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Excel_in_carrertronic\"/>
    </mc:Choice>
  </mc:AlternateContent>
  <xr:revisionPtr revIDLastSave="0" documentId="13_ncr:1_{A211C211-A401-403E-9CBA-3A250D04D6A9}" xr6:coauthVersionLast="47" xr6:coauthVersionMax="47" xr10:uidLastSave="{00000000-0000-0000-0000-000000000000}"/>
  <bookViews>
    <workbookView xWindow="-108" yWindow="-108" windowWidth="23256" windowHeight="12456" firstSheet="4" activeTab="8" xr2:uid="{8B1882CE-7535-4A11-A02D-9E6EA7881504}"/>
  </bookViews>
  <sheets>
    <sheet name="H.W._OF_EXCEL" sheetId="1" r:id="rId1"/>
    <sheet name="day_2_Excel" sheetId="2" r:id="rId2"/>
    <sheet name="day_2_Excel_H.W." sheetId="4" r:id="rId3"/>
    <sheet name="day_3_Excel" sheetId="3" r:id="rId4"/>
    <sheet name="day_3_H.W." sheetId="5" r:id="rId5"/>
    <sheet name="day_4_Excel" sheetId="6" r:id="rId6"/>
    <sheet name="day_5_Excel" sheetId="7" r:id="rId7"/>
    <sheet name="day_6_Excel" sheetId="8" r:id="rId8"/>
    <sheet name="day_6_H.W_Excel" sheetId="9" r:id="rId9"/>
  </sheets>
  <definedNames>
    <definedName name="_xlnm._FilterDatabase" localSheetId="6" hidden="1">day_5_Excel!$A$2:$H$2</definedName>
    <definedName name="_xlnm._FilterDatabase" localSheetId="7" hidden="1">day_6_Excel!$A$2:$P$3802</definedName>
    <definedName name="_xlnm._FilterDatabase" localSheetId="8" hidden="1">day_6_H.W_Excel!$A$4:$P$3804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7" i="9" l="1"/>
  <c r="Z8" i="9"/>
  <c r="Z9" i="9"/>
  <c r="Z10" i="9"/>
  <c r="Z11" i="9"/>
  <c r="T11" i="9"/>
  <c r="Z6" i="9"/>
  <c r="X7" i="9"/>
  <c r="X8" i="9"/>
  <c r="X9" i="9"/>
  <c r="X10" i="9"/>
  <c r="X11" i="9"/>
  <c r="X6" i="9"/>
  <c r="W10" i="9"/>
  <c r="W11" i="9"/>
  <c r="W7" i="9"/>
  <c r="W8" i="9"/>
  <c r="W9" i="9"/>
  <c r="W6" i="9"/>
  <c r="U7" i="9"/>
  <c r="U8" i="9"/>
  <c r="U9" i="9"/>
  <c r="U10" i="9"/>
  <c r="U11" i="9"/>
  <c r="U6" i="9"/>
  <c r="T7" i="9"/>
  <c r="T8" i="9"/>
  <c r="T9" i="9"/>
  <c r="T10" i="9"/>
  <c r="T6" i="9"/>
  <c r="AC4" i="8"/>
  <c r="AC5" i="8"/>
  <c r="AC6" i="8"/>
  <c r="AC7" i="8"/>
  <c r="AC8" i="8"/>
  <c r="AC9" i="8"/>
  <c r="AC3" i="8"/>
  <c r="AB4" i="8"/>
  <c r="AB5" i="8"/>
  <c r="AB6" i="8"/>
  <c r="AB7" i="8"/>
  <c r="AB8" i="8"/>
  <c r="AB9" i="8"/>
  <c r="AB3" i="8"/>
  <c r="AD4" i="8"/>
  <c r="AD5" i="8"/>
  <c r="AD6" i="8"/>
  <c r="AD7" i="8"/>
  <c r="AD8" i="8"/>
  <c r="AD9" i="8"/>
  <c r="AD3" i="8"/>
  <c r="W3" i="8"/>
  <c r="U3" i="8"/>
  <c r="S3" i="8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714" i="7"/>
  <c r="Y715" i="7"/>
  <c r="Y716" i="7"/>
  <c r="Y717" i="7"/>
  <c r="Y718" i="7"/>
  <c r="Y719" i="7"/>
  <c r="Y720" i="7"/>
  <c r="Y721" i="7"/>
  <c r="Y722" i="7"/>
  <c r="Y723" i="7"/>
  <c r="Y724" i="7"/>
  <c r="Y725" i="7"/>
  <c r="Y726" i="7"/>
  <c r="Y727" i="7"/>
  <c r="Y728" i="7"/>
  <c r="Y729" i="7"/>
  <c r="Y730" i="7"/>
  <c r="Y731" i="7"/>
  <c r="Y732" i="7"/>
  <c r="Y733" i="7"/>
  <c r="Y734" i="7"/>
  <c r="Y735" i="7"/>
  <c r="Y736" i="7"/>
  <c r="Y737" i="7"/>
  <c r="Y738" i="7"/>
  <c r="Y739" i="7"/>
  <c r="Y740" i="7"/>
  <c r="Y741" i="7"/>
  <c r="Y742" i="7"/>
  <c r="Y743" i="7"/>
  <c r="Y744" i="7"/>
  <c r="Y745" i="7"/>
  <c r="Y746" i="7"/>
  <c r="Y747" i="7"/>
  <c r="Y748" i="7"/>
  <c r="Y749" i="7"/>
  <c r="Y750" i="7"/>
  <c r="Y751" i="7"/>
  <c r="Y752" i="7"/>
  <c r="Y753" i="7"/>
  <c r="Y754" i="7"/>
  <c r="Y755" i="7"/>
  <c r="Y756" i="7"/>
  <c r="Y757" i="7"/>
  <c r="Y758" i="7"/>
  <c r="Y759" i="7"/>
  <c r="Y760" i="7"/>
  <c r="Y761" i="7"/>
  <c r="Y762" i="7"/>
  <c r="Y763" i="7"/>
  <c r="Y764" i="7"/>
  <c r="Y765" i="7"/>
  <c r="Y766" i="7"/>
  <c r="Y767" i="7"/>
  <c r="Y768" i="7"/>
  <c r="Y769" i="7"/>
  <c r="Y770" i="7"/>
  <c r="Y771" i="7"/>
  <c r="Y772" i="7"/>
  <c r="Y773" i="7"/>
  <c r="Y774" i="7"/>
  <c r="Y775" i="7"/>
  <c r="Y776" i="7"/>
  <c r="Y777" i="7"/>
  <c r="Y778" i="7"/>
  <c r="Y779" i="7"/>
  <c r="Y780" i="7"/>
  <c r="Y781" i="7"/>
  <c r="Y782" i="7"/>
  <c r="Y783" i="7"/>
  <c r="Y784" i="7"/>
  <c r="Y785" i="7"/>
  <c r="Y786" i="7"/>
  <c r="Y787" i="7"/>
  <c r="Y788" i="7"/>
  <c r="Y789" i="7"/>
  <c r="Y790" i="7"/>
  <c r="Y791" i="7"/>
  <c r="Y792" i="7"/>
  <c r="Y793" i="7"/>
  <c r="Y794" i="7"/>
  <c r="Y795" i="7"/>
  <c r="Y796" i="7"/>
  <c r="Y797" i="7"/>
  <c r="Y798" i="7"/>
  <c r="Y799" i="7"/>
  <c r="Y800" i="7"/>
  <c r="Y801" i="7"/>
  <c r="Y802" i="7"/>
  <c r="Y803" i="7"/>
  <c r="Y804" i="7"/>
  <c r="Y805" i="7"/>
  <c r="Y806" i="7"/>
  <c r="Y807" i="7"/>
  <c r="Y808" i="7"/>
  <c r="Y809" i="7"/>
  <c r="Y810" i="7"/>
  <c r="Y811" i="7"/>
  <c r="Y812" i="7"/>
  <c r="Y813" i="7"/>
  <c r="Y814" i="7"/>
  <c r="Y815" i="7"/>
  <c r="Y816" i="7"/>
  <c r="Y817" i="7"/>
  <c r="Y818" i="7"/>
  <c r="Y819" i="7"/>
  <c r="Y820" i="7"/>
  <c r="Y821" i="7"/>
  <c r="Y822" i="7"/>
  <c r="Y823" i="7"/>
  <c r="Y824" i="7"/>
  <c r="Y825" i="7"/>
  <c r="Y826" i="7"/>
  <c r="Y827" i="7"/>
  <c r="Y828" i="7"/>
  <c r="Y829" i="7"/>
  <c r="Y830" i="7"/>
  <c r="Y831" i="7"/>
  <c r="Y832" i="7"/>
  <c r="Y833" i="7"/>
  <c r="Y834" i="7"/>
  <c r="Y835" i="7"/>
  <c r="Y836" i="7"/>
  <c r="Y837" i="7"/>
  <c r="Y838" i="7"/>
  <c r="Y839" i="7"/>
  <c r="Y840" i="7"/>
  <c r="Y841" i="7"/>
  <c r="Y842" i="7"/>
  <c r="Y843" i="7"/>
  <c r="Y844" i="7"/>
  <c r="Y845" i="7"/>
  <c r="Y846" i="7"/>
  <c r="Y847" i="7"/>
  <c r="Y848" i="7"/>
  <c r="Y849" i="7"/>
  <c r="Y850" i="7"/>
  <c r="Y851" i="7"/>
  <c r="Y852" i="7"/>
  <c r="Y853" i="7"/>
  <c r="Y854" i="7"/>
  <c r="Y855" i="7"/>
  <c r="Y856" i="7"/>
  <c r="Y857" i="7"/>
  <c r="Y858" i="7"/>
  <c r="Y859" i="7"/>
  <c r="Y860" i="7"/>
  <c r="Y861" i="7"/>
  <c r="Y862" i="7"/>
  <c r="Y863" i="7"/>
  <c r="Y864" i="7"/>
  <c r="Y865" i="7"/>
  <c r="Y866" i="7"/>
  <c r="Y867" i="7"/>
  <c r="Y868" i="7"/>
  <c r="Y869" i="7"/>
  <c r="Y870" i="7"/>
  <c r="Y871" i="7"/>
  <c r="Y872" i="7"/>
  <c r="Y873" i="7"/>
  <c r="Y874" i="7"/>
  <c r="Y875" i="7"/>
  <c r="Y876" i="7"/>
  <c r="Y877" i="7"/>
  <c r="Y878" i="7"/>
  <c r="Y879" i="7"/>
  <c r="Y880" i="7"/>
  <c r="Y881" i="7"/>
  <c r="Y882" i="7"/>
  <c r="Y883" i="7"/>
  <c r="Y884" i="7"/>
  <c r="Y885" i="7"/>
  <c r="Y886" i="7"/>
  <c r="Y887" i="7"/>
  <c r="Y888" i="7"/>
  <c r="Y889" i="7"/>
  <c r="Y890" i="7"/>
  <c r="Y891" i="7"/>
  <c r="Y892" i="7"/>
  <c r="Y893" i="7"/>
  <c r="Y894" i="7"/>
  <c r="Y895" i="7"/>
  <c r="Y896" i="7"/>
  <c r="Y897" i="7"/>
  <c r="Y898" i="7"/>
  <c r="Y899" i="7"/>
  <c r="Y900" i="7"/>
  <c r="Y901" i="7"/>
  <c r="Y902" i="7"/>
  <c r="Y903" i="7"/>
  <c r="Y904" i="7"/>
  <c r="Y905" i="7"/>
  <c r="Y906" i="7"/>
  <c r="Y907" i="7"/>
  <c r="Y908" i="7"/>
  <c r="Y909" i="7"/>
  <c r="Y910" i="7"/>
  <c r="Y911" i="7"/>
  <c r="Y912" i="7"/>
  <c r="Y913" i="7"/>
  <c r="Y914" i="7"/>
  <c r="Y915" i="7"/>
  <c r="Y916" i="7"/>
  <c r="Y917" i="7"/>
  <c r="Y918" i="7"/>
  <c r="Y919" i="7"/>
  <c r="Y920" i="7"/>
  <c r="Y921" i="7"/>
  <c r="Y922" i="7"/>
  <c r="Y923" i="7"/>
  <c r="Y924" i="7"/>
  <c r="Y925" i="7"/>
  <c r="Y926" i="7"/>
  <c r="Y927" i="7"/>
  <c r="Y928" i="7"/>
  <c r="Y929" i="7"/>
  <c r="Y930" i="7"/>
  <c r="Y931" i="7"/>
  <c r="Y932" i="7"/>
  <c r="Y933" i="7"/>
  <c r="Y934" i="7"/>
  <c r="Y935" i="7"/>
  <c r="Y936" i="7"/>
  <c r="Y937" i="7"/>
  <c r="Y938" i="7"/>
  <c r="Y939" i="7"/>
  <c r="Y940" i="7"/>
  <c r="Y941" i="7"/>
  <c r="Y942" i="7"/>
  <c r="Y943" i="7"/>
  <c r="Y944" i="7"/>
  <c r="Y945" i="7"/>
  <c r="Y946" i="7"/>
  <c r="Y947" i="7"/>
  <c r="Y948" i="7"/>
  <c r="Y949" i="7"/>
  <c r="Y950" i="7"/>
  <c r="Y951" i="7"/>
  <c r="Y952" i="7"/>
  <c r="Y953" i="7"/>
  <c r="Y954" i="7"/>
  <c r="Y955" i="7"/>
  <c r="Y956" i="7"/>
  <c r="Y957" i="7"/>
  <c r="Y958" i="7"/>
  <c r="Y959" i="7"/>
  <c r="Y960" i="7"/>
  <c r="Y961" i="7"/>
  <c r="Y962" i="7"/>
  <c r="Y963" i="7"/>
  <c r="Y964" i="7"/>
  <c r="Y965" i="7"/>
  <c r="Y966" i="7"/>
  <c r="Y967" i="7"/>
  <c r="Y968" i="7"/>
  <c r="Y969" i="7"/>
  <c r="Y970" i="7"/>
  <c r="Y971" i="7"/>
  <c r="Y972" i="7"/>
  <c r="Y973" i="7"/>
  <c r="Y974" i="7"/>
  <c r="Y975" i="7"/>
  <c r="Y976" i="7"/>
  <c r="Y977" i="7"/>
  <c r="Y978" i="7"/>
  <c r="Y979" i="7"/>
  <c r="Y980" i="7"/>
  <c r="Y981" i="7"/>
  <c r="Y982" i="7"/>
  <c r="Y983" i="7"/>
  <c r="Y984" i="7"/>
  <c r="Y985" i="7"/>
  <c r="Y986" i="7"/>
  <c r="Y987" i="7"/>
  <c r="Y988" i="7"/>
  <c r="Y989" i="7"/>
  <c r="Y990" i="7"/>
  <c r="Y991" i="7"/>
  <c r="Y992" i="7"/>
  <c r="Y993" i="7"/>
  <c r="Y994" i="7"/>
  <c r="Y995" i="7"/>
  <c r="Y996" i="7"/>
  <c r="Y997" i="7"/>
  <c r="Y998" i="7"/>
  <c r="Y999" i="7"/>
  <c r="Y1000" i="7"/>
  <c r="Y1001" i="7"/>
  <c r="Y1002" i="7"/>
  <c r="Y1003" i="7"/>
  <c r="Y1004" i="7"/>
  <c r="Y1005" i="7"/>
  <c r="Y1006" i="7"/>
  <c r="Y1007" i="7"/>
  <c r="Y1008" i="7"/>
  <c r="Y1009" i="7"/>
  <c r="Y1010" i="7"/>
  <c r="Y1011" i="7"/>
  <c r="Y1012" i="7"/>
  <c r="Y1013" i="7"/>
  <c r="Y1014" i="7"/>
  <c r="Y1015" i="7"/>
  <c r="Y1016" i="7"/>
  <c r="Y1017" i="7"/>
  <c r="Y1018" i="7"/>
  <c r="Y1019" i="7"/>
  <c r="Y1020" i="7"/>
  <c r="Y1021" i="7"/>
  <c r="Y1022" i="7"/>
  <c r="Y1023" i="7"/>
  <c r="Y1024" i="7"/>
  <c r="Y1025" i="7"/>
  <c r="Y1026" i="7"/>
  <c r="Y1027" i="7"/>
  <c r="Y1028" i="7"/>
  <c r="Y1029" i="7"/>
  <c r="Y1030" i="7"/>
  <c r="Y1031" i="7"/>
  <c r="Y1032" i="7"/>
  <c r="Y1033" i="7"/>
  <c r="Y1034" i="7"/>
  <c r="Y1035" i="7"/>
  <c r="Y1036" i="7"/>
  <c r="Y1037" i="7"/>
  <c r="Y1038" i="7"/>
  <c r="Y1039" i="7"/>
  <c r="Y1040" i="7"/>
  <c r="Y1041" i="7"/>
  <c r="Y1042" i="7"/>
  <c r="Y1043" i="7"/>
  <c r="Y1044" i="7"/>
  <c r="Y1045" i="7"/>
  <c r="Y1046" i="7"/>
  <c r="Y1047" i="7"/>
  <c r="Y1048" i="7"/>
  <c r="Y1049" i="7"/>
  <c r="Y1050" i="7"/>
  <c r="Y1051" i="7"/>
  <c r="Y1052" i="7"/>
  <c r="Y1053" i="7"/>
  <c r="Y1054" i="7"/>
  <c r="Y1055" i="7"/>
  <c r="Y1056" i="7"/>
  <c r="Y1057" i="7"/>
  <c r="Y1058" i="7"/>
  <c r="Y1059" i="7"/>
  <c r="Y1060" i="7"/>
  <c r="Y1061" i="7"/>
  <c r="Y1062" i="7"/>
  <c r="Y1063" i="7"/>
  <c r="Y1064" i="7"/>
  <c r="Y1065" i="7"/>
  <c r="Y1066" i="7"/>
  <c r="Y1067" i="7"/>
  <c r="Y1068" i="7"/>
  <c r="Y1069" i="7"/>
  <c r="Y1070" i="7"/>
  <c r="Y1071" i="7"/>
  <c r="Y1072" i="7"/>
  <c r="Y1073" i="7"/>
  <c r="Y1074" i="7"/>
  <c r="Y1075" i="7"/>
  <c r="Y1076" i="7"/>
  <c r="Y1077" i="7"/>
  <c r="Y1078" i="7"/>
  <c r="Y1079" i="7"/>
  <c r="Y1080" i="7"/>
  <c r="Y1081" i="7"/>
  <c r="Y1082" i="7"/>
  <c r="Y1083" i="7"/>
  <c r="Y1084" i="7"/>
  <c r="Y1085" i="7"/>
  <c r="Y1086" i="7"/>
  <c r="Y1087" i="7"/>
  <c r="Y1088" i="7"/>
  <c r="Y1089" i="7"/>
  <c r="Y1090" i="7"/>
  <c r="Y1091" i="7"/>
  <c r="Y1092" i="7"/>
  <c r="Y1093" i="7"/>
  <c r="Y1094" i="7"/>
  <c r="Y1095" i="7"/>
  <c r="Y1096" i="7"/>
  <c r="Y1097" i="7"/>
  <c r="Y1098" i="7"/>
  <c r="Y1099" i="7"/>
  <c r="Y1100" i="7"/>
  <c r="Y1101" i="7"/>
  <c r="Y1102" i="7"/>
  <c r="Y1103" i="7"/>
  <c r="Y1104" i="7"/>
  <c r="Y1105" i="7"/>
  <c r="Y1106" i="7"/>
  <c r="Y1107" i="7"/>
  <c r="Y1108" i="7"/>
  <c r="Y1109" i="7"/>
  <c r="Y1110" i="7"/>
  <c r="Y1111" i="7"/>
  <c r="Y1112" i="7"/>
  <c r="Y1113" i="7"/>
  <c r="Y1114" i="7"/>
  <c r="Y1115" i="7"/>
  <c r="Y1116" i="7"/>
  <c r="Y1117" i="7"/>
  <c r="Y1118" i="7"/>
  <c r="Y1119" i="7"/>
  <c r="Y1120" i="7"/>
  <c r="Y1121" i="7"/>
  <c r="Y1122" i="7"/>
  <c r="Y1123" i="7"/>
  <c r="Y1124" i="7"/>
  <c r="Y1125" i="7"/>
  <c r="Y1126" i="7"/>
  <c r="Y1127" i="7"/>
  <c r="Y1128" i="7"/>
  <c r="Y1129" i="7"/>
  <c r="Y1130" i="7"/>
  <c r="Y1131" i="7"/>
  <c r="Y1132" i="7"/>
  <c r="Y1133" i="7"/>
  <c r="Y1134" i="7"/>
  <c r="Y1135" i="7"/>
  <c r="Y1136" i="7"/>
  <c r="Y1137" i="7"/>
  <c r="Y1138" i="7"/>
  <c r="Y1139" i="7"/>
  <c r="Y1140" i="7"/>
  <c r="Y1141" i="7"/>
  <c r="Y1142" i="7"/>
  <c r="Y1143" i="7"/>
  <c r="Y1144" i="7"/>
  <c r="Y1145" i="7"/>
  <c r="Y1146" i="7"/>
  <c r="Y1147" i="7"/>
  <c r="Y1148" i="7"/>
  <c r="Y1149" i="7"/>
  <c r="Y1150" i="7"/>
  <c r="Y1151" i="7"/>
  <c r="Y1152" i="7"/>
  <c r="Y1153" i="7"/>
  <c r="Y1154" i="7"/>
  <c r="Y1155" i="7"/>
  <c r="Y1156" i="7"/>
  <c r="Y1157" i="7"/>
  <c r="Y1158" i="7"/>
  <c r="Y1159" i="7"/>
  <c r="Y1160" i="7"/>
  <c r="Y1161" i="7"/>
  <c r="Y1162" i="7"/>
  <c r="Y1163" i="7"/>
  <c r="Y1164" i="7"/>
  <c r="Y1165" i="7"/>
  <c r="Y1166" i="7"/>
  <c r="Y1167" i="7"/>
  <c r="Y1168" i="7"/>
  <c r="Y1169" i="7"/>
  <c r="Y1170" i="7"/>
  <c r="Y1171" i="7"/>
  <c r="Y1172" i="7"/>
  <c r="Y1173" i="7"/>
  <c r="Y1174" i="7"/>
  <c r="Y1175" i="7"/>
  <c r="Y1176" i="7"/>
  <c r="Y1177" i="7"/>
  <c r="Y1178" i="7"/>
  <c r="Y1179" i="7"/>
  <c r="Y1180" i="7"/>
  <c r="Y1181" i="7"/>
  <c r="Y1182" i="7"/>
  <c r="Y1183" i="7"/>
  <c r="Y1184" i="7"/>
  <c r="Y1185" i="7"/>
  <c r="Y1186" i="7"/>
  <c r="Y1187" i="7"/>
  <c r="Y1188" i="7"/>
  <c r="Y1189" i="7"/>
  <c r="Y1190" i="7"/>
  <c r="Y1191" i="7"/>
  <c r="Y1192" i="7"/>
  <c r="Y1193" i="7"/>
  <c r="Y1194" i="7"/>
  <c r="Y1195" i="7"/>
  <c r="Y1196" i="7"/>
  <c r="Y1197" i="7"/>
  <c r="Y1198" i="7"/>
  <c r="Y1199" i="7"/>
  <c r="Y1200" i="7"/>
  <c r="Y1201" i="7"/>
  <c r="Y1202" i="7"/>
  <c r="Y1203" i="7"/>
  <c r="Y1204" i="7"/>
  <c r="Y1205" i="7"/>
  <c r="Y1206" i="7"/>
  <c r="Y1207" i="7"/>
  <c r="Y1208" i="7"/>
  <c r="Y1209" i="7"/>
  <c r="Y1210" i="7"/>
  <c r="Y1211" i="7"/>
  <c r="Y1212" i="7"/>
  <c r="Y1213" i="7"/>
  <c r="Y1214" i="7"/>
  <c r="Y1215" i="7"/>
  <c r="Y1216" i="7"/>
  <c r="Y1217" i="7"/>
  <c r="Y1218" i="7"/>
  <c r="Y1219" i="7"/>
  <c r="Y1220" i="7"/>
  <c r="Y1221" i="7"/>
  <c r="Y1222" i="7"/>
  <c r="Y1223" i="7"/>
  <c r="Y1224" i="7"/>
  <c r="Y1225" i="7"/>
  <c r="Y1226" i="7"/>
  <c r="Y1227" i="7"/>
  <c r="Y1228" i="7"/>
  <c r="Y1229" i="7"/>
  <c r="Y1230" i="7"/>
  <c r="Y1231" i="7"/>
  <c r="Y1232" i="7"/>
  <c r="Y1233" i="7"/>
  <c r="Y1234" i="7"/>
  <c r="Y1235" i="7"/>
  <c r="Y1236" i="7"/>
  <c r="Y1237" i="7"/>
  <c r="Y1238" i="7"/>
  <c r="Y1239" i="7"/>
  <c r="Y1240" i="7"/>
  <c r="Y1241" i="7"/>
  <c r="Y1242" i="7"/>
  <c r="Y1243" i="7"/>
  <c r="Y1244" i="7"/>
  <c r="Y1245" i="7"/>
  <c r="Y1246" i="7"/>
  <c r="Y1247" i="7"/>
  <c r="Y1248" i="7"/>
  <c r="Y1249" i="7"/>
  <c r="Y1250" i="7"/>
  <c r="Y1251" i="7"/>
  <c r="Y1252" i="7"/>
  <c r="Y1253" i="7"/>
  <c r="Y1254" i="7"/>
  <c r="Y1255" i="7"/>
  <c r="Y1256" i="7"/>
  <c r="Y1257" i="7"/>
  <c r="Y1258" i="7"/>
  <c r="Y1259" i="7"/>
  <c r="Y1260" i="7"/>
  <c r="Y1261" i="7"/>
  <c r="Y1262" i="7"/>
  <c r="Y1263" i="7"/>
  <c r="Y1264" i="7"/>
  <c r="Y1265" i="7"/>
  <c r="Y1266" i="7"/>
  <c r="Y1267" i="7"/>
  <c r="Y1268" i="7"/>
  <c r="Y1269" i="7"/>
  <c r="Y1270" i="7"/>
  <c r="Y1271" i="7"/>
  <c r="Y1272" i="7"/>
  <c r="Y1273" i="7"/>
  <c r="Y1274" i="7"/>
  <c r="Y1275" i="7"/>
  <c r="Y1276" i="7"/>
  <c r="Y1277" i="7"/>
  <c r="Y1278" i="7"/>
  <c r="Y1279" i="7"/>
  <c r="Y1280" i="7"/>
  <c r="Y1281" i="7"/>
  <c r="Y1282" i="7"/>
  <c r="Y1283" i="7"/>
  <c r="Y1284" i="7"/>
  <c r="Y1285" i="7"/>
  <c r="Y1286" i="7"/>
  <c r="Y1287" i="7"/>
  <c r="Y1288" i="7"/>
  <c r="Y1289" i="7"/>
  <c r="Y1290" i="7"/>
  <c r="Y1291" i="7"/>
  <c r="Y1292" i="7"/>
  <c r="Y1293" i="7"/>
  <c r="Y1294" i="7"/>
  <c r="Y1295" i="7"/>
  <c r="Y1296" i="7"/>
  <c r="Y1297" i="7"/>
  <c r="Y1298" i="7"/>
  <c r="Y1299" i="7"/>
  <c r="Y1300" i="7"/>
  <c r="Y1301" i="7"/>
  <c r="Y1302" i="7"/>
  <c r="Y1303" i="7"/>
  <c r="Y1304" i="7"/>
  <c r="Y1305" i="7"/>
  <c r="Y1306" i="7"/>
  <c r="Y1307" i="7"/>
  <c r="Y1308" i="7"/>
  <c r="Y1309" i="7"/>
  <c r="Y1310" i="7"/>
  <c r="Y1311" i="7"/>
  <c r="Y1312" i="7"/>
  <c r="Y1313" i="7"/>
  <c r="Y1314" i="7"/>
  <c r="Y1315" i="7"/>
  <c r="Y1316" i="7"/>
  <c r="Y1317" i="7"/>
  <c r="Y1318" i="7"/>
  <c r="Y1319" i="7"/>
  <c r="Y1320" i="7"/>
  <c r="Y1321" i="7"/>
  <c r="Y1322" i="7"/>
  <c r="Y1323" i="7"/>
  <c r="Y1324" i="7"/>
  <c r="Y1325" i="7"/>
  <c r="Y1326" i="7"/>
  <c r="Y1327" i="7"/>
  <c r="Y1328" i="7"/>
  <c r="Y1329" i="7"/>
  <c r="Y1330" i="7"/>
  <c r="Y1331" i="7"/>
  <c r="Y1332" i="7"/>
  <c r="Y1333" i="7"/>
  <c r="Y1334" i="7"/>
  <c r="Y1335" i="7"/>
  <c r="Y1336" i="7"/>
  <c r="Y1337" i="7"/>
  <c r="Y1338" i="7"/>
  <c r="Y1339" i="7"/>
  <c r="Y1340" i="7"/>
  <c r="Y1341" i="7"/>
  <c r="Y1342" i="7"/>
  <c r="Y1343" i="7"/>
  <c r="Y1344" i="7"/>
  <c r="Y1345" i="7"/>
  <c r="Y1346" i="7"/>
  <c r="Y1347" i="7"/>
  <c r="Y1348" i="7"/>
  <c r="Y1349" i="7"/>
  <c r="Y1350" i="7"/>
  <c r="Y1351" i="7"/>
  <c r="Y1352" i="7"/>
  <c r="Y1353" i="7"/>
  <c r="Y1354" i="7"/>
  <c r="Y1355" i="7"/>
  <c r="Y1356" i="7"/>
  <c r="Y1357" i="7"/>
  <c r="Y1358" i="7"/>
  <c r="Y1359" i="7"/>
  <c r="Y1360" i="7"/>
  <c r="Y1361" i="7"/>
  <c r="Y1362" i="7"/>
  <c r="Y1363" i="7"/>
  <c r="Y1364" i="7"/>
  <c r="Y1365" i="7"/>
  <c r="Y1366" i="7"/>
  <c r="Y1367" i="7"/>
  <c r="Y1368" i="7"/>
  <c r="Y1369" i="7"/>
  <c r="Y1370" i="7"/>
  <c r="Y1371" i="7"/>
  <c r="Y1372" i="7"/>
  <c r="Y1373" i="7"/>
  <c r="Y1374" i="7"/>
  <c r="Y1375" i="7"/>
  <c r="Y1376" i="7"/>
  <c r="Y1377" i="7"/>
  <c r="Y1378" i="7"/>
  <c r="Y1379" i="7"/>
  <c r="Y1380" i="7"/>
  <c r="Y1381" i="7"/>
  <c r="Y1382" i="7"/>
  <c r="Y1383" i="7"/>
  <c r="Y1384" i="7"/>
  <c r="Y1385" i="7"/>
  <c r="Y1386" i="7"/>
  <c r="Y1387" i="7"/>
  <c r="Y1388" i="7"/>
  <c r="Y1389" i="7"/>
  <c r="Y1390" i="7"/>
  <c r="Y1391" i="7"/>
  <c r="Y1392" i="7"/>
  <c r="Y1393" i="7"/>
  <c r="Y1394" i="7"/>
  <c r="Y1395" i="7"/>
  <c r="Y1396" i="7"/>
  <c r="Y1397" i="7"/>
  <c r="Y1398" i="7"/>
  <c r="Y1399" i="7"/>
  <c r="Y1400" i="7"/>
  <c r="Y1401" i="7"/>
  <c r="Y1402" i="7"/>
  <c r="Y1403" i="7"/>
  <c r="Y1404" i="7"/>
  <c r="Y1405" i="7"/>
  <c r="Y1406" i="7"/>
  <c r="Y1407" i="7"/>
  <c r="Y1408" i="7"/>
  <c r="Y1409" i="7"/>
  <c r="Y1410" i="7"/>
  <c r="Y1411" i="7"/>
  <c r="Y1412" i="7"/>
  <c r="Y1413" i="7"/>
  <c r="Y1414" i="7"/>
  <c r="Y1415" i="7"/>
  <c r="Y1416" i="7"/>
  <c r="Y1417" i="7"/>
  <c r="Y1418" i="7"/>
  <c r="Y1419" i="7"/>
  <c r="Y1420" i="7"/>
  <c r="Y1421" i="7"/>
  <c r="Y1422" i="7"/>
  <c r="Y1423" i="7"/>
  <c r="Y1424" i="7"/>
  <c r="Y1425" i="7"/>
  <c r="Y1426" i="7"/>
  <c r="Y1427" i="7"/>
  <c r="Y1428" i="7"/>
  <c r="Y1429" i="7"/>
  <c r="Y1430" i="7"/>
  <c r="Y1431" i="7"/>
  <c r="Y1432" i="7"/>
  <c r="Y1433" i="7"/>
  <c r="Y1434" i="7"/>
  <c r="Y1435" i="7"/>
  <c r="Y1436" i="7"/>
  <c r="Y1437" i="7"/>
  <c r="Y1438" i="7"/>
  <c r="Y1439" i="7"/>
  <c r="Y1440" i="7"/>
  <c r="Y1441" i="7"/>
  <c r="Y1442" i="7"/>
  <c r="Y1443" i="7"/>
  <c r="Y1444" i="7"/>
  <c r="Y1445" i="7"/>
  <c r="Y1446" i="7"/>
  <c r="Y1447" i="7"/>
  <c r="Y1448" i="7"/>
  <c r="Y1449" i="7"/>
  <c r="Y1450" i="7"/>
  <c r="Y1451" i="7"/>
  <c r="Y1452" i="7"/>
  <c r="Y1453" i="7"/>
  <c r="Y1454" i="7"/>
  <c r="Y1455" i="7"/>
  <c r="Y1456" i="7"/>
  <c r="Y1457" i="7"/>
  <c r="Y1458" i="7"/>
  <c r="Y1459" i="7"/>
  <c r="Y1460" i="7"/>
  <c r="Y1461" i="7"/>
  <c r="Y1462" i="7"/>
  <c r="Y1463" i="7"/>
  <c r="Y1464" i="7"/>
  <c r="Y1465" i="7"/>
  <c r="Y1466" i="7"/>
  <c r="Y1467" i="7"/>
  <c r="Y1468" i="7"/>
  <c r="Y1469" i="7"/>
  <c r="Y1470" i="7"/>
  <c r="Y1471" i="7"/>
  <c r="Y1472" i="7"/>
  <c r="Y1473" i="7"/>
  <c r="Y1474" i="7"/>
  <c r="Y1475" i="7"/>
  <c r="Y1476" i="7"/>
  <c r="Y1477" i="7"/>
  <c r="Y1478" i="7"/>
  <c r="Y1479" i="7"/>
  <c r="Y1480" i="7"/>
  <c r="Y1481" i="7"/>
  <c r="Y1482" i="7"/>
  <c r="Y1483" i="7"/>
  <c r="Y1484" i="7"/>
  <c r="Y1485" i="7"/>
  <c r="Y1486" i="7"/>
  <c r="Y1487" i="7"/>
  <c r="Y1488" i="7"/>
  <c r="Y1489" i="7"/>
  <c r="Y1490" i="7"/>
  <c r="Y1491" i="7"/>
  <c r="Y1492" i="7"/>
  <c r="Y1493" i="7"/>
  <c r="Y1494" i="7"/>
  <c r="Y1495" i="7"/>
  <c r="Y1496" i="7"/>
  <c r="Y1497" i="7"/>
  <c r="Y1498" i="7"/>
  <c r="Y1499" i="7"/>
  <c r="Y1500" i="7"/>
  <c r="Y1501" i="7"/>
  <c r="Y1502" i="7"/>
  <c r="Y1503" i="7"/>
  <c r="Y1504" i="7"/>
  <c r="Y1505" i="7"/>
  <c r="Y1506" i="7"/>
  <c r="Y1507" i="7"/>
  <c r="Y1508" i="7"/>
  <c r="Y1509" i="7"/>
  <c r="Y1510" i="7"/>
  <c r="Y1511" i="7"/>
  <c r="Y1512" i="7"/>
  <c r="Y1513" i="7"/>
  <c r="Y1514" i="7"/>
  <c r="Y1515" i="7"/>
  <c r="Y1516" i="7"/>
  <c r="Y1517" i="7"/>
  <c r="Y1518" i="7"/>
  <c r="Y1519" i="7"/>
  <c r="Y1520" i="7"/>
  <c r="Y1521" i="7"/>
  <c r="Y1522" i="7"/>
  <c r="Y1523" i="7"/>
  <c r="Y1524" i="7"/>
  <c r="Y1525" i="7"/>
  <c r="Y1526" i="7"/>
  <c r="Y1527" i="7"/>
  <c r="Y1528" i="7"/>
  <c r="Y1529" i="7"/>
  <c r="Y1530" i="7"/>
  <c r="Y1531" i="7"/>
  <c r="Y1532" i="7"/>
  <c r="Y1533" i="7"/>
  <c r="Y1534" i="7"/>
  <c r="Y1535" i="7"/>
  <c r="Y1536" i="7"/>
  <c r="Y1537" i="7"/>
  <c r="Y1538" i="7"/>
  <c r="Y1539" i="7"/>
  <c r="Y1540" i="7"/>
  <c r="Y1541" i="7"/>
  <c r="Y1542" i="7"/>
  <c r="Y1543" i="7"/>
  <c r="Y1544" i="7"/>
  <c r="Y1545" i="7"/>
  <c r="Y1546" i="7"/>
  <c r="Y1547" i="7"/>
  <c r="Y1548" i="7"/>
  <c r="Y1549" i="7"/>
  <c r="Y1550" i="7"/>
  <c r="Y1551" i="7"/>
  <c r="Y1552" i="7"/>
  <c r="Y1553" i="7"/>
  <c r="Y1554" i="7"/>
  <c r="Y1555" i="7"/>
  <c r="Y1556" i="7"/>
  <c r="Y1557" i="7"/>
  <c r="Y1558" i="7"/>
  <c r="Y1559" i="7"/>
  <c r="Y1560" i="7"/>
  <c r="Y1561" i="7"/>
  <c r="Y1562" i="7"/>
  <c r="Y1563" i="7"/>
  <c r="Y1564" i="7"/>
  <c r="Y1565" i="7"/>
  <c r="Y1566" i="7"/>
  <c r="Y1567" i="7"/>
  <c r="Y1568" i="7"/>
  <c r="Y1569" i="7"/>
  <c r="Y1570" i="7"/>
  <c r="Y1571" i="7"/>
  <c r="Y1572" i="7"/>
  <c r="Y1573" i="7"/>
  <c r="Y1574" i="7"/>
  <c r="Y1575" i="7"/>
  <c r="Y1576" i="7"/>
  <c r="Y1577" i="7"/>
  <c r="Y1578" i="7"/>
  <c r="Y1579" i="7"/>
  <c r="Y1580" i="7"/>
  <c r="Y1581" i="7"/>
  <c r="Y1582" i="7"/>
  <c r="Y1583" i="7"/>
  <c r="Y1584" i="7"/>
  <c r="Y1585" i="7"/>
  <c r="Y1586" i="7"/>
  <c r="Y1587" i="7"/>
  <c r="Y1588" i="7"/>
  <c r="Y1589" i="7"/>
  <c r="Y1590" i="7"/>
  <c r="Y1591" i="7"/>
  <c r="Y1592" i="7"/>
  <c r="Y1593" i="7"/>
  <c r="Y1594" i="7"/>
  <c r="Y1595" i="7"/>
  <c r="Y1596" i="7"/>
  <c r="Y1597" i="7"/>
  <c r="Y1598" i="7"/>
  <c r="Y1599" i="7"/>
  <c r="Y1600" i="7"/>
  <c r="Y1601" i="7"/>
  <c r="Y1602" i="7"/>
  <c r="Y1603" i="7"/>
  <c r="Y1604" i="7"/>
  <c r="Y1605" i="7"/>
  <c r="Y1606" i="7"/>
  <c r="Y1607" i="7"/>
  <c r="Y1608" i="7"/>
  <c r="Y1609" i="7"/>
  <c r="Y1610" i="7"/>
  <c r="Y1611" i="7"/>
  <c r="Y1612" i="7"/>
  <c r="Y1613" i="7"/>
  <c r="Y1614" i="7"/>
  <c r="Y1615" i="7"/>
  <c r="Y1616" i="7"/>
  <c r="Y1617" i="7"/>
  <c r="Y1618" i="7"/>
  <c r="Y1619" i="7"/>
  <c r="Y1620" i="7"/>
  <c r="Y1621" i="7"/>
  <c r="Y1622" i="7"/>
  <c r="Y1623" i="7"/>
  <c r="Y1624" i="7"/>
  <c r="Y1625" i="7"/>
  <c r="Y1626" i="7"/>
  <c r="Y1627" i="7"/>
  <c r="Y1628" i="7"/>
  <c r="Y1629" i="7"/>
  <c r="Y1630" i="7"/>
  <c r="Y1631" i="7"/>
  <c r="Y1632" i="7"/>
  <c r="Y1633" i="7"/>
  <c r="Y1634" i="7"/>
  <c r="Y1635" i="7"/>
  <c r="Y1636" i="7"/>
  <c r="Y1637" i="7"/>
  <c r="Y1638" i="7"/>
  <c r="Y1639" i="7"/>
  <c r="Y1640" i="7"/>
  <c r="Y1641" i="7"/>
  <c r="Y1642" i="7"/>
  <c r="Y1643" i="7"/>
  <c r="Y1644" i="7"/>
  <c r="Y1645" i="7"/>
  <c r="Y1646" i="7"/>
  <c r="Y1647" i="7"/>
  <c r="Y1648" i="7"/>
  <c r="Y1649" i="7"/>
  <c r="Y1650" i="7"/>
  <c r="Y1651" i="7"/>
  <c r="Y1652" i="7"/>
  <c r="Y1653" i="7"/>
  <c r="Y1654" i="7"/>
  <c r="Y1655" i="7"/>
  <c r="Y1656" i="7"/>
  <c r="Y1657" i="7"/>
  <c r="Y1658" i="7"/>
  <c r="Y1659" i="7"/>
  <c r="Y1660" i="7"/>
  <c r="Y1661" i="7"/>
  <c r="Y1662" i="7"/>
  <c r="Y1663" i="7"/>
  <c r="Y1664" i="7"/>
  <c r="Y1665" i="7"/>
  <c r="Y1666" i="7"/>
  <c r="Y1667" i="7"/>
  <c r="Y1668" i="7"/>
  <c r="Y1669" i="7"/>
  <c r="Y1670" i="7"/>
  <c r="Y1671" i="7"/>
  <c r="Y1672" i="7"/>
  <c r="Y1673" i="7"/>
  <c r="Y1674" i="7"/>
  <c r="Y1675" i="7"/>
  <c r="Y1676" i="7"/>
  <c r="Y1677" i="7"/>
  <c r="Y1678" i="7"/>
  <c r="Y1679" i="7"/>
  <c r="Y1680" i="7"/>
  <c r="Y1681" i="7"/>
  <c r="Y1682" i="7"/>
  <c r="Y1683" i="7"/>
  <c r="Y1684" i="7"/>
  <c r="Y1685" i="7"/>
  <c r="Y1686" i="7"/>
  <c r="Y1687" i="7"/>
  <c r="Y1688" i="7"/>
  <c r="Y1689" i="7"/>
  <c r="Y1690" i="7"/>
  <c r="Y1691" i="7"/>
  <c r="Y1692" i="7"/>
  <c r="Y1693" i="7"/>
  <c r="Y1694" i="7"/>
  <c r="Y1695" i="7"/>
  <c r="Y1696" i="7"/>
  <c r="Y1697" i="7"/>
  <c r="Y1698" i="7"/>
  <c r="Y1699" i="7"/>
  <c r="Y1700" i="7"/>
  <c r="Y1701" i="7"/>
  <c r="Y1702" i="7"/>
  <c r="Y1703" i="7"/>
  <c r="Y1704" i="7"/>
  <c r="Y1705" i="7"/>
  <c r="Y1706" i="7"/>
  <c r="Y1707" i="7"/>
  <c r="Y1708" i="7"/>
  <c r="Y1709" i="7"/>
  <c r="Y1710" i="7"/>
  <c r="Y1711" i="7"/>
  <c r="Y1712" i="7"/>
  <c r="Y1713" i="7"/>
  <c r="Y1714" i="7"/>
  <c r="Y1715" i="7"/>
  <c r="Y1716" i="7"/>
  <c r="Y1717" i="7"/>
  <c r="Y1718" i="7"/>
  <c r="Y1719" i="7"/>
  <c r="Y1720" i="7"/>
  <c r="Y1721" i="7"/>
  <c r="Y1722" i="7"/>
  <c r="Y1723" i="7"/>
  <c r="Y1724" i="7"/>
  <c r="Y1725" i="7"/>
  <c r="Y1726" i="7"/>
  <c r="Y1727" i="7"/>
  <c r="Y1728" i="7"/>
  <c r="Y1729" i="7"/>
  <c r="Y1730" i="7"/>
  <c r="Y1731" i="7"/>
  <c r="Y1732" i="7"/>
  <c r="Y1733" i="7"/>
  <c r="Y1734" i="7"/>
  <c r="Y1735" i="7"/>
  <c r="Y1736" i="7"/>
  <c r="Y1737" i="7"/>
  <c r="Y1738" i="7"/>
  <c r="Y1739" i="7"/>
  <c r="Y1740" i="7"/>
  <c r="Y1741" i="7"/>
  <c r="Y1742" i="7"/>
  <c r="Y1743" i="7"/>
  <c r="Y1744" i="7"/>
  <c r="Y1745" i="7"/>
  <c r="Y1746" i="7"/>
  <c r="Y1747" i="7"/>
  <c r="Y1748" i="7"/>
  <c r="Y1749" i="7"/>
  <c r="Y1750" i="7"/>
  <c r="Y1751" i="7"/>
  <c r="Y1752" i="7"/>
  <c r="Y1753" i="7"/>
  <c r="Y1754" i="7"/>
  <c r="Y1755" i="7"/>
  <c r="Y1756" i="7"/>
  <c r="Y1757" i="7"/>
  <c r="Y1758" i="7"/>
  <c r="Y1759" i="7"/>
  <c r="Y1760" i="7"/>
  <c r="Y1761" i="7"/>
  <c r="Y1762" i="7"/>
  <c r="Y1763" i="7"/>
  <c r="Y1764" i="7"/>
  <c r="Y1765" i="7"/>
  <c r="Y1766" i="7"/>
  <c r="Y1767" i="7"/>
  <c r="Y1768" i="7"/>
  <c r="Y1769" i="7"/>
  <c r="Y1770" i="7"/>
  <c r="Y1771" i="7"/>
  <c r="Y1772" i="7"/>
  <c r="Y1773" i="7"/>
  <c r="Y1774" i="7"/>
  <c r="Y1775" i="7"/>
  <c r="Y1776" i="7"/>
  <c r="Y1777" i="7"/>
  <c r="Y1778" i="7"/>
  <c r="Y1779" i="7"/>
  <c r="Y1780" i="7"/>
  <c r="Y1781" i="7"/>
  <c r="Y1782" i="7"/>
  <c r="Y1783" i="7"/>
  <c r="Y1784" i="7"/>
  <c r="Y1785" i="7"/>
  <c r="Y1786" i="7"/>
  <c r="Y1787" i="7"/>
  <c r="Y1788" i="7"/>
  <c r="Y1789" i="7"/>
  <c r="Y1790" i="7"/>
  <c r="Y1791" i="7"/>
  <c r="Y1792" i="7"/>
  <c r="Y1793" i="7"/>
  <c r="Y1794" i="7"/>
  <c r="Y1795" i="7"/>
  <c r="Y1796" i="7"/>
  <c r="Y1797" i="7"/>
  <c r="Y1798" i="7"/>
  <c r="Y1799" i="7"/>
  <c r="Y1800" i="7"/>
  <c r="Y1801" i="7"/>
  <c r="Y1802" i="7"/>
  <c r="Y1803" i="7"/>
  <c r="Y1804" i="7"/>
  <c r="Y1805" i="7"/>
  <c r="Y1806" i="7"/>
  <c r="Y1807" i="7"/>
  <c r="Y1808" i="7"/>
  <c r="Y1809" i="7"/>
  <c r="Y1810" i="7"/>
  <c r="Y1811" i="7"/>
  <c r="Y1812" i="7"/>
  <c r="Y1813" i="7"/>
  <c r="Y1814" i="7"/>
  <c r="Y1815" i="7"/>
  <c r="Y1816" i="7"/>
  <c r="Y1817" i="7"/>
  <c r="Y1818" i="7"/>
  <c r="Y1819" i="7"/>
  <c r="Y1820" i="7"/>
  <c r="Y1821" i="7"/>
  <c r="Y1822" i="7"/>
  <c r="Y1823" i="7"/>
  <c r="Y1824" i="7"/>
  <c r="Y1825" i="7"/>
  <c r="Y1826" i="7"/>
  <c r="Y1827" i="7"/>
  <c r="Y1828" i="7"/>
  <c r="Y1829" i="7"/>
  <c r="Y1830" i="7"/>
  <c r="Y1831" i="7"/>
  <c r="Y1832" i="7"/>
  <c r="Y1833" i="7"/>
  <c r="Y1834" i="7"/>
  <c r="Y1835" i="7"/>
  <c r="Y1836" i="7"/>
  <c r="Y1837" i="7"/>
  <c r="Y1838" i="7"/>
  <c r="Y1839" i="7"/>
  <c r="Y1840" i="7"/>
  <c r="Y1841" i="7"/>
  <c r="Y1842" i="7"/>
  <c r="Y1843" i="7"/>
  <c r="Y1844" i="7"/>
  <c r="Y1845" i="7"/>
  <c r="Y1846" i="7"/>
  <c r="Y1847" i="7"/>
  <c r="Y1848" i="7"/>
  <c r="Y1849" i="7"/>
  <c r="Y1850" i="7"/>
  <c r="Y1851" i="7"/>
  <c r="Y1852" i="7"/>
  <c r="Y1853" i="7"/>
  <c r="Y1854" i="7"/>
  <c r="Y1855" i="7"/>
  <c r="Y1856" i="7"/>
  <c r="Y1857" i="7"/>
  <c r="Y1858" i="7"/>
  <c r="Y1859" i="7"/>
  <c r="Y1860" i="7"/>
  <c r="Y1861" i="7"/>
  <c r="Y1862" i="7"/>
  <c r="Y1863" i="7"/>
  <c r="Y1864" i="7"/>
  <c r="Y1865" i="7"/>
  <c r="Y1866" i="7"/>
  <c r="Y1867" i="7"/>
  <c r="Y1868" i="7"/>
  <c r="Y1869" i="7"/>
  <c r="Y1870" i="7"/>
  <c r="Y1871" i="7"/>
  <c r="Y1872" i="7"/>
  <c r="Y1873" i="7"/>
  <c r="Y1874" i="7"/>
  <c r="Y1875" i="7"/>
  <c r="Y1876" i="7"/>
  <c r="Y1877" i="7"/>
  <c r="Y1878" i="7"/>
  <c r="Y1879" i="7"/>
  <c r="Y1880" i="7"/>
  <c r="Y1881" i="7"/>
  <c r="Y1882" i="7"/>
  <c r="Y1883" i="7"/>
  <c r="Y1884" i="7"/>
  <c r="Y1885" i="7"/>
  <c r="Y1886" i="7"/>
  <c r="Y1887" i="7"/>
  <c r="Y1888" i="7"/>
  <c r="Y1889" i="7"/>
  <c r="Y1890" i="7"/>
  <c r="Y1891" i="7"/>
  <c r="Y1892" i="7"/>
  <c r="Y1893" i="7"/>
  <c r="Y1894" i="7"/>
  <c r="Y1895" i="7"/>
  <c r="Y1896" i="7"/>
  <c r="Y1897" i="7"/>
  <c r="Y1898" i="7"/>
  <c r="Y1899" i="7"/>
  <c r="Y1900" i="7"/>
  <c r="Y1901" i="7"/>
  <c r="Y1902" i="7"/>
  <c r="Y1903" i="7"/>
  <c r="Y1904" i="7"/>
  <c r="Y1905" i="7"/>
  <c r="Y1906" i="7"/>
  <c r="Y1907" i="7"/>
  <c r="Y1908" i="7"/>
  <c r="Y1909" i="7"/>
  <c r="Y1910" i="7"/>
  <c r="Y1911" i="7"/>
  <c r="Y1912" i="7"/>
  <c r="Y1913" i="7"/>
  <c r="Y1914" i="7"/>
  <c r="Y1915" i="7"/>
  <c r="Y1916" i="7"/>
  <c r="Y1917" i="7"/>
  <c r="Y1918" i="7"/>
  <c r="Y1919" i="7"/>
  <c r="Y1920" i="7"/>
  <c r="Y1921" i="7"/>
  <c r="Y1922" i="7"/>
  <c r="Y1923" i="7"/>
  <c r="Y1924" i="7"/>
  <c r="Y1925" i="7"/>
  <c r="Y1926" i="7"/>
  <c r="Y1927" i="7"/>
  <c r="Y1928" i="7"/>
  <c r="Y1929" i="7"/>
  <c r="Y1930" i="7"/>
  <c r="Y1931" i="7"/>
  <c r="Y1932" i="7"/>
  <c r="Y1933" i="7"/>
  <c r="Y1934" i="7"/>
  <c r="Y1935" i="7"/>
  <c r="Y1936" i="7"/>
  <c r="Y1937" i="7"/>
  <c r="Y1938" i="7"/>
  <c r="Y1939" i="7"/>
  <c r="Y1940" i="7"/>
  <c r="Y1941" i="7"/>
  <c r="Y1942" i="7"/>
  <c r="Y1943" i="7"/>
  <c r="Y1944" i="7"/>
  <c r="Y1945" i="7"/>
  <c r="Y1946" i="7"/>
  <c r="Y1947" i="7"/>
  <c r="Y1948" i="7"/>
  <c r="Y1949" i="7"/>
  <c r="Y1950" i="7"/>
  <c r="Y1951" i="7"/>
  <c r="Y1952" i="7"/>
  <c r="Y1953" i="7"/>
  <c r="Y1954" i="7"/>
  <c r="Y1955" i="7"/>
  <c r="Y1956" i="7"/>
  <c r="Y1957" i="7"/>
  <c r="Y1958" i="7"/>
  <c r="Y1959" i="7"/>
  <c r="Y1960" i="7"/>
  <c r="Y1961" i="7"/>
  <c r="Y1962" i="7"/>
  <c r="Y1963" i="7"/>
  <c r="Y1964" i="7"/>
  <c r="Y1965" i="7"/>
  <c r="Y1966" i="7"/>
  <c r="Y1967" i="7"/>
  <c r="Y1968" i="7"/>
  <c r="Y1969" i="7"/>
  <c r="Y1970" i="7"/>
  <c r="Y1971" i="7"/>
  <c r="Y1972" i="7"/>
  <c r="Y1973" i="7"/>
  <c r="Y1974" i="7"/>
  <c r="Y1975" i="7"/>
  <c r="Y1976" i="7"/>
  <c r="Y1977" i="7"/>
  <c r="Y1978" i="7"/>
  <c r="Y1979" i="7"/>
  <c r="Y1980" i="7"/>
  <c r="Y1981" i="7"/>
  <c r="Y1982" i="7"/>
  <c r="Y1983" i="7"/>
  <c r="Y1984" i="7"/>
  <c r="Y1985" i="7"/>
  <c r="Y1986" i="7"/>
  <c r="Y1987" i="7"/>
  <c r="Y1988" i="7"/>
  <c r="Y1989" i="7"/>
  <c r="Y1990" i="7"/>
  <c r="Y1991" i="7"/>
  <c r="Y1992" i="7"/>
  <c r="Y1993" i="7"/>
  <c r="Y1994" i="7"/>
  <c r="Y1995" i="7"/>
  <c r="Y1996" i="7"/>
  <c r="Y1997" i="7"/>
  <c r="Y1998" i="7"/>
  <c r="Y1999" i="7"/>
  <c r="Y2000" i="7"/>
  <c r="Y2001" i="7"/>
  <c r="Y2002" i="7"/>
  <c r="Y2003" i="7"/>
  <c r="Y2004" i="7"/>
  <c r="Y2005" i="7"/>
  <c r="Y2006" i="7"/>
  <c r="Y2007" i="7"/>
  <c r="Y2008" i="7"/>
  <c r="Y2009" i="7"/>
  <c r="Y2010" i="7"/>
  <c r="Y2011" i="7"/>
  <c r="Y2012" i="7"/>
  <c r="Y2013" i="7"/>
  <c r="Y2014" i="7"/>
  <c r="Y2015" i="7"/>
  <c r="Y2016" i="7"/>
  <c r="Y2017" i="7"/>
  <c r="Y2018" i="7"/>
  <c r="Y2019" i="7"/>
  <c r="Y2020" i="7"/>
  <c r="Y2021" i="7"/>
  <c r="Y2022" i="7"/>
  <c r="Y2023" i="7"/>
  <c r="Y2024" i="7"/>
  <c r="Y2025" i="7"/>
  <c r="Y2026" i="7"/>
  <c r="Y2027" i="7"/>
  <c r="Y2028" i="7"/>
  <c r="Y2029" i="7"/>
  <c r="Y2030" i="7"/>
  <c r="Y2031" i="7"/>
  <c r="Y2032" i="7"/>
  <c r="Y2033" i="7"/>
  <c r="Y2034" i="7"/>
  <c r="Y2035" i="7"/>
  <c r="Y2036" i="7"/>
  <c r="Y2037" i="7"/>
  <c r="Y2038" i="7"/>
  <c r="Y2039" i="7"/>
  <c r="Y2040" i="7"/>
  <c r="Y2041" i="7"/>
  <c r="Y2042" i="7"/>
  <c r="Y2043" i="7"/>
  <c r="Y2044" i="7"/>
  <c r="Y2045" i="7"/>
  <c r="Y2046" i="7"/>
  <c r="Y2047" i="7"/>
  <c r="Y2048" i="7"/>
  <c r="Y2049" i="7"/>
  <c r="Y2050" i="7"/>
  <c r="Y2051" i="7"/>
  <c r="Y2052" i="7"/>
  <c r="Y2053" i="7"/>
  <c r="Y2054" i="7"/>
  <c r="Y2055" i="7"/>
  <c r="Y2056" i="7"/>
  <c r="Y2057" i="7"/>
  <c r="Y2058" i="7"/>
  <c r="Y2059" i="7"/>
  <c r="Y2060" i="7"/>
  <c r="Y2061" i="7"/>
  <c r="Y2062" i="7"/>
  <c r="Y2063" i="7"/>
  <c r="Y2064" i="7"/>
  <c r="Y2065" i="7"/>
  <c r="Y2066" i="7"/>
  <c r="Y2067" i="7"/>
  <c r="Y2068" i="7"/>
  <c r="Y2069" i="7"/>
  <c r="Y2070" i="7"/>
  <c r="Y2071" i="7"/>
  <c r="Y2072" i="7"/>
  <c r="Y2073" i="7"/>
  <c r="Y2074" i="7"/>
  <c r="Y2075" i="7"/>
  <c r="Y2076" i="7"/>
  <c r="Y2077" i="7"/>
  <c r="Y2078" i="7"/>
  <c r="Y2079" i="7"/>
  <c r="Y2080" i="7"/>
  <c r="Y2081" i="7"/>
  <c r="Y2082" i="7"/>
  <c r="Y2083" i="7"/>
  <c r="Y2084" i="7"/>
  <c r="Y2085" i="7"/>
  <c r="Y2086" i="7"/>
  <c r="Y2087" i="7"/>
  <c r="Y2088" i="7"/>
  <c r="Y2089" i="7"/>
  <c r="Y2090" i="7"/>
  <c r="Y2091" i="7"/>
  <c r="Y2092" i="7"/>
  <c r="Y2093" i="7"/>
  <c r="Y2094" i="7"/>
  <c r="Y2095" i="7"/>
  <c r="Y2096" i="7"/>
  <c r="Y2097" i="7"/>
  <c r="Y2098" i="7"/>
  <c r="Y2099" i="7"/>
  <c r="Y2100" i="7"/>
  <c r="Y2101" i="7"/>
  <c r="Y2102" i="7"/>
  <c r="Y2103" i="7"/>
  <c r="Y2104" i="7"/>
  <c r="Y2105" i="7"/>
  <c r="Y2106" i="7"/>
  <c r="Y2107" i="7"/>
  <c r="Y2108" i="7"/>
  <c r="Y2109" i="7"/>
  <c r="Y2110" i="7"/>
  <c r="Y2111" i="7"/>
  <c r="Y2112" i="7"/>
  <c r="Y2113" i="7"/>
  <c r="Y2114" i="7"/>
  <c r="Y2115" i="7"/>
  <c r="Y2116" i="7"/>
  <c r="Y2117" i="7"/>
  <c r="Y2118" i="7"/>
  <c r="Y2119" i="7"/>
  <c r="Y2120" i="7"/>
  <c r="Y2121" i="7"/>
  <c r="Y2122" i="7"/>
  <c r="Y2123" i="7"/>
  <c r="Y2124" i="7"/>
  <c r="Y2125" i="7"/>
  <c r="Y2126" i="7"/>
  <c r="Y2127" i="7"/>
  <c r="Y2128" i="7"/>
  <c r="Y2129" i="7"/>
  <c r="Y2130" i="7"/>
  <c r="Y2131" i="7"/>
  <c r="Y2132" i="7"/>
  <c r="Y2133" i="7"/>
  <c r="Y2134" i="7"/>
  <c r="Y2135" i="7"/>
  <c r="Y2136" i="7"/>
  <c r="Y2137" i="7"/>
  <c r="Y2138" i="7"/>
  <c r="Y2139" i="7"/>
  <c r="Y2140" i="7"/>
  <c r="Y2141" i="7"/>
  <c r="Y2142" i="7"/>
  <c r="Y2143" i="7"/>
  <c r="Y2144" i="7"/>
  <c r="Y2145" i="7"/>
  <c r="Y2146" i="7"/>
  <c r="Y2147" i="7"/>
  <c r="Y2148" i="7"/>
  <c r="Y2149" i="7"/>
  <c r="Y2150" i="7"/>
  <c r="Y2151" i="7"/>
  <c r="Y2152" i="7"/>
  <c r="Y2153" i="7"/>
  <c r="Y2154" i="7"/>
  <c r="Y2155" i="7"/>
  <c r="Y2156" i="7"/>
  <c r="Y2157" i="7"/>
  <c r="Y2158" i="7"/>
  <c r="Y2159" i="7"/>
  <c r="Y2160" i="7"/>
  <c r="Y2161" i="7"/>
  <c r="Y2162" i="7"/>
  <c r="Y2163" i="7"/>
  <c r="Y2164" i="7"/>
  <c r="Y2165" i="7"/>
  <c r="Y2166" i="7"/>
  <c r="Y2167" i="7"/>
  <c r="Y2168" i="7"/>
  <c r="Y2169" i="7"/>
  <c r="Y2170" i="7"/>
  <c r="Y2171" i="7"/>
  <c r="Y2172" i="7"/>
  <c r="Y2173" i="7"/>
  <c r="Y2174" i="7"/>
  <c r="Y2175" i="7"/>
  <c r="Y2176" i="7"/>
  <c r="Y2177" i="7"/>
  <c r="Y2178" i="7"/>
  <c r="Y2179" i="7"/>
  <c r="Y2180" i="7"/>
  <c r="Y2181" i="7"/>
  <c r="Y2182" i="7"/>
  <c r="Y2183" i="7"/>
  <c r="Y2184" i="7"/>
  <c r="Y2185" i="7"/>
  <c r="Y2186" i="7"/>
  <c r="Y2187" i="7"/>
  <c r="Y2188" i="7"/>
  <c r="Y2189" i="7"/>
  <c r="Y2190" i="7"/>
  <c r="Y2191" i="7"/>
  <c r="Y2192" i="7"/>
  <c r="Y2193" i="7"/>
  <c r="Y2194" i="7"/>
  <c r="Y2195" i="7"/>
  <c r="Y2196" i="7"/>
  <c r="Y2197" i="7"/>
  <c r="Y2198" i="7"/>
  <c r="Y2199" i="7"/>
  <c r="Y2200" i="7"/>
  <c r="Y2201" i="7"/>
  <c r="Y2202" i="7"/>
  <c r="Y2203" i="7"/>
  <c r="Y2204" i="7"/>
  <c r="Y2205" i="7"/>
  <c r="Y2206" i="7"/>
  <c r="Y2207" i="7"/>
  <c r="Y2208" i="7"/>
  <c r="Y2209" i="7"/>
  <c r="Y2210" i="7"/>
  <c r="Y2211" i="7"/>
  <c r="Y2212" i="7"/>
  <c r="Y2213" i="7"/>
  <c r="Y2214" i="7"/>
  <c r="Y2215" i="7"/>
  <c r="Y2216" i="7"/>
  <c r="Y2217" i="7"/>
  <c r="Y2218" i="7"/>
  <c r="Y2219" i="7"/>
  <c r="Y2220" i="7"/>
  <c r="Y2221" i="7"/>
  <c r="Y2222" i="7"/>
  <c r="Y2223" i="7"/>
  <c r="Y2224" i="7"/>
  <c r="Y2225" i="7"/>
  <c r="Y2226" i="7"/>
  <c r="Y2227" i="7"/>
  <c r="Y2228" i="7"/>
  <c r="Y2229" i="7"/>
  <c r="Y2230" i="7"/>
  <c r="Y2231" i="7"/>
  <c r="Y2232" i="7"/>
  <c r="Y2233" i="7"/>
  <c r="Y2234" i="7"/>
  <c r="Y2235" i="7"/>
  <c r="Y2236" i="7"/>
  <c r="Y2237" i="7"/>
  <c r="Y2238" i="7"/>
  <c r="Y2239" i="7"/>
  <c r="Y2240" i="7"/>
  <c r="Y2241" i="7"/>
  <c r="Y2242" i="7"/>
  <c r="Y2243" i="7"/>
  <c r="Y2244" i="7"/>
  <c r="Y2245" i="7"/>
  <c r="Y2246" i="7"/>
  <c r="Y2247" i="7"/>
  <c r="Y2248" i="7"/>
  <c r="Y2249" i="7"/>
  <c r="Y2250" i="7"/>
  <c r="Y2251" i="7"/>
  <c r="Y2252" i="7"/>
  <c r="Y2253" i="7"/>
  <c r="Y2254" i="7"/>
  <c r="Y2255" i="7"/>
  <c r="Y2256" i="7"/>
  <c r="Y2257" i="7"/>
  <c r="Y2258" i="7"/>
  <c r="Y2259" i="7"/>
  <c r="Y2260" i="7"/>
  <c r="Y2261" i="7"/>
  <c r="Y2262" i="7"/>
  <c r="Y2263" i="7"/>
  <c r="Y2264" i="7"/>
  <c r="Y2265" i="7"/>
  <c r="Y2266" i="7"/>
  <c r="Y2267" i="7"/>
  <c r="Y2268" i="7"/>
  <c r="Y2269" i="7"/>
  <c r="Y2270" i="7"/>
  <c r="Y2271" i="7"/>
  <c r="Y2272" i="7"/>
  <c r="Y2273" i="7"/>
  <c r="Y2274" i="7"/>
  <c r="Y2275" i="7"/>
  <c r="Y2276" i="7"/>
  <c r="Y2277" i="7"/>
  <c r="Y2278" i="7"/>
  <c r="Y2279" i="7"/>
  <c r="Y2280" i="7"/>
  <c r="Y2281" i="7"/>
  <c r="Y2282" i="7"/>
  <c r="Y2283" i="7"/>
  <c r="Y2284" i="7"/>
  <c r="Y2285" i="7"/>
  <c r="Y2286" i="7"/>
  <c r="Y2287" i="7"/>
  <c r="Y2288" i="7"/>
  <c r="Y2289" i="7"/>
  <c r="Y2290" i="7"/>
  <c r="Y2291" i="7"/>
  <c r="Y2292" i="7"/>
  <c r="Y2293" i="7"/>
  <c r="Y2294" i="7"/>
  <c r="Y2295" i="7"/>
  <c r="Y2296" i="7"/>
  <c r="Y2297" i="7"/>
  <c r="Y2298" i="7"/>
  <c r="Y2299" i="7"/>
  <c r="Y2300" i="7"/>
  <c r="Y2301" i="7"/>
  <c r="Y2302" i="7"/>
  <c r="Y2303" i="7"/>
  <c r="Y2304" i="7"/>
  <c r="Y2305" i="7"/>
  <c r="Y2306" i="7"/>
  <c r="Y2307" i="7"/>
  <c r="Y2308" i="7"/>
  <c r="Y2309" i="7"/>
  <c r="Y2310" i="7"/>
  <c r="Y2311" i="7"/>
  <c r="Y2312" i="7"/>
  <c r="Y2313" i="7"/>
  <c r="Y2314" i="7"/>
  <c r="Y2315" i="7"/>
  <c r="Y2316" i="7"/>
  <c r="Y2317" i="7"/>
  <c r="Y2318" i="7"/>
  <c r="Y2319" i="7"/>
  <c r="Y2320" i="7"/>
  <c r="Y2321" i="7"/>
  <c r="Y2322" i="7"/>
  <c r="Y2323" i="7"/>
  <c r="Y2324" i="7"/>
  <c r="Y2325" i="7"/>
  <c r="Y2326" i="7"/>
  <c r="Y2327" i="7"/>
  <c r="Y2328" i="7"/>
  <c r="Y2329" i="7"/>
  <c r="Y2330" i="7"/>
  <c r="Y2331" i="7"/>
  <c r="Y2332" i="7"/>
  <c r="Y2333" i="7"/>
  <c r="Y2334" i="7"/>
  <c r="Y2335" i="7"/>
  <c r="Y2336" i="7"/>
  <c r="Y2337" i="7"/>
  <c r="Y2338" i="7"/>
  <c r="Y2339" i="7"/>
  <c r="Y2340" i="7"/>
  <c r="Y2341" i="7"/>
  <c r="Y2342" i="7"/>
  <c r="Y2343" i="7"/>
  <c r="Y2344" i="7"/>
  <c r="Y2345" i="7"/>
  <c r="Y2346" i="7"/>
  <c r="Y2347" i="7"/>
  <c r="Y2348" i="7"/>
  <c r="Y2349" i="7"/>
  <c r="Y2350" i="7"/>
  <c r="Y2351" i="7"/>
  <c r="Y2352" i="7"/>
  <c r="Y2353" i="7"/>
  <c r="Y2354" i="7"/>
  <c r="Y2355" i="7"/>
  <c r="Y2356" i="7"/>
  <c r="Y2357" i="7"/>
  <c r="Y2358" i="7"/>
  <c r="Y2359" i="7"/>
  <c r="Y2360" i="7"/>
  <c r="Y2361" i="7"/>
  <c r="Y2362" i="7"/>
  <c r="Y2363" i="7"/>
  <c r="Y2364" i="7"/>
  <c r="Y2365" i="7"/>
  <c r="Y2366" i="7"/>
  <c r="Y2367" i="7"/>
  <c r="Y2368" i="7"/>
  <c r="Y2369" i="7"/>
  <c r="Y2370" i="7"/>
  <c r="Y2371" i="7"/>
  <c r="Y2372" i="7"/>
  <c r="Y2373" i="7"/>
  <c r="Y2374" i="7"/>
  <c r="Y2375" i="7"/>
  <c r="Y2376" i="7"/>
  <c r="Y2377" i="7"/>
  <c r="Y2378" i="7"/>
  <c r="Y2379" i="7"/>
  <c r="Y2380" i="7"/>
  <c r="Y2381" i="7"/>
  <c r="Y2382" i="7"/>
  <c r="Y2383" i="7"/>
  <c r="Y2384" i="7"/>
  <c r="Y2385" i="7"/>
  <c r="Y2386" i="7"/>
  <c r="Y2387" i="7"/>
  <c r="Y2388" i="7"/>
  <c r="Y2389" i="7"/>
  <c r="Y2390" i="7"/>
  <c r="Y2391" i="7"/>
  <c r="Y2392" i="7"/>
  <c r="Y2393" i="7"/>
  <c r="Y2394" i="7"/>
  <c r="Y2395" i="7"/>
  <c r="Y2396" i="7"/>
  <c r="Y2397" i="7"/>
  <c r="Y2398" i="7"/>
  <c r="Y2399" i="7"/>
  <c r="Y2400" i="7"/>
  <c r="Y2401" i="7"/>
  <c r="Y2402" i="7"/>
  <c r="Y2403" i="7"/>
  <c r="Y2404" i="7"/>
  <c r="Y2405" i="7"/>
  <c r="Y2406" i="7"/>
  <c r="Y2407" i="7"/>
  <c r="Y2408" i="7"/>
  <c r="Y2409" i="7"/>
  <c r="Y2410" i="7"/>
  <c r="Y2411" i="7"/>
  <c r="Y2412" i="7"/>
  <c r="Y2413" i="7"/>
  <c r="Y2414" i="7"/>
  <c r="Y2415" i="7"/>
  <c r="Y2416" i="7"/>
  <c r="Y2417" i="7"/>
  <c r="Y2418" i="7"/>
  <c r="Y2419" i="7"/>
  <c r="Y2420" i="7"/>
  <c r="Y2421" i="7"/>
  <c r="Y2422" i="7"/>
  <c r="Y2423" i="7"/>
  <c r="Y2424" i="7"/>
  <c r="Y2425" i="7"/>
  <c r="Y2426" i="7"/>
  <c r="Y2427" i="7"/>
  <c r="Y2428" i="7"/>
  <c r="Y2429" i="7"/>
  <c r="Y2430" i="7"/>
  <c r="Y2431" i="7"/>
  <c r="Y2432" i="7"/>
  <c r="Y2433" i="7"/>
  <c r="Y2434" i="7"/>
  <c r="Y2435" i="7"/>
  <c r="Y2436" i="7"/>
  <c r="Y2437" i="7"/>
  <c r="Y2438" i="7"/>
  <c r="Y2439" i="7"/>
  <c r="Y2440" i="7"/>
  <c r="Y2441" i="7"/>
  <c r="Y2442" i="7"/>
  <c r="Y2443" i="7"/>
  <c r="Y2444" i="7"/>
  <c r="Y2445" i="7"/>
  <c r="Y2446" i="7"/>
  <c r="Y2447" i="7"/>
  <c r="Y2448" i="7"/>
  <c r="Y2449" i="7"/>
  <c r="Y2450" i="7"/>
  <c r="Y2451" i="7"/>
  <c r="Y2452" i="7"/>
  <c r="Y2453" i="7"/>
  <c r="Y2454" i="7"/>
  <c r="Y2455" i="7"/>
  <c r="Y2456" i="7"/>
  <c r="Y2457" i="7"/>
  <c r="Y2458" i="7"/>
  <c r="Y2459" i="7"/>
  <c r="Y2460" i="7"/>
  <c r="Y2461" i="7"/>
  <c r="Y2462" i="7"/>
  <c r="Y2463" i="7"/>
  <c r="Y2464" i="7"/>
  <c r="Y2465" i="7"/>
  <c r="Y2466" i="7"/>
  <c r="Y2467" i="7"/>
  <c r="Y2468" i="7"/>
  <c r="Y2469" i="7"/>
  <c r="Y2470" i="7"/>
  <c r="Y2471" i="7"/>
  <c r="Y2472" i="7"/>
  <c r="Y2473" i="7"/>
  <c r="Y2474" i="7"/>
  <c r="Y2475" i="7"/>
  <c r="Y2476" i="7"/>
  <c r="Y2477" i="7"/>
  <c r="Y2478" i="7"/>
  <c r="Y2479" i="7"/>
  <c r="Y2480" i="7"/>
  <c r="Y2481" i="7"/>
  <c r="Y2482" i="7"/>
  <c r="Y2483" i="7"/>
  <c r="Y2484" i="7"/>
  <c r="Y2485" i="7"/>
  <c r="Y2486" i="7"/>
  <c r="Y2487" i="7"/>
  <c r="Y2488" i="7"/>
  <c r="Y2489" i="7"/>
  <c r="Y2490" i="7"/>
  <c r="Y2491" i="7"/>
  <c r="Y2492" i="7"/>
  <c r="Y2493" i="7"/>
  <c r="Y2494" i="7"/>
  <c r="Y2495" i="7"/>
  <c r="Y2496" i="7"/>
  <c r="Y2497" i="7"/>
  <c r="Y2498" i="7"/>
  <c r="Y2499" i="7"/>
  <c r="Y2500" i="7"/>
  <c r="Y2501" i="7"/>
  <c r="Y2502" i="7"/>
  <c r="Y2503" i="7"/>
  <c r="Y2504" i="7"/>
  <c r="Y2505" i="7"/>
  <c r="Y2506" i="7"/>
  <c r="Y2507" i="7"/>
  <c r="Y2508" i="7"/>
  <c r="Y2509" i="7"/>
  <c r="Y2510" i="7"/>
  <c r="Y2511" i="7"/>
  <c r="Y2512" i="7"/>
  <c r="Y2513" i="7"/>
  <c r="Y2514" i="7"/>
  <c r="Y2515" i="7"/>
  <c r="Y2516" i="7"/>
  <c r="Y2517" i="7"/>
  <c r="Y2518" i="7"/>
  <c r="Y2519" i="7"/>
  <c r="Y2520" i="7"/>
  <c r="Y2521" i="7"/>
  <c r="Y2522" i="7"/>
  <c r="Y2523" i="7"/>
  <c r="Y2524" i="7"/>
  <c r="Y2525" i="7"/>
  <c r="Y2526" i="7"/>
  <c r="Y2527" i="7"/>
  <c r="Y2528" i="7"/>
  <c r="Y2529" i="7"/>
  <c r="Y2530" i="7"/>
  <c r="Y2531" i="7"/>
  <c r="Y2532" i="7"/>
  <c r="Y2533" i="7"/>
  <c r="Y2534" i="7"/>
  <c r="Y2535" i="7"/>
  <c r="Y2536" i="7"/>
  <c r="Y2537" i="7"/>
  <c r="Y2538" i="7"/>
  <c r="Y2539" i="7"/>
  <c r="Y2540" i="7"/>
  <c r="Y2541" i="7"/>
  <c r="Y2542" i="7"/>
  <c r="Y2543" i="7"/>
  <c r="Y2544" i="7"/>
  <c r="Y2545" i="7"/>
  <c r="Y2546" i="7"/>
  <c r="Y2547" i="7"/>
  <c r="Y2548" i="7"/>
  <c r="Y2549" i="7"/>
  <c r="Y2550" i="7"/>
  <c r="Y2551" i="7"/>
  <c r="Y2552" i="7"/>
  <c r="Y2553" i="7"/>
  <c r="Y2554" i="7"/>
  <c r="Y2555" i="7"/>
  <c r="Y2556" i="7"/>
  <c r="Y2557" i="7"/>
  <c r="Y2558" i="7"/>
  <c r="Y2559" i="7"/>
  <c r="Y2560" i="7"/>
  <c r="Y2561" i="7"/>
  <c r="Y2562" i="7"/>
  <c r="Y2563" i="7"/>
  <c r="Y2564" i="7"/>
  <c r="Y2565" i="7"/>
  <c r="Y2566" i="7"/>
  <c r="Y2567" i="7"/>
  <c r="Y2568" i="7"/>
  <c r="Y2569" i="7"/>
  <c r="Y2570" i="7"/>
  <c r="Y2571" i="7"/>
  <c r="Y2572" i="7"/>
  <c r="Y2573" i="7"/>
  <c r="Y2574" i="7"/>
  <c r="Y2575" i="7"/>
  <c r="Y2576" i="7"/>
  <c r="Y2577" i="7"/>
  <c r="Y2578" i="7"/>
  <c r="Y2579" i="7"/>
  <c r="Y2580" i="7"/>
  <c r="Y2581" i="7"/>
  <c r="Y2582" i="7"/>
  <c r="Y2583" i="7"/>
  <c r="Y2584" i="7"/>
  <c r="Y2585" i="7"/>
  <c r="Y2586" i="7"/>
  <c r="Y2587" i="7"/>
  <c r="Y2588" i="7"/>
  <c r="Y2589" i="7"/>
  <c r="Y2590" i="7"/>
  <c r="Y2591" i="7"/>
  <c r="Y2592" i="7"/>
  <c r="Y2593" i="7"/>
  <c r="Y2594" i="7"/>
  <c r="Y2595" i="7"/>
  <c r="Y2596" i="7"/>
  <c r="Y2597" i="7"/>
  <c r="Y2598" i="7"/>
  <c r="Y2599" i="7"/>
  <c r="Y2600" i="7"/>
  <c r="Y2601" i="7"/>
  <c r="Y2602" i="7"/>
  <c r="Y2603" i="7"/>
  <c r="Y2604" i="7"/>
  <c r="Y2605" i="7"/>
  <c r="Y2606" i="7"/>
  <c r="Y2607" i="7"/>
  <c r="Y2608" i="7"/>
  <c r="Y2609" i="7"/>
  <c r="Y2610" i="7"/>
  <c r="Y2611" i="7"/>
  <c r="Y2612" i="7"/>
  <c r="Y2613" i="7"/>
  <c r="Y2614" i="7"/>
  <c r="Y2615" i="7"/>
  <c r="Y2616" i="7"/>
  <c r="Y2617" i="7"/>
  <c r="Y2618" i="7"/>
  <c r="Y2619" i="7"/>
  <c r="Y2620" i="7"/>
  <c r="Y2621" i="7"/>
  <c r="Y2622" i="7"/>
  <c r="Y2623" i="7"/>
  <c r="Y2624" i="7"/>
  <c r="Y2625" i="7"/>
  <c r="Y2626" i="7"/>
  <c r="Y2627" i="7"/>
  <c r="Y2628" i="7"/>
  <c r="Y2629" i="7"/>
  <c r="Y2630" i="7"/>
  <c r="Y2631" i="7"/>
  <c r="Y2632" i="7"/>
  <c r="Y2633" i="7"/>
  <c r="Y2634" i="7"/>
  <c r="Y2635" i="7"/>
  <c r="Y2636" i="7"/>
  <c r="Y2637" i="7"/>
  <c r="Y2638" i="7"/>
  <c r="Y2639" i="7"/>
  <c r="Y2640" i="7"/>
  <c r="Y2641" i="7"/>
  <c r="Y2642" i="7"/>
  <c r="Y2643" i="7"/>
  <c r="Y2644" i="7"/>
  <c r="Y2645" i="7"/>
  <c r="Y2646" i="7"/>
  <c r="Y2647" i="7"/>
  <c r="Y2648" i="7"/>
  <c r="Y2649" i="7"/>
  <c r="Y2650" i="7"/>
  <c r="Y2651" i="7"/>
  <c r="Y2652" i="7"/>
  <c r="Y2653" i="7"/>
  <c r="Y2654" i="7"/>
  <c r="Y2655" i="7"/>
  <c r="Y2656" i="7"/>
  <c r="Y2657" i="7"/>
  <c r="Y2658" i="7"/>
  <c r="Y2659" i="7"/>
  <c r="Y2660" i="7"/>
  <c r="Y2661" i="7"/>
  <c r="Y2662" i="7"/>
  <c r="Y2663" i="7"/>
  <c r="Y2664" i="7"/>
  <c r="Y2665" i="7"/>
  <c r="Y2666" i="7"/>
  <c r="Y2667" i="7"/>
  <c r="Y2668" i="7"/>
  <c r="Y2669" i="7"/>
  <c r="Y2670" i="7"/>
  <c r="Y2671" i="7"/>
  <c r="Y2672" i="7"/>
  <c r="Y2673" i="7"/>
  <c r="Y2674" i="7"/>
  <c r="Y2675" i="7"/>
  <c r="Y2676" i="7"/>
  <c r="Y2677" i="7"/>
  <c r="Y2678" i="7"/>
  <c r="Y2679" i="7"/>
  <c r="Y2680" i="7"/>
  <c r="Y2681" i="7"/>
  <c r="Y2682" i="7"/>
  <c r="Y2683" i="7"/>
  <c r="Y2684" i="7"/>
  <c r="Y2685" i="7"/>
  <c r="Y2686" i="7"/>
  <c r="Y2687" i="7"/>
  <c r="Y2688" i="7"/>
  <c r="Y2689" i="7"/>
  <c r="Y2690" i="7"/>
  <c r="Y2691" i="7"/>
  <c r="Y2692" i="7"/>
  <c r="Y2693" i="7"/>
  <c r="Y2694" i="7"/>
  <c r="Y2695" i="7"/>
  <c r="Y2696" i="7"/>
  <c r="Y2697" i="7"/>
  <c r="Y2698" i="7"/>
  <c r="Y2699" i="7"/>
  <c r="Y2700" i="7"/>
  <c r="Y2701" i="7"/>
  <c r="Y2702" i="7"/>
  <c r="Y2703" i="7"/>
  <c r="Y2704" i="7"/>
  <c r="Y2705" i="7"/>
  <c r="Y2706" i="7"/>
  <c r="Y2707" i="7"/>
  <c r="Y2708" i="7"/>
  <c r="Y2709" i="7"/>
  <c r="Y2710" i="7"/>
  <c r="Y2711" i="7"/>
  <c r="Y2712" i="7"/>
  <c r="Y2713" i="7"/>
  <c r="Y2714" i="7"/>
  <c r="Y2715" i="7"/>
  <c r="Y2716" i="7"/>
  <c r="Y2717" i="7"/>
  <c r="Y2718" i="7"/>
  <c r="Y2719" i="7"/>
  <c r="Y2720" i="7"/>
  <c r="Y2721" i="7"/>
  <c r="Y2722" i="7"/>
  <c r="Y2723" i="7"/>
  <c r="Y2724" i="7"/>
  <c r="Y2725" i="7"/>
  <c r="Y2726" i="7"/>
  <c r="Y2727" i="7"/>
  <c r="Y2728" i="7"/>
  <c r="Y2729" i="7"/>
  <c r="Y2730" i="7"/>
  <c r="Y2731" i="7"/>
  <c r="Y2732" i="7"/>
  <c r="Y2733" i="7"/>
  <c r="Y2734" i="7"/>
  <c r="Y2735" i="7"/>
  <c r="Y2736" i="7"/>
  <c r="Y2737" i="7"/>
  <c r="Y2738" i="7"/>
  <c r="Y2739" i="7"/>
  <c r="Y2740" i="7"/>
  <c r="Y2741" i="7"/>
  <c r="Y2742" i="7"/>
  <c r="Y2743" i="7"/>
  <c r="Y2744" i="7"/>
  <c r="Y2745" i="7"/>
  <c r="Y2746" i="7"/>
  <c r="Y2747" i="7"/>
  <c r="Y2748" i="7"/>
  <c r="Y2749" i="7"/>
  <c r="Y2750" i="7"/>
  <c r="Y2751" i="7"/>
  <c r="Y2752" i="7"/>
  <c r="Y2753" i="7"/>
  <c r="Y2754" i="7"/>
  <c r="Y2755" i="7"/>
  <c r="Y2756" i="7"/>
  <c r="Y2757" i="7"/>
  <c r="Y2758" i="7"/>
  <c r="Y2759" i="7"/>
  <c r="Y2760" i="7"/>
  <c r="Y2761" i="7"/>
  <c r="Y2762" i="7"/>
  <c r="Y2763" i="7"/>
  <c r="Y2764" i="7"/>
  <c r="Y2765" i="7"/>
  <c r="Y2766" i="7"/>
  <c r="Y2767" i="7"/>
  <c r="Y2768" i="7"/>
  <c r="Y2769" i="7"/>
  <c r="Y2770" i="7"/>
  <c r="Y2771" i="7"/>
  <c r="Y2772" i="7"/>
  <c r="Y2773" i="7"/>
  <c r="Y2774" i="7"/>
  <c r="Y2775" i="7"/>
  <c r="Y2776" i="7"/>
  <c r="Y2777" i="7"/>
  <c r="Y2778" i="7"/>
  <c r="Y2779" i="7"/>
  <c r="Y2780" i="7"/>
  <c r="Y2781" i="7"/>
  <c r="Y2782" i="7"/>
  <c r="Y2783" i="7"/>
  <c r="Y2784" i="7"/>
  <c r="Y2785" i="7"/>
  <c r="Y2786" i="7"/>
  <c r="Y2787" i="7"/>
  <c r="Y2788" i="7"/>
  <c r="Y2789" i="7"/>
  <c r="Y2790" i="7"/>
  <c r="Y2791" i="7"/>
  <c r="Y2792" i="7"/>
  <c r="Y2793" i="7"/>
  <c r="Y2794" i="7"/>
  <c r="Y2795" i="7"/>
  <c r="Y2796" i="7"/>
  <c r="Y2797" i="7"/>
  <c r="Y2798" i="7"/>
  <c r="Y2799" i="7"/>
  <c r="Y2800" i="7"/>
  <c r="Y2801" i="7"/>
  <c r="Y2802" i="7"/>
  <c r="Y2803" i="7"/>
  <c r="Y2804" i="7"/>
  <c r="Y2805" i="7"/>
  <c r="Y2806" i="7"/>
  <c r="Y2807" i="7"/>
  <c r="Y2808" i="7"/>
  <c r="Y2809" i="7"/>
  <c r="Y2810" i="7"/>
  <c r="Y2811" i="7"/>
  <c r="Y2812" i="7"/>
  <c r="Y2813" i="7"/>
  <c r="Y2814" i="7"/>
  <c r="Y2815" i="7"/>
  <c r="Y2816" i="7"/>
  <c r="Y2817" i="7"/>
  <c r="Y2818" i="7"/>
  <c r="Y2819" i="7"/>
  <c r="Y2820" i="7"/>
  <c r="Y2821" i="7"/>
  <c r="Y2822" i="7"/>
  <c r="Y2823" i="7"/>
  <c r="Y2824" i="7"/>
  <c r="Y2825" i="7"/>
  <c r="Y2826" i="7"/>
  <c r="Y2827" i="7"/>
  <c r="Y2828" i="7"/>
  <c r="Y2829" i="7"/>
  <c r="Y2830" i="7"/>
  <c r="Y2831" i="7"/>
  <c r="Y2832" i="7"/>
  <c r="Y2833" i="7"/>
  <c r="Y2834" i="7"/>
  <c r="Y2835" i="7"/>
  <c r="Y2836" i="7"/>
  <c r="Y2837" i="7"/>
  <c r="Y2838" i="7"/>
  <c r="Y2839" i="7"/>
  <c r="Y2840" i="7"/>
  <c r="Y2841" i="7"/>
  <c r="Y2842" i="7"/>
  <c r="Y2843" i="7"/>
  <c r="Y2844" i="7"/>
  <c r="Y2845" i="7"/>
  <c r="Y2846" i="7"/>
  <c r="Y2847" i="7"/>
  <c r="Y2848" i="7"/>
  <c r="Y2849" i="7"/>
  <c r="Y2850" i="7"/>
  <c r="Y2851" i="7"/>
  <c r="Y2852" i="7"/>
  <c r="Y2853" i="7"/>
  <c r="Y2854" i="7"/>
  <c r="Y2855" i="7"/>
  <c r="Y2856" i="7"/>
  <c r="Y2857" i="7"/>
  <c r="Y2858" i="7"/>
  <c r="Y2859" i="7"/>
  <c r="Y2860" i="7"/>
  <c r="Y2861" i="7"/>
  <c r="Y2862" i="7"/>
  <c r="Y2863" i="7"/>
  <c r="Y2864" i="7"/>
  <c r="Y2865" i="7"/>
  <c r="Y2866" i="7"/>
  <c r="Y2867" i="7"/>
  <c r="Y2868" i="7"/>
  <c r="Y2869" i="7"/>
  <c r="Y2870" i="7"/>
  <c r="Y2871" i="7"/>
  <c r="Y2872" i="7"/>
  <c r="Y2873" i="7"/>
  <c r="Y2874" i="7"/>
  <c r="Y2875" i="7"/>
  <c r="Y2876" i="7"/>
  <c r="Y2877" i="7"/>
  <c r="Y2878" i="7"/>
  <c r="Y2879" i="7"/>
  <c r="Y2880" i="7"/>
  <c r="Y2881" i="7"/>
  <c r="Y2882" i="7"/>
  <c r="Y2883" i="7"/>
  <c r="Y2884" i="7"/>
  <c r="Y2885" i="7"/>
  <c r="Y2886" i="7"/>
  <c r="Y2887" i="7"/>
  <c r="Y2888" i="7"/>
  <c r="Y2889" i="7"/>
  <c r="Y2890" i="7"/>
  <c r="Y2891" i="7"/>
  <c r="Y2892" i="7"/>
  <c r="Y2893" i="7"/>
  <c r="Y2894" i="7"/>
  <c r="Y2895" i="7"/>
  <c r="Y2896" i="7"/>
  <c r="Y2897" i="7"/>
  <c r="Y2898" i="7"/>
  <c r="Y2899" i="7"/>
  <c r="Y2900" i="7"/>
  <c r="Y2901" i="7"/>
  <c r="Y2902" i="7"/>
  <c r="Y2903" i="7"/>
  <c r="Y2904" i="7"/>
  <c r="Y2905" i="7"/>
  <c r="Y2906" i="7"/>
  <c r="Y2907" i="7"/>
  <c r="Y2908" i="7"/>
  <c r="Y2909" i="7"/>
  <c r="Y2910" i="7"/>
  <c r="Y2911" i="7"/>
  <c r="Y2912" i="7"/>
  <c r="Y2913" i="7"/>
  <c r="Y2914" i="7"/>
  <c r="Y2915" i="7"/>
  <c r="Y2916" i="7"/>
  <c r="Y2917" i="7"/>
  <c r="Y2918" i="7"/>
  <c r="Y2919" i="7"/>
  <c r="Y2920" i="7"/>
  <c r="Y2921" i="7"/>
  <c r="Y2922" i="7"/>
  <c r="Y2923" i="7"/>
  <c r="Y2924" i="7"/>
  <c r="Y2925" i="7"/>
  <c r="Y2926" i="7"/>
  <c r="Y2927" i="7"/>
  <c r="Y2928" i="7"/>
  <c r="Y2929" i="7"/>
  <c r="Y2930" i="7"/>
  <c r="Y2931" i="7"/>
  <c r="Y2932" i="7"/>
  <c r="Y2933" i="7"/>
  <c r="Y2934" i="7"/>
  <c r="Y2935" i="7"/>
  <c r="Y2936" i="7"/>
  <c r="Y2937" i="7"/>
  <c r="Y2938" i="7"/>
  <c r="Y2939" i="7"/>
  <c r="Y2940" i="7"/>
  <c r="Y2941" i="7"/>
  <c r="Y2942" i="7"/>
  <c r="Y2943" i="7"/>
  <c r="Y2944" i="7"/>
  <c r="Y2945" i="7"/>
  <c r="Y2946" i="7"/>
  <c r="Y2947" i="7"/>
  <c r="Y2948" i="7"/>
  <c r="Y2949" i="7"/>
  <c r="Y2950" i="7"/>
  <c r="Y2951" i="7"/>
  <c r="Y2952" i="7"/>
  <c r="Y2953" i="7"/>
  <c r="Y2954" i="7"/>
  <c r="Y2955" i="7"/>
  <c r="Y2956" i="7"/>
  <c r="Y2957" i="7"/>
  <c r="Y2958" i="7"/>
  <c r="Y2959" i="7"/>
  <c r="Y2960" i="7"/>
  <c r="Y2961" i="7"/>
  <c r="Y2962" i="7"/>
  <c r="Y2963" i="7"/>
  <c r="Y2964" i="7"/>
  <c r="Y2965" i="7"/>
  <c r="Y2966" i="7"/>
  <c r="Y2967" i="7"/>
  <c r="Y2968" i="7"/>
  <c r="Y2969" i="7"/>
  <c r="Y2970" i="7"/>
  <c r="Y2971" i="7"/>
  <c r="Y2972" i="7"/>
  <c r="Y2973" i="7"/>
  <c r="Y2974" i="7"/>
  <c r="Y2975" i="7"/>
  <c r="Y2976" i="7"/>
  <c r="Y2977" i="7"/>
  <c r="Y2978" i="7"/>
  <c r="Y2979" i="7"/>
  <c r="Y2980" i="7"/>
  <c r="Y2981" i="7"/>
  <c r="Y2982" i="7"/>
  <c r="Y2983" i="7"/>
  <c r="Y2984" i="7"/>
  <c r="Y2985" i="7"/>
  <c r="Y2986" i="7"/>
  <c r="Y2987" i="7"/>
  <c r="Y2988" i="7"/>
  <c r="Y2989" i="7"/>
  <c r="Y2990" i="7"/>
  <c r="Y2991" i="7"/>
  <c r="Y2992" i="7"/>
  <c r="Y2993" i="7"/>
  <c r="Y2994" i="7"/>
  <c r="Y2995" i="7"/>
  <c r="Y2996" i="7"/>
  <c r="Y2997" i="7"/>
  <c r="Y2998" i="7"/>
  <c r="Y2999" i="7"/>
  <c r="Y3000" i="7"/>
  <c r="Y3001" i="7"/>
  <c r="Y3002" i="7"/>
  <c r="Y3003" i="7"/>
  <c r="Y3004" i="7"/>
  <c r="Y3005" i="7"/>
  <c r="Y3006" i="7"/>
  <c r="Y3007" i="7"/>
  <c r="Y3008" i="7"/>
  <c r="Y3009" i="7"/>
  <c r="Y3010" i="7"/>
  <c r="Y3011" i="7"/>
  <c r="Y3012" i="7"/>
  <c r="Y3013" i="7"/>
  <c r="Y3014" i="7"/>
  <c r="Y3015" i="7"/>
  <c r="Y3016" i="7"/>
  <c r="Y3017" i="7"/>
  <c r="Y3018" i="7"/>
  <c r="Y3019" i="7"/>
  <c r="Y3020" i="7"/>
  <c r="Y3021" i="7"/>
  <c r="Y3022" i="7"/>
  <c r="Y3023" i="7"/>
  <c r="Y3024" i="7"/>
  <c r="Y3025" i="7"/>
  <c r="Y3026" i="7"/>
  <c r="Y3027" i="7"/>
  <c r="Y3028" i="7"/>
  <c r="Y3029" i="7"/>
  <c r="Y3030" i="7"/>
  <c r="Y3031" i="7"/>
  <c r="Y3032" i="7"/>
  <c r="Y3033" i="7"/>
  <c r="Y3034" i="7"/>
  <c r="Y3035" i="7"/>
  <c r="Y3036" i="7"/>
  <c r="Y3037" i="7"/>
  <c r="Y3038" i="7"/>
  <c r="Y3039" i="7"/>
  <c r="Y3040" i="7"/>
  <c r="Y3041" i="7"/>
  <c r="Y3042" i="7"/>
  <c r="Y3043" i="7"/>
  <c r="Y3044" i="7"/>
  <c r="Y3045" i="7"/>
  <c r="Y3046" i="7"/>
  <c r="Y3047" i="7"/>
  <c r="Y3048" i="7"/>
  <c r="Y3049" i="7"/>
  <c r="Y3050" i="7"/>
  <c r="Y3051" i="7"/>
  <c r="Y3052" i="7"/>
  <c r="Y3053" i="7"/>
  <c r="Y3054" i="7"/>
  <c r="Y3055" i="7"/>
  <c r="Y3056" i="7"/>
  <c r="Y3057" i="7"/>
  <c r="Y3058" i="7"/>
  <c r="Y3059" i="7"/>
  <c r="Y3060" i="7"/>
  <c r="Y3061" i="7"/>
  <c r="Y3062" i="7"/>
  <c r="Y3063" i="7"/>
  <c r="Y3064" i="7"/>
  <c r="Y3065" i="7"/>
  <c r="Y3066" i="7"/>
  <c r="Y3067" i="7"/>
  <c r="Y3068" i="7"/>
  <c r="Y3069" i="7"/>
  <c r="Y3070" i="7"/>
  <c r="Y3071" i="7"/>
  <c r="Y3072" i="7"/>
  <c r="Y3073" i="7"/>
  <c r="Y3074" i="7"/>
  <c r="Y3075" i="7"/>
  <c r="Y3076" i="7"/>
  <c r="Y3077" i="7"/>
  <c r="Y3078" i="7"/>
  <c r="Y3079" i="7"/>
  <c r="Y3080" i="7"/>
  <c r="Y3081" i="7"/>
  <c r="Y3082" i="7"/>
  <c r="Y3083" i="7"/>
  <c r="Y3084" i="7"/>
  <c r="Y3085" i="7"/>
  <c r="Y3086" i="7"/>
  <c r="Y3087" i="7"/>
  <c r="Y3088" i="7"/>
  <c r="Y3089" i="7"/>
  <c r="Y3090" i="7"/>
  <c r="Y3091" i="7"/>
  <c r="Y3092" i="7"/>
  <c r="Y3093" i="7"/>
  <c r="Y3094" i="7"/>
  <c r="Y3095" i="7"/>
  <c r="Y3096" i="7"/>
  <c r="Y3097" i="7"/>
  <c r="Y3098" i="7"/>
  <c r="Y3099" i="7"/>
  <c r="Y3100" i="7"/>
  <c r="Y3101" i="7"/>
  <c r="Y3102" i="7"/>
  <c r="Y3103" i="7"/>
  <c r="Y3104" i="7"/>
  <c r="Y3105" i="7"/>
  <c r="Y3106" i="7"/>
  <c r="Y3107" i="7"/>
  <c r="Y3108" i="7"/>
  <c r="Y3109" i="7"/>
  <c r="Y3110" i="7"/>
  <c r="Y3111" i="7"/>
  <c r="Y3112" i="7"/>
  <c r="Y3113" i="7"/>
  <c r="Y3114" i="7"/>
  <c r="Y3115" i="7"/>
  <c r="Y3116" i="7"/>
  <c r="Y3117" i="7"/>
  <c r="Y3118" i="7"/>
  <c r="Y3119" i="7"/>
  <c r="Y3120" i="7"/>
  <c r="Y3121" i="7"/>
  <c r="Y3122" i="7"/>
  <c r="Y3123" i="7"/>
  <c r="Y3124" i="7"/>
  <c r="Y3125" i="7"/>
  <c r="Y3126" i="7"/>
  <c r="Y3127" i="7"/>
  <c r="Y3128" i="7"/>
  <c r="Y3129" i="7"/>
  <c r="Y3130" i="7"/>
  <c r="Y3131" i="7"/>
  <c r="Y3132" i="7"/>
  <c r="Y3133" i="7"/>
  <c r="Y3134" i="7"/>
  <c r="Y3135" i="7"/>
  <c r="Y3136" i="7"/>
  <c r="Y3137" i="7"/>
  <c r="Y3138" i="7"/>
  <c r="Y3139" i="7"/>
  <c r="Y3140" i="7"/>
  <c r="Y3141" i="7"/>
  <c r="Y3142" i="7"/>
  <c r="Y3143" i="7"/>
  <c r="Y3144" i="7"/>
  <c r="Y3145" i="7"/>
  <c r="Y3146" i="7"/>
  <c r="Y3147" i="7"/>
  <c r="Y3148" i="7"/>
  <c r="Y3149" i="7"/>
  <c r="Y3150" i="7"/>
  <c r="Y3151" i="7"/>
  <c r="Y3152" i="7"/>
  <c r="Y3153" i="7"/>
  <c r="Y3154" i="7"/>
  <c r="Y3155" i="7"/>
  <c r="Y3156" i="7"/>
  <c r="Y3157" i="7"/>
  <c r="Y3158" i="7"/>
  <c r="Y3159" i="7"/>
  <c r="Y3160" i="7"/>
  <c r="Y3161" i="7"/>
  <c r="Y3162" i="7"/>
  <c r="Y3163" i="7"/>
  <c r="Y3164" i="7"/>
  <c r="Y3165" i="7"/>
  <c r="Y3166" i="7"/>
  <c r="Y3167" i="7"/>
  <c r="Y3168" i="7"/>
  <c r="Y3169" i="7"/>
  <c r="Y3170" i="7"/>
  <c r="Y3171" i="7"/>
  <c r="Y3172" i="7"/>
  <c r="Y3173" i="7"/>
  <c r="Y3174" i="7"/>
  <c r="Y3175" i="7"/>
  <c r="Y3176" i="7"/>
  <c r="Y3177" i="7"/>
  <c r="Y3178" i="7"/>
  <c r="Y3179" i="7"/>
  <c r="Y3180" i="7"/>
  <c r="Y3181" i="7"/>
  <c r="Y3182" i="7"/>
  <c r="Y3183" i="7"/>
  <c r="Y3184" i="7"/>
  <c r="Y3185" i="7"/>
  <c r="Y3186" i="7"/>
  <c r="Y3187" i="7"/>
  <c r="Y3188" i="7"/>
  <c r="Y3189" i="7"/>
  <c r="Y3190" i="7"/>
  <c r="Y3191" i="7"/>
  <c r="Y3192" i="7"/>
  <c r="Y3193" i="7"/>
  <c r="Y3194" i="7"/>
  <c r="Y3195" i="7"/>
  <c r="Y3196" i="7"/>
  <c r="Y3197" i="7"/>
  <c r="Y3198" i="7"/>
  <c r="Y3199" i="7"/>
  <c r="Y3200" i="7"/>
  <c r="Y3201" i="7"/>
  <c r="Y3202" i="7"/>
  <c r="Y3203" i="7"/>
  <c r="Y3204" i="7"/>
  <c r="Y3205" i="7"/>
  <c r="Y3206" i="7"/>
  <c r="Y3207" i="7"/>
  <c r="Y3208" i="7"/>
  <c r="Y3209" i="7"/>
  <c r="Y3210" i="7"/>
  <c r="Y3211" i="7"/>
  <c r="Y3212" i="7"/>
  <c r="Y3213" i="7"/>
  <c r="Y3214" i="7"/>
  <c r="Y3215" i="7"/>
  <c r="Y3216" i="7"/>
  <c r="Y3217" i="7"/>
  <c r="Y3218" i="7"/>
  <c r="Y3219" i="7"/>
  <c r="Y3220" i="7"/>
  <c r="Y3221" i="7"/>
  <c r="Y3222" i="7"/>
  <c r="Y3223" i="7"/>
  <c r="Y3224" i="7"/>
  <c r="Y3225" i="7"/>
  <c r="Y3226" i="7"/>
  <c r="Y3227" i="7"/>
  <c r="Y3228" i="7"/>
  <c r="Y3229" i="7"/>
  <c r="Y3230" i="7"/>
  <c r="Y3231" i="7"/>
  <c r="Y3232" i="7"/>
  <c r="Y3233" i="7"/>
  <c r="Y3234" i="7"/>
  <c r="Y3235" i="7"/>
  <c r="Y3236" i="7"/>
  <c r="Y3237" i="7"/>
  <c r="Y3238" i="7"/>
  <c r="Y3239" i="7"/>
  <c r="Y3240" i="7"/>
  <c r="Y3241" i="7"/>
  <c r="Y3242" i="7"/>
  <c r="Y3243" i="7"/>
  <c r="Y3244" i="7"/>
  <c r="Y3245" i="7"/>
  <c r="Y3246" i="7"/>
  <c r="Y3247" i="7"/>
  <c r="Y3248" i="7"/>
  <c r="Y3249" i="7"/>
  <c r="Y3250" i="7"/>
  <c r="Y3251" i="7"/>
  <c r="Y3252" i="7"/>
  <c r="Y3253" i="7"/>
  <c r="Y3254" i="7"/>
  <c r="Y3255" i="7"/>
  <c r="Y3256" i="7"/>
  <c r="Y3257" i="7"/>
  <c r="Y3258" i="7"/>
  <c r="Y3259" i="7"/>
  <c r="Y3260" i="7"/>
  <c r="Y3261" i="7"/>
  <c r="Y3262" i="7"/>
  <c r="Y3263" i="7"/>
  <c r="Y3264" i="7"/>
  <c r="Y3265" i="7"/>
  <c r="Y3266" i="7"/>
  <c r="Y3267" i="7"/>
  <c r="Y3268" i="7"/>
  <c r="Y3269" i="7"/>
  <c r="Y3270" i="7"/>
  <c r="Y3271" i="7"/>
  <c r="Y3272" i="7"/>
  <c r="Y3273" i="7"/>
  <c r="Y3274" i="7"/>
  <c r="Y3275" i="7"/>
  <c r="Y3276" i="7"/>
  <c r="Y3277" i="7"/>
  <c r="Y3278" i="7"/>
  <c r="Y3279" i="7"/>
  <c r="Y3280" i="7"/>
  <c r="Y3281" i="7"/>
  <c r="Y3282" i="7"/>
  <c r="Y3283" i="7"/>
  <c r="Y3284" i="7"/>
  <c r="Y3285" i="7"/>
  <c r="Y3286" i="7"/>
  <c r="Y3287" i="7"/>
  <c r="Y3288" i="7"/>
  <c r="Y3289" i="7"/>
  <c r="Y3290" i="7"/>
  <c r="Y3291" i="7"/>
  <c r="Y3292" i="7"/>
  <c r="Y3293" i="7"/>
  <c r="Y3294" i="7"/>
  <c r="Y3295" i="7"/>
  <c r="Y3296" i="7"/>
  <c r="Y3297" i="7"/>
  <c r="Y3298" i="7"/>
  <c r="Y3299" i="7"/>
  <c r="Y3300" i="7"/>
  <c r="Y3301" i="7"/>
  <c r="Y3302" i="7"/>
  <c r="Y3303" i="7"/>
  <c r="Y3304" i="7"/>
  <c r="Y3305" i="7"/>
  <c r="Y3306" i="7"/>
  <c r="Y3307" i="7"/>
  <c r="Y3308" i="7"/>
  <c r="Y3309" i="7"/>
  <c r="Y3310" i="7"/>
  <c r="Y3311" i="7"/>
  <c r="Y3312" i="7"/>
  <c r="Y3313" i="7"/>
  <c r="Y3314" i="7"/>
  <c r="Y3315" i="7"/>
  <c r="Y3316" i="7"/>
  <c r="Y3317" i="7"/>
  <c r="Y3318" i="7"/>
  <c r="Y3319" i="7"/>
  <c r="Y3320" i="7"/>
  <c r="Y3321" i="7"/>
  <c r="Y3322" i="7"/>
  <c r="Y3323" i="7"/>
  <c r="Y3324" i="7"/>
  <c r="Y3325" i="7"/>
  <c r="Y3326" i="7"/>
  <c r="Y3327" i="7"/>
  <c r="Y3328" i="7"/>
  <c r="Y3329" i="7"/>
  <c r="Y3330" i="7"/>
  <c r="Y3331" i="7"/>
  <c r="Y3332" i="7"/>
  <c r="Y3333" i="7"/>
  <c r="Y3334" i="7"/>
  <c r="Y3335" i="7"/>
  <c r="Y3336" i="7"/>
  <c r="Y3337" i="7"/>
  <c r="Y3338" i="7"/>
  <c r="Y3339" i="7"/>
  <c r="Y3340" i="7"/>
  <c r="Y3341" i="7"/>
  <c r="Y3342" i="7"/>
  <c r="Y3343" i="7"/>
  <c r="Y3344" i="7"/>
  <c r="Y3345" i="7"/>
  <c r="Y3346" i="7"/>
  <c r="Y3347" i="7"/>
  <c r="Y3348" i="7"/>
  <c r="Y3349" i="7"/>
  <c r="Y3350" i="7"/>
  <c r="Y3351" i="7"/>
  <c r="Y3352" i="7"/>
  <c r="Y3353" i="7"/>
  <c r="Y3354" i="7"/>
  <c r="Y3355" i="7"/>
  <c r="Y3356" i="7"/>
  <c r="Y3357" i="7"/>
  <c r="Y3358" i="7"/>
  <c r="Y3359" i="7"/>
  <c r="Y3360" i="7"/>
  <c r="Y3361" i="7"/>
  <c r="Y3362" i="7"/>
  <c r="Y3363" i="7"/>
  <c r="Y3364" i="7"/>
  <c r="Y3365" i="7"/>
  <c r="Y3366" i="7"/>
  <c r="Y3367" i="7"/>
  <c r="Y3368" i="7"/>
  <c r="Y3369" i="7"/>
  <c r="Y3370" i="7"/>
  <c r="Y3371" i="7"/>
  <c r="Y3372" i="7"/>
  <c r="Y3373" i="7"/>
  <c r="Y3374" i="7"/>
  <c r="Y3375" i="7"/>
  <c r="Y3376" i="7"/>
  <c r="Y3377" i="7"/>
  <c r="Y3378" i="7"/>
  <c r="Y3379" i="7"/>
  <c r="Y3380" i="7"/>
  <c r="Y3381" i="7"/>
  <c r="Y3382" i="7"/>
  <c r="Y3383" i="7"/>
  <c r="Y3384" i="7"/>
  <c r="Y3385" i="7"/>
  <c r="Y3386" i="7"/>
  <c r="Y3387" i="7"/>
  <c r="Y3388" i="7"/>
  <c r="Y3389" i="7"/>
  <c r="Y3390" i="7"/>
  <c r="Y3391" i="7"/>
  <c r="Y3392" i="7"/>
  <c r="Y3393" i="7"/>
  <c r="Y3394" i="7"/>
  <c r="Y3395" i="7"/>
  <c r="Y3396" i="7"/>
  <c r="Y3397" i="7"/>
  <c r="Y3398" i="7"/>
  <c r="Y3399" i="7"/>
  <c r="Y3400" i="7"/>
  <c r="Y3401" i="7"/>
  <c r="Y3402" i="7"/>
  <c r="Y3403" i="7"/>
  <c r="Y3404" i="7"/>
  <c r="Y3405" i="7"/>
  <c r="Y3406" i="7"/>
  <c r="Y3407" i="7"/>
  <c r="Y3408" i="7"/>
  <c r="Y3409" i="7"/>
  <c r="Y3410" i="7"/>
  <c r="Y3411" i="7"/>
  <c r="Y3412" i="7"/>
  <c r="Y3413" i="7"/>
  <c r="Y3414" i="7"/>
  <c r="Y3415" i="7"/>
  <c r="Y3416" i="7"/>
  <c r="Y3417" i="7"/>
  <c r="Y3418" i="7"/>
  <c r="Y3419" i="7"/>
  <c r="Y3420" i="7"/>
  <c r="Y3421" i="7"/>
  <c r="Y3422" i="7"/>
  <c r="Y3423" i="7"/>
  <c r="Y3424" i="7"/>
  <c r="Y3425" i="7"/>
  <c r="Y3426" i="7"/>
  <c r="Y3427" i="7"/>
  <c r="Y3428" i="7"/>
  <c r="Y3429" i="7"/>
  <c r="Y3430" i="7"/>
  <c r="Y3431" i="7"/>
  <c r="Y3432" i="7"/>
  <c r="Y3433" i="7"/>
  <c r="Y3434" i="7"/>
  <c r="Y3435" i="7"/>
  <c r="Y3436" i="7"/>
  <c r="Y3437" i="7"/>
  <c r="Y3438" i="7"/>
  <c r="Y3439" i="7"/>
  <c r="Y3440" i="7"/>
  <c r="Y3441" i="7"/>
  <c r="Y3442" i="7"/>
  <c r="Y3443" i="7"/>
  <c r="Y3444" i="7"/>
  <c r="Y3445" i="7"/>
  <c r="Y3446" i="7"/>
  <c r="Y3447" i="7"/>
  <c r="Y3448" i="7"/>
  <c r="Y3449" i="7"/>
  <c r="Y3450" i="7"/>
  <c r="Y3451" i="7"/>
  <c r="Y3452" i="7"/>
  <c r="Y3453" i="7"/>
  <c r="Y3454" i="7"/>
  <c r="Y3455" i="7"/>
  <c r="Y3456" i="7"/>
  <c r="Y3457" i="7"/>
  <c r="Y3458" i="7"/>
  <c r="Y3459" i="7"/>
  <c r="Y3460" i="7"/>
  <c r="Y3461" i="7"/>
  <c r="Y3462" i="7"/>
  <c r="Y3463" i="7"/>
  <c r="Y3464" i="7"/>
  <c r="Y3465" i="7"/>
  <c r="Y3466" i="7"/>
  <c r="Y3467" i="7"/>
  <c r="Y3468" i="7"/>
  <c r="Y3469" i="7"/>
  <c r="Y3470" i="7"/>
  <c r="Y3471" i="7"/>
  <c r="Y3472" i="7"/>
  <c r="Y3473" i="7"/>
  <c r="Y3474" i="7"/>
  <c r="Y3475" i="7"/>
  <c r="Y3476" i="7"/>
  <c r="Y3477" i="7"/>
  <c r="Y3478" i="7"/>
  <c r="Y3479" i="7"/>
  <c r="Y3480" i="7"/>
  <c r="Y3481" i="7"/>
  <c r="Y3482" i="7"/>
  <c r="Y3483" i="7"/>
  <c r="Y3484" i="7"/>
  <c r="Y3485" i="7"/>
  <c r="Y3486" i="7"/>
  <c r="Y3487" i="7"/>
  <c r="Y3488" i="7"/>
  <c r="Y3489" i="7"/>
  <c r="Y3490" i="7"/>
  <c r="Y3491" i="7"/>
  <c r="Y3492" i="7"/>
  <c r="Y3493" i="7"/>
  <c r="Y3494" i="7"/>
  <c r="Y3495" i="7"/>
  <c r="Y3496" i="7"/>
  <c r="Y3497" i="7"/>
  <c r="Y3498" i="7"/>
  <c r="Y3499" i="7"/>
  <c r="Y3500" i="7"/>
  <c r="Y3501" i="7"/>
  <c r="Y3502" i="7"/>
  <c r="Y3503" i="7"/>
  <c r="Y3504" i="7"/>
  <c r="Y3505" i="7"/>
  <c r="Y3506" i="7"/>
  <c r="Y3507" i="7"/>
  <c r="Y3508" i="7"/>
  <c r="Y3509" i="7"/>
  <c r="Y3510" i="7"/>
  <c r="Y3511" i="7"/>
  <c r="Y3512" i="7"/>
  <c r="Y3513" i="7"/>
  <c r="Y3514" i="7"/>
  <c r="Y3515" i="7"/>
  <c r="Y3516" i="7"/>
  <c r="Y3517" i="7"/>
  <c r="Y3518" i="7"/>
  <c r="Y3519" i="7"/>
  <c r="Y3520" i="7"/>
  <c r="Y3521" i="7"/>
  <c r="Y3522" i="7"/>
  <c r="Y3523" i="7"/>
  <c r="Y3524" i="7"/>
  <c r="Y3525" i="7"/>
  <c r="Y3526" i="7"/>
  <c r="Y3527" i="7"/>
  <c r="Y3528" i="7"/>
  <c r="Y3529" i="7"/>
  <c r="Y3530" i="7"/>
  <c r="Y3531" i="7"/>
  <c r="Y3532" i="7"/>
  <c r="Y3533" i="7"/>
  <c r="Y3534" i="7"/>
  <c r="Y3535" i="7"/>
  <c r="Y3536" i="7"/>
  <c r="Y3537" i="7"/>
  <c r="Y3538" i="7"/>
  <c r="Y3539" i="7"/>
  <c r="Y3540" i="7"/>
  <c r="Y3541" i="7"/>
  <c r="Y3542" i="7"/>
  <c r="Y3543" i="7"/>
  <c r="Y3544" i="7"/>
  <c r="Y3545" i="7"/>
  <c r="Y3546" i="7"/>
  <c r="Y3547" i="7"/>
  <c r="Y3548" i="7"/>
  <c r="Y3549" i="7"/>
  <c r="Y3550" i="7"/>
  <c r="Y3551" i="7"/>
  <c r="Y3552" i="7"/>
  <c r="Y3553" i="7"/>
  <c r="Y3554" i="7"/>
  <c r="Y3555" i="7"/>
  <c r="Y3556" i="7"/>
  <c r="Y3557" i="7"/>
  <c r="Y3558" i="7"/>
  <c r="Y3559" i="7"/>
  <c r="Y3560" i="7"/>
  <c r="Y3561" i="7"/>
  <c r="Y3562" i="7"/>
  <c r="Y3563" i="7"/>
  <c r="Y3564" i="7"/>
  <c r="Y3565" i="7"/>
  <c r="Y3566" i="7"/>
  <c r="Y3567" i="7"/>
  <c r="Y3568" i="7"/>
  <c r="Y3569" i="7"/>
  <c r="Y3570" i="7"/>
  <c r="Y3571" i="7"/>
  <c r="Y3572" i="7"/>
  <c r="Y3573" i="7"/>
  <c r="Y3574" i="7"/>
  <c r="Y3575" i="7"/>
  <c r="Y3576" i="7"/>
  <c r="Y3577" i="7"/>
  <c r="Y3578" i="7"/>
  <c r="Y3579" i="7"/>
  <c r="Y3580" i="7"/>
  <c r="Y3581" i="7"/>
  <c r="Y3582" i="7"/>
  <c r="Y3583" i="7"/>
  <c r="Y3584" i="7"/>
  <c r="Y3585" i="7"/>
  <c r="Y3586" i="7"/>
  <c r="Y3587" i="7"/>
  <c r="Y3588" i="7"/>
  <c r="Y3589" i="7"/>
  <c r="Y3590" i="7"/>
  <c r="Y3591" i="7"/>
  <c r="Y3592" i="7"/>
  <c r="Y3593" i="7"/>
  <c r="Y3594" i="7"/>
  <c r="Y3595" i="7"/>
  <c r="Y3596" i="7"/>
  <c r="Y3597" i="7"/>
  <c r="Y3598" i="7"/>
  <c r="Y3599" i="7"/>
  <c r="Y3600" i="7"/>
  <c r="Y3601" i="7"/>
  <c r="Y3602" i="7"/>
  <c r="Y3603" i="7"/>
  <c r="Y3604" i="7"/>
  <c r="Y3605" i="7"/>
  <c r="Y3606" i="7"/>
  <c r="Y3607" i="7"/>
  <c r="Y3608" i="7"/>
  <c r="Y3609" i="7"/>
  <c r="Y3610" i="7"/>
  <c r="Y3611" i="7"/>
  <c r="Y3612" i="7"/>
  <c r="Y3613" i="7"/>
  <c r="Y3614" i="7"/>
  <c r="Y3615" i="7"/>
  <c r="Y3616" i="7"/>
  <c r="Y3617" i="7"/>
  <c r="Y3618" i="7"/>
  <c r="Y3619" i="7"/>
  <c r="Y3620" i="7"/>
  <c r="Y3621" i="7"/>
  <c r="Y3622" i="7"/>
  <c r="Y3623" i="7"/>
  <c r="Y3624" i="7"/>
  <c r="Y3625" i="7"/>
  <c r="Y3626" i="7"/>
  <c r="Y3627" i="7"/>
  <c r="Y3628" i="7"/>
  <c r="Y3629" i="7"/>
  <c r="Y3630" i="7"/>
  <c r="Y3631" i="7"/>
  <c r="Y3632" i="7"/>
  <c r="Y3633" i="7"/>
  <c r="Y3634" i="7"/>
  <c r="Y3635" i="7"/>
  <c r="Y3636" i="7"/>
  <c r="Y3637" i="7"/>
  <c r="Y3638" i="7"/>
  <c r="Y3639" i="7"/>
  <c r="Y3640" i="7"/>
  <c r="Y3641" i="7"/>
  <c r="Y3642" i="7"/>
  <c r="Y3643" i="7"/>
  <c r="Y3644" i="7"/>
  <c r="Y3645" i="7"/>
  <c r="Y3646" i="7"/>
  <c r="Y3647" i="7"/>
  <c r="Y3648" i="7"/>
  <c r="Y3649" i="7"/>
  <c r="Y3650" i="7"/>
  <c r="Y3651" i="7"/>
  <c r="Y3652" i="7"/>
  <c r="Y3653" i="7"/>
  <c r="Y3654" i="7"/>
  <c r="Y3655" i="7"/>
  <c r="Y3656" i="7"/>
  <c r="Y3657" i="7"/>
  <c r="Y3658" i="7"/>
  <c r="Y3659" i="7"/>
  <c r="Y3660" i="7"/>
  <c r="Y3661" i="7"/>
  <c r="Y3662" i="7"/>
  <c r="Y3663" i="7"/>
  <c r="Y3664" i="7"/>
  <c r="Y3665" i="7"/>
  <c r="Y3666" i="7"/>
  <c r="Y3667" i="7"/>
  <c r="Y3668" i="7"/>
  <c r="Y3669" i="7"/>
  <c r="Y3670" i="7"/>
  <c r="Y3671" i="7"/>
  <c r="Y3672" i="7"/>
  <c r="Y3673" i="7"/>
  <c r="Y3674" i="7"/>
  <c r="Y3675" i="7"/>
  <c r="Y3676" i="7"/>
  <c r="Y3677" i="7"/>
  <c r="Y3678" i="7"/>
  <c r="Y3679" i="7"/>
  <c r="Y3680" i="7"/>
  <c r="Y3681" i="7"/>
  <c r="Y3682" i="7"/>
  <c r="Y3683" i="7"/>
  <c r="Y3684" i="7"/>
  <c r="Y3685" i="7"/>
  <c r="Y3686" i="7"/>
  <c r="Y3687" i="7"/>
  <c r="Y3688" i="7"/>
  <c r="Y3689" i="7"/>
  <c r="Y3690" i="7"/>
  <c r="Y3691" i="7"/>
  <c r="Y3692" i="7"/>
  <c r="Y3693" i="7"/>
  <c r="Y3694" i="7"/>
  <c r="Y3695" i="7"/>
  <c r="Y3696" i="7"/>
  <c r="Y3697" i="7"/>
  <c r="Y3698" i="7"/>
  <c r="Y3699" i="7"/>
  <c r="Y3700" i="7"/>
  <c r="Y3701" i="7"/>
  <c r="Y3702" i="7"/>
  <c r="Y3703" i="7"/>
  <c r="Y3704" i="7"/>
  <c r="Y3705" i="7"/>
  <c r="Y3706" i="7"/>
  <c r="Y3707" i="7"/>
  <c r="Y3708" i="7"/>
  <c r="Y3709" i="7"/>
  <c r="Y3710" i="7"/>
  <c r="Y3711" i="7"/>
  <c r="Y3712" i="7"/>
  <c r="Y3713" i="7"/>
  <c r="Y3714" i="7"/>
  <c r="Y3715" i="7"/>
  <c r="Y3716" i="7"/>
  <c r="Y3717" i="7"/>
  <c r="Y3718" i="7"/>
  <c r="Y3719" i="7"/>
  <c r="Y3720" i="7"/>
  <c r="Y3721" i="7"/>
  <c r="Y3722" i="7"/>
  <c r="Y3723" i="7"/>
  <c r="Y3724" i="7"/>
  <c r="Y3725" i="7"/>
  <c r="Y3726" i="7"/>
  <c r="Y3727" i="7"/>
  <c r="Y3728" i="7"/>
  <c r="Y3729" i="7"/>
  <c r="Y3730" i="7"/>
  <c r="Y3731" i="7"/>
  <c r="Y3732" i="7"/>
  <c r="Y3733" i="7"/>
  <c r="Y3734" i="7"/>
  <c r="Y3735" i="7"/>
  <c r="Y3736" i="7"/>
  <c r="Y3737" i="7"/>
  <c r="Y3738" i="7"/>
  <c r="Y3739" i="7"/>
  <c r="Y3740" i="7"/>
  <c r="Y3741" i="7"/>
  <c r="Y3742" i="7"/>
  <c r="Y3743" i="7"/>
  <c r="Y3744" i="7"/>
  <c r="Y3745" i="7"/>
  <c r="Y3746" i="7"/>
  <c r="Y3747" i="7"/>
  <c r="Y3748" i="7"/>
  <c r="Y3749" i="7"/>
  <c r="Y3750" i="7"/>
  <c r="Y3751" i="7"/>
  <c r="Y3752" i="7"/>
  <c r="Y3753" i="7"/>
  <c r="Y3754" i="7"/>
  <c r="Y3755" i="7"/>
  <c r="Y3756" i="7"/>
  <c r="Y3757" i="7"/>
  <c r="Y3758" i="7"/>
  <c r="Y3759" i="7"/>
  <c r="Y3760" i="7"/>
  <c r="Y3761" i="7"/>
  <c r="Y3762" i="7"/>
  <c r="Y3763" i="7"/>
  <c r="Y3764" i="7"/>
  <c r="Y3765" i="7"/>
  <c r="Y3766" i="7"/>
  <c r="Y3767" i="7"/>
  <c r="Y3768" i="7"/>
  <c r="Y3769" i="7"/>
  <c r="Y3770" i="7"/>
  <c r="Y3771" i="7"/>
  <c r="Y3772" i="7"/>
  <c r="Y3773" i="7"/>
  <c r="Y3774" i="7"/>
  <c r="Y3775" i="7"/>
  <c r="Y3776" i="7"/>
  <c r="Y3777" i="7"/>
  <c r="Y3778" i="7"/>
  <c r="Y3779" i="7"/>
  <c r="Y3780" i="7"/>
  <c r="Y3781" i="7"/>
  <c r="Y3782" i="7"/>
  <c r="Y3783" i="7"/>
  <c r="Y3784" i="7"/>
  <c r="Y3785" i="7"/>
  <c r="Y3786" i="7"/>
  <c r="Y3787" i="7"/>
  <c r="Y3788" i="7"/>
  <c r="Y3789" i="7"/>
  <c r="Y3790" i="7"/>
  <c r="Y3791" i="7"/>
  <c r="Y3792" i="7"/>
  <c r="Y3793" i="7"/>
  <c r="Y3794" i="7"/>
  <c r="Y3795" i="7"/>
  <c r="Y3796" i="7"/>
  <c r="Y3797" i="7"/>
  <c r="Y3798" i="7"/>
  <c r="Y3799" i="7"/>
  <c r="Y3800" i="7"/>
  <c r="Y3801" i="7"/>
  <c r="Y3802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2" i="7"/>
  <c r="X513" i="7"/>
  <c r="X514" i="7"/>
  <c r="X515" i="7"/>
  <c r="X516" i="7"/>
  <c r="X517" i="7"/>
  <c r="X518" i="7"/>
  <c r="X519" i="7"/>
  <c r="X520" i="7"/>
  <c r="X521" i="7"/>
  <c r="X522" i="7"/>
  <c r="X523" i="7"/>
  <c r="X524" i="7"/>
  <c r="X525" i="7"/>
  <c r="X526" i="7"/>
  <c r="X527" i="7"/>
  <c r="X528" i="7"/>
  <c r="X529" i="7"/>
  <c r="X530" i="7"/>
  <c r="X531" i="7"/>
  <c r="X532" i="7"/>
  <c r="X533" i="7"/>
  <c r="X534" i="7"/>
  <c r="X535" i="7"/>
  <c r="X536" i="7"/>
  <c r="X537" i="7"/>
  <c r="X538" i="7"/>
  <c r="X539" i="7"/>
  <c r="X540" i="7"/>
  <c r="X541" i="7"/>
  <c r="X542" i="7"/>
  <c r="X543" i="7"/>
  <c r="X544" i="7"/>
  <c r="X545" i="7"/>
  <c r="X546" i="7"/>
  <c r="X547" i="7"/>
  <c r="X548" i="7"/>
  <c r="X549" i="7"/>
  <c r="X550" i="7"/>
  <c r="X551" i="7"/>
  <c r="X552" i="7"/>
  <c r="X553" i="7"/>
  <c r="X554" i="7"/>
  <c r="X555" i="7"/>
  <c r="X556" i="7"/>
  <c r="X557" i="7"/>
  <c r="X558" i="7"/>
  <c r="X559" i="7"/>
  <c r="X560" i="7"/>
  <c r="X561" i="7"/>
  <c r="X562" i="7"/>
  <c r="X563" i="7"/>
  <c r="X564" i="7"/>
  <c r="X565" i="7"/>
  <c r="X566" i="7"/>
  <c r="X567" i="7"/>
  <c r="X568" i="7"/>
  <c r="X569" i="7"/>
  <c r="X570" i="7"/>
  <c r="X571" i="7"/>
  <c r="X572" i="7"/>
  <c r="X573" i="7"/>
  <c r="X574" i="7"/>
  <c r="X575" i="7"/>
  <c r="X576" i="7"/>
  <c r="X577" i="7"/>
  <c r="X578" i="7"/>
  <c r="X579" i="7"/>
  <c r="X580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17" i="7"/>
  <c r="X618" i="7"/>
  <c r="X619" i="7"/>
  <c r="X620" i="7"/>
  <c r="X621" i="7"/>
  <c r="X622" i="7"/>
  <c r="X623" i="7"/>
  <c r="X624" i="7"/>
  <c r="X625" i="7"/>
  <c r="X626" i="7"/>
  <c r="X627" i="7"/>
  <c r="X628" i="7"/>
  <c r="X629" i="7"/>
  <c r="X630" i="7"/>
  <c r="X631" i="7"/>
  <c r="X632" i="7"/>
  <c r="X633" i="7"/>
  <c r="X634" i="7"/>
  <c r="X635" i="7"/>
  <c r="X636" i="7"/>
  <c r="X637" i="7"/>
  <c r="X638" i="7"/>
  <c r="X639" i="7"/>
  <c r="X640" i="7"/>
  <c r="X641" i="7"/>
  <c r="X642" i="7"/>
  <c r="X643" i="7"/>
  <c r="X644" i="7"/>
  <c r="X645" i="7"/>
  <c r="X646" i="7"/>
  <c r="X647" i="7"/>
  <c r="X648" i="7"/>
  <c r="X649" i="7"/>
  <c r="X650" i="7"/>
  <c r="X651" i="7"/>
  <c r="X652" i="7"/>
  <c r="X653" i="7"/>
  <c r="X654" i="7"/>
  <c r="X655" i="7"/>
  <c r="X656" i="7"/>
  <c r="X657" i="7"/>
  <c r="X658" i="7"/>
  <c r="X659" i="7"/>
  <c r="X660" i="7"/>
  <c r="X661" i="7"/>
  <c r="X662" i="7"/>
  <c r="X663" i="7"/>
  <c r="X664" i="7"/>
  <c r="X665" i="7"/>
  <c r="X666" i="7"/>
  <c r="X667" i="7"/>
  <c r="X668" i="7"/>
  <c r="X669" i="7"/>
  <c r="X670" i="7"/>
  <c r="X671" i="7"/>
  <c r="X672" i="7"/>
  <c r="X673" i="7"/>
  <c r="X674" i="7"/>
  <c r="X675" i="7"/>
  <c r="X676" i="7"/>
  <c r="X677" i="7"/>
  <c r="X678" i="7"/>
  <c r="X679" i="7"/>
  <c r="X680" i="7"/>
  <c r="X681" i="7"/>
  <c r="X682" i="7"/>
  <c r="X683" i="7"/>
  <c r="X684" i="7"/>
  <c r="X685" i="7"/>
  <c r="X686" i="7"/>
  <c r="X687" i="7"/>
  <c r="X688" i="7"/>
  <c r="X689" i="7"/>
  <c r="X690" i="7"/>
  <c r="X691" i="7"/>
  <c r="X692" i="7"/>
  <c r="X693" i="7"/>
  <c r="X694" i="7"/>
  <c r="X695" i="7"/>
  <c r="X696" i="7"/>
  <c r="X697" i="7"/>
  <c r="X698" i="7"/>
  <c r="X699" i="7"/>
  <c r="X700" i="7"/>
  <c r="X701" i="7"/>
  <c r="X702" i="7"/>
  <c r="X703" i="7"/>
  <c r="X704" i="7"/>
  <c r="X705" i="7"/>
  <c r="X706" i="7"/>
  <c r="X707" i="7"/>
  <c r="X708" i="7"/>
  <c r="X709" i="7"/>
  <c r="X710" i="7"/>
  <c r="X711" i="7"/>
  <c r="X712" i="7"/>
  <c r="X713" i="7"/>
  <c r="X714" i="7"/>
  <c r="X715" i="7"/>
  <c r="X716" i="7"/>
  <c r="X717" i="7"/>
  <c r="X718" i="7"/>
  <c r="X719" i="7"/>
  <c r="X720" i="7"/>
  <c r="X721" i="7"/>
  <c r="X722" i="7"/>
  <c r="X723" i="7"/>
  <c r="X724" i="7"/>
  <c r="X725" i="7"/>
  <c r="X726" i="7"/>
  <c r="X727" i="7"/>
  <c r="X728" i="7"/>
  <c r="X729" i="7"/>
  <c r="X730" i="7"/>
  <c r="X731" i="7"/>
  <c r="X732" i="7"/>
  <c r="X733" i="7"/>
  <c r="X734" i="7"/>
  <c r="X735" i="7"/>
  <c r="X736" i="7"/>
  <c r="X737" i="7"/>
  <c r="X738" i="7"/>
  <c r="X739" i="7"/>
  <c r="X740" i="7"/>
  <c r="X741" i="7"/>
  <c r="X742" i="7"/>
  <c r="X743" i="7"/>
  <c r="X744" i="7"/>
  <c r="X745" i="7"/>
  <c r="X746" i="7"/>
  <c r="X747" i="7"/>
  <c r="X748" i="7"/>
  <c r="X749" i="7"/>
  <c r="X750" i="7"/>
  <c r="X751" i="7"/>
  <c r="X752" i="7"/>
  <c r="X753" i="7"/>
  <c r="X754" i="7"/>
  <c r="X755" i="7"/>
  <c r="X756" i="7"/>
  <c r="X757" i="7"/>
  <c r="X758" i="7"/>
  <c r="X759" i="7"/>
  <c r="X760" i="7"/>
  <c r="X761" i="7"/>
  <c r="X762" i="7"/>
  <c r="X763" i="7"/>
  <c r="X764" i="7"/>
  <c r="X765" i="7"/>
  <c r="X766" i="7"/>
  <c r="X767" i="7"/>
  <c r="X768" i="7"/>
  <c r="X769" i="7"/>
  <c r="X770" i="7"/>
  <c r="X771" i="7"/>
  <c r="X772" i="7"/>
  <c r="X773" i="7"/>
  <c r="X774" i="7"/>
  <c r="X775" i="7"/>
  <c r="X776" i="7"/>
  <c r="X777" i="7"/>
  <c r="X778" i="7"/>
  <c r="X779" i="7"/>
  <c r="X780" i="7"/>
  <c r="X781" i="7"/>
  <c r="X782" i="7"/>
  <c r="X783" i="7"/>
  <c r="X784" i="7"/>
  <c r="X785" i="7"/>
  <c r="X786" i="7"/>
  <c r="X787" i="7"/>
  <c r="X788" i="7"/>
  <c r="X789" i="7"/>
  <c r="X790" i="7"/>
  <c r="X791" i="7"/>
  <c r="X792" i="7"/>
  <c r="X793" i="7"/>
  <c r="X794" i="7"/>
  <c r="X795" i="7"/>
  <c r="X796" i="7"/>
  <c r="X797" i="7"/>
  <c r="X798" i="7"/>
  <c r="X799" i="7"/>
  <c r="X800" i="7"/>
  <c r="X801" i="7"/>
  <c r="X802" i="7"/>
  <c r="X803" i="7"/>
  <c r="X804" i="7"/>
  <c r="X805" i="7"/>
  <c r="X806" i="7"/>
  <c r="X807" i="7"/>
  <c r="X808" i="7"/>
  <c r="X809" i="7"/>
  <c r="X810" i="7"/>
  <c r="X811" i="7"/>
  <c r="X812" i="7"/>
  <c r="X813" i="7"/>
  <c r="X814" i="7"/>
  <c r="X815" i="7"/>
  <c r="X816" i="7"/>
  <c r="X817" i="7"/>
  <c r="X818" i="7"/>
  <c r="X819" i="7"/>
  <c r="X820" i="7"/>
  <c r="X821" i="7"/>
  <c r="X822" i="7"/>
  <c r="X823" i="7"/>
  <c r="X824" i="7"/>
  <c r="X825" i="7"/>
  <c r="X826" i="7"/>
  <c r="X827" i="7"/>
  <c r="X828" i="7"/>
  <c r="X829" i="7"/>
  <c r="X830" i="7"/>
  <c r="X831" i="7"/>
  <c r="X832" i="7"/>
  <c r="X833" i="7"/>
  <c r="X834" i="7"/>
  <c r="X835" i="7"/>
  <c r="X836" i="7"/>
  <c r="X837" i="7"/>
  <c r="X838" i="7"/>
  <c r="X839" i="7"/>
  <c r="X840" i="7"/>
  <c r="X841" i="7"/>
  <c r="X842" i="7"/>
  <c r="X843" i="7"/>
  <c r="X844" i="7"/>
  <c r="X845" i="7"/>
  <c r="X846" i="7"/>
  <c r="X847" i="7"/>
  <c r="X848" i="7"/>
  <c r="X849" i="7"/>
  <c r="X850" i="7"/>
  <c r="X851" i="7"/>
  <c r="X852" i="7"/>
  <c r="X853" i="7"/>
  <c r="X854" i="7"/>
  <c r="X855" i="7"/>
  <c r="X856" i="7"/>
  <c r="X857" i="7"/>
  <c r="X858" i="7"/>
  <c r="X859" i="7"/>
  <c r="X860" i="7"/>
  <c r="X861" i="7"/>
  <c r="X862" i="7"/>
  <c r="X863" i="7"/>
  <c r="X864" i="7"/>
  <c r="X865" i="7"/>
  <c r="X866" i="7"/>
  <c r="X867" i="7"/>
  <c r="X868" i="7"/>
  <c r="X869" i="7"/>
  <c r="X870" i="7"/>
  <c r="X871" i="7"/>
  <c r="X872" i="7"/>
  <c r="X873" i="7"/>
  <c r="X874" i="7"/>
  <c r="X875" i="7"/>
  <c r="X876" i="7"/>
  <c r="X877" i="7"/>
  <c r="X878" i="7"/>
  <c r="X879" i="7"/>
  <c r="X880" i="7"/>
  <c r="X881" i="7"/>
  <c r="X882" i="7"/>
  <c r="X883" i="7"/>
  <c r="X884" i="7"/>
  <c r="X885" i="7"/>
  <c r="X886" i="7"/>
  <c r="X887" i="7"/>
  <c r="X888" i="7"/>
  <c r="X889" i="7"/>
  <c r="X890" i="7"/>
  <c r="X891" i="7"/>
  <c r="X892" i="7"/>
  <c r="X893" i="7"/>
  <c r="X894" i="7"/>
  <c r="X895" i="7"/>
  <c r="X896" i="7"/>
  <c r="X897" i="7"/>
  <c r="X898" i="7"/>
  <c r="X899" i="7"/>
  <c r="X900" i="7"/>
  <c r="X901" i="7"/>
  <c r="X902" i="7"/>
  <c r="X903" i="7"/>
  <c r="X904" i="7"/>
  <c r="X905" i="7"/>
  <c r="X906" i="7"/>
  <c r="X907" i="7"/>
  <c r="X908" i="7"/>
  <c r="X909" i="7"/>
  <c r="X910" i="7"/>
  <c r="X911" i="7"/>
  <c r="X912" i="7"/>
  <c r="X913" i="7"/>
  <c r="X914" i="7"/>
  <c r="X915" i="7"/>
  <c r="X916" i="7"/>
  <c r="X917" i="7"/>
  <c r="X918" i="7"/>
  <c r="X919" i="7"/>
  <c r="X920" i="7"/>
  <c r="X921" i="7"/>
  <c r="X922" i="7"/>
  <c r="X923" i="7"/>
  <c r="X924" i="7"/>
  <c r="X925" i="7"/>
  <c r="X926" i="7"/>
  <c r="X927" i="7"/>
  <c r="X928" i="7"/>
  <c r="X929" i="7"/>
  <c r="X930" i="7"/>
  <c r="X931" i="7"/>
  <c r="X932" i="7"/>
  <c r="X933" i="7"/>
  <c r="X934" i="7"/>
  <c r="X935" i="7"/>
  <c r="X936" i="7"/>
  <c r="X937" i="7"/>
  <c r="X938" i="7"/>
  <c r="X939" i="7"/>
  <c r="X940" i="7"/>
  <c r="X941" i="7"/>
  <c r="X942" i="7"/>
  <c r="X943" i="7"/>
  <c r="X944" i="7"/>
  <c r="X945" i="7"/>
  <c r="X946" i="7"/>
  <c r="X947" i="7"/>
  <c r="X948" i="7"/>
  <c r="X949" i="7"/>
  <c r="X950" i="7"/>
  <c r="X951" i="7"/>
  <c r="X952" i="7"/>
  <c r="X953" i="7"/>
  <c r="X954" i="7"/>
  <c r="X955" i="7"/>
  <c r="X956" i="7"/>
  <c r="X957" i="7"/>
  <c r="X958" i="7"/>
  <c r="X959" i="7"/>
  <c r="X960" i="7"/>
  <c r="X961" i="7"/>
  <c r="X962" i="7"/>
  <c r="X963" i="7"/>
  <c r="X964" i="7"/>
  <c r="X965" i="7"/>
  <c r="X966" i="7"/>
  <c r="X967" i="7"/>
  <c r="X968" i="7"/>
  <c r="X969" i="7"/>
  <c r="X970" i="7"/>
  <c r="X971" i="7"/>
  <c r="X972" i="7"/>
  <c r="X973" i="7"/>
  <c r="X974" i="7"/>
  <c r="X975" i="7"/>
  <c r="X976" i="7"/>
  <c r="X977" i="7"/>
  <c r="X978" i="7"/>
  <c r="X979" i="7"/>
  <c r="X980" i="7"/>
  <c r="X981" i="7"/>
  <c r="X982" i="7"/>
  <c r="X983" i="7"/>
  <c r="X984" i="7"/>
  <c r="X985" i="7"/>
  <c r="X986" i="7"/>
  <c r="X987" i="7"/>
  <c r="X988" i="7"/>
  <c r="X989" i="7"/>
  <c r="X990" i="7"/>
  <c r="X991" i="7"/>
  <c r="X992" i="7"/>
  <c r="X993" i="7"/>
  <c r="X994" i="7"/>
  <c r="X995" i="7"/>
  <c r="X996" i="7"/>
  <c r="X997" i="7"/>
  <c r="X998" i="7"/>
  <c r="X999" i="7"/>
  <c r="X1000" i="7"/>
  <c r="X1001" i="7"/>
  <c r="X1002" i="7"/>
  <c r="X1003" i="7"/>
  <c r="X1004" i="7"/>
  <c r="X1005" i="7"/>
  <c r="X1006" i="7"/>
  <c r="X1007" i="7"/>
  <c r="X1008" i="7"/>
  <c r="X1009" i="7"/>
  <c r="X1010" i="7"/>
  <c r="X1011" i="7"/>
  <c r="X1012" i="7"/>
  <c r="X1013" i="7"/>
  <c r="X1014" i="7"/>
  <c r="X1015" i="7"/>
  <c r="X1016" i="7"/>
  <c r="X1017" i="7"/>
  <c r="X1018" i="7"/>
  <c r="X1019" i="7"/>
  <c r="X1020" i="7"/>
  <c r="X1021" i="7"/>
  <c r="X1022" i="7"/>
  <c r="X1023" i="7"/>
  <c r="X1024" i="7"/>
  <c r="X1025" i="7"/>
  <c r="X1026" i="7"/>
  <c r="X1027" i="7"/>
  <c r="X1028" i="7"/>
  <c r="X1029" i="7"/>
  <c r="X1030" i="7"/>
  <c r="X1031" i="7"/>
  <c r="X1032" i="7"/>
  <c r="X1033" i="7"/>
  <c r="X1034" i="7"/>
  <c r="X1035" i="7"/>
  <c r="X1036" i="7"/>
  <c r="X1037" i="7"/>
  <c r="X1038" i="7"/>
  <c r="X1039" i="7"/>
  <c r="X1040" i="7"/>
  <c r="X1041" i="7"/>
  <c r="X1042" i="7"/>
  <c r="X1043" i="7"/>
  <c r="X1044" i="7"/>
  <c r="X1045" i="7"/>
  <c r="X1046" i="7"/>
  <c r="X1047" i="7"/>
  <c r="X1048" i="7"/>
  <c r="X1049" i="7"/>
  <c r="X1050" i="7"/>
  <c r="X1051" i="7"/>
  <c r="X1052" i="7"/>
  <c r="X1053" i="7"/>
  <c r="X1054" i="7"/>
  <c r="X1055" i="7"/>
  <c r="X1056" i="7"/>
  <c r="X1057" i="7"/>
  <c r="X1058" i="7"/>
  <c r="X1059" i="7"/>
  <c r="X1060" i="7"/>
  <c r="X1061" i="7"/>
  <c r="X1062" i="7"/>
  <c r="X1063" i="7"/>
  <c r="X1064" i="7"/>
  <c r="X1065" i="7"/>
  <c r="X1066" i="7"/>
  <c r="X1067" i="7"/>
  <c r="X1068" i="7"/>
  <c r="X1069" i="7"/>
  <c r="X1070" i="7"/>
  <c r="X1071" i="7"/>
  <c r="X1072" i="7"/>
  <c r="X1073" i="7"/>
  <c r="X1074" i="7"/>
  <c r="X1075" i="7"/>
  <c r="X1076" i="7"/>
  <c r="X1077" i="7"/>
  <c r="X1078" i="7"/>
  <c r="X1079" i="7"/>
  <c r="X1080" i="7"/>
  <c r="X1081" i="7"/>
  <c r="X1082" i="7"/>
  <c r="X1083" i="7"/>
  <c r="X1084" i="7"/>
  <c r="X1085" i="7"/>
  <c r="X1086" i="7"/>
  <c r="X1087" i="7"/>
  <c r="X1088" i="7"/>
  <c r="X1089" i="7"/>
  <c r="X1090" i="7"/>
  <c r="X1091" i="7"/>
  <c r="X1092" i="7"/>
  <c r="X1093" i="7"/>
  <c r="X1094" i="7"/>
  <c r="X1095" i="7"/>
  <c r="X1096" i="7"/>
  <c r="X1097" i="7"/>
  <c r="X1098" i="7"/>
  <c r="X1099" i="7"/>
  <c r="X1100" i="7"/>
  <c r="X1101" i="7"/>
  <c r="X1102" i="7"/>
  <c r="X1103" i="7"/>
  <c r="X1104" i="7"/>
  <c r="X1105" i="7"/>
  <c r="X1106" i="7"/>
  <c r="X1107" i="7"/>
  <c r="X1108" i="7"/>
  <c r="X1109" i="7"/>
  <c r="X1110" i="7"/>
  <c r="X1111" i="7"/>
  <c r="X1112" i="7"/>
  <c r="X1113" i="7"/>
  <c r="X1114" i="7"/>
  <c r="X1115" i="7"/>
  <c r="X1116" i="7"/>
  <c r="X1117" i="7"/>
  <c r="X1118" i="7"/>
  <c r="X1119" i="7"/>
  <c r="X1120" i="7"/>
  <c r="X1121" i="7"/>
  <c r="X1122" i="7"/>
  <c r="X1123" i="7"/>
  <c r="X1124" i="7"/>
  <c r="X1125" i="7"/>
  <c r="X1126" i="7"/>
  <c r="X1127" i="7"/>
  <c r="X1128" i="7"/>
  <c r="X1129" i="7"/>
  <c r="X1130" i="7"/>
  <c r="X1131" i="7"/>
  <c r="X1132" i="7"/>
  <c r="X1133" i="7"/>
  <c r="X1134" i="7"/>
  <c r="X1135" i="7"/>
  <c r="X1136" i="7"/>
  <c r="X1137" i="7"/>
  <c r="X1138" i="7"/>
  <c r="X1139" i="7"/>
  <c r="X1140" i="7"/>
  <c r="X1141" i="7"/>
  <c r="X1142" i="7"/>
  <c r="X1143" i="7"/>
  <c r="X1144" i="7"/>
  <c r="X1145" i="7"/>
  <c r="X1146" i="7"/>
  <c r="X1147" i="7"/>
  <c r="X1148" i="7"/>
  <c r="X1149" i="7"/>
  <c r="X1150" i="7"/>
  <c r="X1151" i="7"/>
  <c r="X1152" i="7"/>
  <c r="X1153" i="7"/>
  <c r="X1154" i="7"/>
  <c r="X1155" i="7"/>
  <c r="X1156" i="7"/>
  <c r="X1157" i="7"/>
  <c r="X1158" i="7"/>
  <c r="X1159" i="7"/>
  <c r="X1160" i="7"/>
  <c r="X1161" i="7"/>
  <c r="X1162" i="7"/>
  <c r="X1163" i="7"/>
  <c r="X1164" i="7"/>
  <c r="X1165" i="7"/>
  <c r="X1166" i="7"/>
  <c r="X1167" i="7"/>
  <c r="X1168" i="7"/>
  <c r="X1169" i="7"/>
  <c r="X1170" i="7"/>
  <c r="X1171" i="7"/>
  <c r="X1172" i="7"/>
  <c r="X1173" i="7"/>
  <c r="X1174" i="7"/>
  <c r="X1175" i="7"/>
  <c r="X1176" i="7"/>
  <c r="X1177" i="7"/>
  <c r="X1178" i="7"/>
  <c r="X1179" i="7"/>
  <c r="X1180" i="7"/>
  <c r="X1181" i="7"/>
  <c r="X1182" i="7"/>
  <c r="X1183" i="7"/>
  <c r="X1184" i="7"/>
  <c r="X1185" i="7"/>
  <c r="X1186" i="7"/>
  <c r="X1187" i="7"/>
  <c r="X1188" i="7"/>
  <c r="X1189" i="7"/>
  <c r="X1190" i="7"/>
  <c r="X1191" i="7"/>
  <c r="X1192" i="7"/>
  <c r="X1193" i="7"/>
  <c r="X1194" i="7"/>
  <c r="X1195" i="7"/>
  <c r="X1196" i="7"/>
  <c r="X1197" i="7"/>
  <c r="X1198" i="7"/>
  <c r="X1199" i="7"/>
  <c r="X1200" i="7"/>
  <c r="X1201" i="7"/>
  <c r="X1202" i="7"/>
  <c r="X1203" i="7"/>
  <c r="X1204" i="7"/>
  <c r="X1205" i="7"/>
  <c r="X1206" i="7"/>
  <c r="X1207" i="7"/>
  <c r="X1208" i="7"/>
  <c r="X1209" i="7"/>
  <c r="X1210" i="7"/>
  <c r="X1211" i="7"/>
  <c r="X1212" i="7"/>
  <c r="X1213" i="7"/>
  <c r="X1214" i="7"/>
  <c r="X1215" i="7"/>
  <c r="X1216" i="7"/>
  <c r="X1217" i="7"/>
  <c r="X1218" i="7"/>
  <c r="X1219" i="7"/>
  <c r="X1220" i="7"/>
  <c r="X1221" i="7"/>
  <c r="X1222" i="7"/>
  <c r="X1223" i="7"/>
  <c r="X1224" i="7"/>
  <c r="X1225" i="7"/>
  <c r="X1226" i="7"/>
  <c r="X1227" i="7"/>
  <c r="X1228" i="7"/>
  <c r="X1229" i="7"/>
  <c r="X1230" i="7"/>
  <c r="X1231" i="7"/>
  <c r="X1232" i="7"/>
  <c r="X1233" i="7"/>
  <c r="X1234" i="7"/>
  <c r="X1235" i="7"/>
  <c r="X1236" i="7"/>
  <c r="X1237" i="7"/>
  <c r="X1238" i="7"/>
  <c r="X1239" i="7"/>
  <c r="X1240" i="7"/>
  <c r="X1241" i="7"/>
  <c r="X1242" i="7"/>
  <c r="X1243" i="7"/>
  <c r="X1244" i="7"/>
  <c r="X1245" i="7"/>
  <c r="X1246" i="7"/>
  <c r="X1247" i="7"/>
  <c r="X1248" i="7"/>
  <c r="X1249" i="7"/>
  <c r="X1250" i="7"/>
  <c r="X1251" i="7"/>
  <c r="X1252" i="7"/>
  <c r="X1253" i="7"/>
  <c r="X1254" i="7"/>
  <c r="X1255" i="7"/>
  <c r="X1256" i="7"/>
  <c r="X1257" i="7"/>
  <c r="X1258" i="7"/>
  <c r="X1259" i="7"/>
  <c r="X1260" i="7"/>
  <c r="X1261" i="7"/>
  <c r="X1262" i="7"/>
  <c r="X1263" i="7"/>
  <c r="X1264" i="7"/>
  <c r="X1265" i="7"/>
  <c r="X1266" i="7"/>
  <c r="X1267" i="7"/>
  <c r="X1268" i="7"/>
  <c r="X1269" i="7"/>
  <c r="X1270" i="7"/>
  <c r="X1271" i="7"/>
  <c r="X1272" i="7"/>
  <c r="X1273" i="7"/>
  <c r="X1274" i="7"/>
  <c r="X1275" i="7"/>
  <c r="X1276" i="7"/>
  <c r="X1277" i="7"/>
  <c r="X1278" i="7"/>
  <c r="X1279" i="7"/>
  <c r="X1280" i="7"/>
  <c r="X1281" i="7"/>
  <c r="X1282" i="7"/>
  <c r="X1283" i="7"/>
  <c r="X1284" i="7"/>
  <c r="X1285" i="7"/>
  <c r="X1286" i="7"/>
  <c r="X1287" i="7"/>
  <c r="X1288" i="7"/>
  <c r="X1289" i="7"/>
  <c r="X1290" i="7"/>
  <c r="X1291" i="7"/>
  <c r="X1292" i="7"/>
  <c r="X1293" i="7"/>
  <c r="X1294" i="7"/>
  <c r="X1295" i="7"/>
  <c r="X1296" i="7"/>
  <c r="X1297" i="7"/>
  <c r="X1298" i="7"/>
  <c r="X1299" i="7"/>
  <c r="X1300" i="7"/>
  <c r="X1301" i="7"/>
  <c r="X1302" i="7"/>
  <c r="X1303" i="7"/>
  <c r="X1304" i="7"/>
  <c r="X1305" i="7"/>
  <c r="X1306" i="7"/>
  <c r="X1307" i="7"/>
  <c r="X1308" i="7"/>
  <c r="X1309" i="7"/>
  <c r="X1310" i="7"/>
  <c r="X1311" i="7"/>
  <c r="X1312" i="7"/>
  <c r="X1313" i="7"/>
  <c r="X1314" i="7"/>
  <c r="X1315" i="7"/>
  <c r="X1316" i="7"/>
  <c r="X1317" i="7"/>
  <c r="X1318" i="7"/>
  <c r="X1319" i="7"/>
  <c r="X1320" i="7"/>
  <c r="X1321" i="7"/>
  <c r="X1322" i="7"/>
  <c r="X1323" i="7"/>
  <c r="X1324" i="7"/>
  <c r="X1325" i="7"/>
  <c r="X1326" i="7"/>
  <c r="X1327" i="7"/>
  <c r="X1328" i="7"/>
  <c r="X1329" i="7"/>
  <c r="X1330" i="7"/>
  <c r="X1331" i="7"/>
  <c r="X1332" i="7"/>
  <c r="X1333" i="7"/>
  <c r="X1334" i="7"/>
  <c r="X1335" i="7"/>
  <c r="X1336" i="7"/>
  <c r="X1337" i="7"/>
  <c r="X1338" i="7"/>
  <c r="X1339" i="7"/>
  <c r="X1340" i="7"/>
  <c r="X1341" i="7"/>
  <c r="X1342" i="7"/>
  <c r="X1343" i="7"/>
  <c r="X1344" i="7"/>
  <c r="X1345" i="7"/>
  <c r="X1346" i="7"/>
  <c r="X1347" i="7"/>
  <c r="X1348" i="7"/>
  <c r="X1349" i="7"/>
  <c r="X1350" i="7"/>
  <c r="X1351" i="7"/>
  <c r="X1352" i="7"/>
  <c r="X1353" i="7"/>
  <c r="X1354" i="7"/>
  <c r="X1355" i="7"/>
  <c r="X1356" i="7"/>
  <c r="X1357" i="7"/>
  <c r="X1358" i="7"/>
  <c r="X1359" i="7"/>
  <c r="X1360" i="7"/>
  <c r="X1361" i="7"/>
  <c r="X1362" i="7"/>
  <c r="X1363" i="7"/>
  <c r="X1364" i="7"/>
  <c r="X1365" i="7"/>
  <c r="X1366" i="7"/>
  <c r="X1367" i="7"/>
  <c r="X1368" i="7"/>
  <c r="X1369" i="7"/>
  <c r="X1370" i="7"/>
  <c r="X1371" i="7"/>
  <c r="X1372" i="7"/>
  <c r="X1373" i="7"/>
  <c r="X1374" i="7"/>
  <c r="X1375" i="7"/>
  <c r="X1376" i="7"/>
  <c r="X1377" i="7"/>
  <c r="X1378" i="7"/>
  <c r="X1379" i="7"/>
  <c r="X1380" i="7"/>
  <c r="X1381" i="7"/>
  <c r="X1382" i="7"/>
  <c r="X1383" i="7"/>
  <c r="X1384" i="7"/>
  <c r="X1385" i="7"/>
  <c r="X1386" i="7"/>
  <c r="X1387" i="7"/>
  <c r="X1388" i="7"/>
  <c r="X1389" i="7"/>
  <c r="X1390" i="7"/>
  <c r="X1391" i="7"/>
  <c r="X1392" i="7"/>
  <c r="X1393" i="7"/>
  <c r="X1394" i="7"/>
  <c r="X1395" i="7"/>
  <c r="X1396" i="7"/>
  <c r="X1397" i="7"/>
  <c r="X1398" i="7"/>
  <c r="X1399" i="7"/>
  <c r="X1400" i="7"/>
  <c r="X1401" i="7"/>
  <c r="X1402" i="7"/>
  <c r="X1403" i="7"/>
  <c r="X1404" i="7"/>
  <c r="X1405" i="7"/>
  <c r="X1406" i="7"/>
  <c r="X1407" i="7"/>
  <c r="X1408" i="7"/>
  <c r="X1409" i="7"/>
  <c r="X1410" i="7"/>
  <c r="X1411" i="7"/>
  <c r="X1412" i="7"/>
  <c r="X1413" i="7"/>
  <c r="X1414" i="7"/>
  <c r="X1415" i="7"/>
  <c r="X1416" i="7"/>
  <c r="X1417" i="7"/>
  <c r="X1418" i="7"/>
  <c r="X1419" i="7"/>
  <c r="X1420" i="7"/>
  <c r="X1421" i="7"/>
  <c r="X1422" i="7"/>
  <c r="X1423" i="7"/>
  <c r="X1424" i="7"/>
  <c r="X1425" i="7"/>
  <c r="X1426" i="7"/>
  <c r="X1427" i="7"/>
  <c r="X1428" i="7"/>
  <c r="X1429" i="7"/>
  <c r="X1430" i="7"/>
  <c r="X1431" i="7"/>
  <c r="X1432" i="7"/>
  <c r="X1433" i="7"/>
  <c r="X1434" i="7"/>
  <c r="X1435" i="7"/>
  <c r="X1436" i="7"/>
  <c r="X1437" i="7"/>
  <c r="X1438" i="7"/>
  <c r="X1439" i="7"/>
  <c r="X1440" i="7"/>
  <c r="X1441" i="7"/>
  <c r="X1442" i="7"/>
  <c r="X1443" i="7"/>
  <c r="X1444" i="7"/>
  <c r="X1445" i="7"/>
  <c r="X1446" i="7"/>
  <c r="X1447" i="7"/>
  <c r="X1448" i="7"/>
  <c r="X1449" i="7"/>
  <c r="X1450" i="7"/>
  <c r="X1451" i="7"/>
  <c r="X1452" i="7"/>
  <c r="X1453" i="7"/>
  <c r="X1454" i="7"/>
  <c r="X1455" i="7"/>
  <c r="X1456" i="7"/>
  <c r="X1457" i="7"/>
  <c r="X1458" i="7"/>
  <c r="X1459" i="7"/>
  <c r="X1460" i="7"/>
  <c r="X1461" i="7"/>
  <c r="X1462" i="7"/>
  <c r="X1463" i="7"/>
  <c r="X1464" i="7"/>
  <c r="X1465" i="7"/>
  <c r="X1466" i="7"/>
  <c r="X1467" i="7"/>
  <c r="X1468" i="7"/>
  <c r="X1469" i="7"/>
  <c r="X1470" i="7"/>
  <c r="X1471" i="7"/>
  <c r="X1472" i="7"/>
  <c r="X1473" i="7"/>
  <c r="X1474" i="7"/>
  <c r="X1475" i="7"/>
  <c r="X1476" i="7"/>
  <c r="X1477" i="7"/>
  <c r="X1478" i="7"/>
  <c r="X1479" i="7"/>
  <c r="X1480" i="7"/>
  <c r="X1481" i="7"/>
  <c r="X1482" i="7"/>
  <c r="X1483" i="7"/>
  <c r="X1484" i="7"/>
  <c r="X1485" i="7"/>
  <c r="X1486" i="7"/>
  <c r="X1487" i="7"/>
  <c r="X1488" i="7"/>
  <c r="X1489" i="7"/>
  <c r="X1490" i="7"/>
  <c r="X1491" i="7"/>
  <c r="X1492" i="7"/>
  <c r="X1493" i="7"/>
  <c r="X1494" i="7"/>
  <c r="X1495" i="7"/>
  <c r="X1496" i="7"/>
  <c r="X1497" i="7"/>
  <c r="X1498" i="7"/>
  <c r="X1499" i="7"/>
  <c r="X1500" i="7"/>
  <c r="X1501" i="7"/>
  <c r="X1502" i="7"/>
  <c r="X1503" i="7"/>
  <c r="X1504" i="7"/>
  <c r="X1505" i="7"/>
  <c r="X1506" i="7"/>
  <c r="X1507" i="7"/>
  <c r="X1508" i="7"/>
  <c r="X1509" i="7"/>
  <c r="X1510" i="7"/>
  <c r="X1511" i="7"/>
  <c r="X1512" i="7"/>
  <c r="X1513" i="7"/>
  <c r="X1514" i="7"/>
  <c r="X1515" i="7"/>
  <c r="X1516" i="7"/>
  <c r="X1517" i="7"/>
  <c r="X1518" i="7"/>
  <c r="X1519" i="7"/>
  <c r="X1520" i="7"/>
  <c r="X1521" i="7"/>
  <c r="X1522" i="7"/>
  <c r="X1523" i="7"/>
  <c r="X1524" i="7"/>
  <c r="X1525" i="7"/>
  <c r="X1526" i="7"/>
  <c r="X1527" i="7"/>
  <c r="X1528" i="7"/>
  <c r="X1529" i="7"/>
  <c r="X1530" i="7"/>
  <c r="X1531" i="7"/>
  <c r="X1532" i="7"/>
  <c r="X1533" i="7"/>
  <c r="X1534" i="7"/>
  <c r="X1535" i="7"/>
  <c r="X1536" i="7"/>
  <c r="X1537" i="7"/>
  <c r="X1538" i="7"/>
  <c r="X1539" i="7"/>
  <c r="X1540" i="7"/>
  <c r="X1541" i="7"/>
  <c r="X1542" i="7"/>
  <c r="X1543" i="7"/>
  <c r="X1544" i="7"/>
  <c r="X1545" i="7"/>
  <c r="X1546" i="7"/>
  <c r="X1547" i="7"/>
  <c r="X1548" i="7"/>
  <c r="X1549" i="7"/>
  <c r="X1550" i="7"/>
  <c r="X1551" i="7"/>
  <c r="X1552" i="7"/>
  <c r="X1553" i="7"/>
  <c r="X1554" i="7"/>
  <c r="X1555" i="7"/>
  <c r="X1556" i="7"/>
  <c r="X1557" i="7"/>
  <c r="X1558" i="7"/>
  <c r="X1559" i="7"/>
  <c r="X1560" i="7"/>
  <c r="X1561" i="7"/>
  <c r="X1562" i="7"/>
  <c r="X1563" i="7"/>
  <c r="X1564" i="7"/>
  <c r="X1565" i="7"/>
  <c r="X1566" i="7"/>
  <c r="X1567" i="7"/>
  <c r="X1568" i="7"/>
  <c r="X1569" i="7"/>
  <c r="X1570" i="7"/>
  <c r="X1571" i="7"/>
  <c r="X1572" i="7"/>
  <c r="X1573" i="7"/>
  <c r="X1574" i="7"/>
  <c r="X1575" i="7"/>
  <c r="X1576" i="7"/>
  <c r="X1577" i="7"/>
  <c r="X1578" i="7"/>
  <c r="X1579" i="7"/>
  <c r="X1580" i="7"/>
  <c r="X1581" i="7"/>
  <c r="X1582" i="7"/>
  <c r="X1583" i="7"/>
  <c r="X1584" i="7"/>
  <c r="X1585" i="7"/>
  <c r="X1586" i="7"/>
  <c r="X1587" i="7"/>
  <c r="X1588" i="7"/>
  <c r="X1589" i="7"/>
  <c r="X1590" i="7"/>
  <c r="X1591" i="7"/>
  <c r="X1592" i="7"/>
  <c r="X1593" i="7"/>
  <c r="X1594" i="7"/>
  <c r="X1595" i="7"/>
  <c r="X1596" i="7"/>
  <c r="X1597" i="7"/>
  <c r="X1598" i="7"/>
  <c r="X1599" i="7"/>
  <c r="X1600" i="7"/>
  <c r="X1601" i="7"/>
  <c r="X1602" i="7"/>
  <c r="X1603" i="7"/>
  <c r="X1604" i="7"/>
  <c r="X1605" i="7"/>
  <c r="X1606" i="7"/>
  <c r="X1607" i="7"/>
  <c r="X1608" i="7"/>
  <c r="X1609" i="7"/>
  <c r="X1610" i="7"/>
  <c r="X1611" i="7"/>
  <c r="X1612" i="7"/>
  <c r="X1613" i="7"/>
  <c r="X1614" i="7"/>
  <c r="X1615" i="7"/>
  <c r="X1616" i="7"/>
  <c r="X1617" i="7"/>
  <c r="X1618" i="7"/>
  <c r="X1619" i="7"/>
  <c r="X1620" i="7"/>
  <c r="X1621" i="7"/>
  <c r="X1622" i="7"/>
  <c r="X1623" i="7"/>
  <c r="X1624" i="7"/>
  <c r="X1625" i="7"/>
  <c r="X1626" i="7"/>
  <c r="X1627" i="7"/>
  <c r="X1628" i="7"/>
  <c r="X1629" i="7"/>
  <c r="X1630" i="7"/>
  <c r="X1631" i="7"/>
  <c r="X1632" i="7"/>
  <c r="X1633" i="7"/>
  <c r="X1634" i="7"/>
  <c r="X1635" i="7"/>
  <c r="X1636" i="7"/>
  <c r="X1637" i="7"/>
  <c r="X1638" i="7"/>
  <c r="X1639" i="7"/>
  <c r="X1640" i="7"/>
  <c r="X1641" i="7"/>
  <c r="X1642" i="7"/>
  <c r="X1643" i="7"/>
  <c r="X1644" i="7"/>
  <c r="X1645" i="7"/>
  <c r="X1646" i="7"/>
  <c r="X1647" i="7"/>
  <c r="X1648" i="7"/>
  <c r="X1649" i="7"/>
  <c r="X1650" i="7"/>
  <c r="X1651" i="7"/>
  <c r="X1652" i="7"/>
  <c r="X1653" i="7"/>
  <c r="X1654" i="7"/>
  <c r="X1655" i="7"/>
  <c r="X1656" i="7"/>
  <c r="X1657" i="7"/>
  <c r="X1658" i="7"/>
  <c r="X1659" i="7"/>
  <c r="X1660" i="7"/>
  <c r="X1661" i="7"/>
  <c r="X1662" i="7"/>
  <c r="X1663" i="7"/>
  <c r="X1664" i="7"/>
  <c r="X1665" i="7"/>
  <c r="X1666" i="7"/>
  <c r="X1667" i="7"/>
  <c r="X1668" i="7"/>
  <c r="X1669" i="7"/>
  <c r="X1670" i="7"/>
  <c r="X1671" i="7"/>
  <c r="X1672" i="7"/>
  <c r="X1673" i="7"/>
  <c r="X1674" i="7"/>
  <c r="X1675" i="7"/>
  <c r="X1676" i="7"/>
  <c r="X1677" i="7"/>
  <c r="X1678" i="7"/>
  <c r="X1679" i="7"/>
  <c r="X1680" i="7"/>
  <c r="X1681" i="7"/>
  <c r="X1682" i="7"/>
  <c r="X1683" i="7"/>
  <c r="X1684" i="7"/>
  <c r="X1685" i="7"/>
  <c r="X1686" i="7"/>
  <c r="X1687" i="7"/>
  <c r="X1688" i="7"/>
  <c r="X1689" i="7"/>
  <c r="X1690" i="7"/>
  <c r="X1691" i="7"/>
  <c r="X1692" i="7"/>
  <c r="X1693" i="7"/>
  <c r="X1694" i="7"/>
  <c r="X1695" i="7"/>
  <c r="X1696" i="7"/>
  <c r="X1697" i="7"/>
  <c r="X1698" i="7"/>
  <c r="X1699" i="7"/>
  <c r="X1700" i="7"/>
  <c r="X1701" i="7"/>
  <c r="X1702" i="7"/>
  <c r="X1703" i="7"/>
  <c r="X1704" i="7"/>
  <c r="X1705" i="7"/>
  <c r="X1706" i="7"/>
  <c r="X1707" i="7"/>
  <c r="X1708" i="7"/>
  <c r="X1709" i="7"/>
  <c r="X1710" i="7"/>
  <c r="X1711" i="7"/>
  <c r="X1712" i="7"/>
  <c r="X1713" i="7"/>
  <c r="X1714" i="7"/>
  <c r="X1715" i="7"/>
  <c r="X1716" i="7"/>
  <c r="X1717" i="7"/>
  <c r="X1718" i="7"/>
  <c r="X1719" i="7"/>
  <c r="X1720" i="7"/>
  <c r="X1721" i="7"/>
  <c r="X1722" i="7"/>
  <c r="X1723" i="7"/>
  <c r="X1724" i="7"/>
  <c r="X1725" i="7"/>
  <c r="X1726" i="7"/>
  <c r="X1727" i="7"/>
  <c r="X1728" i="7"/>
  <c r="X1729" i="7"/>
  <c r="X1730" i="7"/>
  <c r="X1731" i="7"/>
  <c r="X1732" i="7"/>
  <c r="X1733" i="7"/>
  <c r="X1734" i="7"/>
  <c r="X1735" i="7"/>
  <c r="X1736" i="7"/>
  <c r="X1737" i="7"/>
  <c r="X1738" i="7"/>
  <c r="X1739" i="7"/>
  <c r="X1740" i="7"/>
  <c r="X1741" i="7"/>
  <c r="X1742" i="7"/>
  <c r="X1743" i="7"/>
  <c r="X1744" i="7"/>
  <c r="X1745" i="7"/>
  <c r="X1746" i="7"/>
  <c r="X1747" i="7"/>
  <c r="X1748" i="7"/>
  <c r="X1749" i="7"/>
  <c r="X1750" i="7"/>
  <c r="X1751" i="7"/>
  <c r="X1752" i="7"/>
  <c r="X1753" i="7"/>
  <c r="X1754" i="7"/>
  <c r="X1755" i="7"/>
  <c r="X1756" i="7"/>
  <c r="X1757" i="7"/>
  <c r="X1758" i="7"/>
  <c r="X1759" i="7"/>
  <c r="X1760" i="7"/>
  <c r="X1761" i="7"/>
  <c r="X1762" i="7"/>
  <c r="X1763" i="7"/>
  <c r="X1764" i="7"/>
  <c r="X1765" i="7"/>
  <c r="X1766" i="7"/>
  <c r="X1767" i="7"/>
  <c r="X1768" i="7"/>
  <c r="X1769" i="7"/>
  <c r="X1770" i="7"/>
  <c r="X1771" i="7"/>
  <c r="X1772" i="7"/>
  <c r="X1773" i="7"/>
  <c r="X1774" i="7"/>
  <c r="X1775" i="7"/>
  <c r="X1776" i="7"/>
  <c r="X1777" i="7"/>
  <c r="X1778" i="7"/>
  <c r="X1779" i="7"/>
  <c r="X1780" i="7"/>
  <c r="X1781" i="7"/>
  <c r="X1782" i="7"/>
  <c r="X1783" i="7"/>
  <c r="X1784" i="7"/>
  <c r="X1785" i="7"/>
  <c r="X1786" i="7"/>
  <c r="X1787" i="7"/>
  <c r="X1788" i="7"/>
  <c r="X1789" i="7"/>
  <c r="X1790" i="7"/>
  <c r="X1791" i="7"/>
  <c r="X1792" i="7"/>
  <c r="X1793" i="7"/>
  <c r="X1794" i="7"/>
  <c r="X1795" i="7"/>
  <c r="X1796" i="7"/>
  <c r="X1797" i="7"/>
  <c r="X1798" i="7"/>
  <c r="X1799" i="7"/>
  <c r="X1800" i="7"/>
  <c r="X1801" i="7"/>
  <c r="X1802" i="7"/>
  <c r="X1803" i="7"/>
  <c r="X1804" i="7"/>
  <c r="X1805" i="7"/>
  <c r="X1806" i="7"/>
  <c r="X1807" i="7"/>
  <c r="X1808" i="7"/>
  <c r="X1809" i="7"/>
  <c r="X1810" i="7"/>
  <c r="X1811" i="7"/>
  <c r="X1812" i="7"/>
  <c r="X1813" i="7"/>
  <c r="X1814" i="7"/>
  <c r="X1815" i="7"/>
  <c r="X1816" i="7"/>
  <c r="X1817" i="7"/>
  <c r="X1818" i="7"/>
  <c r="X1819" i="7"/>
  <c r="X1820" i="7"/>
  <c r="X1821" i="7"/>
  <c r="X1822" i="7"/>
  <c r="X1823" i="7"/>
  <c r="X1824" i="7"/>
  <c r="X1825" i="7"/>
  <c r="X1826" i="7"/>
  <c r="X1827" i="7"/>
  <c r="X1828" i="7"/>
  <c r="X1829" i="7"/>
  <c r="X1830" i="7"/>
  <c r="X1831" i="7"/>
  <c r="X1832" i="7"/>
  <c r="X1833" i="7"/>
  <c r="X1834" i="7"/>
  <c r="X1835" i="7"/>
  <c r="X1836" i="7"/>
  <c r="X1837" i="7"/>
  <c r="X1838" i="7"/>
  <c r="X1839" i="7"/>
  <c r="X1840" i="7"/>
  <c r="X1841" i="7"/>
  <c r="X1842" i="7"/>
  <c r="X1843" i="7"/>
  <c r="X1844" i="7"/>
  <c r="X1845" i="7"/>
  <c r="X1846" i="7"/>
  <c r="X1847" i="7"/>
  <c r="X1848" i="7"/>
  <c r="X1849" i="7"/>
  <c r="X1850" i="7"/>
  <c r="X1851" i="7"/>
  <c r="X1852" i="7"/>
  <c r="X1853" i="7"/>
  <c r="X1854" i="7"/>
  <c r="X1855" i="7"/>
  <c r="X1856" i="7"/>
  <c r="X1857" i="7"/>
  <c r="X1858" i="7"/>
  <c r="X1859" i="7"/>
  <c r="X1860" i="7"/>
  <c r="X1861" i="7"/>
  <c r="X1862" i="7"/>
  <c r="X1863" i="7"/>
  <c r="X1864" i="7"/>
  <c r="X1865" i="7"/>
  <c r="X1866" i="7"/>
  <c r="X1867" i="7"/>
  <c r="X1868" i="7"/>
  <c r="X1869" i="7"/>
  <c r="X1870" i="7"/>
  <c r="X1871" i="7"/>
  <c r="X1872" i="7"/>
  <c r="X1873" i="7"/>
  <c r="X1874" i="7"/>
  <c r="X1875" i="7"/>
  <c r="X1876" i="7"/>
  <c r="X1877" i="7"/>
  <c r="X1878" i="7"/>
  <c r="X1879" i="7"/>
  <c r="X1880" i="7"/>
  <c r="X1881" i="7"/>
  <c r="X1882" i="7"/>
  <c r="X1883" i="7"/>
  <c r="X1884" i="7"/>
  <c r="X1885" i="7"/>
  <c r="X1886" i="7"/>
  <c r="X1887" i="7"/>
  <c r="X1888" i="7"/>
  <c r="X1889" i="7"/>
  <c r="X1890" i="7"/>
  <c r="X1891" i="7"/>
  <c r="X1892" i="7"/>
  <c r="X1893" i="7"/>
  <c r="X1894" i="7"/>
  <c r="X1895" i="7"/>
  <c r="X1896" i="7"/>
  <c r="X1897" i="7"/>
  <c r="X1898" i="7"/>
  <c r="X1899" i="7"/>
  <c r="X1900" i="7"/>
  <c r="X1901" i="7"/>
  <c r="X1902" i="7"/>
  <c r="X1903" i="7"/>
  <c r="X1904" i="7"/>
  <c r="X1905" i="7"/>
  <c r="X1906" i="7"/>
  <c r="X1907" i="7"/>
  <c r="X1908" i="7"/>
  <c r="X1909" i="7"/>
  <c r="X1910" i="7"/>
  <c r="X1911" i="7"/>
  <c r="X1912" i="7"/>
  <c r="X1913" i="7"/>
  <c r="X1914" i="7"/>
  <c r="X1915" i="7"/>
  <c r="X1916" i="7"/>
  <c r="X1917" i="7"/>
  <c r="X1918" i="7"/>
  <c r="X1919" i="7"/>
  <c r="X1920" i="7"/>
  <c r="X1921" i="7"/>
  <c r="X1922" i="7"/>
  <c r="X1923" i="7"/>
  <c r="X1924" i="7"/>
  <c r="X1925" i="7"/>
  <c r="X1926" i="7"/>
  <c r="X1927" i="7"/>
  <c r="X1928" i="7"/>
  <c r="X1929" i="7"/>
  <c r="X1930" i="7"/>
  <c r="X1931" i="7"/>
  <c r="X1932" i="7"/>
  <c r="X1933" i="7"/>
  <c r="X1934" i="7"/>
  <c r="X1935" i="7"/>
  <c r="X1936" i="7"/>
  <c r="X1937" i="7"/>
  <c r="X1938" i="7"/>
  <c r="X1939" i="7"/>
  <c r="X1940" i="7"/>
  <c r="X1941" i="7"/>
  <c r="X1942" i="7"/>
  <c r="X1943" i="7"/>
  <c r="X1944" i="7"/>
  <c r="X1945" i="7"/>
  <c r="X1946" i="7"/>
  <c r="X1947" i="7"/>
  <c r="X1948" i="7"/>
  <c r="X1949" i="7"/>
  <c r="X1950" i="7"/>
  <c r="X1951" i="7"/>
  <c r="X1952" i="7"/>
  <c r="X1953" i="7"/>
  <c r="X1954" i="7"/>
  <c r="X1955" i="7"/>
  <c r="X1956" i="7"/>
  <c r="X1957" i="7"/>
  <c r="X1958" i="7"/>
  <c r="X1959" i="7"/>
  <c r="X1960" i="7"/>
  <c r="X1961" i="7"/>
  <c r="X1962" i="7"/>
  <c r="X1963" i="7"/>
  <c r="X1964" i="7"/>
  <c r="X1965" i="7"/>
  <c r="X1966" i="7"/>
  <c r="X1967" i="7"/>
  <c r="X1968" i="7"/>
  <c r="X1969" i="7"/>
  <c r="X1970" i="7"/>
  <c r="X1971" i="7"/>
  <c r="X1972" i="7"/>
  <c r="X1973" i="7"/>
  <c r="X1974" i="7"/>
  <c r="X1975" i="7"/>
  <c r="X1976" i="7"/>
  <c r="X1977" i="7"/>
  <c r="X1978" i="7"/>
  <c r="X1979" i="7"/>
  <c r="X1980" i="7"/>
  <c r="X1981" i="7"/>
  <c r="X1982" i="7"/>
  <c r="X1983" i="7"/>
  <c r="X1984" i="7"/>
  <c r="X1985" i="7"/>
  <c r="X1986" i="7"/>
  <c r="X1987" i="7"/>
  <c r="X1988" i="7"/>
  <c r="X1989" i="7"/>
  <c r="X1990" i="7"/>
  <c r="X1991" i="7"/>
  <c r="X1992" i="7"/>
  <c r="X1993" i="7"/>
  <c r="X1994" i="7"/>
  <c r="X1995" i="7"/>
  <c r="X1996" i="7"/>
  <c r="X1997" i="7"/>
  <c r="X1998" i="7"/>
  <c r="X1999" i="7"/>
  <c r="X2000" i="7"/>
  <c r="X2001" i="7"/>
  <c r="X2002" i="7"/>
  <c r="X2003" i="7"/>
  <c r="X2004" i="7"/>
  <c r="X2005" i="7"/>
  <c r="X2006" i="7"/>
  <c r="X2007" i="7"/>
  <c r="X2008" i="7"/>
  <c r="X2009" i="7"/>
  <c r="X2010" i="7"/>
  <c r="X2011" i="7"/>
  <c r="X2012" i="7"/>
  <c r="X2013" i="7"/>
  <c r="X2014" i="7"/>
  <c r="X2015" i="7"/>
  <c r="X2016" i="7"/>
  <c r="X2017" i="7"/>
  <c r="X2018" i="7"/>
  <c r="X2019" i="7"/>
  <c r="X2020" i="7"/>
  <c r="X2021" i="7"/>
  <c r="X2022" i="7"/>
  <c r="X2023" i="7"/>
  <c r="X2024" i="7"/>
  <c r="X2025" i="7"/>
  <c r="X2026" i="7"/>
  <c r="X2027" i="7"/>
  <c r="X2028" i="7"/>
  <c r="X2029" i="7"/>
  <c r="X2030" i="7"/>
  <c r="X2031" i="7"/>
  <c r="X2032" i="7"/>
  <c r="X2033" i="7"/>
  <c r="X2034" i="7"/>
  <c r="X2035" i="7"/>
  <c r="X2036" i="7"/>
  <c r="X2037" i="7"/>
  <c r="X2038" i="7"/>
  <c r="X2039" i="7"/>
  <c r="X2040" i="7"/>
  <c r="X2041" i="7"/>
  <c r="X2042" i="7"/>
  <c r="X2043" i="7"/>
  <c r="X2044" i="7"/>
  <c r="X2045" i="7"/>
  <c r="X2046" i="7"/>
  <c r="X2047" i="7"/>
  <c r="X2048" i="7"/>
  <c r="X2049" i="7"/>
  <c r="X2050" i="7"/>
  <c r="X2051" i="7"/>
  <c r="X2052" i="7"/>
  <c r="X2053" i="7"/>
  <c r="X2054" i="7"/>
  <c r="X2055" i="7"/>
  <c r="X2056" i="7"/>
  <c r="X2057" i="7"/>
  <c r="X2058" i="7"/>
  <c r="X2059" i="7"/>
  <c r="X2060" i="7"/>
  <c r="X2061" i="7"/>
  <c r="X2062" i="7"/>
  <c r="X2063" i="7"/>
  <c r="X2064" i="7"/>
  <c r="X2065" i="7"/>
  <c r="X2066" i="7"/>
  <c r="X2067" i="7"/>
  <c r="X2068" i="7"/>
  <c r="X2069" i="7"/>
  <c r="X2070" i="7"/>
  <c r="X2071" i="7"/>
  <c r="X2072" i="7"/>
  <c r="X2073" i="7"/>
  <c r="X2074" i="7"/>
  <c r="X2075" i="7"/>
  <c r="X2076" i="7"/>
  <c r="X2077" i="7"/>
  <c r="X2078" i="7"/>
  <c r="X2079" i="7"/>
  <c r="X2080" i="7"/>
  <c r="X2081" i="7"/>
  <c r="X2082" i="7"/>
  <c r="X2083" i="7"/>
  <c r="X2084" i="7"/>
  <c r="X2085" i="7"/>
  <c r="X2086" i="7"/>
  <c r="X2087" i="7"/>
  <c r="X2088" i="7"/>
  <c r="X2089" i="7"/>
  <c r="X2090" i="7"/>
  <c r="X2091" i="7"/>
  <c r="X2092" i="7"/>
  <c r="X2093" i="7"/>
  <c r="X2094" i="7"/>
  <c r="X2095" i="7"/>
  <c r="X2096" i="7"/>
  <c r="X2097" i="7"/>
  <c r="X2098" i="7"/>
  <c r="X2099" i="7"/>
  <c r="X2100" i="7"/>
  <c r="X2101" i="7"/>
  <c r="X2102" i="7"/>
  <c r="X2103" i="7"/>
  <c r="X2104" i="7"/>
  <c r="X2105" i="7"/>
  <c r="X2106" i="7"/>
  <c r="X2107" i="7"/>
  <c r="X2108" i="7"/>
  <c r="X2109" i="7"/>
  <c r="X2110" i="7"/>
  <c r="X2111" i="7"/>
  <c r="X2112" i="7"/>
  <c r="X2113" i="7"/>
  <c r="X2114" i="7"/>
  <c r="X2115" i="7"/>
  <c r="X2116" i="7"/>
  <c r="X2117" i="7"/>
  <c r="X2118" i="7"/>
  <c r="X2119" i="7"/>
  <c r="X2120" i="7"/>
  <c r="X2121" i="7"/>
  <c r="X2122" i="7"/>
  <c r="X2123" i="7"/>
  <c r="X2124" i="7"/>
  <c r="X2125" i="7"/>
  <c r="X2126" i="7"/>
  <c r="X2127" i="7"/>
  <c r="X2128" i="7"/>
  <c r="X2129" i="7"/>
  <c r="X2130" i="7"/>
  <c r="X2131" i="7"/>
  <c r="X2132" i="7"/>
  <c r="X2133" i="7"/>
  <c r="X2134" i="7"/>
  <c r="X2135" i="7"/>
  <c r="X2136" i="7"/>
  <c r="X2137" i="7"/>
  <c r="X2138" i="7"/>
  <c r="X2139" i="7"/>
  <c r="X2140" i="7"/>
  <c r="X2141" i="7"/>
  <c r="X2142" i="7"/>
  <c r="X2143" i="7"/>
  <c r="X2144" i="7"/>
  <c r="X2145" i="7"/>
  <c r="X2146" i="7"/>
  <c r="X2147" i="7"/>
  <c r="X2148" i="7"/>
  <c r="X2149" i="7"/>
  <c r="X2150" i="7"/>
  <c r="X2151" i="7"/>
  <c r="X2152" i="7"/>
  <c r="X2153" i="7"/>
  <c r="X2154" i="7"/>
  <c r="X2155" i="7"/>
  <c r="X2156" i="7"/>
  <c r="X2157" i="7"/>
  <c r="X2158" i="7"/>
  <c r="X2159" i="7"/>
  <c r="X2160" i="7"/>
  <c r="X2161" i="7"/>
  <c r="X2162" i="7"/>
  <c r="X2163" i="7"/>
  <c r="X2164" i="7"/>
  <c r="X2165" i="7"/>
  <c r="X2166" i="7"/>
  <c r="X2167" i="7"/>
  <c r="X2168" i="7"/>
  <c r="X2169" i="7"/>
  <c r="X2170" i="7"/>
  <c r="X2171" i="7"/>
  <c r="X2172" i="7"/>
  <c r="X2173" i="7"/>
  <c r="X2174" i="7"/>
  <c r="X2175" i="7"/>
  <c r="X2176" i="7"/>
  <c r="X2177" i="7"/>
  <c r="X2178" i="7"/>
  <c r="X2179" i="7"/>
  <c r="X2180" i="7"/>
  <c r="X2181" i="7"/>
  <c r="X2182" i="7"/>
  <c r="X2183" i="7"/>
  <c r="X2184" i="7"/>
  <c r="X2185" i="7"/>
  <c r="X2186" i="7"/>
  <c r="X2187" i="7"/>
  <c r="X2188" i="7"/>
  <c r="X2189" i="7"/>
  <c r="X2190" i="7"/>
  <c r="X2191" i="7"/>
  <c r="X2192" i="7"/>
  <c r="X2193" i="7"/>
  <c r="X2194" i="7"/>
  <c r="X2195" i="7"/>
  <c r="X2196" i="7"/>
  <c r="X2197" i="7"/>
  <c r="X2198" i="7"/>
  <c r="X2199" i="7"/>
  <c r="X2200" i="7"/>
  <c r="X2201" i="7"/>
  <c r="X2202" i="7"/>
  <c r="X2203" i="7"/>
  <c r="X2204" i="7"/>
  <c r="X2205" i="7"/>
  <c r="X2206" i="7"/>
  <c r="X2207" i="7"/>
  <c r="X2208" i="7"/>
  <c r="X2209" i="7"/>
  <c r="X2210" i="7"/>
  <c r="X2211" i="7"/>
  <c r="X2212" i="7"/>
  <c r="X2213" i="7"/>
  <c r="X2214" i="7"/>
  <c r="X2215" i="7"/>
  <c r="X2216" i="7"/>
  <c r="X2217" i="7"/>
  <c r="X2218" i="7"/>
  <c r="X2219" i="7"/>
  <c r="X2220" i="7"/>
  <c r="X2221" i="7"/>
  <c r="X2222" i="7"/>
  <c r="X2223" i="7"/>
  <c r="X2224" i="7"/>
  <c r="X2225" i="7"/>
  <c r="X2226" i="7"/>
  <c r="X2227" i="7"/>
  <c r="X2228" i="7"/>
  <c r="X2229" i="7"/>
  <c r="X2230" i="7"/>
  <c r="X2231" i="7"/>
  <c r="X2232" i="7"/>
  <c r="X2233" i="7"/>
  <c r="X2234" i="7"/>
  <c r="X2235" i="7"/>
  <c r="X2236" i="7"/>
  <c r="X2237" i="7"/>
  <c r="X2238" i="7"/>
  <c r="X2239" i="7"/>
  <c r="X2240" i="7"/>
  <c r="X2241" i="7"/>
  <c r="X2242" i="7"/>
  <c r="X2243" i="7"/>
  <c r="X2244" i="7"/>
  <c r="X2245" i="7"/>
  <c r="X2246" i="7"/>
  <c r="X2247" i="7"/>
  <c r="X2248" i="7"/>
  <c r="X2249" i="7"/>
  <c r="X2250" i="7"/>
  <c r="X2251" i="7"/>
  <c r="X2252" i="7"/>
  <c r="X2253" i="7"/>
  <c r="X2254" i="7"/>
  <c r="X2255" i="7"/>
  <c r="X2256" i="7"/>
  <c r="X2257" i="7"/>
  <c r="X2258" i="7"/>
  <c r="X2259" i="7"/>
  <c r="X2260" i="7"/>
  <c r="X2261" i="7"/>
  <c r="X2262" i="7"/>
  <c r="X2263" i="7"/>
  <c r="X2264" i="7"/>
  <c r="X2265" i="7"/>
  <c r="X2266" i="7"/>
  <c r="X2267" i="7"/>
  <c r="X2268" i="7"/>
  <c r="X2269" i="7"/>
  <c r="X2270" i="7"/>
  <c r="X2271" i="7"/>
  <c r="X2272" i="7"/>
  <c r="X2273" i="7"/>
  <c r="X2274" i="7"/>
  <c r="X2275" i="7"/>
  <c r="X2276" i="7"/>
  <c r="X2277" i="7"/>
  <c r="X2278" i="7"/>
  <c r="X2279" i="7"/>
  <c r="X2280" i="7"/>
  <c r="X2281" i="7"/>
  <c r="X2282" i="7"/>
  <c r="X2283" i="7"/>
  <c r="X2284" i="7"/>
  <c r="X2285" i="7"/>
  <c r="X2286" i="7"/>
  <c r="X2287" i="7"/>
  <c r="X2288" i="7"/>
  <c r="X2289" i="7"/>
  <c r="X2290" i="7"/>
  <c r="X2291" i="7"/>
  <c r="X2292" i="7"/>
  <c r="X2293" i="7"/>
  <c r="X2294" i="7"/>
  <c r="X2295" i="7"/>
  <c r="X2296" i="7"/>
  <c r="X2297" i="7"/>
  <c r="X2298" i="7"/>
  <c r="X2299" i="7"/>
  <c r="X2300" i="7"/>
  <c r="X2301" i="7"/>
  <c r="X2302" i="7"/>
  <c r="X2303" i="7"/>
  <c r="X2304" i="7"/>
  <c r="X2305" i="7"/>
  <c r="X2306" i="7"/>
  <c r="X2307" i="7"/>
  <c r="X2308" i="7"/>
  <c r="X2309" i="7"/>
  <c r="X2310" i="7"/>
  <c r="X2311" i="7"/>
  <c r="X2312" i="7"/>
  <c r="X2313" i="7"/>
  <c r="X2314" i="7"/>
  <c r="X2315" i="7"/>
  <c r="X2316" i="7"/>
  <c r="X2317" i="7"/>
  <c r="X2318" i="7"/>
  <c r="X2319" i="7"/>
  <c r="X2320" i="7"/>
  <c r="X2321" i="7"/>
  <c r="X2322" i="7"/>
  <c r="X2323" i="7"/>
  <c r="X2324" i="7"/>
  <c r="X2325" i="7"/>
  <c r="X2326" i="7"/>
  <c r="X2327" i="7"/>
  <c r="X2328" i="7"/>
  <c r="X2329" i="7"/>
  <c r="X2330" i="7"/>
  <c r="X2331" i="7"/>
  <c r="X2332" i="7"/>
  <c r="X2333" i="7"/>
  <c r="X2334" i="7"/>
  <c r="X2335" i="7"/>
  <c r="X2336" i="7"/>
  <c r="X2337" i="7"/>
  <c r="X2338" i="7"/>
  <c r="X2339" i="7"/>
  <c r="X2340" i="7"/>
  <c r="X2341" i="7"/>
  <c r="X2342" i="7"/>
  <c r="X2343" i="7"/>
  <c r="X2344" i="7"/>
  <c r="X2345" i="7"/>
  <c r="X2346" i="7"/>
  <c r="X2347" i="7"/>
  <c r="X2348" i="7"/>
  <c r="X2349" i="7"/>
  <c r="X2350" i="7"/>
  <c r="X2351" i="7"/>
  <c r="X2352" i="7"/>
  <c r="X2353" i="7"/>
  <c r="X2354" i="7"/>
  <c r="X2355" i="7"/>
  <c r="X2356" i="7"/>
  <c r="X2357" i="7"/>
  <c r="X2358" i="7"/>
  <c r="X2359" i="7"/>
  <c r="X2360" i="7"/>
  <c r="X2361" i="7"/>
  <c r="X2362" i="7"/>
  <c r="X2363" i="7"/>
  <c r="X2364" i="7"/>
  <c r="X2365" i="7"/>
  <c r="X2366" i="7"/>
  <c r="X2367" i="7"/>
  <c r="X2368" i="7"/>
  <c r="X2369" i="7"/>
  <c r="X2370" i="7"/>
  <c r="X2371" i="7"/>
  <c r="X2372" i="7"/>
  <c r="X2373" i="7"/>
  <c r="X2374" i="7"/>
  <c r="X2375" i="7"/>
  <c r="X2376" i="7"/>
  <c r="X2377" i="7"/>
  <c r="X2378" i="7"/>
  <c r="X2379" i="7"/>
  <c r="X2380" i="7"/>
  <c r="X2381" i="7"/>
  <c r="X2382" i="7"/>
  <c r="X2383" i="7"/>
  <c r="X2384" i="7"/>
  <c r="X2385" i="7"/>
  <c r="X2386" i="7"/>
  <c r="X2387" i="7"/>
  <c r="X2388" i="7"/>
  <c r="X2389" i="7"/>
  <c r="X2390" i="7"/>
  <c r="X2391" i="7"/>
  <c r="X2392" i="7"/>
  <c r="X2393" i="7"/>
  <c r="X2394" i="7"/>
  <c r="X2395" i="7"/>
  <c r="X2396" i="7"/>
  <c r="X2397" i="7"/>
  <c r="X2398" i="7"/>
  <c r="X2399" i="7"/>
  <c r="X2400" i="7"/>
  <c r="X2401" i="7"/>
  <c r="X2402" i="7"/>
  <c r="X2403" i="7"/>
  <c r="X2404" i="7"/>
  <c r="X2405" i="7"/>
  <c r="X2406" i="7"/>
  <c r="X2407" i="7"/>
  <c r="X2408" i="7"/>
  <c r="X2409" i="7"/>
  <c r="X2410" i="7"/>
  <c r="X2411" i="7"/>
  <c r="X2412" i="7"/>
  <c r="X2413" i="7"/>
  <c r="X2414" i="7"/>
  <c r="X2415" i="7"/>
  <c r="X2416" i="7"/>
  <c r="X2417" i="7"/>
  <c r="X2418" i="7"/>
  <c r="X2419" i="7"/>
  <c r="X2420" i="7"/>
  <c r="X2421" i="7"/>
  <c r="X2422" i="7"/>
  <c r="X2423" i="7"/>
  <c r="X2424" i="7"/>
  <c r="X2425" i="7"/>
  <c r="X2426" i="7"/>
  <c r="X2427" i="7"/>
  <c r="X2428" i="7"/>
  <c r="X2429" i="7"/>
  <c r="X2430" i="7"/>
  <c r="X2431" i="7"/>
  <c r="X2432" i="7"/>
  <c r="X2433" i="7"/>
  <c r="X2434" i="7"/>
  <c r="X2435" i="7"/>
  <c r="X2436" i="7"/>
  <c r="X2437" i="7"/>
  <c r="X2438" i="7"/>
  <c r="X2439" i="7"/>
  <c r="X2440" i="7"/>
  <c r="X2441" i="7"/>
  <c r="X2442" i="7"/>
  <c r="X2443" i="7"/>
  <c r="X2444" i="7"/>
  <c r="X2445" i="7"/>
  <c r="X2446" i="7"/>
  <c r="X2447" i="7"/>
  <c r="X2448" i="7"/>
  <c r="X2449" i="7"/>
  <c r="X2450" i="7"/>
  <c r="X2451" i="7"/>
  <c r="X2452" i="7"/>
  <c r="X2453" i="7"/>
  <c r="X2454" i="7"/>
  <c r="X2455" i="7"/>
  <c r="X2456" i="7"/>
  <c r="X2457" i="7"/>
  <c r="X2458" i="7"/>
  <c r="X2459" i="7"/>
  <c r="X2460" i="7"/>
  <c r="X2461" i="7"/>
  <c r="X2462" i="7"/>
  <c r="X2463" i="7"/>
  <c r="X2464" i="7"/>
  <c r="X2465" i="7"/>
  <c r="X2466" i="7"/>
  <c r="X2467" i="7"/>
  <c r="X2468" i="7"/>
  <c r="X2469" i="7"/>
  <c r="X2470" i="7"/>
  <c r="X2471" i="7"/>
  <c r="X2472" i="7"/>
  <c r="X2473" i="7"/>
  <c r="X2474" i="7"/>
  <c r="X2475" i="7"/>
  <c r="X2476" i="7"/>
  <c r="X2477" i="7"/>
  <c r="X2478" i="7"/>
  <c r="X2479" i="7"/>
  <c r="X2480" i="7"/>
  <c r="X2481" i="7"/>
  <c r="X2482" i="7"/>
  <c r="X2483" i="7"/>
  <c r="X2484" i="7"/>
  <c r="X2485" i="7"/>
  <c r="X2486" i="7"/>
  <c r="X2487" i="7"/>
  <c r="X2488" i="7"/>
  <c r="X2489" i="7"/>
  <c r="X2490" i="7"/>
  <c r="X2491" i="7"/>
  <c r="X2492" i="7"/>
  <c r="X2493" i="7"/>
  <c r="X2494" i="7"/>
  <c r="X2495" i="7"/>
  <c r="X2496" i="7"/>
  <c r="X2497" i="7"/>
  <c r="X2498" i="7"/>
  <c r="X2499" i="7"/>
  <c r="X2500" i="7"/>
  <c r="X2501" i="7"/>
  <c r="X2502" i="7"/>
  <c r="X2503" i="7"/>
  <c r="X2504" i="7"/>
  <c r="X2505" i="7"/>
  <c r="X2506" i="7"/>
  <c r="X2507" i="7"/>
  <c r="X2508" i="7"/>
  <c r="X2509" i="7"/>
  <c r="X2510" i="7"/>
  <c r="X2511" i="7"/>
  <c r="X2512" i="7"/>
  <c r="X2513" i="7"/>
  <c r="X2514" i="7"/>
  <c r="X2515" i="7"/>
  <c r="X2516" i="7"/>
  <c r="X2517" i="7"/>
  <c r="X2518" i="7"/>
  <c r="X2519" i="7"/>
  <c r="X2520" i="7"/>
  <c r="X2521" i="7"/>
  <c r="X2522" i="7"/>
  <c r="X2523" i="7"/>
  <c r="X2524" i="7"/>
  <c r="X2525" i="7"/>
  <c r="X2526" i="7"/>
  <c r="X2527" i="7"/>
  <c r="X2528" i="7"/>
  <c r="X2529" i="7"/>
  <c r="X2530" i="7"/>
  <c r="X2531" i="7"/>
  <c r="X2532" i="7"/>
  <c r="X2533" i="7"/>
  <c r="X2534" i="7"/>
  <c r="X2535" i="7"/>
  <c r="X2536" i="7"/>
  <c r="X2537" i="7"/>
  <c r="X2538" i="7"/>
  <c r="X2539" i="7"/>
  <c r="X2540" i="7"/>
  <c r="X2541" i="7"/>
  <c r="X2542" i="7"/>
  <c r="X2543" i="7"/>
  <c r="X2544" i="7"/>
  <c r="X2545" i="7"/>
  <c r="X2546" i="7"/>
  <c r="X2547" i="7"/>
  <c r="X2548" i="7"/>
  <c r="X2549" i="7"/>
  <c r="X2550" i="7"/>
  <c r="X2551" i="7"/>
  <c r="X2552" i="7"/>
  <c r="X2553" i="7"/>
  <c r="X2554" i="7"/>
  <c r="X2555" i="7"/>
  <c r="X2556" i="7"/>
  <c r="X2557" i="7"/>
  <c r="X2558" i="7"/>
  <c r="X2559" i="7"/>
  <c r="X2560" i="7"/>
  <c r="X2561" i="7"/>
  <c r="X2562" i="7"/>
  <c r="X2563" i="7"/>
  <c r="X2564" i="7"/>
  <c r="X2565" i="7"/>
  <c r="X2566" i="7"/>
  <c r="X2567" i="7"/>
  <c r="X2568" i="7"/>
  <c r="X2569" i="7"/>
  <c r="X2570" i="7"/>
  <c r="X2571" i="7"/>
  <c r="X2572" i="7"/>
  <c r="X2573" i="7"/>
  <c r="X2574" i="7"/>
  <c r="X2575" i="7"/>
  <c r="X2576" i="7"/>
  <c r="X2577" i="7"/>
  <c r="X2578" i="7"/>
  <c r="X2579" i="7"/>
  <c r="X2580" i="7"/>
  <c r="X2581" i="7"/>
  <c r="X2582" i="7"/>
  <c r="X2583" i="7"/>
  <c r="X2584" i="7"/>
  <c r="X2585" i="7"/>
  <c r="X2586" i="7"/>
  <c r="X2587" i="7"/>
  <c r="X2588" i="7"/>
  <c r="X2589" i="7"/>
  <c r="X2590" i="7"/>
  <c r="X2591" i="7"/>
  <c r="X2592" i="7"/>
  <c r="X2593" i="7"/>
  <c r="X2594" i="7"/>
  <c r="X2595" i="7"/>
  <c r="X2596" i="7"/>
  <c r="X2597" i="7"/>
  <c r="X2598" i="7"/>
  <c r="X2599" i="7"/>
  <c r="X2600" i="7"/>
  <c r="X2601" i="7"/>
  <c r="X2602" i="7"/>
  <c r="X2603" i="7"/>
  <c r="X2604" i="7"/>
  <c r="X2605" i="7"/>
  <c r="X2606" i="7"/>
  <c r="X2607" i="7"/>
  <c r="X2608" i="7"/>
  <c r="X2609" i="7"/>
  <c r="X2610" i="7"/>
  <c r="X2611" i="7"/>
  <c r="X2612" i="7"/>
  <c r="X2613" i="7"/>
  <c r="X2614" i="7"/>
  <c r="X2615" i="7"/>
  <c r="X2616" i="7"/>
  <c r="X2617" i="7"/>
  <c r="X2618" i="7"/>
  <c r="X2619" i="7"/>
  <c r="X2620" i="7"/>
  <c r="X2621" i="7"/>
  <c r="X2622" i="7"/>
  <c r="X2623" i="7"/>
  <c r="X2624" i="7"/>
  <c r="X2625" i="7"/>
  <c r="X2626" i="7"/>
  <c r="X2627" i="7"/>
  <c r="X2628" i="7"/>
  <c r="X2629" i="7"/>
  <c r="X2630" i="7"/>
  <c r="X2631" i="7"/>
  <c r="X2632" i="7"/>
  <c r="X2633" i="7"/>
  <c r="X2634" i="7"/>
  <c r="X2635" i="7"/>
  <c r="X2636" i="7"/>
  <c r="X2637" i="7"/>
  <c r="X2638" i="7"/>
  <c r="X2639" i="7"/>
  <c r="X2640" i="7"/>
  <c r="X2641" i="7"/>
  <c r="X2642" i="7"/>
  <c r="X2643" i="7"/>
  <c r="X2644" i="7"/>
  <c r="X2645" i="7"/>
  <c r="X2646" i="7"/>
  <c r="X2647" i="7"/>
  <c r="X2648" i="7"/>
  <c r="X2649" i="7"/>
  <c r="X2650" i="7"/>
  <c r="X2651" i="7"/>
  <c r="X2652" i="7"/>
  <c r="X2653" i="7"/>
  <c r="X2654" i="7"/>
  <c r="X2655" i="7"/>
  <c r="X2656" i="7"/>
  <c r="X2657" i="7"/>
  <c r="X2658" i="7"/>
  <c r="X2659" i="7"/>
  <c r="X2660" i="7"/>
  <c r="X2661" i="7"/>
  <c r="X2662" i="7"/>
  <c r="X2663" i="7"/>
  <c r="X2664" i="7"/>
  <c r="X2665" i="7"/>
  <c r="X2666" i="7"/>
  <c r="X2667" i="7"/>
  <c r="X2668" i="7"/>
  <c r="X2669" i="7"/>
  <c r="X2670" i="7"/>
  <c r="X2671" i="7"/>
  <c r="X2672" i="7"/>
  <c r="X2673" i="7"/>
  <c r="X2674" i="7"/>
  <c r="X2675" i="7"/>
  <c r="X2676" i="7"/>
  <c r="X2677" i="7"/>
  <c r="X2678" i="7"/>
  <c r="X2679" i="7"/>
  <c r="X2680" i="7"/>
  <c r="X2681" i="7"/>
  <c r="X2682" i="7"/>
  <c r="X2683" i="7"/>
  <c r="X2684" i="7"/>
  <c r="X2685" i="7"/>
  <c r="X2686" i="7"/>
  <c r="X2687" i="7"/>
  <c r="X2688" i="7"/>
  <c r="X2689" i="7"/>
  <c r="X2690" i="7"/>
  <c r="X2691" i="7"/>
  <c r="X2692" i="7"/>
  <c r="X2693" i="7"/>
  <c r="X2694" i="7"/>
  <c r="X2695" i="7"/>
  <c r="X2696" i="7"/>
  <c r="X2697" i="7"/>
  <c r="X2698" i="7"/>
  <c r="X2699" i="7"/>
  <c r="X2700" i="7"/>
  <c r="X2701" i="7"/>
  <c r="X2702" i="7"/>
  <c r="X2703" i="7"/>
  <c r="X2704" i="7"/>
  <c r="X2705" i="7"/>
  <c r="X2706" i="7"/>
  <c r="X2707" i="7"/>
  <c r="X2708" i="7"/>
  <c r="X2709" i="7"/>
  <c r="X2710" i="7"/>
  <c r="X2711" i="7"/>
  <c r="X2712" i="7"/>
  <c r="X2713" i="7"/>
  <c r="X2714" i="7"/>
  <c r="X2715" i="7"/>
  <c r="X2716" i="7"/>
  <c r="X2717" i="7"/>
  <c r="X2718" i="7"/>
  <c r="X2719" i="7"/>
  <c r="X2720" i="7"/>
  <c r="X2721" i="7"/>
  <c r="X2722" i="7"/>
  <c r="X2723" i="7"/>
  <c r="X2724" i="7"/>
  <c r="X2725" i="7"/>
  <c r="X2726" i="7"/>
  <c r="X2727" i="7"/>
  <c r="X2728" i="7"/>
  <c r="X2729" i="7"/>
  <c r="X2730" i="7"/>
  <c r="X2731" i="7"/>
  <c r="X2732" i="7"/>
  <c r="X2733" i="7"/>
  <c r="X2734" i="7"/>
  <c r="X2735" i="7"/>
  <c r="X2736" i="7"/>
  <c r="X2737" i="7"/>
  <c r="X2738" i="7"/>
  <c r="X2739" i="7"/>
  <c r="X2740" i="7"/>
  <c r="X2741" i="7"/>
  <c r="X2742" i="7"/>
  <c r="X2743" i="7"/>
  <c r="X2744" i="7"/>
  <c r="X2745" i="7"/>
  <c r="X2746" i="7"/>
  <c r="X2747" i="7"/>
  <c r="X2748" i="7"/>
  <c r="X2749" i="7"/>
  <c r="X2750" i="7"/>
  <c r="X2751" i="7"/>
  <c r="X2752" i="7"/>
  <c r="X2753" i="7"/>
  <c r="X2754" i="7"/>
  <c r="X2755" i="7"/>
  <c r="X2756" i="7"/>
  <c r="X2757" i="7"/>
  <c r="X2758" i="7"/>
  <c r="X2759" i="7"/>
  <c r="X2760" i="7"/>
  <c r="X2761" i="7"/>
  <c r="X2762" i="7"/>
  <c r="X2763" i="7"/>
  <c r="X2764" i="7"/>
  <c r="X2765" i="7"/>
  <c r="X2766" i="7"/>
  <c r="X2767" i="7"/>
  <c r="X2768" i="7"/>
  <c r="X2769" i="7"/>
  <c r="X2770" i="7"/>
  <c r="X2771" i="7"/>
  <c r="X2772" i="7"/>
  <c r="X2773" i="7"/>
  <c r="X2774" i="7"/>
  <c r="X2775" i="7"/>
  <c r="X2776" i="7"/>
  <c r="X2777" i="7"/>
  <c r="X2778" i="7"/>
  <c r="X2779" i="7"/>
  <c r="X2780" i="7"/>
  <c r="X2781" i="7"/>
  <c r="X2782" i="7"/>
  <c r="X2783" i="7"/>
  <c r="X2784" i="7"/>
  <c r="X2785" i="7"/>
  <c r="X2786" i="7"/>
  <c r="X2787" i="7"/>
  <c r="X2788" i="7"/>
  <c r="X2789" i="7"/>
  <c r="X2790" i="7"/>
  <c r="X2791" i="7"/>
  <c r="X2792" i="7"/>
  <c r="X2793" i="7"/>
  <c r="X2794" i="7"/>
  <c r="X2795" i="7"/>
  <c r="X2796" i="7"/>
  <c r="X2797" i="7"/>
  <c r="X2798" i="7"/>
  <c r="X2799" i="7"/>
  <c r="X2800" i="7"/>
  <c r="X2801" i="7"/>
  <c r="X2802" i="7"/>
  <c r="X2803" i="7"/>
  <c r="X2804" i="7"/>
  <c r="X2805" i="7"/>
  <c r="X2806" i="7"/>
  <c r="X2807" i="7"/>
  <c r="X2808" i="7"/>
  <c r="X2809" i="7"/>
  <c r="X2810" i="7"/>
  <c r="X2811" i="7"/>
  <c r="X2812" i="7"/>
  <c r="X2813" i="7"/>
  <c r="X2814" i="7"/>
  <c r="X2815" i="7"/>
  <c r="X2816" i="7"/>
  <c r="X2817" i="7"/>
  <c r="X2818" i="7"/>
  <c r="X2819" i="7"/>
  <c r="X2820" i="7"/>
  <c r="X2821" i="7"/>
  <c r="X2822" i="7"/>
  <c r="X2823" i="7"/>
  <c r="X2824" i="7"/>
  <c r="X2825" i="7"/>
  <c r="X2826" i="7"/>
  <c r="X2827" i="7"/>
  <c r="X2828" i="7"/>
  <c r="X2829" i="7"/>
  <c r="X2830" i="7"/>
  <c r="X2831" i="7"/>
  <c r="X2832" i="7"/>
  <c r="X2833" i="7"/>
  <c r="X2834" i="7"/>
  <c r="X2835" i="7"/>
  <c r="X2836" i="7"/>
  <c r="X2837" i="7"/>
  <c r="X2838" i="7"/>
  <c r="X2839" i="7"/>
  <c r="X2840" i="7"/>
  <c r="X2841" i="7"/>
  <c r="X2842" i="7"/>
  <c r="X2843" i="7"/>
  <c r="X2844" i="7"/>
  <c r="X2845" i="7"/>
  <c r="X2846" i="7"/>
  <c r="X2847" i="7"/>
  <c r="X2848" i="7"/>
  <c r="X2849" i="7"/>
  <c r="X2850" i="7"/>
  <c r="X2851" i="7"/>
  <c r="X2852" i="7"/>
  <c r="X2853" i="7"/>
  <c r="X2854" i="7"/>
  <c r="X2855" i="7"/>
  <c r="X2856" i="7"/>
  <c r="X2857" i="7"/>
  <c r="X2858" i="7"/>
  <c r="X2859" i="7"/>
  <c r="X2860" i="7"/>
  <c r="X2861" i="7"/>
  <c r="X2862" i="7"/>
  <c r="X2863" i="7"/>
  <c r="X2864" i="7"/>
  <c r="X2865" i="7"/>
  <c r="X2866" i="7"/>
  <c r="X2867" i="7"/>
  <c r="X2868" i="7"/>
  <c r="X2869" i="7"/>
  <c r="X2870" i="7"/>
  <c r="X2871" i="7"/>
  <c r="X2872" i="7"/>
  <c r="X2873" i="7"/>
  <c r="X2874" i="7"/>
  <c r="X2875" i="7"/>
  <c r="X2876" i="7"/>
  <c r="X2877" i="7"/>
  <c r="X2878" i="7"/>
  <c r="X2879" i="7"/>
  <c r="X2880" i="7"/>
  <c r="X2881" i="7"/>
  <c r="X2882" i="7"/>
  <c r="X2883" i="7"/>
  <c r="X2884" i="7"/>
  <c r="X2885" i="7"/>
  <c r="X2886" i="7"/>
  <c r="X2887" i="7"/>
  <c r="X2888" i="7"/>
  <c r="X2889" i="7"/>
  <c r="X2890" i="7"/>
  <c r="X2891" i="7"/>
  <c r="X2892" i="7"/>
  <c r="X2893" i="7"/>
  <c r="X2894" i="7"/>
  <c r="X2895" i="7"/>
  <c r="X2896" i="7"/>
  <c r="X2897" i="7"/>
  <c r="X2898" i="7"/>
  <c r="X2899" i="7"/>
  <c r="X2900" i="7"/>
  <c r="X2901" i="7"/>
  <c r="X2902" i="7"/>
  <c r="X2903" i="7"/>
  <c r="X2904" i="7"/>
  <c r="X2905" i="7"/>
  <c r="X2906" i="7"/>
  <c r="X2907" i="7"/>
  <c r="X2908" i="7"/>
  <c r="X2909" i="7"/>
  <c r="X2910" i="7"/>
  <c r="X2911" i="7"/>
  <c r="X2912" i="7"/>
  <c r="X2913" i="7"/>
  <c r="X2914" i="7"/>
  <c r="X2915" i="7"/>
  <c r="X2916" i="7"/>
  <c r="X2917" i="7"/>
  <c r="X2918" i="7"/>
  <c r="X2919" i="7"/>
  <c r="X2920" i="7"/>
  <c r="X2921" i="7"/>
  <c r="X2922" i="7"/>
  <c r="X2923" i="7"/>
  <c r="X2924" i="7"/>
  <c r="X2925" i="7"/>
  <c r="X2926" i="7"/>
  <c r="X2927" i="7"/>
  <c r="X2928" i="7"/>
  <c r="X2929" i="7"/>
  <c r="X2930" i="7"/>
  <c r="X2931" i="7"/>
  <c r="X2932" i="7"/>
  <c r="X2933" i="7"/>
  <c r="X2934" i="7"/>
  <c r="X2935" i="7"/>
  <c r="X2936" i="7"/>
  <c r="X2937" i="7"/>
  <c r="X2938" i="7"/>
  <c r="X2939" i="7"/>
  <c r="X2940" i="7"/>
  <c r="X2941" i="7"/>
  <c r="X2942" i="7"/>
  <c r="X2943" i="7"/>
  <c r="X2944" i="7"/>
  <c r="X2945" i="7"/>
  <c r="X2946" i="7"/>
  <c r="X2947" i="7"/>
  <c r="X2948" i="7"/>
  <c r="X2949" i="7"/>
  <c r="X2950" i="7"/>
  <c r="X2951" i="7"/>
  <c r="X2952" i="7"/>
  <c r="X2953" i="7"/>
  <c r="X2954" i="7"/>
  <c r="X2955" i="7"/>
  <c r="X2956" i="7"/>
  <c r="X2957" i="7"/>
  <c r="X2958" i="7"/>
  <c r="X2959" i="7"/>
  <c r="X2960" i="7"/>
  <c r="X2961" i="7"/>
  <c r="X2962" i="7"/>
  <c r="X2963" i="7"/>
  <c r="X2964" i="7"/>
  <c r="X2965" i="7"/>
  <c r="X2966" i="7"/>
  <c r="X2967" i="7"/>
  <c r="X2968" i="7"/>
  <c r="X2969" i="7"/>
  <c r="X2970" i="7"/>
  <c r="X2971" i="7"/>
  <c r="X2972" i="7"/>
  <c r="X2973" i="7"/>
  <c r="X2974" i="7"/>
  <c r="X2975" i="7"/>
  <c r="X2976" i="7"/>
  <c r="X2977" i="7"/>
  <c r="X2978" i="7"/>
  <c r="X2979" i="7"/>
  <c r="X2980" i="7"/>
  <c r="X2981" i="7"/>
  <c r="X2982" i="7"/>
  <c r="X2983" i="7"/>
  <c r="X2984" i="7"/>
  <c r="X2985" i="7"/>
  <c r="X2986" i="7"/>
  <c r="X2987" i="7"/>
  <c r="X2988" i="7"/>
  <c r="X2989" i="7"/>
  <c r="X2990" i="7"/>
  <c r="X2991" i="7"/>
  <c r="X2992" i="7"/>
  <c r="X2993" i="7"/>
  <c r="X2994" i="7"/>
  <c r="X2995" i="7"/>
  <c r="X2996" i="7"/>
  <c r="X2997" i="7"/>
  <c r="X2998" i="7"/>
  <c r="X2999" i="7"/>
  <c r="X3000" i="7"/>
  <c r="X3001" i="7"/>
  <c r="X3002" i="7"/>
  <c r="X3003" i="7"/>
  <c r="X3004" i="7"/>
  <c r="X3005" i="7"/>
  <c r="X3006" i="7"/>
  <c r="X3007" i="7"/>
  <c r="X3008" i="7"/>
  <c r="X3009" i="7"/>
  <c r="X3010" i="7"/>
  <c r="X3011" i="7"/>
  <c r="X3012" i="7"/>
  <c r="X3013" i="7"/>
  <c r="X3014" i="7"/>
  <c r="X3015" i="7"/>
  <c r="X3016" i="7"/>
  <c r="X3017" i="7"/>
  <c r="X3018" i="7"/>
  <c r="X3019" i="7"/>
  <c r="X3020" i="7"/>
  <c r="X3021" i="7"/>
  <c r="X3022" i="7"/>
  <c r="X3023" i="7"/>
  <c r="X3024" i="7"/>
  <c r="X3025" i="7"/>
  <c r="X3026" i="7"/>
  <c r="X3027" i="7"/>
  <c r="X3028" i="7"/>
  <c r="X3029" i="7"/>
  <c r="X3030" i="7"/>
  <c r="X3031" i="7"/>
  <c r="X3032" i="7"/>
  <c r="X3033" i="7"/>
  <c r="X3034" i="7"/>
  <c r="X3035" i="7"/>
  <c r="X3036" i="7"/>
  <c r="X3037" i="7"/>
  <c r="X3038" i="7"/>
  <c r="X3039" i="7"/>
  <c r="X3040" i="7"/>
  <c r="X3041" i="7"/>
  <c r="X3042" i="7"/>
  <c r="X3043" i="7"/>
  <c r="X3044" i="7"/>
  <c r="X3045" i="7"/>
  <c r="X3046" i="7"/>
  <c r="X3047" i="7"/>
  <c r="X3048" i="7"/>
  <c r="X3049" i="7"/>
  <c r="X3050" i="7"/>
  <c r="X3051" i="7"/>
  <c r="X3052" i="7"/>
  <c r="X3053" i="7"/>
  <c r="X3054" i="7"/>
  <c r="X3055" i="7"/>
  <c r="X3056" i="7"/>
  <c r="X3057" i="7"/>
  <c r="X3058" i="7"/>
  <c r="X3059" i="7"/>
  <c r="X3060" i="7"/>
  <c r="X3061" i="7"/>
  <c r="X3062" i="7"/>
  <c r="X3063" i="7"/>
  <c r="X3064" i="7"/>
  <c r="X3065" i="7"/>
  <c r="X3066" i="7"/>
  <c r="X3067" i="7"/>
  <c r="X3068" i="7"/>
  <c r="X3069" i="7"/>
  <c r="X3070" i="7"/>
  <c r="X3071" i="7"/>
  <c r="X3072" i="7"/>
  <c r="X3073" i="7"/>
  <c r="X3074" i="7"/>
  <c r="X3075" i="7"/>
  <c r="X3076" i="7"/>
  <c r="X3077" i="7"/>
  <c r="X3078" i="7"/>
  <c r="X3079" i="7"/>
  <c r="X3080" i="7"/>
  <c r="X3081" i="7"/>
  <c r="X3082" i="7"/>
  <c r="X3083" i="7"/>
  <c r="X3084" i="7"/>
  <c r="X3085" i="7"/>
  <c r="X3086" i="7"/>
  <c r="X3087" i="7"/>
  <c r="X3088" i="7"/>
  <c r="X3089" i="7"/>
  <c r="X3090" i="7"/>
  <c r="X3091" i="7"/>
  <c r="X3092" i="7"/>
  <c r="X3093" i="7"/>
  <c r="X3094" i="7"/>
  <c r="X3095" i="7"/>
  <c r="X3096" i="7"/>
  <c r="X3097" i="7"/>
  <c r="X3098" i="7"/>
  <c r="X3099" i="7"/>
  <c r="X3100" i="7"/>
  <c r="X3101" i="7"/>
  <c r="X3102" i="7"/>
  <c r="X3103" i="7"/>
  <c r="X3104" i="7"/>
  <c r="X3105" i="7"/>
  <c r="X3106" i="7"/>
  <c r="X3107" i="7"/>
  <c r="X3108" i="7"/>
  <c r="X3109" i="7"/>
  <c r="X3110" i="7"/>
  <c r="X3111" i="7"/>
  <c r="X3112" i="7"/>
  <c r="X3113" i="7"/>
  <c r="X3114" i="7"/>
  <c r="X3115" i="7"/>
  <c r="X3116" i="7"/>
  <c r="X3117" i="7"/>
  <c r="X3118" i="7"/>
  <c r="X3119" i="7"/>
  <c r="X3120" i="7"/>
  <c r="X3121" i="7"/>
  <c r="X3122" i="7"/>
  <c r="X3123" i="7"/>
  <c r="X3124" i="7"/>
  <c r="X3125" i="7"/>
  <c r="X3126" i="7"/>
  <c r="X3127" i="7"/>
  <c r="X3128" i="7"/>
  <c r="X3129" i="7"/>
  <c r="X3130" i="7"/>
  <c r="X3131" i="7"/>
  <c r="X3132" i="7"/>
  <c r="X3133" i="7"/>
  <c r="X3134" i="7"/>
  <c r="X3135" i="7"/>
  <c r="X3136" i="7"/>
  <c r="X3137" i="7"/>
  <c r="X3138" i="7"/>
  <c r="X3139" i="7"/>
  <c r="X3140" i="7"/>
  <c r="X3141" i="7"/>
  <c r="X3142" i="7"/>
  <c r="X3143" i="7"/>
  <c r="X3144" i="7"/>
  <c r="X3145" i="7"/>
  <c r="X3146" i="7"/>
  <c r="X3147" i="7"/>
  <c r="X3148" i="7"/>
  <c r="X3149" i="7"/>
  <c r="X3150" i="7"/>
  <c r="X3151" i="7"/>
  <c r="X3152" i="7"/>
  <c r="X3153" i="7"/>
  <c r="X3154" i="7"/>
  <c r="X3155" i="7"/>
  <c r="X3156" i="7"/>
  <c r="X3157" i="7"/>
  <c r="X3158" i="7"/>
  <c r="X3159" i="7"/>
  <c r="X3160" i="7"/>
  <c r="X3161" i="7"/>
  <c r="X3162" i="7"/>
  <c r="X3163" i="7"/>
  <c r="X3164" i="7"/>
  <c r="X3165" i="7"/>
  <c r="X3166" i="7"/>
  <c r="X3167" i="7"/>
  <c r="X3168" i="7"/>
  <c r="X3169" i="7"/>
  <c r="X3170" i="7"/>
  <c r="X3171" i="7"/>
  <c r="X3172" i="7"/>
  <c r="X3173" i="7"/>
  <c r="X3174" i="7"/>
  <c r="X3175" i="7"/>
  <c r="X3176" i="7"/>
  <c r="X3177" i="7"/>
  <c r="X3178" i="7"/>
  <c r="X3179" i="7"/>
  <c r="X3180" i="7"/>
  <c r="X3181" i="7"/>
  <c r="X3182" i="7"/>
  <c r="X3183" i="7"/>
  <c r="X3184" i="7"/>
  <c r="X3185" i="7"/>
  <c r="X3186" i="7"/>
  <c r="X3187" i="7"/>
  <c r="X3188" i="7"/>
  <c r="X3189" i="7"/>
  <c r="X3190" i="7"/>
  <c r="X3191" i="7"/>
  <c r="X3192" i="7"/>
  <c r="X3193" i="7"/>
  <c r="X3194" i="7"/>
  <c r="X3195" i="7"/>
  <c r="X3196" i="7"/>
  <c r="X3197" i="7"/>
  <c r="X3198" i="7"/>
  <c r="X3199" i="7"/>
  <c r="X3200" i="7"/>
  <c r="X3201" i="7"/>
  <c r="X3202" i="7"/>
  <c r="X3203" i="7"/>
  <c r="X3204" i="7"/>
  <c r="X3205" i="7"/>
  <c r="X3206" i="7"/>
  <c r="X3207" i="7"/>
  <c r="X3208" i="7"/>
  <c r="X3209" i="7"/>
  <c r="X3210" i="7"/>
  <c r="X3211" i="7"/>
  <c r="X3212" i="7"/>
  <c r="X3213" i="7"/>
  <c r="X3214" i="7"/>
  <c r="X3215" i="7"/>
  <c r="X3216" i="7"/>
  <c r="X3217" i="7"/>
  <c r="X3218" i="7"/>
  <c r="X3219" i="7"/>
  <c r="X3220" i="7"/>
  <c r="X3221" i="7"/>
  <c r="X3222" i="7"/>
  <c r="X3223" i="7"/>
  <c r="X3224" i="7"/>
  <c r="X3225" i="7"/>
  <c r="X3226" i="7"/>
  <c r="X3227" i="7"/>
  <c r="X3228" i="7"/>
  <c r="X3229" i="7"/>
  <c r="X3230" i="7"/>
  <c r="X3231" i="7"/>
  <c r="X3232" i="7"/>
  <c r="X3233" i="7"/>
  <c r="X3234" i="7"/>
  <c r="X3235" i="7"/>
  <c r="X3236" i="7"/>
  <c r="X3237" i="7"/>
  <c r="X3238" i="7"/>
  <c r="X3239" i="7"/>
  <c r="X3240" i="7"/>
  <c r="X3241" i="7"/>
  <c r="X3242" i="7"/>
  <c r="X3243" i="7"/>
  <c r="X3244" i="7"/>
  <c r="X3245" i="7"/>
  <c r="X3246" i="7"/>
  <c r="X3247" i="7"/>
  <c r="X3248" i="7"/>
  <c r="X3249" i="7"/>
  <c r="X3250" i="7"/>
  <c r="X3251" i="7"/>
  <c r="X3252" i="7"/>
  <c r="X3253" i="7"/>
  <c r="X3254" i="7"/>
  <c r="X3255" i="7"/>
  <c r="X3256" i="7"/>
  <c r="X3257" i="7"/>
  <c r="X3258" i="7"/>
  <c r="X3259" i="7"/>
  <c r="X3260" i="7"/>
  <c r="X3261" i="7"/>
  <c r="X3262" i="7"/>
  <c r="X3263" i="7"/>
  <c r="X3264" i="7"/>
  <c r="X3265" i="7"/>
  <c r="X3266" i="7"/>
  <c r="X3267" i="7"/>
  <c r="X3268" i="7"/>
  <c r="X3269" i="7"/>
  <c r="X3270" i="7"/>
  <c r="X3271" i="7"/>
  <c r="X3272" i="7"/>
  <c r="X3273" i="7"/>
  <c r="X3274" i="7"/>
  <c r="X3275" i="7"/>
  <c r="X3276" i="7"/>
  <c r="X3277" i="7"/>
  <c r="X3278" i="7"/>
  <c r="X3279" i="7"/>
  <c r="X3280" i="7"/>
  <c r="X3281" i="7"/>
  <c r="X3282" i="7"/>
  <c r="X3283" i="7"/>
  <c r="X3284" i="7"/>
  <c r="X3285" i="7"/>
  <c r="X3286" i="7"/>
  <c r="X3287" i="7"/>
  <c r="X3288" i="7"/>
  <c r="X3289" i="7"/>
  <c r="X3290" i="7"/>
  <c r="X3291" i="7"/>
  <c r="X3292" i="7"/>
  <c r="X3293" i="7"/>
  <c r="X3294" i="7"/>
  <c r="X3295" i="7"/>
  <c r="X3296" i="7"/>
  <c r="X3297" i="7"/>
  <c r="X3298" i="7"/>
  <c r="X3299" i="7"/>
  <c r="X3300" i="7"/>
  <c r="X3301" i="7"/>
  <c r="X3302" i="7"/>
  <c r="X3303" i="7"/>
  <c r="X3304" i="7"/>
  <c r="X3305" i="7"/>
  <c r="X3306" i="7"/>
  <c r="X3307" i="7"/>
  <c r="X3308" i="7"/>
  <c r="X3309" i="7"/>
  <c r="X3310" i="7"/>
  <c r="X3311" i="7"/>
  <c r="X3312" i="7"/>
  <c r="X3313" i="7"/>
  <c r="X3314" i="7"/>
  <c r="X3315" i="7"/>
  <c r="X3316" i="7"/>
  <c r="X3317" i="7"/>
  <c r="X3318" i="7"/>
  <c r="X3319" i="7"/>
  <c r="X3320" i="7"/>
  <c r="X3321" i="7"/>
  <c r="X3322" i="7"/>
  <c r="X3323" i="7"/>
  <c r="X3324" i="7"/>
  <c r="X3325" i="7"/>
  <c r="X3326" i="7"/>
  <c r="X3327" i="7"/>
  <c r="X3328" i="7"/>
  <c r="X3329" i="7"/>
  <c r="X3330" i="7"/>
  <c r="X3331" i="7"/>
  <c r="X3332" i="7"/>
  <c r="X3333" i="7"/>
  <c r="X3334" i="7"/>
  <c r="X3335" i="7"/>
  <c r="X3336" i="7"/>
  <c r="X3337" i="7"/>
  <c r="X3338" i="7"/>
  <c r="X3339" i="7"/>
  <c r="X3340" i="7"/>
  <c r="X3341" i="7"/>
  <c r="X3342" i="7"/>
  <c r="X3343" i="7"/>
  <c r="X3344" i="7"/>
  <c r="X3345" i="7"/>
  <c r="X3346" i="7"/>
  <c r="X3347" i="7"/>
  <c r="X3348" i="7"/>
  <c r="X3349" i="7"/>
  <c r="X3350" i="7"/>
  <c r="X3351" i="7"/>
  <c r="X3352" i="7"/>
  <c r="X3353" i="7"/>
  <c r="X3354" i="7"/>
  <c r="X3355" i="7"/>
  <c r="X3356" i="7"/>
  <c r="X3357" i="7"/>
  <c r="X3358" i="7"/>
  <c r="X3359" i="7"/>
  <c r="X3360" i="7"/>
  <c r="X3361" i="7"/>
  <c r="X3362" i="7"/>
  <c r="X3363" i="7"/>
  <c r="X3364" i="7"/>
  <c r="X3365" i="7"/>
  <c r="X3366" i="7"/>
  <c r="X3367" i="7"/>
  <c r="X3368" i="7"/>
  <c r="X3369" i="7"/>
  <c r="X3370" i="7"/>
  <c r="X3371" i="7"/>
  <c r="X3372" i="7"/>
  <c r="X3373" i="7"/>
  <c r="X3374" i="7"/>
  <c r="X3375" i="7"/>
  <c r="X3376" i="7"/>
  <c r="X3377" i="7"/>
  <c r="X3378" i="7"/>
  <c r="X3379" i="7"/>
  <c r="X3380" i="7"/>
  <c r="X3381" i="7"/>
  <c r="X3382" i="7"/>
  <c r="X3383" i="7"/>
  <c r="X3384" i="7"/>
  <c r="X3385" i="7"/>
  <c r="X3386" i="7"/>
  <c r="X3387" i="7"/>
  <c r="X3388" i="7"/>
  <c r="X3389" i="7"/>
  <c r="X3390" i="7"/>
  <c r="X3391" i="7"/>
  <c r="X3392" i="7"/>
  <c r="X3393" i="7"/>
  <c r="X3394" i="7"/>
  <c r="X3395" i="7"/>
  <c r="X3396" i="7"/>
  <c r="X3397" i="7"/>
  <c r="X3398" i="7"/>
  <c r="X3399" i="7"/>
  <c r="X3400" i="7"/>
  <c r="X3401" i="7"/>
  <c r="X3402" i="7"/>
  <c r="X3403" i="7"/>
  <c r="X3404" i="7"/>
  <c r="X3405" i="7"/>
  <c r="X3406" i="7"/>
  <c r="X3407" i="7"/>
  <c r="X3408" i="7"/>
  <c r="X3409" i="7"/>
  <c r="X3410" i="7"/>
  <c r="X3411" i="7"/>
  <c r="X3412" i="7"/>
  <c r="X3413" i="7"/>
  <c r="X3414" i="7"/>
  <c r="X3415" i="7"/>
  <c r="X3416" i="7"/>
  <c r="X3417" i="7"/>
  <c r="X3418" i="7"/>
  <c r="X3419" i="7"/>
  <c r="X3420" i="7"/>
  <c r="X3421" i="7"/>
  <c r="X3422" i="7"/>
  <c r="X3423" i="7"/>
  <c r="X3424" i="7"/>
  <c r="X3425" i="7"/>
  <c r="X3426" i="7"/>
  <c r="X3427" i="7"/>
  <c r="X3428" i="7"/>
  <c r="X3429" i="7"/>
  <c r="X3430" i="7"/>
  <c r="X3431" i="7"/>
  <c r="X3432" i="7"/>
  <c r="X3433" i="7"/>
  <c r="X3434" i="7"/>
  <c r="X3435" i="7"/>
  <c r="X3436" i="7"/>
  <c r="X3437" i="7"/>
  <c r="X3438" i="7"/>
  <c r="X3439" i="7"/>
  <c r="X3440" i="7"/>
  <c r="X3441" i="7"/>
  <c r="X3442" i="7"/>
  <c r="X3443" i="7"/>
  <c r="X3444" i="7"/>
  <c r="X3445" i="7"/>
  <c r="X3446" i="7"/>
  <c r="X3447" i="7"/>
  <c r="X3448" i="7"/>
  <c r="X3449" i="7"/>
  <c r="X3450" i="7"/>
  <c r="X3451" i="7"/>
  <c r="X3452" i="7"/>
  <c r="X3453" i="7"/>
  <c r="X3454" i="7"/>
  <c r="X3455" i="7"/>
  <c r="X3456" i="7"/>
  <c r="X3457" i="7"/>
  <c r="X3458" i="7"/>
  <c r="X3459" i="7"/>
  <c r="X3460" i="7"/>
  <c r="X3461" i="7"/>
  <c r="X3462" i="7"/>
  <c r="X3463" i="7"/>
  <c r="X3464" i="7"/>
  <c r="X3465" i="7"/>
  <c r="X3466" i="7"/>
  <c r="X3467" i="7"/>
  <c r="X3468" i="7"/>
  <c r="X3469" i="7"/>
  <c r="X3470" i="7"/>
  <c r="X3471" i="7"/>
  <c r="X3472" i="7"/>
  <c r="X3473" i="7"/>
  <c r="X3474" i="7"/>
  <c r="X3475" i="7"/>
  <c r="X3476" i="7"/>
  <c r="X3477" i="7"/>
  <c r="X3478" i="7"/>
  <c r="X3479" i="7"/>
  <c r="X3480" i="7"/>
  <c r="X3481" i="7"/>
  <c r="X3482" i="7"/>
  <c r="X3483" i="7"/>
  <c r="X3484" i="7"/>
  <c r="X3485" i="7"/>
  <c r="X3486" i="7"/>
  <c r="X3487" i="7"/>
  <c r="X3488" i="7"/>
  <c r="X3489" i="7"/>
  <c r="X3490" i="7"/>
  <c r="X3491" i="7"/>
  <c r="X3492" i="7"/>
  <c r="X3493" i="7"/>
  <c r="X3494" i="7"/>
  <c r="X3495" i="7"/>
  <c r="X3496" i="7"/>
  <c r="X3497" i="7"/>
  <c r="X3498" i="7"/>
  <c r="X3499" i="7"/>
  <c r="X3500" i="7"/>
  <c r="X3501" i="7"/>
  <c r="X3502" i="7"/>
  <c r="X3503" i="7"/>
  <c r="X3504" i="7"/>
  <c r="X3505" i="7"/>
  <c r="X3506" i="7"/>
  <c r="X3507" i="7"/>
  <c r="X3508" i="7"/>
  <c r="X3509" i="7"/>
  <c r="X3510" i="7"/>
  <c r="X3511" i="7"/>
  <c r="X3512" i="7"/>
  <c r="X3513" i="7"/>
  <c r="X3514" i="7"/>
  <c r="X3515" i="7"/>
  <c r="X3516" i="7"/>
  <c r="X3517" i="7"/>
  <c r="X3518" i="7"/>
  <c r="X3519" i="7"/>
  <c r="X3520" i="7"/>
  <c r="X3521" i="7"/>
  <c r="X3522" i="7"/>
  <c r="X3523" i="7"/>
  <c r="X3524" i="7"/>
  <c r="X3525" i="7"/>
  <c r="X3526" i="7"/>
  <c r="X3527" i="7"/>
  <c r="X3528" i="7"/>
  <c r="X3529" i="7"/>
  <c r="X3530" i="7"/>
  <c r="X3531" i="7"/>
  <c r="X3532" i="7"/>
  <c r="X3533" i="7"/>
  <c r="X3534" i="7"/>
  <c r="X3535" i="7"/>
  <c r="X3536" i="7"/>
  <c r="X3537" i="7"/>
  <c r="X3538" i="7"/>
  <c r="X3539" i="7"/>
  <c r="X3540" i="7"/>
  <c r="X3541" i="7"/>
  <c r="X3542" i="7"/>
  <c r="X3543" i="7"/>
  <c r="X3544" i="7"/>
  <c r="X3545" i="7"/>
  <c r="X3546" i="7"/>
  <c r="X3547" i="7"/>
  <c r="X3548" i="7"/>
  <c r="X3549" i="7"/>
  <c r="X3550" i="7"/>
  <c r="X3551" i="7"/>
  <c r="X3552" i="7"/>
  <c r="X3553" i="7"/>
  <c r="X3554" i="7"/>
  <c r="X3555" i="7"/>
  <c r="X3556" i="7"/>
  <c r="X3557" i="7"/>
  <c r="X3558" i="7"/>
  <c r="X3559" i="7"/>
  <c r="X3560" i="7"/>
  <c r="X3561" i="7"/>
  <c r="X3562" i="7"/>
  <c r="X3563" i="7"/>
  <c r="X3564" i="7"/>
  <c r="X3565" i="7"/>
  <c r="X3566" i="7"/>
  <c r="X3567" i="7"/>
  <c r="X3568" i="7"/>
  <c r="X3569" i="7"/>
  <c r="X3570" i="7"/>
  <c r="X3571" i="7"/>
  <c r="X3572" i="7"/>
  <c r="X3573" i="7"/>
  <c r="X3574" i="7"/>
  <c r="X3575" i="7"/>
  <c r="X3576" i="7"/>
  <c r="X3577" i="7"/>
  <c r="X3578" i="7"/>
  <c r="X3579" i="7"/>
  <c r="X3580" i="7"/>
  <c r="X3581" i="7"/>
  <c r="X3582" i="7"/>
  <c r="X3583" i="7"/>
  <c r="X3584" i="7"/>
  <c r="X3585" i="7"/>
  <c r="X3586" i="7"/>
  <c r="X3587" i="7"/>
  <c r="X3588" i="7"/>
  <c r="X3589" i="7"/>
  <c r="X3590" i="7"/>
  <c r="X3591" i="7"/>
  <c r="X3592" i="7"/>
  <c r="X3593" i="7"/>
  <c r="X3594" i="7"/>
  <c r="X3595" i="7"/>
  <c r="X3596" i="7"/>
  <c r="X3597" i="7"/>
  <c r="X3598" i="7"/>
  <c r="X3599" i="7"/>
  <c r="X3600" i="7"/>
  <c r="X3601" i="7"/>
  <c r="X3602" i="7"/>
  <c r="X3603" i="7"/>
  <c r="X3604" i="7"/>
  <c r="X3605" i="7"/>
  <c r="X3606" i="7"/>
  <c r="X3607" i="7"/>
  <c r="X3608" i="7"/>
  <c r="X3609" i="7"/>
  <c r="X3610" i="7"/>
  <c r="X3611" i="7"/>
  <c r="X3612" i="7"/>
  <c r="X3613" i="7"/>
  <c r="X3614" i="7"/>
  <c r="X3615" i="7"/>
  <c r="X3616" i="7"/>
  <c r="X3617" i="7"/>
  <c r="X3618" i="7"/>
  <c r="X3619" i="7"/>
  <c r="X3620" i="7"/>
  <c r="X3621" i="7"/>
  <c r="X3622" i="7"/>
  <c r="X3623" i="7"/>
  <c r="X3624" i="7"/>
  <c r="X3625" i="7"/>
  <c r="X3626" i="7"/>
  <c r="X3627" i="7"/>
  <c r="X3628" i="7"/>
  <c r="X3629" i="7"/>
  <c r="X3630" i="7"/>
  <c r="X3631" i="7"/>
  <c r="X3632" i="7"/>
  <c r="X3633" i="7"/>
  <c r="X3634" i="7"/>
  <c r="X3635" i="7"/>
  <c r="X3636" i="7"/>
  <c r="X3637" i="7"/>
  <c r="X3638" i="7"/>
  <c r="X3639" i="7"/>
  <c r="X3640" i="7"/>
  <c r="X3641" i="7"/>
  <c r="X3642" i="7"/>
  <c r="X3643" i="7"/>
  <c r="X3644" i="7"/>
  <c r="X3645" i="7"/>
  <c r="X3646" i="7"/>
  <c r="X3647" i="7"/>
  <c r="X3648" i="7"/>
  <c r="X3649" i="7"/>
  <c r="X3650" i="7"/>
  <c r="X3651" i="7"/>
  <c r="X3652" i="7"/>
  <c r="X3653" i="7"/>
  <c r="X3654" i="7"/>
  <c r="X3655" i="7"/>
  <c r="X3656" i="7"/>
  <c r="X3657" i="7"/>
  <c r="X3658" i="7"/>
  <c r="X3659" i="7"/>
  <c r="X3660" i="7"/>
  <c r="X3661" i="7"/>
  <c r="X3662" i="7"/>
  <c r="X3663" i="7"/>
  <c r="X3664" i="7"/>
  <c r="X3665" i="7"/>
  <c r="X3666" i="7"/>
  <c r="X3667" i="7"/>
  <c r="X3668" i="7"/>
  <c r="X3669" i="7"/>
  <c r="X3670" i="7"/>
  <c r="X3671" i="7"/>
  <c r="X3672" i="7"/>
  <c r="X3673" i="7"/>
  <c r="X3674" i="7"/>
  <c r="X3675" i="7"/>
  <c r="X3676" i="7"/>
  <c r="X3677" i="7"/>
  <c r="X3678" i="7"/>
  <c r="X3679" i="7"/>
  <c r="X3680" i="7"/>
  <c r="X3681" i="7"/>
  <c r="X3682" i="7"/>
  <c r="X3683" i="7"/>
  <c r="X3684" i="7"/>
  <c r="X3685" i="7"/>
  <c r="X3686" i="7"/>
  <c r="X3687" i="7"/>
  <c r="X3688" i="7"/>
  <c r="X3689" i="7"/>
  <c r="X3690" i="7"/>
  <c r="X3691" i="7"/>
  <c r="X3692" i="7"/>
  <c r="X3693" i="7"/>
  <c r="X3694" i="7"/>
  <c r="X3695" i="7"/>
  <c r="X3696" i="7"/>
  <c r="X3697" i="7"/>
  <c r="X3698" i="7"/>
  <c r="X3699" i="7"/>
  <c r="X3700" i="7"/>
  <c r="X3701" i="7"/>
  <c r="X3702" i="7"/>
  <c r="X3703" i="7"/>
  <c r="X3704" i="7"/>
  <c r="X3705" i="7"/>
  <c r="X3706" i="7"/>
  <c r="X3707" i="7"/>
  <c r="X3708" i="7"/>
  <c r="X3709" i="7"/>
  <c r="X3710" i="7"/>
  <c r="X3711" i="7"/>
  <c r="X3712" i="7"/>
  <c r="X3713" i="7"/>
  <c r="X3714" i="7"/>
  <c r="X3715" i="7"/>
  <c r="X3716" i="7"/>
  <c r="X3717" i="7"/>
  <c r="X3718" i="7"/>
  <c r="X3719" i="7"/>
  <c r="X3720" i="7"/>
  <c r="X3721" i="7"/>
  <c r="X3722" i="7"/>
  <c r="X3723" i="7"/>
  <c r="X3724" i="7"/>
  <c r="X3725" i="7"/>
  <c r="X3726" i="7"/>
  <c r="X3727" i="7"/>
  <c r="X3728" i="7"/>
  <c r="X3729" i="7"/>
  <c r="X3730" i="7"/>
  <c r="X3731" i="7"/>
  <c r="X3732" i="7"/>
  <c r="X3733" i="7"/>
  <c r="X3734" i="7"/>
  <c r="X3735" i="7"/>
  <c r="X3736" i="7"/>
  <c r="X3737" i="7"/>
  <c r="X3738" i="7"/>
  <c r="X3739" i="7"/>
  <c r="X3740" i="7"/>
  <c r="X3741" i="7"/>
  <c r="X3742" i="7"/>
  <c r="X3743" i="7"/>
  <c r="X3744" i="7"/>
  <c r="X3745" i="7"/>
  <c r="X3746" i="7"/>
  <c r="X3747" i="7"/>
  <c r="X3748" i="7"/>
  <c r="X3749" i="7"/>
  <c r="X3750" i="7"/>
  <c r="X3751" i="7"/>
  <c r="X3752" i="7"/>
  <c r="X3753" i="7"/>
  <c r="X3754" i="7"/>
  <c r="X3755" i="7"/>
  <c r="X3756" i="7"/>
  <c r="X3757" i="7"/>
  <c r="X3758" i="7"/>
  <c r="X3759" i="7"/>
  <c r="X3760" i="7"/>
  <c r="X3761" i="7"/>
  <c r="X3762" i="7"/>
  <c r="X3763" i="7"/>
  <c r="X3764" i="7"/>
  <c r="X3765" i="7"/>
  <c r="X3766" i="7"/>
  <c r="X3767" i="7"/>
  <c r="X3768" i="7"/>
  <c r="X3769" i="7"/>
  <c r="X3770" i="7"/>
  <c r="X3771" i="7"/>
  <c r="X3772" i="7"/>
  <c r="X3773" i="7"/>
  <c r="X3774" i="7"/>
  <c r="X3775" i="7"/>
  <c r="X3776" i="7"/>
  <c r="X3777" i="7"/>
  <c r="X3778" i="7"/>
  <c r="X3779" i="7"/>
  <c r="X3780" i="7"/>
  <c r="X3781" i="7"/>
  <c r="X3782" i="7"/>
  <c r="X3783" i="7"/>
  <c r="X3784" i="7"/>
  <c r="X3785" i="7"/>
  <c r="X3786" i="7"/>
  <c r="X3787" i="7"/>
  <c r="X3788" i="7"/>
  <c r="X3789" i="7"/>
  <c r="X3790" i="7"/>
  <c r="X3791" i="7"/>
  <c r="X3792" i="7"/>
  <c r="X3793" i="7"/>
  <c r="X3794" i="7"/>
  <c r="X3795" i="7"/>
  <c r="X3796" i="7"/>
  <c r="X3797" i="7"/>
  <c r="X3798" i="7"/>
  <c r="X3799" i="7"/>
  <c r="X3800" i="7"/>
  <c r="X3801" i="7"/>
  <c r="X3802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W1168" i="7"/>
  <c r="W1169" i="7"/>
  <c r="W1170" i="7"/>
  <c r="W1171" i="7"/>
  <c r="W1172" i="7"/>
  <c r="W1173" i="7"/>
  <c r="W1174" i="7"/>
  <c r="W1175" i="7"/>
  <c r="W1176" i="7"/>
  <c r="W1177" i="7"/>
  <c r="W1178" i="7"/>
  <c r="W1179" i="7"/>
  <c r="W1180" i="7"/>
  <c r="W1181" i="7"/>
  <c r="W1182" i="7"/>
  <c r="W1183" i="7"/>
  <c r="W1184" i="7"/>
  <c r="W1185" i="7"/>
  <c r="W1186" i="7"/>
  <c r="W1187" i="7"/>
  <c r="W1188" i="7"/>
  <c r="W1189" i="7"/>
  <c r="W1190" i="7"/>
  <c r="W1191" i="7"/>
  <c r="W1192" i="7"/>
  <c r="W1193" i="7"/>
  <c r="W1194" i="7"/>
  <c r="W1195" i="7"/>
  <c r="W1196" i="7"/>
  <c r="W1197" i="7"/>
  <c r="W1198" i="7"/>
  <c r="W1199" i="7"/>
  <c r="W1200" i="7"/>
  <c r="W1201" i="7"/>
  <c r="W1202" i="7"/>
  <c r="W1203" i="7"/>
  <c r="W1204" i="7"/>
  <c r="W1205" i="7"/>
  <c r="W1206" i="7"/>
  <c r="W1207" i="7"/>
  <c r="W1208" i="7"/>
  <c r="W1209" i="7"/>
  <c r="W1210" i="7"/>
  <c r="W1211" i="7"/>
  <c r="W1212" i="7"/>
  <c r="W1213" i="7"/>
  <c r="W1214" i="7"/>
  <c r="W1215" i="7"/>
  <c r="W1216" i="7"/>
  <c r="W1217" i="7"/>
  <c r="W1218" i="7"/>
  <c r="W1219" i="7"/>
  <c r="W1220" i="7"/>
  <c r="W1221" i="7"/>
  <c r="W1222" i="7"/>
  <c r="W1223" i="7"/>
  <c r="W1224" i="7"/>
  <c r="W1225" i="7"/>
  <c r="W1226" i="7"/>
  <c r="W1227" i="7"/>
  <c r="W1228" i="7"/>
  <c r="W1229" i="7"/>
  <c r="W1230" i="7"/>
  <c r="W1231" i="7"/>
  <c r="W1232" i="7"/>
  <c r="W1233" i="7"/>
  <c r="W1234" i="7"/>
  <c r="W1235" i="7"/>
  <c r="W1236" i="7"/>
  <c r="W1237" i="7"/>
  <c r="W1238" i="7"/>
  <c r="W1239" i="7"/>
  <c r="W1240" i="7"/>
  <c r="W1241" i="7"/>
  <c r="W1242" i="7"/>
  <c r="W1243" i="7"/>
  <c r="W1244" i="7"/>
  <c r="W1245" i="7"/>
  <c r="W1246" i="7"/>
  <c r="W1247" i="7"/>
  <c r="W1248" i="7"/>
  <c r="W1249" i="7"/>
  <c r="W1250" i="7"/>
  <c r="W1251" i="7"/>
  <c r="W1252" i="7"/>
  <c r="W1253" i="7"/>
  <c r="W1254" i="7"/>
  <c r="W1255" i="7"/>
  <c r="W1256" i="7"/>
  <c r="W1257" i="7"/>
  <c r="W1258" i="7"/>
  <c r="W1259" i="7"/>
  <c r="W1260" i="7"/>
  <c r="W1261" i="7"/>
  <c r="W1262" i="7"/>
  <c r="W1263" i="7"/>
  <c r="W1264" i="7"/>
  <c r="W1265" i="7"/>
  <c r="W1266" i="7"/>
  <c r="W1267" i="7"/>
  <c r="W1268" i="7"/>
  <c r="W1269" i="7"/>
  <c r="W1270" i="7"/>
  <c r="W1271" i="7"/>
  <c r="W1272" i="7"/>
  <c r="W1273" i="7"/>
  <c r="W1274" i="7"/>
  <c r="W1275" i="7"/>
  <c r="W1276" i="7"/>
  <c r="W1277" i="7"/>
  <c r="W1278" i="7"/>
  <c r="W1279" i="7"/>
  <c r="W1280" i="7"/>
  <c r="W1281" i="7"/>
  <c r="W1282" i="7"/>
  <c r="W1283" i="7"/>
  <c r="W1284" i="7"/>
  <c r="W1285" i="7"/>
  <c r="W1286" i="7"/>
  <c r="W1287" i="7"/>
  <c r="W1288" i="7"/>
  <c r="W1289" i="7"/>
  <c r="W1290" i="7"/>
  <c r="W1291" i="7"/>
  <c r="W1292" i="7"/>
  <c r="W1293" i="7"/>
  <c r="W1294" i="7"/>
  <c r="W1295" i="7"/>
  <c r="W1296" i="7"/>
  <c r="W1297" i="7"/>
  <c r="W1298" i="7"/>
  <c r="W1299" i="7"/>
  <c r="W1300" i="7"/>
  <c r="W1301" i="7"/>
  <c r="W1302" i="7"/>
  <c r="W1303" i="7"/>
  <c r="W1304" i="7"/>
  <c r="W1305" i="7"/>
  <c r="W1306" i="7"/>
  <c r="W1307" i="7"/>
  <c r="W1308" i="7"/>
  <c r="W1309" i="7"/>
  <c r="W1310" i="7"/>
  <c r="W1311" i="7"/>
  <c r="W1312" i="7"/>
  <c r="W1313" i="7"/>
  <c r="W1314" i="7"/>
  <c r="W1315" i="7"/>
  <c r="W1316" i="7"/>
  <c r="W1317" i="7"/>
  <c r="W1318" i="7"/>
  <c r="W1319" i="7"/>
  <c r="W1320" i="7"/>
  <c r="W1321" i="7"/>
  <c r="W1322" i="7"/>
  <c r="W1323" i="7"/>
  <c r="W1324" i="7"/>
  <c r="W1325" i="7"/>
  <c r="W1326" i="7"/>
  <c r="W1327" i="7"/>
  <c r="W1328" i="7"/>
  <c r="W1329" i="7"/>
  <c r="W1330" i="7"/>
  <c r="W1331" i="7"/>
  <c r="W1332" i="7"/>
  <c r="W1333" i="7"/>
  <c r="W1334" i="7"/>
  <c r="W1335" i="7"/>
  <c r="W1336" i="7"/>
  <c r="W1337" i="7"/>
  <c r="W1338" i="7"/>
  <c r="W1339" i="7"/>
  <c r="W1340" i="7"/>
  <c r="W1341" i="7"/>
  <c r="W1342" i="7"/>
  <c r="W1343" i="7"/>
  <c r="W1344" i="7"/>
  <c r="W1345" i="7"/>
  <c r="W1346" i="7"/>
  <c r="W1347" i="7"/>
  <c r="W1348" i="7"/>
  <c r="W1349" i="7"/>
  <c r="W1350" i="7"/>
  <c r="W1351" i="7"/>
  <c r="W1352" i="7"/>
  <c r="W1353" i="7"/>
  <c r="W1354" i="7"/>
  <c r="W1355" i="7"/>
  <c r="W1356" i="7"/>
  <c r="W1357" i="7"/>
  <c r="W1358" i="7"/>
  <c r="W1359" i="7"/>
  <c r="W1360" i="7"/>
  <c r="W1361" i="7"/>
  <c r="W1362" i="7"/>
  <c r="W1363" i="7"/>
  <c r="W1364" i="7"/>
  <c r="W1365" i="7"/>
  <c r="W1366" i="7"/>
  <c r="W1367" i="7"/>
  <c r="W1368" i="7"/>
  <c r="W1369" i="7"/>
  <c r="W1370" i="7"/>
  <c r="W1371" i="7"/>
  <c r="W1372" i="7"/>
  <c r="W1373" i="7"/>
  <c r="W1374" i="7"/>
  <c r="W1375" i="7"/>
  <c r="W1376" i="7"/>
  <c r="W1377" i="7"/>
  <c r="W1378" i="7"/>
  <c r="W1379" i="7"/>
  <c r="W1380" i="7"/>
  <c r="W1381" i="7"/>
  <c r="W1382" i="7"/>
  <c r="W1383" i="7"/>
  <c r="W1384" i="7"/>
  <c r="W1385" i="7"/>
  <c r="W1386" i="7"/>
  <c r="W1387" i="7"/>
  <c r="W1388" i="7"/>
  <c r="W1389" i="7"/>
  <c r="W1390" i="7"/>
  <c r="W1391" i="7"/>
  <c r="W1392" i="7"/>
  <c r="W1393" i="7"/>
  <c r="W1394" i="7"/>
  <c r="W1395" i="7"/>
  <c r="W1396" i="7"/>
  <c r="W1397" i="7"/>
  <c r="W1398" i="7"/>
  <c r="W1399" i="7"/>
  <c r="W1400" i="7"/>
  <c r="W1401" i="7"/>
  <c r="W1402" i="7"/>
  <c r="W1403" i="7"/>
  <c r="W1404" i="7"/>
  <c r="W1405" i="7"/>
  <c r="W1406" i="7"/>
  <c r="W1407" i="7"/>
  <c r="W1408" i="7"/>
  <c r="W1409" i="7"/>
  <c r="W1410" i="7"/>
  <c r="W1411" i="7"/>
  <c r="W1412" i="7"/>
  <c r="W1413" i="7"/>
  <c r="W1414" i="7"/>
  <c r="W1415" i="7"/>
  <c r="W1416" i="7"/>
  <c r="W1417" i="7"/>
  <c r="W1418" i="7"/>
  <c r="W1419" i="7"/>
  <c r="W1420" i="7"/>
  <c r="W1421" i="7"/>
  <c r="W1422" i="7"/>
  <c r="W1423" i="7"/>
  <c r="W1424" i="7"/>
  <c r="W1425" i="7"/>
  <c r="W1426" i="7"/>
  <c r="W1427" i="7"/>
  <c r="W1428" i="7"/>
  <c r="W1429" i="7"/>
  <c r="W1430" i="7"/>
  <c r="W1431" i="7"/>
  <c r="W1432" i="7"/>
  <c r="W1433" i="7"/>
  <c r="W1434" i="7"/>
  <c r="W1435" i="7"/>
  <c r="W1436" i="7"/>
  <c r="W1437" i="7"/>
  <c r="W1438" i="7"/>
  <c r="W1439" i="7"/>
  <c r="W1440" i="7"/>
  <c r="W1441" i="7"/>
  <c r="W1442" i="7"/>
  <c r="W1443" i="7"/>
  <c r="W1444" i="7"/>
  <c r="W1445" i="7"/>
  <c r="W1446" i="7"/>
  <c r="W1447" i="7"/>
  <c r="W1448" i="7"/>
  <c r="W1449" i="7"/>
  <c r="W1450" i="7"/>
  <c r="W1451" i="7"/>
  <c r="W1452" i="7"/>
  <c r="W1453" i="7"/>
  <c r="W1454" i="7"/>
  <c r="W1455" i="7"/>
  <c r="W1456" i="7"/>
  <c r="W1457" i="7"/>
  <c r="W1458" i="7"/>
  <c r="W1459" i="7"/>
  <c r="W1460" i="7"/>
  <c r="W1461" i="7"/>
  <c r="W1462" i="7"/>
  <c r="W1463" i="7"/>
  <c r="W1464" i="7"/>
  <c r="W1465" i="7"/>
  <c r="W1466" i="7"/>
  <c r="W1467" i="7"/>
  <c r="W1468" i="7"/>
  <c r="W1469" i="7"/>
  <c r="W1470" i="7"/>
  <c r="W1471" i="7"/>
  <c r="W1472" i="7"/>
  <c r="W1473" i="7"/>
  <c r="W1474" i="7"/>
  <c r="W1475" i="7"/>
  <c r="W1476" i="7"/>
  <c r="W1477" i="7"/>
  <c r="W1478" i="7"/>
  <c r="W1479" i="7"/>
  <c r="W1480" i="7"/>
  <c r="W1481" i="7"/>
  <c r="W1482" i="7"/>
  <c r="W1483" i="7"/>
  <c r="W1484" i="7"/>
  <c r="W1485" i="7"/>
  <c r="W1486" i="7"/>
  <c r="W1487" i="7"/>
  <c r="W1488" i="7"/>
  <c r="W1489" i="7"/>
  <c r="W1490" i="7"/>
  <c r="W1491" i="7"/>
  <c r="W1492" i="7"/>
  <c r="W1493" i="7"/>
  <c r="W1494" i="7"/>
  <c r="W1495" i="7"/>
  <c r="W1496" i="7"/>
  <c r="W1497" i="7"/>
  <c r="W1498" i="7"/>
  <c r="W1499" i="7"/>
  <c r="W1500" i="7"/>
  <c r="W1501" i="7"/>
  <c r="W1502" i="7"/>
  <c r="W1503" i="7"/>
  <c r="W1504" i="7"/>
  <c r="W1505" i="7"/>
  <c r="W1506" i="7"/>
  <c r="W1507" i="7"/>
  <c r="W1508" i="7"/>
  <c r="W1509" i="7"/>
  <c r="W1510" i="7"/>
  <c r="W1511" i="7"/>
  <c r="W1512" i="7"/>
  <c r="W1513" i="7"/>
  <c r="W1514" i="7"/>
  <c r="W1515" i="7"/>
  <c r="W1516" i="7"/>
  <c r="W1517" i="7"/>
  <c r="W1518" i="7"/>
  <c r="W1519" i="7"/>
  <c r="W1520" i="7"/>
  <c r="W1521" i="7"/>
  <c r="W1522" i="7"/>
  <c r="W1523" i="7"/>
  <c r="W1524" i="7"/>
  <c r="W1525" i="7"/>
  <c r="W1526" i="7"/>
  <c r="W1527" i="7"/>
  <c r="W1528" i="7"/>
  <c r="W1529" i="7"/>
  <c r="W1530" i="7"/>
  <c r="W1531" i="7"/>
  <c r="W1532" i="7"/>
  <c r="W1533" i="7"/>
  <c r="W1534" i="7"/>
  <c r="W1535" i="7"/>
  <c r="W1536" i="7"/>
  <c r="W1537" i="7"/>
  <c r="W1538" i="7"/>
  <c r="W1539" i="7"/>
  <c r="W1540" i="7"/>
  <c r="W1541" i="7"/>
  <c r="W1542" i="7"/>
  <c r="W1543" i="7"/>
  <c r="W1544" i="7"/>
  <c r="W1545" i="7"/>
  <c r="W1546" i="7"/>
  <c r="W1547" i="7"/>
  <c r="W1548" i="7"/>
  <c r="W1549" i="7"/>
  <c r="W1550" i="7"/>
  <c r="W1551" i="7"/>
  <c r="W1552" i="7"/>
  <c r="W1553" i="7"/>
  <c r="W1554" i="7"/>
  <c r="W1555" i="7"/>
  <c r="W1556" i="7"/>
  <c r="W1557" i="7"/>
  <c r="W1558" i="7"/>
  <c r="W1559" i="7"/>
  <c r="W1560" i="7"/>
  <c r="W1561" i="7"/>
  <c r="W1562" i="7"/>
  <c r="W1563" i="7"/>
  <c r="W1564" i="7"/>
  <c r="W1565" i="7"/>
  <c r="W1566" i="7"/>
  <c r="W1567" i="7"/>
  <c r="W1568" i="7"/>
  <c r="W1569" i="7"/>
  <c r="W1570" i="7"/>
  <c r="W1571" i="7"/>
  <c r="W1572" i="7"/>
  <c r="W1573" i="7"/>
  <c r="W1574" i="7"/>
  <c r="W1575" i="7"/>
  <c r="W1576" i="7"/>
  <c r="W1577" i="7"/>
  <c r="W1578" i="7"/>
  <c r="W1579" i="7"/>
  <c r="W1580" i="7"/>
  <c r="W1581" i="7"/>
  <c r="W1582" i="7"/>
  <c r="W1583" i="7"/>
  <c r="W1584" i="7"/>
  <c r="W1585" i="7"/>
  <c r="W1586" i="7"/>
  <c r="W1587" i="7"/>
  <c r="W1588" i="7"/>
  <c r="W1589" i="7"/>
  <c r="W1590" i="7"/>
  <c r="W1591" i="7"/>
  <c r="W1592" i="7"/>
  <c r="W1593" i="7"/>
  <c r="W1594" i="7"/>
  <c r="W1595" i="7"/>
  <c r="W1596" i="7"/>
  <c r="W1597" i="7"/>
  <c r="W1598" i="7"/>
  <c r="W1599" i="7"/>
  <c r="W1600" i="7"/>
  <c r="W1601" i="7"/>
  <c r="W1602" i="7"/>
  <c r="W1603" i="7"/>
  <c r="W1604" i="7"/>
  <c r="W1605" i="7"/>
  <c r="W1606" i="7"/>
  <c r="W1607" i="7"/>
  <c r="W1608" i="7"/>
  <c r="W1609" i="7"/>
  <c r="W1610" i="7"/>
  <c r="W1611" i="7"/>
  <c r="W1612" i="7"/>
  <c r="W1613" i="7"/>
  <c r="W1614" i="7"/>
  <c r="W1615" i="7"/>
  <c r="W1616" i="7"/>
  <c r="W1617" i="7"/>
  <c r="W1618" i="7"/>
  <c r="W1619" i="7"/>
  <c r="W1620" i="7"/>
  <c r="W1621" i="7"/>
  <c r="W1622" i="7"/>
  <c r="W1623" i="7"/>
  <c r="W1624" i="7"/>
  <c r="W1625" i="7"/>
  <c r="W1626" i="7"/>
  <c r="W1627" i="7"/>
  <c r="W1628" i="7"/>
  <c r="W1629" i="7"/>
  <c r="W1630" i="7"/>
  <c r="W1631" i="7"/>
  <c r="W1632" i="7"/>
  <c r="W1633" i="7"/>
  <c r="W1634" i="7"/>
  <c r="W1635" i="7"/>
  <c r="W1636" i="7"/>
  <c r="W1637" i="7"/>
  <c r="W1638" i="7"/>
  <c r="W1639" i="7"/>
  <c r="W1640" i="7"/>
  <c r="W1641" i="7"/>
  <c r="W1642" i="7"/>
  <c r="W1643" i="7"/>
  <c r="W1644" i="7"/>
  <c r="W1645" i="7"/>
  <c r="W1646" i="7"/>
  <c r="W1647" i="7"/>
  <c r="W1648" i="7"/>
  <c r="W1649" i="7"/>
  <c r="W1650" i="7"/>
  <c r="W1651" i="7"/>
  <c r="W1652" i="7"/>
  <c r="W1653" i="7"/>
  <c r="W1654" i="7"/>
  <c r="W1655" i="7"/>
  <c r="W1656" i="7"/>
  <c r="W1657" i="7"/>
  <c r="W1658" i="7"/>
  <c r="W1659" i="7"/>
  <c r="W1660" i="7"/>
  <c r="W1661" i="7"/>
  <c r="W1662" i="7"/>
  <c r="W1663" i="7"/>
  <c r="W1664" i="7"/>
  <c r="W1665" i="7"/>
  <c r="W1666" i="7"/>
  <c r="W1667" i="7"/>
  <c r="W1668" i="7"/>
  <c r="W1669" i="7"/>
  <c r="W1670" i="7"/>
  <c r="W1671" i="7"/>
  <c r="W1672" i="7"/>
  <c r="W1673" i="7"/>
  <c r="W1674" i="7"/>
  <c r="W1675" i="7"/>
  <c r="W1676" i="7"/>
  <c r="W1677" i="7"/>
  <c r="W1678" i="7"/>
  <c r="W1679" i="7"/>
  <c r="W1680" i="7"/>
  <c r="W1681" i="7"/>
  <c r="W1682" i="7"/>
  <c r="W1683" i="7"/>
  <c r="W1684" i="7"/>
  <c r="W1685" i="7"/>
  <c r="W1686" i="7"/>
  <c r="W1687" i="7"/>
  <c r="W1688" i="7"/>
  <c r="W1689" i="7"/>
  <c r="W1690" i="7"/>
  <c r="W1691" i="7"/>
  <c r="W1692" i="7"/>
  <c r="W1693" i="7"/>
  <c r="W1694" i="7"/>
  <c r="W1695" i="7"/>
  <c r="W1696" i="7"/>
  <c r="W1697" i="7"/>
  <c r="W1698" i="7"/>
  <c r="W1699" i="7"/>
  <c r="W1700" i="7"/>
  <c r="W1701" i="7"/>
  <c r="W1702" i="7"/>
  <c r="W1703" i="7"/>
  <c r="W1704" i="7"/>
  <c r="W1705" i="7"/>
  <c r="W1706" i="7"/>
  <c r="W1707" i="7"/>
  <c r="W1708" i="7"/>
  <c r="W1709" i="7"/>
  <c r="W1710" i="7"/>
  <c r="W1711" i="7"/>
  <c r="W1712" i="7"/>
  <c r="W1713" i="7"/>
  <c r="W1714" i="7"/>
  <c r="W1715" i="7"/>
  <c r="W1716" i="7"/>
  <c r="W1717" i="7"/>
  <c r="W1718" i="7"/>
  <c r="W1719" i="7"/>
  <c r="W1720" i="7"/>
  <c r="W1721" i="7"/>
  <c r="W1722" i="7"/>
  <c r="W1723" i="7"/>
  <c r="W1724" i="7"/>
  <c r="W1725" i="7"/>
  <c r="W1726" i="7"/>
  <c r="W1727" i="7"/>
  <c r="W1728" i="7"/>
  <c r="W1729" i="7"/>
  <c r="W1730" i="7"/>
  <c r="W1731" i="7"/>
  <c r="W1732" i="7"/>
  <c r="W1733" i="7"/>
  <c r="W1734" i="7"/>
  <c r="W1735" i="7"/>
  <c r="W1736" i="7"/>
  <c r="W1737" i="7"/>
  <c r="W1738" i="7"/>
  <c r="W1739" i="7"/>
  <c r="W1740" i="7"/>
  <c r="W1741" i="7"/>
  <c r="W1742" i="7"/>
  <c r="W1743" i="7"/>
  <c r="W1744" i="7"/>
  <c r="W1745" i="7"/>
  <c r="W1746" i="7"/>
  <c r="W1747" i="7"/>
  <c r="W1748" i="7"/>
  <c r="W1749" i="7"/>
  <c r="W1750" i="7"/>
  <c r="W1751" i="7"/>
  <c r="W1752" i="7"/>
  <c r="W1753" i="7"/>
  <c r="W1754" i="7"/>
  <c r="W1755" i="7"/>
  <c r="W1756" i="7"/>
  <c r="W1757" i="7"/>
  <c r="W1758" i="7"/>
  <c r="W1759" i="7"/>
  <c r="W1760" i="7"/>
  <c r="W1761" i="7"/>
  <c r="W1762" i="7"/>
  <c r="W1763" i="7"/>
  <c r="W1764" i="7"/>
  <c r="W1765" i="7"/>
  <c r="W1766" i="7"/>
  <c r="W1767" i="7"/>
  <c r="W1768" i="7"/>
  <c r="W1769" i="7"/>
  <c r="W1770" i="7"/>
  <c r="W1771" i="7"/>
  <c r="W1772" i="7"/>
  <c r="W1773" i="7"/>
  <c r="W1774" i="7"/>
  <c r="W1775" i="7"/>
  <c r="W1776" i="7"/>
  <c r="W1777" i="7"/>
  <c r="W1778" i="7"/>
  <c r="W1779" i="7"/>
  <c r="W1780" i="7"/>
  <c r="W1781" i="7"/>
  <c r="W1782" i="7"/>
  <c r="W1783" i="7"/>
  <c r="W1784" i="7"/>
  <c r="W1785" i="7"/>
  <c r="W1786" i="7"/>
  <c r="W1787" i="7"/>
  <c r="W1788" i="7"/>
  <c r="W1789" i="7"/>
  <c r="W1790" i="7"/>
  <c r="W1791" i="7"/>
  <c r="W1792" i="7"/>
  <c r="W1793" i="7"/>
  <c r="W1794" i="7"/>
  <c r="W1795" i="7"/>
  <c r="W1796" i="7"/>
  <c r="W1797" i="7"/>
  <c r="W1798" i="7"/>
  <c r="W1799" i="7"/>
  <c r="W1800" i="7"/>
  <c r="W1801" i="7"/>
  <c r="W1802" i="7"/>
  <c r="W1803" i="7"/>
  <c r="W1804" i="7"/>
  <c r="W1805" i="7"/>
  <c r="W1806" i="7"/>
  <c r="W1807" i="7"/>
  <c r="W1808" i="7"/>
  <c r="W1809" i="7"/>
  <c r="W1810" i="7"/>
  <c r="W1811" i="7"/>
  <c r="W1812" i="7"/>
  <c r="W1813" i="7"/>
  <c r="W1814" i="7"/>
  <c r="W1815" i="7"/>
  <c r="W1816" i="7"/>
  <c r="W1817" i="7"/>
  <c r="W1818" i="7"/>
  <c r="W1819" i="7"/>
  <c r="W1820" i="7"/>
  <c r="W1821" i="7"/>
  <c r="W1822" i="7"/>
  <c r="W1823" i="7"/>
  <c r="W1824" i="7"/>
  <c r="W1825" i="7"/>
  <c r="W1826" i="7"/>
  <c r="W1827" i="7"/>
  <c r="W1828" i="7"/>
  <c r="W1829" i="7"/>
  <c r="W1830" i="7"/>
  <c r="W1831" i="7"/>
  <c r="W1832" i="7"/>
  <c r="W1833" i="7"/>
  <c r="W1834" i="7"/>
  <c r="W1835" i="7"/>
  <c r="W1836" i="7"/>
  <c r="W1837" i="7"/>
  <c r="W1838" i="7"/>
  <c r="W1839" i="7"/>
  <c r="W1840" i="7"/>
  <c r="W1841" i="7"/>
  <c r="W1842" i="7"/>
  <c r="W1843" i="7"/>
  <c r="W1844" i="7"/>
  <c r="W1845" i="7"/>
  <c r="W1846" i="7"/>
  <c r="W1847" i="7"/>
  <c r="W1848" i="7"/>
  <c r="W1849" i="7"/>
  <c r="W1850" i="7"/>
  <c r="W1851" i="7"/>
  <c r="W1852" i="7"/>
  <c r="W1853" i="7"/>
  <c r="W1854" i="7"/>
  <c r="W1855" i="7"/>
  <c r="W1856" i="7"/>
  <c r="W1857" i="7"/>
  <c r="W1858" i="7"/>
  <c r="W1859" i="7"/>
  <c r="W1860" i="7"/>
  <c r="W1861" i="7"/>
  <c r="W1862" i="7"/>
  <c r="W1863" i="7"/>
  <c r="W1864" i="7"/>
  <c r="W1865" i="7"/>
  <c r="W1866" i="7"/>
  <c r="W1867" i="7"/>
  <c r="W1868" i="7"/>
  <c r="W1869" i="7"/>
  <c r="W1870" i="7"/>
  <c r="W1871" i="7"/>
  <c r="W1872" i="7"/>
  <c r="W1873" i="7"/>
  <c r="W1874" i="7"/>
  <c r="W1875" i="7"/>
  <c r="W1876" i="7"/>
  <c r="W1877" i="7"/>
  <c r="W1878" i="7"/>
  <c r="W1879" i="7"/>
  <c r="W1880" i="7"/>
  <c r="W1881" i="7"/>
  <c r="W1882" i="7"/>
  <c r="W1883" i="7"/>
  <c r="W1884" i="7"/>
  <c r="W1885" i="7"/>
  <c r="W1886" i="7"/>
  <c r="W1887" i="7"/>
  <c r="W1888" i="7"/>
  <c r="W1889" i="7"/>
  <c r="W1890" i="7"/>
  <c r="W1891" i="7"/>
  <c r="W1892" i="7"/>
  <c r="W1893" i="7"/>
  <c r="W1894" i="7"/>
  <c r="W1895" i="7"/>
  <c r="W1896" i="7"/>
  <c r="W1897" i="7"/>
  <c r="W1898" i="7"/>
  <c r="W1899" i="7"/>
  <c r="W1900" i="7"/>
  <c r="W1901" i="7"/>
  <c r="W1902" i="7"/>
  <c r="W1903" i="7"/>
  <c r="W1904" i="7"/>
  <c r="W1905" i="7"/>
  <c r="W1906" i="7"/>
  <c r="W1907" i="7"/>
  <c r="W1908" i="7"/>
  <c r="W1909" i="7"/>
  <c r="W1910" i="7"/>
  <c r="W1911" i="7"/>
  <c r="W1912" i="7"/>
  <c r="W1913" i="7"/>
  <c r="W1914" i="7"/>
  <c r="W1915" i="7"/>
  <c r="W1916" i="7"/>
  <c r="W1917" i="7"/>
  <c r="W1918" i="7"/>
  <c r="W1919" i="7"/>
  <c r="W1920" i="7"/>
  <c r="W1921" i="7"/>
  <c r="W1922" i="7"/>
  <c r="W1923" i="7"/>
  <c r="W1924" i="7"/>
  <c r="W1925" i="7"/>
  <c r="W1926" i="7"/>
  <c r="W1927" i="7"/>
  <c r="W1928" i="7"/>
  <c r="W1929" i="7"/>
  <c r="W1930" i="7"/>
  <c r="W1931" i="7"/>
  <c r="W1932" i="7"/>
  <c r="W1933" i="7"/>
  <c r="W1934" i="7"/>
  <c r="W1935" i="7"/>
  <c r="W1936" i="7"/>
  <c r="W1937" i="7"/>
  <c r="W1938" i="7"/>
  <c r="W1939" i="7"/>
  <c r="W1940" i="7"/>
  <c r="W1941" i="7"/>
  <c r="W1942" i="7"/>
  <c r="W1943" i="7"/>
  <c r="W1944" i="7"/>
  <c r="W1945" i="7"/>
  <c r="W1946" i="7"/>
  <c r="W1947" i="7"/>
  <c r="W1948" i="7"/>
  <c r="W1949" i="7"/>
  <c r="W1950" i="7"/>
  <c r="W1951" i="7"/>
  <c r="W1952" i="7"/>
  <c r="W1953" i="7"/>
  <c r="W1954" i="7"/>
  <c r="W1955" i="7"/>
  <c r="W1956" i="7"/>
  <c r="W1957" i="7"/>
  <c r="W1958" i="7"/>
  <c r="W1959" i="7"/>
  <c r="W1960" i="7"/>
  <c r="W1961" i="7"/>
  <c r="W1962" i="7"/>
  <c r="W1963" i="7"/>
  <c r="W1964" i="7"/>
  <c r="W1965" i="7"/>
  <c r="W1966" i="7"/>
  <c r="W1967" i="7"/>
  <c r="W1968" i="7"/>
  <c r="W1969" i="7"/>
  <c r="W1970" i="7"/>
  <c r="W1971" i="7"/>
  <c r="W1972" i="7"/>
  <c r="W1973" i="7"/>
  <c r="W1974" i="7"/>
  <c r="W1975" i="7"/>
  <c r="W1976" i="7"/>
  <c r="W1977" i="7"/>
  <c r="W1978" i="7"/>
  <c r="W1979" i="7"/>
  <c r="W1980" i="7"/>
  <c r="W1981" i="7"/>
  <c r="W1982" i="7"/>
  <c r="W1983" i="7"/>
  <c r="W1984" i="7"/>
  <c r="W1985" i="7"/>
  <c r="W1986" i="7"/>
  <c r="W1987" i="7"/>
  <c r="W1988" i="7"/>
  <c r="W1989" i="7"/>
  <c r="W1990" i="7"/>
  <c r="W1991" i="7"/>
  <c r="W1992" i="7"/>
  <c r="W1993" i="7"/>
  <c r="W1994" i="7"/>
  <c r="W1995" i="7"/>
  <c r="W1996" i="7"/>
  <c r="W1997" i="7"/>
  <c r="W1998" i="7"/>
  <c r="W1999" i="7"/>
  <c r="W2000" i="7"/>
  <c r="W2001" i="7"/>
  <c r="W2002" i="7"/>
  <c r="W2003" i="7"/>
  <c r="W2004" i="7"/>
  <c r="W2005" i="7"/>
  <c r="W2006" i="7"/>
  <c r="W2007" i="7"/>
  <c r="W2008" i="7"/>
  <c r="W2009" i="7"/>
  <c r="W2010" i="7"/>
  <c r="W2011" i="7"/>
  <c r="W2012" i="7"/>
  <c r="W2013" i="7"/>
  <c r="W2014" i="7"/>
  <c r="W2015" i="7"/>
  <c r="W2016" i="7"/>
  <c r="W2017" i="7"/>
  <c r="W2018" i="7"/>
  <c r="W2019" i="7"/>
  <c r="W2020" i="7"/>
  <c r="W2021" i="7"/>
  <c r="W2022" i="7"/>
  <c r="W2023" i="7"/>
  <c r="W2024" i="7"/>
  <c r="W2025" i="7"/>
  <c r="W2026" i="7"/>
  <c r="W2027" i="7"/>
  <c r="W2028" i="7"/>
  <c r="W2029" i="7"/>
  <c r="W2030" i="7"/>
  <c r="W2031" i="7"/>
  <c r="W2032" i="7"/>
  <c r="W2033" i="7"/>
  <c r="W2034" i="7"/>
  <c r="W2035" i="7"/>
  <c r="W2036" i="7"/>
  <c r="W2037" i="7"/>
  <c r="W2038" i="7"/>
  <c r="W2039" i="7"/>
  <c r="W2040" i="7"/>
  <c r="W2041" i="7"/>
  <c r="W2042" i="7"/>
  <c r="W2043" i="7"/>
  <c r="W2044" i="7"/>
  <c r="W2045" i="7"/>
  <c r="W2046" i="7"/>
  <c r="W2047" i="7"/>
  <c r="W2048" i="7"/>
  <c r="W2049" i="7"/>
  <c r="W2050" i="7"/>
  <c r="W2051" i="7"/>
  <c r="W2052" i="7"/>
  <c r="W2053" i="7"/>
  <c r="W2054" i="7"/>
  <c r="W2055" i="7"/>
  <c r="W2056" i="7"/>
  <c r="W2057" i="7"/>
  <c r="W2058" i="7"/>
  <c r="W2059" i="7"/>
  <c r="W2060" i="7"/>
  <c r="W2061" i="7"/>
  <c r="W2062" i="7"/>
  <c r="W2063" i="7"/>
  <c r="W2064" i="7"/>
  <c r="W2065" i="7"/>
  <c r="W2066" i="7"/>
  <c r="W2067" i="7"/>
  <c r="W2068" i="7"/>
  <c r="W2069" i="7"/>
  <c r="W2070" i="7"/>
  <c r="W2071" i="7"/>
  <c r="W2072" i="7"/>
  <c r="W2073" i="7"/>
  <c r="W2074" i="7"/>
  <c r="W2075" i="7"/>
  <c r="W2076" i="7"/>
  <c r="W2077" i="7"/>
  <c r="W2078" i="7"/>
  <c r="W2079" i="7"/>
  <c r="W2080" i="7"/>
  <c r="W2081" i="7"/>
  <c r="W2082" i="7"/>
  <c r="W2083" i="7"/>
  <c r="W2084" i="7"/>
  <c r="W2085" i="7"/>
  <c r="W2086" i="7"/>
  <c r="W2087" i="7"/>
  <c r="W2088" i="7"/>
  <c r="W2089" i="7"/>
  <c r="W2090" i="7"/>
  <c r="W2091" i="7"/>
  <c r="W2092" i="7"/>
  <c r="W2093" i="7"/>
  <c r="W2094" i="7"/>
  <c r="W2095" i="7"/>
  <c r="W2096" i="7"/>
  <c r="W2097" i="7"/>
  <c r="W2098" i="7"/>
  <c r="W2099" i="7"/>
  <c r="W2100" i="7"/>
  <c r="W2101" i="7"/>
  <c r="W2102" i="7"/>
  <c r="W2103" i="7"/>
  <c r="W2104" i="7"/>
  <c r="W2105" i="7"/>
  <c r="W2106" i="7"/>
  <c r="W2107" i="7"/>
  <c r="W2108" i="7"/>
  <c r="W2109" i="7"/>
  <c r="W2110" i="7"/>
  <c r="W2111" i="7"/>
  <c r="W2112" i="7"/>
  <c r="W2113" i="7"/>
  <c r="W2114" i="7"/>
  <c r="W2115" i="7"/>
  <c r="W2116" i="7"/>
  <c r="W2117" i="7"/>
  <c r="W2118" i="7"/>
  <c r="W2119" i="7"/>
  <c r="W2120" i="7"/>
  <c r="W2121" i="7"/>
  <c r="W2122" i="7"/>
  <c r="W2123" i="7"/>
  <c r="W2124" i="7"/>
  <c r="W2125" i="7"/>
  <c r="W2126" i="7"/>
  <c r="W2127" i="7"/>
  <c r="W2128" i="7"/>
  <c r="W2129" i="7"/>
  <c r="W2130" i="7"/>
  <c r="W2131" i="7"/>
  <c r="W2132" i="7"/>
  <c r="W2133" i="7"/>
  <c r="W2134" i="7"/>
  <c r="W2135" i="7"/>
  <c r="W2136" i="7"/>
  <c r="W2137" i="7"/>
  <c r="W2138" i="7"/>
  <c r="W2139" i="7"/>
  <c r="W2140" i="7"/>
  <c r="W2141" i="7"/>
  <c r="W2142" i="7"/>
  <c r="W2143" i="7"/>
  <c r="W2144" i="7"/>
  <c r="W2145" i="7"/>
  <c r="W2146" i="7"/>
  <c r="W2147" i="7"/>
  <c r="W2148" i="7"/>
  <c r="W2149" i="7"/>
  <c r="W2150" i="7"/>
  <c r="W2151" i="7"/>
  <c r="W2152" i="7"/>
  <c r="W2153" i="7"/>
  <c r="W2154" i="7"/>
  <c r="W2155" i="7"/>
  <c r="W2156" i="7"/>
  <c r="W2157" i="7"/>
  <c r="W2158" i="7"/>
  <c r="W2159" i="7"/>
  <c r="W2160" i="7"/>
  <c r="W2161" i="7"/>
  <c r="W2162" i="7"/>
  <c r="W2163" i="7"/>
  <c r="W2164" i="7"/>
  <c r="W2165" i="7"/>
  <c r="W2166" i="7"/>
  <c r="W2167" i="7"/>
  <c r="W2168" i="7"/>
  <c r="W2169" i="7"/>
  <c r="W2170" i="7"/>
  <c r="W2171" i="7"/>
  <c r="W2172" i="7"/>
  <c r="W2173" i="7"/>
  <c r="W2174" i="7"/>
  <c r="W2175" i="7"/>
  <c r="W2176" i="7"/>
  <c r="W2177" i="7"/>
  <c r="W2178" i="7"/>
  <c r="W2179" i="7"/>
  <c r="W2180" i="7"/>
  <c r="W2181" i="7"/>
  <c r="W2182" i="7"/>
  <c r="W2183" i="7"/>
  <c r="W2184" i="7"/>
  <c r="W2185" i="7"/>
  <c r="W2186" i="7"/>
  <c r="W2187" i="7"/>
  <c r="W2188" i="7"/>
  <c r="W2189" i="7"/>
  <c r="W2190" i="7"/>
  <c r="W2191" i="7"/>
  <c r="W2192" i="7"/>
  <c r="W2193" i="7"/>
  <c r="W2194" i="7"/>
  <c r="W2195" i="7"/>
  <c r="W2196" i="7"/>
  <c r="W2197" i="7"/>
  <c r="W2198" i="7"/>
  <c r="W2199" i="7"/>
  <c r="W2200" i="7"/>
  <c r="W2201" i="7"/>
  <c r="W2202" i="7"/>
  <c r="W2203" i="7"/>
  <c r="W2204" i="7"/>
  <c r="W2205" i="7"/>
  <c r="W2206" i="7"/>
  <c r="W2207" i="7"/>
  <c r="W2208" i="7"/>
  <c r="W2209" i="7"/>
  <c r="W2210" i="7"/>
  <c r="W2211" i="7"/>
  <c r="W2212" i="7"/>
  <c r="W2213" i="7"/>
  <c r="W2214" i="7"/>
  <c r="W2215" i="7"/>
  <c r="W2216" i="7"/>
  <c r="W2217" i="7"/>
  <c r="W2218" i="7"/>
  <c r="W2219" i="7"/>
  <c r="W2220" i="7"/>
  <c r="W2221" i="7"/>
  <c r="W2222" i="7"/>
  <c r="W2223" i="7"/>
  <c r="W2224" i="7"/>
  <c r="W2225" i="7"/>
  <c r="W2226" i="7"/>
  <c r="W2227" i="7"/>
  <c r="W2228" i="7"/>
  <c r="W2229" i="7"/>
  <c r="W2230" i="7"/>
  <c r="W2231" i="7"/>
  <c r="W2232" i="7"/>
  <c r="W2233" i="7"/>
  <c r="W2234" i="7"/>
  <c r="W2235" i="7"/>
  <c r="W2236" i="7"/>
  <c r="W2237" i="7"/>
  <c r="W2238" i="7"/>
  <c r="W2239" i="7"/>
  <c r="W2240" i="7"/>
  <c r="W2241" i="7"/>
  <c r="W2242" i="7"/>
  <c r="W2243" i="7"/>
  <c r="W2244" i="7"/>
  <c r="W2245" i="7"/>
  <c r="W2246" i="7"/>
  <c r="W2247" i="7"/>
  <c r="W2248" i="7"/>
  <c r="W2249" i="7"/>
  <c r="W2250" i="7"/>
  <c r="W2251" i="7"/>
  <c r="W2252" i="7"/>
  <c r="W2253" i="7"/>
  <c r="W2254" i="7"/>
  <c r="W2255" i="7"/>
  <c r="W2256" i="7"/>
  <c r="W2257" i="7"/>
  <c r="W2258" i="7"/>
  <c r="W2259" i="7"/>
  <c r="W2260" i="7"/>
  <c r="W2261" i="7"/>
  <c r="W2262" i="7"/>
  <c r="W2263" i="7"/>
  <c r="W2264" i="7"/>
  <c r="W2265" i="7"/>
  <c r="W2266" i="7"/>
  <c r="W2267" i="7"/>
  <c r="W2268" i="7"/>
  <c r="W2269" i="7"/>
  <c r="W2270" i="7"/>
  <c r="W2271" i="7"/>
  <c r="W2272" i="7"/>
  <c r="W2273" i="7"/>
  <c r="W2274" i="7"/>
  <c r="W2275" i="7"/>
  <c r="W2276" i="7"/>
  <c r="W2277" i="7"/>
  <c r="W2278" i="7"/>
  <c r="W2279" i="7"/>
  <c r="W2280" i="7"/>
  <c r="W2281" i="7"/>
  <c r="W2282" i="7"/>
  <c r="W2283" i="7"/>
  <c r="W2284" i="7"/>
  <c r="W2285" i="7"/>
  <c r="W2286" i="7"/>
  <c r="W2287" i="7"/>
  <c r="W2288" i="7"/>
  <c r="W2289" i="7"/>
  <c r="W2290" i="7"/>
  <c r="W2291" i="7"/>
  <c r="W2292" i="7"/>
  <c r="W2293" i="7"/>
  <c r="W2294" i="7"/>
  <c r="W2295" i="7"/>
  <c r="W2296" i="7"/>
  <c r="W2297" i="7"/>
  <c r="W2298" i="7"/>
  <c r="W2299" i="7"/>
  <c r="W2300" i="7"/>
  <c r="W2301" i="7"/>
  <c r="W2302" i="7"/>
  <c r="W2303" i="7"/>
  <c r="W2304" i="7"/>
  <c r="W2305" i="7"/>
  <c r="W2306" i="7"/>
  <c r="W2307" i="7"/>
  <c r="W2308" i="7"/>
  <c r="W2309" i="7"/>
  <c r="W2310" i="7"/>
  <c r="W2311" i="7"/>
  <c r="W2312" i="7"/>
  <c r="W2313" i="7"/>
  <c r="W2314" i="7"/>
  <c r="W2315" i="7"/>
  <c r="W2316" i="7"/>
  <c r="W2317" i="7"/>
  <c r="W2318" i="7"/>
  <c r="W2319" i="7"/>
  <c r="W2320" i="7"/>
  <c r="W2321" i="7"/>
  <c r="W2322" i="7"/>
  <c r="W2323" i="7"/>
  <c r="W2324" i="7"/>
  <c r="W2325" i="7"/>
  <c r="W2326" i="7"/>
  <c r="W2327" i="7"/>
  <c r="W2328" i="7"/>
  <c r="W2329" i="7"/>
  <c r="W2330" i="7"/>
  <c r="W2331" i="7"/>
  <c r="W2332" i="7"/>
  <c r="W2333" i="7"/>
  <c r="W2334" i="7"/>
  <c r="W2335" i="7"/>
  <c r="W2336" i="7"/>
  <c r="W2337" i="7"/>
  <c r="W2338" i="7"/>
  <c r="W2339" i="7"/>
  <c r="W2340" i="7"/>
  <c r="W2341" i="7"/>
  <c r="W2342" i="7"/>
  <c r="W2343" i="7"/>
  <c r="W2344" i="7"/>
  <c r="W2345" i="7"/>
  <c r="W2346" i="7"/>
  <c r="W2347" i="7"/>
  <c r="W2348" i="7"/>
  <c r="W2349" i="7"/>
  <c r="W2350" i="7"/>
  <c r="W2351" i="7"/>
  <c r="W2352" i="7"/>
  <c r="W2353" i="7"/>
  <c r="W2354" i="7"/>
  <c r="W2355" i="7"/>
  <c r="W2356" i="7"/>
  <c r="W2357" i="7"/>
  <c r="W2358" i="7"/>
  <c r="W2359" i="7"/>
  <c r="W2360" i="7"/>
  <c r="W2361" i="7"/>
  <c r="W2362" i="7"/>
  <c r="W2363" i="7"/>
  <c r="W2364" i="7"/>
  <c r="W2365" i="7"/>
  <c r="W2366" i="7"/>
  <c r="W2367" i="7"/>
  <c r="W2368" i="7"/>
  <c r="W2369" i="7"/>
  <c r="W2370" i="7"/>
  <c r="W2371" i="7"/>
  <c r="W2372" i="7"/>
  <c r="W2373" i="7"/>
  <c r="W2374" i="7"/>
  <c r="W2375" i="7"/>
  <c r="W2376" i="7"/>
  <c r="W2377" i="7"/>
  <c r="W2378" i="7"/>
  <c r="W2379" i="7"/>
  <c r="W2380" i="7"/>
  <c r="W2381" i="7"/>
  <c r="W2382" i="7"/>
  <c r="W2383" i="7"/>
  <c r="W2384" i="7"/>
  <c r="W2385" i="7"/>
  <c r="W2386" i="7"/>
  <c r="W2387" i="7"/>
  <c r="W2388" i="7"/>
  <c r="W2389" i="7"/>
  <c r="W2390" i="7"/>
  <c r="W2391" i="7"/>
  <c r="W2392" i="7"/>
  <c r="W2393" i="7"/>
  <c r="W2394" i="7"/>
  <c r="W2395" i="7"/>
  <c r="W2396" i="7"/>
  <c r="W2397" i="7"/>
  <c r="W2398" i="7"/>
  <c r="W2399" i="7"/>
  <c r="W2400" i="7"/>
  <c r="W2401" i="7"/>
  <c r="W2402" i="7"/>
  <c r="W2403" i="7"/>
  <c r="W2404" i="7"/>
  <c r="W2405" i="7"/>
  <c r="W2406" i="7"/>
  <c r="W2407" i="7"/>
  <c r="W2408" i="7"/>
  <c r="W2409" i="7"/>
  <c r="W2410" i="7"/>
  <c r="W2411" i="7"/>
  <c r="W2412" i="7"/>
  <c r="W2413" i="7"/>
  <c r="W2414" i="7"/>
  <c r="W2415" i="7"/>
  <c r="W2416" i="7"/>
  <c r="W2417" i="7"/>
  <c r="W2418" i="7"/>
  <c r="W2419" i="7"/>
  <c r="W2420" i="7"/>
  <c r="W2421" i="7"/>
  <c r="W2422" i="7"/>
  <c r="W2423" i="7"/>
  <c r="W2424" i="7"/>
  <c r="W2425" i="7"/>
  <c r="W2426" i="7"/>
  <c r="W2427" i="7"/>
  <c r="W2428" i="7"/>
  <c r="W2429" i="7"/>
  <c r="W2430" i="7"/>
  <c r="W2431" i="7"/>
  <c r="W2432" i="7"/>
  <c r="W2433" i="7"/>
  <c r="W2434" i="7"/>
  <c r="W2435" i="7"/>
  <c r="W2436" i="7"/>
  <c r="W2437" i="7"/>
  <c r="W2438" i="7"/>
  <c r="W2439" i="7"/>
  <c r="W2440" i="7"/>
  <c r="W2441" i="7"/>
  <c r="W2442" i="7"/>
  <c r="W2443" i="7"/>
  <c r="W2444" i="7"/>
  <c r="W2445" i="7"/>
  <c r="W2446" i="7"/>
  <c r="W2447" i="7"/>
  <c r="W2448" i="7"/>
  <c r="W2449" i="7"/>
  <c r="W2450" i="7"/>
  <c r="W2451" i="7"/>
  <c r="W2452" i="7"/>
  <c r="W2453" i="7"/>
  <c r="W2454" i="7"/>
  <c r="W2455" i="7"/>
  <c r="W2456" i="7"/>
  <c r="W2457" i="7"/>
  <c r="W2458" i="7"/>
  <c r="W2459" i="7"/>
  <c r="W2460" i="7"/>
  <c r="W2461" i="7"/>
  <c r="W2462" i="7"/>
  <c r="W2463" i="7"/>
  <c r="W2464" i="7"/>
  <c r="W2465" i="7"/>
  <c r="W2466" i="7"/>
  <c r="W2467" i="7"/>
  <c r="W2468" i="7"/>
  <c r="W2469" i="7"/>
  <c r="W2470" i="7"/>
  <c r="W2471" i="7"/>
  <c r="W2472" i="7"/>
  <c r="W2473" i="7"/>
  <c r="W2474" i="7"/>
  <c r="W2475" i="7"/>
  <c r="W2476" i="7"/>
  <c r="W2477" i="7"/>
  <c r="W2478" i="7"/>
  <c r="W2479" i="7"/>
  <c r="W2480" i="7"/>
  <c r="W2481" i="7"/>
  <c r="W2482" i="7"/>
  <c r="W2483" i="7"/>
  <c r="W2484" i="7"/>
  <c r="W2485" i="7"/>
  <c r="W2486" i="7"/>
  <c r="W2487" i="7"/>
  <c r="W2488" i="7"/>
  <c r="W2489" i="7"/>
  <c r="W2490" i="7"/>
  <c r="W2491" i="7"/>
  <c r="W2492" i="7"/>
  <c r="W2493" i="7"/>
  <c r="W2494" i="7"/>
  <c r="W2495" i="7"/>
  <c r="W2496" i="7"/>
  <c r="W2497" i="7"/>
  <c r="W2498" i="7"/>
  <c r="W2499" i="7"/>
  <c r="W2500" i="7"/>
  <c r="W2501" i="7"/>
  <c r="W2502" i="7"/>
  <c r="W2503" i="7"/>
  <c r="W2504" i="7"/>
  <c r="W2505" i="7"/>
  <c r="W2506" i="7"/>
  <c r="W2507" i="7"/>
  <c r="W2508" i="7"/>
  <c r="W2509" i="7"/>
  <c r="W2510" i="7"/>
  <c r="W2511" i="7"/>
  <c r="W2512" i="7"/>
  <c r="W2513" i="7"/>
  <c r="W2514" i="7"/>
  <c r="W2515" i="7"/>
  <c r="W2516" i="7"/>
  <c r="W2517" i="7"/>
  <c r="W2518" i="7"/>
  <c r="W2519" i="7"/>
  <c r="W2520" i="7"/>
  <c r="W2521" i="7"/>
  <c r="W2522" i="7"/>
  <c r="W2523" i="7"/>
  <c r="W2524" i="7"/>
  <c r="W2525" i="7"/>
  <c r="W2526" i="7"/>
  <c r="W2527" i="7"/>
  <c r="W2528" i="7"/>
  <c r="W2529" i="7"/>
  <c r="W2530" i="7"/>
  <c r="W2531" i="7"/>
  <c r="W2532" i="7"/>
  <c r="W2533" i="7"/>
  <c r="W2534" i="7"/>
  <c r="W2535" i="7"/>
  <c r="W2536" i="7"/>
  <c r="W2537" i="7"/>
  <c r="W2538" i="7"/>
  <c r="W2539" i="7"/>
  <c r="W2540" i="7"/>
  <c r="W2541" i="7"/>
  <c r="W2542" i="7"/>
  <c r="W2543" i="7"/>
  <c r="W2544" i="7"/>
  <c r="W2545" i="7"/>
  <c r="W2546" i="7"/>
  <c r="W2547" i="7"/>
  <c r="W2548" i="7"/>
  <c r="W2549" i="7"/>
  <c r="W2550" i="7"/>
  <c r="W2551" i="7"/>
  <c r="W2552" i="7"/>
  <c r="W2553" i="7"/>
  <c r="W2554" i="7"/>
  <c r="W2555" i="7"/>
  <c r="W2556" i="7"/>
  <c r="W2557" i="7"/>
  <c r="W2558" i="7"/>
  <c r="W2559" i="7"/>
  <c r="W2560" i="7"/>
  <c r="W2561" i="7"/>
  <c r="W2562" i="7"/>
  <c r="W2563" i="7"/>
  <c r="W2564" i="7"/>
  <c r="W2565" i="7"/>
  <c r="W2566" i="7"/>
  <c r="W2567" i="7"/>
  <c r="W2568" i="7"/>
  <c r="W2569" i="7"/>
  <c r="W2570" i="7"/>
  <c r="W2571" i="7"/>
  <c r="W2572" i="7"/>
  <c r="W2573" i="7"/>
  <c r="W2574" i="7"/>
  <c r="W2575" i="7"/>
  <c r="W2576" i="7"/>
  <c r="W2577" i="7"/>
  <c r="W2578" i="7"/>
  <c r="W2579" i="7"/>
  <c r="W2580" i="7"/>
  <c r="W2581" i="7"/>
  <c r="W2582" i="7"/>
  <c r="W2583" i="7"/>
  <c r="W2584" i="7"/>
  <c r="W2585" i="7"/>
  <c r="W2586" i="7"/>
  <c r="W2587" i="7"/>
  <c r="W2588" i="7"/>
  <c r="W2589" i="7"/>
  <c r="W2590" i="7"/>
  <c r="W2591" i="7"/>
  <c r="W2592" i="7"/>
  <c r="W2593" i="7"/>
  <c r="W2594" i="7"/>
  <c r="W2595" i="7"/>
  <c r="W2596" i="7"/>
  <c r="W2597" i="7"/>
  <c r="W2598" i="7"/>
  <c r="W2599" i="7"/>
  <c r="W2600" i="7"/>
  <c r="W2601" i="7"/>
  <c r="W2602" i="7"/>
  <c r="W2603" i="7"/>
  <c r="W2604" i="7"/>
  <c r="W2605" i="7"/>
  <c r="W2606" i="7"/>
  <c r="W2607" i="7"/>
  <c r="W2608" i="7"/>
  <c r="W2609" i="7"/>
  <c r="W2610" i="7"/>
  <c r="W2611" i="7"/>
  <c r="W2612" i="7"/>
  <c r="W2613" i="7"/>
  <c r="W2614" i="7"/>
  <c r="W2615" i="7"/>
  <c r="W2616" i="7"/>
  <c r="W2617" i="7"/>
  <c r="W2618" i="7"/>
  <c r="W2619" i="7"/>
  <c r="W2620" i="7"/>
  <c r="W2621" i="7"/>
  <c r="W2622" i="7"/>
  <c r="W2623" i="7"/>
  <c r="W2624" i="7"/>
  <c r="W2625" i="7"/>
  <c r="W2626" i="7"/>
  <c r="W2627" i="7"/>
  <c r="W2628" i="7"/>
  <c r="W2629" i="7"/>
  <c r="W2630" i="7"/>
  <c r="W2631" i="7"/>
  <c r="W2632" i="7"/>
  <c r="W2633" i="7"/>
  <c r="W2634" i="7"/>
  <c r="W2635" i="7"/>
  <c r="W2636" i="7"/>
  <c r="W2637" i="7"/>
  <c r="W2638" i="7"/>
  <c r="W2639" i="7"/>
  <c r="W2640" i="7"/>
  <c r="W2641" i="7"/>
  <c r="W2642" i="7"/>
  <c r="W2643" i="7"/>
  <c r="W2644" i="7"/>
  <c r="W2645" i="7"/>
  <c r="W2646" i="7"/>
  <c r="W2647" i="7"/>
  <c r="W2648" i="7"/>
  <c r="W2649" i="7"/>
  <c r="W2650" i="7"/>
  <c r="W2651" i="7"/>
  <c r="W2652" i="7"/>
  <c r="W2653" i="7"/>
  <c r="W2654" i="7"/>
  <c r="W2655" i="7"/>
  <c r="W2656" i="7"/>
  <c r="W2657" i="7"/>
  <c r="W2658" i="7"/>
  <c r="W2659" i="7"/>
  <c r="W2660" i="7"/>
  <c r="W2661" i="7"/>
  <c r="W2662" i="7"/>
  <c r="W2663" i="7"/>
  <c r="W2664" i="7"/>
  <c r="W2665" i="7"/>
  <c r="W2666" i="7"/>
  <c r="W2667" i="7"/>
  <c r="W2668" i="7"/>
  <c r="W2669" i="7"/>
  <c r="W2670" i="7"/>
  <c r="W2671" i="7"/>
  <c r="W2672" i="7"/>
  <c r="W2673" i="7"/>
  <c r="W2674" i="7"/>
  <c r="W2675" i="7"/>
  <c r="W2676" i="7"/>
  <c r="W2677" i="7"/>
  <c r="W2678" i="7"/>
  <c r="W2679" i="7"/>
  <c r="W2680" i="7"/>
  <c r="W2681" i="7"/>
  <c r="W2682" i="7"/>
  <c r="W2683" i="7"/>
  <c r="W2684" i="7"/>
  <c r="W2685" i="7"/>
  <c r="W2686" i="7"/>
  <c r="W2687" i="7"/>
  <c r="W2688" i="7"/>
  <c r="W2689" i="7"/>
  <c r="W2690" i="7"/>
  <c r="W2691" i="7"/>
  <c r="W2692" i="7"/>
  <c r="W2693" i="7"/>
  <c r="W2694" i="7"/>
  <c r="W2695" i="7"/>
  <c r="W2696" i="7"/>
  <c r="W2697" i="7"/>
  <c r="W2698" i="7"/>
  <c r="W2699" i="7"/>
  <c r="W2700" i="7"/>
  <c r="W2701" i="7"/>
  <c r="W2702" i="7"/>
  <c r="W2703" i="7"/>
  <c r="W2704" i="7"/>
  <c r="W2705" i="7"/>
  <c r="W2706" i="7"/>
  <c r="W2707" i="7"/>
  <c r="W2708" i="7"/>
  <c r="W2709" i="7"/>
  <c r="W2710" i="7"/>
  <c r="W2711" i="7"/>
  <c r="W2712" i="7"/>
  <c r="W2713" i="7"/>
  <c r="W2714" i="7"/>
  <c r="W2715" i="7"/>
  <c r="W2716" i="7"/>
  <c r="W2717" i="7"/>
  <c r="W2718" i="7"/>
  <c r="W2719" i="7"/>
  <c r="W2720" i="7"/>
  <c r="W2721" i="7"/>
  <c r="W2722" i="7"/>
  <c r="W2723" i="7"/>
  <c r="W2724" i="7"/>
  <c r="W2725" i="7"/>
  <c r="W2726" i="7"/>
  <c r="W2727" i="7"/>
  <c r="W2728" i="7"/>
  <c r="W2729" i="7"/>
  <c r="W2730" i="7"/>
  <c r="W2731" i="7"/>
  <c r="W2732" i="7"/>
  <c r="W2733" i="7"/>
  <c r="W2734" i="7"/>
  <c r="W2735" i="7"/>
  <c r="W2736" i="7"/>
  <c r="W2737" i="7"/>
  <c r="W2738" i="7"/>
  <c r="W2739" i="7"/>
  <c r="W2740" i="7"/>
  <c r="W2741" i="7"/>
  <c r="W2742" i="7"/>
  <c r="W2743" i="7"/>
  <c r="W2744" i="7"/>
  <c r="W2745" i="7"/>
  <c r="W2746" i="7"/>
  <c r="W2747" i="7"/>
  <c r="W2748" i="7"/>
  <c r="W2749" i="7"/>
  <c r="W2750" i="7"/>
  <c r="W2751" i="7"/>
  <c r="W2752" i="7"/>
  <c r="W2753" i="7"/>
  <c r="W2754" i="7"/>
  <c r="W2755" i="7"/>
  <c r="W2756" i="7"/>
  <c r="W2757" i="7"/>
  <c r="W2758" i="7"/>
  <c r="W2759" i="7"/>
  <c r="W2760" i="7"/>
  <c r="W2761" i="7"/>
  <c r="W2762" i="7"/>
  <c r="W2763" i="7"/>
  <c r="W2764" i="7"/>
  <c r="W2765" i="7"/>
  <c r="W2766" i="7"/>
  <c r="W2767" i="7"/>
  <c r="W2768" i="7"/>
  <c r="W2769" i="7"/>
  <c r="W2770" i="7"/>
  <c r="W2771" i="7"/>
  <c r="W2772" i="7"/>
  <c r="W2773" i="7"/>
  <c r="W2774" i="7"/>
  <c r="W2775" i="7"/>
  <c r="W2776" i="7"/>
  <c r="W2777" i="7"/>
  <c r="W2778" i="7"/>
  <c r="W2779" i="7"/>
  <c r="W2780" i="7"/>
  <c r="W2781" i="7"/>
  <c r="W2782" i="7"/>
  <c r="W2783" i="7"/>
  <c r="W2784" i="7"/>
  <c r="W2785" i="7"/>
  <c r="W2786" i="7"/>
  <c r="W2787" i="7"/>
  <c r="W2788" i="7"/>
  <c r="W2789" i="7"/>
  <c r="W2790" i="7"/>
  <c r="W2791" i="7"/>
  <c r="W2792" i="7"/>
  <c r="W2793" i="7"/>
  <c r="W2794" i="7"/>
  <c r="W2795" i="7"/>
  <c r="W2796" i="7"/>
  <c r="W2797" i="7"/>
  <c r="W2798" i="7"/>
  <c r="W2799" i="7"/>
  <c r="W2800" i="7"/>
  <c r="W2801" i="7"/>
  <c r="W2802" i="7"/>
  <c r="W2803" i="7"/>
  <c r="W2804" i="7"/>
  <c r="W2805" i="7"/>
  <c r="W2806" i="7"/>
  <c r="W2807" i="7"/>
  <c r="W2808" i="7"/>
  <c r="W2809" i="7"/>
  <c r="W2810" i="7"/>
  <c r="W2811" i="7"/>
  <c r="W2812" i="7"/>
  <c r="W2813" i="7"/>
  <c r="W2814" i="7"/>
  <c r="W2815" i="7"/>
  <c r="W2816" i="7"/>
  <c r="W2817" i="7"/>
  <c r="W2818" i="7"/>
  <c r="W2819" i="7"/>
  <c r="W2820" i="7"/>
  <c r="W2821" i="7"/>
  <c r="W2822" i="7"/>
  <c r="W2823" i="7"/>
  <c r="W2824" i="7"/>
  <c r="W2825" i="7"/>
  <c r="W2826" i="7"/>
  <c r="W2827" i="7"/>
  <c r="W2828" i="7"/>
  <c r="W2829" i="7"/>
  <c r="W2830" i="7"/>
  <c r="W2831" i="7"/>
  <c r="W2832" i="7"/>
  <c r="W2833" i="7"/>
  <c r="W2834" i="7"/>
  <c r="W2835" i="7"/>
  <c r="W2836" i="7"/>
  <c r="W2837" i="7"/>
  <c r="W2838" i="7"/>
  <c r="W2839" i="7"/>
  <c r="W2840" i="7"/>
  <c r="W2841" i="7"/>
  <c r="W2842" i="7"/>
  <c r="W2843" i="7"/>
  <c r="W2844" i="7"/>
  <c r="W2845" i="7"/>
  <c r="W2846" i="7"/>
  <c r="W2847" i="7"/>
  <c r="W2848" i="7"/>
  <c r="W2849" i="7"/>
  <c r="W2850" i="7"/>
  <c r="W2851" i="7"/>
  <c r="W2852" i="7"/>
  <c r="W2853" i="7"/>
  <c r="W2854" i="7"/>
  <c r="W2855" i="7"/>
  <c r="W2856" i="7"/>
  <c r="W2857" i="7"/>
  <c r="W2858" i="7"/>
  <c r="W2859" i="7"/>
  <c r="W2860" i="7"/>
  <c r="W2861" i="7"/>
  <c r="W2862" i="7"/>
  <c r="W2863" i="7"/>
  <c r="W2864" i="7"/>
  <c r="W2865" i="7"/>
  <c r="W2866" i="7"/>
  <c r="W2867" i="7"/>
  <c r="W2868" i="7"/>
  <c r="W2869" i="7"/>
  <c r="W2870" i="7"/>
  <c r="W2871" i="7"/>
  <c r="W2872" i="7"/>
  <c r="W2873" i="7"/>
  <c r="W2874" i="7"/>
  <c r="W2875" i="7"/>
  <c r="W2876" i="7"/>
  <c r="W2877" i="7"/>
  <c r="W2878" i="7"/>
  <c r="W2879" i="7"/>
  <c r="W2880" i="7"/>
  <c r="W2881" i="7"/>
  <c r="W2882" i="7"/>
  <c r="W2883" i="7"/>
  <c r="W2884" i="7"/>
  <c r="W2885" i="7"/>
  <c r="W2886" i="7"/>
  <c r="W2887" i="7"/>
  <c r="W2888" i="7"/>
  <c r="W2889" i="7"/>
  <c r="W2890" i="7"/>
  <c r="W2891" i="7"/>
  <c r="W2892" i="7"/>
  <c r="W2893" i="7"/>
  <c r="W2894" i="7"/>
  <c r="W2895" i="7"/>
  <c r="W2896" i="7"/>
  <c r="W2897" i="7"/>
  <c r="W2898" i="7"/>
  <c r="W2899" i="7"/>
  <c r="W2900" i="7"/>
  <c r="W2901" i="7"/>
  <c r="W2902" i="7"/>
  <c r="W2903" i="7"/>
  <c r="W2904" i="7"/>
  <c r="W2905" i="7"/>
  <c r="W2906" i="7"/>
  <c r="W2907" i="7"/>
  <c r="W2908" i="7"/>
  <c r="W2909" i="7"/>
  <c r="W2910" i="7"/>
  <c r="W2911" i="7"/>
  <c r="W2912" i="7"/>
  <c r="W2913" i="7"/>
  <c r="W2914" i="7"/>
  <c r="W2915" i="7"/>
  <c r="W2916" i="7"/>
  <c r="W2917" i="7"/>
  <c r="W2918" i="7"/>
  <c r="W2919" i="7"/>
  <c r="W2920" i="7"/>
  <c r="W2921" i="7"/>
  <c r="W2922" i="7"/>
  <c r="W2923" i="7"/>
  <c r="W2924" i="7"/>
  <c r="W2925" i="7"/>
  <c r="W2926" i="7"/>
  <c r="W2927" i="7"/>
  <c r="W2928" i="7"/>
  <c r="W2929" i="7"/>
  <c r="W2930" i="7"/>
  <c r="W2931" i="7"/>
  <c r="W2932" i="7"/>
  <c r="W2933" i="7"/>
  <c r="W2934" i="7"/>
  <c r="W2935" i="7"/>
  <c r="W2936" i="7"/>
  <c r="W2937" i="7"/>
  <c r="W2938" i="7"/>
  <c r="W2939" i="7"/>
  <c r="W2940" i="7"/>
  <c r="W2941" i="7"/>
  <c r="W2942" i="7"/>
  <c r="W2943" i="7"/>
  <c r="W2944" i="7"/>
  <c r="W2945" i="7"/>
  <c r="W2946" i="7"/>
  <c r="W2947" i="7"/>
  <c r="W2948" i="7"/>
  <c r="W2949" i="7"/>
  <c r="W2950" i="7"/>
  <c r="W2951" i="7"/>
  <c r="W2952" i="7"/>
  <c r="W2953" i="7"/>
  <c r="W2954" i="7"/>
  <c r="W2955" i="7"/>
  <c r="W2956" i="7"/>
  <c r="W2957" i="7"/>
  <c r="W2958" i="7"/>
  <c r="W2959" i="7"/>
  <c r="W2960" i="7"/>
  <c r="W2961" i="7"/>
  <c r="W2962" i="7"/>
  <c r="W2963" i="7"/>
  <c r="W2964" i="7"/>
  <c r="W2965" i="7"/>
  <c r="W2966" i="7"/>
  <c r="W2967" i="7"/>
  <c r="W2968" i="7"/>
  <c r="W2969" i="7"/>
  <c r="W2970" i="7"/>
  <c r="W2971" i="7"/>
  <c r="W2972" i="7"/>
  <c r="W2973" i="7"/>
  <c r="W2974" i="7"/>
  <c r="W2975" i="7"/>
  <c r="W2976" i="7"/>
  <c r="W2977" i="7"/>
  <c r="W2978" i="7"/>
  <c r="W2979" i="7"/>
  <c r="W2980" i="7"/>
  <c r="W2981" i="7"/>
  <c r="W2982" i="7"/>
  <c r="W2983" i="7"/>
  <c r="W2984" i="7"/>
  <c r="W2985" i="7"/>
  <c r="W2986" i="7"/>
  <c r="W2987" i="7"/>
  <c r="W2988" i="7"/>
  <c r="W2989" i="7"/>
  <c r="W2990" i="7"/>
  <c r="W2991" i="7"/>
  <c r="W2992" i="7"/>
  <c r="W2993" i="7"/>
  <c r="W2994" i="7"/>
  <c r="W2995" i="7"/>
  <c r="W2996" i="7"/>
  <c r="W2997" i="7"/>
  <c r="W2998" i="7"/>
  <c r="W2999" i="7"/>
  <c r="W3000" i="7"/>
  <c r="W3001" i="7"/>
  <c r="W3002" i="7"/>
  <c r="W3003" i="7"/>
  <c r="W3004" i="7"/>
  <c r="W3005" i="7"/>
  <c r="W3006" i="7"/>
  <c r="W3007" i="7"/>
  <c r="W3008" i="7"/>
  <c r="W3009" i="7"/>
  <c r="W3010" i="7"/>
  <c r="W3011" i="7"/>
  <c r="W3012" i="7"/>
  <c r="W3013" i="7"/>
  <c r="W3014" i="7"/>
  <c r="W3015" i="7"/>
  <c r="W3016" i="7"/>
  <c r="W3017" i="7"/>
  <c r="W3018" i="7"/>
  <c r="W3019" i="7"/>
  <c r="W3020" i="7"/>
  <c r="W3021" i="7"/>
  <c r="W3022" i="7"/>
  <c r="W3023" i="7"/>
  <c r="W3024" i="7"/>
  <c r="W3025" i="7"/>
  <c r="W3026" i="7"/>
  <c r="W3027" i="7"/>
  <c r="W3028" i="7"/>
  <c r="W3029" i="7"/>
  <c r="W3030" i="7"/>
  <c r="W3031" i="7"/>
  <c r="W3032" i="7"/>
  <c r="W3033" i="7"/>
  <c r="W3034" i="7"/>
  <c r="W3035" i="7"/>
  <c r="W3036" i="7"/>
  <c r="W3037" i="7"/>
  <c r="W3038" i="7"/>
  <c r="W3039" i="7"/>
  <c r="W3040" i="7"/>
  <c r="W3041" i="7"/>
  <c r="W3042" i="7"/>
  <c r="W3043" i="7"/>
  <c r="W3044" i="7"/>
  <c r="W3045" i="7"/>
  <c r="W3046" i="7"/>
  <c r="W3047" i="7"/>
  <c r="W3048" i="7"/>
  <c r="W3049" i="7"/>
  <c r="W3050" i="7"/>
  <c r="W3051" i="7"/>
  <c r="W3052" i="7"/>
  <c r="W3053" i="7"/>
  <c r="W3054" i="7"/>
  <c r="W3055" i="7"/>
  <c r="W3056" i="7"/>
  <c r="W3057" i="7"/>
  <c r="W3058" i="7"/>
  <c r="W3059" i="7"/>
  <c r="W3060" i="7"/>
  <c r="W3061" i="7"/>
  <c r="W3062" i="7"/>
  <c r="W3063" i="7"/>
  <c r="W3064" i="7"/>
  <c r="W3065" i="7"/>
  <c r="W3066" i="7"/>
  <c r="W3067" i="7"/>
  <c r="W3068" i="7"/>
  <c r="W3069" i="7"/>
  <c r="W3070" i="7"/>
  <c r="W3071" i="7"/>
  <c r="W3072" i="7"/>
  <c r="W3073" i="7"/>
  <c r="W3074" i="7"/>
  <c r="W3075" i="7"/>
  <c r="W3076" i="7"/>
  <c r="W3077" i="7"/>
  <c r="W3078" i="7"/>
  <c r="W3079" i="7"/>
  <c r="W3080" i="7"/>
  <c r="W3081" i="7"/>
  <c r="W3082" i="7"/>
  <c r="W3083" i="7"/>
  <c r="W3084" i="7"/>
  <c r="W3085" i="7"/>
  <c r="W3086" i="7"/>
  <c r="W3087" i="7"/>
  <c r="W3088" i="7"/>
  <c r="W3089" i="7"/>
  <c r="W3090" i="7"/>
  <c r="W3091" i="7"/>
  <c r="W3092" i="7"/>
  <c r="W3093" i="7"/>
  <c r="W3094" i="7"/>
  <c r="W3095" i="7"/>
  <c r="W3096" i="7"/>
  <c r="W3097" i="7"/>
  <c r="W3098" i="7"/>
  <c r="W3099" i="7"/>
  <c r="W3100" i="7"/>
  <c r="W3101" i="7"/>
  <c r="W3102" i="7"/>
  <c r="W3103" i="7"/>
  <c r="W3104" i="7"/>
  <c r="W3105" i="7"/>
  <c r="W3106" i="7"/>
  <c r="W3107" i="7"/>
  <c r="W3108" i="7"/>
  <c r="W3109" i="7"/>
  <c r="W3110" i="7"/>
  <c r="W3111" i="7"/>
  <c r="W3112" i="7"/>
  <c r="W3113" i="7"/>
  <c r="W3114" i="7"/>
  <c r="W3115" i="7"/>
  <c r="W3116" i="7"/>
  <c r="W3117" i="7"/>
  <c r="W3118" i="7"/>
  <c r="W3119" i="7"/>
  <c r="W3120" i="7"/>
  <c r="W3121" i="7"/>
  <c r="W3122" i="7"/>
  <c r="W3123" i="7"/>
  <c r="W3124" i="7"/>
  <c r="W3125" i="7"/>
  <c r="W3126" i="7"/>
  <c r="W3127" i="7"/>
  <c r="W3128" i="7"/>
  <c r="W3129" i="7"/>
  <c r="W3130" i="7"/>
  <c r="W3131" i="7"/>
  <c r="W3132" i="7"/>
  <c r="W3133" i="7"/>
  <c r="W3134" i="7"/>
  <c r="W3135" i="7"/>
  <c r="W3136" i="7"/>
  <c r="W3137" i="7"/>
  <c r="W3138" i="7"/>
  <c r="W3139" i="7"/>
  <c r="W3140" i="7"/>
  <c r="W3141" i="7"/>
  <c r="W3142" i="7"/>
  <c r="W3143" i="7"/>
  <c r="W3144" i="7"/>
  <c r="W3145" i="7"/>
  <c r="W3146" i="7"/>
  <c r="W3147" i="7"/>
  <c r="W3148" i="7"/>
  <c r="W3149" i="7"/>
  <c r="W3150" i="7"/>
  <c r="W3151" i="7"/>
  <c r="W3152" i="7"/>
  <c r="W3153" i="7"/>
  <c r="W3154" i="7"/>
  <c r="W3155" i="7"/>
  <c r="W3156" i="7"/>
  <c r="W3157" i="7"/>
  <c r="W3158" i="7"/>
  <c r="W3159" i="7"/>
  <c r="W3160" i="7"/>
  <c r="W3161" i="7"/>
  <c r="W3162" i="7"/>
  <c r="W3163" i="7"/>
  <c r="W3164" i="7"/>
  <c r="W3165" i="7"/>
  <c r="W3166" i="7"/>
  <c r="W3167" i="7"/>
  <c r="W3168" i="7"/>
  <c r="W3169" i="7"/>
  <c r="W3170" i="7"/>
  <c r="W3171" i="7"/>
  <c r="W3172" i="7"/>
  <c r="W3173" i="7"/>
  <c r="W3174" i="7"/>
  <c r="W3175" i="7"/>
  <c r="W3176" i="7"/>
  <c r="W3177" i="7"/>
  <c r="W3178" i="7"/>
  <c r="W3179" i="7"/>
  <c r="W3180" i="7"/>
  <c r="W3181" i="7"/>
  <c r="W3182" i="7"/>
  <c r="W3183" i="7"/>
  <c r="W3184" i="7"/>
  <c r="W3185" i="7"/>
  <c r="W3186" i="7"/>
  <c r="W3187" i="7"/>
  <c r="W3188" i="7"/>
  <c r="W3189" i="7"/>
  <c r="W3190" i="7"/>
  <c r="W3191" i="7"/>
  <c r="W3192" i="7"/>
  <c r="W3193" i="7"/>
  <c r="W3194" i="7"/>
  <c r="W3195" i="7"/>
  <c r="W3196" i="7"/>
  <c r="W3197" i="7"/>
  <c r="W3198" i="7"/>
  <c r="W3199" i="7"/>
  <c r="W3200" i="7"/>
  <c r="W3201" i="7"/>
  <c r="W3202" i="7"/>
  <c r="W3203" i="7"/>
  <c r="W3204" i="7"/>
  <c r="W3205" i="7"/>
  <c r="W3206" i="7"/>
  <c r="W3207" i="7"/>
  <c r="W3208" i="7"/>
  <c r="W3209" i="7"/>
  <c r="W3210" i="7"/>
  <c r="W3211" i="7"/>
  <c r="W3212" i="7"/>
  <c r="W3213" i="7"/>
  <c r="W3214" i="7"/>
  <c r="W3215" i="7"/>
  <c r="W3216" i="7"/>
  <c r="W3217" i="7"/>
  <c r="W3218" i="7"/>
  <c r="W3219" i="7"/>
  <c r="W3220" i="7"/>
  <c r="W3221" i="7"/>
  <c r="W3222" i="7"/>
  <c r="W3223" i="7"/>
  <c r="W3224" i="7"/>
  <c r="W3225" i="7"/>
  <c r="W3226" i="7"/>
  <c r="W3227" i="7"/>
  <c r="W3228" i="7"/>
  <c r="W3229" i="7"/>
  <c r="W3230" i="7"/>
  <c r="W3231" i="7"/>
  <c r="W3232" i="7"/>
  <c r="W3233" i="7"/>
  <c r="W3234" i="7"/>
  <c r="W3235" i="7"/>
  <c r="W3236" i="7"/>
  <c r="W3237" i="7"/>
  <c r="W3238" i="7"/>
  <c r="W3239" i="7"/>
  <c r="W3240" i="7"/>
  <c r="W3241" i="7"/>
  <c r="W3242" i="7"/>
  <c r="W3243" i="7"/>
  <c r="W3244" i="7"/>
  <c r="W3245" i="7"/>
  <c r="W3246" i="7"/>
  <c r="W3247" i="7"/>
  <c r="W3248" i="7"/>
  <c r="W3249" i="7"/>
  <c r="W3250" i="7"/>
  <c r="W3251" i="7"/>
  <c r="W3252" i="7"/>
  <c r="W3253" i="7"/>
  <c r="W3254" i="7"/>
  <c r="W3255" i="7"/>
  <c r="W3256" i="7"/>
  <c r="W3257" i="7"/>
  <c r="W3258" i="7"/>
  <c r="W3259" i="7"/>
  <c r="W3260" i="7"/>
  <c r="W3261" i="7"/>
  <c r="W3262" i="7"/>
  <c r="W3263" i="7"/>
  <c r="W3264" i="7"/>
  <c r="W3265" i="7"/>
  <c r="W3266" i="7"/>
  <c r="W3267" i="7"/>
  <c r="W3268" i="7"/>
  <c r="W3269" i="7"/>
  <c r="W3270" i="7"/>
  <c r="W3271" i="7"/>
  <c r="W3272" i="7"/>
  <c r="W3273" i="7"/>
  <c r="W3274" i="7"/>
  <c r="W3275" i="7"/>
  <c r="W3276" i="7"/>
  <c r="W3277" i="7"/>
  <c r="W3278" i="7"/>
  <c r="W3279" i="7"/>
  <c r="W3280" i="7"/>
  <c r="W3281" i="7"/>
  <c r="W3282" i="7"/>
  <c r="W3283" i="7"/>
  <c r="W3284" i="7"/>
  <c r="W3285" i="7"/>
  <c r="W3286" i="7"/>
  <c r="W3287" i="7"/>
  <c r="W3288" i="7"/>
  <c r="W3289" i="7"/>
  <c r="W3290" i="7"/>
  <c r="W3291" i="7"/>
  <c r="W3292" i="7"/>
  <c r="W3293" i="7"/>
  <c r="W3294" i="7"/>
  <c r="W3295" i="7"/>
  <c r="W3296" i="7"/>
  <c r="W3297" i="7"/>
  <c r="W3298" i="7"/>
  <c r="W3299" i="7"/>
  <c r="W3300" i="7"/>
  <c r="W3301" i="7"/>
  <c r="W3302" i="7"/>
  <c r="W3303" i="7"/>
  <c r="W3304" i="7"/>
  <c r="W3305" i="7"/>
  <c r="W3306" i="7"/>
  <c r="W3307" i="7"/>
  <c r="W3308" i="7"/>
  <c r="W3309" i="7"/>
  <c r="W3310" i="7"/>
  <c r="W3311" i="7"/>
  <c r="W3312" i="7"/>
  <c r="W3313" i="7"/>
  <c r="W3314" i="7"/>
  <c r="W3315" i="7"/>
  <c r="W3316" i="7"/>
  <c r="W3317" i="7"/>
  <c r="W3318" i="7"/>
  <c r="W3319" i="7"/>
  <c r="W3320" i="7"/>
  <c r="W3321" i="7"/>
  <c r="W3322" i="7"/>
  <c r="W3323" i="7"/>
  <c r="W3324" i="7"/>
  <c r="W3325" i="7"/>
  <c r="W3326" i="7"/>
  <c r="W3327" i="7"/>
  <c r="W3328" i="7"/>
  <c r="W3329" i="7"/>
  <c r="W3330" i="7"/>
  <c r="W3331" i="7"/>
  <c r="W3332" i="7"/>
  <c r="W3333" i="7"/>
  <c r="W3334" i="7"/>
  <c r="W3335" i="7"/>
  <c r="W3336" i="7"/>
  <c r="W3337" i="7"/>
  <c r="W3338" i="7"/>
  <c r="W3339" i="7"/>
  <c r="W3340" i="7"/>
  <c r="W3341" i="7"/>
  <c r="W3342" i="7"/>
  <c r="W3343" i="7"/>
  <c r="W3344" i="7"/>
  <c r="W3345" i="7"/>
  <c r="W3346" i="7"/>
  <c r="W3347" i="7"/>
  <c r="W3348" i="7"/>
  <c r="W3349" i="7"/>
  <c r="W3350" i="7"/>
  <c r="W3351" i="7"/>
  <c r="W3352" i="7"/>
  <c r="W3353" i="7"/>
  <c r="W3354" i="7"/>
  <c r="W3355" i="7"/>
  <c r="W3356" i="7"/>
  <c r="W3357" i="7"/>
  <c r="W3358" i="7"/>
  <c r="W3359" i="7"/>
  <c r="W3360" i="7"/>
  <c r="W3361" i="7"/>
  <c r="W3362" i="7"/>
  <c r="W3363" i="7"/>
  <c r="W3364" i="7"/>
  <c r="W3365" i="7"/>
  <c r="W3366" i="7"/>
  <c r="W3367" i="7"/>
  <c r="W3368" i="7"/>
  <c r="W3369" i="7"/>
  <c r="W3370" i="7"/>
  <c r="W3371" i="7"/>
  <c r="W3372" i="7"/>
  <c r="W3373" i="7"/>
  <c r="W3374" i="7"/>
  <c r="W3375" i="7"/>
  <c r="W3376" i="7"/>
  <c r="W3377" i="7"/>
  <c r="W3378" i="7"/>
  <c r="W3379" i="7"/>
  <c r="W3380" i="7"/>
  <c r="W3381" i="7"/>
  <c r="W3382" i="7"/>
  <c r="W3383" i="7"/>
  <c r="W3384" i="7"/>
  <c r="W3385" i="7"/>
  <c r="W3386" i="7"/>
  <c r="W3387" i="7"/>
  <c r="W3388" i="7"/>
  <c r="W3389" i="7"/>
  <c r="W3390" i="7"/>
  <c r="W3391" i="7"/>
  <c r="W3392" i="7"/>
  <c r="W3393" i="7"/>
  <c r="W3394" i="7"/>
  <c r="W3395" i="7"/>
  <c r="W3396" i="7"/>
  <c r="W3397" i="7"/>
  <c r="W3398" i="7"/>
  <c r="W3399" i="7"/>
  <c r="W3400" i="7"/>
  <c r="W3401" i="7"/>
  <c r="W3402" i="7"/>
  <c r="W3403" i="7"/>
  <c r="W3404" i="7"/>
  <c r="W3405" i="7"/>
  <c r="W3406" i="7"/>
  <c r="W3407" i="7"/>
  <c r="W3408" i="7"/>
  <c r="W3409" i="7"/>
  <c r="W3410" i="7"/>
  <c r="W3411" i="7"/>
  <c r="W3412" i="7"/>
  <c r="W3413" i="7"/>
  <c r="W3414" i="7"/>
  <c r="W3415" i="7"/>
  <c r="W3416" i="7"/>
  <c r="W3417" i="7"/>
  <c r="W3418" i="7"/>
  <c r="W3419" i="7"/>
  <c r="W3420" i="7"/>
  <c r="W3421" i="7"/>
  <c r="W3422" i="7"/>
  <c r="W3423" i="7"/>
  <c r="W3424" i="7"/>
  <c r="W3425" i="7"/>
  <c r="W3426" i="7"/>
  <c r="W3427" i="7"/>
  <c r="W3428" i="7"/>
  <c r="W3429" i="7"/>
  <c r="W3430" i="7"/>
  <c r="W3431" i="7"/>
  <c r="W3432" i="7"/>
  <c r="W3433" i="7"/>
  <c r="W3434" i="7"/>
  <c r="W3435" i="7"/>
  <c r="W3436" i="7"/>
  <c r="W3437" i="7"/>
  <c r="W3438" i="7"/>
  <c r="W3439" i="7"/>
  <c r="W3440" i="7"/>
  <c r="W3441" i="7"/>
  <c r="W3442" i="7"/>
  <c r="W3443" i="7"/>
  <c r="W3444" i="7"/>
  <c r="W3445" i="7"/>
  <c r="W3446" i="7"/>
  <c r="W3447" i="7"/>
  <c r="W3448" i="7"/>
  <c r="W3449" i="7"/>
  <c r="W3450" i="7"/>
  <c r="W3451" i="7"/>
  <c r="W3452" i="7"/>
  <c r="W3453" i="7"/>
  <c r="W3454" i="7"/>
  <c r="W3455" i="7"/>
  <c r="W3456" i="7"/>
  <c r="W3457" i="7"/>
  <c r="W3458" i="7"/>
  <c r="W3459" i="7"/>
  <c r="W3460" i="7"/>
  <c r="W3461" i="7"/>
  <c r="W3462" i="7"/>
  <c r="W3463" i="7"/>
  <c r="W3464" i="7"/>
  <c r="W3465" i="7"/>
  <c r="W3466" i="7"/>
  <c r="W3467" i="7"/>
  <c r="W3468" i="7"/>
  <c r="W3469" i="7"/>
  <c r="W3470" i="7"/>
  <c r="W3471" i="7"/>
  <c r="W3472" i="7"/>
  <c r="W3473" i="7"/>
  <c r="W3474" i="7"/>
  <c r="W3475" i="7"/>
  <c r="W3476" i="7"/>
  <c r="W3477" i="7"/>
  <c r="W3478" i="7"/>
  <c r="W3479" i="7"/>
  <c r="W3480" i="7"/>
  <c r="W3481" i="7"/>
  <c r="W3482" i="7"/>
  <c r="W3483" i="7"/>
  <c r="W3484" i="7"/>
  <c r="W3485" i="7"/>
  <c r="W3486" i="7"/>
  <c r="W3487" i="7"/>
  <c r="W3488" i="7"/>
  <c r="W3489" i="7"/>
  <c r="W3490" i="7"/>
  <c r="W3491" i="7"/>
  <c r="W3492" i="7"/>
  <c r="W3493" i="7"/>
  <c r="W3494" i="7"/>
  <c r="W3495" i="7"/>
  <c r="W3496" i="7"/>
  <c r="W3497" i="7"/>
  <c r="W3498" i="7"/>
  <c r="W3499" i="7"/>
  <c r="W3500" i="7"/>
  <c r="W3501" i="7"/>
  <c r="W3502" i="7"/>
  <c r="W3503" i="7"/>
  <c r="W3504" i="7"/>
  <c r="W3505" i="7"/>
  <c r="W3506" i="7"/>
  <c r="W3507" i="7"/>
  <c r="W3508" i="7"/>
  <c r="W3509" i="7"/>
  <c r="W3510" i="7"/>
  <c r="W3511" i="7"/>
  <c r="W3512" i="7"/>
  <c r="W3513" i="7"/>
  <c r="W3514" i="7"/>
  <c r="W3515" i="7"/>
  <c r="W3516" i="7"/>
  <c r="W3517" i="7"/>
  <c r="W3518" i="7"/>
  <c r="W3519" i="7"/>
  <c r="W3520" i="7"/>
  <c r="W3521" i="7"/>
  <c r="W3522" i="7"/>
  <c r="W3523" i="7"/>
  <c r="W3524" i="7"/>
  <c r="W3525" i="7"/>
  <c r="W3526" i="7"/>
  <c r="W3527" i="7"/>
  <c r="W3528" i="7"/>
  <c r="W3529" i="7"/>
  <c r="W3530" i="7"/>
  <c r="W3531" i="7"/>
  <c r="W3532" i="7"/>
  <c r="W3533" i="7"/>
  <c r="W3534" i="7"/>
  <c r="W3535" i="7"/>
  <c r="W3536" i="7"/>
  <c r="W3537" i="7"/>
  <c r="W3538" i="7"/>
  <c r="W3539" i="7"/>
  <c r="W3540" i="7"/>
  <c r="W3541" i="7"/>
  <c r="W3542" i="7"/>
  <c r="W3543" i="7"/>
  <c r="W3544" i="7"/>
  <c r="W3545" i="7"/>
  <c r="W3546" i="7"/>
  <c r="W3547" i="7"/>
  <c r="W3548" i="7"/>
  <c r="W3549" i="7"/>
  <c r="W3550" i="7"/>
  <c r="W3551" i="7"/>
  <c r="W3552" i="7"/>
  <c r="W3553" i="7"/>
  <c r="W3554" i="7"/>
  <c r="W3555" i="7"/>
  <c r="W3556" i="7"/>
  <c r="W3557" i="7"/>
  <c r="W3558" i="7"/>
  <c r="W3559" i="7"/>
  <c r="W3560" i="7"/>
  <c r="W3561" i="7"/>
  <c r="W3562" i="7"/>
  <c r="W3563" i="7"/>
  <c r="W3564" i="7"/>
  <c r="W3565" i="7"/>
  <c r="W3566" i="7"/>
  <c r="W3567" i="7"/>
  <c r="W3568" i="7"/>
  <c r="W3569" i="7"/>
  <c r="W3570" i="7"/>
  <c r="W3571" i="7"/>
  <c r="W3572" i="7"/>
  <c r="W3573" i="7"/>
  <c r="W3574" i="7"/>
  <c r="W3575" i="7"/>
  <c r="W3576" i="7"/>
  <c r="W3577" i="7"/>
  <c r="W3578" i="7"/>
  <c r="W3579" i="7"/>
  <c r="W3580" i="7"/>
  <c r="W3581" i="7"/>
  <c r="W3582" i="7"/>
  <c r="W3583" i="7"/>
  <c r="W3584" i="7"/>
  <c r="W3585" i="7"/>
  <c r="W3586" i="7"/>
  <c r="W3587" i="7"/>
  <c r="W3588" i="7"/>
  <c r="W3589" i="7"/>
  <c r="W3590" i="7"/>
  <c r="W3591" i="7"/>
  <c r="W3592" i="7"/>
  <c r="W3593" i="7"/>
  <c r="W3594" i="7"/>
  <c r="W3595" i="7"/>
  <c r="W3596" i="7"/>
  <c r="W3597" i="7"/>
  <c r="W3598" i="7"/>
  <c r="W3599" i="7"/>
  <c r="W3600" i="7"/>
  <c r="W3601" i="7"/>
  <c r="W3602" i="7"/>
  <c r="W3603" i="7"/>
  <c r="W3604" i="7"/>
  <c r="W3605" i="7"/>
  <c r="W3606" i="7"/>
  <c r="W3607" i="7"/>
  <c r="W3608" i="7"/>
  <c r="W3609" i="7"/>
  <c r="W3610" i="7"/>
  <c r="W3611" i="7"/>
  <c r="W3612" i="7"/>
  <c r="W3613" i="7"/>
  <c r="W3614" i="7"/>
  <c r="W3615" i="7"/>
  <c r="W3616" i="7"/>
  <c r="W3617" i="7"/>
  <c r="W3618" i="7"/>
  <c r="W3619" i="7"/>
  <c r="W3620" i="7"/>
  <c r="W3621" i="7"/>
  <c r="W3622" i="7"/>
  <c r="W3623" i="7"/>
  <c r="W3624" i="7"/>
  <c r="W3625" i="7"/>
  <c r="W3626" i="7"/>
  <c r="W3627" i="7"/>
  <c r="W3628" i="7"/>
  <c r="W3629" i="7"/>
  <c r="W3630" i="7"/>
  <c r="W3631" i="7"/>
  <c r="W3632" i="7"/>
  <c r="W3633" i="7"/>
  <c r="W3634" i="7"/>
  <c r="W3635" i="7"/>
  <c r="W3636" i="7"/>
  <c r="W3637" i="7"/>
  <c r="W3638" i="7"/>
  <c r="W3639" i="7"/>
  <c r="W3640" i="7"/>
  <c r="W3641" i="7"/>
  <c r="W3642" i="7"/>
  <c r="W3643" i="7"/>
  <c r="W3644" i="7"/>
  <c r="W3645" i="7"/>
  <c r="W3646" i="7"/>
  <c r="W3647" i="7"/>
  <c r="W3648" i="7"/>
  <c r="W3649" i="7"/>
  <c r="W3650" i="7"/>
  <c r="W3651" i="7"/>
  <c r="W3652" i="7"/>
  <c r="W3653" i="7"/>
  <c r="W3654" i="7"/>
  <c r="W3655" i="7"/>
  <c r="W3656" i="7"/>
  <c r="W3657" i="7"/>
  <c r="W3658" i="7"/>
  <c r="W3659" i="7"/>
  <c r="W3660" i="7"/>
  <c r="W3661" i="7"/>
  <c r="W3662" i="7"/>
  <c r="W3663" i="7"/>
  <c r="W3664" i="7"/>
  <c r="W3665" i="7"/>
  <c r="W3666" i="7"/>
  <c r="W3667" i="7"/>
  <c r="W3668" i="7"/>
  <c r="W3669" i="7"/>
  <c r="W3670" i="7"/>
  <c r="W3671" i="7"/>
  <c r="W3672" i="7"/>
  <c r="W3673" i="7"/>
  <c r="W3674" i="7"/>
  <c r="W3675" i="7"/>
  <c r="W3676" i="7"/>
  <c r="W3677" i="7"/>
  <c r="W3678" i="7"/>
  <c r="W3679" i="7"/>
  <c r="W3680" i="7"/>
  <c r="W3681" i="7"/>
  <c r="W3682" i="7"/>
  <c r="W3683" i="7"/>
  <c r="W3684" i="7"/>
  <c r="W3685" i="7"/>
  <c r="W3686" i="7"/>
  <c r="W3687" i="7"/>
  <c r="W3688" i="7"/>
  <c r="W3689" i="7"/>
  <c r="W3690" i="7"/>
  <c r="W3691" i="7"/>
  <c r="W3692" i="7"/>
  <c r="W3693" i="7"/>
  <c r="W3694" i="7"/>
  <c r="W3695" i="7"/>
  <c r="W3696" i="7"/>
  <c r="W3697" i="7"/>
  <c r="W3698" i="7"/>
  <c r="W3699" i="7"/>
  <c r="W3700" i="7"/>
  <c r="W3701" i="7"/>
  <c r="W3702" i="7"/>
  <c r="W3703" i="7"/>
  <c r="W3704" i="7"/>
  <c r="W3705" i="7"/>
  <c r="W3706" i="7"/>
  <c r="W3707" i="7"/>
  <c r="W3708" i="7"/>
  <c r="W3709" i="7"/>
  <c r="W3710" i="7"/>
  <c r="W3711" i="7"/>
  <c r="W3712" i="7"/>
  <c r="W3713" i="7"/>
  <c r="W3714" i="7"/>
  <c r="W3715" i="7"/>
  <c r="W3716" i="7"/>
  <c r="W3717" i="7"/>
  <c r="W3718" i="7"/>
  <c r="W3719" i="7"/>
  <c r="W3720" i="7"/>
  <c r="W3721" i="7"/>
  <c r="W3722" i="7"/>
  <c r="W3723" i="7"/>
  <c r="W3724" i="7"/>
  <c r="W3725" i="7"/>
  <c r="W3726" i="7"/>
  <c r="W3727" i="7"/>
  <c r="W3728" i="7"/>
  <c r="W3729" i="7"/>
  <c r="W3730" i="7"/>
  <c r="W3731" i="7"/>
  <c r="W3732" i="7"/>
  <c r="W3733" i="7"/>
  <c r="W3734" i="7"/>
  <c r="W3735" i="7"/>
  <c r="W3736" i="7"/>
  <c r="W3737" i="7"/>
  <c r="W3738" i="7"/>
  <c r="W3739" i="7"/>
  <c r="W3740" i="7"/>
  <c r="W3741" i="7"/>
  <c r="W3742" i="7"/>
  <c r="W3743" i="7"/>
  <c r="W3744" i="7"/>
  <c r="W3745" i="7"/>
  <c r="W3746" i="7"/>
  <c r="W3747" i="7"/>
  <c r="W3748" i="7"/>
  <c r="W3749" i="7"/>
  <c r="W3750" i="7"/>
  <c r="W3751" i="7"/>
  <c r="W3752" i="7"/>
  <c r="W3753" i="7"/>
  <c r="W3754" i="7"/>
  <c r="W3755" i="7"/>
  <c r="W3756" i="7"/>
  <c r="W3757" i="7"/>
  <c r="W3758" i="7"/>
  <c r="W3759" i="7"/>
  <c r="W3760" i="7"/>
  <c r="W3761" i="7"/>
  <c r="W3762" i="7"/>
  <c r="W3763" i="7"/>
  <c r="W3764" i="7"/>
  <c r="W3765" i="7"/>
  <c r="W3766" i="7"/>
  <c r="W3767" i="7"/>
  <c r="W3768" i="7"/>
  <c r="W3769" i="7"/>
  <c r="W3770" i="7"/>
  <c r="W3771" i="7"/>
  <c r="W3772" i="7"/>
  <c r="W3773" i="7"/>
  <c r="W3774" i="7"/>
  <c r="W3775" i="7"/>
  <c r="W3776" i="7"/>
  <c r="W3777" i="7"/>
  <c r="W3778" i="7"/>
  <c r="W3779" i="7"/>
  <c r="W3780" i="7"/>
  <c r="W3781" i="7"/>
  <c r="W3782" i="7"/>
  <c r="W3783" i="7"/>
  <c r="W3784" i="7"/>
  <c r="W3785" i="7"/>
  <c r="W3786" i="7"/>
  <c r="W3787" i="7"/>
  <c r="W3788" i="7"/>
  <c r="W3789" i="7"/>
  <c r="W3790" i="7"/>
  <c r="W3791" i="7"/>
  <c r="W3792" i="7"/>
  <c r="W3793" i="7"/>
  <c r="W3794" i="7"/>
  <c r="W3795" i="7"/>
  <c r="W3796" i="7"/>
  <c r="W3797" i="7"/>
  <c r="W3798" i="7"/>
  <c r="W3799" i="7"/>
  <c r="W3800" i="7"/>
  <c r="W3801" i="7"/>
  <c r="W3802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1002" i="7"/>
  <c r="V1003" i="7"/>
  <c r="V1004" i="7"/>
  <c r="V1005" i="7"/>
  <c r="V1006" i="7"/>
  <c r="V1007" i="7"/>
  <c r="V1008" i="7"/>
  <c r="V1009" i="7"/>
  <c r="V1010" i="7"/>
  <c r="V1011" i="7"/>
  <c r="V1012" i="7"/>
  <c r="V1013" i="7"/>
  <c r="V1014" i="7"/>
  <c r="V1015" i="7"/>
  <c r="V1016" i="7"/>
  <c r="V1017" i="7"/>
  <c r="V1018" i="7"/>
  <c r="V1019" i="7"/>
  <c r="V1020" i="7"/>
  <c r="V1021" i="7"/>
  <c r="V1022" i="7"/>
  <c r="V1023" i="7"/>
  <c r="V1024" i="7"/>
  <c r="V1025" i="7"/>
  <c r="V1026" i="7"/>
  <c r="V1027" i="7"/>
  <c r="V1028" i="7"/>
  <c r="V1029" i="7"/>
  <c r="V1030" i="7"/>
  <c r="V1031" i="7"/>
  <c r="V1032" i="7"/>
  <c r="V1033" i="7"/>
  <c r="V1034" i="7"/>
  <c r="V1035" i="7"/>
  <c r="V1036" i="7"/>
  <c r="V1037" i="7"/>
  <c r="V1038" i="7"/>
  <c r="V1039" i="7"/>
  <c r="V1040" i="7"/>
  <c r="V1041" i="7"/>
  <c r="V1042" i="7"/>
  <c r="V1043" i="7"/>
  <c r="V1044" i="7"/>
  <c r="V1045" i="7"/>
  <c r="V1046" i="7"/>
  <c r="V1047" i="7"/>
  <c r="V1048" i="7"/>
  <c r="V1049" i="7"/>
  <c r="V1050" i="7"/>
  <c r="V1051" i="7"/>
  <c r="V1052" i="7"/>
  <c r="V1053" i="7"/>
  <c r="V1054" i="7"/>
  <c r="V1055" i="7"/>
  <c r="V1056" i="7"/>
  <c r="V1057" i="7"/>
  <c r="V1058" i="7"/>
  <c r="V1059" i="7"/>
  <c r="V1060" i="7"/>
  <c r="V1061" i="7"/>
  <c r="V1062" i="7"/>
  <c r="V1063" i="7"/>
  <c r="V1064" i="7"/>
  <c r="V1065" i="7"/>
  <c r="V1066" i="7"/>
  <c r="V1067" i="7"/>
  <c r="V1068" i="7"/>
  <c r="V1069" i="7"/>
  <c r="V1070" i="7"/>
  <c r="V1071" i="7"/>
  <c r="V1072" i="7"/>
  <c r="V1073" i="7"/>
  <c r="V1074" i="7"/>
  <c r="V1075" i="7"/>
  <c r="V1076" i="7"/>
  <c r="V1077" i="7"/>
  <c r="V1078" i="7"/>
  <c r="V1079" i="7"/>
  <c r="V1080" i="7"/>
  <c r="V1081" i="7"/>
  <c r="V1082" i="7"/>
  <c r="V1083" i="7"/>
  <c r="V1084" i="7"/>
  <c r="V1085" i="7"/>
  <c r="V1086" i="7"/>
  <c r="V1087" i="7"/>
  <c r="V1088" i="7"/>
  <c r="V1089" i="7"/>
  <c r="V1090" i="7"/>
  <c r="V1091" i="7"/>
  <c r="V1092" i="7"/>
  <c r="V1093" i="7"/>
  <c r="V1094" i="7"/>
  <c r="V1095" i="7"/>
  <c r="V1096" i="7"/>
  <c r="V1097" i="7"/>
  <c r="V1098" i="7"/>
  <c r="V1099" i="7"/>
  <c r="V1100" i="7"/>
  <c r="V1101" i="7"/>
  <c r="V1102" i="7"/>
  <c r="V1103" i="7"/>
  <c r="V1104" i="7"/>
  <c r="V1105" i="7"/>
  <c r="V1106" i="7"/>
  <c r="V1107" i="7"/>
  <c r="V1108" i="7"/>
  <c r="V1109" i="7"/>
  <c r="V1110" i="7"/>
  <c r="V1111" i="7"/>
  <c r="V1112" i="7"/>
  <c r="V1113" i="7"/>
  <c r="V1114" i="7"/>
  <c r="V1115" i="7"/>
  <c r="V1116" i="7"/>
  <c r="V1117" i="7"/>
  <c r="V1118" i="7"/>
  <c r="V1119" i="7"/>
  <c r="V1120" i="7"/>
  <c r="V1121" i="7"/>
  <c r="V1122" i="7"/>
  <c r="V1123" i="7"/>
  <c r="V1124" i="7"/>
  <c r="V1125" i="7"/>
  <c r="V1126" i="7"/>
  <c r="V1127" i="7"/>
  <c r="V1128" i="7"/>
  <c r="V1129" i="7"/>
  <c r="V1130" i="7"/>
  <c r="V1131" i="7"/>
  <c r="V1132" i="7"/>
  <c r="V1133" i="7"/>
  <c r="V1134" i="7"/>
  <c r="V1135" i="7"/>
  <c r="V1136" i="7"/>
  <c r="V1137" i="7"/>
  <c r="V1138" i="7"/>
  <c r="V1139" i="7"/>
  <c r="V1140" i="7"/>
  <c r="V1141" i="7"/>
  <c r="V1142" i="7"/>
  <c r="V1143" i="7"/>
  <c r="V1144" i="7"/>
  <c r="V1145" i="7"/>
  <c r="V1146" i="7"/>
  <c r="V1147" i="7"/>
  <c r="V1148" i="7"/>
  <c r="V1149" i="7"/>
  <c r="V1150" i="7"/>
  <c r="V1151" i="7"/>
  <c r="V1152" i="7"/>
  <c r="V1153" i="7"/>
  <c r="V1154" i="7"/>
  <c r="V1155" i="7"/>
  <c r="V1156" i="7"/>
  <c r="V1157" i="7"/>
  <c r="V1158" i="7"/>
  <c r="V1159" i="7"/>
  <c r="V1160" i="7"/>
  <c r="V1161" i="7"/>
  <c r="V1162" i="7"/>
  <c r="V1163" i="7"/>
  <c r="V1164" i="7"/>
  <c r="V1165" i="7"/>
  <c r="V1166" i="7"/>
  <c r="V1167" i="7"/>
  <c r="V1168" i="7"/>
  <c r="V1169" i="7"/>
  <c r="V1170" i="7"/>
  <c r="V1171" i="7"/>
  <c r="V1172" i="7"/>
  <c r="V1173" i="7"/>
  <c r="V1174" i="7"/>
  <c r="V1175" i="7"/>
  <c r="V1176" i="7"/>
  <c r="V1177" i="7"/>
  <c r="V1178" i="7"/>
  <c r="V1179" i="7"/>
  <c r="V1180" i="7"/>
  <c r="V1181" i="7"/>
  <c r="V1182" i="7"/>
  <c r="V1183" i="7"/>
  <c r="V1184" i="7"/>
  <c r="V1185" i="7"/>
  <c r="V1186" i="7"/>
  <c r="V1187" i="7"/>
  <c r="V1188" i="7"/>
  <c r="V1189" i="7"/>
  <c r="V1190" i="7"/>
  <c r="V1191" i="7"/>
  <c r="V1192" i="7"/>
  <c r="V1193" i="7"/>
  <c r="V1194" i="7"/>
  <c r="V1195" i="7"/>
  <c r="V1196" i="7"/>
  <c r="V1197" i="7"/>
  <c r="V1198" i="7"/>
  <c r="V1199" i="7"/>
  <c r="V1200" i="7"/>
  <c r="V1201" i="7"/>
  <c r="V1202" i="7"/>
  <c r="V1203" i="7"/>
  <c r="V1204" i="7"/>
  <c r="V1205" i="7"/>
  <c r="V1206" i="7"/>
  <c r="V1207" i="7"/>
  <c r="V1208" i="7"/>
  <c r="V1209" i="7"/>
  <c r="V1210" i="7"/>
  <c r="V1211" i="7"/>
  <c r="V1212" i="7"/>
  <c r="V1213" i="7"/>
  <c r="V1214" i="7"/>
  <c r="V1215" i="7"/>
  <c r="V1216" i="7"/>
  <c r="V1217" i="7"/>
  <c r="V1218" i="7"/>
  <c r="V1219" i="7"/>
  <c r="V1220" i="7"/>
  <c r="V1221" i="7"/>
  <c r="V1222" i="7"/>
  <c r="V1223" i="7"/>
  <c r="V1224" i="7"/>
  <c r="V1225" i="7"/>
  <c r="V1226" i="7"/>
  <c r="V1227" i="7"/>
  <c r="V1228" i="7"/>
  <c r="V1229" i="7"/>
  <c r="V1230" i="7"/>
  <c r="V1231" i="7"/>
  <c r="V1232" i="7"/>
  <c r="V1233" i="7"/>
  <c r="V1234" i="7"/>
  <c r="V1235" i="7"/>
  <c r="V1236" i="7"/>
  <c r="V1237" i="7"/>
  <c r="V1238" i="7"/>
  <c r="V1239" i="7"/>
  <c r="V1240" i="7"/>
  <c r="V1241" i="7"/>
  <c r="V1242" i="7"/>
  <c r="V1243" i="7"/>
  <c r="V1244" i="7"/>
  <c r="V1245" i="7"/>
  <c r="V1246" i="7"/>
  <c r="V1247" i="7"/>
  <c r="V1248" i="7"/>
  <c r="V1249" i="7"/>
  <c r="V1250" i="7"/>
  <c r="V1251" i="7"/>
  <c r="V1252" i="7"/>
  <c r="V1253" i="7"/>
  <c r="V1254" i="7"/>
  <c r="V1255" i="7"/>
  <c r="V1256" i="7"/>
  <c r="V1257" i="7"/>
  <c r="V1258" i="7"/>
  <c r="V1259" i="7"/>
  <c r="V1260" i="7"/>
  <c r="V1261" i="7"/>
  <c r="V1262" i="7"/>
  <c r="V1263" i="7"/>
  <c r="V1264" i="7"/>
  <c r="V1265" i="7"/>
  <c r="V1266" i="7"/>
  <c r="V1267" i="7"/>
  <c r="V1268" i="7"/>
  <c r="V1269" i="7"/>
  <c r="V1270" i="7"/>
  <c r="V1271" i="7"/>
  <c r="V1272" i="7"/>
  <c r="V1273" i="7"/>
  <c r="V1274" i="7"/>
  <c r="V1275" i="7"/>
  <c r="V1276" i="7"/>
  <c r="V1277" i="7"/>
  <c r="V1278" i="7"/>
  <c r="V1279" i="7"/>
  <c r="V1280" i="7"/>
  <c r="V1281" i="7"/>
  <c r="V1282" i="7"/>
  <c r="V1283" i="7"/>
  <c r="V1284" i="7"/>
  <c r="V1285" i="7"/>
  <c r="V1286" i="7"/>
  <c r="V1287" i="7"/>
  <c r="V1288" i="7"/>
  <c r="V1289" i="7"/>
  <c r="V1290" i="7"/>
  <c r="V1291" i="7"/>
  <c r="V1292" i="7"/>
  <c r="V1293" i="7"/>
  <c r="V1294" i="7"/>
  <c r="V1295" i="7"/>
  <c r="V1296" i="7"/>
  <c r="V1297" i="7"/>
  <c r="V1298" i="7"/>
  <c r="V1299" i="7"/>
  <c r="V1300" i="7"/>
  <c r="V1301" i="7"/>
  <c r="V1302" i="7"/>
  <c r="V1303" i="7"/>
  <c r="V1304" i="7"/>
  <c r="V1305" i="7"/>
  <c r="V1306" i="7"/>
  <c r="V1307" i="7"/>
  <c r="V1308" i="7"/>
  <c r="V1309" i="7"/>
  <c r="V1310" i="7"/>
  <c r="V1311" i="7"/>
  <c r="V1312" i="7"/>
  <c r="V1313" i="7"/>
  <c r="V1314" i="7"/>
  <c r="V1315" i="7"/>
  <c r="V1316" i="7"/>
  <c r="V1317" i="7"/>
  <c r="V1318" i="7"/>
  <c r="V1319" i="7"/>
  <c r="V1320" i="7"/>
  <c r="V1321" i="7"/>
  <c r="V1322" i="7"/>
  <c r="V1323" i="7"/>
  <c r="V1324" i="7"/>
  <c r="V1325" i="7"/>
  <c r="V1326" i="7"/>
  <c r="V1327" i="7"/>
  <c r="V1328" i="7"/>
  <c r="V1329" i="7"/>
  <c r="V1330" i="7"/>
  <c r="V1331" i="7"/>
  <c r="V1332" i="7"/>
  <c r="V1333" i="7"/>
  <c r="V1334" i="7"/>
  <c r="V1335" i="7"/>
  <c r="V1336" i="7"/>
  <c r="V1337" i="7"/>
  <c r="V1338" i="7"/>
  <c r="V1339" i="7"/>
  <c r="V1340" i="7"/>
  <c r="V1341" i="7"/>
  <c r="V1342" i="7"/>
  <c r="V1343" i="7"/>
  <c r="V1344" i="7"/>
  <c r="V1345" i="7"/>
  <c r="V1346" i="7"/>
  <c r="V1347" i="7"/>
  <c r="V1348" i="7"/>
  <c r="V1349" i="7"/>
  <c r="V1350" i="7"/>
  <c r="V1351" i="7"/>
  <c r="V1352" i="7"/>
  <c r="V1353" i="7"/>
  <c r="V1354" i="7"/>
  <c r="V1355" i="7"/>
  <c r="V1356" i="7"/>
  <c r="V1357" i="7"/>
  <c r="V1358" i="7"/>
  <c r="V1359" i="7"/>
  <c r="V1360" i="7"/>
  <c r="V1361" i="7"/>
  <c r="V1362" i="7"/>
  <c r="V1363" i="7"/>
  <c r="V1364" i="7"/>
  <c r="V1365" i="7"/>
  <c r="V1366" i="7"/>
  <c r="V1367" i="7"/>
  <c r="V1368" i="7"/>
  <c r="V1369" i="7"/>
  <c r="V1370" i="7"/>
  <c r="V1371" i="7"/>
  <c r="V1372" i="7"/>
  <c r="V1373" i="7"/>
  <c r="V1374" i="7"/>
  <c r="V1375" i="7"/>
  <c r="V1376" i="7"/>
  <c r="V1377" i="7"/>
  <c r="V1378" i="7"/>
  <c r="V1379" i="7"/>
  <c r="V1380" i="7"/>
  <c r="V1381" i="7"/>
  <c r="V1382" i="7"/>
  <c r="V1383" i="7"/>
  <c r="V1384" i="7"/>
  <c r="V1385" i="7"/>
  <c r="V1386" i="7"/>
  <c r="V1387" i="7"/>
  <c r="V1388" i="7"/>
  <c r="V1389" i="7"/>
  <c r="V1390" i="7"/>
  <c r="V1391" i="7"/>
  <c r="V1392" i="7"/>
  <c r="V1393" i="7"/>
  <c r="V1394" i="7"/>
  <c r="V1395" i="7"/>
  <c r="V1396" i="7"/>
  <c r="V1397" i="7"/>
  <c r="V1398" i="7"/>
  <c r="V1399" i="7"/>
  <c r="V1400" i="7"/>
  <c r="V1401" i="7"/>
  <c r="V1402" i="7"/>
  <c r="V1403" i="7"/>
  <c r="V1404" i="7"/>
  <c r="V1405" i="7"/>
  <c r="V1406" i="7"/>
  <c r="V1407" i="7"/>
  <c r="V1408" i="7"/>
  <c r="V1409" i="7"/>
  <c r="V1410" i="7"/>
  <c r="V1411" i="7"/>
  <c r="V1412" i="7"/>
  <c r="V1413" i="7"/>
  <c r="V1414" i="7"/>
  <c r="V1415" i="7"/>
  <c r="V1416" i="7"/>
  <c r="V1417" i="7"/>
  <c r="V1418" i="7"/>
  <c r="V1419" i="7"/>
  <c r="V1420" i="7"/>
  <c r="V1421" i="7"/>
  <c r="V1422" i="7"/>
  <c r="V1423" i="7"/>
  <c r="V1424" i="7"/>
  <c r="V1425" i="7"/>
  <c r="V1426" i="7"/>
  <c r="V1427" i="7"/>
  <c r="V1428" i="7"/>
  <c r="V1429" i="7"/>
  <c r="V1430" i="7"/>
  <c r="V1431" i="7"/>
  <c r="V1432" i="7"/>
  <c r="V1433" i="7"/>
  <c r="V1434" i="7"/>
  <c r="V1435" i="7"/>
  <c r="V1436" i="7"/>
  <c r="V1437" i="7"/>
  <c r="V1438" i="7"/>
  <c r="V1439" i="7"/>
  <c r="V1440" i="7"/>
  <c r="V1441" i="7"/>
  <c r="V1442" i="7"/>
  <c r="V1443" i="7"/>
  <c r="V1444" i="7"/>
  <c r="V1445" i="7"/>
  <c r="V1446" i="7"/>
  <c r="V1447" i="7"/>
  <c r="V1448" i="7"/>
  <c r="V1449" i="7"/>
  <c r="V1450" i="7"/>
  <c r="V1451" i="7"/>
  <c r="V1452" i="7"/>
  <c r="V1453" i="7"/>
  <c r="V1454" i="7"/>
  <c r="V1455" i="7"/>
  <c r="V1456" i="7"/>
  <c r="V1457" i="7"/>
  <c r="V1458" i="7"/>
  <c r="V1459" i="7"/>
  <c r="V1460" i="7"/>
  <c r="V1461" i="7"/>
  <c r="V1462" i="7"/>
  <c r="V1463" i="7"/>
  <c r="V1464" i="7"/>
  <c r="V1465" i="7"/>
  <c r="V1466" i="7"/>
  <c r="V1467" i="7"/>
  <c r="V1468" i="7"/>
  <c r="V1469" i="7"/>
  <c r="V1470" i="7"/>
  <c r="V1471" i="7"/>
  <c r="V1472" i="7"/>
  <c r="V1473" i="7"/>
  <c r="V1474" i="7"/>
  <c r="V1475" i="7"/>
  <c r="V1476" i="7"/>
  <c r="V1477" i="7"/>
  <c r="V1478" i="7"/>
  <c r="V1479" i="7"/>
  <c r="V1480" i="7"/>
  <c r="V1481" i="7"/>
  <c r="V1482" i="7"/>
  <c r="V1483" i="7"/>
  <c r="V1484" i="7"/>
  <c r="V1485" i="7"/>
  <c r="V1486" i="7"/>
  <c r="V1487" i="7"/>
  <c r="V1488" i="7"/>
  <c r="V1489" i="7"/>
  <c r="V1490" i="7"/>
  <c r="V1491" i="7"/>
  <c r="V1492" i="7"/>
  <c r="V1493" i="7"/>
  <c r="V1494" i="7"/>
  <c r="V1495" i="7"/>
  <c r="V1496" i="7"/>
  <c r="V1497" i="7"/>
  <c r="V1498" i="7"/>
  <c r="V1499" i="7"/>
  <c r="V1500" i="7"/>
  <c r="V1501" i="7"/>
  <c r="V1502" i="7"/>
  <c r="V1503" i="7"/>
  <c r="V1504" i="7"/>
  <c r="V1505" i="7"/>
  <c r="V1506" i="7"/>
  <c r="V1507" i="7"/>
  <c r="V1508" i="7"/>
  <c r="V1509" i="7"/>
  <c r="V1510" i="7"/>
  <c r="V1511" i="7"/>
  <c r="V1512" i="7"/>
  <c r="V1513" i="7"/>
  <c r="V1514" i="7"/>
  <c r="V1515" i="7"/>
  <c r="V1516" i="7"/>
  <c r="V1517" i="7"/>
  <c r="V1518" i="7"/>
  <c r="V1519" i="7"/>
  <c r="V1520" i="7"/>
  <c r="V1521" i="7"/>
  <c r="V1522" i="7"/>
  <c r="V1523" i="7"/>
  <c r="V1524" i="7"/>
  <c r="V1525" i="7"/>
  <c r="V1526" i="7"/>
  <c r="V1527" i="7"/>
  <c r="V1528" i="7"/>
  <c r="V1529" i="7"/>
  <c r="V1530" i="7"/>
  <c r="V1531" i="7"/>
  <c r="V1532" i="7"/>
  <c r="V1533" i="7"/>
  <c r="V1534" i="7"/>
  <c r="V1535" i="7"/>
  <c r="V1536" i="7"/>
  <c r="V1537" i="7"/>
  <c r="V1538" i="7"/>
  <c r="V1539" i="7"/>
  <c r="V1540" i="7"/>
  <c r="V1541" i="7"/>
  <c r="V1542" i="7"/>
  <c r="V1543" i="7"/>
  <c r="V1544" i="7"/>
  <c r="V1545" i="7"/>
  <c r="V1546" i="7"/>
  <c r="V1547" i="7"/>
  <c r="V1548" i="7"/>
  <c r="V1549" i="7"/>
  <c r="V1550" i="7"/>
  <c r="V1551" i="7"/>
  <c r="V1552" i="7"/>
  <c r="V1553" i="7"/>
  <c r="V1554" i="7"/>
  <c r="V1555" i="7"/>
  <c r="V1556" i="7"/>
  <c r="V1557" i="7"/>
  <c r="V1558" i="7"/>
  <c r="V1559" i="7"/>
  <c r="V1560" i="7"/>
  <c r="V1561" i="7"/>
  <c r="V1562" i="7"/>
  <c r="V1563" i="7"/>
  <c r="V1564" i="7"/>
  <c r="V1565" i="7"/>
  <c r="V1566" i="7"/>
  <c r="V1567" i="7"/>
  <c r="V1568" i="7"/>
  <c r="V1569" i="7"/>
  <c r="V1570" i="7"/>
  <c r="V1571" i="7"/>
  <c r="V1572" i="7"/>
  <c r="V1573" i="7"/>
  <c r="V1574" i="7"/>
  <c r="V1575" i="7"/>
  <c r="V1576" i="7"/>
  <c r="V1577" i="7"/>
  <c r="V1578" i="7"/>
  <c r="V1579" i="7"/>
  <c r="V1580" i="7"/>
  <c r="V1581" i="7"/>
  <c r="V1582" i="7"/>
  <c r="V1583" i="7"/>
  <c r="V1584" i="7"/>
  <c r="V1585" i="7"/>
  <c r="V1586" i="7"/>
  <c r="V1587" i="7"/>
  <c r="V1588" i="7"/>
  <c r="V1589" i="7"/>
  <c r="V1590" i="7"/>
  <c r="V1591" i="7"/>
  <c r="V1592" i="7"/>
  <c r="V1593" i="7"/>
  <c r="V1594" i="7"/>
  <c r="V1595" i="7"/>
  <c r="V1596" i="7"/>
  <c r="V1597" i="7"/>
  <c r="V1598" i="7"/>
  <c r="V1599" i="7"/>
  <c r="V1600" i="7"/>
  <c r="V1601" i="7"/>
  <c r="V1602" i="7"/>
  <c r="V1603" i="7"/>
  <c r="V1604" i="7"/>
  <c r="V1605" i="7"/>
  <c r="V1606" i="7"/>
  <c r="V1607" i="7"/>
  <c r="V1608" i="7"/>
  <c r="V1609" i="7"/>
  <c r="V1610" i="7"/>
  <c r="V1611" i="7"/>
  <c r="V1612" i="7"/>
  <c r="V1613" i="7"/>
  <c r="V1614" i="7"/>
  <c r="V1615" i="7"/>
  <c r="V1616" i="7"/>
  <c r="V1617" i="7"/>
  <c r="V1618" i="7"/>
  <c r="V1619" i="7"/>
  <c r="V1620" i="7"/>
  <c r="V1621" i="7"/>
  <c r="V1622" i="7"/>
  <c r="V1623" i="7"/>
  <c r="V1624" i="7"/>
  <c r="V1625" i="7"/>
  <c r="V1626" i="7"/>
  <c r="V1627" i="7"/>
  <c r="V1628" i="7"/>
  <c r="V1629" i="7"/>
  <c r="V1630" i="7"/>
  <c r="V1631" i="7"/>
  <c r="V1632" i="7"/>
  <c r="V1633" i="7"/>
  <c r="V1634" i="7"/>
  <c r="V1635" i="7"/>
  <c r="V1636" i="7"/>
  <c r="V1637" i="7"/>
  <c r="V1638" i="7"/>
  <c r="V1639" i="7"/>
  <c r="V1640" i="7"/>
  <c r="V1641" i="7"/>
  <c r="V1642" i="7"/>
  <c r="V1643" i="7"/>
  <c r="V1644" i="7"/>
  <c r="V1645" i="7"/>
  <c r="V1646" i="7"/>
  <c r="V1647" i="7"/>
  <c r="V1648" i="7"/>
  <c r="V1649" i="7"/>
  <c r="V1650" i="7"/>
  <c r="V1651" i="7"/>
  <c r="V1652" i="7"/>
  <c r="V1653" i="7"/>
  <c r="V1654" i="7"/>
  <c r="V1655" i="7"/>
  <c r="V1656" i="7"/>
  <c r="V1657" i="7"/>
  <c r="V1658" i="7"/>
  <c r="V1659" i="7"/>
  <c r="V1660" i="7"/>
  <c r="V1661" i="7"/>
  <c r="V1662" i="7"/>
  <c r="V1663" i="7"/>
  <c r="V1664" i="7"/>
  <c r="V1665" i="7"/>
  <c r="V1666" i="7"/>
  <c r="V1667" i="7"/>
  <c r="V1668" i="7"/>
  <c r="V1669" i="7"/>
  <c r="V1670" i="7"/>
  <c r="V1671" i="7"/>
  <c r="V1672" i="7"/>
  <c r="V1673" i="7"/>
  <c r="V1674" i="7"/>
  <c r="V1675" i="7"/>
  <c r="V1676" i="7"/>
  <c r="V1677" i="7"/>
  <c r="V1678" i="7"/>
  <c r="V1679" i="7"/>
  <c r="V1680" i="7"/>
  <c r="V1681" i="7"/>
  <c r="V1682" i="7"/>
  <c r="V1683" i="7"/>
  <c r="V1684" i="7"/>
  <c r="V1685" i="7"/>
  <c r="V1686" i="7"/>
  <c r="V1687" i="7"/>
  <c r="V1688" i="7"/>
  <c r="V1689" i="7"/>
  <c r="V1690" i="7"/>
  <c r="V1691" i="7"/>
  <c r="V1692" i="7"/>
  <c r="V1693" i="7"/>
  <c r="V1694" i="7"/>
  <c r="V1695" i="7"/>
  <c r="V1696" i="7"/>
  <c r="V1697" i="7"/>
  <c r="V1698" i="7"/>
  <c r="V1699" i="7"/>
  <c r="V1700" i="7"/>
  <c r="V1701" i="7"/>
  <c r="V1702" i="7"/>
  <c r="V1703" i="7"/>
  <c r="V1704" i="7"/>
  <c r="V1705" i="7"/>
  <c r="V1706" i="7"/>
  <c r="V1707" i="7"/>
  <c r="V1708" i="7"/>
  <c r="V1709" i="7"/>
  <c r="V1710" i="7"/>
  <c r="V1711" i="7"/>
  <c r="V1712" i="7"/>
  <c r="V1713" i="7"/>
  <c r="V1714" i="7"/>
  <c r="V1715" i="7"/>
  <c r="V1716" i="7"/>
  <c r="V1717" i="7"/>
  <c r="V1718" i="7"/>
  <c r="V1719" i="7"/>
  <c r="V1720" i="7"/>
  <c r="V1721" i="7"/>
  <c r="V1722" i="7"/>
  <c r="V1723" i="7"/>
  <c r="V1724" i="7"/>
  <c r="V1725" i="7"/>
  <c r="V1726" i="7"/>
  <c r="V1727" i="7"/>
  <c r="V1728" i="7"/>
  <c r="V1729" i="7"/>
  <c r="V1730" i="7"/>
  <c r="V1731" i="7"/>
  <c r="V1732" i="7"/>
  <c r="V1733" i="7"/>
  <c r="V1734" i="7"/>
  <c r="V1735" i="7"/>
  <c r="V1736" i="7"/>
  <c r="V1737" i="7"/>
  <c r="V1738" i="7"/>
  <c r="V1739" i="7"/>
  <c r="V1740" i="7"/>
  <c r="V1741" i="7"/>
  <c r="V1742" i="7"/>
  <c r="V1743" i="7"/>
  <c r="V1744" i="7"/>
  <c r="V1745" i="7"/>
  <c r="V1746" i="7"/>
  <c r="V1747" i="7"/>
  <c r="V1748" i="7"/>
  <c r="V1749" i="7"/>
  <c r="V1750" i="7"/>
  <c r="V1751" i="7"/>
  <c r="V1752" i="7"/>
  <c r="V1753" i="7"/>
  <c r="V1754" i="7"/>
  <c r="V1755" i="7"/>
  <c r="V1756" i="7"/>
  <c r="V1757" i="7"/>
  <c r="V1758" i="7"/>
  <c r="V1759" i="7"/>
  <c r="V1760" i="7"/>
  <c r="V1761" i="7"/>
  <c r="V1762" i="7"/>
  <c r="V1763" i="7"/>
  <c r="V1764" i="7"/>
  <c r="V1765" i="7"/>
  <c r="V1766" i="7"/>
  <c r="V1767" i="7"/>
  <c r="V1768" i="7"/>
  <c r="V1769" i="7"/>
  <c r="V1770" i="7"/>
  <c r="V1771" i="7"/>
  <c r="V1772" i="7"/>
  <c r="V1773" i="7"/>
  <c r="V1774" i="7"/>
  <c r="V1775" i="7"/>
  <c r="V1776" i="7"/>
  <c r="V1777" i="7"/>
  <c r="V1778" i="7"/>
  <c r="V1779" i="7"/>
  <c r="V1780" i="7"/>
  <c r="V1781" i="7"/>
  <c r="V1782" i="7"/>
  <c r="V1783" i="7"/>
  <c r="V1784" i="7"/>
  <c r="V1785" i="7"/>
  <c r="V1786" i="7"/>
  <c r="V1787" i="7"/>
  <c r="V1788" i="7"/>
  <c r="V1789" i="7"/>
  <c r="V1790" i="7"/>
  <c r="V1791" i="7"/>
  <c r="V1792" i="7"/>
  <c r="V1793" i="7"/>
  <c r="V1794" i="7"/>
  <c r="V1795" i="7"/>
  <c r="V1796" i="7"/>
  <c r="V1797" i="7"/>
  <c r="V1798" i="7"/>
  <c r="V1799" i="7"/>
  <c r="V1800" i="7"/>
  <c r="V1801" i="7"/>
  <c r="V1802" i="7"/>
  <c r="V1803" i="7"/>
  <c r="V1804" i="7"/>
  <c r="V1805" i="7"/>
  <c r="V1806" i="7"/>
  <c r="V1807" i="7"/>
  <c r="V1808" i="7"/>
  <c r="V1809" i="7"/>
  <c r="V1810" i="7"/>
  <c r="V1811" i="7"/>
  <c r="V1812" i="7"/>
  <c r="V1813" i="7"/>
  <c r="V1814" i="7"/>
  <c r="V1815" i="7"/>
  <c r="V1816" i="7"/>
  <c r="V1817" i="7"/>
  <c r="V1818" i="7"/>
  <c r="V1819" i="7"/>
  <c r="V1820" i="7"/>
  <c r="V1821" i="7"/>
  <c r="V1822" i="7"/>
  <c r="V1823" i="7"/>
  <c r="V1824" i="7"/>
  <c r="V1825" i="7"/>
  <c r="V1826" i="7"/>
  <c r="V1827" i="7"/>
  <c r="V1828" i="7"/>
  <c r="V1829" i="7"/>
  <c r="V1830" i="7"/>
  <c r="V1831" i="7"/>
  <c r="V1832" i="7"/>
  <c r="V1833" i="7"/>
  <c r="V1834" i="7"/>
  <c r="V1835" i="7"/>
  <c r="V1836" i="7"/>
  <c r="V1837" i="7"/>
  <c r="V1838" i="7"/>
  <c r="V1839" i="7"/>
  <c r="V1840" i="7"/>
  <c r="V1841" i="7"/>
  <c r="V1842" i="7"/>
  <c r="V1843" i="7"/>
  <c r="V1844" i="7"/>
  <c r="V1845" i="7"/>
  <c r="V1846" i="7"/>
  <c r="V1847" i="7"/>
  <c r="V1848" i="7"/>
  <c r="V1849" i="7"/>
  <c r="V1850" i="7"/>
  <c r="V1851" i="7"/>
  <c r="V1852" i="7"/>
  <c r="V1853" i="7"/>
  <c r="V1854" i="7"/>
  <c r="V1855" i="7"/>
  <c r="V1856" i="7"/>
  <c r="V1857" i="7"/>
  <c r="V1858" i="7"/>
  <c r="V1859" i="7"/>
  <c r="V1860" i="7"/>
  <c r="V1861" i="7"/>
  <c r="V1862" i="7"/>
  <c r="V1863" i="7"/>
  <c r="V1864" i="7"/>
  <c r="V1865" i="7"/>
  <c r="V1866" i="7"/>
  <c r="V1867" i="7"/>
  <c r="V1868" i="7"/>
  <c r="V1869" i="7"/>
  <c r="V1870" i="7"/>
  <c r="V1871" i="7"/>
  <c r="V1872" i="7"/>
  <c r="V1873" i="7"/>
  <c r="V1874" i="7"/>
  <c r="V1875" i="7"/>
  <c r="V1876" i="7"/>
  <c r="V1877" i="7"/>
  <c r="V1878" i="7"/>
  <c r="V1879" i="7"/>
  <c r="V1880" i="7"/>
  <c r="V1881" i="7"/>
  <c r="V1882" i="7"/>
  <c r="V1883" i="7"/>
  <c r="V1884" i="7"/>
  <c r="V1885" i="7"/>
  <c r="V1886" i="7"/>
  <c r="V1887" i="7"/>
  <c r="V1888" i="7"/>
  <c r="V1889" i="7"/>
  <c r="V1890" i="7"/>
  <c r="V1891" i="7"/>
  <c r="V1892" i="7"/>
  <c r="V1893" i="7"/>
  <c r="V1894" i="7"/>
  <c r="V1895" i="7"/>
  <c r="V1896" i="7"/>
  <c r="V1897" i="7"/>
  <c r="V1898" i="7"/>
  <c r="V1899" i="7"/>
  <c r="V1900" i="7"/>
  <c r="V1901" i="7"/>
  <c r="V1902" i="7"/>
  <c r="V1903" i="7"/>
  <c r="V1904" i="7"/>
  <c r="V1905" i="7"/>
  <c r="V1906" i="7"/>
  <c r="V1907" i="7"/>
  <c r="V1908" i="7"/>
  <c r="V1909" i="7"/>
  <c r="V1910" i="7"/>
  <c r="V1911" i="7"/>
  <c r="V1912" i="7"/>
  <c r="V1913" i="7"/>
  <c r="V1914" i="7"/>
  <c r="V1915" i="7"/>
  <c r="V1916" i="7"/>
  <c r="V1917" i="7"/>
  <c r="V1918" i="7"/>
  <c r="V1919" i="7"/>
  <c r="V1920" i="7"/>
  <c r="V1921" i="7"/>
  <c r="V1922" i="7"/>
  <c r="V1923" i="7"/>
  <c r="V1924" i="7"/>
  <c r="V1925" i="7"/>
  <c r="V1926" i="7"/>
  <c r="V1927" i="7"/>
  <c r="V1928" i="7"/>
  <c r="V1929" i="7"/>
  <c r="V1930" i="7"/>
  <c r="V1931" i="7"/>
  <c r="V1932" i="7"/>
  <c r="V1933" i="7"/>
  <c r="V1934" i="7"/>
  <c r="V1935" i="7"/>
  <c r="V1936" i="7"/>
  <c r="V1937" i="7"/>
  <c r="V1938" i="7"/>
  <c r="V1939" i="7"/>
  <c r="V1940" i="7"/>
  <c r="V1941" i="7"/>
  <c r="V1942" i="7"/>
  <c r="V1943" i="7"/>
  <c r="V1944" i="7"/>
  <c r="V1945" i="7"/>
  <c r="V1946" i="7"/>
  <c r="V1947" i="7"/>
  <c r="V1948" i="7"/>
  <c r="V1949" i="7"/>
  <c r="V1950" i="7"/>
  <c r="V1951" i="7"/>
  <c r="V1952" i="7"/>
  <c r="V1953" i="7"/>
  <c r="V1954" i="7"/>
  <c r="V1955" i="7"/>
  <c r="V1956" i="7"/>
  <c r="V1957" i="7"/>
  <c r="V1958" i="7"/>
  <c r="V1959" i="7"/>
  <c r="V1960" i="7"/>
  <c r="V1961" i="7"/>
  <c r="V1962" i="7"/>
  <c r="V1963" i="7"/>
  <c r="V1964" i="7"/>
  <c r="V1965" i="7"/>
  <c r="V1966" i="7"/>
  <c r="V1967" i="7"/>
  <c r="V1968" i="7"/>
  <c r="V1969" i="7"/>
  <c r="V1970" i="7"/>
  <c r="V1971" i="7"/>
  <c r="V1972" i="7"/>
  <c r="V1973" i="7"/>
  <c r="V1974" i="7"/>
  <c r="V1975" i="7"/>
  <c r="V1976" i="7"/>
  <c r="V1977" i="7"/>
  <c r="V1978" i="7"/>
  <c r="V1979" i="7"/>
  <c r="V1980" i="7"/>
  <c r="V1981" i="7"/>
  <c r="V1982" i="7"/>
  <c r="V1983" i="7"/>
  <c r="V1984" i="7"/>
  <c r="V1985" i="7"/>
  <c r="V1986" i="7"/>
  <c r="V1987" i="7"/>
  <c r="V1988" i="7"/>
  <c r="V1989" i="7"/>
  <c r="V1990" i="7"/>
  <c r="V1991" i="7"/>
  <c r="V1992" i="7"/>
  <c r="V1993" i="7"/>
  <c r="V1994" i="7"/>
  <c r="V1995" i="7"/>
  <c r="V1996" i="7"/>
  <c r="V1997" i="7"/>
  <c r="V1998" i="7"/>
  <c r="V1999" i="7"/>
  <c r="V2000" i="7"/>
  <c r="V2001" i="7"/>
  <c r="V2002" i="7"/>
  <c r="V2003" i="7"/>
  <c r="V2004" i="7"/>
  <c r="V2005" i="7"/>
  <c r="V2006" i="7"/>
  <c r="V2007" i="7"/>
  <c r="V2008" i="7"/>
  <c r="V2009" i="7"/>
  <c r="V2010" i="7"/>
  <c r="V2011" i="7"/>
  <c r="V2012" i="7"/>
  <c r="V2013" i="7"/>
  <c r="V2014" i="7"/>
  <c r="V2015" i="7"/>
  <c r="V2016" i="7"/>
  <c r="V2017" i="7"/>
  <c r="V2018" i="7"/>
  <c r="V2019" i="7"/>
  <c r="V2020" i="7"/>
  <c r="V2021" i="7"/>
  <c r="V2022" i="7"/>
  <c r="V2023" i="7"/>
  <c r="V2024" i="7"/>
  <c r="V2025" i="7"/>
  <c r="V2026" i="7"/>
  <c r="V2027" i="7"/>
  <c r="V2028" i="7"/>
  <c r="V2029" i="7"/>
  <c r="V2030" i="7"/>
  <c r="V2031" i="7"/>
  <c r="V2032" i="7"/>
  <c r="V2033" i="7"/>
  <c r="V2034" i="7"/>
  <c r="V2035" i="7"/>
  <c r="V2036" i="7"/>
  <c r="V2037" i="7"/>
  <c r="V2038" i="7"/>
  <c r="V2039" i="7"/>
  <c r="V2040" i="7"/>
  <c r="V2041" i="7"/>
  <c r="V2042" i="7"/>
  <c r="V2043" i="7"/>
  <c r="V2044" i="7"/>
  <c r="V2045" i="7"/>
  <c r="V2046" i="7"/>
  <c r="V2047" i="7"/>
  <c r="V2048" i="7"/>
  <c r="V2049" i="7"/>
  <c r="V2050" i="7"/>
  <c r="V2051" i="7"/>
  <c r="V2052" i="7"/>
  <c r="V2053" i="7"/>
  <c r="V2054" i="7"/>
  <c r="V2055" i="7"/>
  <c r="V2056" i="7"/>
  <c r="V2057" i="7"/>
  <c r="V2058" i="7"/>
  <c r="V2059" i="7"/>
  <c r="V2060" i="7"/>
  <c r="V2061" i="7"/>
  <c r="V2062" i="7"/>
  <c r="V2063" i="7"/>
  <c r="V2064" i="7"/>
  <c r="V2065" i="7"/>
  <c r="V2066" i="7"/>
  <c r="V2067" i="7"/>
  <c r="V2068" i="7"/>
  <c r="V2069" i="7"/>
  <c r="V2070" i="7"/>
  <c r="V2071" i="7"/>
  <c r="V2072" i="7"/>
  <c r="V2073" i="7"/>
  <c r="V2074" i="7"/>
  <c r="V2075" i="7"/>
  <c r="V2076" i="7"/>
  <c r="V2077" i="7"/>
  <c r="V2078" i="7"/>
  <c r="V2079" i="7"/>
  <c r="V2080" i="7"/>
  <c r="V2081" i="7"/>
  <c r="V2082" i="7"/>
  <c r="V2083" i="7"/>
  <c r="V2084" i="7"/>
  <c r="V2085" i="7"/>
  <c r="V2086" i="7"/>
  <c r="V2087" i="7"/>
  <c r="V2088" i="7"/>
  <c r="V2089" i="7"/>
  <c r="V2090" i="7"/>
  <c r="V2091" i="7"/>
  <c r="V2092" i="7"/>
  <c r="V2093" i="7"/>
  <c r="V2094" i="7"/>
  <c r="V2095" i="7"/>
  <c r="V2096" i="7"/>
  <c r="V2097" i="7"/>
  <c r="V2098" i="7"/>
  <c r="V2099" i="7"/>
  <c r="V2100" i="7"/>
  <c r="V2101" i="7"/>
  <c r="V2102" i="7"/>
  <c r="V2103" i="7"/>
  <c r="V2104" i="7"/>
  <c r="V2105" i="7"/>
  <c r="V2106" i="7"/>
  <c r="V2107" i="7"/>
  <c r="V2108" i="7"/>
  <c r="V2109" i="7"/>
  <c r="V2110" i="7"/>
  <c r="V2111" i="7"/>
  <c r="V2112" i="7"/>
  <c r="V2113" i="7"/>
  <c r="V2114" i="7"/>
  <c r="V2115" i="7"/>
  <c r="V2116" i="7"/>
  <c r="V2117" i="7"/>
  <c r="V2118" i="7"/>
  <c r="V2119" i="7"/>
  <c r="V2120" i="7"/>
  <c r="V2121" i="7"/>
  <c r="V2122" i="7"/>
  <c r="V2123" i="7"/>
  <c r="V2124" i="7"/>
  <c r="V2125" i="7"/>
  <c r="V2126" i="7"/>
  <c r="V2127" i="7"/>
  <c r="V2128" i="7"/>
  <c r="V2129" i="7"/>
  <c r="V2130" i="7"/>
  <c r="V2131" i="7"/>
  <c r="V2132" i="7"/>
  <c r="V2133" i="7"/>
  <c r="V2134" i="7"/>
  <c r="V2135" i="7"/>
  <c r="V2136" i="7"/>
  <c r="V2137" i="7"/>
  <c r="V2138" i="7"/>
  <c r="V2139" i="7"/>
  <c r="V2140" i="7"/>
  <c r="V2141" i="7"/>
  <c r="V2142" i="7"/>
  <c r="V2143" i="7"/>
  <c r="V2144" i="7"/>
  <c r="V2145" i="7"/>
  <c r="V2146" i="7"/>
  <c r="V2147" i="7"/>
  <c r="V2148" i="7"/>
  <c r="V2149" i="7"/>
  <c r="V2150" i="7"/>
  <c r="V2151" i="7"/>
  <c r="V2152" i="7"/>
  <c r="V2153" i="7"/>
  <c r="V2154" i="7"/>
  <c r="V2155" i="7"/>
  <c r="V2156" i="7"/>
  <c r="V2157" i="7"/>
  <c r="V2158" i="7"/>
  <c r="V2159" i="7"/>
  <c r="V2160" i="7"/>
  <c r="V2161" i="7"/>
  <c r="V2162" i="7"/>
  <c r="V2163" i="7"/>
  <c r="V2164" i="7"/>
  <c r="V2165" i="7"/>
  <c r="V2166" i="7"/>
  <c r="V2167" i="7"/>
  <c r="V2168" i="7"/>
  <c r="V2169" i="7"/>
  <c r="V2170" i="7"/>
  <c r="V2171" i="7"/>
  <c r="V2172" i="7"/>
  <c r="V2173" i="7"/>
  <c r="V2174" i="7"/>
  <c r="V2175" i="7"/>
  <c r="V2176" i="7"/>
  <c r="V2177" i="7"/>
  <c r="V2178" i="7"/>
  <c r="V2179" i="7"/>
  <c r="V2180" i="7"/>
  <c r="V2181" i="7"/>
  <c r="V2182" i="7"/>
  <c r="V2183" i="7"/>
  <c r="V2184" i="7"/>
  <c r="V2185" i="7"/>
  <c r="V2186" i="7"/>
  <c r="V2187" i="7"/>
  <c r="V2188" i="7"/>
  <c r="V2189" i="7"/>
  <c r="V2190" i="7"/>
  <c r="V2191" i="7"/>
  <c r="V2192" i="7"/>
  <c r="V2193" i="7"/>
  <c r="V2194" i="7"/>
  <c r="V2195" i="7"/>
  <c r="V2196" i="7"/>
  <c r="V2197" i="7"/>
  <c r="V2198" i="7"/>
  <c r="V2199" i="7"/>
  <c r="V2200" i="7"/>
  <c r="V2201" i="7"/>
  <c r="V2202" i="7"/>
  <c r="V2203" i="7"/>
  <c r="V2204" i="7"/>
  <c r="V2205" i="7"/>
  <c r="V2206" i="7"/>
  <c r="V2207" i="7"/>
  <c r="V2208" i="7"/>
  <c r="V2209" i="7"/>
  <c r="V2210" i="7"/>
  <c r="V2211" i="7"/>
  <c r="V2212" i="7"/>
  <c r="V2213" i="7"/>
  <c r="V2214" i="7"/>
  <c r="V2215" i="7"/>
  <c r="V2216" i="7"/>
  <c r="V2217" i="7"/>
  <c r="V2218" i="7"/>
  <c r="V2219" i="7"/>
  <c r="V2220" i="7"/>
  <c r="V2221" i="7"/>
  <c r="V2222" i="7"/>
  <c r="V2223" i="7"/>
  <c r="V2224" i="7"/>
  <c r="V2225" i="7"/>
  <c r="V2226" i="7"/>
  <c r="V2227" i="7"/>
  <c r="V2228" i="7"/>
  <c r="V2229" i="7"/>
  <c r="V2230" i="7"/>
  <c r="V2231" i="7"/>
  <c r="V2232" i="7"/>
  <c r="V2233" i="7"/>
  <c r="V2234" i="7"/>
  <c r="V2235" i="7"/>
  <c r="V2236" i="7"/>
  <c r="V2237" i="7"/>
  <c r="V2238" i="7"/>
  <c r="V2239" i="7"/>
  <c r="V2240" i="7"/>
  <c r="V2241" i="7"/>
  <c r="V2242" i="7"/>
  <c r="V2243" i="7"/>
  <c r="V2244" i="7"/>
  <c r="V2245" i="7"/>
  <c r="V2246" i="7"/>
  <c r="V2247" i="7"/>
  <c r="V2248" i="7"/>
  <c r="V2249" i="7"/>
  <c r="V2250" i="7"/>
  <c r="V2251" i="7"/>
  <c r="V2252" i="7"/>
  <c r="V2253" i="7"/>
  <c r="V2254" i="7"/>
  <c r="V2255" i="7"/>
  <c r="V2256" i="7"/>
  <c r="V2257" i="7"/>
  <c r="V2258" i="7"/>
  <c r="V2259" i="7"/>
  <c r="V2260" i="7"/>
  <c r="V2261" i="7"/>
  <c r="V2262" i="7"/>
  <c r="V2263" i="7"/>
  <c r="V2264" i="7"/>
  <c r="V2265" i="7"/>
  <c r="V2266" i="7"/>
  <c r="V2267" i="7"/>
  <c r="V2268" i="7"/>
  <c r="V2269" i="7"/>
  <c r="V2270" i="7"/>
  <c r="V2271" i="7"/>
  <c r="V2272" i="7"/>
  <c r="V2273" i="7"/>
  <c r="V2274" i="7"/>
  <c r="V2275" i="7"/>
  <c r="V2276" i="7"/>
  <c r="V2277" i="7"/>
  <c r="V2278" i="7"/>
  <c r="V2279" i="7"/>
  <c r="V2280" i="7"/>
  <c r="V2281" i="7"/>
  <c r="V2282" i="7"/>
  <c r="V2283" i="7"/>
  <c r="V2284" i="7"/>
  <c r="V2285" i="7"/>
  <c r="V2286" i="7"/>
  <c r="V2287" i="7"/>
  <c r="V2288" i="7"/>
  <c r="V2289" i="7"/>
  <c r="V2290" i="7"/>
  <c r="V2291" i="7"/>
  <c r="V2292" i="7"/>
  <c r="V2293" i="7"/>
  <c r="V2294" i="7"/>
  <c r="V2295" i="7"/>
  <c r="V2296" i="7"/>
  <c r="V2297" i="7"/>
  <c r="V2298" i="7"/>
  <c r="V2299" i="7"/>
  <c r="V2300" i="7"/>
  <c r="V2301" i="7"/>
  <c r="V2302" i="7"/>
  <c r="V2303" i="7"/>
  <c r="V2304" i="7"/>
  <c r="V2305" i="7"/>
  <c r="V2306" i="7"/>
  <c r="V2307" i="7"/>
  <c r="V2308" i="7"/>
  <c r="V2309" i="7"/>
  <c r="V2310" i="7"/>
  <c r="V2311" i="7"/>
  <c r="V2312" i="7"/>
  <c r="V2313" i="7"/>
  <c r="V2314" i="7"/>
  <c r="V2315" i="7"/>
  <c r="V2316" i="7"/>
  <c r="V2317" i="7"/>
  <c r="V2318" i="7"/>
  <c r="V2319" i="7"/>
  <c r="V2320" i="7"/>
  <c r="V2321" i="7"/>
  <c r="V2322" i="7"/>
  <c r="V2323" i="7"/>
  <c r="V2324" i="7"/>
  <c r="V2325" i="7"/>
  <c r="V2326" i="7"/>
  <c r="V2327" i="7"/>
  <c r="V2328" i="7"/>
  <c r="V2329" i="7"/>
  <c r="V2330" i="7"/>
  <c r="V2331" i="7"/>
  <c r="V2332" i="7"/>
  <c r="V2333" i="7"/>
  <c r="V2334" i="7"/>
  <c r="V2335" i="7"/>
  <c r="V2336" i="7"/>
  <c r="V2337" i="7"/>
  <c r="V2338" i="7"/>
  <c r="V2339" i="7"/>
  <c r="V2340" i="7"/>
  <c r="V2341" i="7"/>
  <c r="V2342" i="7"/>
  <c r="V2343" i="7"/>
  <c r="V2344" i="7"/>
  <c r="V2345" i="7"/>
  <c r="V2346" i="7"/>
  <c r="V2347" i="7"/>
  <c r="V2348" i="7"/>
  <c r="V2349" i="7"/>
  <c r="V2350" i="7"/>
  <c r="V2351" i="7"/>
  <c r="V2352" i="7"/>
  <c r="V2353" i="7"/>
  <c r="V2354" i="7"/>
  <c r="V2355" i="7"/>
  <c r="V2356" i="7"/>
  <c r="V2357" i="7"/>
  <c r="V2358" i="7"/>
  <c r="V2359" i="7"/>
  <c r="V2360" i="7"/>
  <c r="V2361" i="7"/>
  <c r="V2362" i="7"/>
  <c r="V2363" i="7"/>
  <c r="V2364" i="7"/>
  <c r="V2365" i="7"/>
  <c r="V2366" i="7"/>
  <c r="V2367" i="7"/>
  <c r="V2368" i="7"/>
  <c r="V2369" i="7"/>
  <c r="V2370" i="7"/>
  <c r="V2371" i="7"/>
  <c r="V2372" i="7"/>
  <c r="V2373" i="7"/>
  <c r="V2374" i="7"/>
  <c r="V2375" i="7"/>
  <c r="V2376" i="7"/>
  <c r="V2377" i="7"/>
  <c r="V2378" i="7"/>
  <c r="V2379" i="7"/>
  <c r="V2380" i="7"/>
  <c r="V2381" i="7"/>
  <c r="V2382" i="7"/>
  <c r="V2383" i="7"/>
  <c r="V2384" i="7"/>
  <c r="V2385" i="7"/>
  <c r="V2386" i="7"/>
  <c r="V2387" i="7"/>
  <c r="V2388" i="7"/>
  <c r="V2389" i="7"/>
  <c r="V2390" i="7"/>
  <c r="V2391" i="7"/>
  <c r="V2392" i="7"/>
  <c r="V2393" i="7"/>
  <c r="V2394" i="7"/>
  <c r="V2395" i="7"/>
  <c r="V2396" i="7"/>
  <c r="V2397" i="7"/>
  <c r="V2398" i="7"/>
  <c r="V2399" i="7"/>
  <c r="V2400" i="7"/>
  <c r="V2401" i="7"/>
  <c r="V2402" i="7"/>
  <c r="V2403" i="7"/>
  <c r="V2404" i="7"/>
  <c r="V2405" i="7"/>
  <c r="V2406" i="7"/>
  <c r="V2407" i="7"/>
  <c r="V2408" i="7"/>
  <c r="V2409" i="7"/>
  <c r="V2410" i="7"/>
  <c r="V2411" i="7"/>
  <c r="V2412" i="7"/>
  <c r="V2413" i="7"/>
  <c r="V2414" i="7"/>
  <c r="V2415" i="7"/>
  <c r="V2416" i="7"/>
  <c r="V2417" i="7"/>
  <c r="V2418" i="7"/>
  <c r="V2419" i="7"/>
  <c r="V2420" i="7"/>
  <c r="V2421" i="7"/>
  <c r="V2422" i="7"/>
  <c r="V2423" i="7"/>
  <c r="V2424" i="7"/>
  <c r="V2425" i="7"/>
  <c r="V2426" i="7"/>
  <c r="V2427" i="7"/>
  <c r="V2428" i="7"/>
  <c r="V2429" i="7"/>
  <c r="V2430" i="7"/>
  <c r="V2431" i="7"/>
  <c r="V2432" i="7"/>
  <c r="V2433" i="7"/>
  <c r="V2434" i="7"/>
  <c r="V2435" i="7"/>
  <c r="V2436" i="7"/>
  <c r="V2437" i="7"/>
  <c r="V2438" i="7"/>
  <c r="V2439" i="7"/>
  <c r="V2440" i="7"/>
  <c r="V2441" i="7"/>
  <c r="V2442" i="7"/>
  <c r="V2443" i="7"/>
  <c r="V2444" i="7"/>
  <c r="V2445" i="7"/>
  <c r="V2446" i="7"/>
  <c r="V2447" i="7"/>
  <c r="V2448" i="7"/>
  <c r="V2449" i="7"/>
  <c r="V2450" i="7"/>
  <c r="V2451" i="7"/>
  <c r="V2452" i="7"/>
  <c r="V2453" i="7"/>
  <c r="V2454" i="7"/>
  <c r="V2455" i="7"/>
  <c r="V2456" i="7"/>
  <c r="V2457" i="7"/>
  <c r="V2458" i="7"/>
  <c r="V2459" i="7"/>
  <c r="V2460" i="7"/>
  <c r="V2461" i="7"/>
  <c r="V2462" i="7"/>
  <c r="V2463" i="7"/>
  <c r="V2464" i="7"/>
  <c r="V2465" i="7"/>
  <c r="V2466" i="7"/>
  <c r="V2467" i="7"/>
  <c r="V2468" i="7"/>
  <c r="V2469" i="7"/>
  <c r="V2470" i="7"/>
  <c r="V2471" i="7"/>
  <c r="V2472" i="7"/>
  <c r="V2473" i="7"/>
  <c r="V2474" i="7"/>
  <c r="V2475" i="7"/>
  <c r="V2476" i="7"/>
  <c r="V2477" i="7"/>
  <c r="V2478" i="7"/>
  <c r="V2479" i="7"/>
  <c r="V2480" i="7"/>
  <c r="V2481" i="7"/>
  <c r="V2482" i="7"/>
  <c r="V2483" i="7"/>
  <c r="V2484" i="7"/>
  <c r="V2485" i="7"/>
  <c r="V2486" i="7"/>
  <c r="V2487" i="7"/>
  <c r="V2488" i="7"/>
  <c r="V2489" i="7"/>
  <c r="V2490" i="7"/>
  <c r="V2491" i="7"/>
  <c r="V2492" i="7"/>
  <c r="V2493" i="7"/>
  <c r="V2494" i="7"/>
  <c r="V2495" i="7"/>
  <c r="V2496" i="7"/>
  <c r="V2497" i="7"/>
  <c r="V2498" i="7"/>
  <c r="V2499" i="7"/>
  <c r="V2500" i="7"/>
  <c r="V2501" i="7"/>
  <c r="V2502" i="7"/>
  <c r="V2503" i="7"/>
  <c r="V2504" i="7"/>
  <c r="V2505" i="7"/>
  <c r="V2506" i="7"/>
  <c r="V2507" i="7"/>
  <c r="V2508" i="7"/>
  <c r="V2509" i="7"/>
  <c r="V2510" i="7"/>
  <c r="V2511" i="7"/>
  <c r="V2512" i="7"/>
  <c r="V2513" i="7"/>
  <c r="V2514" i="7"/>
  <c r="V2515" i="7"/>
  <c r="V2516" i="7"/>
  <c r="V2517" i="7"/>
  <c r="V2518" i="7"/>
  <c r="V2519" i="7"/>
  <c r="V2520" i="7"/>
  <c r="V2521" i="7"/>
  <c r="V2522" i="7"/>
  <c r="V2523" i="7"/>
  <c r="V2524" i="7"/>
  <c r="V2525" i="7"/>
  <c r="V2526" i="7"/>
  <c r="V2527" i="7"/>
  <c r="V2528" i="7"/>
  <c r="V2529" i="7"/>
  <c r="V2530" i="7"/>
  <c r="V2531" i="7"/>
  <c r="V2532" i="7"/>
  <c r="V2533" i="7"/>
  <c r="V2534" i="7"/>
  <c r="V2535" i="7"/>
  <c r="V2536" i="7"/>
  <c r="V2537" i="7"/>
  <c r="V2538" i="7"/>
  <c r="V2539" i="7"/>
  <c r="V2540" i="7"/>
  <c r="V2541" i="7"/>
  <c r="V2542" i="7"/>
  <c r="V2543" i="7"/>
  <c r="V2544" i="7"/>
  <c r="V2545" i="7"/>
  <c r="V2546" i="7"/>
  <c r="V2547" i="7"/>
  <c r="V2548" i="7"/>
  <c r="V2549" i="7"/>
  <c r="V2550" i="7"/>
  <c r="V2551" i="7"/>
  <c r="V2552" i="7"/>
  <c r="V2553" i="7"/>
  <c r="V2554" i="7"/>
  <c r="V2555" i="7"/>
  <c r="V2556" i="7"/>
  <c r="V2557" i="7"/>
  <c r="V2558" i="7"/>
  <c r="V2559" i="7"/>
  <c r="V2560" i="7"/>
  <c r="V2561" i="7"/>
  <c r="V2562" i="7"/>
  <c r="V2563" i="7"/>
  <c r="V2564" i="7"/>
  <c r="V2565" i="7"/>
  <c r="V2566" i="7"/>
  <c r="V2567" i="7"/>
  <c r="V2568" i="7"/>
  <c r="V2569" i="7"/>
  <c r="V2570" i="7"/>
  <c r="V2571" i="7"/>
  <c r="V2572" i="7"/>
  <c r="V2573" i="7"/>
  <c r="V2574" i="7"/>
  <c r="V2575" i="7"/>
  <c r="V2576" i="7"/>
  <c r="V2577" i="7"/>
  <c r="V2578" i="7"/>
  <c r="V2579" i="7"/>
  <c r="V2580" i="7"/>
  <c r="V2581" i="7"/>
  <c r="V2582" i="7"/>
  <c r="V2583" i="7"/>
  <c r="V2584" i="7"/>
  <c r="V2585" i="7"/>
  <c r="V2586" i="7"/>
  <c r="V2587" i="7"/>
  <c r="V2588" i="7"/>
  <c r="V2589" i="7"/>
  <c r="V2590" i="7"/>
  <c r="V2591" i="7"/>
  <c r="V2592" i="7"/>
  <c r="V2593" i="7"/>
  <c r="V2594" i="7"/>
  <c r="V2595" i="7"/>
  <c r="V2596" i="7"/>
  <c r="V2597" i="7"/>
  <c r="V2598" i="7"/>
  <c r="V2599" i="7"/>
  <c r="V2600" i="7"/>
  <c r="V2601" i="7"/>
  <c r="V2602" i="7"/>
  <c r="V2603" i="7"/>
  <c r="V2604" i="7"/>
  <c r="V2605" i="7"/>
  <c r="V2606" i="7"/>
  <c r="V2607" i="7"/>
  <c r="V2608" i="7"/>
  <c r="V2609" i="7"/>
  <c r="V2610" i="7"/>
  <c r="V2611" i="7"/>
  <c r="V2612" i="7"/>
  <c r="V2613" i="7"/>
  <c r="V2614" i="7"/>
  <c r="V2615" i="7"/>
  <c r="V2616" i="7"/>
  <c r="V2617" i="7"/>
  <c r="V2618" i="7"/>
  <c r="V2619" i="7"/>
  <c r="V2620" i="7"/>
  <c r="V2621" i="7"/>
  <c r="V2622" i="7"/>
  <c r="V2623" i="7"/>
  <c r="V2624" i="7"/>
  <c r="V2625" i="7"/>
  <c r="V2626" i="7"/>
  <c r="V2627" i="7"/>
  <c r="V2628" i="7"/>
  <c r="V2629" i="7"/>
  <c r="V2630" i="7"/>
  <c r="V2631" i="7"/>
  <c r="V2632" i="7"/>
  <c r="V2633" i="7"/>
  <c r="V2634" i="7"/>
  <c r="V2635" i="7"/>
  <c r="V2636" i="7"/>
  <c r="V2637" i="7"/>
  <c r="V2638" i="7"/>
  <c r="V2639" i="7"/>
  <c r="V2640" i="7"/>
  <c r="V2641" i="7"/>
  <c r="V2642" i="7"/>
  <c r="V2643" i="7"/>
  <c r="V2644" i="7"/>
  <c r="V2645" i="7"/>
  <c r="V2646" i="7"/>
  <c r="V2647" i="7"/>
  <c r="V2648" i="7"/>
  <c r="V2649" i="7"/>
  <c r="V2650" i="7"/>
  <c r="V2651" i="7"/>
  <c r="V2652" i="7"/>
  <c r="V2653" i="7"/>
  <c r="V2654" i="7"/>
  <c r="V2655" i="7"/>
  <c r="V2656" i="7"/>
  <c r="V2657" i="7"/>
  <c r="V2658" i="7"/>
  <c r="V2659" i="7"/>
  <c r="V2660" i="7"/>
  <c r="V2661" i="7"/>
  <c r="V2662" i="7"/>
  <c r="V2663" i="7"/>
  <c r="V2664" i="7"/>
  <c r="V2665" i="7"/>
  <c r="V2666" i="7"/>
  <c r="V2667" i="7"/>
  <c r="V2668" i="7"/>
  <c r="V2669" i="7"/>
  <c r="V2670" i="7"/>
  <c r="V2671" i="7"/>
  <c r="V2672" i="7"/>
  <c r="V2673" i="7"/>
  <c r="V2674" i="7"/>
  <c r="V2675" i="7"/>
  <c r="V2676" i="7"/>
  <c r="V2677" i="7"/>
  <c r="V2678" i="7"/>
  <c r="V2679" i="7"/>
  <c r="V2680" i="7"/>
  <c r="V2681" i="7"/>
  <c r="V2682" i="7"/>
  <c r="V2683" i="7"/>
  <c r="V2684" i="7"/>
  <c r="V2685" i="7"/>
  <c r="V2686" i="7"/>
  <c r="V2687" i="7"/>
  <c r="V2688" i="7"/>
  <c r="V2689" i="7"/>
  <c r="V2690" i="7"/>
  <c r="V2691" i="7"/>
  <c r="V2692" i="7"/>
  <c r="V2693" i="7"/>
  <c r="V2694" i="7"/>
  <c r="V2695" i="7"/>
  <c r="V2696" i="7"/>
  <c r="V2697" i="7"/>
  <c r="V2698" i="7"/>
  <c r="V2699" i="7"/>
  <c r="V2700" i="7"/>
  <c r="V2701" i="7"/>
  <c r="V2702" i="7"/>
  <c r="V2703" i="7"/>
  <c r="V2704" i="7"/>
  <c r="V2705" i="7"/>
  <c r="V2706" i="7"/>
  <c r="V2707" i="7"/>
  <c r="V2708" i="7"/>
  <c r="V2709" i="7"/>
  <c r="V2710" i="7"/>
  <c r="V2711" i="7"/>
  <c r="V2712" i="7"/>
  <c r="V2713" i="7"/>
  <c r="V2714" i="7"/>
  <c r="V2715" i="7"/>
  <c r="V2716" i="7"/>
  <c r="V2717" i="7"/>
  <c r="V2718" i="7"/>
  <c r="V2719" i="7"/>
  <c r="V2720" i="7"/>
  <c r="V2721" i="7"/>
  <c r="V2722" i="7"/>
  <c r="V2723" i="7"/>
  <c r="V2724" i="7"/>
  <c r="V2725" i="7"/>
  <c r="V2726" i="7"/>
  <c r="V2727" i="7"/>
  <c r="V2728" i="7"/>
  <c r="V2729" i="7"/>
  <c r="V2730" i="7"/>
  <c r="V2731" i="7"/>
  <c r="V2732" i="7"/>
  <c r="V2733" i="7"/>
  <c r="V2734" i="7"/>
  <c r="V2735" i="7"/>
  <c r="V2736" i="7"/>
  <c r="V2737" i="7"/>
  <c r="V2738" i="7"/>
  <c r="V2739" i="7"/>
  <c r="V2740" i="7"/>
  <c r="V2741" i="7"/>
  <c r="V2742" i="7"/>
  <c r="V2743" i="7"/>
  <c r="V2744" i="7"/>
  <c r="V2745" i="7"/>
  <c r="V2746" i="7"/>
  <c r="V2747" i="7"/>
  <c r="V2748" i="7"/>
  <c r="V2749" i="7"/>
  <c r="V2750" i="7"/>
  <c r="V2751" i="7"/>
  <c r="V2752" i="7"/>
  <c r="V2753" i="7"/>
  <c r="V2754" i="7"/>
  <c r="V2755" i="7"/>
  <c r="V2756" i="7"/>
  <c r="V2757" i="7"/>
  <c r="V2758" i="7"/>
  <c r="V2759" i="7"/>
  <c r="V2760" i="7"/>
  <c r="V2761" i="7"/>
  <c r="V2762" i="7"/>
  <c r="V2763" i="7"/>
  <c r="V2764" i="7"/>
  <c r="V2765" i="7"/>
  <c r="V2766" i="7"/>
  <c r="V2767" i="7"/>
  <c r="V2768" i="7"/>
  <c r="V2769" i="7"/>
  <c r="V2770" i="7"/>
  <c r="V2771" i="7"/>
  <c r="V2772" i="7"/>
  <c r="V2773" i="7"/>
  <c r="V2774" i="7"/>
  <c r="V2775" i="7"/>
  <c r="V2776" i="7"/>
  <c r="V2777" i="7"/>
  <c r="V2778" i="7"/>
  <c r="V2779" i="7"/>
  <c r="V2780" i="7"/>
  <c r="V2781" i="7"/>
  <c r="V2782" i="7"/>
  <c r="V2783" i="7"/>
  <c r="V2784" i="7"/>
  <c r="V2785" i="7"/>
  <c r="V2786" i="7"/>
  <c r="V2787" i="7"/>
  <c r="V2788" i="7"/>
  <c r="V2789" i="7"/>
  <c r="V2790" i="7"/>
  <c r="V2791" i="7"/>
  <c r="V2792" i="7"/>
  <c r="V2793" i="7"/>
  <c r="V2794" i="7"/>
  <c r="V2795" i="7"/>
  <c r="V2796" i="7"/>
  <c r="V2797" i="7"/>
  <c r="V2798" i="7"/>
  <c r="V2799" i="7"/>
  <c r="V2800" i="7"/>
  <c r="V2801" i="7"/>
  <c r="V2802" i="7"/>
  <c r="V2803" i="7"/>
  <c r="V2804" i="7"/>
  <c r="V2805" i="7"/>
  <c r="V2806" i="7"/>
  <c r="V2807" i="7"/>
  <c r="V2808" i="7"/>
  <c r="V2809" i="7"/>
  <c r="V2810" i="7"/>
  <c r="V2811" i="7"/>
  <c r="V2812" i="7"/>
  <c r="V2813" i="7"/>
  <c r="V2814" i="7"/>
  <c r="V2815" i="7"/>
  <c r="V2816" i="7"/>
  <c r="V2817" i="7"/>
  <c r="V2818" i="7"/>
  <c r="V2819" i="7"/>
  <c r="V2820" i="7"/>
  <c r="V2821" i="7"/>
  <c r="V2822" i="7"/>
  <c r="V2823" i="7"/>
  <c r="V2824" i="7"/>
  <c r="V2825" i="7"/>
  <c r="V2826" i="7"/>
  <c r="V2827" i="7"/>
  <c r="V2828" i="7"/>
  <c r="V2829" i="7"/>
  <c r="V2830" i="7"/>
  <c r="V2831" i="7"/>
  <c r="V2832" i="7"/>
  <c r="V2833" i="7"/>
  <c r="V2834" i="7"/>
  <c r="V2835" i="7"/>
  <c r="V2836" i="7"/>
  <c r="V2837" i="7"/>
  <c r="V2838" i="7"/>
  <c r="V2839" i="7"/>
  <c r="V2840" i="7"/>
  <c r="V2841" i="7"/>
  <c r="V2842" i="7"/>
  <c r="V2843" i="7"/>
  <c r="V2844" i="7"/>
  <c r="V2845" i="7"/>
  <c r="V2846" i="7"/>
  <c r="V2847" i="7"/>
  <c r="V2848" i="7"/>
  <c r="V2849" i="7"/>
  <c r="V2850" i="7"/>
  <c r="V2851" i="7"/>
  <c r="V2852" i="7"/>
  <c r="V2853" i="7"/>
  <c r="V2854" i="7"/>
  <c r="V2855" i="7"/>
  <c r="V2856" i="7"/>
  <c r="V2857" i="7"/>
  <c r="V2858" i="7"/>
  <c r="V2859" i="7"/>
  <c r="V2860" i="7"/>
  <c r="V2861" i="7"/>
  <c r="V2862" i="7"/>
  <c r="V2863" i="7"/>
  <c r="V2864" i="7"/>
  <c r="V2865" i="7"/>
  <c r="V2866" i="7"/>
  <c r="V2867" i="7"/>
  <c r="V2868" i="7"/>
  <c r="V2869" i="7"/>
  <c r="V2870" i="7"/>
  <c r="V2871" i="7"/>
  <c r="V2872" i="7"/>
  <c r="V2873" i="7"/>
  <c r="V2874" i="7"/>
  <c r="V2875" i="7"/>
  <c r="V2876" i="7"/>
  <c r="V2877" i="7"/>
  <c r="V2878" i="7"/>
  <c r="V2879" i="7"/>
  <c r="V2880" i="7"/>
  <c r="V2881" i="7"/>
  <c r="V2882" i="7"/>
  <c r="V2883" i="7"/>
  <c r="V2884" i="7"/>
  <c r="V2885" i="7"/>
  <c r="V2886" i="7"/>
  <c r="V2887" i="7"/>
  <c r="V2888" i="7"/>
  <c r="V2889" i="7"/>
  <c r="V2890" i="7"/>
  <c r="V2891" i="7"/>
  <c r="V2892" i="7"/>
  <c r="V2893" i="7"/>
  <c r="V2894" i="7"/>
  <c r="V2895" i="7"/>
  <c r="V2896" i="7"/>
  <c r="V2897" i="7"/>
  <c r="V2898" i="7"/>
  <c r="V2899" i="7"/>
  <c r="V2900" i="7"/>
  <c r="V2901" i="7"/>
  <c r="V2902" i="7"/>
  <c r="V2903" i="7"/>
  <c r="V2904" i="7"/>
  <c r="V2905" i="7"/>
  <c r="V2906" i="7"/>
  <c r="V2907" i="7"/>
  <c r="V2908" i="7"/>
  <c r="V2909" i="7"/>
  <c r="V2910" i="7"/>
  <c r="V2911" i="7"/>
  <c r="V2912" i="7"/>
  <c r="V2913" i="7"/>
  <c r="V2914" i="7"/>
  <c r="V2915" i="7"/>
  <c r="V2916" i="7"/>
  <c r="V2917" i="7"/>
  <c r="V2918" i="7"/>
  <c r="V2919" i="7"/>
  <c r="V2920" i="7"/>
  <c r="V2921" i="7"/>
  <c r="V2922" i="7"/>
  <c r="V2923" i="7"/>
  <c r="V2924" i="7"/>
  <c r="V2925" i="7"/>
  <c r="V2926" i="7"/>
  <c r="V2927" i="7"/>
  <c r="V2928" i="7"/>
  <c r="V2929" i="7"/>
  <c r="V2930" i="7"/>
  <c r="V2931" i="7"/>
  <c r="V2932" i="7"/>
  <c r="V2933" i="7"/>
  <c r="V2934" i="7"/>
  <c r="V2935" i="7"/>
  <c r="V2936" i="7"/>
  <c r="V2937" i="7"/>
  <c r="V2938" i="7"/>
  <c r="V2939" i="7"/>
  <c r="V2940" i="7"/>
  <c r="V2941" i="7"/>
  <c r="V2942" i="7"/>
  <c r="V2943" i="7"/>
  <c r="V2944" i="7"/>
  <c r="V2945" i="7"/>
  <c r="V2946" i="7"/>
  <c r="V2947" i="7"/>
  <c r="V2948" i="7"/>
  <c r="V2949" i="7"/>
  <c r="V2950" i="7"/>
  <c r="V2951" i="7"/>
  <c r="V2952" i="7"/>
  <c r="V2953" i="7"/>
  <c r="V2954" i="7"/>
  <c r="V2955" i="7"/>
  <c r="V2956" i="7"/>
  <c r="V2957" i="7"/>
  <c r="V2958" i="7"/>
  <c r="V2959" i="7"/>
  <c r="V2960" i="7"/>
  <c r="V2961" i="7"/>
  <c r="V2962" i="7"/>
  <c r="V2963" i="7"/>
  <c r="V2964" i="7"/>
  <c r="V2965" i="7"/>
  <c r="V2966" i="7"/>
  <c r="V2967" i="7"/>
  <c r="V2968" i="7"/>
  <c r="V2969" i="7"/>
  <c r="V2970" i="7"/>
  <c r="V2971" i="7"/>
  <c r="V2972" i="7"/>
  <c r="V2973" i="7"/>
  <c r="V2974" i="7"/>
  <c r="V2975" i="7"/>
  <c r="V2976" i="7"/>
  <c r="V2977" i="7"/>
  <c r="V2978" i="7"/>
  <c r="V2979" i="7"/>
  <c r="V2980" i="7"/>
  <c r="V2981" i="7"/>
  <c r="V2982" i="7"/>
  <c r="V2983" i="7"/>
  <c r="V2984" i="7"/>
  <c r="V2985" i="7"/>
  <c r="V2986" i="7"/>
  <c r="V2987" i="7"/>
  <c r="V2988" i="7"/>
  <c r="V2989" i="7"/>
  <c r="V2990" i="7"/>
  <c r="V2991" i="7"/>
  <c r="V2992" i="7"/>
  <c r="V2993" i="7"/>
  <c r="V2994" i="7"/>
  <c r="V2995" i="7"/>
  <c r="V2996" i="7"/>
  <c r="V2997" i="7"/>
  <c r="V2998" i="7"/>
  <c r="V2999" i="7"/>
  <c r="V3000" i="7"/>
  <c r="V3001" i="7"/>
  <c r="V3002" i="7"/>
  <c r="V3003" i="7"/>
  <c r="V3004" i="7"/>
  <c r="V3005" i="7"/>
  <c r="V3006" i="7"/>
  <c r="V3007" i="7"/>
  <c r="V3008" i="7"/>
  <c r="V3009" i="7"/>
  <c r="V3010" i="7"/>
  <c r="V3011" i="7"/>
  <c r="V3012" i="7"/>
  <c r="V3013" i="7"/>
  <c r="V3014" i="7"/>
  <c r="V3015" i="7"/>
  <c r="V3016" i="7"/>
  <c r="V3017" i="7"/>
  <c r="V3018" i="7"/>
  <c r="V3019" i="7"/>
  <c r="V3020" i="7"/>
  <c r="V3021" i="7"/>
  <c r="V3022" i="7"/>
  <c r="V3023" i="7"/>
  <c r="V3024" i="7"/>
  <c r="V3025" i="7"/>
  <c r="V3026" i="7"/>
  <c r="V3027" i="7"/>
  <c r="V3028" i="7"/>
  <c r="V3029" i="7"/>
  <c r="V3030" i="7"/>
  <c r="V3031" i="7"/>
  <c r="V3032" i="7"/>
  <c r="V3033" i="7"/>
  <c r="V3034" i="7"/>
  <c r="V3035" i="7"/>
  <c r="V3036" i="7"/>
  <c r="V3037" i="7"/>
  <c r="V3038" i="7"/>
  <c r="V3039" i="7"/>
  <c r="V3040" i="7"/>
  <c r="V3041" i="7"/>
  <c r="V3042" i="7"/>
  <c r="V3043" i="7"/>
  <c r="V3044" i="7"/>
  <c r="V3045" i="7"/>
  <c r="V3046" i="7"/>
  <c r="V3047" i="7"/>
  <c r="V3048" i="7"/>
  <c r="V3049" i="7"/>
  <c r="V3050" i="7"/>
  <c r="V3051" i="7"/>
  <c r="V3052" i="7"/>
  <c r="V3053" i="7"/>
  <c r="V3054" i="7"/>
  <c r="V3055" i="7"/>
  <c r="V3056" i="7"/>
  <c r="V3057" i="7"/>
  <c r="V3058" i="7"/>
  <c r="V3059" i="7"/>
  <c r="V3060" i="7"/>
  <c r="V3061" i="7"/>
  <c r="V3062" i="7"/>
  <c r="V3063" i="7"/>
  <c r="V3064" i="7"/>
  <c r="V3065" i="7"/>
  <c r="V3066" i="7"/>
  <c r="V3067" i="7"/>
  <c r="V3068" i="7"/>
  <c r="V3069" i="7"/>
  <c r="V3070" i="7"/>
  <c r="V3071" i="7"/>
  <c r="V3072" i="7"/>
  <c r="V3073" i="7"/>
  <c r="V3074" i="7"/>
  <c r="V3075" i="7"/>
  <c r="V3076" i="7"/>
  <c r="V3077" i="7"/>
  <c r="V3078" i="7"/>
  <c r="V3079" i="7"/>
  <c r="V3080" i="7"/>
  <c r="V3081" i="7"/>
  <c r="V3082" i="7"/>
  <c r="V3083" i="7"/>
  <c r="V3084" i="7"/>
  <c r="V3085" i="7"/>
  <c r="V3086" i="7"/>
  <c r="V3087" i="7"/>
  <c r="V3088" i="7"/>
  <c r="V3089" i="7"/>
  <c r="V3090" i="7"/>
  <c r="V3091" i="7"/>
  <c r="V3092" i="7"/>
  <c r="V3093" i="7"/>
  <c r="V3094" i="7"/>
  <c r="V3095" i="7"/>
  <c r="V3096" i="7"/>
  <c r="V3097" i="7"/>
  <c r="V3098" i="7"/>
  <c r="V3099" i="7"/>
  <c r="V3100" i="7"/>
  <c r="V3101" i="7"/>
  <c r="V3102" i="7"/>
  <c r="V3103" i="7"/>
  <c r="V3104" i="7"/>
  <c r="V3105" i="7"/>
  <c r="V3106" i="7"/>
  <c r="V3107" i="7"/>
  <c r="V3108" i="7"/>
  <c r="V3109" i="7"/>
  <c r="V3110" i="7"/>
  <c r="V3111" i="7"/>
  <c r="V3112" i="7"/>
  <c r="V3113" i="7"/>
  <c r="V3114" i="7"/>
  <c r="V3115" i="7"/>
  <c r="V3116" i="7"/>
  <c r="V3117" i="7"/>
  <c r="V3118" i="7"/>
  <c r="V3119" i="7"/>
  <c r="V3120" i="7"/>
  <c r="V3121" i="7"/>
  <c r="V3122" i="7"/>
  <c r="V3123" i="7"/>
  <c r="V3124" i="7"/>
  <c r="V3125" i="7"/>
  <c r="V3126" i="7"/>
  <c r="V3127" i="7"/>
  <c r="V3128" i="7"/>
  <c r="V3129" i="7"/>
  <c r="V3130" i="7"/>
  <c r="V3131" i="7"/>
  <c r="V3132" i="7"/>
  <c r="V3133" i="7"/>
  <c r="V3134" i="7"/>
  <c r="V3135" i="7"/>
  <c r="V3136" i="7"/>
  <c r="V3137" i="7"/>
  <c r="V3138" i="7"/>
  <c r="V3139" i="7"/>
  <c r="V3140" i="7"/>
  <c r="V3141" i="7"/>
  <c r="V3142" i="7"/>
  <c r="V3143" i="7"/>
  <c r="V3144" i="7"/>
  <c r="V3145" i="7"/>
  <c r="V3146" i="7"/>
  <c r="V3147" i="7"/>
  <c r="V3148" i="7"/>
  <c r="V3149" i="7"/>
  <c r="V3150" i="7"/>
  <c r="V3151" i="7"/>
  <c r="V3152" i="7"/>
  <c r="V3153" i="7"/>
  <c r="V3154" i="7"/>
  <c r="V3155" i="7"/>
  <c r="V3156" i="7"/>
  <c r="V3157" i="7"/>
  <c r="V3158" i="7"/>
  <c r="V3159" i="7"/>
  <c r="V3160" i="7"/>
  <c r="V3161" i="7"/>
  <c r="V3162" i="7"/>
  <c r="V3163" i="7"/>
  <c r="V3164" i="7"/>
  <c r="V3165" i="7"/>
  <c r="V3166" i="7"/>
  <c r="V3167" i="7"/>
  <c r="V3168" i="7"/>
  <c r="V3169" i="7"/>
  <c r="V3170" i="7"/>
  <c r="V3171" i="7"/>
  <c r="V3172" i="7"/>
  <c r="V3173" i="7"/>
  <c r="V3174" i="7"/>
  <c r="V3175" i="7"/>
  <c r="V3176" i="7"/>
  <c r="V3177" i="7"/>
  <c r="V3178" i="7"/>
  <c r="V3179" i="7"/>
  <c r="V3180" i="7"/>
  <c r="V3181" i="7"/>
  <c r="V3182" i="7"/>
  <c r="V3183" i="7"/>
  <c r="V3184" i="7"/>
  <c r="V3185" i="7"/>
  <c r="V3186" i="7"/>
  <c r="V3187" i="7"/>
  <c r="V3188" i="7"/>
  <c r="V3189" i="7"/>
  <c r="V3190" i="7"/>
  <c r="V3191" i="7"/>
  <c r="V3192" i="7"/>
  <c r="V3193" i="7"/>
  <c r="V3194" i="7"/>
  <c r="V3195" i="7"/>
  <c r="V3196" i="7"/>
  <c r="V3197" i="7"/>
  <c r="V3198" i="7"/>
  <c r="V3199" i="7"/>
  <c r="V3200" i="7"/>
  <c r="V3201" i="7"/>
  <c r="V3202" i="7"/>
  <c r="V3203" i="7"/>
  <c r="V3204" i="7"/>
  <c r="V3205" i="7"/>
  <c r="V3206" i="7"/>
  <c r="V3207" i="7"/>
  <c r="V3208" i="7"/>
  <c r="V3209" i="7"/>
  <c r="V3210" i="7"/>
  <c r="V3211" i="7"/>
  <c r="V3212" i="7"/>
  <c r="V3213" i="7"/>
  <c r="V3214" i="7"/>
  <c r="V3215" i="7"/>
  <c r="V3216" i="7"/>
  <c r="V3217" i="7"/>
  <c r="V3218" i="7"/>
  <c r="V3219" i="7"/>
  <c r="V3220" i="7"/>
  <c r="V3221" i="7"/>
  <c r="V3222" i="7"/>
  <c r="V3223" i="7"/>
  <c r="V3224" i="7"/>
  <c r="V3225" i="7"/>
  <c r="V3226" i="7"/>
  <c r="V3227" i="7"/>
  <c r="V3228" i="7"/>
  <c r="V3229" i="7"/>
  <c r="V3230" i="7"/>
  <c r="V3231" i="7"/>
  <c r="V3232" i="7"/>
  <c r="V3233" i="7"/>
  <c r="V3234" i="7"/>
  <c r="V3235" i="7"/>
  <c r="V3236" i="7"/>
  <c r="V3237" i="7"/>
  <c r="V3238" i="7"/>
  <c r="V3239" i="7"/>
  <c r="V3240" i="7"/>
  <c r="V3241" i="7"/>
  <c r="V3242" i="7"/>
  <c r="V3243" i="7"/>
  <c r="V3244" i="7"/>
  <c r="V3245" i="7"/>
  <c r="V3246" i="7"/>
  <c r="V3247" i="7"/>
  <c r="V3248" i="7"/>
  <c r="V3249" i="7"/>
  <c r="V3250" i="7"/>
  <c r="V3251" i="7"/>
  <c r="V3252" i="7"/>
  <c r="V3253" i="7"/>
  <c r="V3254" i="7"/>
  <c r="V3255" i="7"/>
  <c r="V3256" i="7"/>
  <c r="V3257" i="7"/>
  <c r="V3258" i="7"/>
  <c r="V3259" i="7"/>
  <c r="V3260" i="7"/>
  <c r="V3261" i="7"/>
  <c r="V3262" i="7"/>
  <c r="V3263" i="7"/>
  <c r="V3264" i="7"/>
  <c r="V3265" i="7"/>
  <c r="V3266" i="7"/>
  <c r="V3267" i="7"/>
  <c r="V3268" i="7"/>
  <c r="V3269" i="7"/>
  <c r="V3270" i="7"/>
  <c r="V3271" i="7"/>
  <c r="V3272" i="7"/>
  <c r="V3273" i="7"/>
  <c r="V3274" i="7"/>
  <c r="V3275" i="7"/>
  <c r="V3276" i="7"/>
  <c r="V3277" i="7"/>
  <c r="V3278" i="7"/>
  <c r="V3279" i="7"/>
  <c r="V3280" i="7"/>
  <c r="V3281" i="7"/>
  <c r="V3282" i="7"/>
  <c r="V3283" i="7"/>
  <c r="V3284" i="7"/>
  <c r="V3285" i="7"/>
  <c r="V3286" i="7"/>
  <c r="V3287" i="7"/>
  <c r="V3288" i="7"/>
  <c r="V3289" i="7"/>
  <c r="V3290" i="7"/>
  <c r="V3291" i="7"/>
  <c r="V3292" i="7"/>
  <c r="V3293" i="7"/>
  <c r="V3294" i="7"/>
  <c r="V3295" i="7"/>
  <c r="V3296" i="7"/>
  <c r="V3297" i="7"/>
  <c r="V3298" i="7"/>
  <c r="V3299" i="7"/>
  <c r="V3300" i="7"/>
  <c r="V3301" i="7"/>
  <c r="V3302" i="7"/>
  <c r="V3303" i="7"/>
  <c r="V3304" i="7"/>
  <c r="V3305" i="7"/>
  <c r="V3306" i="7"/>
  <c r="V3307" i="7"/>
  <c r="V3308" i="7"/>
  <c r="V3309" i="7"/>
  <c r="V3310" i="7"/>
  <c r="V3311" i="7"/>
  <c r="V3312" i="7"/>
  <c r="V3313" i="7"/>
  <c r="V3314" i="7"/>
  <c r="V3315" i="7"/>
  <c r="V3316" i="7"/>
  <c r="V3317" i="7"/>
  <c r="V3318" i="7"/>
  <c r="V3319" i="7"/>
  <c r="V3320" i="7"/>
  <c r="V3321" i="7"/>
  <c r="V3322" i="7"/>
  <c r="V3323" i="7"/>
  <c r="V3324" i="7"/>
  <c r="V3325" i="7"/>
  <c r="V3326" i="7"/>
  <c r="V3327" i="7"/>
  <c r="V3328" i="7"/>
  <c r="V3329" i="7"/>
  <c r="V3330" i="7"/>
  <c r="V3331" i="7"/>
  <c r="V3332" i="7"/>
  <c r="V3333" i="7"/>
  <c r="V3334" i="7"/>
  <c r="V3335" i="7"/>
  <c r="V3336" i="7"/>
  <c r="V3337" i="7"/>
  <c r="V3338" i="7"/>
  <c r="V3339" i="7"/>
  <c r="V3340" i="7"/>
  <c r="V3341" i="7"/>
  <c r="V3342" i="7"/>
  <c r="V3343" i="7"/>
  <c r="V3344" i="7"/>
  <c r="V3345" i="7"/>
  <c r="V3346" i="7"/>
  <c r="V3347" i="7"/>
  <c r="V3348" i="7"/>
  <c r="V3349" i="7"/>
  <c r="V3350" i="7"/>
  <c r="V3351" i="7"/>
  <c r="V3352" i="7"/>
  <c r="V3353" i="7"/>
  <c r="V3354" i="7"/>
  <c r="V3355" i="7"/>
  <c r="V3356" i="7"/>
  <c r="V3357" i="7"/>
  <c r="V3358" i="7"/>
  <c r="V3359" i="7"/>
  <c r="V3360" i="7"/>
  <c r="V3361" i="7"/>
  <c r="V3362" i="7"/>
  <c r="V3363" i="7"/>
  <c r="V3364" i="7"/>
  <c r="V3365" i="7"/>
  <c r="V3366" i="7"/>
  <c r="V3367" i="7"/>
  <c r="V3368" i="7"/>
  <c r="V3369" i="7"/>
  <c r="V3370" i="7"/>
  <c r="V3371" i="7"/>
  <c r="V3372" i="7"/>
  <c r="V3373" i="7"/>
  <c r="V3374" i="7"/>
  <c r="V3375" i="7"/>
  <c r="V3376" i="7"/>
  <c r="V3377" i="7"/>
  <c r="V3378" i="7"/>
  <c r="V3379" i="7"/>
  <c r="V3380" i="7"/>
  <c r="V3381" i="7"/>
  <c r="V3382" i="7"/>
  <c r="V3383" i="7"/>
  <c r="V3384" i="7"/>
  <c r="V3385" i="7"/>
  <c r="V3386" i="7"/>
  <c r="V3387" i="7"/>
  <c r="V3388" i="7"/>
  <c r="V3389" i="7"/>
  <c r="V3390" i="7"/>
  <c r="V3391" i="7"/>
  <c r="V3392" i="7"/>
  <c r="V3393" i="7"/>
  <c r="V3394" i="7"/>
  <c r="V3395" i="7"/>
  <c r="V3396" i="7"/>
  <c r="V3397" i="7"/>
  <c r="V3398" i="7"/>
  <c r="V3399" i="7"/>
  <c r="V3400" i="7"/>
  <c r="V3401" i="7"/>
  <c r="V3402" i="7"/>
  <c r="V3403" i="7"/>
  <c r="V3404" i="7"/>
  <c r="V3405" i="7"/>
  <c r="V3406" i="7"/>
  <c r="V3407" i="7"/>
  <c r="V3408" i="7"/>
  <c r="V3409" i="7"/>
  <c r="V3410" i="7"/>
  <c r="V3411" i="7"/>
  <c r="V3412" i="7"/>
  <c r="V3413" i="7"/>
  <c r="V3414" i="7"/>
  <c r="V3415" i="7"/>
  <c r="V3416" i="7"/>
  <c r="V3417" i="7"/>
  <c r="V3418" i="7"/>
  <c r="V3419" i="7"/>
  <c r="V3420" i="7"/>
  <c r="V3421" i="7"/>
  <c r="V3422" i="7"/>
  <c r="V3423" i="7"/>
  <c r="V3424" i="7"/>
  <c r="V3425" i="7"/>
  <c r="V3426" i="7"/>
  <c r="V3427" i="7"/>
  <c r="V3428" i="7"/>
  <c r="V3429" i="7"/>
  <c r="V3430" i="7"/>
  <c r="V3431" i="7"/>
  <c r="V3432" i="7"/>
  <c r="V3433" i="7"/>
  <c r="V3434" i="7"/>
  <c r="V3435" i="7"/>
  <c r="V3436" i="7"/>
  <c r="V3437" i="7"/>
  <c r="V3438" i="7"/>
  <c r="V3439" i="7"/>
  <c r="V3440" i="7"/>
  <c r="V3441" i="7"/>
  <c r="V3442" i="7"/>
  <c r="V3443" i="7"/>
  <c r="V3444" i="7"/>
  <c r="V3445" i="7"/>
  <c r="V3446" i="7"/>
  <c r="V3447" i="7"/>
  <c r="V3448" i="7"/>
  <c r="V3449" i="7"/>
  <c r="V3450" i="7"/>
  <c r="V3451" i="7"/>
  <c r="V3452" i="7"/>
  <c r="V3453" i="7"/>
  <c r="V3454" i="7"/>
  <c r="V3455" i="7"/>
  <c r="V3456" i="7"/>
  <c r="V3457" i="7"/>
  <c r="V3458" i="7"/>
  <c r="V3459" i="7"/>
  <c r="V3460" i="7"/>
  <c r="V3461" i="7"/>
  <c r="V3462" i="7"/>
  <c r="V3463" i="7"/>
  <c r="V3464" i="7"/>
  <c r="V3465" i="7"/>
  <c r="V3466" i="7"/>
  <c r="V3467" i="7"/>
  <c r="V3468" i="7"/>
  <c r="V3469" i="7"/>
  <c r="V3470" i="7"/>
  <c r="V3471" i="7"/>
  <c r="V3472" i="7"/>
  <c r="V3473" i="7"/>
  <c r="V3474" i="7"/>
  <c r="V3475" i="7"/>
  <c r="V3476" i="7"/>
  <c r="V3477" i="7"/>
  <c r="V3478" i="7"/>
  <c r="V3479" i="7"/>
  <c r="V3480" i="7"/>
  <c r="V3481" i="7"/>
  <c r="V3482" i="7"/>
  <c r="V3483" i="7"/>
  <c r="V3484" i="7"/>
  <c r="V3485" i="7"/>
  <c r="V3486" i="7"/>
  <c r="V3487" i="7"/>
  <c r="V3488" i="7"/>
  <c r="V3489" i="7"/>
  <c r="V3490" i="7"/>
  <c r="V3491" i="7"/>
  <c r="V3492" i="7"/>
  <c r="V3493" i="7"/>
  <c r="V3494" i="7"/>
  <c r="V3495" i="7"/>
  <c r="V3496" i="7"/>
  <c r="V3497" i="7"/>
  <c r="V3498" i="7"/>
  <c r="V3499" i="7"/>
  <c r="V3500" i="7"/>
  <c r="V3501" i="7"/>
  <c r="V3502" i="7"/>
  <c r="V3503" i="7"/>
  <c r="V3504" i="7"/>
  <c r="V3505" i="7"/>
  <c r="V3506" i="7"/>
  <c r="V3507" i="7"/>
  <c r="V3508" i="7"/>
  <c r="V3509" i="7"/>
  <c r="V3510" i="7"/>
  <c r="V3511" i="7"/>
  <c r="V3512" i="7"/>
  <c r="V3513" i="7"/>
  <c r="V3514" i="7"/>
  <c r="V3515" i="7"/>
  <c r="V3516" i="7"/>
  <c r="V3517" i="7"/>
  <c r="V3518" i="7"/>
  <c r="V3519" i="7"/>
  <c r="V3520" i="7"/>
  <c r="V3521" i="7"/>
  <c r="V3522" i="7"/>
  <c r="V3523" i="7"/>
  <c r="V3524" i="7"/>
  <c r="V3525" i="7"/>
  <c r="V3526" i="7"/>
  <c r="V3527" i="7"/>
  <c r="V3528" i="7"/>
  <c r="V3529" i="7"/>
  <c r="V3530" i="7"/>
  <c r="V3531" i="7"/>
  <c r="V3532" i="7"/>
  <c r="V3533" i="7"/>
  <c r="V3534" i="7"/>
  <c r="V3535" i="7"/>
  <c r="V3536" i="7"/>
  <c r="V3537" i="7"/>
  <c r="V3538" i="7"/>
  <c r="V3539" i="7"/>
  <c r="V3540" i="7"/>
  <c r="V3541" i="7"/>
  <c r="V3542" i="7"/>
  <c r="V3543" i="7"/>
  <c r="V3544" i="7"/>
  <c r="V3545" i="7"/>
  <c r="V3546" i="7"/>
  <c r="V3547" i="7"/>
  <c r="V3548" i="7"/>
  <c r="V3549" i="7"/>
  <c r="V3550" i="7"/>
  <c r="V3551" i="7"/>
  <c r="V3552" i="7"/>
  <c r="V3553" i="7"/>
  <c r="V3554" i="7"/>
  <c r="V3555" i="7"/>
  <c r="V3556" i="7"/>
  <c r="V3557" i="7"/>
  <c r="V3558" i="7"/>
  <c r="V3559" i="7"/>
  <c r="V3560" i="7"/>
  <c r="V3561" i="7"/>
  <c r="V3562" i="7"/>
  <c r="V3563" i="7"/>
  <c r="V3564" i="7"/>
  <c r="V3565" i="7"/>
  <c r="V3566" i="7"/>
  <c r="V3567" i="7"/>
  <c r="V3568" i="7"/>
  <c r="V3569" i="7"/>
  <c r="V3570" i="7"/>
  <c r="V3571" i="7"/>
  <c r="V3572" i="7"/>
  <c r="V3573" i="7"/>
  <c r="V3574" i="7"/>
  <c r="V3575" i="7"/>
  <c r="V3576" i="7"/>
  <c r="V3577" i="7"/>
  <c r="V3578" i="7"/>
  <c r="V3579" i="7"/>
  <c r="V3580" i="7"/>
  <c r="V3581" i="7"/>
  <c r="V3582" i="7"/>
  <c r="V3583" i="7"/>
  <c r="V3584" i="7"/>
  <c r="V3585" i="7"/>
  <c r="V3586" i="7"/>
  <c r="V3587" i="7"/>
  <c r="V3588" i="7"/>
  <c r="V3589" i="7"/>
  <c r="V3590" i="7"/>
  <c r="V3591" i="7"/>
  <c r="V3592" i="7"/>
  <c r="V3593" i="7"/>
  <c r="V3594" i="7"/>
  <c r="V3595" i="7"/>
  <c r="V3596" i="7"/>
  <c r="V3597" i="7"/>
  <c r="V3598" i="7"/>
  <c r="V3599" i="7"/>
  <c r="V3600" i="7"/>
  <c r="V3601" i="7"/>
  <c r="V3602" i="7"/>
  <c r="V3603" i="7"/>
  <c r="V3604" i="7"/>
  <c r="V3605" i="7"/>
  <c r="V3606" i="7"/>
  <c r="V3607" i="7"/>
  <c r="V3608" i="7"/>
  <c r="V3609" i="7"/>
  <c r="V3610" i="7"/>
  <c r="V3611" i="7"/>
  <c r="V3612" i="7"/>
  <c r="V3613" i="7"/>
  <c r="V3614" i="7"/>
  <c r="V3615" i="7"/>
  <c r="V3616" i="7"/>
  <c r="V3617" i="7"/>
  <c r="V3618" i="7"/>
  <c r="V3619" i="7"/>
  <c r="V3620" i="7"/>
  <c r="V3621" i="7"/>
  <c r="V3622" i="7"/>
  <c r="V3623" i="7"/>
  <c r="V3624" i="7"/>
  <c r="V3625" i="7"/>
  <c r="V3626" i="7"/>
  <c r="V3627" i="7"/>
  <c r="V3628" i="7"/>
  <c r="V3629" i="7"/>
  <c r="V3630" i="7"/>
  <c r="V3631" i="7"/>
  <c r="V3632" i="7"/>
  <c r="V3633" i="7"/>
  <c r="V3634" i="7"/>
  <c r="V3635" i="7"/>
  <c r="V3636" i="7"/>
  <c r="V3637" i="7"/>
  <c r="V3638" i="7"/>
  <c r="V3639" i="7"/>
  <c r="V3640" i="7"/>
  <c r="V3641" i="7"/>
  <c r="V3642" i="7"/>
  <c r="V3643" i="7"/>
  <c r="V3644" i="7"/>
  <c r="V3645" i="7"/>
  <c r="V3646" i="7"/>
  <c r="V3647" i="7"/>
  <c r="V3648" i="7"/>
  <c r="V3649" i="7"/>
  <c r="V3650" i="7"/>
  <c r="V3651" i="7"/>
  <c r="V3652" i="7"/>
  <c r="V3653" i="7"/>
  <c r="V3654" i="7"/>
  <c r="V3655" i="7"/>
  <c r="V3656" i="7"/>
  <c r="V3657" i="7"/>
  <c r="V3658" i="7"/>
  <c r="V3659" i="7"/>
  <c r="V3660" i="7"/>
  <c r="V3661" i="7"/>
  <c r="V3662" i="7"/>
  <c r="V3663" i="7"/>
  <c r="V3664" i="7"/>
  <c r="V3665" i="7"/>
  <c r="V3666" i="7"/>
  <c r="V3667" i="7"/>
  <c r="V3668" i="7"/>
  <c r="V3669" i="7"/>
  <c r="V3670" i="7"/>
  <c r="V3671" i="7"/>
  <c r="V3672" i="7"/>
  <c r="V3673" i="7"/>
  <c r="V3674" i="7"/>
  <c r="V3675" i="7"/>
  <c r="V3676" i="7"/>
  <c r="V3677" i="7"/>
  <c r="V3678" i="7"/>
  <c r="V3679" i="7"/>
  <c r="V3680" i="7"/>
  <c r="V3681" i="7"/>
  <c r="V3682" i="7"/>
  <c r="V3683" i="7"/>
  <c r="V3684" i="7"/>
  <c r="V3685" i="7"/>
  <c r="V3686" i="7"/>
  <c r="V3687" i="7"/>
  <c r="V3688" i="7"/>
  <c r="V3689" i="7"/>
  <c r="V3690" i="7"/>
  <c r="V3691" i="7"/>
  <c r="V3692" i="7"/>
  <c r="V3693" i="7"/>
  <c r="V3694" i="7"/>
  <c r="V3695" i="7"/>
  <c r="V3696" i="7"/>
  <c r="V3697" i="7"/>
  <c r="V3698" i="7"/>
  <c r="V3699" i="7"/>
  <c r="V3700" i="7"/>
  <c r="V3701" i="7"/>
  <c r="V3702" i="7"/>
  <c r="V3703" i="7"/>
  <c r="V3704" i="7"/>
  <c r="V3705" i="7"/>
  <c r="V3706" i="7"/>
  <c r="V3707" i="7"/>
  <c r="V3708" i="7"/>
  <c r="V3709" i="7"/>
  <c r="V3710" i="7"/>
  <c r="V3711" i="7"/>
  <c r="V3712" i="7"/>
  <c r="V3713" i="7"/>
  <c r="V3714" i="7"/>
  <c r="V3715" i="7"/>
  <c r="V3716" i="7"/>
  <c r="V3717" i="7"/>
  <c r="V3718" i="7"/>
  <c r="V3719" i="7"/>
  <c r="V3720" i="7"/>
  <c r="V3721" i="7"/>
  <c r="V3722" i="7"/>
  <c r="V3723" i="7"/>
  <c r="V3724" i="7"/>
  <c r="V3725" i="7"/>
  <c r="V3726" i="7"/>
  <c r="V3727" i="7"/>
  <c r="V3728" i="7"/>
  <c r="V3729" i="7"/>
  <c r="V3730" i="7"/>
  <c r="V3731" i="7"/>
  <c r="V3732" i="7"/>
  <c r="V3733" i="7"/>
  <c r="V3734" i="7"/>
  <c r="V3735" i="7"/>
  <c r="V3736" i="7"/>
  <c r="V3737" i="7"/>
  <c r="V3738" i="7"/>
  <c r="V3739" i="7"/>
  <c r="V3740" i="7"/>
  <c r="V3741" i="7"/>
  <c r="V3742" i="7"/>
  <c r="V3743" i="7"/>
  <c r="V3744" i="7"/>
  <c r="V3745" i="7"/>
  <c r="V3746" i="7"/>
  <c r="V3747" i="7"/>
  <c r="V3748" i="7"/>
  <c r="V3749" i="7"/>
  <c r="V3750" i="7"/>
  <c r="V3751" i="7"/>
  <c r="V3752" i="7"/>
  <c r="V3753" i="7"/>
  <c r="V3754" i="7"/>
  <c r="V3755" i="7"/>
  <c r="V3756" i="7"/>
  <c r="V3757" i="7"/>
  <c r="V3758" i="7"/>
  <c r="V3759" i="7"/>
  <c r="V3760" i="7"/>
  <c r="V3761" i="7"/>
  <c r="V3762" i="7"/>
  <c r="V3763" i="7"/>
  <c r="V3764" i="7"/>
  <c r="V3765" i="7"/>
  <c r="V3766" i="7"/>
  <c r="V3767" i="7"/>
  <c r="V3768" i="7"/>
  <c r="V3769" i="7"/>
  <c r="V3770" i="7"/>
  <c r="V3771" i="7"/>
  <c r="V3772" i="7"/>
  <c r="V3773" i="7"/>
  <c r="V3774" i="7"/>
  <c r="V3775" i="7"/>
  <c r="V3776" i="7"/>
  <c r="V3777" i="7"/>
  <c r="V3778" i="7"/>
  <c r="V3779" i="7"/>
  <c r="V3780" i="7"/>
  <c r="V3781" i="7"/>
  <c r="V3782" i="7"/>
  <c r="V3783" i="7"/>
  <c r="V3784" i="7"/>
  <c r="V3785" i="7"/>
  <c r="V3786" i="7"/>
  <c r="V3787" i="7"/>
  <c r="V3788" i="7"/>
  <c r="V3789" i="7"/>
  <c r="V3790" i="7"/>
  <c r="V3791" i="7"/>
  <c r="V3792" i="7"/>
  <c r="V3793" i="7"/>
  <c r="V3794" i="7"/>
  <c r="V3795" i="7"/>
  <c r="V3796" i="7"/>
  <c r="V3797" i="7"/>
  <c r="V3798" i="7"/>
  <c r="V3799" i="7"/>
  <c r="V3800" i="7"/>
  <c r="V3801" i="7"/>
  <c r="V3802" i="7"/>
  <c r="X3" i="7"/>
  <c r="W3" i="7"/>
  <c r="V3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3003" i="7"/>
  <c r="T3004" i="7"/>
  <c r="T3005" i="7"/>
  <c r="T3006" i="7"/>
  <c r="T3007" i="7"/>
  <c r="T3008" i="7"/>
  <c r="T3009" i="7"/>
  <c r="T3010" i="7"/>
  <c r="T3011" i="7"/>
  <c r="T3012" i="7"/>
  <c r="T3013" i="7"/>
  <c r="T3014" i="7"/>
  <c r="T3015" i="7"/>
  <c r="T3016" i="7"/>
  <c r="T3017" i="7"/>
  <c r="T3018" i="7"/>
  <c r="T3019" i="7"/>
  <c r="T3020" i="7"/>
  <c r="T3021" i="7"/>
  <c r="T3022" i="7"/>
  <c r="T3023" i="7"/>
  <c r="T3024" i="7"/>
  <c r="T3025" i="7"/>
  <c r="T3026" i="7"/>
  <c r="T3027" i="7"/>
  <c r="T3028" i="7"/>
  <c r="T3029" i="7"/>
  <c r="T3030" i="7"/>
  <c r="T3031" i="7"/>
  <c r="T3032" i="7"/>
  <c r="T3033" i="7"/>
  <c r="T3034" i="7"/>
  <c r="T3035" i="7"/>
  <c r="T3036" i="7"/>
  <c r="T3037" i="7"/>
  <c r="T3038" i="7"/>
  <c r="T3039" i="7"/>
  <c r="T3040" i="7"/>
  <c r="T3041" i="7"/>
  <c r="T3042" i="7"/>
  <c r="T3043" i="7"/>
  <c r="T3044" i="7"/>
  <c r="T3045" i="7"/>
  <c r="T3046" i="7"/>
  <c r="T3047" i="7"/>
  <c r="T3048" i="7"/>
  <c r="T3049" i="7"/>
  <c r="T3050" i="7"/>
  <c r="T3051" i="7"/>
  <c r="T3052" i="7"/>
  <c r="T3053" i="7"/>
  <c r="T3054" i="7"/>
  <c r="T3055" i="7"/>
  <c r="T3056" i="7"/>
  <c r="T3057" i="7"/>
  <c r="T3058" i="7"/>
  <c r="T3059" i="7"/>
  <c r="T3060" i="7"/>
  <c r="T3061" i="7"/>
  <c r="T3062" i="7"/>
  <c r="T3063" i="7"/>
  <c r="T3064" i="7"/>
  <c r="T3065" i="7"/>
  <c r="T3066" i="7"/>
  <c r="T3067" i="7"/>
  <c r="T3068" i="7"/>
  <c r="T3069" i="7"/>
  <c r="T3070" i="7"/>
  <c r="T3071" i="7"/>
  <c r="T3072" i="7"/>
  <c r="T3073" i="7"/>
  <c r="T3074" i="7"/>
  <c r="T3075" i="7"/>
  <c r="T3076" i="7"/>
  <c r="T3077" i="7"/>
  <c r="T3078" i="7"/>
  <c r="T3079" i="7"/>
  <c r="T3080" i="7"/>
  <c r="T3081" i="7"/>
  <c r="T3082" i="7"/>
  <c r="T3083" i="7"/>
  <c r="T3084" i="7"/>
  <c r="T3085" i="7"/>
  <c r="T3086" i="7"/>
  <c r="T3087" i="7"/>
  <c r="T3088" i="7"/>
  <c r="T3089" i="7"/>
  <c r="T3090" i="7"/>
  <c r="T3091" i="7"/>
  <c r="T3092" i="7"/>
  <c r="T3093" i="7"/>
  <c r="T3094" i="7"/>
  <c r="T3095" i="7"/>
  <c r="T3096" i="7"/>
  <c r="T3097" i="7"/>
  <c r="T3098" i="7"/>
  <c r="T3099" i="7"/>
  <c r="T3100" i="7"/>
  <c r="T3101" i="7"/>
  <c r="T3102" i="7"/>
  <c r="T3103" i="7"/>
  <c r="T3104" i="7"/>
  <c r="T3105" i="7"/>
  <c r="T3106" i="7"/>
  <c r="T3107" i="7"/>
  <c r="T3108" i="7"/>
  <c r="T3109" i="7"/>
  <c r="T3110" i="7"/>
  <c r="T3111" i="7"/>
  <c r="T3112" i="7"/>
  <c r="T3113" i="7"/>
  <c r="T3114" i="7"/>
  <c r="T3115" i="7"/>
  <c r="T3116" i="7"/>
  <c r="T3117" i="7"/>
  <c r="T3118" i="7"/>
  <c r="T3119" i="7"/>
  <c r="T3120" i="7"/>
  <c r="T3121" i="7"/>
  <c r="T3122" i="7"/>
  <c r="T3123" i="7"/>
  <c r="T3124" i="7"/>
  <c r="T3125" i="7"/>
  <c r="T3126" i="7"/>
  <c r="T3127" i="7"/>
  <c r="T3128" i="7"/>
  <c r="T3129" i="7"/>
  <c r="T3130" i="7"/>
  <c r="T3131" i="7"/>
  <c r="T3132" i="7"/>
  <c r="T3133" i="7"/>
  <c r="T3134" i="7"/>
  <c r="T3135" i="7"/>
  <c r="T3136" i="7"/>
  <c r="T3137" i="7"/>
  <c r="T3138" i="7"/>
  <c r="T3139" i="7"/>
  <c r="T3140" i="7"/>
  <c r="T3141" i="7"/>
  <c r="T3142" i="7"/>
  <c r="T3143" i="7"/>
  <c r="T3144" i="7"/>
  <c r="T3145" i="7"/>
  <c r="T3146" i="7"/>
  <c r="T3147" i="7"/>
  <c r="T3148" i="7"/>
  <c r="T3149" i="7"/>
  <c r="T3150" i="7"/>
  <c r="T3151" i="7"/>
  <c r="T3152" i="7"/>
  <c r="T3153" i="7"/>
  <c r="T3154" i="7"/>
  <c r="T3155" i="7"/>
  <c r="T3156" i="7"/>
  <c r="T3157" i="7"/>
  <c r="T3158" i="7"/>
  <c r="T3159" i="7"/>
  <c r="T3160" i="7"/>
  <c r="T3161" i="7"/>
  <c r="T3162" i="7"/>
  <c r="T3163" i="7"/>
  <c r="T3164" i="7"/>
  <c r="T3165" i="7"/>
  <c r="T3166" i="7"/>
  <c r="T3167" i="7"/>
  <c r="T3168" i="7"/>
  <c r="T3169" i="7"/>
  <c r="T3170" i="7"/>
  <c r="T3171" i="7"/>
  <c r="T3172" i="7"/>
  <c r="T3173" i="7"/>
  <c r="T3174" i="7"/>
  <c r="T3175" i="7"/>
  <c r="T3176" i="7"/>
  <c r="T3177" i="7"/>
  <c r="T3178" i="7"/>
  <c r="T3179" i="7"/>
  <c r="T3180" i="7"/>
  <c r="T3181" i="7"/>
  <c r="T3182" i="7"/>
  <c r="T3183" i="7"/>
  <c r="T3184" i="7"/>
  <c r="T3185" i="7"/>
  <c r="T3186" i="7"/>
  <c r="T3187" i="7"/>
  <c r="T3188" i="7"/>
  <c r="T3189" i="7"/>
  <c r="T3190" i="7"/>
  <c r="T3191" i="7"/>
  <c r="T3192" i="7"/>
  <c r="T3193" i="7"/>
  <c r="T3194" i="7"/>
  <c r="T3195" i="7"/>
  <c r="T3196" i="7"/>
  <c r="T3197" i="7"/>
  <c r="T3198" i="7"/>
  <c r="T3199" i="7"/>
  <c r="T3200" i="7"/>
  <c r="T3201" i="7"/>
  <c r="T3202" i="7"/>
  <c r="T3203" i="7"/>
  <c r="T3204" i="7"/>
  <c r="T3205" i="7"/>
  <c r="T3206" i="7"/>
  <c r="T3207" i="7"/>
  <c r="T3208" i="7"/>
  <c r="T3209" i="7"/>
  <c r="T3210" i="7"/>
  <c r="T3211" i="7"/>
  <c r="T3212" i="7"/>
  <c r="T3213" i="7"/>
  <c r="T3214" i="7"/>
  <c r="T3215" i="7"/>
  <c r="T3216" i="7"/>
  <c r="T3217" i="7"/>
  <c r="T3218" i="7"/>
  <c r="T3219" i="7"/>
  <c r="T3220" i="7"/>
  <c r="T3221" i="7"/>
  <c r="T3222" i="7"/>
  <c r="T3223" i="7"/>
  <c r="T3224" i="7"/>
  <c r="T3225" i="7"/>
  <c r="T3226" i="7"/>
  <c r="T3227" i="7"/>
  <c r="T3228" i="7"/>
  <c r="T3229" i="7"/>
  <c r="T3230" i="7"/>
  <c r="T3231" i="7"/>
  <c r="T3232" i="7"/>
  <c r="T3233" i="7"/>
  <c r="T3234" i="7"/>
  <c r="T3235" i="7"/>
  <c r="T3236" i="7"/>
  <c r="T3237" i="7"/>
  <c r="T3238" i="7"/>
  <c r="T3239" i="7"/>
  <c r="T3240" i="7"/>
  <c r="T3241" i="7"/>
  <c r="T3242" i="7"/>
  <c r="T3243" i="7"/>
  <c r="T3244" i="7"/>
  <c r="T3245" i="7"/>
  <c r="T3246" i="7"/>
  <c r="T3247" i="7"/>
  <c r="T3248" i="7"/>
  <c r="T3249" i="7"/>
  <c r="T3250" i="7"/>
  <c r="T3251" i="7"/>
  <c r="T3252" i="7"/>
  <c r="T3253" i="7"/>
  <c r="T3254" i="7"/>
  <c r="T3255" i="7"/>
  <c r="T3256" i="7"/>
  <c r="T3257" i="7"/>
  <c r="T3258" i="7"/>
  <c r="T3259" i="7"/>
  <c r="T3260" i="7"/>
  <c r="T3261" i="7"/>
  <c r="T3262" i="7"/>
  <c r="T3263" i="7"/>
  <c r="T3264" i="7"/>
  <c r="T3265" i="7"/>
  <c r="T3266" i="7"/>
  <c r="T3267" i="7"/>
  <c r="T3268" i="7"/>
  <c r="T3269" i="7"/>
  <c r="T3270" i="7"/>
  <c r="T3271" i="7"/>
  <c r="T3272" i="7"/>
  <c r="T3273" i="7"/>
  <c r="T3274" i="7"/>
  <c r="T3275" i="7"/>
  <c r="T3276" i="7"/>
  <c r="T3277" i="7"/>
  <c r="T3278" i="7"/>
  <c r="T3279" i="7"/>
  <c r="T3280" i="7"/>
  <c r="T3281" i="7"/>
  <c r="T3282" i="7"/>
  <c r="T3283" i="7"/>
  <c r="T3284" i="7"/>
  <c r="T3285" i="7"/>
  <c r="T3286" i="7"/>
  <c r="T3287" i="7"/>
  <c r="T3288" i="7"/>
  <c r="T3289" i="7"/>
  <c r="T3290" i="7"/>
  <c r="T3291" i="7"/>
  <c r="T3292" i="7"/>
  <c r="T3293" i="7"/>
  <c r="T3294" i="7"/>
  <c r="T3295" i="7"/>
  <c r="T3296" i="7"/>
  <c r="T3297" i="7"/>
  <c r="T3298" i="7"/>
  <c r="T3299" i="7"/>
  <c r="T3300" i="7"/>
  <c r="T3301" i="7"/>
  <c r="T3302" i="7"/>
  <c r="T3303" i="7"/>
  <c r="T3304" i="7"/>
  <c r="T3305" i="7"/>
  <c r="T3306" i="7"/>
  <c r="T3307" i="7"/>
  <c r="T3308" i="7"/>
  <c r="T3309" i="7"/>
  <c r="T3310" i="7"/>
  <c r="T3311" i="7"/>
  <c r="T3312" i="7"/>
  <c r="T3313" i="7"/>
  <c r="T3314" i="7"/>
  <c r="T3315" i="7"/>
  <c r="T3316" i="7"/>
  <c r="T3317" i="7"/>
  <c r="T3318" i="7"/>
  <c r="T3319" i="7"/>
  <c r="T3320" i="7"/>
  <c r="T3321" i="7"/>
  <c r="T3322" i="7"/>
  <c r="T3323" i="7"/>
  <c r="T3324" i="7"/>
  <c r="T3325" i="7"/>
  <c r="T3326" i="7"/>
  <c r="T3327" i="7"/>
  <c r="T3328" i="7"/>
  <c r="T3329" i="7"/>
  <c r="T3330" i="7"/>
  <c r="T3331" i="7"/>
  <c r="T3332" i="7"/>
  <c r="T3333" i="7"/>
  <c r="T3334" i="7"/>
  <c r="T3335" i="7"/>
  <c r="T3336" i="7"/>
  <c r="T3337" i="7"/>
  <c r="T3338" i="7"/>
  <c r="T3339" i="7"/>
  <c r="T3340" i="7"/>
  <c r="T3341" i="7"/>
  <c r="T3342" i="7"/>
  <c r="T3343" i="7"/>
  <c r="T3344" i="7"/>
  <c r="T3345" i="7"/>
  <c r="T3346" i="7"/>
  <c r="T3347" i="7"/>
  <c r="T3348" i="7"/>
  <c r="T3349" i="7"/>
  <c r="T3350" i="7"/>
  <c r="T3351" i="7"/>
  <c r="T3352" i="7"/>
  <c r="T3353" i="7"/>
  <c r="T3354" i="7"/>
  <c r="T3355" i="7"/>
  <c r="T3356" i="7"/>
  <c r="T3357" i="7"/>
  <c r="T3358" i="7"/>
  <c r="T3359" i="7"/>
  <c r="T3360" i="7"/>
  <c r="T3361" i="7"/>
  <c r="T3362" i="7"/>
  <c r="T3363" i="7"/>
  <c r="T3364" i="7"/>
  <c r="T3365" i="7"/>
  <c r="T3366" i="7"/>
  <c r="T3367" i="7"/>
  <c r="T3368" i="7"/>
  <c r="T3369" i="7"/>
  <c r="T3370" i="7"/>
  <c r="T3371" i="7"/>
  <c r="T3372" i="7"/>
  <c r="T3373" i="7"/>
  <c r="T3374" i="7"/>
  <c r="T3375" i="7"/>
  <c r="T3376" i="7"/>
  <c r="T3377" i="7"/>
  <c r="T3378" i="7"/>
  <c r="T3379" i="7"/>
  <c r="T3380" i="7"/>
  <c r="T3381" i="7"/>
  <c r="T3382" i="7"/>
  <c r="T3383" i="7"/>
  <c r="T3384" i="7"/>
  <c r="T3385" i="7"/>
  <c r="T3386" i="7"/>
  <c r="T3387" i="7"/>
  <c r="T3388" i="7"/>
  <c r="T3389" i="7"/>
  <c r="T3390" i="7"/>
  <c r="T3391" i="7"/>
  <c r="T3392" i="7"/>
  <c r="T3393" i="7"/>
  <c r="T3394" i="7"/>
  <c r="T3395" i="7"/>
  <c r="T3396" i="7"/>
  <c r="T3397" i="7"/>
  <c r="T3398" i="7"/>
  <c r="T3399" i="7"/>
  <c r="T3400" i="7"/>
  <c r="T3401" i="7"/>
  <c r="T3402" i="7"/>
  <c r="T3403" i="7"/>
  <c r="T3404" i="7"/>
  <c r="T3405" i="7"/>
  <c r="T3406" i="7"/>
  <c r="T3407" i="7"/>
  <c r="T3408" i="7"/>
  <c r="T3409" i="7"/>
  <c r="T3410" i="7"/>
  <c r="T3411" i="7"/>
  <c r="T3412" i="7"/>
  <c r="T3413" i="7"/>
  <c r="T3414" i="7"/>
  <c r="T3415" i="7"/>
  <c r="T3416" i="7"/>
  <c r="T3417" i="7"/>
  <c r="T3418" i="7"/>
  <c r="T3419" i="7"/>
  <c r="T3420" i="7"/>
  <c r="T3421" i="7"/>
  <c r="T3422" i="7"/>
  <c r="T3423" i="7"/>
  <c r="T3424" i="7"/>
  <c r="T3425" i="7"/>
  <c r="T3426" i="7"/>
  <c r="T3427" i="7"/>
  <c r="T3428" i="7"/>
  <c r="T3429" i="7"/>
  <c r="T3430" i="7"/>
  <c r="T3431" i="7"/>
  <c r="T3432" i="7"/>
  <c r="T3433" i="7"/>
  <c r="T3434" i="7"/>
  <c r="T3435" i="7"/>
  <c r="T3436" i="7"/>
  <c r="T3437" i="7"/>
  <c r="T3438" i="7"/>
  <c r="T3439" i="7"/>
  <c r="T3440" i="7"/>
  <c r="T3441" i="7"/>
  <c r="T3442" i="7"/>
  <c r="T3443" i="7"/>
  <c r="T3444" i="7"/>
  <c r="T3445" i="7"/>
  <c r="T3446" i="7"/>
  <c r="T3447" i="7"/>
  <c r="T3448" i="7"/>
  <c r="T3449" i="7"/>
  <c r="T3450" i="7"/>
  <c r="T3451" i="7"/>
  <c r="T3452" i="7"/>
  <c r="T3453" i="7"/>
  <c r="T3454" i="7"/>
  <c r="T3455" i="7"/>
  <c r="T3456" i="7"/>
  <c r="T3457" i="7"/>
  <c r="T3458" i="7"/>
  <c r="T3459" i="7"/>
  <c r="T3460" i="7"/>
  <c r="T3461" i="7"/>
  <c r="T3462" i="7"/>
  <c r="T3463" i="7"/>
  <c r="T3464" i="7"/>
  <c r="T3465" i="7"/>
  <c r="T3466" i="7"/>
  <c r="T3467" i="7"/>
  <c r="T3468" i="7"/>
  <c r="T3469" i="7"/>
  <c r="T3470" i="7"/>
  <c r="T3471" i="7"/>
  <c r="T3472" i="7"/>
  <c r="T3473" i="7"/>
  <c r="T3474" i="7"/>
  <c r="T3475" i="7"/>
  <c r="T3476" i="7"/>
  <c r="T3477" i="7"/>
  <c r="T3478" i="7"/>
  <c r="T3479" i="7"/>
  <c r="T3480" i="7"/>
  <c r="T3481" i="7"/>
  <c r="T3482" i="7"/>
  <c r="T3483" i="7"/>
  <c r="T3484" i="7"/>
  <c r="T3485" i="7"/>
  <c r="T3486" i="7"/>
  <c r="T3487" i="7"/>
  <c r="T3488" i="7"/>
  <c r="T3489" i="7"/>
  <c r="T3490" i="7"/>
  <c r="T3491" i="7"/>
  <c r="T3492" i="7"/>
  <c r="T3493" i="7"/>
  <c r="T3494" i="7"/>
  <c r="T3495" i="7"/>
  <c r="T3496" i="7"/>
  <c r="T3497" i="7"/>
  <c r="T3498" i="7"/>
  <c r="T3499" i="7"/>
  <c r="T3500" i="7"/>
  <c r="T3501" i="7"/>
  <c r="T3502" i="7"/>
  <c r="T3503" i="7"/>
  <c r="T3504" i="7"/>
  <c r="T3505" i="7"/>
  <c r="T3506" i="7"/>
  <c r="T3507" i="7"/>
  <c r="T3508" i="7"/>
  <c r="T3509" i="7"/>
  <c r="T3510" i="7"/>
  <c r="T3511" i="7"/>
  <c r="T3512" i="7"/>
  <c r="T3513" i="7"/>
  <c r="T3514" i="7"/>
  <c r="T3515" i="7"/>
  <c r="T3516" i="7"/>
  <c r="T3517" i="7"/>
  <c r="T3518" i="7"/>
  <c r="T3519" i="7"/>
  <c r="T3520" i="7"/>
  <c r="T3521" i="7"/>
  <c r="T3522" i="7"/>
  <c r="T3523" i="7"/>
  <c r="T3524" i="7"/>
  <c r="T3525" i="7"/>
  <c r="T3526" i="7"/>
  <c r="T3527" i="7"/>
  <c r="T3528" i="7"/>
  <c r="T3529" i="7"/>
  <c r="T3530" i="7"/>
  <c r="T3531" i="7"/>
  <c r="T3532" i="7"/>
  <c r="T3533" i="7"/>
  <c r="T3534" i="7"/>
  <c r="T3535" i="7"/>
  <c r="T3536" i="7"/>
  <c r="T3537" i="7"/>
  <c r="T3538" i="7"/>
  <c r="T3539" i="7"/>
  <c r="T3540" i="7"/>
  <c r="T3541" i="7"/>
  <c r="T3542" i="7"/>
  <c r="T3543" i="7"/>
  <c r="T3544" i="7"/>
  <c r="T3545" i="7"/>
  <c r="T3546" i="7"/>
  <c r="T3547" i="7"/>
  <c r="T3548" i="7"/>
  <c r="T3549" i="7"/>
  <c r="T3550" i="7"/>
  <c r="T3551" i="7"/>
  <c r="T3552" i="7"/>
  <c r="T3553" i="7"/>
  <c r="T3554" i="7"/>
  <c r="T3555" i="7"/>
  <c r="T3556" i="7"/>
  <c r="T3557" i="7"/>
  <c r="T3558" i="7"/>
  <c r="T3559" i="7"/>
  <c r="T3560" i="7"/>
  <c r="T3561" i="7"/>
  <c r="T3562" i="7"/>
  <c r="T3563" i="7"/>
  <c r="T3564" i="7"/>
  <c r="T3565" i="7"/>
  <c r="T3566" i="7"/>
  <c r="T3567" i="7"/>
  <c r="T3568" i="7"/>
  <c r="T3569" i="7"/>
  <c r="T3570" i="7"/>
  <c r="T3571" i="7"/>
  <c r="T3572" i="7"/>
  <c r="T3573" i="7"/>
  <c r="T3574" i="7"/>
  <c r="T3575" i="7"/>
  <c r="T3576" i="7"/>
  <c r="T3577" i="7"/>
  <c r="T3578" i="7"/>
  <c r="T3579" i="7"/>
  <c r="T3580" i="7"/>
  <c r="T3581" i="7"/>
  <c r="T3582" i="7"/>
  <c r="T3583" i="7"/>
  <c r="T3584" i="7"/>
  <c r="T3585" i="7"/>
  <c r="T3586" i="7"/>
  <c r="T3587" i="7"/>
  <c r="T3588" i="7"/>
  <c r="T3589" i="7"/>
  <c r="T3590" i="7"/>
  <c r="T3591" i="7"/>
  <c r="T3592" i="7"/>
  <c r="T3593" i="7"/>
  <c r="T3594" i="7"/>
  <c r="T3595" i="7"/>
  <c r="T3596" i="7"/>
  <c r="T3597" i="7"/>
  <c r="T3598" i="7"/>
  <c r="T3599" i="7"/>
  <c r="T3600" i="7"/>
  <c r="T3601" i="7"/>
  <c r="T3602" i="7"/>
  <c r="T3603" i="7"/>
  <c r="T3604" i="7"/>
  <c r="T3605" i="7"/>
  <c r="T3606" i="7"/>
  <c r="T3607" i="7"/>
  <c r="T3608" i="7"/>
  <c r="T3609" i="7"/>
  <c r="T3610" i="7"/>
  <c r="T3611" i="7"/>
  <c r="T3612" i="7"/>
  <c r="T3613" i="7"/>
  <c r="T3614" i="7"/>
  <c r="T3615" i="7"/>
  <c r="T3616" i="7"/>
  <c r="T3617" i="7"/>
  <c r="T3618" i="7"/>
  <c r="T3619" i="7"/>
  <c r="T3620" i="7"/>
  <c r="T3621" i="7"/>
  <c r="T3622" i="7"/>
  <c r="T3623" i="7"/>
  <c r="T3624" i="7"/>
  <c r="T3625" i="7"/>
  <c r="T3626" i="7"/>
  <c r="T3627" i="7"/>
  <c r="T3628" i="7"/>
  <c r="T3629" i="7"/>
  <c r="T3630" i="7"/>
  <c r="T3631" i="7"/>
  <c r="T3632" i="7"/>
  <c r="T3633" i="7"/>
  <c r="T3634" i="7"/>
  <c r="T3635" i="7"/>
  <c r="T3636" i="7"/>
  <c r="T3637" i="7"/>
  <c r="T3638" i="7"/>
  <c r="T3639" i="7"/>
  <c r="T3640" i="7"/>
  <c r="T3641" i="7"/>
  <c r="T3642" i="7"/>
  <c r="T3643" i="7"/>
  <c r="T3644" i="7"/>
  <c r="T3645" i="7"/>
  <c r="T3646" i="7"/>
  <c r="T3647" i="7"/>
  <c r="T3648" i="7"/>
  <c r="T3649" i="7"/>
  <c r="T3650" i="7"/>
  <c r="T3651" i="7"/>
  <c r="T3652" i="7"/>
  <c r="T3653" i="7"/>
  <c r="T3654" i="7"/>
  <c r="T3655" i="7"/>
  <c r="T3656" i="7"/>
  <c r="T3657" i="7"/>
  <c r="T3658" i="7"/>
  <c r="T3659" i="7"/>
  <c r="T3660" i="7"/>
  <c r="T3661" i="7"/>
  <c r="T3662" i="7"/>
  <c r="T3663" i="7"/>
  <c r="T3664" i="7"/>
  <c r="T3665" i="7"/>
  <c r="T3666" i="7"/>
  <c r="T3667" i="7"/>
  <c r="T3668" i="7"/>
  <c r="T3669" i="7"/>
  <c r="T3670" i="7"/>
  <c r="T3671" i="7"/>
  <c r="T3672" i="7"/>
  <c r="T3673" i="7"/>
  <c r="T3674" i="7"/>
  <c r="T3675" i="7"/>
  <c r="T3676" i="7"/>
  <c r="T3677" i="7"/>
  <c r="T3678" i="7"/>
  <c r="T3679" i="7"/>
  <c r="T3680" i="7"/>
  <c r="T3681" i="7"/>
  <c r="T3682" i="7"/>
  <c r="T3683" i="7"/>
  <c r="T3684" i="7"/>
  <c r="T3685" i="7"/>
  <c r="T3686" i="7"/>
  <c r="T3687" i="7"/>
  <c r="T3688" i="7"/>
  <c r="T3689" i="7"/>
  <c r="T3690" i="7"/>
  <c r="T3691" i="7"/>
  <c r="T3692" i="7"/>
  <c r="T3693" i="7"/>
  <c r="T3694" i="7"/>
  <c r="T3695" i="7"/>
  <c r="T3696" i="7"/>
  <c r="T3697" i="7"/>
  <c r="T3698" i="7"/>
  <c r="T3699" i="7"/>
  <c r="T3700" i="7"/>
  <c r="T3701" i="7"/>
  <c r="T3702" i="7"/>
  <c r="T3703" i="7"/>
  <c r="T3704" i="7"/>
  <c r="T3705" i="7"/>
  <c r="T3706" i="7"/>
  <c r="T3707" i="7"/>
  <c r="T3708" i="7"/>
  <c r="T3709" i="7"/>
  <c r="T3710" i="7"/>
  <c r="T3711" i="7"/>
  <c r="T3712" i="7"/>
  <c r="T3713" i="7"/>
  <c r="T3714" i="7"/>
  <c r="T3715" i="7"/>
  <c r="T3716" i="7"/>
  <c r="T3717" i="7"/>
  <c r="T3718" i="7"/>
  <c r="T3719" i="7"/>
  <c r="T3720" i="7"/>
  <c r="T3721" i="7"/>
  <c r="T3722" i="7"/>
  <c r="T3723" i="7"/>
  <c r="T3724" i="7"/>
  <c r="T3725" i="7"/>
  <c r="T3726" i="7"/>
  <c r="T3727" i="7"/>
  <c r="T3728" i="7"/>
  <c r="T3729" i="7"/>
  <c r="T3730" i="7"/>
  <c r="T3731" i="7"/>
  <c r="T3732" i="7"/>
  <c r="T3733" i="7"/>
  <c r="T3734" i="7"/>
  <c r="T3735" i="7"/>
  <c r="T3736" i="7"/>
  <c r="T3737" i="7"/>
  <c r="T3738" i="7"/>
  <c r="T3739" i="7"/>
  <c r="T3740" i="7"/>
  <c r="T3741" i="7"/>
  <c r="T3742" i="7"/>
  <c r="T3743" i="7"/>
  <c r="T3744" i="7"/>
  <c r="T3745" i="7"/>
  <c r="T3746" i="7"/>
  <c r="T3747" i="7"/>
  <c r="T3748" i="7"/>
  <c r="T3749" i="7"/>
  <c r="T3750" i="7"/>
  <c r="T3751" i="7"/>
  <c r="T3752" i="7"/>
  <c r="T3753" i="7"/>
  <c r="T3754" i="7"/>
  <c r="T3755" i="7"/>
  <c r="T3756" i="7"/>
  <c r="T3757" i="7"/>
  <c r="T3758" i="7"/>
  <c r="T3759" i="7"/>
  <c r="T3760" i="7"/>
  <c r="T3761" i="7"/>
  <c r="T3762" i="7"/>
  <c r="T3763" i="7"/>
  <c r="T3764" i="7"/>
  <c r="T3765" i="7"/>
  <c r="T3766" i="7"/>
  <c r="T3767" i="7"/>
  <c r="T3768" i="7"/>
  <c r="T3769" i="7"/>
  <c r="T3770" i="7"/>
  <c r="T3771" i="7"/>
  <c r="T3772" i="7"/>
  <c r="T3773" i="7"/>
  <c r="T3774" i="7"/>
  <c r="T3775" i="7"/>
  <c r="T3776" i="7"/>
  <c r="T3777" i="7"/>
  <c r="T3778" i="7"/>
  <c r="T3779" i="7"/>
  <c r="T3780" i="7"/>
  <c r="T3781" i="7"/>
  <c r="T3782" i="7"/>
  <c r="T3783" i="7"/>
  <c r="T3784" i="7"/>
  <c r="T3785" i="7"/>
  <c r="T3786" i="7"/>
  <c r="T3787" i="7"/>
  <c r="T3788" i="7"/>
  <c r="T3789" i="7"/>
  <c r="T3790" i="7"/>
  <c r="T3791" i="7"/>
  <c r="T3792" i="7"/>
  <c r="T3793" i="7"/>
  <c r="T3794" i="7"/>
  <c r="T3795" i="7"/>
  <c r="T3796" i="7"/>
  <c r="T3797" i="7"/>
  <c r="T3798" i="7"/>
  <c r="T3799" i="7"/>
  <c r="T3800" i="7"/>
  <c r="T3801" i="7"/>
  <c r="T3802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2002" i="7"/>
  <c r="S2003" i="7"/>
  <c r="S2004" i="7"/>
  <c r="S2005" i="7"/>
  <c r="S2006" i="7"/>
  <c r="S2007" i="7"/>
  <c r="S2008" i="7"/>
  <c r="S2009" i="7"/>
  <c r="S2010" i="7"/>
  <c r="S2011" i="7"/>
  <c r="S2012" i="7"/>
  <c r="S2013" i="7"/>
  <c r="S2014" i="7"/>
  <c r="S2015" i="7"/>
  <c r="S2016" i="7"/>
  <c r="S2017" i="7"/>
  <c r="S2018" i="7"/>
  <c r="S2019" i="7"/>
  <c r="S2020" i="7"/>
  <c r="S2021" i="7"/>
  <c r="S2022" i="7"/>
  <c r="S2023" i="7"/>
  <c r="S2024" i="7"/>
  <c r="S2025" i="7"/>
  <c r="S2026" i="7"/>
  <c r="S2027" i="7"/>
  <c r="S2028" i="7"/>
  <c r="S2029" i="7"/>
  <c r="S2030" i="7"/>
  <c r="S2031" i="7"/>
  <c r="S2032" i="7"/>
  <c r="S2033" i="7"/>
  <c r="S2034" i="7"/>
  <c r="S2035" i="7"/>
  <c r="S2036" i="7"/>
  <c r="S2037" i="7"/>
  <c r="S2038" i="7"/>
  <c r="S2039" i="7"/>
  <c r="S2040" i="7"/>
  <c r="S2041" i="7"/>
  <c r="S2042" i="7"/>
  <c r="S2043" i="7"/>
  <c r="S2044" i="7"/>
  <c r="S2045" i="7"/>
  <c r="S2046" i="7"/>
  <c r="S2047" i="7"/>
  <c r="S2048" i="7"/>
  <c r="S2049" i="7"/>
  <c r="S2050" i="7"/>
  <c r="S2051" i="7"/>
  <c r="S2052" i="7"/>
  <c r="S2053" i="7"/>
  <c r="S2054" i="7"/>
  <c r="S2055" i="7"/>
  <c r="S2056" i="7"/>
  <c r="S2057" i="7"/>
  <c r="S2058" i="7"/>
  <c r="S2059" i="7"/>
  <c r="S2060" i="7"/>
  <c r="S2061" i="7"/>
  <c r="S2062" i="7"/>
  <c r="S2063" i="7"/>
  <c r="S2064" i="7"/>
  <c r="S2065" i="7"/>
  <c r="S2066" i="7"/>
  <c r="S2067" i="7"/>
  <c r="S2068" i="7"/>
  <c r="S2069" i="7"/>
  <c r="S2070" i="7"/>
  <c r="S2071" i="7"/>
  <c r="S2072" i="7"/>
  <c r="S2073" i="7"/>
  <c r="S2074" i="7"/>
  <c r="S2075" i="7"/>
  <c r="S2076" i="7"/>
  <c r="S2077" i="7"/>
  <c r="S2078" i="7"/>
  <c r="S2079" i="7"/>
  <c r="S2080" i="7"/>
  <c r="S2081" i="7"/>
  <c r="S2082" i="7"/>
  <c r="S2083" i="7"/>
  <c r="S2084" i="7"/>
  <c r="S2085" i="7"/>
  <c r="S2086" i="7"/>
  <c r="S2087" i="7"/>
  <c r="S2088" i="7"/>
  <c r="S2089" i="7"/>
  <c r="S2090" i="7"/>
  <c r="S2091" i="7"/>
  <c r="S2092" i="7"/>
  <c r="S2093" i="7"/>
  <c r="S2094" i="7"/>
  <c r="S2095" i="7"/>
  <c r="S2096" i="7"/>
  <c r="S2097" i="7"/>
  <c r="S2098" i="7"/>
  <c r="S2099" i="7"/>
  <c r="S2100" i="7"/>
  <c r="S2101" i="7"/>
  <c r="S2102" i="7"/>
  <c r="S2103" i="7"/>
  <c r="S2104" i="7"/>
  <c r="S2105" i="7"/>
  <c r="S2106" i="7"/>
  <c r="S2107" i="7"/>
  <c r="S2108" i="7"/>
  <c r="S2109" i="7"/>
  <c r="S2110" i="7"/>
  <c r="S2111" i="7"/>
  <c r="S2112" i="7"/>
  <c r="S2113" i="7"/>
  <c r="S2114" i="7"/>
  <c r="S2115" i="7"/>
  <c r="S2116" i="7"/>
  <c r="S2117" i="7"/>
  <c r="S2118" i="7"/>
  <c r="S2119" i="7"/>
  <c r="S2120" i="7"/>
  <c r="S2121" i="7"/>
  <c r="S2122" i="7"/>
  <c r="S2123" i="7"/>
  <c r="S2124" i="7"/>
  <c r="S2125" i="7"/>
  <c r="S2126" i="7"/>
  <c r="S2127" i="7"/>
  <c r="S2128" i="7"/>
  <c r="S2129" i="7"/>
  <c r="S2130" i="7"/>
  <c r="S2131" i="7"/>
  <c r="S2132" i="7"/>
  <c r="S2133" i="7"/>
  <c r="S2134" i="7"/>
  <c r="S2135" i="7"/>
  <c r="S2136" i="7"/>
  <c r="S2137" i="7"/>
  <c r="S2138" i="7"/>
  <c r="S2139" i="7"/>
  <c r="S2140" i="7"/>
  <c r="S2141" i="7"/>
  <c r="S2142" i="7"/>
  <c r="S2143" i="7"/>
  <c r="S2144" i="7"/>
  <c r="S2145" i="7"/>
  <c r="S2146" i="7"/>
  <c r="S2147" i="7"/>
  <c r="S2148" i="7"/>
  <c r="S2149" i="7"/>
  <c r="S2150" i="7"/>
  <c r="S2151" i="7"/>
  <c r="S2152" i="7"/>
  <c r="S2153" i="7"/>
  <c r="S2154" i="7"/>
  <c r="S2155" i="7"/>
  <c r="S2156" i="7"/>
  <c r="S2157" i="7"/>
  <c r="S2158" i="7"/>
  <c r="S2159" i="7"/>
  <c r="S2160" i="7"/>
  <c r="S2161" i="7"/>
  <c r="S2162" i="7"/>
  <c r="S2163" i="7"/>
  <c r="S2164" i="7"/>
  <c r="S2165" i="7"/>
  <c r="S2166" i="7"/>
  <c r="S2167" i="7"/>
  <c r="S2168" i="7"/>
  <c r="S2169" i="7"/>
  <c r="S2170" i="7"/>
  <c r="S2171" i="7"/>
  <c r="S2172" i="7"/>
  <c r="S2173" i="7"/>
  <c r="S2174" i="7"/>
  <c r="S2175" i="7"/>
  <c r="S2176" i="7"/>
  <c r="S2177" i="7"/>
  <c r="S2178" i="7"/>
  <c r="S2179" i="7"/>
  <c r="S2180" i="7"/>
  <c r="S2181" i="7"/>
  <c r="S2182" i="7"/>
  <c r="S2183" i="7"/>
  <c r="S2184" i="7"/>
  <c r="S2185" i="7"/>
  <c r="S2186" i="7"/>
  <c r="S2187" i="7"/>
  <c r="S2188" i="7"/>
  <c r="S2189" i="7"/>
  <c r="S2190" i="7"/>
  <c r="S2191" i="7"/>
  <c r="S2192" i="7"/>
  <c r="S2193" i="7"/>
  <c r="S2194" i="7"/>
  <c r="S2195" i="7"/>
  <c r="S2196" i="7"/>
  <c r="S2197" i="7"/>
  <c r="S2198" i="7"/>
  <c r="S2199" i="7"/>
  <c r="S2200" i="7"/>
  <c r="S2201" i="7"/>
  <c r="S2202" i="7"/>
  <c r="S2203" i="7"/>
  <c r="S2204" i="7"/>
  <c r="S2205" i="7"/>
  <c r="S2206" i="7"/>
  <c r="S2207" i="7"/>
  <c r="S2208" i="7"/>
  <c r="S2209" i="7"/>
  <c r="S2210" i="7"/>
  <c r="S2211" i="7"/>
  <c r="S2212" i="7"/>
  <c r="S2213" i="7"/>
  <c r="S2214" i="7"/>
  <c r="S2215" i="7"/>
  <c r="S2216" i="7"/>
  <c r="S2217" i="7"/>
  <c r="S2218" i="7"/>
  <c r="S2219" i="7"/>
  <c r="S2220" i="7"/>
  <c r="S2221" i="7"/>
  <c r="S2222" i="7"/>
  <c r="S2223" i="7"/>
  <c r="S2224" i="7"/>
  <c r="S2225" i="7"/>
  <c r="S2226" i="7"/>
  <c r="S2227" i="7"/>
  <c r="S2228" i="7"/>
  <c r="S2229" i="7"/>
  <c r="S2230" i="7"/>
  <c r="S2231" i="7"/>
  <c r="S2232" i="7"/>
  <c r="S2233" i="7"/>
  <c r="S2234" i="7"/>
  <c r="S2235" i="7"/>
  <c r="S2236" i="7"/>
  <c r="S2237" i="7"/>
  <c r="S2238" i="7"/>
  <c r="S2239" i="7"/>
  <c r="S2240" i="7"/>
  <c r="S2241" i="7"/>
  <c r="S2242" i="7"/>
  <c r="S2243" i="7"/>
  <c r="S2244" i="7"/>
  <c r="S2245" i="7"/>
  <c r="S2246" i="7"/>
  <c r="S2247" i="7"/>
  <c r="S2248" i="7"/>
  <c r="S2249" i="7"/>
  <c r="S2250" i="7"/>
  <c r="S2251" i="7"/>
  <c r="S2252" i="7"/>
  <c r="S2253" i="7"/>
  <c r="S2254" i="7"/>
  <c r="S2255" i="7"/>
  <c r="S2256" i="7"/>
  <c r="S2257" i="7"/>
  <c r="S2258" i="7"/>
  <c r="S2259" i="7"/>
  <c r="S2260" i="7"/>
  <c r="S2261" i="7"/>
  <c r="S2262" i="7"/>
  <c r="S2263" i="7"/>
  <c r="S2264" i="7"/>
  <c r="S2265" i="7"/>
  <c r="S2266" i="7"/>
  <c r="S2267" i="7"/>
  <c r="S2268" i="7"/>
  <c r="S2269" i="7"/>
  <c r="S2270" i="7"/>
  <c r="S2271" i="7"/>
  <c r="S2272" i="7"/>
  <c r="S2273" i="7"/>
  <c r="S2274" i="7"/>
  <c r="S2275" i="7"/>
  <c r="S2276" i="7"/>
  <c r="S2277" i="7"/>
  <c r="S2278" i="7"/>
  <c r="S2279" i="7"/>
  <c r="S2280" i="7"/>
  <c r="S2281" i="7"/>
  <c r="S2282" i="7"/>
  <c r="S2283" i="7"/>
  <c r="S2284" i="7"/>
  <c r="S2285" i="7"/>
  <c r="S2286" i="7"/>
  <c r="S2287" i="7"/>
  <c r="S2288" i="7"/>
  <c r="S2289" i="7"/>
  <c r="S2290" i="7"/>
  <c r="S2291" i="7"/>
  <c r="S2292" i="7"/>
  <c r="S2293" i="7"/>
  <c r="S2294" i="7"/>
  <c r="S2295" i="7"/>
  <c r="S2296" i="7"/>
  <c r="S2297" i="7"/>
  <c r="S2298" i="7"/>
  <c r="S2299" i="7"/>
  <c r="S2300" i="7"/>
  <c r="S2301" i="7"/>
  <c r="S2302" i="7"/>
  <c r="S2303" i="7"/>
  <c r="S2304" i="7"/>
  <c r="S2305" i="7"/>
  <c r="S2306" i="7"/>
  <c r="S2307" i="7"/>
  <c r="S2308" i="7"/>
  <c r="S2309" i="7"/>
  <c r="S2310" i="7"/>
  <c r="S2311" i="7"/>
  <c r="S2312" i="7"/>
  <c r="S2313" i="7"/>
  <c r="S2314" i="7"/>
  <c r="S2315" i="7"/>
  <c r="S2316" i="7"/>
  <c r="S2317" i="7"/>
  <c r="S2318" i="7"/>
  <c r="S2319" i="7"/>
  <c r="S2320" i="7"/>
  <c r="S2321" i="7"/>
  <c r="S2322" i="7"/>
  <c r="S2323" i="7"/>
  <c r="S2324" i="7"/>
  <c r="S2325" i="7"/>
  <c r="S2326" i="7"/>
  <c r="S2327" i="7"/>
  <c r="S2328" i="7"/>
  <c r="S2329" i="7"/>
  <c r="S2330" i="7"/>
  <c r="S2331" i="7"/>
  <c r="S2332" i="7"/>
  <c r="S2333" i="7"/>
  <c r="S2334" i="7"/>
  <c r="S2335" i="7"/>
  <c r="S2336" i="7"/>
  <c r="S2337" i="7"/>
  <c r="S2338" i="7"/>
  <c r="S2339" i="7"/>
  <c r="S2340" i="7"/>
  <c r="S2341" i="7"/>
  <c r="S2342" i="7"/>
  <c r="S2343" i="7"/>
  <c r="S2344" i="7"/>
  <c r="S2345" i="7"/>
  <c r="S2346" i="7"/>
  <c r="S2347" i="7"/>
  <c r="S2348" i="7"/>
  <c r="S2349" i="7"/>
  <c r="S2350" i="7"/>
  <c r="S2351" i="7"/>
  <c r="S2352" i="7"/>
  <c r="S2353" i="7"/>
  <c r="S2354" i="7"/>
  <c r="S2355" i="7"/>
  <c r="S2356" i="7"/>
  <c r="S2357" i="7"/>
  <c r="S2358" i="7"/>
  <c r="S2359" i="7"/>
  <c r="S2360" i="7"/>
  <c r="S2361" i="7"/>
  <c r="S2362" i="7"/>
  <c r="S2363" i="7"/>
  <c r="S2364" i="7"/>
  <c r="S2365" i="7"/>
  <c r="S2366" i="7"/>
  <c r="S2367" i="7"/>
  <c r="S2368" i="7"/>
  <c r="S2369" i="7"/>
  <c r="S2370" i="7"/>
  <c r="S2371" i="7"/>
  <c r="S2372" i="7"/>
  <c r="S2373" i="7"/>
  <c r="S2374" i="7"/>
  <c r="S2375" i="7"/>
  <c r="S2376" i="7"/>
  <c r="S2377" i="7"/>
  <c r="S2378" i="7"/>
  <c r="S2379" i="7"/>
  <c r="S2380" i="7"/>
  <c r="S2381" i="7"/>
  <c r="S2382" i="7"/>
  <c r="S2383" i="7"/>
  <c r="S2384" i="7"/>
  <c r="S2385" i="7"/>
  <c r="S2386" i="7"/>
  <c r="S2387" i="7"/>
  <c r="S2388" i="7"/>
  <c r="S2389" i="7"/>
  <c r="S2390" i="7"/>
  <c r="S2391" i="7"/>
  <c r="S2392" i="7"/>
  <c r="S2393" i="7"/>
  <c r="S2394" i="7"/>
  <c r="S2395" i="7"/>
  <c r="S2396" i="7"/>
  <c r="S2397" i="7"/>
  <c r="S2398" i="7"/>
  <c r="S2399" i="7"/>
  <c r="S2400" i="7"/>
  <c r="S2401" i="7"/>
  <c r="S2402" i="7"/>
  <c r="S2403" i="7"/>
  <c r="S2404" i="7"/>
  <c r="S2405" i="7"/>
  <c r="S2406" i="7"/>
  <c r="S2407" i="7"/>
  <c r="S2408" i="7"/>
  <c r="S2409" i="7"/>
  <c r="S2410" i="7"/>
  <c r="S2411" i="7"/>
  <c r="S2412" i="7"/>
  <c r="S2413" i="7"/>
  <c r="S2414" i="7"/>
  <c r="S2415" i="7"/>
  <c r="S2416" i="7"/>
  <c r="S2417" i="7"/>
  <c r="S2418" i="7"/>
  <c r="S2419" i="7"/>
  <c r="S2420" i="7"/>
  <c r="S2421" i="7"/>
  <c r="S2422" i="7"/>
  <c r="S2423" i="7"/>
  <c r="S2424" i="7"/>
  <c r="S2425" i="7"/>
  <c r="S2426" i="7"/>
  <c r="S2427" i="7"/>
  <c r="S2428" i="7"/>
  <c r="S2429" i="7"/>
  <c r="S2430" i="7"/>
  <c r="S2431" i="7"/>
  <c r="S2432" i="7"/>
  <c r="S2433" i="7"/>
  <c r="S2434" i="7"/>
  <c r="S2435" i="7"/>
  <c r="S2436" i="7"/>
  <c r="S2437" i="7"/>
  <c r="S2438" i="7"/>
  <c r="S2439" i="7"/>
  <c r="S2440" i="7"/>
  <c r="S2441" i="7"/>
  <c r="S2442" i="7"/>
  <c r="S2443" i="7"/>
  <c r="S2444" i="7"/>
  <c r="S2445" i="7"/>
  <c r="S2446" i="7"/>
  <c r="S2447" i="7"/>
  <c r="S2448" i="7"/>
  <c r="S2449" i="7"/>
  <c r="S2450" i="7"/>
  <c r="S2451" i="7"/>
  <c r="S2452" i="7"/>
  <c r="S2453" i="7"/>
  <c r="S2454" i="7"/>
  <c r="S2455" i="7"/>
  <c r="S2456" i="7"/>
  <c r="S2457" i="7"/>
  <c r="S2458" i="7"/>
  <c r="S2459" i="7"/>
  <c r="S2460" i="7"/>
  <c r="S2461" i="7"/>
  <c r="S2462" i="7"/>
  <c r="S2463" i="7"/>
  <c r="S2464" i="7"/>
  <c r="S2465" i="7"/>
  <c r="S2466" i="7"/>
  <c r="S2467" i="7"/>
  <c r="S2468" i="7"/>
  <c r="S2469" i="7"/>
  <c r="S2470" i="7"/>
  <c r="S2471" i="7"/>
  <c r="S2472" i="7"/>
  <c r="S2473" i="7"/>
  <c r="S2474" i="7"/>
  <c r="S2475" i="7"/>
  <c r="S2476" i="7"/>
  <c r="S2477" i="7"/>
  <c r="S2478" i="7"/>
  <c r="S2479" i="7"/>
  <c r="S2480" i="7"/>
  <c r="S2481" i="7"/>
  <c r="S2482" i="7"/>
  <c r="S2483" i="7"/>
  <c r="S2484" i="7"/>
  <c r="S2485" i="7"/>
  <c r="S2486" i="7"/>
  <c r="S2487" i="7"/>
  <c r="S2488" i="7"/>
  <c r="S2489" i="7"/>
  <c r="S2490" i="7"/>
  <c r="S2491" i="7"/>
  <c r="S2492" i="7"/>
  <c r="S2493" i="7"/>
  <c r="S2494" i="7"/>
  <c r="S2495" i="7"/>
  <c r="S2496" i="7"/>
  <c r="S2497" i="7"/>
  <c r="S2498" i="7"/>
  <c r="S2499" i="7"/>
  <c r="S2500" i="7"/>
  <c r="S2501" i="7"/>
  <c r="S2502" i="7"/>
  <c r="S2503" i="7"/>
  <c r="S2504" i="7"/>
  <c r="S2505" i="7"/>
  <c r="S2506" i="7"/>
  <c r="S2507" i="7"/>
  <c r="S2508" i="7"/>
  <c r="S2509" i="7"/>
  <c r="S2510" i="7"/>
  <c r="S2511" i="7"/>
  <c r="S2512" i="7"/>
  <c r="S2513" i="7"/>
  <c r="S2514" i="7"/>
  <c r="S2515" i="7"/>
  <c r="S2516" i="7"/>
  <c r="S2517" i="7"/>
  <c r="S2518" i="7"/>
  <c r="S2519" i="7"/>
  <c r="S2520" i="7"/>
  <c r="S2521" i="7"/>
  <c r="S2522" i="7"/>
  <c r="S2523" i="7"/>
  <c r="S2524" i="7"/>
  <c r="S2525" i="7"/>
  <c r="S2526" i="7"/>
  <c r="S2527" i="7"/>
  <c r="S2528" i="7"/>
  <c r="S2529" i="7"/>
  <c r="S2530" i="7"/>
  <c r="S2531" i="7"/>
  <c r="S2532" i="7"/>
  <c r="S2533" i="7"/>
  <c r="S2534" i="7"/>
  <c r="S2535" i="7"/>
  <c r="S2536" i="7"/>
  <c r="S2537" i="7"/>
  <c r="S2538" i="7"/>
  <c r="S2539" i="7"/>
  <c r="S2540" i="7"/>
  <c r="S2541" i="7"/>
  <c r="S2542" i="7"/>
  <c r="S2543" i="7"/>
  <c r="S2544" i="7"/>
  <c r="S2545" i="7"/>
  <c r="S2546" i="7"/>
  <c r="S2547" i="7"/>
  <c r="S2548" i="7"/>
  <c r="S2549" i="7"/>
  <c r="S2550" i="7"/>
  <c r="S2551" i="7"/>
  <c r="S2552" i="7"/>
  <c r="S2553" i="7"/>
  <c r="S2554" i="7"/>
  <c r="S2555" i="7"/>
  <c r="S2556" i="7"/>
  <c r="S2557" i="7"/>
  <c r="S2558" i="7"/>
  <c r="S2559" i="7"/>
  <c r="S2560" i="7"/>
  <c r="S2561" i="7"/>
  <c r="S2562" i="7"/>
  <c r="S2563" i="7"/>
  <c r="S2564" i="7"/>
  <c r="S2565" i="7"/>
  <c r="S2566" i="7"/>
  <c r="S2567" i="7"/>
  <c r="S2568" i="7"/>
  <c r="S2569" i="7"/>
  <c r="S2570" i="7"/>
  <c r="S2571" i="7"/>
  <c r="S2572" i="7"/>
  <c r="S2573" i="7"/>
  <c r="S2574" i="7"/>
  <c r="S2575" i="7"/>
  <c r="S2576" i="7"/>
  <c r="S2577" i="7"/>
  <c r="S2578" i="7"/>
  <c r="S2579" i="7"/>
  <c r="S2580" i="7"/>
  <c r="S2581" i="7"/>
  <c r="S2582" i="7"/>
  <c r="S2583" i="7"/>
  <c r="S2584" i="7"/>
  <c r="S2585" i="7"/>
  <c r="S2586" i="7"/>
  <c r="S2587" i="7"/>
  <c r="S2588" i="7"/>
  <c r="S2589" i="7"/>
  <c r="S2590" i="7"/>
  <c r="S2591" i="7"/>
  <c r="S2592" i="7"/>
  <c r="S2593" i="7"/>
  <c r="S2594" i="7"/>
  <c r="S2595" i="7"/>
  <c r="S2596" i="7"/>
  <c r="S2597" i="7"/>
  <c r="S2598" i="7"/>
  <c r="S2599" i="7"/>
  <c r="S2600" i="7"/>
  <c r="S2601" i="7"/>
  <c r="S2602" i="7"/>
  <c r="S2603" i="7"/>
  <c r="S2604" i="7"/>
  <c r="S2605" i="7"/>
  <c r="S2606" i="7"/>
  <c r="S2607" i="7"/>
  <c r="S2608" i="7"/>
  <c r="S2609" i="7"/>
  <c r="S2610" i="7"/>
  <c r="S2611" i="7"/>
  <c r="S2612" i="7"/>
  <c r="S2613" i="7"/>
  <c r="S2614" i="7"/>
  <c r="S2615" i="7"/>
  <c r="S2616" i="7"/>
  <c r="S2617" i="7"/>
  <c r="S2618" i="7"/>
  <c r="S2619" i="7"/>
  <c r="S2620" i="7"/>
  <c r="S2621" i="7"/>
  <c r="S2622" i="7"/>
  <c r="S2623" i="7"/>
  <c r="S2624" i="7"/>
  <c r="S2625" i="7"/>
  <c r="S2626" i="7"/>
  <c r="S2627" i="7"/>
  <c r="S2628" i="7"/>
  <c r="S2629" i="7"/>
  <c r="S2630" i="7"/>
  <c r="S2631" i="7"/>
  <c r="S2632" i="7"/>
  <c r="S2633" i="7"/>
  <c r="S2634" i="7"/>
  <c r="S2635" i="7"/>
  <c r="S2636" i="7"/>
  <c r="S2637" i="7"/>
  <c r="S2638" i="7"/>
  <c r="S2639" i="7"/>
  <c r="S2640" i="7"/>
  <c r="S2641" i="7"/>
  <c r="S2642" i="7"/>
  <c r="S2643" i="7"/>
  <c r="S2644" i="7"/>
  <c r="S2645" i="7"/>
  <c r="S2646" i="7"/>
  <c r="S2647" i="7"/>
  <c r="S2648" i="7"/>
  <c r="S2649" i="7"/>
  <c r="S2650" i="7"/>
  <c r="S2651" i="7"/>
  <c r="S2652" i="7"/>
  <c r="S2653" i="7"/>
  <c r="S2654" i="7"/>
  <c r="S2655" i="7"/>
  <c r="S2656" i="7"/>
  <c r="S2657" i="7"/>
  <c r="S2658" i="7"/>
  <c r="S2659" i="7"/>
  <c r="S2660" i="7"/>
  <c r="S2661" i="7"/>
  <c r="S2662" i="7"/>
  <c r="S2663" i="7"/>
  <c r="S2664" i="7"/>
  <c r="S2665" i="7"/>
  <c r="S2666" i="7"/>
  <c r="S2667" i="7"/>
  <c r="S2668" i="7"/>
  <c r="S2669" i="7"/>
  <c r="S2670" i="7"/>
  <c r="S2671" i="7"/>
  <c r="S2672" i="7"/>
  <c r="S2673" i="7"/>
  <c r="S2674" i="7"/>
  <c r="S2675" i="7"/>
  <c r="S2676" i="7"/>
  <c r="S2677" i="7"/>
  <c r="S2678" i="7"/>
  <c r="S2679" i="7"/>
  <c r="S2680" i="7"/>
  <c r="S2681" i="7"/>
  <c r="S2682" i="7"/>
  <c r="S2683" i="7"/>
  <c r="S2684" i="7"/>
  <c r="S2685" i="7"/>
  <c r="S2686" i="7"/>
  <c r="S2687" i="7"/>
  <c r="S2688" i="7"/>
  <c r="S2689" i="7"/>
  <c r="S2690" i="7"/>
  <c r="S2691" i="7"/>
  <c r="S2692" i="7"/>
  <c r="S2693" i="7"/>
  <c r="S2694" i="7"/>
  <c r="S2695" i="7"/>
  <c r="S2696" i="7"/>
  <c r="S2697" i="7"/>
  <c r="S2698" i="7"/>
  <c r="S2699" i="7"/>
  <c r="S2700" i="7"/>
  <c r="S2701" i="7"/>
  <c r="S2702" i="7"/>
  <c r="S2703" i="7"/>
  <c r="S2704" i="7"/>
  <c r="S2705" i="7"/>
  <c r="S2706" i="7"/>
  <c r="S2707" i="7"/>
  <c r="S2708" i="7"/>
  <c r="S2709" i="7"/>
  <c r="S2710" i="7"/>
  <c r="S2711" i="7"/>
  <c r="S2712" i="7"/>
  <c r="S2713" i="7"/>
  <c r="S2714" i="7"/>
  <c r="S2715" i="7"/>
  <c r="S2716" i="7"/>
  <c r="S2717" i="7"/>
  <c r="S2718" i="7"/>
  <c r="S2719" i="7"/>
  <c r="S2720" i="7"/>
  <c r="S2721" i="7"/>
  <c r="S2722" i="7"/>
  <c r="S2723" i="7"/>
  <c r="S2724" i="7"/>
  <c r="S2725" i="7"/>
  <c r="S2726" i="7"/>
  <c r="S2727" i="7"/>
  <c r="S2728" i="7"/>
  <c r="S2729" i="7"/>
  <c r="S2730" i="7"/>
  <c r="S2731" i="7"/>
  <c r="S2732" i="7"/>
  <c r="S2733" i="7"/>
  <c r="S2734" i="7"/>
  <c r="S2735" i="7"/>
  <c r="S2736" i="7"/>
  <c r="S2737" i="7"/>
  <c r="S2738" i="7"/>
  <c r="S2739" i="7"/>
  <c r="S2740" i="7"/>
  <c r="S2741" i="7"/>
  <c r="S2742" i="7"/>
  <c r="S2743" i="7"/>
  <c r="S2744" i="7"/>
  <c r="S2745" i="7"/>
  <c r="S2746" i="7"/>
  <c r="S2747" i="7"/>
  <c r="S2748" i="7"/>
  <c r="S2749" i="7"/>
  <c r="S2750" i="7"/>
  <c r="S2751" i="7"/>
  <c r="S2752" i="7"/>
  <c r="S2753" i="7"/>
  <c r="S2754" i="7"/>
  <c r="S2755" i="7"/>
  <c r="S2756" i="7"/>
  <c r="S2757" i="7"/>
  <c r="S2758" i="7"/>
  <c r="S2759" i="7"/>
  <c r="S2760" i="7"/>
  <c r="S2761" i="7"/>
  <c r="S2762" i="7"/>
  <c r="S2763" i="7"/>
  <c r="S2764" i="7"/>
  <c r="S2765" i="7"/>
  <c r="S2766" i="7"/>
  <c r="S2767" i="7"/>
  <c r="S2768" i="7"/>
  <c r="S2769" i="7"/>
  <c r="S2770" i="7"/>
  <c r="S2771" i="7"/>
  <c r="S2772" i="7"/>
  <c r="S2773" i="7"/>
  <c r="S2774" i="7"/>
  <c r="S2775" i="7"/>
  <c r="S2776" i="7"/>
  <c r="S2777" i="7"/>
  <c r="S2778" i="7"/>
  <c r="S2779" i="7"/>
  <c r="S2780" i="7"/>
  <c r="S2781" i="7"/>
  <c r="S2782" i="7"/>
  <c r="S2783" i="7"/>
  <c r="S2784" i="7"/>
  <c r="S2785" i="7"/>
  <c r="S2786" i="7"/>
  <c r="S2787" i="7"/>
  <c r="S2788" i="7"/>
  <c r="S2789" i="7"/>
  <c r="S2790" i="7"/>
  <c r="S2791" i="7"/>
  <c r="S2792" i="7"/>
  <c r="S2793" i="7"/>
  <c r="S2794" i="7"/>
  <c r="S2795" i="7"/>
  <c r="S2796" i="7"/>
  <c r="S2797" i="7"/>
  <c r="S2798" i="7"/>
  <c r="S2799" i="7"/>
  <c r="S2800" i="7"/>
  <c r="S2801" i="7"/>
  <c r="S2802" i="7"/>
  <c r="S2803" i="7"/>
  <c r="S2804" i="7"/>
  <c r="S2805" i="7"/>
  <c r="S2806" i="7"/>
  <c r="S2807" i="7"/>
  <c r="S2808" i="7"/>
  <c r="S2809" i="7"/>
  <c r="S2810" i="7"/>
  <c r="S2811" i="7"/>
  <c r="S2812" i="7"/>
  <c r="S2813" i="7"/>
  <c r="S2814" i="7"/>
  <c r="S2815" i="7"/>
  <c r="S2816" i="7"/>
  <c r="S2817" i="7"/>
  <c r="S2818" i="7"/>
  <c r="S2819" i="7"/>
  <c r="S2820" i="7"/>
  <c r="S2821" i="7"/>
  <c r="S2822" i="7"/>
  <c r="S2823" i="7"/>
  <c r="S2824" i="7"/>
  <c r="S2825" i="7"/>
  <c r="S2826" i="7"/>
  <c r="S2827" i="7"/>
  <c r="S2828" i="7"/>
  <c r="S2829" i="7"/>
  <c r="S2830" i="7"/>
  <c r="S2831" i="7"/>
  <c r="S2832" i="7"/>
  <c r="S2833" i="7"/>
  <c r="S2834" i="7"/>
  <c r="S2835" i="7"/>
  <c r="S2836" i="7"/>
  <c r="S2837" i="7"/>
  <c r="S2838" i="7"/>
  <c r="S2839" i="7"/>
  <c r="S2840" i="7"/>
  <c r="S2841" i="7"/>
  <c r="S2842" i="7"/>
  <c r="S2843" i="7"/>
  <c r="S2844" i="7"/>
  <c r="S2845" i="7"/>
  <c r="S2846" i="7"/>
  <c r="S2847" i="7"/>
  <c r="S2848" i="7"/>
  <c r="S2849" i="7"/>
  <c r="S2850" i="7"/>
  <c r="S2851" i="7"/>
  <c r="S2852" i="7"/>
  <c r="S2853" i="7"/>
  <c r="S2854" i="7"/>
  <c r="S2855" i="7"/>
  <c r="S2856" i="7"/>
  <c r="S2857" i="7"/>
  <c r="S2858" i="7"/>
  <c r="S2859" i="7"/>
  <c r="S2860" i="7"/>
  <c r="S2861" i="7"/>
  <c r="S2862" i="7"/>
  <c r="S2863" i="7"/>
  <c r="S2864" i="7"/>
  <c r="S2865" i="7"/>
  <c r="S2866" i="7"/>
  <c r="S2867" i="7"/>
  <c r="S2868" i="7"/>
  <c r="S2869" i="7"/>
  <c r="S2870" i="7"/>
  <c r="S2871" i="7"/>
  <c r="S2872" i="7"/>
  <c r="S2873" i="7"/>
  <c r="S2874" i="7"/>
  <c r="S2875" i="7"/>
  <c r="S2876" i="7"/>
  <c r="S2877" i="7"/>
  <c r="S2878" i="7"/>
  <c r="S2879" i="7"/>
  <c r="S2880" i="7"/>
  <c r="S2881" i="7"/>
  <c r="S2882" i="7"/>
  <c r="S2883" i="7"/>
  <c r="S2884" i="7"/>
  <c r="S2885" i="7"/>
  <c r="S2886" i="7"/>
  <c r="S2887" i="7"/>
  <c r="S2888" i="7"/>
  <c r="S2889" i="7"/>
  <c r="S2890" i="7"/>
  <c r="S2891" i="7"/>
  <c r="S2892" i="7"/>
  <c r="S2893" i="7"/>
  <c r="S2894" i="7"/>
  <c r="S2895" i="7"/>
  <c r="S2896" i="7"/>
  <c r="S2897" i="7"/>
  <c r="S2898" i="7"/>
  <c r="S2899" i="7"/>
  <c r="S2900" i="7"/>
  <c r="S2901" i="7"/>
  <c r="S2902" i="7"/>
  <c r="S2903" i="7"/>
  <c r="S2904" i="7"/>
  <c r="S2905" i="7"/>
  <c r="S2906" i="7"/>
  <c r="S2907" i="7"/>
  <c r="S2908" i="7"/>
  <c r="S2909" i="7"/>
  <c r="S2910" i="7"/>
  <c r="S2911" i="7"/>
  <c r="S2912" i="7"/>
  <c r="S2913" i="7"/>
  <c r="S2914" i="7"/>
  <c r="S2915" i="7"/>
  <c r="S2916" i="7"/>
  <c r="S2917" i="7"/>
  <c r="S2918" i="7"/>
  <c r="S2919" i="7"/>
  <c r="S2920" i="7"/>
  <c r="S2921" i="7"/>
  <c r="S2922" i="7"/>
  <c r="S2923" i="7"/>
  <c r="S2924" i="7"/>
  <c r="S2925" i="7"/>
  <c r="S2926" i="7"/>
  <c r="S2927" i="7"/>
  <c r="S2928" i="7"/>
  <c r="S2929" i="7"/>
  <c r="S2930" i="7"/>
  <c r="S2931" i="7"/>
  <c r="S2932" i="7"/>
  <c r="S2933" i="7"/>
  <c r="S2934" i="7"/>
  <c r="S2935" i="7"/>
  <c r="S2936" i="7"/>
  <c r="S2937" i="7"/>
  <c r="S2938" i="7"/>
  <c r="S2939" i="7"/>
  <c r="S2940" i="7"/>
  <c r="S2941" i="7"/>
  <c r="S2942" i="7"/>
  <c r="S2943" i="7"/>
  <c r="S2944" i="7"/>
  <c r="S2945" i="7"/>
  <c r="S2946" i="7"/>
  <c r="S2947" i="7"/>
  <c r="S2948" i="7"/>
  <c r="S2949" i="7"/>
  <c r="S2950" i="7"/>
  <c r="S2951" i="7"/>
  <c r="S2952" i="7"/>
  <c r="S2953" i="7"/>
  <c r="S2954" i="7"/>
  <c r="S2955" i="7"/>
  <c r="S2956" i="7"/>
  <c r="S2957" i="7"/>
  <c r="S2958" i="7"/>
  <c r="S2959" i="7"/>
  <c r="S2960" i="7"/>
  <c r="S2961" i="7"/>
  <c r="S2962" i="7"/>
  <c r="S2963" i="7"/>
  <c r="S2964" i="7"/>
  <c r="S2965" i="7"/>
  <c r="S2966" i="7"/>
  <c r="S2967" i="7"/>
  <c r="S2968" i="7"/>
  <c r="S2969" i="7"/>
  <c r="S2970" i="7"/>
  <c r="S2971" i="7"/>
  <c r="S2972" i="7"/>
  <c r="S2973" i="7"/>
  <c r="S2974" i="7"/>
  <c r="S2975" i="7"/>
  <c r="S2976" i="7"/>
  <c r="S2977" i="7"/>
  <c r="S2978" i="7"/>
  <c r="S2979" i="7"/>
  <c r="S2980" i="7"/>
  <c r="S2981" i="7"/>
  <c r="S2982" i="7"/>
  <c r="S2983" i="7"/>
  <c r="S2984" i="7"/>
  <c r="S2985" i="7"/>
  <c r="S2986" i="7"/>
  <c r="S2987" i="7"/>
  <c r="S2988" i="7"/>
  <c r="S2989" i="7"/>
  <c r="S2990" i="7"/>
  <c r="S2991" i="7"/>
  <c r="S2992" i="7"/>
  <c r="S2993" i="7"/>
  <c r="S2994" i="7"/>
  <c r="S2995" i="7"/>
  <c r="S2996" i="7"/>
  <c r="S2997" i="7"/>
  <c r="S2998" i="7"/>
  <c r="S2999" i="7"/>
  <c r="S3000" i="7"/>
  <c r="S3001" i="7"/>
  <c r="S3002" i="7"/>
  <c r="S3003" i="7"/>
  <c r="S3004" i="7"/>
  <c r="S3005" i="7"/>
  <c r="S3006" i="7"/>
  <c r="S3007" i="7"/>
  <c r="S3008" i="7"/>
  <c r="S3009" i="7"/>
  <c r="S3010" i="7"/>
  <c r="S3011" i="7"/>
  <c r="S3012" i="7"/>
  <c r="S3013" i="7"/>
  <c r="S3014" i="7"/>
  <c r="S3015" i="7"/>
  <c r="S3016" i="7"/>
  <c r="S3017" i="7"/>
  <c r="S3018" i="7"/>
  <c r="S3019" i="7"/>
  <c r="S3020" i="7"/>
  <c r="S3021" i="7"/>
  <c r="S3022" i="7"/>
  <c r="S3023" i="7"/>
  <c r="S3024" i="7"/>
  <c r="S3025" i="7"/>
  <c r="S3026" i="7"/>
  <c r="S3027" i="7"/>
  <c r="S3028" i="7"/>
  <c r="S3029" i="7"/>
  <c r="S3030" i="7"/>
  <c r="S3031" i="7"/>
  <c r="S3032" i="7"/>
  <c r="S3033" i="7"/>
  <c r="S3034" i="7"/>
  <c r="S3035" i="7"/>
  <c r="S3036" i="7"/>
  <c r="S3037" i="7"/>
  <c r="S3038" i="7"/>
  <c r="S3039" i="7"/>
  <c r="S3040" i="7"/>
  <c r="S3041" i="7"/>
  <c r="S3042" i="7"/>
  <c r="S3043" i="7"/>
  <c r="S3044" i="7"/>
  <c r="S3045" i="7"/>
  <c r="S3046" i="7"/>
  <c r="S3047" i="7"/>
  <c r="S3048" i="7"/>
  <c r="S3049" i="7"/>
  <c r="S3050" i="7"/>
  <c r="S3051" i="7"/>
  <c r="S3052" i="7"/>
  <c r="S3053" i="7"/>
  <c r="S3054" i="7"/>
  <c r="S3055" i="7"/>
  <c r="S3056" i="7"/>
  <c r="S3057" i="7"/>
  <c r="S3058" i="7"/>
  <c r="S3059" i="7"/>
  <c r="S3060" i="7"/>
  <c r="S3061" i="7"/>
  <c r="S3062" i="7"/>
  <c r="S3063" i="7"/>
  <c r="S3064" i="7"/>
  <c r="S3065" i="7"/>
  <c r="S3066" i="7"/>
  <c r="S3067" i="7"/>
  <c r="S3068" i="7"/>
  <c r="S3069" i="7"/>
  <c r="S3070" i="7"/>
  <c r="S3071" i="7"/>
  <c r="S3072" i="7"/>
  <c r="S3073" i="7"/>
  <c r="S3074" i="7"/>
  <c r="S3075" i="7"/>
  <c r="S3076" i="7"/>
  <c r="S3077" i="7"/>
  <c r="S3078" i="7"/>
  <c r="S3079" i="7"/>
  <c r="S3080" i="7"/>
  <c r="S3081" i="7"/>
  <c r="S3082" i="7"/>
  <c r="S3083" i="7"/>
  <c r="S3084" i="7"/>
  <c r="S3085" i="7"/>
  <c r="S3086" i="7"/>
  <c r="S3087" i="7"/>
  <c r="S3088" i="7"/>
  <c r="S3089" i="7"/>
  <c r="S3090" i="7"/>
  <c r="S3091" i="7"/>
  <c r="S3092" i="7"/>
  <c r="S3093" i="7"/>
  <c r="S3094" i="7"/>
  <c r="S3095" i="7"/>
  <c r="S3096" i="7"/>
  <c r="S3097" i="7"/>
  <c r="S3098" i="7"/>
  <c r="S3099" i="7"/>
  <c r="S3100" i="7"/>
  <c r="S3101" i="7"/>
  <c r="S3102" i="7"/>
  <c r="S3103" i="7"/>
  <c r="S3104" i="7"/>
  <c r="S3105" i="7"/>
  <c r="S3106" i="7"/>
  <c r="S3107" i="7"/>
  <c r="S3108" i="7"/>
  <c r="S3109" i="7"/>
  <c r="S3110" i="7"/>
  <c r="S3111" i="7"/>
  <c r="S3112" i="7"/>
  <c r="S3113" i="7"/>
  <c r="S3114" i="7"/>
  <c r="S3115" i="7"/>
  <c r="S3116" i="7"/>
  <c r="S3117" i="7"/>
  <c r="S3118" i="7"/>
  <c r="S3119" i="7"/>
  <c r="S3120" i="7"/>
  <c r="S3121" i="7"/>
  <c r="S3122" i="7"/>
  <c r="S3123" i="7"/>
  <c r="S3124" i="7"/>
  <c r="S3125" i="7"/>
  <c r="S3126" i="7"/>
  <c r="S3127" i="7"/>
  <c r="S3128" i="7"/>
  <c r="S3129" i="7"/>
  <c r="S3130" i="7"/>
  <c r="S3131" i="7"/>
  <c r="S3132" i="7"/>
  <c r="S3133" i="7"/>
  <c r="S3134" i="7"/>
  <c r="S3135" i="7"/>
  <c r="S3136" i="7"/>
  <c r="S3137" i="7"/>
  <c r="S3138" i="7"/>
  <c r="S3139" i="7"/>
  <c r="S3140" i="7"/>
  <c r="S3141" i="7"/>
  <c r="S3142" i="7"/>
  <c r="S3143" i="7"/>
  <c r="S3144" i="7"/>
  <c r="S3145" i="7"/>
  <c r="S3146" i="7"/>
  <c r="S3147" i="7"/>
  <c r="S3148" i="7"/>
  <c r="S3149" i="7"/>
  <c r="S3150" i="7"/>
  <c r="S3151" i="7"/>
  <c r="S3152" i="7"/>
  <c r="S3153" i="7"/>
  <c r="S3154" i="7"/>
  <c r="S3155" i="7"/>
  <c r="S3156" i="7"/>
  <c r="S3157" i="7"/>
  <c r="S3158" i="7"/>
  <c r="S3159" i="7"/>
  <c r="S3160" i="7"/>
  <c r="S3161" i="7"/>
  <c r="S3162" i="7"/>
  <c r="S3163" i="7"/>
  <c r="S3164" i="7"/>
  <c r="S3165" i="7"/>
  <c r="S3166" i="7"/>
  <c r="S3167" i="7"/>
  <c r="S3168" i="7"/>
  <c r="S3169" i="7"/>
  <c r="S3170" i="7"/>
  <c r="S3171" i="7"/>
  <c r="S3172" i="7"/>
  <c r="S3173" i="7"/>
  <c r="S3174" i="7"/>
  <c r="S3175" i="7"/>
  <c r="S3176" i="7"/>
  <c r="S3177" i="7"/>
  <c r="S3178" i="7"/>
  <c r="S3179" i="7"/>
  <c r="S3180" i="7"/>
  <c r="S3181" i="7"/>
  <c r="S3182" i="7"/>
  <c r="S3183" i="7"/>
  <c r="S3184" i="7"/>
  <c r="S3185" i="7"/>
  <c r="S3186" i="7"/>
  <c r="S3187" i="7"/>
  <c r="S3188" i="7"/>
  <c r="S3189" i="7"/>
  <c r="S3190" i="7"/>
  <c r="S3191" i="7"/>
  <c r="S3192" i="7"/>
  <c r="S3193" i="7"/>
  <c r="S3194" i="7"/>
  <c r="S3195" i="7"/>
  <c r="S3196" i="7"/>
  <c r="S3197" i="7"/>
  <c r="S3198" i="7"/>
  <c r="S3199" i="7"/>
  <c r="S3200" i="7"/>
  <c r="S3201" i="7"/>
  <c r="S3202" i="7"/>
  <c r="S3203" i="7"/>
  <c r="S3204" i="7"/>
  <c r="S3205" i="7"/>
  <c r="S3206" i="7"/>
  <c r="S3207" i="7"/>
  <c r="S3208" i="7"/>
  <c r="S3209" i="7"/>
  <c r="S3210" i="7"/>
  <c r="S3211" i="7"/>
  <c r="S3212" i="7"/>
  <c r="S3213" i="7"/>
  <c r="S3214" i="7"/>
  <c r="S3215" i="7"/>
  <c r="S3216" i="7"/>
  <c r="S3217" i="7"/>
  <c r="S3218" i="7"/>
  <c r="S3219" i="7"/>
  <c r="S3220" i="7"/>
  <c r="S3221" i="7"/>
  <c r="S3222" i="7"/>
  <c r="S3223" i="7"/>
  <c r="S3224" i="7"/>
  <c r="S3225" i="7"/>
  <c r="S3226" i="7"/>
  <c r="S3227" i="7"/>
  <c r="S3228" i="7"/>
  <c r="S3229" i="7"/>
  <c r="S3230" i="7"/>
  <c r="S3231" i="7"/>
  <c r="S3232" i="7"/>
  <c r="S3233" i="7"/>
  <c r="S3234" i="7"/>
  <c r="S3235" i="7"/>
  <c r="S3236" i="7"/>
  <c r="S3237" i="7"/>
  <c r="S3238" i="7"/>
  <c r="S3239" i="7"/>
  <c r="S3240" i="7"/>
  <c r="S3241" i="7"/>
  <c r="S3242" i="7"/>
  <c r="S3243" i="7"/>
  <c r="S3244" i="7"/>
  <c r="S3245" i="7"/>
  <c r="S3246" i="7"/>
  <c r="S3247" i="7"/>
  <c r="S3248" i="7"/>
  <c r="S3249" i="7"/>
  <c r="S3250" i="7"/>
  <c r="S3251" i="7"/>
  <c r="S3252" i="7"/>
  <c r="S3253" i="7"/>
  <c r="S3254" i="7"/>
  <c r="S3255" i="7"/>
  <c r="S3256" i="7"/>
  <c r="S3257" i="7"/>
  <c r="S3258" i="7"/>
  <c r="S3259" i="7"/>
  <c r="S3260" i="7"/>
  <c r="S3261" i="7"/>
  <c r="S3262" i="7"/>
  <c r="S3263" i="7"/>
  <c r="S3264" i="7"/>
  <c r="S3265" i="7"/>
  <c r="S3266" i="7"/>
  <c r="S3267" i="7"/>
  <c r="S3268" i="7"/>
  <c r="S3269" i="7"/>
  <c r="S3270" i="7"/>
  <c r="S3271" i="7"/>
  <c r="S3272" i="7"/>
  <c r="S3273" i="7"/>
  <c r="S3274" i="7"/>
  <c r="S3275" i="7"/>
  <c r="S3276" i="7"/>
  <c r="S3277" i="7"/>
  <c r="S3278" i="7"/>
  <c r="S3279" i="7"/>
  <c r="S3280" i="7"/>
  <c r="S3281" i="7"/>
  <c r="S3282" i="7"/>
  <c r="S3283" i="7"/>
  <c r="S3284" i="7"/>
  <c r="S3285" i="7"/>
  <c r="S3286" i="7"/>
  <c r="S3287" i="7"/>
  <c r="S3288" i="7"/>
  <c r="S3289" i="7"/>
  <c r="S3290" i="7"/>
  <c r="S3291" i="7"/>
  <c r="S3292" i="7"/>
  <c r="S3293" i="7"/>
  <c r="S3294" i="7"/>
  <c r="S3295" i="7"/>
  <c r="S3296" i="7"/>
  <c r="S3297" i="7"/>
  <c r="S3298" i="7"/>
  <c r="S3299" i="7"/>
  <c r="S3300" i="7"/>
  <c r="S3301" i="7"/>
  <c r="S3302" i="7"/>
  <c r="S3303" i="7"/>
  <c r="S3304" i="7"/>
  <c r="S3305" i="7"/>
  <c r="S3306" i="7"/>
  <c r="S3307" i="7"/>
  <c r="S3308" i="7"/>
  <c r="S3309" i="7"/>
  <c r="S3310" i="7"/>
  <c r="S3311" i="7"/>
  <c r="S3312" i="7"/>
  <c r="S3313" i="7"/>
  <c r="S3314" i="7"/>
  <c r="S3315" i="7"/>
  <c r="S3316" i="7"/>
  <c r="S3317" i="7"/>
  <c r="S3318" i="7"/>
  <c r="S3319" i="7"/>
  <c r="S3320" i="7"/>
  <c r="S3321" i="7"/>
  <c r="S3322" i="7"/>
  <c r="S3323" i="7"/>
  <c r="S3324" i="7"/>
  <c r="S3325" i="7"/>
  <c r="S3326" i="7"/>
  <c r="S3327" i="7"/>
  <c r="S3328" i="7"/>
  <c r="S3329" i="7"/>
  <c r="S3330" i="7"/>
  <c r="S3331" i="7"/>
  <c r="S3332" i="7"/>
  <c r="S3333" i="7"/>
  <c r="S3334" i="7"/>
  <c r="S3335" i="7"/>
  <c r="S3336" i="7"/>
  <c r="S3337" i="7"/>
  <c r="S3338" i="7"/>
  <c r="S3339" i="7"/>
  <c r="S3340" i="7"/>
  <c r="S3341" i="7"/>
  <c r="S3342" i="7"/>
  <c r="S3343" i="7"/>
  <c r="S3344" i="7"/>
  <c r="S3345" i="7"/>
  <c r="S3346" i="7"/>
  <c r="S3347" i="7"/>
  <c r="S3348" i="7"/>
  <c r="S3349" i="7"/>
  <c r="S3350" i="7"/>
  <c r="S3351" i="7"/>
  <c r="S3352" i="7"/>
  <c r="S3353" i="7"/>
  <c r="S3354" i="7"/>
  <c r="S3355" i="7"/>
  <c r="S3356" i="7"/>
  <c r="S3357" i="7"/>
  <c r="S3358" i="7"/>
  <c r="S3359" i="7"/>
  <c r="S3360" i="7"/>
  <c r="S3361" i="7"/>
  <c r="S3362" i="7"/>
  <c r="S3363" i="7"/>
  <c r="S3364" i="7"/>
  <c r="S3365" i="7"/>
  <c r="S3366" i="7"/>
  <c r="S3367" i="7"/>
  <c r="S3368" i="7"/>
  <c r="S3369" i="7"/>
  <c r="S3370" i="7"/>
  <c r="S3371" i="7"/>
  <c r="S3372" i="7"/>
  <c r="S3373" i="7"/>
  <c r="S3374" i="7"/>
  <c r="S3375" i="7"/>
  <c r="S3376" i="7"/>
  <c r="S3377" i="7"/>
  <c r="S3378" i="7"/>
  <c r="S3379" i="7"/>
  <c r="S3380" i="7"/>
  <c r="S3381" i="7"/>
  <c r="S3382" i="7"/>
  <c r="S3383" i="7"/>
  <c r="S3384" i="7"/>
  <c r="S3385" i="7"/>
  <c r="S3386" i="7"/>
  <c r="S3387" i="7"/>
  <c r="S3388" i="7"/>
  <c r="S3389" i="7"/>
  <c r="S3390" i="7"/>
  <c r="S3391" i="7"/>
  <c r="S3392" i="7"/>
  <c r="S3393" i="7"/>
  <c r="S3394" i="7"/>
  <c r="S3395" i="7"/>
  <c r="S3396" i="7"/>
  <c r="S3397" i="7"/>
  <c r="S3398" i="7"/>
  <c r="S3399" i="7"/>
  <c r="S3400" i="7"/>
  <c r="S3401" i="7"/>
  <c r="S3402" i="7"/>
  <c r="S3403" i="7"/>
  <c r="S3404" i="7"/>
  <c r="S3405" i="7"/>
  <c r="S3406" i="7"/>
  <c r="S3407" i="7"/>
  <c r="S3408" i="7"/>
  <c r="S3409" i="7"/>
  <c r="S3410" i="7"/>
  <c r="S3411" i="7"/>
  <c r="S3412" i="7"/>
  <c r="S3413" i="7"/>
  <c r="S3414" i="7"/>
  <c r="S3415" i="7"/>
  <c r="S3416" i="7"/>
  <c r="S3417" i="7"/>
  <c r="S3418" i="7"/>
  <c r="S3419" i="7"/>
  <c r="S3420" i="7"/>
  <c r="S3421" i="7"/>
  <c r="S3422" i="7"/>
  <c r="S3423" i="7"/>
  <c r="S3424" i="7"/>
  <c r="S3425" i="7"/>
  <c r="S3426" i="7"/>
  <c r="S3427" i="7"/>
  <c r="S3428" i="7"/>
  <c r="S3429" i="7"/>
  <c r="S3430" i="7"/>
  <c r="S3431" i="7"/>
  <c r="S3432" i="7"/>
  <c r="S3433" i="7"/>
  <c r="S3434" i="7"/>
  <c r="S3435" i="7"/>
  <c r="S3436" i="7"/>
  <c r="S3437" i="7"/>
  <c r="S3438" i="7"/>
  <c r="S3439" i="7"/>
  <c r="S3440" i="7"/>
  <c r="S3441" i="7"/>
  <c r="S3442" i="7"/>
  <c r="S3443" i="7"/>
  <c r="S3444" i="7"/>
  <c r="S3445" i="7"/>
  <c r="S3446" i="7"/>
  <c r="S3447" i="7"/>
  <c r="S3448" i="7"/>
  <c r="S3449" i="7"/>
  <c r="S3450" i="7"/>
  <c r="S3451" i="7"/>
  <c r="S3452" i="7"/>
  <c r="S3453" i="7"/>
  <c r="S3454" i="7"/>
  <c r="S3455" i="7"/>
  <c r="S3456" i="7"/>
  <c r="S3457" i="7"/>
  <c r="S3458" i="7"/>
  <c r="S3459" i="7"/>
  <c r="S3460" i="7"/>
  <c r="S3461" i="7"/>
  <c r="S3462" i="7"/>
  <c r="S3463" i="7"/>
  <c r="S3464" i="7"/>
  <c r="S3465" i="7"/>
  <c r="S3466" i="7"/>
  <c r="S3467" i="7"/>
  <c r="S3468" i="7"/>
  <c r="S3469" i="7"/>
  <c r="S3470" i="7"/>
  <c r="S3471" i="7"/>
  <c r="S3472" i="7"/>
  <c r="S3473" i="7"/>
  <c r="S3474" i="7"/>
  <c r="S3475" i="7"/>
  <c r="S3476" i="7"/>
  <c r="S3477" i="7"/>
  <c r="S3478" i="7"/>
  <c r="S3479" i="7"/>
  <c r="S3480" i="7"/>
  <c r="S3481" i="7"/>
  <c r="S3482" i="7"/>
  <c r="S3483" i="7"/>
  <c r="S3484" i="7"/>
  <c r="S3485" i="7"/>
  <c r="S3486" i="7"/>
  <c r="S3487" i="7"/>
  <c r="S3488" i="7"/>
  <c r="S3489" i="7"/>
  <c r="S3490" i="7"/>
  <c r="S3491" i="7"/>
  <c r="S3492" i="7"/>
  <c r="S3493" i="7"/>
  <c r="S3494" i="7"/>
  <c r="S3495" i="7"/>
  <c r="S3496" i="7"/>
  <c r="S3497" i="7"/>
  <c r="S3498" i="7"/>
  <c r="S3499" i="7"/>
  <c r="S3500" i="7"/>
  <c r="S3501" i="7"/>
  <c r="S3502" i="7"/>
  <c r="S3503" i="7"/>
  <c r="S3504" i="7"/>
  <c r="S3505" i="7"/>
  <c r="S3506" i="7"/>
  <c r="S3507" i="7"/>
  <c r="S3508" i="7"/>
  <c r="S3509" i="7"/>
  <c r="S3510" i="7"/>
  <c r="S3511" i="7"/>
  <c r="S3512" i="7"/>
  <c r="S3513" i="7"/>
  <c r="S3514" i="7"/>
  <c r="S3515" i="7"/>
  <c r="S3516" i="7"/>
  <c r="S3517" i="7"/>
  <c r="S3518" i="7"/>
  <c r="S3519" i="7"/>
  <c r="S3520" i="7"/>
  <c r="S3521" i="7"/>
  <c r="S3522" i="7"/>
  <c r="S3523" i="7"/>
  <c r="S3524" i="7"/>
  <c r="S3525" i="7"/>
  <c r="S3526" i="7"/>
  <c r="S3527" i="7"/>
  <c r="S3528" i="7"/>
  <c r="S3529" i="7"/>
  <c r="S3530" i="7"/>
  <c r="S3531" i="7"/>
  <c r="S3532" i="7"/>
  <c r="S3533" i="7"/>
  <c r="S3534" i="7"/>
  <c r="S3535" i="7"/>
  <c r="S3536" i="7"/>
  <c r="S3537" i="7"/>
  <c r="S3538" i="7"/>
  <c r="S3539" i="7"/>
  <c r="S3540" i="7"/>
  <c r="S3541" i="7"/>
  <c r="S3542" i="7"/>
  <c r="S3543" i="7"/>
  <c r="S3544" i="7"/>
  <c r="S3545" i="7"/>
  <c r="S3546" i="7"/>
  <c r="S3547" i="7"/>
  <c r="S3548" i="7"/>
  <c r="S3549" i="7"/>
  <c r="S3550" i="7"/>
  <c r="S3551" i="7"/>
  <c r="S3552" i="7"/>
  <c r="S3553" i="7"/>
  <c r="S3554" i="7"/>
  <c r="S3555" i="7"/>
  <c r="S3556" i="7"/>
  <c r="S3557" i="7"/>
  <c r="S3558" i="7"/>
  <c r="S3559" i="7"/>
  <c r="S3560" i="7"/>
  <c r="S3561" i="7"/>
  <c r="S3562" i="7"/>
  <c r="S3563" i="7"/>
  <c r="S3564" i="7"/>
  <c r="S3565" i="7"/>
  <c r="S3566" i="7"/>
  <c r="S3567" i="7"/>
  <c r="S3568" i="7"/>
  <c r="S3569" i="7"/>
  <c r="S3570" i="7"/>
  <c r="S3571" i="7"/>
  <c r="S3572" i="7"/>
  <c r="S3573" i="7"/>
  <c r="S3574" i="7"/>
  <c r="S3575" i="7"/>
  <c r="S3576" i="7"/>
  <c r="S3577" i="7"/>
  <c r="S3578" i="7"/>
  <c r="S3579" i="7"/>
  <c r="S3580" i="7"/>
  <c r="S3581" i="7"/>
  <c r="S3582" i="7"/>
  <c r="S3583" i="7"/>
  <c r="S3584" i="7"/>
  <c r="S3585" i="7"/>
  <c r="S3586" i="7"/>
  <c r="S3587" i="7"/>
  <c r="S3588" i="7"/>
  <c r="S3589" i="7"/>
  <c r="S3590" i="7"/>
  <c r="S3591" i="7"/>
  <c r="S3592" i="7"/>
  <c r="S3593" i="7"/>
  <c r="S3594" i="7"/>
  <c r="S3595" i="7"/>
  <c r="S3596" i="7"/>
  <c r="S3597" i="7"/>
  <c r="S3598" i="7"/>
  <c r="S3599" i="7"/>
  <c r="S3600" i="7"/>
  <c r="S3601" i="7"/>
  <c r="S3602" i="7"/>
  <c r="S3603" i="7"/>
  <c r="S3604" i="7"/>
  <c r="S3605" i="7"/>
  <c r="S3606" i="7"/>
  <c r="S3607" i="7"/>
  <c r="S3608" i="7"/>
  <c r="S3609" i="7"/>
  <c r="S3610" i="7"/>
  <c r="S3611" i="7"/>
  <c r="S3612" i="7"/>
  <c r="S3613" i="7"/>
  <c r="S3614" i="7"/>
  <c r="S3615" i="7"/>
  <c r="S3616" i="7"/>
  <c r="S3617" i="7"/>
  <c r="S3618" i="7"/>
  <c r="S3619" i="7"/>
  <c r="S3620" i="7"/>
  <c r="S3621" i="7"/>
  <c r="S3622" i="7"/>
  <c r="S3623" i="7"/>
  <c r="S3624" i="7"/>
  <c r="S3625" i="7"/>
  <c r="S3626" i="7"/>
  <c r="S3627" i="7"/>
  <c r="S3628" i="7"/>
  <c r="S3629" i="7"/>
  <c r="S3630" i="7"/>
  <c r="S3631" i="7"/>
  <c r="S3632" i="7"/>
  <c r="S3633" i="7"/>
  <c r="S3634" i="7"/>
  <c r="S3635" i="7"/>
  <c r="S3636" i="7"/>
  <c r="S3637" i="7"/>
  <c r="S3638" i="7"/>
  <c r="S3639" i="7"/>
  <c r="S3640" i="7"/>
  <c r="S3641" i="7"/>
  <c r="S3642" i="7"/>
  <c r="S3643" i="7"/>
  <c r="S3644" i="7"/>
  <c r="S3645" i="7"/>
  <c r="S3646" i="7"/>
  <c r="S3647" i="7"/>
  <c r="S3648" i="7"/>
  <c r="S3649" i="7"/>
  <c r="S3650" i="7"/>
  <c r="S3651" i="7"/>
  <c r="S3652" i="7"/>
  <c r="S3653" i="7"/>
  <c r="S3654" i="7"/>
  <c r="S3655" i="7"/>
  <c r="S3656" i="7"/>
  <c r="S3657" i="7"/>
  <c r="S3658" i="7"/>
  <c r="S3659" i="7"/>
  <c r="S3660" i="7"/>
  <c r="S3661" i="7"/>
  <c r="S3662" i="7"/>
  <c r="S3663" i="7"/>
  <c r="S3664" i="7"/>
  <c r="S3665" i="7"/>
  <c r="S3666" i="7"/>
  <c r="S3667" i="7"/>
  <c r="S3668" i="7"/>
  <c r="S3669" i="7"/>
  <c r="S3670" i="7"/>
  <c r="S3671" i="7"/>
  <c r="S3672" i="7"/>
  <c r="S3673" i="7"/>
  <c r="S3674" i="7"/>
  <c r="S3675" i="7"/>
  <c r="S3676" i="7"/>
  <c r="S3677" i="7"/>
  <c r="S3678" i="7"/>
  <c r="S3679" i="7"/>
  <c r="S3680" i="7"/>
  <c r="S3681" i="7"/>
  <c r="S3682" i="7"/>
  <c r="S3683" i="7"/>
  <c r="S3684" i="7"/>
  <c r="S3685" i="7"/>
  <c r="S3686" i="7"/>
  <c r="S3687" i="7"/>
  <c r="S3688" i="7"/>
  <c r="S3689" i="7"/>
  <c r="S3690" i="7"/>
  <c r="S3691" i="7"/>
  <c r="S3692" i="7"/>
  <c r="S3693" i="7"/>
  <c r="S3694" i="7"/>
  <c r="S3695" i="7"/>
  <c r="S3696" i="7"/>
  <c r="S3697" i="7"/>
  <c r="S3698" i="7"/>
  <c r="S3699" i="7"/>
  <c r="S3700" i="7"/>
  <c r="S3701" i="7"/>
  <c r="S3702" i="7"/>
  <c r="S3703" i="7"/>
  <c r="S3704" i="7"/>
  <c r="S3705" i="7"/>
  <c r="S3706" i="7"/>
  <c r="S3707" i="7"/>
  <c r="S3708" i="7"/>
  <c r="S3709" i="7"/>
  <c r="S3710" i="7"/>
  <c r="S3711" i="7"/>
  <c r="S3712" i="7"/>
  <c r="S3713" i="7"/>
  <c r="S3714" i="7"/>
  <c r="S3715" i="7"/>
  <c r="S3716" i="7"/>
  <c r="S3717" i="7"/>
  <c r="S3718" i="7"/>
  <c r="S3719" i="7"/>
  <c r="S3720" i="7"/>
  <c r="S3721" i="7"/>
  <c r="S3722" i="7"/>
  <c r="S3723" i="7"/>
  <c r="S3724" i="7"/>
  <c r="S3725" i="7"/>
  <c r="S3726" i="7"/>
  <c r="S3727" i="7"/>
  <c r="S3728" i="7"/>
  <c r="S3729" i="7"/>
  <c r="S3730" i="7"/>
  <c r="S3731" i="7"/>
  <c r="S3732" i="7"/>
  <c r="S3733" i="7"/>
  <c r="S3734" i="7"/>
  <c r="S3735" i="7"/>
  <c r="S3736" i="7"/>
  <c r="S3737" i="7"/>
  <c r="S3738" i="7"/>
  <c r="S3739" i="7"/>
  <c r="S3740" i="7"/>
  <c r="S3741" i="7"/>
  <c r="S3742" i="7"/>
  <c r="S3743" i="7"/>
  <c r="S3744" i="7"/>
  <c r="S3745" i="7"/>
  <c r="S3746" i="7"/>
  <c r="S3747" i="7"/>
  <c r="S3748" i="7"/>
  <c r="S3749" i="7"/>
  <c r="S3750" i="7"/>
  <c r="S3751" i="7"/>
  <c r="S3752" i="7"/>
  <c r="S3753" i="7"/>
  <c r="S3754" i="7"/>
  <c r="S3755" i="7"/>
  <c r="S3756" i="7"/>
  <c r="S3757" i="7"/>
  <c r="S3758" i="7"/>
  <c r="S3759" i="7"/>
  <c r="S3760" i="7"/>
  <c r="S3761" i="7"/>
  <c r="S3762" i="7"/>
  <c r="S3763" i="7"/>
  <c r="S3764" i="7"/>
  <c r="S3765" i="7"/>
  <c r="S3766" i="7"/>
  <c r="S3767" i="7"/>
  <c r="S3768" i="7"/>
  <c r="S3769" i="7"/>
  <c r="S3770" i="7"/>
  <c r="S3771" i="7"/>
  <c r="S3772" i="7"/>
  <c r="S3773" i="7"/>
  <c r="S3774" i="7"/>
  <c r="S3775" i="7"/>
  <c r="S3776" i="7"/>
  <c r="S3777" i="7"/>
  <c r="S3778" i="7"/>
  <c r="S3779" i="7"/>
  <c r="S3780" i="7"/>
  <c r="S3781" i="7"/>
  <c r="S3782" i="7"/>
  <c r="S3783" i="7"/>
  <c r="S3784" i="7"/>
  <c r="S3785" i="7"/>
  <c r="S3786" i="7"/>
  <c r="S3787" i="7"/>
  <c r="S3788" i="7"/>
  <c r="S3789" i="7"/>
  <c r="S3790" i="7"/>
  <c r="S3791" i="7"/>
  <c r="S3792" i="7"/>
  <c r="S3793" i="7"/>
  <c r="S3794" i="7"/>
  <c r="S3795" i="7"/>
  <c r="S3796" i="7"/>
  <c r="S3797" i="7"/>
  <c r="S3798" i="7"/>
  <c r="S3799" i="7"/>
  <c r="S3800" i="7"/>
  <c r="S3801" i="7"/>
  <c r="S3802" i="7"/>
  <c r="S3" i="7"/>
  <c r="R4" i="7"/>
  <c r="U4" i="7" s="1"/>
  <c r="R5" i="7"/>
  <c r="R6" i="7"/>
  <c r="R7" i="7"/>
  <c r="R8" i="7"/>
  <c r="R9" i="7"/>
  <c r="R10" i="7"/>
  <c r="R11" i="7"/>
  <c r="U11" i="7" s="1"/>
  <c r="R12" i="7"/>
  <c r="U12" i="7" s="1"/>
  <c r="R13" i="7"/>
  <c r="R14" i="7"/>
  <c r="R15" i="7"/>
  <c r="R16" i="7"/>
  <c r="R17" i="7"/>
  <c r="R18" i="7"/>
  <c r="R19" i="7"/>
  <c r="U19" i="7" s="1"/>
  <c r="R20" i="7"/>
  <c r="U20" i="7" s="1"/>
  <c r="R21" i="7"/>
  <c r="R22" i="7"/>
  <c r="R23" i="7"/>
  <c r="R24" i="7"/>
  <c r="R25" i="7"/>
  <c r="R26" i="7"/>
  <c r="R27" i="7"/>
  <c r="U27" i="7" s="1"/>
  <c r="R28" i="7"/>
  <c r="U28" i="7" s="1"/>
  <c r="R29" i="7"/>
  <c r="R30" i="7"/>
  <c r="R31" i="7"/>
  <c r="R32" i="7"/>
  <c r="R33" i="7"/>
  <c r="R34" i="7"/>
  <c r="R35" i="7"/>
  <c r="U35" i="7" s="1"/>
  <c r="R36" i="7"/>
  <c r="U36" i="7" s="1"/>
  <c r="R37" i="7"/>
  <c r="R38" i="7"/>
  <c r="R39" i="7"/>
  <c r="R40" i="7"/>
  <c r="R41" i="7"/>
  <c r="R42" i="7"/>
  <c r="R43" i="7"/>
  <c r="U43" i="7" s="1"/>
  <c r="R44" i="7"/>
  <c r="U44" i="7" s="1"/>
  <c r="R45" i="7"/>
  <c r="R46" i="7"/>
  <c r="R47" i="7"/>
  <c r="R48" i="7"/>
  <c r="R49" i="7"/>
  <c r="R50" i="7"/>
  <c r="R51" i="7"/>
  <c r="U51" i="7" s="1"/>
  <c r="R52" i="7"/>
  <c r="U52" i="7" s="1"/>
  <c r="R53" i="7"/>
  <c r="R54" i="7"/>
  <c r="R55" i="7"/>
  <c r="R56" i="7"/>
  <c r="R57" i="7"/>
  <c r="R58" i="7"/>
  <c r="R59" i="7"/>
  <c r="U59" i="7" s="1"/>
  <c r="R60" i="7"/>
  <c r="U60" i="7" s="1"/>
  <c r="R61" i="7"/>
  <c r="R62" i="7"/>
  <c r="R63" i="7"/>
  <c r="R64" i="7"/>
  <c r="R65" i="7"/>
  <c r="R66" i="7"/>
  <c r="R67" i="7"/>
  <c r="U67" i="7" s="1"/>
  <c r="R68" i="7"/>
  <c r="U68" i="7" s="1"/>
  <c r="R69" i="7"/>
  <c r="R70" i="7"/>
  <c r="R71" i="7"/>
  <c r="R72" i="7"/>
  <c r="R73" i="7"/>
  <c r="R74" i="7"/>
  <c r="R75" i="7"/>
  <c r="U75" i="7" s="1"/>
  <c r="R76" i="7"/>
  <c r="U76" i="7" s="1"/>
  <c r="R77" i="7"/>
  <c r="R78" i="7"/>
  <c r="R79" i="7"/>
  <c r="R80" i="7"/>
  <c r="R81" i="7"/>
  <c r="R82" i="7"/>
  <c r="R83" i="7"/>
  <c r="U83" i="7" s="1"/>
  <c r="R84" i="7"/>
  <c r="U84" i="7" s="1"/>
  <c r="R85" i="7"/>
  <c r="R86" i="7"/>
  <c r="R87" i="7"/>
  <c r="R88" i="7"/>
  <c r="R89" i="7"/>
  <c r="R90" i="7"/>
  <c r="R91" i="7"/>
  <c r="U91" i="7" s="1"/>
  <c r="R92" i="7"/>
  <c r="U92" i="7" s="1"/>
  <c r="R93" i="7"/>
  <c r="R94" i="7"/>
  <c r="R95" i="7"/>
  <c r="R96" i="7"/>
  <c r="R97" i="7"/>
  <c r="R98" i="7"/>
  <c r="R99" i="7"/>
  <c r="U99" i="7" s="1"/>
  <c r="R100" i="7"/>
  <c r="U100" i="7" s="1"/>
  <c r="R101" i="7"/>
  <c r="R102" i="7"/>
  <c r="R103" i="7"/>
  <c r="R104" i="7"/>
  <c r="R105" i="7"/>
  <c r="R106" i="7"/>
  <c r="R107" i="7"/>
  <c r="U107" i="7" s="1"/>
  <c r="R108" i="7"/>
  <c r="U108" i="7" s="1"/>
  <c r="R109" i="7"/>
  <c r="R110" i="7"/>
  <c r="R111" i="7"/>
  <c r="R112" i="7"/>
  <c r="R113" i="7"/>
  <c r="R114" i="7"/>
  <c r="R115" i="7"/>
  <c r="U115" i="7" s="1"/>
  <c r="R116" i="7"/>
  <c r="U116" i="7" s="1"/>
  <c r="R117" i="7"/>
  <c r="R118" i="7"/>
  <c r="R119" i="7"/>
  <c r="R120" i="7"/>
  <c r="R121" i="7"/>
  <c r="R122" i="7"/>
  <c r="R123" i="7"/>
  <c r="U123" i="7" s="1"/>
  <c r="R124" i="7"/>
  <c r="U124" i="7" s="1"/>
  <c r="R125" i="7"/>
  <c r="R126" i="7"/>
  <c r="R127" i="7"/>
  <c r="R128" i="7"/>
  <c r="R129" i="7"/>
  <c r="R130" i="7"/>
  <c r="R131" i="7"/>
  <c r="U131" i="7" s="1"/>
  <c r="R132" i="7"/>
  <c r="U132" i="7" s="1"/>
  <c r="R133" i="7"/>
  <c r="R134" i="7"/>
  <c r="R135" i="7"/>
  <c r="R136" i="7"/>
  <c r="R137" i="7"/>
  <c r="R138" i="7"/>
  <c r="R139" i="7"/>
  <c r="U139" i="7" s="1"/>
  <c r="R140" i="7"/>
  <c r="U140" i="7" s="1"/>
  <c r="R141" i="7"/>
  <c r="R142" i="7"/>
  <c r="R143" i="7"/>
  <c r="R144" i="7"/>
  <c r="R145" i="7"/>
  <c r="R146" i="7"/>
  <c r="R147" i="7"/>
  <c r="U147" i="7" s="1"/>
  <c r="R148" i="7"/>
  <c r="U148" i="7" s="1"/>
  <c r="R149" i="7"/>
  <c r="R150" i="7"/>
  <c r="R151" i="7"/>
  <c r="R152" i="7"/>
  <c r="R153" i="7"/>
  <c r="R154" i="7"/>
  <c r="R155" i="7"/>
  <c r="U155" i="7" s="1"/>
  <c r="R156" i="7"/>
  <c r="U156" i="7" s="1"/>
  <c r="R157" i="7"/>
  <c r="R158" i="7"/>
  <c r="R159" i="7"/>
  <c r="R160" i="7"/>
  <c r="R161" i="7"/>
  <c r="R162" i="7"/>
  <c r="R163" i="7"/>
  <c r="U163" i="7" s="1"/>
  <c r="R164" i="7"/>
  <c r="U164" i="7" s="1"/>
  <c r="R165" i="7"/>
  <c r="R166" i="7"/>
  <c r="R167" i="7"/>
  <c r="R168" i="7"/>
  <c r="R169" i="7"/>
  <c r="R170" i="7"/>
  <c r="R171" i="7"/>
  <c r="U171" i="7" s="1"/>
  <c r="R172" i="7"/>
  <c r="U172" i="7" s="1"/>
  <c r="R173" i="7"/>
  <c r="R174" i="7"/>
  <c r="R175" i="7"/>
  <c r="R176" i="7"/>
  <c r="R177" i="7"/>
  <c r="R178" i="7"/>
  <c r="R179" i="7"/>
  <c r="U179" i="7" s="1"/>
  <c r="R180" i="7"/>
  <c r="U180" i="7" s="1"/>
  <c r="R181" i="7"/>
  <c r="R182" i="7"/>
  <c r="R183" i="7"/>
  <c r="R184" i="7"/>
  <c r="R185" i="7"/>
  <c r="R186" i="7"/>
  <c r="R187" i="7"/>
  <c r="U187" i="7" s="1"/>
  <c r="R188" i="7"/>
  <c r="U188" i="7" s="1"/>
  <c r="R189" i="7"/>
  <c r="R190" i="7"/>
  <c r="R191" i="7"/>
  <c r="R192" i="7"/>
  <c r="R193" i="7"/>
  <c r="R194" i="7"/>
  <c r="R195" i="7"/>
  <c r="U195" i="7" s="1"/>
  <c r="R196" i="7"/>
  <c r="U196" i="7" s="1"/>
  <c r="R197" i="7"/>
  <c r="R198" i="7"/>
  <c r="R199" i="7"/>
  <c r="R200" i="7"/>
  <c r="R201" i="7"/>
  <c r="R202" i="7"/>
  <c r="R203" i="7"/>
  <c r="U203" i="7" s="1"/>
  <c r="R204" i="7"/>
  <c r="U204" i="7" s="1"/>
  <c r="R205" i="7"/>
  <c r="R206" i="7"/>
  <c r="R207" i="7"/>
  <c r="R208" i="7"/>
  <c r="R209" i="7"/>
  <c r="R210" i="7"/>
  <c r="R211" i="7"/>
  <c r="U211" i="7" s="1"/>
  <c r="R212" i="7"/>
  <c r="U212" i="7" s="1"/>
  <c r="R213" i="7"/>
  <c r="R214" i="7"/>
  <c r="R215" i="7"/>
  <c r="R216" i="7"/>
  <c r="R217" i="7"/>
  <c r="R218" i="7"/>
  <c r="R219" i="7"/>
  <c r="U219" i="7" s="1"/>
  <c r="R220" i="7"/>
  <c r="U220" i="7" s="1"/>
  <c r="R221" i="7"/>
  <c r="R222" i="7"/>
  <c r="R223" i="7"/>
  <c r="R224" i="7"/>
  <c r="R225" i="7"/>
  <c r="R226" i="7"/>
  <c r="R227" i="7"/>
  <c r="U227" i="7" s="1"/>
  <c r="R228" i="7"/>
  <c r="U228" i="7" s="1"/>
  <c r="R229" i="7"/>
  <c r="R230" i="7"/>
  <c r="R231" i="7"/>
  <c r="R232" i="7"/>
  <c r="R233" i="7"/>
  <c r="R234" i="7"/>
  <c r="R235" i="7"/>
  <c r="U235" i="7" s="1"/>
  <c r="R236" i="7"/>
  <c r="U236" i="7" s="1"/>
  <c r="R237" i="7"/>
  <c r="R238" i="7"/>
  <c r="R239" i="7"/>
  <c r="R240" i="7"/>
  <c r="R241" i="7"/>
  <c r="R242" i="7"/>
  <c r="R243" i="7"/>
  <c r="U243" i="7" s="1"/>
  <c r="R244" i="7"/>
  <c r="U244" i="7" s="1"/>
  <c r="R245" i="7"/>
  <c r="R246" i="7"/>
  <c r="R247" i="7"/>
  <c r="R248" i="7"/>
  <c r="R249" i="7"/>
  <c r="R250" i="7"/>
  <c r="R251" i="7"/>
  <c r="U251" i="7" s="1"/>
  <c r="R252" i="7"/>
  <c r="U252" i="7" s="1"/>
  <c r="R253" i="7"/>
  <c r="R254" i="7"/>
  <c r="R255" i="7"/>
  <c r="R256" i="7"/>
  <c r="R257" i="7"/>
  <c r="R258" i="7"/>
  <c r="R259" i="7"/>
  <c r="U259" i="7" s="1"/>
  <c r="R260" i="7"/>
  <c r="U260" i="7" s="1"/>
  <c r="R261" i="7"/>
  <c r="R262" i="7"/>
  <c r="R263" i="7"/>
  <c r="R264" i="7"/>
  <c r="R265" i="7"/>
  <c r="R266" i="7"/>
  <c r="R267" i="7"/>
  <c r="U267" i="7" s="1"/>
  <c r="R268" i="7"/>
  <c r="U268" i="7" s="1"/>
  <c r="R269" i="7"/>
  <c r="R270" i="7"/>
  <c r="R271" i="7"/>
  <c r="R272" i="7"/>
  <c r="R273" i="7"/>
  <c r="R274" i="7"/>
  <c r="R275" i="7"/>
  <c r="U275" i="7" s="1"/>
  <c r="R276" i="7"/>
  <c r="U276" i="7" s="1"/>
  <c r="R277" i="7"/>
  <c r="R278" i="7"/>
  <c r="U278" i="7" s="1"/>
  <c r="R279" i="7"/>
  <c r="R280" i="7"/>
  <c r="R281" i="7"/>
  <c r="R282" i="7"/>
  <c r="R283" i="7"/>
  <c r="U283" i="7" s="1"/>
  <c r="R284" i="7"/>
  <c r="U284" i="7" s="1"/>
  <c r="R285" i="7"/>
  <c r="R286" i="7"/>
  <c r="U286" i="7" s="1"/>
  <c r="R287" i="7"/>
  <c r="R288" i="7"/>
  <c r="R289" i="7"/>
  <c r="R290" i="7"/>
  <c r="R291" i="7"/>
  <c r="U291" i="7" s="1"/>
  <c r="R292" i="7"/>
  <c r="U292" i="7" s="1"/>
  <c r="R293" i="7"/>
  <c r="R294" i="7"/>
  <c r="U294" i="7" s="1"/>
  <c r="R295" i="7"/>
  <c r="R296" i="7"/>
  <c r="R297" i="7"/>
  <c r="R298" i="7"/>
  <c r="R299" i="7"/>
  <c r="U299" i="7" s="1"/>
  <c r="R300" i="7"/>
  <c r="U300" i="7" s="1"/>
  <c r="R301" i="7"/>
  <c r="R302" i="7"/>
  <c r="U302" i="7" s="1"/>
  <c r="R303" i="7"/>
  <c r="R304" i="7"/>
  <c r="R305" i="7"/>
  <c r="R306" i="7"/>
  <c r="R307" i="7"/>
  <c r="U307" i="7" s="1"/>
  <c r="R308" i="7"/>
  <c r="U308" i="7" s="1"/>
  <c r="R309" i="7"/>
  <c r="R310" i="7"/>
  <c r="U310" i="7" s="1"/>
  <c r="R311" i="7"/>
  <c r="R312" i="7"/>
  <c r="R313" i="7"/>
  <c r="R314" i="7"/>
  <c r="R315" i="7"/>
  <c r="U315" i="7" s="1"/>
  <c r="R316" i="7"/>
  <c r="U316" i="7" s="1"/>
  <c r="R317" i="7"/>
  <c r="R318" i="7"/>
  <c r="U318" i="7" s="1"/>
  <c r="R319" i="7"/>
  <c r="R320" i="7"/>
  <c r="R321" i="7"/>
  <c r="R322" i="7"/>
  <c r="R323" i="7"/>
  <c r="U323" i="7" s="1"/>
  <c r="R324" i="7"/>
  <c r="U324" i="7" s="1"/>
  <c r="R325" i="7"/>
  <c r="R326" i="7"/>
  <c r="U326" i="7" s="1"/>
  <c r="R327" i="7"/>
  <c r="R328" i="7"/>
  <c r="R329" i="7"/>
  <c r="R330" i="7"/>
  <c r="R331" i="7"/>
  <c r="U331" i="7" s="1"/>
  <c r="R332" i="7"/>
  <c r="U332" i="7" s="1"/>
  <c r="R333" i="7"/>
  <c r="R334" i="7"/>
  <c r="U334" i="7" s="1"/>
  <c r="R335" i="7"/>
  <c r="R336" i="7"/>
  <c r="R337" i="7"/>
  <c r="R338" i="7"/>
  <c r="R339" i="7"/>
  <c r="U339" i="7" s="1"/>
  <c r="R340" i="7"/>
  <c r="U340" i="7" s="1"/>
  <c r="R341" i="7"/>
  <c r="R342" i="7"/>
  <c r="U342" i="7" s="1"/>
  <c r="R343" i="7"/>
  <c r="R344" i="7"/>
  <c r="R345" i="7"/>
  <c r="R346" i="7"/>
  <c r="R347" i="7"/>
  <c r="U347" i="7" s="1"/>
  <c r="R348" i="7"/>
  <c r="U348" i="7" s="1"/>
  <c r="R349" i="7"/>
  <c r="R350" i="7"/>
  <c r="U350" i="7" s="1"/>
  <c r="R351" i="7"/>
  <c r="R352" i="7"/>
  <c r="R353" i="7"/>
  <c r="R354" i="7"/>
  <c r="R355" i="7"/>
  <c r="U355" i="7" s="1"/>
  <c r="R356" i="7"/>
  <c r="U356" i="7" s="1"/>
  <c r="R357" i="7"/>
  <c r="R358" i="7"/>
  <c r="U358" i="7" s="1"/>
  <c r="R359" i="7"/>
  <c r="R360" i="7"/>
  <c r="R361" i="7"/>
  <c r="R362" i="7"/>
  <c r="R363" i="7"/>
  <c r="U363" i="7" s="1"/>
  <c r="R364" i="7"/>
  <c r="U364" i="7" s="1"/>
  <c r="R365" i="7"/>
  <c r="R366" i="7"/>
  <c r="U366" i="7" s="1"/>
  <c r="R367" i="7"/>
  <c r="R368" i="7"/>
  <c r="R369" i="7"/>
  <c r="R370" i="7"/>
  <c r="R371" i="7"/>
  <c r="U371" i="7" s="1"/>
  <c r="R372" i="7"/>
  <c r="U372" i="7" s="1"/>
  <c r="R373" i="7"/>
  <c r="R374" i="7"/>
  <c r="U374" i="7" s="1"/>
  <c r="R375" i="7"/>
  <c r="R376" i="7"/>
  <c r="R377" i="7"/>
  <c r="R378" i="7"/>
  <c r="R379" i="7"/>
  <c r="U379" i="7" s="1"/>
  <c r="R380" i="7"/>
  <c r="U380" i="7" s="1"/>
  <c r="R381" i="7"/>
  <c r="R382" i="7"/>
  <c r="U382" i="7" s="1"/>
  <c r="R383" i="7"/>
  <c r="R384" i="7"/>
  <c r="R385" i="7"/>
  <c r="R386" i="7"/>
  <c r="R387" i="7"/>
  <c r="U387" i="7" s="1"/>
  <c r="R388" i="7"/>
  <c r="U388" i="7" s="1"/>
  <c r="R389" i="7"/>
  <c r="R390" i="7"/>
  <c r="U390" i="7" s="1"/>
  <c r="R391" i="7"/>
  <c r="R392" i="7"/>
  <c r="R393" i="7"/>
  <c r="R394" i="7"/>
  <c r="R395" i="7"/>
  <c r="U395" i="7" s="1"/>
  <c r="R396" i="7"/>
  <c r="U396" i="7" s="1"/>
  <c r="R397" i="7"/>
  <c r="R398" i="7"/>
  <c r="U398" i="7" s="1"/>
  <c r="R399" i="7"/>
  <c r="R400" i="7"/>
  <c r="R401" i="7"/>
  <c r="R402" i="7"/>
  <c r="R403" i="7"/>
  <c r="U403" i="7" s="1"/>
  <c r="R404" i="7"/>
  <c r="U404" i="7" s="1"/>
  <c r="R405" i="7"/>
  <c r="R406" i="7"/>
  <c r="U406" i="7" s="1"/>
  <c r="R407" i="7"/>
  <c r="R408" i="7"/>
  <c r="R409" i="7"/>
  <c r="R410" i="7"/>
  <c r="R411" i="7"/>
  <c r="U411" i="7" s="1"/>
  <c r="R412" i="7"/>
  <c r="U412" i="7" s="1"/>
  <c r="R413" i="7"/>
  <c r="R414" i="7"/>
  <c r="U414" i="7" s="1"/>
  <c r="R415" i="7"/>
  <c r="R416" i="7"/>
  <c r="R417" i="7"/>
  <c r="R418" i="7"/>
  <c r="R419" i="7"/>
  <c r="U419" i="7" s="1"/>
  <c r="R420" i="7"/>
  <c r="U420" i="7" s="1"/>
  <c r="R421" i="7"/>
  <c r="R422" i="7"/>
  <c r="U422" i="7" s="1"/>
  <c r="R423" i="7"/>
  <c r="R424" i="7"/>
  <c r="R425" i="7"/>
  <c r="R426" i="7"/>
  <c r="R427" i="7"/>
  <c r="U427" i="7" s="1"/>
  <c r="R428" i="7"/>
  <c r="U428" i="7" s="1"/>
  <c r="R429" i="7"/>
  <c r="R430" i="7"/>
  <c r="U430" i="7" s="1"/>
  <c r="R431" i="7"/>
  <c r="R432" i="7"/>
  <c r="R433" i="7"/>
  <c r="R434" i="7"/>
  <c r="R435" i="7"/>
  <c r="U435" i="7" s="1"/>
  <c r="R436" i="7"/>
  <c r="U436" i="7" s="1"/>
  <c r="R437" i="7"/>
  <c r="R438" i="7"/>
  <c r="U438" i="7" s="1"/>
  <c r="R439" i="7"/>
  <c r="R440" i="7"/>
  <c r="R441" i="7"/>
  <c r="R442" i="7"/>
  <c r="R443" i="7"/>
  <c r="U443" i="7" s="1"/>
  <c r="R444" i="7"/>
  <c r="U444" i="7" s="1"/>
  <c r="R445" i="7"/>
  <c r="R446" i="7"/>
  <c r="U446" i="7" s="1"/>
  <c r="R447" i="7"/>
  <c r="R448" i="7"/>
  <c r="R449" i="7"/>
  <c r="R450" i="7"/>
  <c r="R451" i="7"/>
  <c r="U451" i="7" s="1"/>
  <c r="R452" i="7"/>
  <c r="U452" i="7" s="1"/>
  <c r="R453" i="7"/>
  <c r="R454" i="7"/>
  <c r="U454" i="7" s="1"/>
  <c r="R455" i="7"/>
  <c r="R456" i="7"/>
  <c r="R457" i="7"/>
  <c r="R458" i="7"/>
  <c r="R459" i="7"/>
  <c r="U459" i="7" s="1"/>
  <c r="R460" i="7"/>
  <c r="U460" i="7" s="1"/>
  <c r="R461" i="7"/>
  <c r="R462" i="7"/>
  <c r="U462" i="7" s="1"/>
  <c r="R463" i="7"/>
  <c r="R464" i="7"/>
  <c r="R465" i="7"/>
  <c r="R466" i="7"/>
  <c r="R467" i="7"/>
  <c r="U467" i="7" s="1"/>
  <c r="R468" i="7"/>
  <c r="U468" i="7" s="1"/>
  <c r="R469" i="7"/>
  <c r="R470" i="7"/>
  <c r="U470" i="7" s="1"/>
  <c r="R471" i="7"/>
  <c r="R472" i="7"/>
  <c r="R473" i="7"/>
  <c r="R474" i="7"/>
  <c r="R475" i="7"/>
  <c r="U475" i="7" s="1"/>
  <c r="R476" i="7"/>
  <c r="U476" i="7" s="1"/>
  <c r="R477" i="7"/>
  <c r="R478" i="7"/>
  <c r="U478" i="7" s="1"/>
  <c r="R479" i="7"/>
  <c r="R480" i="7"/>
  <c r="R481" i="7"/>
  <c r="R482" i="7"/>
  <c r="R483" i="7"/>
  <c r="U483" i="7" s="1"/>
  <c r="R484" i="7"/>
  <c r="U484" i="7" s="1"/>
  <c r="R485" i="7"/>
  <c r="R486" i="7"/>
  <c r="U486" i="7" s="1"/>
  <c r="R487" i="7"/>
  <c r="R488" i="7"/>
  <c r="R489" i="7"/>
  <c r="R490" i="7"/>
  <c r="R491" i="7"/>
  <c r="U491" i="7" s="1"/>
  <c r="R492" i="7"/>
  <c r="U492" i="7" s="1"/>
  <c r="R493" i="7"/>
  <c r="R494" i="7"/>
  <c r="U494" i="7" s="1"/>
  <c r="R495" i="7"/>
  <c r="R496" i="7"/>
  <c r="R497" i="7"/>
  <c r="R498" i="7"/>
  <c r="R499" i="7"/>
  <c r="U499" i="7" s="1"/>
  <c r="R500" i="7"/>
  <c r="U500" i="7" s="1"/>
  <c r="R501" i="7"/>
  <c r="R502" i="7"/>
  <c r="U502" i="7" s="1"/>
  <c r="R503" i="7"/>
  <c r="R504" i="7"/>
  <c r="R505" i="7"/>
  <c r="R506" i="7"/>
  <c r="R507" i="7"/>
  <c r="U507" i="7" s="1"/>
  <c r="R508" i="7"/>
  <c r="U508" i="7" s="1"/>
  <c r="R509" i="7"/>
  <c r="R510" i="7"/>
  <c r="U510" i="7" s="1"/>
  <c r="R511" i="7"/>
  <c r="R512" i="7"/>
  <c r="R513" i="7"/>
  <c r="R514" i="7"/>
  <c r="R515" i="7"/>
  <c r="U515" i="7" s="1"/>
  <c r="R516" i="7"/>
  <c r="U516" i="7" s="1"/>
  <c r="R517" i="7"/>
  <c r="R518" i="7"/>
  <c r="U518" i="7" s="1"/>
  <c r="R519" i="7"/>
  <c r="R520" i="7"/>
  <c r="R521" i="7"/>
  <c r="R522" i="7"/>
  <c r="R523" i="7"/>
  <c r="U523" i="7" s="1"/>
  <c r="R524" i="7"/>
  <c r="U524" i="7" s="1"/>
  <c r="R525" i="7"/>
  <c r="R526" i="7"/>
  <c r="U526" i="7" s="1"/>
  <c r="R527" i="7"/>
  <c r="R528" i="7"/>
  <c r="R529" i="7"/>
  <c r="R530" i="7"/>
  <c r="R531" i="7"/>
  <c r="U531" i="7" s="1"/>
  <c r="R532" i="7"/>
  <c r="U532" i="7" s="1"/>
  <c r="R533" i="7"/>
  <c r="R534" i="7"/>
  <c r="U534" i="7" s="1"/>
  <c r="R535" i="7"/>
  <c r="R536" i="7"/>
  <c r="R537" i="7"/>
  <c r="R538" i="7"/>
  <c r="R539" i="7"/>
  <c r="U539" i="7" s="1"/>
  <c r="R540" i="7"/>
  <c r="U540" i="7" s="1"/>
  <c r="R541" i="7"/>
  <c r="R542" i="7"/>
  <c r="U542" i="7" s="1"/>
  <c r="R543" i="7"/>
  <c r="R544" i="7"/>
  <c r="R545" i="7"/>
  <c r="R546" i="7"/>
  <c r="R547" i="7"/>
  <c r="U547" i="7" s="1"/>
  <c r="R548" i="7"/>
  <c r="U548" i="7" s="1"/>
  <c r="R549" i="7"/>
  <c r="R550" i="7"/>
  <c r="U550" i="7" s="1"/>
  <c r="R551" i="7"/>
  <c r="R552" i="7"/>
  <c r="R553" i="7"/>
  <c r="R554" i="7"/>
  <c r="R555" i="7"/>
  <c r="U555" i="7" s="1"/>
  <c r="R556" i="7"/>
  <c r="U556" i="7" s="1"/>
  <c r="R557" i="7"/>
  <c r="R558" i="7"/>
  <c r="U558" i="7" s="1"/>
  <c r="R559" i="7"/>
  <c r="R560" i="7"/>
  <c r="R561" i="7"/>
  <c r="R562" i="7"/>
  <c r="R563" i="7"/>
  <c r="U563" i="7" s="1"/>
  <c r="R564" i="7"/>
  <c r="U564" i="7" s="1"/>
  <c r="R565" i="7"/>
  <c r="R566" i="7"/>
  <c r="U566" i="7" s="1"/>
  <c r="R567" i="7"/>
  <c r="R568" i="7"/>
  <c r="R569" i="7"/>
  <c r="R570" i="7"/>
  <c r="R571" i="7"/>
  <c r="U571" i="7" s="1"/>
  <c r="R572" i="7"/>
  <c r="U572" i="7" s="1"/>
  <c r="R573" i="7"/>
  <c r="R574" i="7"/>
  <c r="U574" i="7" s="1"/>
  <c r="R575" i="7"/>
  <c r="R576" i="7"/>
  <c r="R577" i="7"/>
  <c r="R578" i="7"/>
  <c r="R579" i="7"/>
  <c r="U579" i="7" s="1"/>
  <c r="R580" i="7"/>
  <c r="U580" i="7" s="1"/>
  <c r="R581" i="7"/>
  <c r="R582" i="7"/>
  <c r="U582" i="7" s="1"/>
  <c r="R583" i="7"/>
  <c r="R584" i="7"/>
  <c r="R585" i="7"/>
  <c r="R586" i="7"/>
  <c r="R587" i="7"/>
  <c r="U587" i="7" s="1"/>
  <c r="R588" i="7"/>
  <c r="U588" i="7" s="1"/>
  <c r="R589" i="7"/>
  <c r="R590" i="7"/>
  <c r="U590" i="7" s="1"/>
  <c r="R591" i="7"/>
  <c r="R592" i="7"/>
  <c r="R593" i="7"/>
  <c r="R594" i="7"/>
  <c r="R595" i="7"/>
  <c r="U595" i="7" s="1"/>
  <c r="R596" i="7"/>
  <c r="U596" i="7" s="1"/>
  <c r="R597" i="7"/>
  <c r="R598" i="7"/>
  <c r="U598" i="7" s="1"/>
  <c r="R599" i="7"/>
  <c r="R600" i="7"/>
  <c r="R601" i="7"/>
  <c r="R602" i="7"/>
  <c r="R603" i="7"/>
  <c r="U603" i="7" s="1"/>
  <c r="R604" i="7"/>
  <c r="U604" i="7" s="1"/>
  <c r="R605" i="7"/>
  <c r="R606" i="7"/>
  <c r="U606" i="7" s="1"/>
  <c r="R607" i="7"/>
  <c r="R608" i="7"/>
  <c r="R609" i="7"/>
  <c r="R610" i="7"/>
  <c r="R611" i="7"/>
  <c r="U611" i="7" s="1"/>
  <c r="R612" i="7"/>
  <c r="U612" i="7" s="1"/>
  <c r="R613" i="7"/>
  <c r="R614" i="7"/>
  <c r="U614" i="7" s="1"/>
  <c r="R615" i="7"/>
  <c r="R616" i="7"/>
  <c r="R617" i="7"/>
  <c r="R618" i="7"/>
  <c r="R619" i="7"/>
  <c r="U619" i="7" s="1"/>
  <c r="R620" i="7"/>
  <c r="U620" i="7" s="1"/>
  <c r="R621" i="7"/>
  <c r="R622" i="7"/>
  <c r="U622" i="7" s="1"/>
  <c r="R623" i="7"/>
  <c r="R624" i="7"/>
  <c r="R625" i="7"/>
  <c r="R626" i="7"/>
  <c r="R627" i="7"/>
  <c r="U627" i="7" s="1"/>
  <c r="R628" i="7"/>
  <c r="U628" i="7" s="1"/>
  <c r="R629" i="7"/>
  <c r="R630" i="7"/>
  <c r="U630" i="7" s="1"/>
  <c r="R631" i="7"/>
  <c r="R632" i="7"/>
  <c r="R633" i="7"/>
  <c r="R634" i="7"/>
  <c r="R635" i="7"/>
  <c r="U635" i="7" s="1"/>
  <c r="R636" i="7"/>
  <c r="U636" i="7" s="1"/>
  <c r="R637" i="7"/>
  <c r="R638" i="7"/>
  <c r="U638" i="7" s="1"/>
  <c r="R639" i="7"/>
  <c r="R640" i="7"/>
  <c r="R641" i="7"/>
  <c r="R642" i="7"/>
  <c r="R643" i="7"/>
  <c r="U643" i="7" s="1"/>
  <c r="R644" i="7"/>
  <c r="U644" i="7" s="1"/>
  <c r="R645" i="7"/>
  <c r="R646" i="7"/>
  <c r="U646" i="7" s="1"/>
  <c r="R647" i="7"/>
  <c r="R648" i="7"/>
  <c r="R649" i="7"/>
  <c r="R650" i="7"/>
  <c r="R651" i="7"/>
  <c r="U651" i="7" s="1"/>
  <c r="R652" i="7"/>
  <c r="U652" i="7" s="1"/>
  <c r="R653" i="7"/>
  <c r="R654" i="7"/>
  <c r="U654" i="7" s="1"/>
  <c r="R655" i="7"/>
  <c r="R656" i="7"/>
  <c r="R657" i="7"/>
  <c r="R658" i="7"/>
  <c r="R659" i="7"/>
  <c r="U659" i="7" s="1"/>
  <c r="R660" i="7"/>
  <c r="U660" i="7" s="1"/>
  <c r="R661" i="7"/>
  <c r="R662" i="7"/>
  <c r="U662" i="7" s="1"/>
  <c r="R663" i="7"/>
  <c r="R664" i="7"/>
  <c r="R665" i="7"/>
  <c r="R666" i="7"/>
  <c r="R667" i="7"/>
  <c r="U667" i="7" s="1"/>
  <c r="R668" i="7"/>
  <c r="U668" i="7" s="1"/>
  <c r="R669" i="7"/>
  <c r="R670" i="7"/>
  <c r="U670" i="7" s="1"/>
  <c r="R671" i="7"/>
  <c r="R672" i="7"/>
  <c r="R673" i="7"/>
  <c r="R674" i="7"/>
  <c r="R675" i="7"/>
  <c r="U675" i="7" s="1"/>
  <c r="R676" i="7"/>
  <c r="U676" i="7" s="1"/>
  <c r="R677" i="7"/>
  <c r="R678" i="7"/>
  <c r="U678" i="7" s="1"/>
  <c r="R679" i="7"/>
  <c r="R680" i="7"/>
  <c r="R681" i="7"/>
  <c r="R682" i="7"/>
  <c r="R683" i="7"/>
  <c r="U683" i="7" s="1"/>
  <c r="R684" i="7"/>
  <c r="U684" i="7" s="1"/>
  <c r="R685" i="7"/>
  <c r="R686" i="7"/>
  <c r="U686" i="7" s="1"/>
  <c r="R687" i="7"/>
  <c r="R688" i="7"/>
  <c r="R689" i="7"/>
  <c r="R690" i="7"/>
  <c r="R691" i="7"/>
  <c r="U691" i="7" s="1"/>
  <c r="R692" i="7"/>
  <c r="U692" i="7" s="1"/>
  <c r="R693" i="7"/>
  <c r="R694" i="7"/>
  <c r="U694" i="7" s="1"/>
  <c r="R695" i="7"/>
  <c r="R696" i="7"/>
  <c r="R697" i="7"/>
  <c r="R698" i="7"/>
  <c r="R699" i="7"/>
  <c r="U699" i="7" s="1"/>
  <c r="R700" i="7"/>
  <c r="U700" i="7" s="1"/>
  <c r="R701" i="7"/>
  <c r="R702" i="7"/>
  <c r="U702" i="7" s="1"/>
  <c r="R703" i="7"/>
  <c r="R704" i="7"/>
  <c r="R705" i="7"/>
  <c r="R706" i="7"/>
  <c r="R707" i="7"/>
  <c r="U707" i="7" s="1"/>
  <c r="R708" i="7"/>
  <c r="U708" i="7" s="1"/>
  <c r="R709" i="7"/>
  <c r="R710" i="7"/>
  <c r="U710" i="7" s="1"/>
  <c r="R711" i="7"/>
  <c r="R712" i="7"/>
  <c r="R713" i="7"/>
  <c r="R714" i="7"/>
  <c r="R715" i="7"/>
  <c r="U715" i="7" s="1"/>
  <c r="R716" i="7"/>
  <c r="U716" i="7" s="1"/>
  <c r="R717" i="7"/>
  <c r="R718" i="7"/>
  <c r="U718" i="7" s="1"/>
  <c r="R719" i="7"/>
  <c r="R720" i="7"/>
  <c r="R721" i="7"/>
  <c r="R722" i="7"/>
  <c r="R723" i="7"/>
  <c r="U723" i="7" s="1"/>
  <c r="R724" i="7"/>
  <c r="U724" i="7" s="1"/>
  <c r="R725" i="7"/>
  <c r="R726" i="7"/>
  <c r="U726" i="7" s="1"/>
  <c r="R727" i="7"/>
  <c r="R728" i="7"/>
  <c r="R729" i="7"/>
  <c r="R730" i="7"/>
  <c r="R731" i="7"/>
  <c r="U731" i="7" s="1"/>
  <c r="R732" i="7"/>
  <c r="U732" i="7" s="1"/>
  <c r="R733" i="7"/>
  <c r="R734" i="7"/>
  <c r="U734" i="7" s="1"/>
  <c r="R735" i="7"/>
  <c r="R736" i="7"/>
  <c r="R737" i="7"/>
  <c r="R738" i="7"/>
  <c r="R739" i="7"/>
  <c r="U739" i="7" s="1"/>
  <c r="R740" i="7"/>
  <c r="U740" i="7" s="1"/>
  <c r="R741" i="7"/>
  <c r="R742" i="7"/>
  <c r="U742" i="7" s="1"/>
  <c r="R743" i="7"/>
  <c r="R744" i="7"/>
  <c r="R745" i="7"/>
  <c r="R746" i="7"/>
  <c r="R747" i="7"/>
  <c r="U747" i="7" s="1"/>
  <c r="R748" i="7"/>
  <c r="U748" i="7" s="1"/>
  <c r="R749" i="7"/>
  <c r="R750" i="7"/>
  <c r="U750" i="7" s="1"/>
  <c r="R751" i="7"/>
  <c r="R752" i="7"/>
  <c r="R753" i="7"/>
  <c r="R754" i="7"/>
  <c r="R755" i="7"/>
  <c r="U755" i="7" s="1"/>
  <c r="R756" i="7"/>
  <c r="U756" i="7" s="1"/>
  <c r="R757" i="7"/>
  <c r="R758" i="7"/>
  <c r="U758" i="7" s="1"/>
  <c r="R759" i="7"/>
  <c r="R760" i="7"/>
  <c r="R761" i="7"/>
  <c r="R762" i="7"/>
  <c r="R763" i="7"/>
  <c r="U763" i="7" s="1"/>
  <c r="R764" i="7"/>
  <c r="U764" i="7" s="1"/>
  <c r="R765" i="7"/>
  <c r="R766" i="7"/>
  <c r="U766" i="7" s="1"/>
  <c r="R767" i="7"/>
  <c r="R768" i="7"/>
  <c r="R769" i="7"/>
  <c r="R770" i="7"/>
  <c r="R771" i="7"/>
  <c r="U771" i="7" s="1"/>
  <c r="R772" i="7"/>
  <c r="U772" i="7" s="1"/>
  <c r="R773" i="7"/>
  <c r="R774" i="7"/>
  <c r="U774" i="7" s="1"/>
  <c r="R775" i="7"/>
  <c r="R776" i="7"/>
  <c r="R777" i="7"/>
  <c r="R778" i="7"/>
  <c r="R779" i="7"/>
  <c r="U779" i="7" s="1"/>
  <c r="R780" i="7"/>
  <c r="U780" i="7" s="1"/>
  <c r="R781" i="7"/>
  <c r="R782" i="7"/>
  <c r="U782" i="7" s="1"/>
  <c r="R783" i="7"/>
  <c r="R784" i="7"/>
  <c r="R785" i="7"/>
  <c r="R786" i="7"/>
  <c r="R787" i="7"/>
  <c r="U787" i="7" s="1"/>
  <c r="R788" i="7"/>
  <c r="U788" i="7" s="1"/>
  <c r="R789" i="7"/>
  <c r="R790" i="7"/>
  <c r="U790" i="7" s="1"/>
  <c r="R791" i="7"/>
  <c r="R792" i="7"/>
  <c r="R793" i="7"/>
  <c r="R794" i="7"/>
  <c r="R795" i="7"/>
  <c r="U795" i="7" s="1"/>
  <c r="R796" i="7"/>
  <c r="U796" i="7" s="1"/>
  <c r="R797" i="7"/>
  <c r="R798" i="7"/>
  <c r="U798" i="7" s="1"/>
  <c r="R799" i="7"/>
  <c r="R800" i="7"/>
  <c r="R801" i="7"/>
  <c r="R802" i="7"/>
  <c r="R803" i="7"/>
  <c r="U803" i="7" s="1"/>
  <c r="R804" i="7"/>
  <c r="U804" i="7" s="1"/>
  <c r="R805" i="7"/>
  <c r="R806" i="7"/>
  <c r="U806" i="7" s="1"/>
  <c r="R807" i="7"/>
  <c r="R808" i="7"/>
  <c r="R809" i="7"/>
  <c r="R810" i="7"/>
  <c r="R811" i="7"/>
  <c r="U811" i="7" s="1"/>
  <c r="R812" i="7"/>
  <c r="U812" i="7" s="1"/>
  <c r="R813" i="7"/>
  <c r="R814" i="7"/>
  <c r="U814" i="7" s="1"/>
  <c r="R815" i="7"/>
  <c r="R816" i="7"/>
  <c r="R817" i="7"/>
  <c r="R818" i="7"/>
  <c r="R819" i="7"/>
  <c r="U819" i="7" s="1"/>
  <c r="R820" i="7"/>
  <c r="U820" i="7" s="1"/>
  <c r="R821" i="7"/>
  <c r="R822" i="7"/>
  <c r="U822" i="7" s="1"/>
  <c r="R823" i="7"/>
  <c r="R824" i="7"/>
  <c r="R825" i="7"/>
  <c r="R826" i="7"/>
  <c r="R827" i="7"/>
  <c r="U827" i="7" s="1"/>
  <c r="R828" i="7"/>
  <c r="U828" i="7" s="1"/>
  <c r="R829" i="7"/>
  <c r="R830" i="7"/>
  <c r="U830" i="7" s="1"/>
  <c r="R831" i="7"/>
  <c r="R832" i="7"/>
  <c r="R833" i="7"/>
  <c r="R834" i="7"/>
  <c r="R835" i="7"/>
  <c r="U835" i="7" s="1"/>
  <c r="R836" i="7"/>
  <c r="U836" i="7" s="1"/>
  <c r="R837" i="7"/>
  <c r="R838" i="7"/>
  <c r="U838" i="7" s="1"/>
  <c r="R839" i="7"/>
  <c r="R840" i="7"/>
  <c r="R841" i="7"/>
  <c r="R842" i="7"/>
  <c r="R843" i="7"/>
  <c r="U843" i="7" s="1"/>
  <c r="R844" i="7"/>
  <c r="U844" i="7" s="1"/>
  <c r="R845" i="7"/>
  <c r="R846" i="7"/>
  <c r="U846" i="7" s="1"/>
  <c r="R847" i="7"/>
  <c r="R848" i="7"/>
  <c r="R849" i="7"/>
  <c r="R850" i="7"/>
  <c r="R851" i="7"/>
  <c r="U851" i="7" s="1"/>
  <c r="R852" i="7"/>
  <c r="U852" i="7" s="1"/>
  <c r="R853" i="7"/>
  <c r="R854" i="7"/>
  <c r="U854" i="7" s="1"/>
  <c r="R855" i="7"/>
  <c r="R856" i="7"/>
  <c r="R857" i="7"/>
  <c r="R858" i="7"/>
  <c r="R859" i="7"/>
  <c r="U859" i="7" s="1"/>
  <c r="R860" i="7"/>
  <c r="U860" i="7" s="1"/>
  <c r="R861" i="7"/>
  <c r="R862" i="7"/>
  <c r="U862" i="7" s="1"/>
  <c r="R863" i="7"/>
  <c r="R864" i="7"/>
  <c r="R865" i="7"/>
  <c r="R866" i="7"/>
  <c r="R867" i="7"/>
  <c r="U867" i="7" s="1"/>
  <c r="R868" i="7"/>
  <c r="U868" i="7" s="1"/>
  <c r="R869" i="7"/>
  <c r="R870" i="7"/>
  <c r="U870" i="7" s="1"/>
  <c r="R871" i="7"/>
  <c r="R872" i="7"/>
  <c r="R873" i="7"/>
  <c r="R874" i="7"/>
  <c r="R875" i="7"/>
  <c r="U875" i="7" s="1"/>
  <c r="R876" i="7"/>
  <c r="U876" i="7" s="1"/>
  <c r="R877" i="7"/>
  <c r="R878" i="7"/>
  <c r="U878" i="7" s="1"/>
  <c r="R879" i="7"/>
  <c r="R880" i="7"/>
  <c r="R881" i="7"/>
  <c r="R882" i="7"/>
  <c r="R883" i="7"/>
  <c r="U883" i="7" s="1"/>
  <c r="R884" i="7"/>
  <c r="U884" i="7" s="1"/>
  <c r="R885" i="7"/>
  <c r="R886" i="7"/>
  <c r="U886" i="7" s="1"/>
  <c r="R887" i="7"/>
  <c r="R888" i="7"/>
  <c r="R889" i="7"/>
  <c r="R890" i="7"/>
  <c r="R891" i="7"/>
  <c r="U891" i="7" s="1"/>
  <c r="R892" i="7"/>
  <c r="U892" i="7" s="1"/>
  <c r="R893" i="7"/>
  <c r="R894" i="7"/>
  <c r="U894" i="7" s="1"/>
  <c r="R895" i="7"/>
  <c r="R896" i="7"/>
  <c r="R897" i="7"/>
  <c r="R898" i="7"/>
  <c r="R899" i="7"/>
  <c r="U899" i="7" s="1"/>
  <c r="R900" i="7"/>
  <c r="U900" i="7" s="1"/>
  <c r="R901" i="7"/>
  <c r="R902" i="7"/>
  <c r="U902" i="7" s="1"/>
  <c r="R903" i="7"/>
  <c r="R904" i="7"/>
  <c r="R905" i="7"/>
  <c r="R906" i="7"/>
  <c r="R907" i="7"/>
  <c r="U907" i="7" s="1"/>
  <c r="R908" i="7"/>
  <c r="U908" i="7" s="1"/>
  <c r="R909" i="7"/>
  <c r="R910" i="7"/>
  <c r="U910" i="7" s="1"/>
  <c r="R911" i="7"/>
  <c r="R912" i="7"/>
  <c r="R913" i="7"/>
  <c r="R914" i="7"/>
  <c r="R915" i="7"/>
  <c r="U915" i="7" s="1"/>
  <c r="R916" i="7"/>
  <c r="U916" i="7" s="1"/>
  <c r="R917" i="7"/>
  <c r="R918" i="7"/>
  <c r="U918" i="7" s="1"/>
  <c r="R919" i="7"/>
  <c r="R920" i="7"/>
  <c r="R921" i="7"/>
  <c r="R922" i="7"/>
  <c r="R923" i="7"/>
  <c r="U923" i="7" s="1"/>
  <c r="R924" i="7"/>
  <c r="U924" i="7" s="1"/>
  <c r="R925" i="7"/>
  <c r="R926" i="7"/>
  <c r="U926" i="7" s="1"/>
  <c r="R927" i="7"/>
  <c r="R928" i="7"/>
  <c r="R929" i="7"/>
  <c r="R930" i="7"/>
  <c r="R931" i="7"/>
  <c r="U931" i="7" s="1"/>
  <c r="R932" i="7"/>
  <c r="U932" i="7" s="1"/>
  <c r="R933" i="7"/>
  <c r="R934" i="7"/>
  <c r="U934" i="7" s="1"/>
  <c r="R935" i="7"/>
  <c r="R936" i="7"/>
  <c r="R937" i="7"/>
  <c r="R938" i="7"/>
  <c r="R939" i="7"/>
  <c r="U939" i="7" s="1"/>
  <c r="R940" i="7"/>
  <c r="U940" i="7" s="1"/>
  <c r="R941" i="7"/>
  <c r="R942" i="7"/>
  <c r="U942" i="7" s="1"/>
  <c r="R943" i="7"/>
  <c r="R944" i="7"/>
  <c r="R945" i="7"/>
  <c r="R946" i="7"/>
  <c r="R947" i="7"/>
  <c r="U947" i="7" s="1"/>
  <c r="R948" i="7"/>
  <c r="U948" i="7" s="1"/>
  <c r="R949" i="7"/>
  <c r="R950" i="7"/>
  <c r="U950" i="7" s="1"/>
  <c r="R951" i="7"/>
  <c r="R952" i="7"/>
  <c r="R953" i="7"/>
  <c r="R954" i="7"/>
  <c r="R955" i="7"/>
  <c r="U955" i="7" s="1"/>
  <c r="R956" i="7"/>
  <c r="U956" i="7" s="1"/>
  <c r="R957" i="7"/>
  <c r="R958" i="7"/>
  <c r="U958" i="7" s="1"/>
  <c r="R959" i="7"/>
  <c r="R960" i="7"/>
  <c r="R961" i="7"/>
  <c r="R962" i="7"/>
  <c r="R963" i="7"/>
  <c r="U963" i="7" s="1"/>
  <c r="R964" i="7"/>
  <c r="U964" i="7" s="1"/>
  <c r="R965" i="7"/>
  <c r="R966" i="7"/>
  <c r="U966" i="7" s="1"/>
  <c r="R967" i="7"/>
  <c r="R968" i="7"/>
  <c r="R969" i="7"/>
  <c r="R970" i="7"/>
  <c r="R971" i="7"/>
  <c r="U971" i="7" s="1"/>
  <c r="R972" i="7"/>
  <c r="U972" i="7" s="1"/>
  <c r="R973" i="7"/>
  <c r="R974" i="7"/>
  <c r="U974" i="7" s="1"/>
  <c r="R975" i="7"/>
  <c r="R976" i="7"/>
  <c r="R977" i="7"/>
  <c r="R978" i="7"/>
  <c r="R979" i="7"/>
  <c r="U979" i="7" s="1"/>
  <c r="R980" i="7"/>
  <c r="U980" i="7" s="1"/>
  <c r="R981" i="7"/>
  <c r="R982" i="7"/>
  <c r="U982" i="7" s="1"/>
  <c r="R983" i="7"/>
  <c r="R984" i="7"/>
  <c r="R985" i="7"/>
  <c r="R986" i="7"/>
  <c r="R987" i="7"/>
  <c r="U987" i="7" s="1"/>
  <c r="R988" i="7"/>
  <c r="U988" i="7" s="1"/>
  <c r="R989" i="7"/>
  <c r="R990" i="7"/>
  <c r="U990" i="7" s="1"/>
  <c r="R991" i="7"/>
  <c r="R992" i="7"/>
  <c r="R993" i="7"/>
  <c r="R994" i="7"/>
  <c r="R995" i="7"/>
  <c r="U995" i="7" s="1"/>
  <c r="R996" i="7"/>
  <c r="U996" i="7" s="1"/>
  <c r="R997" i="7"/>
  <c r="R998" i="7"/>
  <c r="U998" i="7" s="1"/>
  <c r="R999" i="7"/>
  <c r="R1000" i="7"/>
  <c r="R1001" i="7"/>
  <c r="R1002" i="7"/>
  <c r="R1003" i="7"/>
  <c r="U1003" i="7" s="1"/>
  <c r="R1004" i="7"/>
  <c r="U1004" i="7" s="1"/>
  <c r="R1005" i="7"/>
  <c r="R1006" i="7"/>
  <c r="U1006" i="7" s="1"/>
  <c r="R1007" i="7"/>
  <c r="R1008" i="7"/>
  <c r="R1009" i="7"/>
  <c r="R1010" i="7"/>
  <c r="R1011" i="7"/>
  <c r="U1011" i="7" s="1"/>
  <c r="R1012" i="7"/>
  <c r="U1012" i="7" s="1"/>
  <c r="R1013" i="7"/>
  <c r="R1014" i="7"/>
  <c r="U1014" i="7" s="1"/>
  <c r="R1015" i="7"/>
  <c r="R1016" i="7"/>
  <c r="R1017" i="7"/>
  <c r="R1018" i="7"/>
  <c r="R1019" i="7"/>
  <c r="U1019" i="7" s="1"/>
  <c r="R1020" i="7"/>
  <c r="U1020" i="7" s="1"/>
  <c r="R1021" i="7"/>
  <c r="R1022" i="7"/>
  <c r="U1022" i="7" s="1"/>
  <c r="R1023" i="7"/>
  <c r="R1024" i="7"/>
  <c r="R1025" i="7"/>
  <c r="R1026" i="7"/>
  <c r="R1027" i="7"/>
  <c r="U1027" i="7" s="1"/>
  <c r="R1028" i="7"/>
  <c r="U1028" i="7" s="1"/>
  <c r="R1029" i="7"/>
  <c r="R1030" i="7"/>
  <c r="U1030" i="7" s="1"/>
  <c r="R1031" i="7"/>
  <c r="R1032" i="7"/>
  <c r="R1033" i="7"/>
  <c r="R1034" i="7"/>
  <c r="R1035" i="7"/>
  <c r="U1035" i="7" s="1"/>
  <c r="R1036" i="7"/>
  <c r="U1036" i="7" s="1"/>
  <c r="R1037" i="7"/>
  <c r="R1038" i="7"/>
  <c r="U1038" i="7" s="1"/>
  <c r="R1039" i="7"/>
  <c r="R1040" i="7"/>
  <c r="R1041" i="7"/>
  <c r="U1041" i="7" s="1"/>
  <c r="R1042" i="7"/>
  <c r="R1043" i="7"/>
  <c r="U1043" i="7" s="1"/>
  <c r="R1044" i="7"/>
  <c r="U1044" i="7" s="1"/>
  <c r="R1045" i="7"/>
  <c r="R1046" i="7"/>
  <c r="U1046" i="7" s="1"/>
  <c r="R1047" i="7"/>
  <c r="R1048" i="7"/>
  <c r="R1049" i="7"/>
  <c r="U1049" i="7" s="1"/>
  <c r="R1050" i="7"/>
  <c r="R1051" i="7"/>
  <c r="U1051" i="7" s="1"/>
  <c r="R1052" i="7"/>
  <c r="U1052" i="7" s="1"/>
  <c r="R1053" i="7"/>
  <c r="R1054" i="7"/>
  <c r="U1054" i="7" s="1"/>
  <c r="R1055" i="7"/>
  <c r="R1056" i="7"/>
  <c r="R1057" i="7"/>
  <c r="R1058" i="7"/>
  <c r="R1059" i="7"/>
  <c r="U1059" i="7" s="1"/>
  <c r="R1060" i="7"/>
  <c r="U1060" i="7" s="1"/>
  <c r="R1061" i="7"/>
  <c r="R1062" i="7"/>
  <c r="U1062" i="7" s="1"/>
  <c r="R1063" i="7"/>
  <c r="R1064" i="7"/>
  <c r="R1065" i="7"/>
  <c r="R1066" i="7"/>
  <c r="R1067" i="7"/>
  <c r="U1067" i="7" s="1"/>
  <c r="R1068" i="7"/>
  <c r="U1068" i="7" s="1"/>
  <c r="R1069" i="7"/>
  <c r="R1070" i="7"/>
  <c r="U1070" i="7" s="1"/>
  <c r="R1071" i="7"/>
  <c r="R1072" i="7"/>
  <c r="R1073" i="7"/>
  <c r="R1074" i="7"/>
  <c r="R1075" i="7"/>
  <c r="U1075" i="7" s="1"/>
  <c r="R1076" i="7"/>
  <c r="U1076" i="7" s="1"/>
  <c r="R1077" i="7"/>
  <c r="R1078" i="7"/>
  <c r="U1078" i="7" s="1"/>
  <c r="R1079" i="7"/>
  <c r="R1080" i="7"/>
  <c r="R1081" i="7"/>
  <c r="R1082" i="7"/>
  <c r="R1083" i="7"/>
  <c r="U1083" i="7" s="1"/>
  <c r="R1084" i="7"/>
  <c r="U1084" i="7" s="1"/>
  <c r="R1085" i="7"/>
  <c r="R1086" i="7"/>
  <c r="U1086" i="7" s="1"/>
  <c r="R1087" i="7"/>
  <c r="R1088" i="7"/>
  <c r="R1089" i="7"/>
  <c r="R1090" i="7"/>
  <c r="R1091" i="7"/>
  <c r="U1091" i="7" s="1"/>
  <c r="R1092" i="7"/>
  <c r="U1092" i="7" s="1"/>
  <c r="R1093" i="7"/>
  <c r="R1094" i="7"/>
  <c r="U1094" i="7" s="1"/>
  <c r="R1095" i="7"/>
  <c r="R1096" i="7"/>
  <c r="R1097" i="7"/>
  <c r="R1098" i="7"/>
  <c r="R1099" i="7"/>
  <c r="U1099" i="7" s="1"/>
  <c r="R1100" i="7"/>
  <c r="U1100" i="7" s="1"/>
  <c r="R1101" i="7"/>
  <c r="R1102" i="7"/>
  <c r="U1102" i="7" s="1"/>
  <c r="R1103" i="7"/>
  <c r="R1104" i="7"/>
  <c r="R1105" i="7"/>
  <c r="R1106" i="7"/>
  <c r="R1107" i="7"/>
  <c r="U1107" i="7" s="1"/>
  <c r="R1108" i="7"/>
  <c r="U1108" i="7" s="1"/>
  <c r="R1109" i="7"/>
  <c r="R1110" i="7"/>
  <c r="U1110" i="7" s="1"/>
  <c r="R1111" i="7"/>
  <c r="R1112" i="7"/>
  <c r="R1113" i="7"/>
  <c r="R1114" i="7"/>
  <c r="R1115" i="7"/>
  <c r="U1115" i="7" s="1"/>
  <c r="R1116" i="7"/>
  <c r="U1116" i="7" s="1"/>
  <c r="R1117" i="7"/>
  <c r="R1118" i="7"/>
  <c r="U1118" i="7" s="1"/>
  <c r="R1119" i="7"/>
  <c r="R1120" i="7"/>
  <c r="R1121" i="7"/>
  <c r="R1122" i="7"/>
  <c r="R1123" i="7"/>
  <c r="U1123" i="7" s="1"/>
  <c r="R1124" i="7"/>
  <c r="U1124" i="7" s="1"/>
  <c r="R1125" i="7"/>
  <c r="R1126" i="7"/>
  <c r="U1126" i="7" s="1"/>
  <c r="R1127" i="7"/>
  <c r="R1128" i="7"/>
  <c r="R1129" i="7"/>
  <c r="R1130" i="7"/>
  <c r="R1131" i="7"/>
  <c r="U1131" i="7" s="1"/>
  <c r="R1132" i="7"/>
  <c r="U1132" i="7" s="1"/>
  <c r="R1133" i="7"/>
  <c r="R1134" i="7"/>
  <c r="U1134" i="7" s="1"/>
  <c r="R1135" i="7"/>
  <c r="R1136" i="7"/>
  <c r="R1137" i="7"/>
  <c r="R1138" i="7"/>
  <c r="R1139" i="7"/>
  <c r="U1139" i="7" s="1"/>
  <c r="R1140" i="7"/>
  <c r="U1140" i="7" s="1"/>
  <c r="R1141" i="7"/>
  <c r="R1142" i="7"/>
  <c r="U1142" i="7" s="1"/>
  <c r="R1143" i="7"/>
  <c r="R1144" i="7"/>
  <c r="R1145" i="7"/>
  <c r="R1146" i="7"/>
  <c r="R1147" i="7"/>
  <c r="U1147" i="7" s="1"/>
  <c r="R1148" i="7"/>
  <c r="U1148" i="7" s="1"/>
  <c r="R1149" i="7"/>
  <c r="R1150" i="7"/>
  <c r="U1150" i="7" s="1"/>
  <c r="R1151" i="7"/>
  <c r="R1152" i="7"/>
  <c r="R1153" i="7"/>
  <c r="R1154" i="7"/>
  <c r="R1155" i="7"/>
  <c r="U1155" i="7" s="1"/>
  <c r="R1156" i="7"/>
  <c r="U1156" i="7" s="1"/>
  <c r="R1157" i="7"/>
  <c r="R1158" i="7"/>
  <c r="U1158" i="7" s="1"/>
  <c r="R1159" i="7"/>
  <c r="R1160" i="7"/>
  <c r="R1161" i="7"/>
  <c r="R1162" i="7"/>
  <c r="R1163" i="7"/>
  <c r="U1163" i="7" s="1"/>
  <c r="R1164" i="7"/>
  <c r="U1164" i="7" s="1"/>
  <c r="R1165" i="7"/>
  <c r="R1166" i="7"/>
  <c r="U1166" i="7" s="1"/>
  <c r="R1167" i="7"/>
  <c r="R1168" i="7"/>
  <c r="R1169" i="7"/>
  <c r="R1170" i="7"/>
  <c r="R1171" i="7"/>
  <c r="U1171" i="7" s="1"/>
  <c r="R1172" i="7"/>
  <c r="U1172" i="7" s="1"/>
  <c r="R1173" i="7"/>
  <c r="R1174" i="7"/>
  <c r="U1174" i="7" s="1"/>
  <c r="R1175" i="7"/>
  <c r="R1176" i="7"/>
  <c r="R1177" i="7"/>
  <c r="R1178" i="7"/>
  <c r="R1179" i="7"/>
  <c r="U1179" i="7" s="1"/>
  <c r="R1180" i="7"/>
  <c r="U1180" i="7" s="1"/>
  <c r="R1181" i="7"/>
  <c r="R1182" i="7"/>
  <c r="U1182" i="7" s="1"/>
  <c r="R1183" i="7"/>
  <c r="R1184" i="7"/>
  <c r="R1185" i="7"/>
  <c r="R1186" i="7"/>
  <c r="R1187" i="7"/>
  <c r="U1187" i="7" s="1"/>
  <c r="R1188" i="7"/>
  <c r="U1188" i="7" s="1"/>
  <c r="R1189" i="7"/>
  <c r="R1190" i="7"/>
  <c r="U1190" i="7" s="1"/>
  <c r="R1191" i="7"/>
  <c r="R1192" i="7"/>
  <c r="R1193" i="7"/>
  <c r="R1194" i="7"/>
  <c r="R1195" i="7"/>
  <c r="U1195" i="7" s="1"/>
  <c r="R1196" i="7"/>
  <c r="U1196" i="7" s="1"/>
  <c r="R1197" i="7"/>
  <c r="R1198" i="7"/>
  <c r="U1198" i="7" s="1"/>
  <c r="R1199" i="7"/>
  <c r="R1200" i="7"/>
  <c r="R1201" i="7"/>
  <c r="R1202" i="7"/>
  <c r="R1203" i="7"/>
  <c r="U1203" i="7" s="1"/>
  <c r="R1204" i="7"/>
  <c r="U1204" i="7" s="1"/>
  <c r="R1205" i="7"/>
  <c r="R1206" i="7"/>
  <c r="U1206" i="7" s="1"/>
  <c r="R1207" i="7"/>
  <c r="R1208" i="7"/>
  <c r="R1209" i="7"/>
  <c r="R1210" i="7"/>
  <c r="R1211" i="7"/>
  <c r="U1211" i="7" s="1"/>
  <c r="R1212" i="7"/>
  <c r="U1212" i="7" s="1"/>
  <c r="R1213" i="7"/>
  <c r="R1214" i="7"/>
  <c r="U1214" i="7" s="1"/>
  <c r="R1215" i="7"/>
  <c r="R1216" i="7"/>
  <c r="R1217" i="7"/>
  <c r="R1218" i="7"/>
  <c r="R1219" i="7"/>
  <c r="U1219" i="7" s="1"/>
  <c r="R1220" i="7"/>
  <c r="U1220" i="7" s="1"/>
  <c r="R1221" i="7"/>
  <c r="R1222" i="7"/>
  <c r="U1222" i="7" s="1"/>
  <c r="R1223" i="7"/>
  <c r="R1224" i="7"/>
  <c r="R1225" i="7"/>
  <c r="R1226" i="7"/>
  <c r="R1227" i="7"/>
  <c r="U1227" i="7" s="1"/>
  <c r="R1228" i="7"/>
  <c r="U1228" i="7" s="1"/>
  <c r="R1229" i="7"/>
  <c r="R1230" i="7"/>
  <c r="U1230" i="7" s="1"/>
  <c r="R1231" i="7"/>
  <c r="R1232" i="7"/>
  <c r="R1233" i="7"/>
  <c r="R1234" i="7"/>
  <c r="R1235" i="7"/>
  <c r="U1235" i="7" s="1"/>
  <c r="R1236" i="7"/>
  <c r="U1236" i="7" s="1"/>
  <c r="R1237" i="7"/>
  <c r="R1238" i="7"/>
  <c r="U1238" i="7" s="1"/>
  <c r="R1239" i="7"/>
  <c r="R1240" i="7"/>
  <c r="R1241" i="7"/>
  <c r="R1242" i="7"/>
  <c r="R1243" i="7"/>
  <c r="U1243" i="7" s="1"/>
  <c r="R1244" i="7"/>
  <c r="U1244" i="7" s="1"/>
  <c r="R1245" i="7"/>
  <c r="R1246" i="7"/>
  <c r="U1246" i="7" s="1"/>
  <c r="R1247" i="7"/>
  <c r="R1248" i="7"/>
  <c r="R1249" i="7"/>
  <c r="R1250" i="7"/>
  <c r="R1251" i="7"/>
  <c r="U1251" i="7" s="1"/>
  <c r="R1252" i="7"/>
  <c r="U1252" i="7" s="1"/>
  <c r="R1253" i="7"/>
  <c r="R1254" i="7"/>
  <c r="U1254" i="7" s="1"/>
  <c r="R1255" i="7"/>
  <c r="R1256" i="7"/>
  <c r="R1257" i="7"/>
  <c r="R1258" i="7"/>
  <c r="R1259" i="7"/>
  <c r="U1259" i="7" s="1"/>
  <c r="R1260" i="7"/>
  <c r="U1260" i="7" s="1"/>
  <c r="R1261" i="7"/>
  <c r="R1262" i="7"/>
  <c r="U1262" i="7" s="1"/>
  <c r="R1263" i="7"/>
  <c r="R1264" i="7"/>
  <c r="R1265" i="7"/>
  <c r="R1266" i="7"/>
  <c r="R1267" i="7"/>
  <c r="U1267" i="7" s="1"/>
  <c r="R1268" i="7"/>
  <c r="U1268" i="7" s="1"/>
  <c r="R1269" i="7"/>
  <c r="R1270" i="7"/>
  <c r="U1270" i="7" s="1"/>
  <c r="R1271" i="7"/>
  <c r="R1272" i="7"/>
  <c r="R1273" i="7"/>
  <c r="R1274" i="7"/>
  <c r="R1275" i="7"/>
  <c r="U1275" i="7" s="1"/>
  <c r="R1276" i="7"/>
  <c r="U1276" i="7" s="1"/>
  <c r="R1277" i="7"/>
  <c r="R1278" i="7"/>
  <c r="U1278" i="7" s="1"/>
  <c r="R1279" i="7"/>
  <c r="R1280" i="7"/>
  <c r="R1281" i="7"/>
  <c r="R1282" i="7"/>
  <c r="R1283" i="7"/>
  <c r="U1283" i="7" s="1"/>
  <c r="R1284" i="7"/>
  <c r="U1284" i="7" s="1"/>
  <c r="R1285" i="7"/>
  <c r="R1286" i="7"/>
  <c r="U1286" i="7" s="1"/>
  <c r="R1287" i="7"/>
  <c r="R1288" i="7"/>
  <c r="R1289" i="7"/>
  <c r="R1290" i="7"/>
  <c r="R1291" i="7"/>
  <c r="U1291" i="7" s="1"/>
  <c r="R1292" i="7"/>
  <c r="U1292" i="7" s="1"/>
  <c r="R1293" i="7"/>
  <c r="R1294" i="7"/>
  <c r="U1294" i="7" s="1"/>
  <c r="R1295" i="7"/>
  <c r="R1296" i="7"/>
  <c r="R1297" i="7"/>
  <c r="R1298" i="7"/>
  <c r="R1299" i="7"/>
  <c r="U1299" i="7" s="1"/>
  <c r="R1300" i="7"/>
  <c r="U1300" i="7" s="1"/>
  <c r="R1301" i="7"/>
  <c r="R1302" i="7"/>
  <c r="U1302" i="7" s="1"/>
  <c r="R1303" i="7"/>
  <c r="R1304" i="7"/>
  <c r="R1305" i="7"/>
  <c r="R1306" i="7"/>
  <c r="R1307" i="7"/>
  <c r="U1307" i="7" s="1"/>
  <c r="R1308" i="7"/>
  <c r="U1308" i="7" s="1"/>
  <c r="R1309" i="7"/>
  <c r="R1310" i="7"/>
  <c r="U1310" i="7" s="1"/>
  <c r="R1311" i="7"/>
  <c r="R1312" i="7"/>
  <c r="R1313" i="7"/>
  <c r="R1314" i="7"/>
  <c r="R1315" i="7"/>
  <c r="U1315" i="7" s="1"/>
  <c r="R1316" i="7"/>
  <c r="U1316" i="7" s="1"/>
  <c r="R1317" i="7"/>
  <c r="R1318" i="7"/>
  <c r="U1318" i="7" s="1"/>
  <c r="R1319" i="7"/>
  <c r="R1320" i="7"/>
  <c r="R1321" i="7"/>
  <c r="R1322" i="7"/>
  <c r="R1323" i="7"/>
  <c r="U1323" i="7" s="1"/>
  <c r="R1324" i="7"/>
  <c r="U1324" i="7" s="1"/>
  <c r="R1325" i="7"/>
  <c r="R1326" i="7"/>
  <c r="U1326" i="7" s="1"/>
  <c r="R1327" i="7"/>
  <c r="R1328" i="7"/>
  <c r="R1329" i="7"/>
  <c r="R1330" i="7"/>
  <c r="R1331" i="7"/>
  <c r="U1331" i="7" s="1"/>
  <c r="R1332" i="7"/>
  <c r="U1332" i="7" s="1"/>
  <c r="R1333" i="7"/>
  <c r="R1334" i="7"/>
  <c r="U1334" i="7" s="1"/>
  <c r="R1335" i="7"/>
  <c r="R1336" i="7"/>
  <c r="R1337" i="7"/>
  <c r="R1338" i="7"/>
  <c r="R1339" i="7"/>
  <c r="U1339" i="7" s="1"/>
  <c r="R1340" i="7"/>
  <c r="U1340" i="7" s="1"/>
  <c r="R1341" i="7"/>
  <c r="R1342" i="7"/>
  <c r="U1342" i="7" s="1"/>
  <c r="R1343" i="7"/>
  <c r="R1344" i="7"/>
  <c r="R1345" i="7"/>
  <c r="R1346" i="7"/>
  <c r="R1347" i="7"/>
  <c r="U1347" i="7" s="1"/>
  <c r="R1348" i="7"/>
  <c r="U1348" i="7" s="1"/>
  <c r="R1349" i="7"/>
  <c r="R1350" i="7"/>
  <c r="U1350" i="7" s="1"/>
  <c r="R1351" i="7"/>
  <c r="R1352" i="7"/>
  <c r="R1353" i="7"/>
  <c r="R1354" i="7"/>
  <c r="R1355" i="7"/>
  <c r="U1355" i="7" s="1"/>
  <c r="R1356" i="7"/>
  <c r="U1356" i="7" s="1"/>
  <c r="R1357" i="7"/>
  <c r="R1358" i="7"/>
  <c r="U1358" i="7" s="1"/>
  <c r="R1359" i="7"/>
  <c r="R1360" i="7"/>
  <c r="R1361" i="7"/>
  <c r="R1362" i="7"/>
  <c r="R1363" i="7"/>
  <c r="U1363" i="7" s="1"/>
  <c r="R1364" i="7"/>
  <c r="U1364" i="7" s="1"/>
  <c r="R1365" i="7"/>
  <c r="R1366" i="7"/>
  <c r="U1366" i="7" s="1"/>
  <c r="R1367" i="7"/>
  <c r="R1368" i="7"/>
  <c r="R1369" i="7"/>
  <c r="R1370" i="7"/>
  <c r="R1371" i="7"/>
  <c r="U1371" i="7" s="1"/>
  <c r="R1372" i="7"/>
  <c r="U1372" i="7" s="1"/>
  <c r="R1373" i="7"/>
  <c r="R1374" i="7"/>
  <c r="U1374" i="7" s="1"/>
  <c r="R1375" i="7"/>
  <c r="R1376" i="7"/>
  <c r="R1377" i="7"/>
  <c r="R1378" i="7"/>
  <c r="R1379" i="7"/>
  <c r="U1379" i="7" s="1"/>
  <c r="R1380" i="7"/>
  <c r="U1380" i="7" s="1"/>
  <c r="R1381" i="7"/>
  <c r="R1382" i="7"/>
  <c r="U1382" i="7" s="1"/>
  <c r="R1383" i="7"/>
  <c r="R1384" i="7"/>
  <c r="R1385" i="7"/>
  <c r="R1386" i="7"/>
  <c r="R1387" i="7"/>
  <c r="U1387" i="7" s="1"/>
  <c r="R1388" i="7"/>
  <c r="U1388" i="7" s="1"/>
  <c r="R1389" i="7"/>
  <c r="R1390" i="7"/>
  <c r="U1390" i="7" s="1"/>
  <c r="R1391" i="7"/>
  <c r="R1392" i="7"/>
  <c r="R1393" i="7"/>
  <c r="R1394" i="7"/>
  <c r="R1395" i="7"/>
  <c r="U1395" i="7" s="1"/>
  <c r="R1396" i="7"/>
  <c r="U1396" i="7" s="1"/>
  <c r="R1397" i="7"/>
  <c r="R1398" i="7"/>
  <c r="U1398" i="7" s="1"/>
  <c r="R1399" i="7"/>
  <c r="R1400" i="7"/>
  <c r="R1401" i="7"/>
  <c r="R1402" i="7"/>
  <c r="R1403" i="7"/>
  <c r="U1403" i="7" s="1"/>
  <c r="R1404" i="7"/>
  <c r="U1404" i="7" s="1"/>
  <c r="R1405" i="7"/>
  <c r="R1406" i="7"/>
  <c r="U1406" i="7" s="1"/>
  <c r="R1407" i="7"/>
  <c r="R1408" i="7"/>
  <c r="R1409" i="7"/>
  <c r="R1410" i="7"/>
  <c r="R1411" i="7"/>
  <c r="U1411" i="7" s="1"/>
  <c r="R1412" i="7"/>
  <c r="U1412" i="7" s="1"/>
  <c r="R1413" i="7"/>
  <c r="R1414" i="7"/>
  <c r="U1414" i="7" s="1"/>
  <c r="R1415" i="7"/>
  <c r="R1416" i="7"/>
  <c r="R1417" i="7"/>
  <c r="R1418" i="7"/>
  <c r="R1419" i="7"/>
  <c r="U1419" i="7" s="1"/>
  <c r="R1420" i="7"/>
  <c r="U1420" i="7" s="1"/>
  <c r="R1421" i="7"/>
  <c r="R1422" i="7"/>
  <c r="U1422" i="7" s="1"/>
  <c r="R1423" i="7"/>
  <c r="R1424" i="7"/>
  <c r="R1425" i="7"/>
  <c r="R1426" i="7"/>
  <c r="R1427" i="7"/>
  <c r="U1427" i="7" s="1"/>
  <c r="R1428" i="7"/>
  <c r="U1428" i="7" s="1"/>
  <c r="R1429" i="7"/>
  <c r="R1430" i="7"/>
  <c r="U1430" i="7" s="1"/>
  <c r="R1431" i="7"/>
  <c r="R1432" i="7"/>
  <c r="R1433" i="7"/>
  <c r="R1434" i="7"/>
  <c r="R1435" i="7"/>
  <c r="U1435" i="7" s="1"/>
  <c r="R1436" i="7"/>
  <c r="U1436" i="7" s="1"/>
  <c r="R1437" i="7"/>
  <c r="R1438" i="7"/>
  <c r="U1438" i="7" s="1"/>
  <c r="R1439" i="7"/>
  <c r="R1440" i="7"/>
  <c r="R1441" i="7"/>
  <c r="R1442" i="7"/>
  <c r="R1443" i="7"/>
  <c r="U1443" i="7" s="1"/>
  <c r="R1444" i="7"/>
  <c r="U1444" i="7" s="1"/>
  <c r="R1445" i="7"/>
  <c r="R1446" i="7"/>
  <c r="U1446" i="7" s="1"/>
  <c r="R1447" i="7"/>
  <c r="R1448" i="7"/>
  <c r="R1449" i="7"/>
  <c r="R1450" i="7"/>
  <c r="R1451" i="7"/>
  <c r="U1451" i="7" s="1"/>
  <c r="R1452" i="7"/>
  <c r="U1452" i="7" s="1"/>
  <c r="R1453" i="7"/>
  <c r="R1454" i="7"/>
  <c r="U1454" i="7" s="1"/>
  <c r="R1455" i="7"/>
  <c r="R1456" i="7"/>
  <c r="R1457" i="7"/>
  <c r="R1458" i="7"/>
  <c r="R1459" i="7"/>
  <c r="U1459" i="7" s="1"/>
  <c r="R1460" i="7"/>
  <c r="U1460" i="7" s="1"/>
  <c r="R1461" i="7"/>
  <c r="R1462" i="7"/>
  <c r="U1462" i="7" s="1"/>
  <c r="R1463" i="7"/>
  <c r="R1464" i="7"/>
  <c r="R1465" i="7"/>
  <c r="R1466" i="7"/>
  <c r="R1467" i="7"/>
  <c r="U1467" i="7" s="1"/>
  <c r="R1468" i="7"/>
  <c r="U1468" i="7" s="1"/>
  <c r="R1469" i="7"/>
  <c r="R1470" i="7"/>
  <c r="U1470" i="7" s="1"/>
  <c r="R1471" i="7"/>
  <c r="R1472" i="7"/>
  <c r="R1473" i="7"/>
  <c r="R1474" i="7"/>
  <c r="R1475" i="7"/>
  <c r="U1475" i="7" s="1"/>
  <c r="R1476" i="7"/>
  <c r="U1476" i="7" s="1"/>
  <c r="R1477" i="7"/>
  <c r="R1478" i="7"/>
  <c r="U1478" i="7" s="1"/>
  <c r="R1479" i="7"/>
  <c r="R1480" i="7"/>
  <c r="R1481" i="7"/>
  <c r="R1482" i="7"/>
  <c r="R1483" i="7"/>
  <c r="U1483" i="7" s="1"/>
  <c r="R1484" i="7"/>
  <c r="U1484" i="7" s="1"/>
  <c r="R1485" i="7"/>
  <c r="R1486" i="7"/>
  <c r="U1486" i="7" s="1"/>
  <c r="R1487" i="7"/>
  <c r="R1488" i="7"/>
  <c r="R1489" i="7"/>
  <c r="R1490" i="7"/>
  <c r="R1491" i="7"/>
  <c r="U1491" i="7" s="1"/>
  <c r="R1492" i="7"/>
  <c r="U1492" i="7" s="1"/>
  <c r="R1493" i="7"/>
  <c r="R1494" i="7"/>
  <c r="U1494" i="7" s="1"/>
  <c r="R1495" i="7"/>
  <c r="R1496" i="7"/>
  <c r="R1497" i="7"/>
  <c r="R1498" i="7"/>
  <c r="R1499" i="7"/>
  <c r="U1499" i="7" s="1"/>
  <c r="R1500" i="7"/>
  <c r="U1500" i="7" s="1"/>
  <c r="R1501" i="7"/>
  <c r="R1502" i="7"/>
  <c r="U1502" i="7" s="1"/>
  <c r="R1503" i="7"/>
  <c r="R1504" i="7"/>
  <c r="R1505" i="7"/>
  <c r="R1506" i="7"/>
  <c r="R1507" i="7"/>
  <c r="U1507" i="7" s="1"/>
  <c r="R1508" i="7"/>
  <c r="U1508" i="7" s="1"/>
  <c r="R1509" i="7"/>
  <c r="R1510" i="7"/>
  <c r="U1510" i="7" s="1"/>
  <c r="R1511" i="7"/>
  <c r="R1512" i="7"/>
  <c r="R1513" i="7"/>
  <c r="R1514" i="7"/>
  <c r="R1515" i="7"/>
  <c r="U1515" i="7" s="1"/>
  <c r="R1516" i="7"/>
  <c r="U1516" i="7" s="1"/>
  <c r="R1517" i="7"/>
  <c r="R1518" i="7"/>
  <c r="U1518" i="7" s="1"/>
  <c r="R1519" i="7"/>
  <c r="R1520" i="7"/>
  <c r="R1521" i="7"/>
  <c r="R1522" i="7"/>
  <c r="R1523" i="7"/>
  <c r="U1523" i="7" s="1"/>
  <c r="R1524" i="7"/>
  <c r="U1524" i="7" s="1"/>
  <c r="R1525" i="7"/>
  <c r="R1526" i="7"/>
  <c r="U1526" i="7" s="1"/>
  <c r="R1527" i="7"/>
  <c r="R1528" i="7"/>
  <c r="R1529" i="7"/>
  <c r="R1530" i="7"/>
  <c r="R1531" i="7"/>
  <c r="U1531" i="7" s="1"/>
  <c r="R1532" i="7"/>
  <c r="U1532" i="7" s="1"/>
  <c r="R1533" i="7"/>
  <c r="R1534" i="7"/>
  <c r="U1534" i="7" s="1"/>
  <c r="R1535" i="7"/>
  <c r="R1536" i="7"/>
  <c r="R1537" i="7"/>
  <c r="R1538" i="7"/>
  <c r="R1539" i="7"/>
  <c r="U1539" i="7" s="1"/>
  <c r="R1540" i="7"/>
  <c r="U1540" i="7" s="1"/>
  <c r="R1541" i="7"/>
  <c r="R1542" i="7"/>
  <c r="U1542" i="7" s="1"/>
  <c r="R1543" i="7"/>
  <c r="R1544" i="7"/>
  <c r="R1545" i="7"/>
  <c r="R1546" i="7"/>
  <c r="R1547" i="7"/>
  <c r="U1547" i="7" s="1"/>
  <c r="R1548" i="7"/>
  <c r="U1548" i="7" s="1"/>
  <c r="R1549" i="7"/>
  <c r="R1550" i="7"/>
  <c r="U1550" i="7" s="1"/>
  <c r="R1551" i="7"/>
  <c r="R1552" i="7"/>
  <c r="R1553" i="7"/>
  <c r="R1554" i="7"/>
  <c r="R1555" i="7"/>
  <c r="U1555" i="7" s="1"/>
  <c r="R1556" i="7"/>
  <c r="U1556" i="7" s="1"/>
  <c r="R1557" i="7"/>
  <c r="R1558" i="7"/>
  <c r="U1558" i="7" s="1"/>
  <c r="R1559" i="7"/>
  <c r="R1560" i="7"/>
  <c r="R1561" i="7"/>
  <c r="R1562" i="7"/>
  <c r="R1563" i="7"/>
  <c r="U1563" i="7" s="1"/>
  <c r="R1564" i="7"/>
  <c r="U1564" i="7" s="1"/>
  <c r="R1565" i="7"/>
  <c r="R1566" i="7"/>
  <c r="U1566" i="7" s="1"/>
  <c r="R1567" i="7"/>
  <c r="R1568" i="7"/>
  <c r="R1569" i="7"/>
  <c r="R1570" i="7"/>
  <c r="R1571" i="7"/>
  <c r="U1571" i="7" s="1"/>
  <c r="R1572" i="7"/>
  <c r="U1572" i="7" s="1"/>
  <c r="R1573" i="7"/>
  <c r="R1574" i="7"/>
  <c r="U1574" i="7" s="1"/>
  <c r="R1575" i="7"/>
  <c r="R1576" i="7"/>
  <c r="R1577" i="7"/>
  <c r="R1578" i="7"/>
  <c r="R1579" i="7"/>
  <c r="U1579" i="7" s="1"/>
  <c r="R1580" i="7"/>
  <c r="U1580" i="7" s="1"/>
  <c r="R1581" i="7"/>
  <c r="R1582" i="7"/>
  <c r="U1582" i="7" s="1"/>
  <c r="R1583" i="7"/>
  <c r="R1584" i="7"/>
  <c r="R1585" i="7"/>
  <c r="R1586" i="7"/>
  <c r="R1587" i="7"/>
  <c r="U1587" i="7" s="1"/>
  <c r="R1588" i="7"/>
  <c r="U1588" i="7" s="1"/>
  <c r="R1589" i="7"/>
  <c r="R1590" i="7"/>
  <c r="U1590" i="7" s="1"/>
  <c r="R1591" i="7"/>
  <c r="R1592" i="7"/>
  <c r="R1593" i="7"/>
  <c r="R1594" i="7"/>
  <c r="R1595" i="7"/>
  <c r="U1595" i="7" s="1"/>
  <c r="R1596" i="7"/>
  <c r="U1596" i="7" s="1"/>
  <c r="R1597" i="7"/>
  <c r="R1598" i="7"/>
  <c r="U1598" i="7" s="1"/>
  <c r="R1599" i="7"/>
  <c r="R1600" i="7"/>
  <c r="R1601" i="7"/>
  <c r="R1602" i="7"/>
  <c r="R1603" i="7"/>
  <c r="U1603" i="7" s="1"/>
  <c r="R1604" i="7"/>
  <c r="U1604" i="7" s="1"/>
  <c r="R1605" i="7"/>
  <c r="R1606" i="7"/>
  <c r="U1606" i="7" s="1"/>
  <c r="R1607" i="7"/>
  <c r="R1608" i="7"/>
  <c r="R1609" i="7"/>
  <c r="R1610" i="7"/>
  <c r="R1611" i="7"/>
  <c r="U1611" i="7" s="1"/>
  <c r="R1612" i="7"/>
  <c r="U1612" i="7" s="1"/>
  <c r="R1613" i="7"/>
  <c r="R1614" i="7"/>
  <c r="U1614" i="7" s="1"/>
  <c r="R1615" i="7"/>
  <c r="R1616" i="7"/>
  <c r="R1617" i="7"/>
  <c r="R1618" i="7"/>
  <c r="R1619" i="7"/>
  <c r="U1619" i="7" s="1"/>
  <c r="R1620" i="7"/>
  <c r="U1620" i="7" s="1"/>
  <c r="R1621" i="7"/>
  <c r="R1622" i="7"/>
  <c r="U1622" i="7" s="1"/>
  <c r="R1623" i="7"/>
  <c r="R1624" i="7"/>
  <c r="R1625" i="7"/>
  <c r="R1626" i="7"/>
  <c r="R1627" i="7"/>
  <c r="U1627" i="7" s="1"/>
  <c r="R1628" i="7"/>
  <c r="U1628" i="7" s="1"/>
  <c r="R1629" i="7"/>
  <c r="R1630" i="7"/>
  <c r="U1630" i="7" s="1"/>
  <c r="R1631" i="7"/>
  <c r="R1632" i="7"/>
  <c r="R1633" i="7"/>
  <c r="R1634" i="7"/>
  <c r="R1635" i="7"/>
  <c r="U1635" i="7" s="1"/>
  <c r="R1636" i="7"/>
  <c r="U1636" i="7" s="1"/>
  <c r="R1637" i="7"/>
  <c r="R1638" i="7"/>
  <c r="U1638" i="7" s="1"/>
  <c r="R1639" i="7"/>
  <c r="R1640" i="7"/>
  <c r="R1641" i="7"/>
  <c r="R1642" i="7"/>
  <c r="R1643" i="7"/>
  <c r="U1643" i="7" s="1"/>
  <c r="R1644" i="7"/>
  <c r="U1644" i="7" s="1"/>
  <c r="R1645" i="7"/>
  <c r="R1646" i="7"/>
  <c r="U1646" i="7" s="1"/>
  <c r="R1647" i="7"/>
  <c r="R1648" i="7"/>
  <c r="R1649" i="7"/>
  <c r="R1650" i="7"/>
  <c r="R1651" i="7"/>
  <c r="U1651" i="7" s="1"/>
  <c r="R1652" i="7"/>
  <c r="U1652" i="7" s="1"/>
  <c r="R1653" i="7"/>
  <c r="R1654" i="7"/>
  <c r="U1654" i="7" s="1"/>
  <c r="R1655" i="7"/>
  <c r="R1656" i="7"/>
  <c r="R1657" i="7"/>
  <c r="R1658" i="7"/>
  <c r="R1659" i="7"/>
  <c r="U1659" i="7" s="1"/>
  <c r="R1660" i="7"/>
  <c r="U1660" i="7" s="1"/>
  <c r="R1661" i="7"/>
  <c r="R1662" i="7"/>
  <c r="U1662" i="7" s="1"/>
  <c r="R1663" i="7"/>
  <c r="R1664" i="7"/>
  <c r="R1665" i="7"/>
  <c r="R1666" i="7"/>
  <c r="R1667" i="7"/>
  <c r="U1667" i="7" s="1"/>
  <c r="R1668" i="7"/>
  <c r="U1668" i="7" s="1"/>
  <c r="R1669" i="7"/>
  <c r="R1670" i="7"/>
  <c r="U1670" i="7" s="1"/>
  <c r="R1671" i="7"/>
  <c r="R1672" i="7"/>
  <c r="R1673" i="7"/>
  <c r="R1674" i="7"/>
  <c r="R1675" i="7"/>
  <c r="U1675" i="7" s="1"/>
  <c r="R1676" i="7"/>
  <c r="U1676" i="7" s="1"/>
  <c r="R1677" i="7"/>
  <c r="R1678" i="7"/>
  <c r="U1678" i="7" s="1"/>
  <c r="R1679" i="7"/>
  <c r="R1680" i="7"/>
  <c r="R1681" i="7"/>
  <c r="R1682" i="7"/>
  <c r="R1683" i="7"/>
  <c r="U1683" i="7" s="1"/>
  <c r="R1684" i="7"/>
  <c r="U1684" i="7" s="1"/>
  <c r="R1685" i="7"/>
  <c r="R1686" i="7"/>
  <c r="U1686" i="7" s="1"/>
  <c r="R1687" i="7"/>
  <c r="R1688" i="7"/>
  <c r="R1689" i="7"/>
  <c r="R1690" i="7"/>
  <c r="R1691" i="7"/>
  <c r="U1691" i="7" s="1"/>
  <c r="R1692" i="7"/>
  <c r="U1692" i="7" s="1"/>
  <c r="R1693" i="7"/>
  <c r="R1694" i="7"/>
  <c r="U1694" i="7" s="1"/>
  <c r="R1695" i="7"/>
  <c r="R1696" i="7"/>
  <c r="R1697" i="7"/>
  <c r="R1698" i="7"/>
  <c r="R1699" i="7"/>
  <c r="U1699" i="7" s="1"/>
  <c r="R1700" i="7"/>
  <c r="U1700" i="7" s="1"/>
  <c r="R1701" i="7"/>
  <c r="R1702" i="7"/>
  <c r="U1702" i="7" s="1"/>
  <c r="R1703" i="7"/>
  <c r="R1704" i="7"/>
  <c r="R1705" i="7"/>
  <c r="R1706" i="7"/>
  <c r="R1707" i="7"/>
  <c r="U1707" i="7" s="1"/>
  <c r="R1708" i="7"/>
  <c r="U1708" i="7" s="1"/>
  <c r="R1709" i="7"/>
  <c r="R1710" i="7"/>
  <c r="U1710" i="7" s="1"/>
  <c r="R1711" i="7"/>
  <c r="R1712" i="7"/>
  <c r="R1713" i="7"/>
  <c r="R1714" i="7"/>
  <c r="R1715" i="7"/>
  <c r="U1715" i="7" s="1"/>
  <c r="R1716" i="7"/>
  <c r="U1716" i="7" s="1"/>
  <c r="R1717" i="7"/>
  <c r="R1718" i="7"/>
  <c r="U1718" i="7" s="1"/>
  <c r="R1719" i="7"/>
  <c r="R1720" i="7"/>
  <c r="R1721" i="7"/>
  <c r="R1722" i="7"/>
  <c r="R1723" i="7"/>
  <c r="U1723" i="7" s="1"/>
  <c r="R1724" i="7"/>
  <c r="U1724" i="7" s="1"/>
  <c r="R1725" i="7"/>
  <c r="R1726" i="7"/>
  <c r="U1726" i="7" s="1"/>
  <c r="R1727" i="7"/>
  <c r="R1728" i="7"/>
  <c r="R1729" i="7"/>
  <c r="R1730" i="7"/>
  <c r="R1731" i="7"/>
  <c r="U1731" i="7" s="1"/>
  <c r="R1732" i="7"/>
  <c r="U1732" i="7" s="1"/>
  <c r="R1733" i="7"/>
  <c r="R1734" i="7"/>
  <c r="U1734" i="7" s="1"/>
  <c r="R1735" i="7"/>
  <c r="R1736" i="7"/>
  <c r="R1737" i="7"/>
  <c r="R1738" i="7"/>
  <c r="R1739" i="7"/>
  <c r="U1739" i="7" s="1"/>
  <c r="R1740" i="7"/>
  <c r="U1740" i="7" s="1"/>
  <c r="R1741" i="7"/>
  <c r="R1742" i="7"/>
  <c r="U1742" i="7" s="1"/>
  <c r="R1743" i="7"/>
  <c r="R1744" i="7"/>
  <c r="R1745" i="7"/>
  <c r="R1746" i="7"/>
  <c r="R1747" i="7"/>
  <c r="U1747" i="7" s="1"/>
  <c r="R1748" i="7"/>
  <c r="U1748" i="7" s="1"/>
  <c r="R1749" i="7"/>
  <c r="R1750" i="7"/>
  <c r="U1750" i="7" s="1"/>
  <c r="R1751" i="7"/>
  <c r="R1752" i="7"/>
  <c r="R1753" i="7"/>
  <c r="R1754" i="7"/>
  <c r="R1755" i="7"/>
  <c r="U1755" i="7" s="1"/>
  <c r="R1756" i="7"/>
  <c r="U1756" i="7" s="1"/>
  <c r="R1757" i="7"/>
  <c r="R1758" i="7"/>
  <c r="U1758" i="7" s="1"/>
  <c r="R1759" i="7"/>
  <c r="R1760" i="7"/>
  <c r="R1761" i="7"/>
  <c r="R1762" i="7"/>
  <c r="R1763" i="7"/>
  <c r="U1763" i="7" s="1"/>
  <c r="R1764" i="7"/>
  <c r="U1764" i="7" s="1"/>
  <c r="R1765" i="7"/>
  <c r="R1766" i="7"/>
  <c r="U1766" i="7" s="1"/>
  <c r="R1767" i="7"/>
  <c r="R1768" i="7"/>
  <c r="R1769" i="7"/>
  <c r="R1770" i="7"/>
  <c r="R1771" i="7"/>
  <c r="U1771" i="7" s="1"/>
  <c r="R1772" i="7"/>
  <c r="U1772" i="7" s="1"/>
  <c r="R1773" i="7"/>
  <c r="R1774" i="7"/>
  <c r="U1774" i="7" s="1"/>
  <c r="R1775" i="7"/>
  <c r="R1776" i="7"/>
  <c r="R1777" i="7"/>
  <c r="R1778" i="7"/>
  <c r="R1779" i="7"/>
  <c r="U1779" i="7" s="1"/>
  <c r="R1780" i="7"/>
  <c r="U1780" i="7" s="1"/>
  <c r="R1781" i="7"/>
  <c r="R1782" i="7"/>
  <c r="U1782" i="7" s="1"/>
  <c r="R1783" i="7"/>
  <c r="R1784" i="7"/>
  <c r="R1785" i="7"/>
  <c r="R1786" i="7"/>
  <c r="R1787" i="7"/>
  <c r="U1787" i="7" s="1"/>
  <c r="R1788" i="7"/>
  <c r="U1788" i="7" s="1"/>
  <c r="R1789" i="7"/>
  <c r="R1790" i="7"/>
  <c r="U1790" i="7" s="1"/>
  <c r="R1791" i="7"/>
  <c r="R1792" i="7"/>
  <c r="R1793" i="7"/>
  <c r="R1794" i="7"/>
  <c r="R1795" i="7"/>
  <c r="U1795" i="7" s="1"/>
  <c r="R1796" i="7"/>
  <c r="U1796" i="7" s="1"/>
  <c r="R1797" i="7"/>
  <c r="R1798" i="7"/>
  <c r="U1798" i="7" s="1"/>
  <c r="R1799" i="7"/>
  <c r="R1800" i="7"/>
  <c r="R1801" i="7"/>
  <c r="R1802" i="7"/>
  <c r="R1803" i="7"/>
  <c r="U1803" i="7" s="1"/>
  <c r="R1804" i="7"/>
  <c r="U1804" i="7" s="1"/>
  <c r="R1805" i="7"/>
  <c r="R1806" i="7"/>
  <c r="U1806" i="7" s="1"/>
  <c r="R1807" i="7"/>
  <c r="R1808" i="7"/>
  <c r="R1809" i="7"/>
  <c r="R1810" i="7"/>
  <c r="R1811" i="7"/>
  <c r="U1811" i="7" s="1"/>
  <c r="R1812" i="7"/>
  <c r="U1812" i="7" s="1"/>
  <c r="R1813" i="7"/>
  <c r="R1814" i="7"/>
  <c r="U1814" i="7" s="1"/>
  <c r="R1815" i="7"/>
  <c r="R1816" i="7"/>
  <c r="R1817" i="7"/>
  <c r="R1818" i="7"/>
  <c r="R1819" i="7"/>
  <c r="U1819" i="7" s="1"/>
  <c r="R1820" i="7"/>
  <c r="U1820" i="7" s="1"/>
  <c r="R1821" i="7"/>
  <c r="R1822" i="7"/>
  <c r="U1822" i="7" s="1"/>
  <c r="R1823" i="7"/>
  <c r="R1824" i="7"/>
  <c r="R1825" i="7"/>
  <c r="R1826" i="7"/>
  <c r="R1827" i="7"/>
  <c r="U1827" i="7" s="1"/>
  <c r="R1828" i="7"/>
  <c r="U1828" i="7" s="1"/>
  <c r="R1829" i="7"/>
  <c r="R1830" i="7"/>
  <c r="U1830" i="7" s="1"/>
  <c r="R1831" i="7"/>
  <c r="R1832" i="7"/>
  <c r="R1833" i="7"/>
  <c r="R1834" i="7"/>
  <c r="R1835" i="7"/>
  <c r="U1835" i="7" s="1"/>
  <c r="R1836" i="7"/>
  <c r="U1836" i="7" s="1"/>
  <c r="R1837" i="7"/>
  <c r="R1838" i="7"/>
  <c r="U1838" i="7" s="1"/>
  <c r="R1839" i="7"/>
  <c r="R1840" i="7"/>
  <c r="R1841" i="7"/>
  <c r="R1842" i="7"/>
  <c r="R1843" i="7"/>
  <c r="U1843" i="7" s="1"/>
  <c r="R1844" i="7"/>
  <c r="U1844" i="7" s="1"/>
  <c r="R1845" i="7"/>
  <c r="R1846" i="7"/>
  <c r="U1846" i="7" s="1"/>
  <c r="R1847" i="7"/>
  <c r="R1848" i="7"/>
  <c r="R1849" i="7"/>
  <c r="R1850" i="7"/>
  <c r="R1851" i="7"/>
  <c r="U1851" i="7" s="1"/>
  <c r="R1852" i="7"/>
  <c r="U1852" i="7" s="1"/>
  <c r="R1853" i="7"/>
  <c r="R1854" i="7"/>
  <c r="U1854" i="7" s="1"/>
  <c r="R1855" i="7"/>
  <c r="R1856" i="7"/>
  <c r="R1857" i="7"/>
  <c r="R1858" i="7"/>
  <c r="R1859" i="7"/>
  <c r="U1859" i="7" s="1"/>
  <c r="R1860" i="7"/>
  <c r="U1860" i="7" s="1"/>
  <c r="R1861" i="7"/>
  <c r="R1862" i="7"/>
  <c r="U1862" i="7" s="1"/>
  <c r="R1863" i="7"/>
  <c r="R1864" i="7"/>
  <c r="R1865" i="7"/>
  <c r="R1866" i="7"/>
  <c r="R1867" i="7"/>
  <c r="U1867" i="7" s="1"/>
  <c r="R1868" i="7"/>
  <c r="U1868" i="7" s="1"/>
  <c r="R1869" i="7"/>
  <c r="R1870" i="7"/>
  <c r="U1870" i="7" s="1"/>
  <c r="R1871" i="7"/>
  <c r="R1872" i="7"/>
  <c r="R1873" i="7"/>
  <c r="R1874" i="7"/>
  <c r="R1875" i="7"/>
  <c r="U1875" i="7" s="1"/>
  <c r="R1876" i="7"/>
  <c r="U1876" i="7" s="1"/>
  <c r="R1877" i="7"/>
  <c r="R1878" i="7"/>
  <c r="U1878" i="7" s="1"/>
  <c r="R1879" i="7"/>
  <c r="R1880" i="7"/>
  <c r="R1881" i="7"/>
  <c r="R1882" i="7"/>
  <c r="R1883" i="7"/>
  <c r="U1883" i="7" s="1"/>
  <c r="R1884" i="7"/>
  <c r="U1884" i="7" s="1"/>
  <c r="R1885" i="7"/>
  <c r="R1886" i="7"/>
  <c r="U1886" i="7" s="1"/>
  <c r="R1887" i="7"/>
  <c r="R1888" i="7"/>
  <c r="R1889" i="7"/>
  <c r="R1890" i="7"/>
  <c r="R1891" i="7"/>
  <c r="U1891" i="7" s="1"/>
  <c r="R1892" i="7"/>
  <c r="U1892" i="7" s="1"/>
  <c r="R1893" i="7"/>
  <c r="R1894" i="7"/>
  <c r="U1894" i="7" s="1"/>
  <c r="R1895" i="7"/>
  <c r="R1896" i="7"/>
  <c r="R1897" i="7"/>
  <c r="R1898" i="7"/>
  <c r="R1899" i="7"/>
  <c r="U1899" i="7" s="1"/>
  <c r="R1900" i="7"/>
  <c r="U1900" i="7" s="1"/>
  <c r="R1901" i="7"/>
  <c r="R1902" i="7"/>
  <c r="U1902" i="7" s="1"/>
  <c r="R1903" i="7"/>
  <c r="R1904" i="7"/>
  <c r="R1905" i="7"/>
  <c r="R1906" i="7"/>
  <c r="R1907" i="7"/>
  <c r="U1907" i="7" s="1"/>
  <c r="R1908" i="7"/>
  <c r="U1908" i="7" s="1"/>
  <c r="R1909" i="7"/>
  <c r="R1910" i="7"/>
  <c r="U1910" i="7" s="1"/>
  <c r="R1911" i="7"/>
  <c r="R1912" i="7"/>
  <c r="R1913" i="7"/>
  <c r="R1914" i="7"/>
  <c r="R1915" i="7"/>
  <c r="U1915" i="7" s="1"/>
  <c r="R1916" i="7"/>
  <c r="U1916" i="7" s="1"/>
  <c r="R1917" i="7"/>
  <c r="R1918" i="7"/>
  <c r="U1918" i="7" s="1"/>
  <c r="R1919" i="7"/>
  <c r="R1920" i="7"/>
  <c r="R1921" i="7"/>
  <c r="R1922" i="7"/>
  <c r="R1923" i="7"/>
  <c r="U1923" i="7" s="1"/>
  <c r="R1924" i="7"/>
  <c r="U1924" i="7" s="1"/>
  <c r="R1925" i="7"/>
  <c r="R1926" i="7"/>
  <c r="U1926" i="7" s="1"/>
  <c r="R1927" i="7"/>
  <c r="R1928" i="7"/>
  <c r="R1929" i="7"/>
  <c r="R1930" i="7"/>
  <c r="R1931" i="7"/>
  <c r="U1931" i="7" s="1"/>
  <c r="R1932" i="7"/>
  <c r="U1932" i="7" s="1"/>
  <c r="R1933" i="7"/>
  <c r="R1934" i="7"/>
  <c r="U1934" i="7" s="1"/>
  <c r="R1935" i="7"/>
  <c r="R1936" i="7"/>
  <c r="R1937" i="7"/>
  <c r="R1938" i="7"/>
  <c r="R1939" i="7"/>
  <c r="U1939" i="7" s="1"/>
  <c r="R1940" i="7"/>
  <c r="U1940" i="7" s="1"/>
  <c r="R1941" i="7"/>
  <c r="R1942" i="7"/>
  <c r="U1942" i="7" s="1"/>
  <c r="R1943" i="7"/>
  <c r="R1944" i="7"/>
  <c r="R1945" i="7"/>
  <c r="R1946" i="7"/>
  <c r="R1947" i="7"/>
  <c r="U1947" i="7" s="1"/>
  <c r="R1948" i="7"/>
  <c r="U1948" i="7" s="1"/>
  <c r="R1949" i="7"/>
  <c r="R1950" i="7"/>
  <c r="U1950" i="7" s="1"/>
  <c r="R1951" i="7"/>
  <c r="R1952" i="7"/>
  <c r="R1953" i="7"/>
  <c r="R1954" i="7"/>
  <c r="R1955" i="7"/>
  <c r="U1955" i="7" s="1"/>
  <c r="R1956" i="7"/>
  <c r="U1956" i="7" s="1"/>
  <c r="R1957" i="7"/>
  <c r="R1958" i="7"/>
  <c r="U1958" i="7" s="1"/>
  <c r="R1959" i="7"/>
  <c r="R1960" i="7"/>
  <c r="R1961" i="7"/>
  <c r="R1962" i="7"/>
  <c r="R1963" i="7"/>
  <c r="U1963" i="7" s="1"/>
  <c r="R1964" i="7"/>
  <c r="U1964" i="7" s="1"/>
  <c r="R1965" i="7"/>
  <c r="R1966" i="7"/>
  <c r="U1966" i="7" s="1"/>
  <c r="R1967" i="7"/>
  <c r="R1968" i="7"/>
  <c r="R1969" i="7"/>
  <c r="R1970" i="7"/>
  <c r="R1971" i="7"/>
  <c r="U1971" i="7" s="1"/>
  <c r="R1972" i="7"/>
  <c r="U1972" i="7" s="1"/>
  <c r="R1973" i="7"/>
  <c r="R1974" i="7"/>
  <c r="U1974" i="7" s="1"/>
  <c r="R1975" i="7"/>
  <c r="R1976" i="7"/>
  <c r="R1977" i="7"/>
  <c r="R1978" i="7"/>
  <c r="R1979" i="7"/>
  <c r="U1979" i="7" s="1"/>
  <c r="R1980" i="7"/>
  <c r="U1980" i="7" s="1"/>
  <c r="R1981" i="7"/>
  <c r="R1982" i="7"/>
  <c r="U1982" i="7" s="1"/>
  <c r="R1983" i="7"/>
  <c r="R1984" i="7"/>
  <c r="R1985" i="7"/>
  <c r="R1986" i="7"/>
  <c r="R1987" i="7"/>
  <c r="U1987" i="7" s="1"/>
  <c r="R1988" i="7"/>
  <c r="U1988" i="7" s="1"/>
  <c r="R1989" i="7"/>
  <c r="R1990" i="7"/>
  <c r="U1990" i="7" s="1"/>
  <c r="R1991" i="7"/>
  <c r="R1992" i="7"/>
  <c r="R1993" i="7"/>
  <c r="R1994" i="7"/>
  <c r="R1995" i="7"/>
  <c r="U1995" i="7" s="1"/>
  <c r="R1996" i="7"/>
  <c r="U1996" i="7" s="1"/>
  <c r="R1997" i="7"/>
  <c r="R1998" i="7"/>
  <c r="U1998" i="7" s="1"/>
  <c r="R1999" i="7"/>
  <c r="R2000" i="7"/>
  <c r="R2001" i="7"/>
  <c r="R2002" i="7"/>
  <c r="R2003" i="7"/>
  <c r="U2003" i="7" s="1"/>
  <c r="R2004" i="7"/>
  <c r="U2004" i="7" s="1"/>
  <c r="R2005" i="7"/>
  <c r="R2006" i="7"/>
  <c r="U2006" i="7" s="1"/>
  <c r="R2007" i="7"/>
  <c r="R2008" i="7"/>
  <c r="R2009" i="7"/>
  <c r="R2010" i="7"/>
  <c r="R2011" i="7"/>
  <c r="U2011" i="7" s="1"/>
  <c r="R2012" i="7"/>
  <c r="U2012" i="7" s="1"/>
  <c r="R2013" i="7"/>
  <c r="R2014" i="7"/>
  <c r="U2014" i="7" s="1"/>
  <c r="R2015" i="7"/>
  <c r="R2016" i="7"/>
  <c r="R2017" i="7"/>
  <c r="R2018" i="7"/>
  <c r="R2019" i="7"/>
  <c r="U2019" i="7" s="1"/>
  <c r="R2020" i="7"/>
  <c r="U2020" i="7" s="1"/>
  <c r="R2021" i="7"/>
  <c r="R2022" i="7"/>
  <c r="U2022" i="7" s="1"/>
  <c r="R2023" i="7"/>
  <c r="R2024" i="7"/>
  <c r="R2025" i="7"/>
  <c r="R2026" i="7"/>
  <c r="R2027" i="7"/>
  <c r="U2027" i="7" s="1"/>
  <c r="R2028" i="7"/>
  <c r="U2028" i="7" s="1"/>
  <c r="R2029" i="7"/>
  <c r="U2029" i="7" s="1"/>
  <c r="R2030" i="7"/>
  <c r="U2030" i="7" s="1"/>
  <c r="R2031" i="7"/>
  <c r="R2032" i="7"/>
  <c r="R2033" i="7"/>
  <c r="R2034" i="7"/>
  <c r="R2035" i="7"/>
  <c r="U2035" i="7" s="1"/>
  <c r="R2036" i="7"/>
  <c r="U2036" i="7" s="1"/>
  <c r="R2037" i="7"/>
  <c r="U2037" i="7" s="1"/>
  <c r="R2038" i="7"/>
  <c r="U2038" i="7" s="1"/>
  <c r="R2039" i="7"/>
  <c r="R2040" i="7"/>
  <c r="R2041" i="7"/>
  <c r="R2042" i="7"/>
  <c r="R2043" i="7"/>
  <c r="U2043" i="7" s="1"/>
  <c r="R2044" i="7"/>
  <c r="U2044" i="7" s="1"/>
  <c r="R2045" i="7"/>
  <c r="U2045" i="7" s="1"/>
  <c r="R2046" i="7"/>
  <c r="U2046" i="7" s="1"/>
  <c r="R2047" i="7"/>
  <c r="R2048" i="7"/>
  <c r="R2049" i="7"/>
  <c r="R2050" i="7"/>
  <c r="R2051" i="7"/>
  <c r="U2051" i="7" s="1"/>
  <c r="R2052" i="7"/>
  <c r="U2052" i="7" s="1"/>
  <c r="R2053" i="7"/>
  <c r="U2053" i="7" s="1"/>
  <c r="R2054" i="7"/>
  <c r="U2054" i="7" s="1"/>
  <c r="R2055" i="7"/>
  <c r="R2056" i="7"/>
  <c r="R2057" i="7"/>
  <c r="R2058" i="7"/>
  <c r="R2059" i="7"/>
  <c r="U2059" i="7" s="1"/>
  <c r="R2060" i="7"/>
  <c r="U2060" i="7" s="1"/>
  <c r="R2061" i="7"/>
  <c r="U2061" i="7" s="1"/>
  <c r="R2062" i="7"/>
  <c r="U2062" i="7" s="1"/>
  <c r="R2063" i="7"/>
  <c r="R2064" i="7"/>
  <c r="R2065" i="7"/>
  <c r="R2066" i="7"/>
  <c r="R2067" i="7"/>
  <c r="U2067" i="7" s="1"/>
  <c r="R2068" i="7"/>
  <c r="U2068" i="7" s="1"/>
  <c r="R2069" i="7"/>
  <c r="U2069" i="7" s="1"/>
  <c r="R2070" i="7"/>
  <c r="U2070" i="7" s="1"/>
  <c r="R2071" i="7"/>
  <c r="R2072" i="7"/>
  <c r="R2073" i="7"/>
  <c r="R2074" i="7"/>
  <c r="R2075" i="7"/>
  <c r="U2075" i="7" s="1"/>
  <c r="R2076" i="7"/>
  <c r="U2076" i="7" s="1"/>
  <c r="R2077" i="7"/>
  <c r="U2077" i="7" s="1"/>
  <c r="R2078" i="7"/>
  <c r="U2078" i="7" s="1"/>
  <c r="R2079" i="7"/>
  <c r="R2080" i="7"/>
  <c r="R2081" i="7"/>
  <c r="R2082" i="7"/>
  <c r="R2083" i="7"/>
  <c r="U2083" i="7" s="1"/>
  <c r="R2084" i="7"/>
  <c r="U2084" i="7" s="1"/>
  <c r="R2085" i="7"/>
  <c r="U2085" i="7" s="1"/>
  <c r="R2086" i="7"/>
  <c r="U2086" i="7" s="1"/>
  <c r="R2087" i="7"/>
  <c r="R2088" i="7"/>
  <c r="R2089" i="7"/>
  <c r="R2090" i="7"/>
  <c r="R2091" i="7"/>
  <c r="U2091" i="7" s="1"/>
  <c r="R2092" i="7"/>
  <c r="U2092" i="7" s="1"/>
  <c r="R2093" i="7"/>
  <c r="U2093" i="7" s="1"/>
  <c r="R2094" i="7"/>
  <c r="U2094" i="7" s="1"/>
  <c r="R2095" i="7"/>
  <c r="R2096" i="7"/>
  <c r="R2097" i="7"/>
  <c r="R2098" i="7"/>
  <c r="R2099" i="7"/>
  <c r="U2099" i="7" s="1"/>
  <c r="R2100" i="7"/>
  <c r="U2100" i="7" s="1"/>
  <c r="R2101" i="7"/>
  <c r="U2101" i="7" s="1"/>
  <c r="R2102" i="7"/>
  <c r="U2102" i="7" s="1"/>
  <c r="R2103" i="7"/>
  <c r="R2104" i="7"/>
  <c r="R2105" i="7"/>
  <c r="R2106" i="7"/>
  <c r="R2107" i="7"/>
  <c r="U2107" i="7" s="1"/>
  <c r="R2108" i="7"/>
  <c r="U2108" i="7" s="1"/>
  <c r="R2109" i="7"/>
  <c r="U2109" i="7" s="1"/>
  <c r="R2110" i="7"/>
  <c r="U2110" i="7" s="1"/>
  <c r="R2111" i="7"/>
  <c r="R2112" i="7"/>
  <c r="R2113" i="7"/>
  <c r="R2114" i="7"/>
  <c r="R2115" i="7"/>
  <c r="U2115" i="7" s="1"/>
  <c r="R2116" i="7"/>
  <c r="U2116" i="7" s="1"/>
  <c r="R2117" i="7"/>
  <c r="U2117" i="7" s="1"/>
  <c r="R2118" i="7"/>
  <c r="U2118" i="7" s="1"/>
  <c r="R2119" i="7"/>
  <c r="R2120" i="7"/>
  <c r="R2121" i="7"/>
  <c r="R2122" i="7"/>
  <c r="R2123" i="7"/>
  <c r="U2123" i="7" s="1"/>
  <c r="R2124" i="7"/>
  <c r="U2124" i="7" s="1"/>
  <c r="R2125" i="7"/>
  <c r="U2125" i="7" s="1"/>
  <c r="R2126" i="7"/>
  <c r="U2126" i="7" s="1"/>
  <c r="R2127" i="7"/>
  <c r="R2128" i="7"/>
  <c r="R2129" i="7"/>
  <c r="R2130" i="7"/>
  <c r="R2131" i="7"/>
  <c r="U2131" i="7" s="1"/>
  <c r="R2132" i="7"/>
  <c r="U2132" i="7" s="1"/>
  <c r="R2133" i="7"/>
  <c r="U2133" i="7" s="1"/>
  <c r="R2134" i="7"/>
  <c r="U2134" i="7" s="1"/>
  <c r="R2135" i="7"/>
  <c r="R2136" i="7"/>
  <c r="R2137" i="7"/>
  <c r="R2138" i="7"/>
  <c r="R2139" i="7"/>
  <c r="U2139" i="7" s="1"/>
  <c r="R2140" i="7"/>
  <c r="U2140" i="7" s="1"/>
  <c r="R2141" i="7"/>
  <c r="U2141" i="7" s="1"/>
  <c r="R2142" i="7"/>
  <c r="U2142" i="7" s="1"/>
  <c r="R2143" i="7"/>
  <c r="R2144" i="7"/>
  <c r="R2145" i="7"/>
  <c r="R2146" i="7"/>
  <c r="R2147" i="7"/>
  <c r="U2147" i="7" s="1"/>
  <c r="R2148" i="7"/>
  <c r="U2148" i="7" s="1"/>
  <c r="R2149" i="7"/>
  <c r="U2149" i="7" s="1"/>
  <c r="R2150" i="7"/>
  <c r="U2150" i="7" s="1"/>
  <c r="R2151" i="7"/>
  <c r="R2152" i="7"/>
  <c r="R2153" i="7"/>
  <c r="R2154" i="7"/>
  <c r="R2155" i="7"/>
  <c r="U2155" i="7" s="1"/>
  <c r="R2156" i="7"/>
  <c r="U2156" i="7" s="1"/>
  <c r="R2157" i="7"/>
  <c r="U2157" i="7" s="1"/>
  <c r="R2158" i="7"/>
  <c r="U2158" i="7" s="1"/>
  <c r="R2159" i="7"/>
  <c r="R2160" i="7"/>
  <c r="R2161" i="7"/>
  <c r="R2162" i="7"/>
  <c r="R2163" i="7"/>
  <c r="U2163" i="7" s="1"/>
  <c r="R2164" i="7"/>
  <c r="U2164" i="7" s="1"/>
  <c r="R2165" i="7"/>
  <c r="U2165" i="7" s="1"/>
  <c r="R2166" i="7"/>
  <c r="U2166" i="7" s="1"/>
  <c r="R2167" i="7"/>
  <c r="R2168" i="7"/>
  <c r="R2169" i="7"/>
  <c r="R2170" i="7"/>
  <c r="R2171" i="7"/>
  <c r="U2171" i="7" s="1"/>
  <c r="R2172" i="7"/>
  <c r="U2172" i="7" s="1"/>
  <c r="R2173" i="7"/>
  <c r="U2173" i="7" s="1"/>
  <c r="R2174" i="7"/>
  <c r="U2174" i="7" s="1"/>
  <c r="R2175" i="7"/>
  <c r="R2176" i="7"/>
  <c r="R2177" i="7"/>
  <c r="R2178" i="7"/>
  <c r="R2179" i="7"/>
  <c r="U2179" i="7" s="1"/>
  <c r="R2180" i="7"/>
  <c r="U2180" i="7" s="1"/>
  <c r="R2181" i="7"/>
  <c r="U2181" i="7" s="1"/>
  <c r="R2182" i="7"/>
  <c r="U2182" i="7" s="1"/>
  <c r="R2183" i="7"/>
  <c r="R2184" i="7"/>
  <c r="R2185" i="7"/>
  <c r="R2186" i="7"/>
  <c r="R2187" i="7"/>
  <c r="U2187" i="7" s="1"/>
  <c r="R2188" i="7"/>
  <c r="U2188" i="7" s="1"/>
  <c r="R2189" i="7"/>
  <c r="U2189" i="7" s="1"/>
  <c r="R2190" i="7"/>
  <c r="U2190" i="7" s="1"/>
  <c r="R2191" i="7"/>
  <c r="R2192" i="7"/>
  <c r="R2193" i="7"/>
  <c r="R2194" i="7"/>
  <c r="R2195" i="7"/>
  <c r="U2195" i="7" s="1"/>
  <c r="R2196" i="7"/>
  <c r="U2196" i="7" s="1"/>
  <c r="R2197" i="7"/>
  <c r="U2197" i="7" s="1"/>
  <c r="R2198" i="7"/>
  <c r="U2198" i="7" s="1"/>
  <c r="R2199" i="7"/>
  <c r="R2200" i="7"/>
  <c r="R2201" i="7"/>
  <c r="R2202" i="7"/>
  <c r="R2203" i="7"/>
  <c r="U2203" i="7" s="1"/>
  <c r="R2204" i="7"/>
  <c r="U2204" i="7" s="1"/>
  <c r="R2205" i="7"/>
  <c r="U2205" i="7" s="1"/>
  <c r="R2206" i="7"/>
  <c r="U2206" i="7" s="1"/>
  <c r="R2207" i="7"/>
  <c r="R2208" i="7"/>
  <c r="R2209" i="7"/>
  <c r="R2210" i="7"/>
  <c r="R2211" i="7"/>
  <c r="U2211" i="7" s="1"/>
  <c r="R2212" i="7"/>
  <c r="U2212" i="7" s="1"/>
  <c r="R2213" i="7"/>
  <c r="U2213" i="7" s="1"/>
  <c r="R2214" i="7"/>
  <c r="U2214" i="7" s="1"/>
  <c r="R2215" i="7"/>
  <c r="R2216" i="7"/>
  <c r="R2217" i="7"/>
  <c r="R2218" i="7"/>
  <c r="R2219" i="7"/>
  <c r="U2219" i="7" s="1"/>
  <c r="R2220" i="7"/>
  <c r="U2220" i="7" s="1"/>
  <c r="R2221" i="7"/>
  <c r="U2221" i="7" s="1"/>
  <c r="R2222" i="7"/>
  <c r="U2222" i="7" s="1"/>
  <c r="R2223" i="7"/>
  <c r="R2224" i="7"/>
  <c r="R2225" i="7"/>
  <c r="R2226" i="7"/>
  <c r="R2227" i="7"/>
  <c r="U2227" i="7" s="1"/>
  <c r="R2228" i="7"/>
  <c r="U2228" i="7" s="1"/>
  <c r="R2229" i="7"/>
  <c r="U2229" i="7" s="1"/>
  <c r="R2230" i="7"/>
  <c r="U2230" i="7" s="1"/>
  <c r="R2231" i="7"/>
  <c r="R2232" i="7"/>
  <c r="R2233" i="7"/>
  <c r="R2234" i="7"/>
  <c r="R2235" i="7"/>
  <c r="U2235" i="7" s="1"/>
  <c r="R2236" i="7"/>
  <c r="U2236" i="7" s="1"/>
  <c r="R2237" i="7"/>
  <c r="U2237" i="7" s="1"/>
  <c r="R2238" i="7"/>
  <c r="U2238" i="7" s="1"/>
  <c r="R2239" i="7"/>
  <c r="R2240" i="7"/>
  <c r="R2241" i="7"/>
  <c r="R2242" i="7"/>
  <c r="R2243" i="7"/>
  <c r="U2243" i="7" s="1"/>
  <c r="R2244" i="7"/>
  <c r="U2244" i="7" s="1"/>
  <c r="R2245" i="7"/>
  <c r="U2245" i="7" s="1"/>
  <c r="R2246" i="7"/>
  <c r="U2246" i="7" s="1"/>
  <c r="R2247" i="7"/>
  <c r="R2248" i="7"/>
  <c r="R2249" i="7"/>
  <c r="R2250" i="7"/>
  <c r="R2251" i="7"/>
  <c r="U2251" i="7" s="1"/>
  <c r="R2252" i="7"/>
  <c r="U2252" i="7" s="1"/>
  <c r="R2253" i="7"/>
  <c r="U2253" i="7" s="1"/>
  <c r="R2254" i="7"/>
  <c r="U2254" i="7" s="1"/>
  <c r="R2255" i="7"/>
  <c r="R2256" i="7"/>
  <c r="R2257" i="7"/>
  <c r="R2258" i="7"/>
  <c r="R2259" i="7"/>
  <c r="U2259" i="7" s="1"/>
  <c r="R2260" i="7"/>
  <c r="U2260" i="7" s="1"/>
  <c r="R2261" i="7"/>
  <c r="U2261" i="7" s="1"/>
  <c r="R2262" i="7"/>
  <c r="U2262" i="7" s="1"/>
  <c r="R2263" i="7"/>
  <c r="R2264" i="7"/>
  <c r="R2265" i="7"/>
  <c r="R2266" i="7"/>
  <c r="R2267" i="7"/>
  <c r="U2267" i="7" s="1"/>
  <c r="R2268" i="7"/>
  <c r="U2268" i="7" s="1"/>
  <c r="R2269" i="7"/>
  <c r="U2269" i="7" s="1"/>
  <c r="R2270" i="7"/>
  <c r="U2270" i="7" s="1"/>
  <c r="R2271" i="7"/>
  <c r="R2272" i="7"/>
  <c r="R2273" i="7"/>
  <c r="R2274" i="7"/>
  <c r="R2275" i="7"/>
  <c r="U2275" i="7" s="1"/>
  <c r="R2276" i="7"/>
  <c r="U2276" i="7" s="1"/>
  <c r="R2277" i="7"/>
  <c r="U2277" i="7" s="1"/>
  <c r="R2278" i="7"/>
  <c r="U2278" i="7" s="1"/>
  <c r="R2279" i="7"/>
  <c r="R2280" i="7"/>
  <c r="R2281" i="7"/>
  <c r="R2282" i="7"/>
  <c r="R2283" i="7"/>
  <c r="U2283" i="7" s="1"/>
  <c r="R2284" i="7"/>
  <c r="U2284" i="7" s="1"/>
  <c r="R2285" i="7"/>
  <c r="U2285" i="7" s="1"/>
  <c r="R2286" i="7"/>
  <c r="U2286" i="7" s="1"/>
  <c r="R2287" i="7"/>
  <c r="R2288" i="7"/>
  <c r="R2289" i="7"/>
  <c r="R2290" i="7"/>
  <c r="R2291" i="7"/>
  <c r="U2291" i="7" s="1"/>
  <c r="R2292" i="7"/>
  <c r="U2292" i="7" s="1"/>
  <c r="R2293" i="7"/>
  <c r="U2293" i="7" s="1"/>
  <c r="R2294" i="7"/>
  <c r="U2294" i="7" s="1"/>
  <c r="R2295" i="7"/>
  <c r="R2296" i="7"/>
  <c r="R2297" i="7"/>
  <c r="R2298" i="7"/>
  <c r="R2299" i="7"/>
  <c r="U2299" i="7" s="1"/>
  <c r="R2300" i="7"/>
  <c r="U2300" i="7" s="1"/>
  <c r="R2301" i="7"/>
  <c r="U2301" i="7" s="1"/>
  <c r="R2302" i="7"/>
  <c r="U2302" i="7" s="1"/>
  <c r="R2303" i="7"/>
  <c r="R2304" i="7"/>
  <c r="R2305" i="7"/>
  <c r="R2306" i="7"/>
  <c r="R2307" i="7"/>
  <c r="U2307" i="7" s="1"/>
  <c r="R2308" i="7"/>
  <c r="U2308" i="7" s="1"/>
  <c r="R2309" i="7"/>
  <c r="U2309" i="7" s="1"/>
  <c r="R2310" i="7"/>
  <c r="U2310" i="7" s="1"/>
  <c r="R2311" i="7"/>
  <c r="R2312" i="7"/>
  <c r="R2313" i="7"/>
  <c r="R2314" i="7"/>
  <c r="R2315" i="7"/>
  <c r="U2315" i="7" s="1"/>
  <c r="R2316" i="7"/>
  <c r="U2316" i="7" s="1"/>
  <c r="R2317" i="7"/>
  <c r="U2317" i="7" s="1"/>
  <c r="R2318" i="7"/>
  <c r="U2318" i="7" s="1"/>
  <c r="R2319" i="7"/>
  <c r="R2320" i="7"/>
  <c r="R2321" i="7"/>
  <c r="R2322" i="7"/>
  <c r="R2323" i="7"/>
  <c r="U2323" i="7" s="1"/>
  <c r="R2324" i="7"/>
  <c r="U2324" i="7" s="1"/>
  <c r="R2325" i="7"/>
  <c r="U2325" i="7" s="1"/>
  <c r="R2326" i="7"/>
  <c r="U2326" i="7" s="1"/>
  <c r="R2327" i="7"/>
  <c r="R2328" i="7"/>
  <c r="R2329" i="7"/>
  <c r="R2330" i="7"/>
  <c r="R2331" i="7"/>
  <c r="U2331" i="7" s="1"/>
  <c r="R2332" i="7"/>
  <c r="U2332" i="7" s="1"/>
  <c r="R2333" i="7"/>
  <c r="U2333" i="7" s="1"/>
  <c r="R2334" i="7"/>
  <c r="U2334" i="7" s="1"/>
  <c r="R2335" i="7"/>
  <c r="R2336" i="7"/>
  <c r="R2337" i="7"/>
  <c r="R2338" i="7"/>
  <c r="R2339" i="7"/>
  <c r="U2339" i="7" s="1"/>
  <c r="R2340" i="7"/>
  <c r="U2340" i="7" s="1"/>
  <c r="R2341" i="7"/>
  <c r="U2341" i="7" s="1"/>
  <c r="R2342" i="7"/>
  <c r="U2342" i="7" s="1"/>
  <c r="R2343" i="7"/>
  <c r="R2344" i="7"/>
  <c r="R2345" i="7"/>
  <c r="R2346" i="7"/>
  <c r="R2347" i="7"/>
  <c r="U2347" i="7" s="1"/>
  <c r="R2348" i="7"/>
  <c r="U2348" i="7" s="1"/>
  <c r="R2349" i="7"/>
  <c r="U2349" i="7" s="1"/>
  <c r="R2350" i="7"/>
  <c r="U2350" i="7" s="1"/>
  <c r="R2351" i="7"/>
  <c r="R2352" i="7"/>
  <c r="R2353" i="7"/>
  <c r="R2354" i="7"/>
  <c r="R2355" i="7"/>
  <c r="U2355" i="7" s="1"/>
  <c r="R2356" i="7"/>
  <c r="U2356" i="7" s="1"/>
  <c r="R2357" i="7"/>
  <c r="U2357" i="7" s="1"/>
  <c r="R2358" i="7"/>
  <c r="U2358" i="7" s="1"/>
  <c r="R2359" i="7"/>
  <c r="R2360" i="7"/>
  <c r="R2361" i="7"/>
  <c r="R2362" i="7"/>
  <c r="R2363" i="7"/>
  <c r="U2363" i="7" s="1"/>
  <c r="R2364" i="7"/>
  <c r="U2364" i="7" s="1"/>
  <c r="R2365" i="7"/>
  <c r="U2365" i="7" s="1"/>
  <c r="R2366" i="7"/>
  <c r="U2366" i="7" s="1"/>
  <c r="R2367" i="7"/>
  <c r="R2368" i="7"/>
  <c r="R2369" i="7"/>
  <c r="R2370" i="7"/>
  <c r="R2371" i="7"/>
  <c r="U2371" i="7" s="1"/>
  <c r="R2372" i="7"/>
  <c r="U2372" i="7" s="1"/>
  <c r="R2373" i="7"/>
  <c r="U2373" i="7" s="1"/>
  <c r="R2374" i="7"/>
  <c r="U2374" i="7" s="1"/>
  <c r="R2375" i="7"/>
  <c r="R2376" i="7"/>
  <c r="R2377" i="7"/>
  <c r="R2378" i="7"/>
  <c r="R2379" i="7"/>
  <c r="U2379" i="7" s="1"/>
  <c r="R2380" i="7"/>
  <c r="U2380" i="7" s="1"/>
  <c r="R2381" i="7"/>
  <c r="U2381" i="7" s="1"/>
  <c r="R2382" i="7"/>
  <c r="U2382" i="7" s="1"/>
  <c r="R2383" i="7"/>
  <c r="R2384" i="7"/>
  <c r="R2385" i="7"/>
  <c r="R2386" i="7"/>
  <c r="R2387" i="7"/>
  <c r="U2387" i="7" s="1"/>
  <c r="R2388" i="7"/>
  <c r="U2388" i="7" s="1"/>
  <c r="R2389" i="7"/>
  <c r="U2389" i="7" s="1"/>
  <c r="R2390" i="7"/>
  <c r="U2390" i="7" s="1"/>
  <c r="R2391" i="7"/>
  <c r="R2392" i="7"/>
  <c r="R2393" i="7"/>
  <c r="R2394" i="7"/>
  <c r="R2395" i="7"/>
  <c r="U2395" i="7" s="1"/>
  <c r="R2396" i="7"/>
  <c r="U2396" i="7" s="1"/>
  <c r="R2397" i="7"/>
  <c r="U2397" i="7" s="1"/>
  <c r="R2398" i="7"/>
  <c r="U2398" i="7" s="1"/>
  <c r="R2399" i="7"/>
  <c r="R2400" i="7"/>
  <c r="R2401" i="7"/>
  <c r="R2402" i="7"/>
  <c r="R2403" i="7"/>
  <c r="U2403" i="7" s="1"/>
  <c r="R2404" i="7"/>
  <c r="U2404" i="7" s="1"/>
  <c r="R2405" i="7"/>
  <c r="U2405" i="7" s="1"/>
  <c r="R2406" i="7"/>
  <c r="U2406" i="7" s="1"/>
  <c r="R2407" i="7"/>
  <c r="R2408" i="7"/>
  <c r="R2409" i="7"/>
  <c r="R2410" i="7"/>
  <c r="R2411" i="7"/>
  <c r="U2411" i="7" s="1"/>
  <c r="R2412" i="7"/>
  <c r="U2412" i="7" s="1"/>
  <c r="R2413" i="7"/>
  <c r="U2413" i="7" s="1"/>
  <c r="R2414" i="7"/>
  <c r="U2414" i="7" s="1"/>
  <c r="R2415" i="7"/>
  <c r="R2416" i="7"/>
  <c r="R2417" i="7"/>
  <c r="R2418" i="7"/>
  <c r="R2419" i="7"/>
  <c r="U2419" i="7" s="1"/>
  <c r="R2420" i="7"/>
  <c r="U2420" i="7" s="1"/>
  <c r="R2421" i="7"/>
  <c r="U2421" i="7" s="1"/>
  <c r="R2422" i="7"/>
  <c r="U2422" i="7" s="1"/>
  <c r="R2423" i="7"/>
  <c r="R2424" i="7"/>
  <c r="R2425" i="7"/>
  <c r="R2426" i="7"/>
  <c r="R2427" i="7"/>
  <c r="U2427" i="7" s="1"/>
  <c r="R2428" i="7"/>
  <c r="U2428" i="7" s="1"/>
  <c r="R2429" i="7"/>
  <c r="U2429" i="7" s="1"/>
  <c r="R2430" i="7"/>
  <c r="U2430" i="7" s="1"/>
  <c r="R2431" i="7"/>
  <c r="R2432" i="7"/>
  <c r="R2433" i="7"/>
  <c r="R2434" i="7"/>
  <c r="R2435" i="7"/>
  <c r="U2435" i="7" s="1"/>
  <c r="R2436" i="7"/>
  <c r="U2436" i="7" s="1"/>
  <c r="R2437" i="7"/>
  <c r="U2437" i="7" s="1"/>
  <c r="R2438" i="7"/>
  <c r="U2438" i="7" s="1"/>
  <c r="R2439" i="7"/>
  <c r="R2440" i="7"/>
  <c r="R2441" i="7"/>
  <c r="R2442" i="7"/>
  <c r="R2443" i="7"/>
  <c r="U2443" i="7" s="1"/>
  <c r="R2444" i="7"/>
  <c r="U2444" i="7" s="1"/>
  <c r="R2445" i="7"/>
  <c r="U2445" i="7" s="1"/>
  <c r="R2446" i="7"/>
  <c r="U2446" i="7" s="1"/>
  <c r="R2447" i="7"/>
  <c r="R2448" i="7"/>
  <c r="R2449" i="7"/>
  <c r="R2450" i="7"/>
  <c r="R2451" i="7"/>
  <c r="U2451" i="7" s="1"/>
  <c r="R2452" i="7"/>
  <c r="U2452" i="7" s="1"/>
  <c r="R2453" i="7"/>
  <c r="U2453" i="7" s="1"/>
  <c r="R2454" i="7"/>
  <c r="U2454" i="7" s="1"/>
  <c r="R2455" i="7"/>
  <c r="R2456" i="7"/>
  <c r="R2457" i="7"/>
  <c r="R2458" i="7"/>
  <c r="R2459" i="7"/>
  <c r="U2459" i="7" s="1"/>
  <c r="R2460" i="7"/>
  <c r="U2460" i="7" s="1"/>
  <c r="R2461" i="7"/>
  <c r="U2461" i="7" s="1"/>
  <c r="R2462" i="7"/>
  <c r="U2462" i="7" s="1"/>
  <c r="R2463" i="7"/>
  <c r="R2464" i="7"/>
  <c r="R2465" i="7"/>
  <c r="R2466" i="7"/>
  <c r="R2467" i="7"/>
  <c r="U2467" i="7" s="1"/>
  <c r="R2468" i="7"/>
  <c r="U2468" i="7" s="1"/>
  <c r="R2469" i="7"/>
  <c r="U2469" i="7" s="1"/>
  <c r="R2470" i="7"/>
  <c r="U2470" i="7" s="1"/>
  <c r="R2471" i="7"/>
  <c r="R2472" i="7"/>
  <c r="R2473" i="7"/>
  <c r="R2474" i="7"/>
  <c r="R2475" i="7"/>
  <c r="U2475" i="7" s="1"/>
  <c r="R2476" i="7"/>
  <c r="U2476" i="7" s="1"/>
  <c r="R2477" i="7"/>
  <c r="U2477" i="7" s="1"/>
  <c r="R2478" i="7"/>
  <c r="U2478" i="7" s="1"/>
  <c r="R2479" i="7"/>
  <c r="R2480" i="7"/>
  <c r="R2481" i="7"/>
  <c r="R2482" i="7"/>
  <c r="R2483" i="7"/>
  <c r="U2483" i="7" s="1"/>
  <c r="R2484" i="7"/>
  <c r="U2484" i="7" s="1"/>
  <c r="R2485" i="7"/>
  <c r="U2485" i="7" s="1"/>
  <c r="R2486" i="7"/>
  <c r="U2486" i="7" s="1"/>
  <c r="R2487" i="7"/>
  <c r="R2488" i="7"/>
  <c r="R2489" i="7"/>
  <c r="R2490" i="7"/>
  <c r="R2491" i="7"/>
  <c r="U2491" i="7" s="1"/>
  <c r="R2492" i="7"/>
  <c r="U2492" i="7" s="1"/>
  <c r="R2493" i="7"/>
  <c r="U2493" i="7" s="1"/>
  <c r="R2494" i="7"/>
  <c r="U2494" i="7" s="1"/>
  <c r="R2495" i="7"/>
  <c r="R2496" i="7"/>
  <c r="R2497" i="7"/>
  <c r="R2498" i="7"/>
  <c r="R2499" i="7"/>
  <c r="U2499" i="7" s="1"/>
  <c r="R2500" i="7"/>
  <c r="U2500" i="7" s="1"/>
  <c r="R2501" i="7"/>
  <c r="U2501" i="7" s="1"/>
  <c r="R2502" i="7"/>
  <c r="U2502" i="7" s="1"/>
  <c r="R2503" i="7"/>
  <c r="R2504" i="7"/>
  <c r="R2505" i="7"/>
  <c r="R2506" i="7"/>
  <c r="R2507" i="7"/>
  <c r="U2507" i="7" s="1"/>
  <c r="R2508" i="7"/>
  <c r="U2508" i="7" s="1"/>
  <c r="R2509" i="7"/>
  <c r="U2509" i="7" s="1"/>
  <c r="R2510" i="7"/>
  <c r="U2510" i="7" s="1"/>
  <c r="R2511" i="7"/>
  <c r="R2512" i="7"/>
  <c r="R2513" i="7"/>
  <c r="R2514" i="7"/>
  <c r="R2515" i="7"/>
  <c r="U2515" i="7" s="1"/>
  <c r="R2516" i="7"/>
  <c r="U2516" i="7" s="1"/>
  <c r="R2517" i="7"/>
  <c r="U2517" i="7" s="1"/>
  <c r="R2518" i="7"/>
  <c r="U2518" i="7" s="1"/>
  <c r="R2519" i="7"/>
  <c r="R2520" i="7"/>
  <c r="R2521" i="7"/>
  <c r="R2522" i="7"/>
  <c r="R2523" i="7"/>
  <c r="U2523" i="7" s="1"/>
  <c r="R2524" i="7"/>
  <c r="U2524" i="7" s="1"/>
  <c r="R2525" i="7"/>
  <c r="U2525" i="7" s="1"/>
  <c r="R2526" i="7"/>
  <c r="U2526" i="7" s="1"/>
  <c r="R2527" i="7"/>
  <c r="R2528" i="7"/>
  <c r="R2529" i="7"/>
  <c r="R2530" i="7"/>
  <c r="R2531" i="7"/>
  <c r="U2531" i="7" s="1"/>
  <c r="R2532" i="7"/>
  <c r="U2532" i="7" s="1"/>
  <c r="R2533" i="7"/>
  <c r="U2533" i="7" s="1"/>
  <c r="R2534" i="7"/>
  <c r="U2534" i="7" s="1"/>
  <c r="R2535" i="7"/>
  <c r="R2536" i="7"/>
  <c r="R2537" i="7"/>
  <c r="R2538" i="7"/>
  <c r="R2539" i="7"/>
  <c r="U2539" i="7" s="1"/>
  <c r="R2540" i="7"/>
  <c r="U2540" i="7" s="1"/>
  <c r="R2541" i="7"/>
  <c r="U2541" i="7" s="1"/>
  <c r="R2542" i="7"/>
  <c r="U2542" i="7" s="1"/>
  <c r="R2543" i="7"/>
  <c r="R2544" i="7"/>
  <c r="R2545" i="7"/>
  <c r="R2546" i="7"/>
  <c r="R2547" i="7"/>
  <c r="U2547" i="7" s="1"/>
  <c r="R2548" i="7"/>
  <c r="U2548" i="7" s="1"/>
  <c r="R2549" i="7"/>
  <c r="U2549" i="7" s="1"/>
  <c r="R2550" i="7"/>
  <c r="U2550" i="7" s="1"/>
  <c r="R2551" i="7"/>
  <c r="R2552" i="7"/>
  <c r="R2553" i="7"/>
  <c r="R2554" i="7"/>
  <c r="R2555" i="7"/>
  <c r="U2555" i="7" s="1"/>
  <c r="R2556" i="7"/>
  <c r="U2556" i="7" s="1"/>
  <c r="R2557" i="7"/>
  <c r="U2557" i="7" s="1"/>
  <c r="R2558" i="7"/>
  <c r="U2558" i="7" s="1"/>
  <c r="R2559" i="7"/>
  <c r="R2560" i="7"/>
  <c r="R2561" i="7"/>
  <c r="R2562" i="7"/>
  <c r="R2563" i="7"/>
  <c r="U2563" i="7" s="1"/>
  <c r="R2564" i="7"/>
  <c r="U2564" i="7" s="1"/>
  <c r="R2565" i="7"/>
  <c r="U2565" i="7" s="1"/>
  <c r="R2566" i="7"/>
  <c r="U2566" i="7" s="1"/>
  <c r="R2567" i="7"/>
  <c r="R2568" i="7"/>
  <c r="R2569" i="7"/>
  <c r="R2570" i="7"/>
  <c r="R2571" i="7"/>
  <c r="U2571" i="7" s="1"/>
  <c r="R2572" i="7"/>
  <c r="U2572" i="7" s="1"/>
  <c r="R2573" i="7"/>
  <c r="U2573" i="7" s="1"/>
  <c r="R2574" i="7"/>
  <c r="U2574" i="7" s="1"/>
  <c r="R2575" i="7"/>
  <c r="R2576" i="7"/>
  <c r="R2577" i="7"/>
  <c r="R2578" i="7"/>
  <c r="R2579" i="7"/>
  <c r="U2579" i="7" s="1"/>
  <c r="R2580" i="7"/>
  <c r="U2580" i="7" s="1"/>
  <c r="R2581" i="7"/>
  <c r="U2581" i="7" s="1"/>
  <c r="R2582" i="7"/>
  <c r="U2582" i="7" s="1"/>
  <c r="R2583" i="7"/>
  <c r="R2584" i="7"/>
  <c r="R2585" i="7"/>
  <c r="R2586" i="7"/>
  <c r="R2587" i="7"/>
  <c r="U2587" i="7" s="1"/>
  <c r="R2588" i="7"/>
  <c r="U2588" i="7" s="1"/>
  <c r="R2589" i="7"/>
  <c r="U2589" i="7" s="1"/>
  <c r="R2590" i="7"/>
  <c r="U2590" i="7" s="1"/>
  <c r="R2591" i="7"/>
  <c r="R2592" i="7"/>
  <c r="R2593" i="7"/>
  <c r="R2594" i="7"/>
  <c r="R2595" i="7"/>
  <c r="U2595" i="7" s="1"/>
  <c r="R2596" i="7"/>
  <c r="U2596" i="7" s="1"/>
  <c r="R2597" i="7"/>
  <c r="U2597" i="7" s="1"/>
  <c r="R2598" i="7"/>
  <c r="U2598" i="7" s="1"/>
  <c r="R2599" i="7"/>
  <c r="R2600" i="7"/>
  <c r="R2601" i="7"/>
  <c r="R2602" i="7"/>
  <c r="R2603" i="7"/>
  <c r="U2603" i="7" s="1"/>
  <c r="R2604" i="7"/>
  <c r="U2604" i="7" s="1"/>
  <c r="R2605" i="7"/>
  <c r="U2605" i="7" s="1"/>
  <c r="R2606" i="7"/>
  <c r="U2606" i="7" s="1"/>
  <c r="R2607" i="7"/>
  <c r="R2608" i="7"/>
  <c r="R2609" i="7"/>
  <c r="R2610" i="7"/>
  <c r="R2611" i="7"/>
  <c r="U2611" i="7" s="1"/>
  <c r="R2612" i="7"/>
  <c r="U2612" i="7" s="1"/>
  <c r="R2613" i="7"/>
  <c r="U2613" i="7" s="1"/>
  <c r="R2614" i="7"/>
  <c r="U2614" i="7" s="1"/>
  <c r="R2615" i="7"/>
  <c r="R2616" i="7"/>
  <c r="R2617" i="7"/>
  <c r="R2618" i="7"/>
  <c r="R2619" i="7"/>
  <c r="U2619" i="7" s="1"/>
  <c r="R2620" i="7"/>
  <c r="U2620" i="7" s="1"/>
  <c r="R2621" i="7"/>
  <c r="U2621" i="7" s="1"/>
  <c r="R2622" i="7"/>
  <c r="U2622" i="7" s="1"/>
  <c r="R2623" i="7"/>
  <c r="R2624" i="7"/>
  <c r="R2625" i="7"/>
  <c r="R2626" i="7"/>
  <c r="R2627" i="7"/>
  <c r="U2627" i="7" s="1"/>
  <c r="R2628" i="7"/>
  <c r="U2628" i="7" s="1"/>
  <c r="R2629" i="7"/>
  <c r="U2629" i="7" s="1"/>
  <c r="R2630" i="7"/>
  <c r="U2630" i="7" s="1"/>
  <c r="R2631" i="7"/>
  <c r="R2632" i="7"/>
  <c r="R2633" i="7"/>
  <c r="R2634" i="7"/>
  <c r="R2635" i="7"/>
  <c r="U2635" i="7" s="1"/>
  <c r="R2636" i="7"/>
  <c r="U2636" i="7" s="1"/>
  <c r="R2637" i="7"/>
  <c r="U2637" i="7" s="1"/>
  <c r="R2638" i="7"/>
  <c r="U2638" i="7" s="1"/>
  <c r="R2639" i="7"/>
  <c r="R2640" i="7"/>
  <c r="R2641" i="7"/>
  <c r="R2642" i="7"/>
  <c r="R2643" i="7"/>
  <c r="U2643" i="7" s="1"/>
  <c r="R2644" i="7"/>
  <c r="U2644" i="7" s="1"/>
  <c r="R2645" i="7"/>
  <c r="U2645" i="7" s="1"/>
  <c r="R2646" i="7"/>
  <c r="U2646" i="7" s="1"/>
  <c r="R2647" i="7"/>
  <c r="R2648" i="7"/>
  <c r="R2649" i="7"/>
  <c r="R2650" i="7"/>
  <c r="R2651" i="7"/>
  <c r="U2651" i="7" s="1"/>
  <c r="R2652" i="7"/>
  <c r="U2652" i="7" s="1"/>
  <c r="R2653" i="7"/>
  <c r="U2653" i="7" s="1"/>
  <c r="R2654" i="7"/>
  <c r="U2654" i="7" s="1"/>
  <c r="R2655" i="7"/>
  <c r="R2656" i="7"/>
  <c r="R2657" i="7"/>
  <c r="R2658" i="7"/>
  <c r="R2659" i="7"/>
  <c r="U2659" i="7" s="1"/>
  <c r="R2660" i="7"/>
  <c r="U2660" i="7" s="1"/>
  <c r="R2661" i="7"/>
  <c r="U2661" i="7" s="1"/>
  <c r="R2662" i="7"/>
  <c r="U2662" i="7" s="1"/>
  <c r="R2663" i="7"/>
  <c r="R2664" i="7"/>
  <c r="R2665" i="7"/>
  <c r="R2666" i="7"/>
  <c r="R2667" i="7"/>
  <c r="U2667" i="7" s="1"/>
  <c r="R2668" i="7"/>
  <c r="U2668" i="7" s="1"/>
  <c r="R2669" i="7"/>
  <c r="U2669" i="7" s="1"/>
  <c r="R2670" i="7"/>
  <c r="U2670" i="7" s="1"/>
  <c r="R2671" i="7"/>
  <c r="R2672" i="7"/>
  <c r="R2673" i="7"/>
  <c r="R2674" i="7"/>
  <c r="R2675" i="7"/>
  <c r="U2675" i="7" s="1"/>
  <c r="R2676" i="7"/>
  <c r="U2676" i="7" s="1"/>
  <c r="R2677" i="7"/>
  <c r="U2677" i="7" s="1"/>
  <c r="R2678" i="7"/>
  <c r="U2678" i="7" s="1"/>
  <c r="R2679" i="7"/>
  <c r="R2680" i="7"/>
  <c r="R2681" i="7"/>
  <c r="R2682" i="7"/>
  <c r="R2683" i="7"/>
  <c r="U2683" i="7" s="1"/>
  <c r="R2684" i="7"/>
  <c r="U2684" i="7" s="1"/>
  <c r="R2685" i="7"/>
  <c r="U2685" i="7" s="1"/>
  <c r="R2686" i="7"/>
  <c r="U2686" i="7" s="1"/>
  <c r="R2687" i="7"/>
  <c r="R2688" i="7"/>
  <c r="R2689" i="7"/>
  <c r="R2690" i="7"/>
  <c r="R2691" i="7"/>
  <c r="U2691" i="7" s="1"/>
  <c r="R2692" i="7"/>
  <c r="U2692" i="7" s="1"/>
  <c r="R2693" i="7"/>
  <c r="U2693" i="7" s="1"/>
  <c r="R2694" i="7"/>
  <c r="U2694" i="7" s="1"/>
  <c r="R2695" i="7"/>
  <c r="R2696" i="7"/>
  <c r="R2697" i="7"/>
  <c r="R2698" i="7"/>
  <c r="R2699" i="7"/>
  <c r="U2699" i="7" s="1"/>
  <c r="R2700" i="7"/>
  <c r="U2700" i="7" s="1"/>
  <c r="R2701" i="7"/>
  <c r="U2701" i="7" s="1"/>
  <c r="R2702" i="7"/>
  <c r="U2702" i="7" s="1"/>
  <c r="R2703" i="7"/>
  <c r="R2704" i="7"/>
  <c r="R2705" i="7"/>
  <c r="R2706" i="7"/>
  <c r="R2707" i="7"/>
  <c r="U2707" i="7" s="1"/>
  <c r="R2708" i="7"/>
  <c r="U2708" i="7" s="1"/>
  <c r="R2709" i="7"/>
  <c r="U2709" i="7" s="1"/>
  <c r="R2710" i="7"/>
  <c r="U2710" i="7" s="1"/>
  <c r="R2711" i="7"/>
  <c r="R2712" i="7"/>
  <c r="R2713" i="7"/>
  <c r="R2714" i="7"/>
  <c r="R2715" i="7"/>
  <c r="U2715" i="7" s="1"/>
  <c r="R2716" i="7"/>
  <c r="U2716" i="7" s="1"/>
  <c r="R2717" i="7"/>
  <c r="U2717" i="7" s="1"/>
  <c r="R2718" i="7"/>
  <c r="U2718" i="7" s="1"/>
  <c r="R2719" i="7"/>
  <c r="R2720" i="7"/>
  <c r="R2721" i="7"/>
  <c r="R2722" i="7"/>
  <c r="R2723" i="7"/>
  <c r="U2723" i="7" s="1"/>
  <c r="R2724" i="7"/>
  <c r="U2724" i="7" s="1"/>
  <c r="R2725" i="7"/>
  <c r="U2725" i="7" s="1"/>
  <c r="R2726" i="7"/>
  <c r="U2726" i="7" s="1"/>
  <c r="R2727" i="7"/>
  <c r="R2728" i="7"/>
  <c r="R2729" i="7"/>
  <c r="R2730" i="7"/>
  <c r="R2731" i="7"/>
  <c r="U2731" i="7" s="1"/>
  <c r="R2732" i="7"/>
  <c r="U2732" i="7" s="1"/>
  <c r="R2733" i="7"/>
  <c r="U2733" i="7" s="1"/>
  <c r="R2734" i="7"/>
  <c r="U2734" i="7" s="1"/>
  <c r="R2735" i="7"/>
  <c r="R2736" i="7"/>
  <c r="R2737" i="7"/>
  <c r="R2738" i="7"/>
  <c r="R2739" i="7"/>
  <c r="U2739" i="7" s="1"/>
  <c r="R2740" i="7"/>
  <c r="U2740" i="7" s="1"/>
  <c r="R2741" i="7"/>
  <c r="U2741" i="7" s="1"/>
  <c r="R2742" i="7"/>
  <c r="U2742" i="7" s="1"/>
  <c r="R2743" i="7"/>
  <c r="R2744" i="7"/>
  <c r="R2745" i="7"/>
  <c r="R2746" i="7"/>
  <c r="R2747" i="7"/>
  <c r="U2747" i="7" s="1"/>
  <c r="R2748" i="7"/>
  <c r="U2748" i="7" s="1"/>
  <c r="R2749" i="7"/>
  <c r="U2749" i="7" s="1"/>
  <c r="R2750" i="7"/>
  <c r="U2750" i="7" s="1"/>
  <c r="R2751" i="7"/>
  <c r="R2752" i="7"/>
  <c r="R2753" i="7"/>
  <c r="R2754" i="7"/>
  <c r="R2755" i="7"/>
  <c r="U2755" i="7" s="1"/>
  <c r="R2756" i="7"/>
  <c r="U2756" i="7" s="1"/>
  <c r="R2757" i="7"/>
  <c r="U2757" i="7" s="1"/>
  <c r="R2758" i="7"/>
  <c r="U2758" i="7" s="1"/>
  <c r="R2759" i="7"/>
  <c r="R2760" i="7"/>
  <c r="R2761" i="7"/>
  <c r="R2762" i="7"/>
  <c r="R2763" i="7"/>
  <c r="U2763" i="7" s="1"/>
  <c r="R2764" i="7"/>
  <c r="U2764" i="7" s="1"/>
  <c r="R2765" i="7"/>
  <c r="U2765" i="7" s="1"/>
  <c r="R2766" i="7"/>
  <c r="U2766" i="7" s="1"/>
  <c r="R2767" i="7"/>
  <c r="R2768" i="7"/>
  <c r="R2769" i="7"/>
  <c r="R2770" i="7"/>
  <c r="R2771" i="7"/>
  <c r="U2771" i="7" s="1"/>
  <c r="R2772" i="7"/>
  <c r="U2772" i="7" s="1"/>
  <c r="R2773" i="7"/>
  <c r="U2773" i="7" s="1"/>
  <c r="R2774" i="7"/>
  <c r="U2774" i="7" s="1"/>
  <c r="R2775" i="7"/>
  <c r="R2776" i="7"/>
  <c r="R2777" i="7"/>
  <c r="R2778" i="7"/>
  <c r="R2779" i="7"/>
  <c r="U2779" i="7" s="1"/>
  <c r="R2780" i="7"/>
  <c r="U2780" i="7" s="1"/>
  <c r="R2781" i="7"/>
  <c r="U2781" i="7" s="1"/>
  <c r="R2782" i="7"/>
  <c r="U2782" i="7" s="1"/>
  <c r="R2783" i="7"/>
  <c r="R2784" i="7"/>
  <c r="R2785" i="7"/>
  <c r="R2786" i="7"/>
  <c r="R2787" i="7"/>
  <c r="U2787" i="7" s="1"/>
  <c r="R2788" i="7"/>
  <c r="U2788" i="7" s="1"/>
  <c r="R2789" i="7"/>
  <c r="U2789" i="7" s="1"/>
  <c r="R2790" i="7"/>
  <c r="U2790" i="7" s="1"/>
  <c r="R2791" i="7"/>
  <c r="R2792" i="7"/>
  <c r="R2793" i="7"/>
  <c r="R2794" i="7"/>
  <c r="R2795" i="7"/>
  <c r="U2795" i="7" s="1"/>
  <c r="R2796" i="7"/>
  <c r="U2796" i="7" s="1"/>
  <c r="R2797" i="7"/>
  <c r="U2797" i="7" s="1"/>
  <c r="R2798" i="7"/>
  <c r="U2798" i="7" s="1"/>
  <c r="R2799" i="7"/>
  <c r="R2800" i="7"/>
  <c r="R2801" i="7"/>
  <c r="R2802" i="7"/>
  <c r="R2803" i="7"/>
  <c r="U2803" i="7" s="1"/>
  <c r="R2804" i="7"/>
  <c r="U2804" i="7" s="1"/>
  <c r="R2805" i="7"/>
  <c r="U2805" i="7" s="1"/>
  <c r="R2806" i="7"/>
  <c r="U2806" i="7" s="1"/>
  <c r="R2807" i="7"/>
  <c r="R2808" i="7"/>
  <c r="R2809" i="7"/>
  <c r="R2810" i="7"/>
  <c r="R2811" i="7"/>
  <c r="U2811" i="7" s="1"/>
  <c r="R2812" i="7"/>
  <c r="U2812" i="7" s="1"/>
  <c r="R2813" i="7"/>
  <c r="U2813" i="7" s="1"/>
  <c r="R2814" i="7"/>
  <c r="U2814" i="7" s="1"/>
  <c r="R2815" i="7"/>
  <c r="R2816" i="7"/>
  <c r="R2817" i="7"/>
  <c r="R2818" i="7"/>
  <c r="R2819" i="7"/>
  <c r="U2819" i="7" s="1"/>
  <c r="R2820" i="7"/>
  <c r="U2820" i="7" s="1"/>
  <c r="R2821" i="7"/>
  <c r="U2821" i="7" s="1"/>
  <c r="R2822" i="7"/>
  <c r="U2822" i="7" s="1"/>
  <c r="R2823" i="7"/>
  <c r="R2824" i="7"/>
  <c r="R2825" i="7"/>
  <c r="R2826" i="7"/>
  <c r="R2827" i="7"/>
  <c r="U2827" i="7" s="1"/>
  <c r="R2828" i="7"/>
  <c r="U2828" i="7" s="1"/>
  <c r="R2829" i="7"/>
  <c r="U2829" i="7" s="1"/>
  <c r="R2830" i="7"/>
  <c r="U2830" i="7" s="1"/>
  <c r="R2831" i="7"/>
  <c r="R2832" i="7"/>
  <c r="R2833" i="7"/>
  <c r="R2834" i="7"/>
  <c r="R2835" i="7"/>
  <c r="U2835" i="7" s="1"/>
  <c r="R2836" i="7"/>
  <c r="U2836" i="7" s="1"/>
  <c r="R2837" i="7"/>
  <c r="U2837" i="7" s="1"/>
  <c r="R2838" i="7"/>
  <c r="U2838" i="7" s="1"/>
  <c r="R2839" i="7"/>
  <c r="R2840" i="7"/>
  <c r="R2841" i="7"/>
  <c r="R2842" i="7"/>
  <c r="R2843" i="7"/>
  <c r="U2843" i="7" s="1"/>
  <c r="R2844" i="7"/>
  <c r="U2844" i="7" s="1"/>
  <c r="R2845" i="7"/>
  <c r="U2845" i="7" s="1"/>
  <c r="R2846" i="7"/>
  <c r="U2846" i="7" s="1"/>
  <c r="R2847" i="7"/>
  <c r="R2848" i="7"/>
  <c r="R2849" i="7"/>
  <c r="R2850" i="7"/>
  <c r="R2851" i="7"/>
  <c r="U2851" i="7" s="1"/>
  <c r="R2852" i="7"/>
  <c r="U2852" i="7" s="1"/>
  <c r="R2853" i="7"/>
  <c r="U2853" i="7" s="1"/>
  <c r="R2854" i="7"/>
  <c r="U2854" i="7" s="1"/>
  <c r="R2855" i="7"/>
  <c r="R2856" i="7"/>
  <c r="R2857" i="7"/>
  <c r="R2858" i="7"/>
  <c r="R2859" i="7"/>
  <c r="U2859" i="7" s="1"/>
  <c r="R2860" i="7"/>
  <c r="U2860" i="7" s="1"/>
  <c r="R2861" i="7"/>
  <c r="U2861" i="7" s="1"/>
  <c r="R2862" i="7"/>
  <c r="U2862" i="7" s="1"/>
  <c r="R2863" i="7"/>
  <c r="R2864" i="7"/>
  <c r="R2865" i="7"/>
  <c r="R2866" i="7"/>
  <c r="R2867" i="7"/>
  <c r="U2867" i="7" s="1"/>
  <c r="R2868" i="7"/>
  <c r="U2868" i="7" s="1"/>
  <c r="R2869" i="7"/>
  <c r="U2869" i="7" s="1"/>
  <c r="R2870" i="7"/>
  <c r="U2870" i="7" s="1"/>
  <c r="R2871" i="7"/>
  <c r="R2872" i="7"/>
  <c r="R2873" i="7"/>
  <c r="R2874" i="7"/>
  <c r="R2875" i="7"/>
  <c r="U2875" i="7" s="1"/>
  <c r="R2876" i="7"/>
  <c r="U2876" i="7" s="1"/>
  <c r="R2877" i="7"/>
  <c r="U2877" i="7" s="1"/>
  <c r="R2878" i="7"/>
  <c r="U2878" i="7" s="1"/>
  <c r="R2879" i="7"/>
  <c r="R2880" i="7"/>
  <c r="R2881" i="7"/>
  <c r="R2882" i="7"/>
  <c r="R2883" i="7"/>
  <c r="U2883" i="7" s="1"/>
  <c r="R2884" i="7"/>
  <c r="U2884" i="7" s="1"/>
  <c r="R2885" i="7"/>
  <c r="U2885" i="7" s="1"/>
  <c r="R2886" i="7"/>
  <c r="U2886" i="7" s="1"/>
  <c r="R2887" i="7"/>
  <c r="R2888" i="7"/>
  <c r="R2889" i="7"/>
  <c r="R2890" i="7"/>
  <c r="R2891" i="7"/>
  <c r="U2891" i="7" s="1"/>
  <c r="R2892" i="7"/>
  <c r="U2892" i="7" s="1"/>
  <c r="R2893" i="7"/>
  <c r="U2893" i="7" s="1"/>
  <c r="R2894" i="7"/>
  <c r="U2894" i="7" s="1"/>
  <c r="R2895" i="7"/>
  <c r="R2896" i="7"/>
  <c r="R2897" i="7"/>
  <c r="R2898" i="7"/>
  <c r="R2899" i="7"/>
  <c r="U2899" i="7" s="1"/>
  <c r="R2900" i="7"/>
  <c r="U2900" i="7" s="1"/>
  <c r="R2901" i="7"/>
  <c r="U2901" i="7" s="1"/>
  <c r="R2902" i="7"/>
  <c r="U2902" i="7" s="1"/>
  <c r="R2903" i="7"/>
  <c r="R2904" i="7"/>
  <c r="R2905" i="7"/>
  <c r="R2906" i="7"/>
  <c r="R2907" i="7"/>
  <c r="U2907" i="7" s="1"/>
  <c r="R2908" i="7"/>
  <c r="U2908" i="7" s="1"/>
  <c r="R2909" i="7"/>
  <c r="U2909" i="7" s="1"/>
  <c r="R2910" i="7"/>
  <c r="U2910" i="7" s="1"/>
  <c r="R2911" i="7"/>
  <c r="R2912" i="7"/>
  <c r="R2913" i="7"/>
  <c r="R2914" i="7"/>
  <c r="R2915" i="7"/>
  <c r="U2915" i="7" s="1"/>
  <c r="R2916" i="7"/>
  <c r="U2916" i="7" s="1"/>
  <c r="R2917" i="7"/>
  <c r="U2917" i="7" s="1"/>
  <c r="R2918" i="7"/>
  <c r="U2918" i="7" s="1"/>
  <c r="R2919" i="7"/>
  <c r="R2920" i="7"/>
  <c r="R2921" i="7"/>
  <c r="R2922" i="7"/>
  <c r="R2923" i="7"/>
  <c r="U2923" i="7" s="1"/>
  <c r="R2924" i="7"/>
  <c r="U2924" i="7" s="1"/>
  <c r="R2925" i="7"/>
  <c r="U2925" i="7" s="1"/>
  <c r="R2926" i="7"/>
  <c r="U2926" i="7" s="1"/>
  <c r="R2927" i="7"/>
  <c r="R2928" i="7"/>
  <c r="R2929" i="7"/>
  <c r="R2930" i="7"/>
  <c r="R2931" i="7"/>
  <c r="U2931" i="7" s="1"/>
  <c r="R2932" i="7"/>
  <c r="U2932" i="7" s="1"/>
  <c r="R2933" i="7"/>
  <c r="U2933" i="7" s="1"/>
  <c r="R2934" i="7"/>
  <c r="U2934" i="7" s="1"/>
  <c r="R2935" i="7"/>
  <c r="R2936" i="7"/>
  <c r="R2937" i="7"/>
  <c r="R2938" i="7"/>
  <c r="R2939" i="7"/>
  <c r="U2939" i="7" s="1"/>
  <c r="R2940" i="7"/>
  <c r="U2940" i="7" s="1"/>
  <c r="R2941" i="7"/>
  <c r="U2941" i="7" s="1"/>
  <c r="R2942" i="7"/>
  <c r="U2942" i="7" s="1"/>
  <c r="R2943" i="7"/>
  <c r="R2944" i="7"/>
  <c r="R2945" i="7"/>
  <c r="R2946" i="7"/>
  <c r="R2947" i="7"/>
  <c r="U2947" i="7" s="1"/>
  <c r="R2948" i="7"/>
  <c r="U2948" i="7" s="1"/>
  <c r="R2949" i="7"/>
  <c r="U2949" i="7" s="1"/>
  <c r="R2950" i="7"/>
  <c r="U2950" i="7" s="1"/>
  <c r="R2951" i="7"/>
  <c r="R2952" i="7"/>
  <c r="R2953" i="7"/>
  <c r="R2954" i="7"/>
  <c r="R2955" i="7"/>
  <c r="U2955" i="7" s="1"/>
  <c r="R2956" i="7"/>
  <c r="U2956" i="7" s="1"/>
  <c r="R2957" i="7"/>
  <c r="U2957" i="7" s="1"/>
  <c r="R2958" i="7"/>
  <c r="U2958" i="7" s="1"/>
  <c r="R2959" i="7"/>
  <c r="R2960" i="7"/>
  <c r="R2961" i="7"/>
  <c r="R2962" i="7"/>
  <c r="R2963" i="7"/>
  <c r="U2963" i="7" s="1"/>
  <c r="R2964" i="7"/>
  <c r="U2964" i="7" s="1"/>
  <c r="R2965" i="7"/>
  <c r="U2965" i="7" s="1"/>
  <c r="R2966" i="7"/>
  <c r="U2966" i="7" s="1"/>
  <c r="R2967" i="7"/>
  <c r="R2968" i="7"/>
  <c r="R2969" i="7"/>
  <c r="R2970" i="7"/>
  <c r="R2971" i="7"/>
  <c r="U2971" i="7" s="1"/>
  <c r="R2972" i="7"/>
  <c r="U2972" i="7" s="1"/>
  <c r="R2973" i="7"/>
  <c r="U2973" i="7" s="1"/>
  <c r="R2974" i="7"/>
  <c r="U2974" i="7" s="1"/>
  <c r="R2975" i="7"/>
  <c r="R2976" i="7"/>
  <c r="R2977" i="7"/>
  <c r="R2978" i="7"/>
  <c r="R2979" i="7"/>
  <c r="U2979" i="7" s="1"/>
  <c r="R2980" i="7"/>
  <c r="U2980" i="7" s="1"/>
  <c r="R2981" i="7"/>
  <c r="U2981" i="7" s="1"/>
  <c r="R2982" i="7"/>
  <c r="U2982" i="7" s="1"/>
  <c r="R2983" i="7"/>
  <c r="R2984" i="7"/>
  <c r="R2985" i="7"/>
  <c r="R2986" i="7"/>
  <c r="R2987" i="7"/>
  <c r="U2987" i="7" s="1"/>
  <c r="R2988" i="7"/>
  <c r="U2988" i="7" s="1"/>
  <c r="R2989" i="7"/>
  <c r="U2989" i="7" s="1"/>
  <c r="R2990" i="7"/>
  <c r="U2990" i="7" s="1"/>
  <c r="R2991" i="7"/>
  <c r="R2992" i="7"/>
  <c r="R2993" i="7"/>
  <c r="R2994" i="7"/>
  <c r="R2995" i="7"/>
  <c r="U2995" i="7" s="1"/>
  <c r="R2996" i="7"/>
  <c r="U2996" i="7" s="1"/>
  <c r="R2997" i="7"/>
  <c r="U2997" i="7" s="1"/>
  <c r="R2998" i="7"/>
  <c r="U2998" i="7" s="1"/>
  <c r="R2999" i="7"/>
  <c r="R3000" i="7"/>
  <c r="R3001" i="7"/>
  <c r="R3002" i="7"/>
  <c r="R3003" i="7"/>
  <c r="U3003" i="7" s="1"/>
  <c r="R3004" i="7"/>
  <c r="U3004" i="7" s="1"/>
  <c r="R3005" i="7"/>
  <c r="U3005" i="7" s="1"/>
  <c r="R3006" i="7"/>
  <c r="U3006" i="7" s="1"/>
  <c r="R3007" i="7"/>
  <c r="R3008" i="7"/>
  <c r="R3009" i="7"/>
  <c r="R3010" i="7"/>
  <c r="R3011" i="7"/>
  <c r="U3011" i="7" s="1"/>
  <c r="R3012" i="7"/>
  <c r="U3012" i="7" s="1"/>
  <c r="R3013" i="7"/>
  <c r="U3013" i="7" s="1"/>
  <c r="R3014" i="7"/>
  <c r="U3014" i="7" s="1"/>
  <c r="R3015" i="7"/>
  <c r="R3016" i="7"/>
  <c r="R3017" i="7"/>
  <c r="R3018" i="7"/>
  <c r="R3019" i="7"/>
  <c r="U3019" i="7" s="1"/>
  <c r="R3020" i="7"/>
  <c r="U3020" i="7" s="1"/>
  <c r="R3021" i="7"/>
  <c r="U3021" i="7" s="1"/>
  <c r="R3022" i="7"/>
  <c r="U3022" i="7" s="1"/>
  <c r="R3023" i="7"/>
  <c r="R3024" i="7"/>
  <c r="R3025" i="7"/>
  <c r="R3026" i="7"/>
  <c r="R3027" i="7"/>
  <c r="U3027" i="7" s="1"/>
  <c r="R3028" i="7"/>
  <c r="U3028" i="7" s="1"/>
  <c r="R3029" i="7"/>
  <c r="U3029" i="7" s="1"/>
  <c r="R3030" i="7"/>
  <c r="U3030" i="7" s="1"/>
  <c r="R3031" i="7"/>
  <c r="R3032" i="7"/>
  <c r="R3033" i="7"/>
  <c r="R3034" i="7"/>
  <c r="R3035" i="7"/>
  <c r="U3035" i="7" s="1"/>
  <c r="R3036" i="7"/>
  <c r="U3036" i="7" s="1"/>
  <c r="R3037" i="7"/>
  <c r="U3037" i="7" s="1"/>
  <c r="R3038" i="7"/>
  <c r="U3038" i="7" s="1"/>
  <c r="R3039" i="7"/>
  <c r="R3040" i="7"/>
  <c r="R3041" i="7"/>
  <c r="R3042" i="7"/>
  <c r="R3043" i="7"/>
  <c r="U3043" i="7" s="1"/>
  <c r="R3044" i="7"/>
  <c r="U3044" i="7" s="1"/>
  <c r="R3045" i="7"/>
  <c r="U3045" i="7" s="1"/>
  <c r="R3046" i="7"/>
  <c r="U3046" i="7" s="1"/>
  <c r="R3047" i="7"/>
  <c r="R3048" i="7"/>
  <c r="R3049" i="7"/>
  <c r="R3050" i="7"/>
  <c r="R3051" i="7"/>
  <c r="U3051" i="7" s="1"/>
  <c r="R3052" i="7"/>
  <c r="U3052" i="7" s="1"/>
  <c r="R3053" i="7"/>
  <c r="U3053" i="7" s="1"/>
  <c r="R3054" i="7"/>
  <c r="U3054" i="7" s="1"/>
  <c r="R3055" i="7"/>
  <c r="R3056" i="7"/>
  <c r="R3057" i="7"/>
  <c r="R3058" i="7"/>
  <c r="R3059" i="7"/>
  <c r="U3059" i="7" s="1"/>
  <c r="R3060" i="7"/>
  <c r="U3060" i="7" s="1"/>
  <c r="R3061" i="7"/>
  <c r="U3061" i="7" s="1"/>
  <c r="R3062" i="7"/>
  <c r="U3062" i="7" s="1"/>
  <c r="R3063" i="7"/>
  <c r="R3064" i="7"/>
  <c r="R3065" i="7"/>
  <c r="R3066" i="7"/>
  <c r="R3067" i="7"/>
  <c r="U3067" i="7" s="1"/>
  <c r="R3068" i="7"/>
  <c r="U3068" i="7" s="1"/>
  <c r="R3069" i="7"/>
  <c r="U3069" i="7" s="1"/>
  <c r="R3070" i="7"/>
  <c r="U3070" i="7" s="1"/>
  <c r="R3071" i="7"/>
  <c r="R3072" i="7"/>
  <c r="R3073" i="7"/>
  <c r="R3074" i="7"/>
  <c r="R3075" i="7"/>
  <c r="U3075" i="7" s="1"/>
  <c r="R3076" i="7"/>
  <c r="U3076" i="7" s="1"/>
  <c r="R3077" i="7"/>
  <c r="U3077" i="7" s="1"/>
  <c r="R3078" i="7"/>
  <c r="U3078" i="7" s="1"/>
  <c r="R3079" i="7"/>
  <c r="R3080" i="7"/>
  <c r="R3081" i="7"/>
  <c r="R3082" i="7"/>
  <c r="R3083" i="7"/>
  <c r="U3083" i="7" s="1"/>
  <c r="R3084" i="7"/>
  <c r="U3084" i="7" s="1"/>
  <c r="R3085" i="7"/>
  <c r="U3085" i="7" s="1"/>
  <c r="R3086" i="7"/>
  <c r="U3086" i="7" s="1"/>
  <c r="R3087" i="7"/>
  <c r="R3088" i="7"/>
  <c r="R3089" i="7"/>
  <c r="R3090" i="7"/>
  <c r="R3091" i="7"/>
  <c r="U3091" i="7" s="1"/>
  <c r="R3092" i="7"/>
  <c r="U3092" i="7" s="1"/>
  <c r="R3093" i="7"/>
  <c r="U3093" i="7" s="1"/>
  <c r="R3094" i="7"/>
  <c r="U3094" i="7" s="1"/>
  <c r="R3095" i="7"/>
  <c r="R3096" i="7"/>
  <c r="R3097" i="7"/>
  <c r="R3098" i="7"/>
  <c r="R3099" i="7"/>
  <c r="U3099" i="7" s="1"/>
  <c r="R3100" i="7"/>
  <c r="U3100" i="7" s="1"/>
  <c r="R3101" i="7"/>
  <c r="U3101" i="7" s="1"/>
  <c r="R3102" i="7"/>
  <c r="U3102" i="7" s="1"/>
  <c r="R3103" i="7"/>
  <c r="R3104" i="7"/>
  <c r="R3105" i="7"/>
  <c r="R3106" i="7"/>
  <c r="R3107" i="7"/>
  <c r="U3107" i="7" s="1"/>
  <c r="R3108" i="7"/>
  <c r="U3108" i="7" s="1"/>
  <c r="R3109" i="7"/>
  <c r="U3109" i="7" s="1"/>
  <c r="R3110" i="7"/>
  <c r="U3110" i="7" s="1"/>
  <c r="R3111" i="7"/>
  <c r="R3112" i="7"/>
  <c r="R3113" i="7"/>
  <c r="R3114" i="7"/>
  <c r="R3115" i="7"/>
  <c r="U3115" i="7" s="1"/>
  <c r="R3116" i="7"/>
  <c r="U3116" i="7" s="1"/>
  <c r="R3117" i="7"/>
  <c r="U3117" i="7" s="1"/>
  <c r="R3118" i="7"/>
  <c r="U3118" i="7" s="1"/>
  <c r="R3119" i="7"/>
  <c r="R3120" i="7"/>
  <c r="R3121" i="7"/>
  <c r="R3122" i="7"/>
  <c r="R3123" i="7"/>
  <c r="U3123" i="7" s="1"/>
  <c r="R3124" i="7"/>
  <c r="U3124" i="7" s="1"/>
  <c r="R3125" i="7"/>
  <c r="U3125" i="7" s="1"/>
  <c r="R3126" i="7"/>
  <c r="U3126" i="7" s="1"/>
  <c r="R3127" i="7"/>
  <c r="R3128" i="7"/>
  <c r="R3129" i="7"/>
  <c r="R3130" i="7"/>
  <c r="R3131" i="7"/>
  <c r="U3131" i="7" s="1"/>
  <c r="R3132" i="7"/>
  <c r="U3132" i="7" s="1"/>
  <c r="R3133" i="7"/>
  <c r="U3133" i="7" s="1"/>
  <c r="R3134" i="7"/>
  <c r="U3134" i="7" s="1"/>
  <c r="R3135" i="7"/>
  <c r="R3136" i="7"/>
  <c r="R3137" i="7"/>
  <c r="R3138" i="7"/>
  <c r="R3139" i="7"/>
  <c r="U3139" i="7" s="1"/>
  <c r="R3140" i="7"/>
  <c r="U3140" i="7" s="1"/>
  <c r="R3141" i="7"/>
  <c r="U3141" i="7" s="1"/>
  <c r="R3142" i="7"/>
  <c r="U3142" i="7" s="1"/>
  <c r="R3143" i="7"/>
  <c r="R3144" i="7"/>
  <c r="R3145" i="7"/>
  <c r="R3146" i="7"/>
  <c r="R3147" i="7"/>
  <c r="U3147" i="7" s="1"/>
  <c r="R3148" i="7"/>
  <c r="U3148" i="7" s="1"/>
  <c r="R3149" i="7"/>
  <c r="U3149" i="7" s="1"/>
  <c r="R3150" i="7"/>
  <c r="U3150" i="7" s="1"/>
  <c r="R3151" i="7"/>
  <c r="R3152" i="7"/>
  <c r="R3153" i="7"/>
  <c r="R3154" i="7"/>
  <c r="R3155" i="7"/>
  <c r="U3155" i="7" s="1"/>
  <c r="R3156" i="7"/>
  <c r="U3156" i="7" s="1"/>
  <c r="R3157" i="7"/>
  <c r="U3157" i="7" s="1"/>
  <c r="R3158" i="7"/>
  <c r="U3158" i="7" s="1"/>
  <c r="R3159" i="7"/>
  <c r="R3160" i="7"/>
  <c r="R3161" i="7"/>
  <c r="R3162" i="7"/>
  <c r="R3163" i="7"/>
  <c r="U3163" i="7" s="1"/>
  <c r="R3164" i="7"/>
  <c r="U3164" i="7" s="1"/>
  <c r="R3165" i="7"/>
  <c r="U3165" i="7" s="1"/>
  <c r="R3166" i="7"/>
  <c r="U3166" i="7" s="1"/>
  <c r="R3167" i="7"/>
  <c r="R3168" i="7"/>
  <c r="R3169" i="7"/>
  <c r="R3170" i="7"/>
  <c r="R3171" i="7"/>
  <c r="U3171" i="7" s="1"/>
  <c r="R3172" i="7"/>
  <c r="U3172" i="7" s="1"/>
  <c r="R3173" i="7"/>
  <c r="U3173" i="7" s="1"/>
  <c r="R3174" i="7"/>
  <c r="U3174" i="7" s="1"/>
  <c r="R3175" i="7"/>
  <c r="R3176" i="7"/>
  <c r="R3177" i="7"/>
  <c r="R3178" i="7"/>
  <c r="R3179" i="7"/>
  <c r="U3179" i="7" s="1"/>
  <c r="R3180" i="7"/>
  <c r="U3180" i="7" s="1"/>
  <c r="R3181" i="7"/>
  <c r="U3181" i="7" s="1"/>
  <c r="R3182" i="7"/>
  <c r="U3182" i="7" s="1"/>
  <c r="R3183" i="7"/>
  <c r="R3184" i="7"/>
  <c r="R3185" i="7"/>
  <c r="R3186" i="7"/>
  <c r="R3187" i="7"/>
  <c r="U3187" i="7" s="1"/>
  <c r="R3188" i="7"/>
  <c r="U3188" i="7" s="1"/>
  <c r="R3189" i="7"/>
  <c r="U3189" i="7" s="1"/>
  <c r="R3190" i="7"/>
  <c r="U3190" i="7" s="1"/>
  <c r="R3191" i="7"/>
  <c r="R3192" i="7"/>
  <c r="R3193" i="7"/>
  <c r="R3194" i="7"/>
  <c r="R3195" i="7"/>
  <c r="U3195" i="7" s="1"/>
  <c r="R3196" i="7"/>
  <c r="U3196" i="7" s="1"/>
  <c r="R3197" i="7"/>
  <c r="U3197" i="7" s="1"/>
  <c r="R3198" i="7"/>
  <c r="U3198" i="7" s="1"/>
  <c r="R3199" i="7"/>
  <c r="R3200" i="7"/>
  <c r="R3201" i="7"/>
  <c r="R3202" i="7"/>
  <c r="R3203" i="7"/>
  <c r="U3203" i="7" s="1"/>
  <c r="R3204" i="7"/>
  <c r="U3204" i="7" s="1"/>
  <c r="R3205" i="7"/>
  <c r="U3205" i="7" s="1"/>
  <c r="R3206" i="7"/>
  <c r="U3206" i="7" s="1"/>
  <c r="R3207" i="7"/>
  <c r="R3208" i="7"/>
  <c r="R3209" i="7"/>
  <c r="R3210" i="7"/>
  <c r="R3211" i="7"/>
  <c r="U3211" i="7" s="1"/>
  <c r="R3212" i="7"/>
  <c r="U3212" i="7" s="1"/>
  <c r="R3213" i="7"/>
  <c r="U3213" i="7" s="1"/>
  <c r="R3214" i="7"/>
  <c r="U3214" i="7" s="1"/>
  <c r="R3215" i="7"/>
  <c r="R3216" i="7"/>
  <c r="R3217" i="7"/>
  <c r="R3218" i="7"/>
  <c r="R3219" i="7"/>
  <c r="U3219" i="7" s="1"/>
  <c r="R3220" i="7"/>
  <c r="U3220" i="7" s="1"/>
  <c r="R3221" i="7"/>
  <c r="U3221" i="7" s="1"/>
  <c r="R3222" i="7"/>
  <c r="U3222" i="7" s="1"/>
  <c r="R3223" i="7"/>
  <c r="R3224" i="7"/>
  <c r="R3225" i="7"/>
  <c r="R3226" i="7"/>
  <c r="R3227" i="7"/>
  <c r="U3227" i="7" s="1"/>
  <c r="R3228" i="7"/>
  <c r="U3228" i="7" s="1"/>
  <c r="R3229" i="7"/>
  <c r="U3229" i="7" s="1"/>
  <c r="R3230" i="7"/>
  <c r="U3230" i="7" s="1"/>
  <c r="R3231" i="7"/>
  <c r="R3232" i="7"/>
  <c r="R3233" i="7"/>
  <c r="R3234" i="7"/>
  <c r="R3235" i="7"/>
  <c r="U3235" i="7" s="1"/>
  <c r="R3236" i="7"/>
  <c r="U3236" i="7" s="1"/>
  <c r="R3237" i="7"/>
  <c r="U3237" i="7" s="1"/>
  <c r="R3238" i="7"/>
  <c r="U3238" i="7" s="1"/>
  <c r="R3239" i="7"/>
  <c r="R3240" i="7"/>
  <c r="R3241" i="7"/>
  <c r="R3242" i="7"/>
  <c r="R3243" i="7"/>
  <c r="U3243" i="7" s="1"/>
  <c r="R3244" i="7"/>
  <c r="U3244" i="7" s="1"/>
  <c r="R3245" i="7"/>
  <c r="U3245" i="7" s="1"/>
  <c r="R3246" i="7"/>
  <c r="U3246" i="7" s="1"/>
  <c r="R3247" i="7"/>
  <c r="R3248" i="7"/>
  <c r="R3249" i="7"/>
  <c r="R3250" i="7"/>
  <c r="R3251" i="7"/>
  <c r="U3251" i="7" s="1"/>
  <c r="R3252" i="7"/>
  <c r="U3252" i="7" s="1"/>
  <c r="R3253" i="7"/>
  <c r="U3253" i="7" s="1"/>
  <c r="R3254" i="7"/>
  <c r="U3254" i="7" s="1"/>
  <c r="R3255" i="7"/>
  <c r="R3256" i="7"/>
  <c r="R3257" i="7"/>
  <c r="R3258" i="7"/>
  <c r="R3259" i="7"/>
  <c r="U3259" i="7" s="1"/>
  <c r="R3260" i="7"/>
  <c r="U3260" i="7" s="1"/>
  <c r="R3261" i="7"/>
  <c r="U3261" i="7" s="1"/>
  <c r="R3262" i="7"/>
  <c r="U3262" i="7" s="1"/>
  <c r="R3263" i="7"/>
  <c r="R3264" i="7"/>
  <c r="R3265" i="7"/>
  <c r="R3266" i="7"/>
  <c r="R3267" i="7"/>
  <c r="U3267" i="7" s="1"/>
  <c r="R3268" i="7"/>
  <c r="U3268" i="7" s="1"/>
  <c r="R3269" i="7"/>
  <c r="U3269" i="7" s="1"/>
  <c r="R3270" i="7"/>
  <c r="U3270" i="7" s="1"/>
  <c r="R3271" i="7"/>
  <c r="R3272" i="7"/>
  <c r="R3273" i="7"/>
  <c r="R3274" i="7"/>
  <c r="R3275" i="7"/>
  <c r="U3275" i="7" s="1"/>
  <c r="R3276" i="7"/>
  <c r="U3276" i="7" s="1"/>
  <c r="R3277" i="7"/>
  <c r="U3277" i="7" s="1"/>
  <c r="R3278" i="7"/>
  <c r="U3278" i="7" s="1"/>
  <c r="R3279" i="7"/>
  <c r="R3280" i="7"/>
  <c r="R3281" i="7"/>
  <c r="R3282" i="7"/>
  <c r="R3283" i="7"/>
  <c r="U3283" i="7" s="1"/>
  <c r="R3284" i="7"/>
  <c r="U3284" i="7" s="1"/>
  <c r="R3285" i="7"/>
  <c r="U3285" i="7" s="1"/>
  <c r="R3286" i="7"/>
  <c r="U3286" i="7" s="1"/>
  <c r="R3287" i="7"/>
  <c r="R3288" i="7"/>
  <c r="R3289" i="7"/>
  <c r="R3290" i="7"/>
  <c r="R3291" i="7"/>
  <c r="U3291" i="7" s="1"/>
  <c r="R3292" i="7"/>
  <c r="U3292" i="7" s="1"/>
  <c r="R3293" i="7"/>
  <c r="U3293" i="7" s="1"/>
  <c r="R3294" i="7"/>
  <c r="U3294" i="7" s="1"/>
  <c r="R3295" i="7"/>
  <c r="R3296" i="7"/>
  <c r="R3297" i="7"/>
  <c r="R3298" i="7"/>
  <c r="R3299" i="7"/>
  <c r="U3299" i="7" s="1"/>
  <c r="R3300" i="7"/>
  <c r="U3300" i="7" s="1"/>
  <c r="R3301" i="7"/>
  <c r="U3301" i="7" s="1"/>
  <c r="R3302" i="7"/>
  <c r="U3302" i="7" s="1"/>
  <c r="R3303" i="7"/>
  <c r="R3304" i="7"/>
  <c r="R3305" i="7"/>
  <c r="R3306" i="7"/>
  <c r="R3307" i="7"/>
  <c r="U3307" i="7" s="1"/>
  <c r="R3308" i="7"/>
  <c r="U3308" i="7" s="1"/>
  <c r="R3309" i="7"/>
  <c r="U3309" i="7" s="1"/>
  <c r="R3310" i="7"/>
  <c r="U3310" i="7" s="1"/>
  <c r="R3311" i="7"/>
  <c r="R3312" i="7"/>
  <c r="R3313" i="7"/>
  <c r="R3314" i="7"/>
  <c r="R3315" i="7"/>
  <c r="U3315" i="7" s="1"/>
  <c r="R3316" i="7"/>
  <c r="U3316" i="7" s="1"/>
  <c r="R3317" i="7"/>
  <c r="U3317" i="7" s="1"/>
  <c r="R3318" i="7"/>
  <c r="U3318" i="7" s="1"/>
  <c r="R3319" i="7"/>
  <c r="R3320" i="7"/>
  <c r="R3321" i="7"/>
  <c r="R3322" i="7"/>
  <c r="R3323" i="7"/>
  <c r="U3323" i="7" s="1"/>
  <c r="R3324" i="7"/>
  <c r="U3324" i="7" s="1"/>
  <c r="R3325" i="7"/>
  <c r="U3325" i="7" s="1"/>
  <c r="R3326" i="7"/>
  <c r="U3326" i="7" s="1"/>
  <c r="R3327" i="7"/>
  <c r="R3328" i="7"/>
  <c r="R3329" i="7"/>
  <c r="R3330" i="7"/>
  <c r="R3331" i="7"/>
  <c r="U3331" i="7" s="1"/>
  <c r="R3332" i="7"/>
  <c r="U3332" i="7" s="1"/>
  <c r="R3333" i="7"/>
  <c r="U3333" i="7" s="1"/>
  <c r="R3334" i="7"/>
  <c r="U3334" i="7" s="1"/>
  <c r="R3335" i="7"/>
  <c r="R3336" i="7"/>
  <c r="R3337" i="7"/>
  <c r="R3338" i="7"/>
  <c r="R3339" i="7"/>
  <c r="U3339" i="7" s="1"/>
  <c r="R3340" i="7"/>
  <c r="U3340" i="7" s="1"/>
  <c r="R3341" i="7"/>
  <c r="U3341" i="7" s="1"/>
  <c r="R3342" i="7"/>
  <c r="U3342" i="7" s="1"/>
  <c r="R3343" i="7"/>
  <c r="R3344" i="7"/>
  <c r="R3345" i="7"/>
  <c r="R3346" i="7"/>
  <c r="R3347" i="7"/>
  <c r="U3347" i="7" s="1"/>
  <c r="R3348" i="7"/>
  <c r="U3348" i="7" s="1"/>
  <c r="R3349" i="7"/>
  <c r="U3349" i="7" s="1"/>
  <c r="R3350" i="7"/>
  <c r="U3350" i="7" s="1"/>
  <c r="R3351" i="7"/>
  <c r="R3352" i="7"/>
  <c r="R3353" i="7"/>
  <c r="R3354" i="7"/>
  <c r="R3355" i="7"/>
  <c r="U3355" i="7" s="1"/>
  <c r="R3356" i="7"/>
  <c r="U3356" i="7" s="1"/>
  <c r="R3357" i="7"/>
  <c r="U3357" i="7" s="1"/>
  <c r="R3358" i="7"/>
  <c r="U3358" i="7" s="1"/>
  <c r="R3359" i="7"/>
  <c r="R3360" i="7"/>
  <c r="R3361" i="7"/>
  <c r="R3362" i="7"/>
  <c r="R3363" i="7"/>
  <c r="U3363" i="7" s="1"/>
  <c r="R3364" i="7"/>
  <c r="U3364" i="7" s="1"/>
  <c r="R3365" i="7"/>
  <c r="U3365" i="7" s="1"/>
  <c r="R3366" i="7"/>
  <c r="U3366" i="7" s="1"/>
  <c r="R3367" i="7"/>
  <c r="R3368" i="7"/>
  <c r="R3369" i="7"/>
  <c r="R3370" i="7"/>
  <c r="R3371" i="7"/>
  <c r="U3371" i="7" s="1"/>
  <c r="R3372" i="7"/>
  <c r="U3372" i="7" s="1"/>
  <c r="R3373" i="7"/>
  <c r="U3373" i="7" s="1"/>
  <c r="R3374" i="7"/>
  <c r="U3374" i="7" s="1"/>
  <c r="R3375" i="7"/>
  <c r="R3376" i="7"/>
  <c r="R3377" i="7"/>
  <c r="R3378" i="7"/>
  <c r="R3379" i="7"/>
  <c r="U3379" i="7" s="1"/>
  <c r="R3380" i="7"/>
  <c r="U3380" i="7" s="1"/>
  <c r="R3381" i="7"/>
  <c r="U3381" i="7" s="1"/>
  <c r="R3382" i="7"/>
  <c r="U3382" i="7" s="1"/>
  <c r="R3383" i="7"/>
  <c r="R3384" i="7"/>
  <c r="R3385" i="7"/>
  <c r="R3386" i="7"/>
  <c r="R3387" i="7"/>
  <c r="U3387" i="7" s="1"/>
  <c r="R3388" i="7"/>
  <c r="U3388" i="7" s="1"/>
  <c r="R3389" i="7"/>
  <c r="U3389" i="7" s="1"/>
  <c r="R3390" i="7"/>
  <c r="U3390" i="7" s="1"/>
  <c r="R3391" i="7"/>
  <c r="R3392" i="7"/>
  <c r="R3393" i="7"/>
  <c r="R3394" i="7"/>
  <c r="R3395" i="7"/>
  <c r="U3395" i="7" s="1"/>
  <c r="R3396" i="7"/>
  <c r="U3396" i="7" s="1"/>
  <c r="R3397" i="7"/>
  <c r="U3397" i="7" s="1"/>
  <c r="R3398" i="7"/>
  <c r="U3398" i="7" s="1"/>
  <c r="R3399" i="7"/>
  <c r="R3400" i="7"/>
  <c r="R3401" i="7"/>
  <c r="R3402" i="7"/>
  <c r="R3403" i="7"/>
  <c r="U3403" i="7" s="1"/>
  <c r="R3404" i="7"/>
  <c r="U3404" i="7" s="1"/>
  <c r="R3405" i="7"/>
  <c r="U3405" i="7" s="1"/>
  <c r="R3406" i="7"/>
  <c r="U3406" i="7" s="1"/>
  <c r="R3407" i="7"/>
  <c r="R3408" i="7"/>
  <c r="R3409" i="7"/>
  <c r="R3410" i="7"/>
  <c r="R3411" i="7"/>
  <c r="U3411" i="7" s="1"/>
  <c r="R3412" i="7"/>
  <c r="U3412" i="7" s="1"/>
  <c r="R3413" i="7"/>
  <c r="U3413" i="7" s="1"/>
  <c r="R3414" i="7"/>
  <c r="U3414" i="7" s="1"/>
  <c r="R3415" i="7"/>
  <c r="R3416" i="7"/>
  <c r="R3417" i="7"/>
  <c r="R3418" i="7"/>
  <c r="R3419" i="7"/>
  <c r="U3419" i="7" s="1"/>
  <c r="R3420" i="7"/>
  <c r="U3420" i="7" s="1"/>
  <c r="R3421" i="7"/>
  <c r="U3421" i="7" s="1"/>
  <c r="R3422" i="7"/>
  <c r="U3422" i="7" s="1"/>
  <c r="R3423" i="7"/>
  <c r="R3424" i="7"/>
  <c r="R3425" i="7"/>
  <c r="R3426" i="7"/>
  <c r="R3427" i="7"/>
  <c r="U3427" i="7" s="1"/>
  <c r="R3428" i="7"/>
  <c r="U3428" i="7" s="1"/>
  <c r="R3429" i="7"/>
  <c r="U3429" i="7" s="1"/>
  <c r="R3430" i="7"/>
  <c r="U3430" i="7" s="1"/>
  <c r="R3431" i="7"/>
  <c r="R3432" i="7"/>
  <c r="R3433" i="7"/>
  <c r="R3434" i="7"/>
  <c r="R3435" i="7"/>
  <c r="U3435" i="7" s="1"/>
  <c r="R3436" i="7"/>
  <c r="U3436" i="7" s="1"/>
  <c r="R3437" i="7"/>
  <c r="U3437" i="7" s="1"/>
  <c r="R3438" i="7"/>
  <c r="U3438" i="7" s="1"/>
  <c r="R3439" i="7"/>
  <c r="R3440" i="7"/>
  <c r="R3441" i="7"/>
  <c r="R3442" i="7"/>
  <c r="R3443" i="7"/>
  <c r="U3443" i="7" s="1"/>
  <c r="R3444" i="7"/>
  <c r="U3444" i="7" s="1"/>
  <c r="R3445" i="7"/>
  <c r="U3445" i="7" s="1"/>
  <c r="R3446" i="7"/>
  <c r="U3446" i="7" s="1"/>
  <c r="R3447" i="7"/>
  <c r="R3448" i="7"/>
  <c r="R3449" i="7"/>
  <c r="R3450" i="7"/>
  <c r="R3451" i="7"/>
  <c r="U3451" i="7" s="1"/>
  <c r="R3452" i="7"/>
  <c r="U3452" i="7" s="1"/>
  <c r="R3453" i="7"/>
  <c r="U3453" i="7" s="1"/>
  <c r="R3454" i="7"/>
  <c r="U3454" i="7" s="1"/>
  <c r="R3455" i="7"/>
  <c r="R3456" i="7"/>
  <c r="R3457" i="7"/>
  <c r="R3458" i="7"/>
  <c r="R3459" i="7"/>
  <c r="U3459" i="7" s="1"/>
  <c r="R3460" i="7"/>
  <c r="U3460" i="7" s="1"/>
  <c r="R3461" i="7"/>
  <c r="U3461" i="7" s="1"/>
  <c r="R3462" i="7"/>
  <c r="U3462" i="7" s="1"/>
  <c r="R3463" i="7"/>
  <c r="R3464" i="7"/>
  <c r="R3465" i="7"/>
  <c r="R3466" i="7"/>
  <c r="R3467" i="7"/>
  <c r="U3467" i="7" s="1"/>
  <c r="R3468" i="7"/>
  <c r="U3468" i="7" s="1"/>
  <c r="R3469" i="7"/>
  <c r="U3469" i="7" s="1"/>
  <c r="R3470" i="7"/>
  <c r="U3470" i="7" s="1"/>
  <c r="R3471" i="7"/>
  <c r="R3472" i="7"/>
  <c r="R3473" i="7"/>
  <c r="R3474" i="7"/>
  <c r="R3475" i="7"/>
  <c r="U3475" i="7" s="1"/>
  <c r="R3476" i="7"/>
  <c r="U3476" i="7" s="1"/>
  <c r="R3477" i="7"/>
  <c r="U3477" i="7" s="1"/>
  <c r="R3478" i="7"/>
  <c r="U3478" i="7" s="1"/>
  <c r="R3479" i="7"/>
  <c r="R3480" i="7"/>
  <c r="R3481" i="7"/>
  <c r="R3482" i="7"/>
  <c r="R3483" i="7"/>
  <c r="U3483" i="7" s="1"/>
  <c r="R3484" i="7"/>
  <c r="U3484" i="7" s="1"/>
  <c r="R3485" i="7"/>
  <c r="U3485" i="7" s="1"/>
  <c r="R3486" i="7"/>
  <c r="U3486" i="7" s="1"/>
  <c r="R3487" i="7"/>
  <c r="R3488" i="7"/>
  <c r="R3489" i="7"/>
  <c r="R3490" i="7"/>
  <c r="R3491" i="7"/>
  <c r="U3491" i="7" s="1"/>
  <c r="R3492" i="7"/>
  <c r="U3492" i="7" s="1"/>
  <c r="R3493" i="7"/>
  <c r="U3493" i="7" s="1"/>
  <c r="R3494" i="7"/>
  <c r="U3494" i="7" s="1"/>
  <c r="R3495" i="7"/>
  <c r="R3496" i="7"/>
  <c r="R3497" i="7"/>
  <c r="R3498" i="7"/>
  <c r="R3499" i="7"/>
  <c r="U3499" i="7" s="1"/>
  <c r="R3500" i="7"/>
  <c r="U3500" i="7" s="1"/>
  <c r="R3501" i="7"/>
  <c r="U3501" i="7" s="1"/>
  <c r="R3502" i="7"/>
  <c r="U3502" i="7" s="1"/>
  <c r="R3503" i="7"/>
  <c r="R3504" i="7"/>
  <c r="R3505" i="7"/>
  <c r="R3506" i="7"/>
  <c r="R3507" i="7"/>
  <c r="U3507" i="7" s="1"/>
  <c r="R3508" i="7"/>
  <c r="U3508" i="7" s="1"/>
  <c r="R3509" i="7"/>
  <c r="U3509" i="7" s="1"/>
  <c r="R3510" i="7"/>
  <c r="U3510" i="7" s="1"/>
  <c r="R3511" i="7"/>
  <c r="R3512" i="7"/>
  <c r="R3513" i="7"/>
  <c r="R3514" i="7"/>
  <c r="R3515" i="7"/>
  <c r="U3515" i="7" s="1"/>
  <c r="R3516" i="7"/>
  <c r="U3516" i="7" s="1"/>
  <c r="R3517" i="7"/>
  <c r="U3517" i="7" s="1"/>
  <c r="R3518" i="7"/>
  <c r="U3518" i="7" s="1"/>
  <c r="R3519" i="7"/>
  <c r="R3520" i="7"/>
  <c r="R3521" i="7"/>
  <c r="R3522" i="7"/>
  <c r="R3523" i="7"/>
  <c r="U3523" i="7" s="1"/>
  <c r="R3524" i="7"/>
  <c r="U3524" i="7" s="1"/>
  <c r="R3525" i="7"/>
  <c r="U3525" i="7" s="1"/>
  <c r="R3526" i="7"/>
  <c r="U3526" i="7" s="1"/>
  <c r="R3527" i="7"/>
  <c r="R3528" i="7"/>
  <c r="R3529" i="7"/>
  <c r="R3530" i="7"/>
  <c r="R3531" i="7"/>
  <c r="U3531" i="7" s="1"/>
  <c r="R3532" i="7"/>
  <c r="U3532" i="7" s="1"/>
  <c r="R3533" i="7"/>
  <c r="U3533" i="7" s="1"/>
  <c r="R3534" i="7"/>
  <c r="U3534" i="7" s="1"/>
  <c r="R3535" i="7"/>
  <c r="R3536" i="7"/>
  <c r="R3537" i="7"/>
  <c r="R3538" i="7"/>
  <c r="R3539" i="7"/>
  <c r="U3539" i="7" s="1"/>
  <c r="R3540" i="7"/>
  <c r="U3540" i="7" s="1"/>
  <c r="R3541" i="7"/>
  <c r="U3541" i="7" s="1"/>
  <c r="R3542" i="7"/>
  <c r="U3542" i="7" s="1"/>
  <c r="R3543" i="7"/>
  <c r="R3544" i="7"/>
  <c r="R3545" i="7"/>
  <c r="R3546" i="7"/>
  <c r="R3547" i="7"/>
  <c r="U3547" i="7" s="1"/>
  <c r="R3548" i="7"/>
  <c r="R3549" i="7"/>
  <c r="U3549" i="7" s="1"/>
  <c r="R3550" i="7"/>
  <c r="U3550" i="7" s="1"/>
  <c r="R3551" i="7"/>
  <c r="R3552" i="7"/>
  <c r="R3553" i="7"/>
  <c r="R3554" i="7"/>
  <c r="R3555" i="7"/>
  <c r="U3555" i="7" s="1"/>
  <c r="R3556" i="7"/>
  <c r="U3556" i="7" s="1"/>
  <c r="R3557" i="7"/>
  <c r="U3557" i="7" s="1"/>
  <c r="R3558" i="7"/>
  <c r="U3558" i="7" s="1"/>
  <c r="R3559" i="7"/>
  <c r="R3560" i="7"/>
  <c r="R3561" i="7"/>
  <c r="R3562" i="7"/>
  <c r="R3563" i="7"/>
  <c r="U3563" i="7" s="1"/>
  <c r="R3564" i="7"/>
  <c r="U3564" i="7" s="1"/>
  <c r="R3565" i="7"/>
  <c r="U3565" i="7" s="1"/>
  <c r="R3566" i="7"/>
  <c r="U3566" i="7" s="1"/>
  <c r="R3567" i="7"/>
  <c r="R3568" i="7"/>
  <c r="R3569" i="7"/>
  <c r="R3570" i="7"/>
  <c r="R3571" i="7"/>
  <c r="U3571" i="7" s="1"/>
  <c r="R3572" i="7"/>
  <c r="U3572" i="7" s="1"/>
  <c r="R3573" i="7"/>
  <c r="U3573" i="7" s="1"/>
  <c r="R3574" i="7"/>
  <c r="U3574" i="7" s="1"/>
  <c r="R3575" i="7"/>
  <c r="R3576" i="7"/>
  <c r="R3577" i="7"/>
  <c r="R3578" i="7"/>
  <c r="R3579" i="7"/>
  <c r="U3579" i="7" s="1"/>
  <c r="R3580" i="7"/>
  <c r="U3580" i="7" s="1"/>
  <c r="R3581" i="7"/>
  <c r="U3581" i="7" s="1"/>
  <c r="R3582" i="7"/>
  <c r="U3582" i="7" s="1"/>
  <c r="R3583" i="7"/>
  <c r="R3584" i="7"/>
  <c r="R3585" i="7"/>
  <c r="R3586" i="7"/>
  <c r="R3587" i="7"/>
  <c r="U3587" i="7" s="1"/>
  <c r="R3588" i="7"/>
  <c r="U3588" i="7" s="1"/>
  <c r="R3589" i="7"/>
  <c r="U3589" i="7" s="1"/>
  <c r="R3590" i="7"/>
  <c r="U3590" i="7" s="1"/>
  <c r="R3591" i="7"/>
  <c r="R3592" i="7"/>
  <c r="R3593" i="7"/>
  <c r="R3594" i="7"/>
  <c r="R3595" i="7"/>
  <c r="U3595" i="7" s="1"/>
  <c r="R3596" i="7"/>
  <c r="U3596" i="7" s="1"/>
  <c r="R3597" i="7"/>
  <c r="U3597" i="7" s="1"/>
  <c r="R3598" i="7"/>
  <c r="U3598" i="7" s="1"/>
  <c r="R3599" i="7"/>
  <c r="R3600" i="7"/>
  <c r="R3601" i="7"/>
  <c r="R3602" i="7"/>
  <c r="R3603" i="7"/>
  <c r="U3603" i="7" s="1"/>
  <c r="R3604" i="7"/>
  <c r="U3604" i="7" s="1"/>
  <c r="R3605" i="7"/>
  <c r="U3605" i="7" s="1"/>
  <c r="R3606" i="7"/>
  <c r="U3606" i="7" s="1"/>
  <c r="R3607" i="7"/>
  <c r="R3608" i="7"/>
  <c r="R3609" i="7"/>
  <c r="R3610" i="7"/>
  <c r="R3611" i="7"/>
  <c r="U3611" i="7" s="1"/>
  <c r="R3612" i="7"/>
  <c r="U3612" i="7" s="1"/>
  <c r="R3613" i="7"/>
  <c r="U3613" i="7" s="1"/>
  <c r="R3614" i="7"/>
  <c r="U3614" i="7" s="1"/>
  <c r="R3615" i="7"/>
  <c r="R3616" i="7"/>
  <c r="R3617" i="7"/>
  <c r="R3618" i="7"/>
  <c r="R3619" i="7"/>
  <c r="U3619" i="7" s="1"/>
  <c r="R3620" i="7"/>
  <c r="U3620" i="7" s="1"/>
  <c r="R3621" i="7"/>
  <c r="U3621" i="7" s="1"/>
  <c r="R3622" i="7"/>
  <c r="U3622" i="7" s="1"/>
  <c r="R3623" i="7"/>
  <c r="R3624" i="7"/>
  <c r="R3625" i="7"/>
  <c r="R3626" i="7"/>
  <c r="R3627" i="7"/>
  <c r="U3627" i="7" s="1"/>
  <c r="R3628" i="7"/>
  <c r="U3628" i="7" s="1"/>
  <c r="R3629" i="7"/>
  <c r="U3629" i="7" s="1"/>
  <c r="R3630" i="7"/>
  <c r="U3630" i="7" s="1"/>
  <c r="R3631" i="7"/>
  <c r="R3632" i="7"/>
  <c r="R3633" i="7"/>
  <c r="R3634" i="7"/>
  <c r="R3635" i="7"/>
  <c r="U3635" i="7" s="1"/>
  <c r="R3636" i="7"/>
  <c r="U3636" i="7" s="1"/>
  <c r="R3637" i="7"/>
  <c r="U3637" i="7" s="1"/>
  <c r="R3638" i="7"/>
  <c r="U3638" i="7" s="1"/>
  <c r="R3639" i="7"/>
  <c r="R3640" i="7"/>
  <c r="R3641" i="7"/>
  <c r="R3642" i="7"/>
  <c r="R3643" i="7"/>
  <c r="U3643" i="7" s="1"/>
  <c r="R3644" i="7"/>
  <c r="U3644" i="7" s="1"/>
  <c r="R3645" i="7"/>
  <c r="U3645" i="7" s="1"/>
  <c r="R3646" i="7"/>
  <c r="U3646" i="7" s="1"/>
  <c r="R3647" i="7"/>
  <c r="R3648" i="7"/>
  <c r="R3649" i="7"/>
  <c r="R3650" i="7"/>
  <c r="R3651" i="7"/>
  <c r="U3651" i="7" s="1"/>
  <c r="R3652" i="7"/>
  <c r="U3652" i="7" s="1"/>
  <c r="R3653" i="7"/>
  <c r="U3653" i="7" s="1"/>
  <c r="R3654" i="7"/>
  <c r="U3654" i="7" s="1"/>
  <c r="R3655" i="7"/>
  <c r="R3656" i="7"/>
  <c r="R3657" i="7"/>
  <c r="R3658" i="7"/>
  <c r="R3659" i="7"/>
  <c r="U3659" i="7" s="1"/>
  <c r="R3660" i="7"/>
  <c r="U3660" i="7" s="1"/>
  <c r="R3661" i="7"/>
  <c r="U3661" i="7" s="1"/>
  <c r="R3662" i="7"/>
  <c r="U3662" i="7" s="1"/>
  <c r="R3663" i="7"/>
  <c r="R3664" i="7"/>
  <c r="R3665" i="7"/>
  <c r="R3666" i="7"/>
  <c r="R3667" i="7"/>
  <c r="U3667" i="7" s="1"/>
  <c r="R3668" i="7"/>
  <c r="U3668" i="7" s="1"/>
  <c r="R3669" i="7"/>
  <c r="U3669" i="7" s="1"/>
  <c r="R3670" i="7"/>
  <c r="U3670" i="7" s="1"/>
  <c r="R3671" i="7"/>
  <c r="R3672" i="7"/>
  <c r="R3673" i="7"/>
  <c r="R3674" i="7"/>
  <c r="R3675" i="7"/>
  <c r="U3675" i="7" s="1"/>
  <c r="R3676" i="7"/>
  <c r="U3676" i="7" s="1"/>
  <c r="R3677" i="7"/>
  <c r="U3677" i="7" s="1"/>
  <c r="R3678" i="7"/>
  <c r="U3678" i="7" s="1"/>
  <c r="R3679" i="7"/>
  <c r="R3680" i="7"/>
  <c r="R3681" i="7"/>
  <c r="R3682" i="7"/>
  <c r="R3683" i="7"/>
  <c r="U3683" i="7" s="1"/>
  <c r="R3684" i="7"/>
  <c r="U3684" i="7" s="1"/>
  <c r="R3685" i="7"/>
  <c r="U3685" i="7" s="1"/>
  <c r="R3686" i="7"/>
  <c r="U3686" i="7" s="1"/>
  <c r="R3687" i="7"/>
  <c r="R3688" i="7"/>
  <c r="R3689" i="7"/>
  <c r="R3690" i="7"/>
  <c r="R3691" i="7"/>
  <c r="U3691" i="7" s="1"/>
  <c r="R3692" i="7"/>
  <c r="U3692" i="7" s="1"/>
  <c r="R3693" i="7"/>
  <c r="U3693" i="7" s="1"/>
  <c r="R3694" i="7"/>
  <c r="U3694" i="7" s="1"/>
  <c r="R3695" i="7"/>
  <c r="R3696" i="7"/>
  <c r="R3697" i="7"/>
  <c r="R3698" i="7"/>
  <c r="R3699" i="7"/>
  <c r="U3699" i="7" s="1"/>
  <c r="R3700" i="7"/>
  <c r="U3700" i="7" s="1"/>
  <c r="R3701" i="7"/>
  <c r="U3701" i="7" s="1"/>
  <c r="R3702" i="7"/>
  <c r="U3702" i="7" s="1"/>
  <c r="R3703" i="7"/>
  <c r="R3704" i="7"/>
  <c r="R3705" i="7"/>
  <c r="R3706" i="7"/>
  <c r="R3707" i="7"/>
  <c r="U3707" i="7" s="1"/>
  <c r="R3708" i="7"/>
  <c r="U3708" i="7" s="1"/>
  <c r="R3709" i="7"/>
  <c r="U3709" i="7" s="1"/>
  <c r="R3710" i="7"/>
  <c r="U3710" i="7" s="1"/>
  <c r="R3711" i="7"/>
  <c r="R3712" i="7"/>
  <c r="R3713" i="7"/>
  <c r="R3714" i="7"/>
  <c r="R3715" i="7"/>
  <c r="U3715" i="7" s="1"/>
  <c r="R3716" i="7"/>
  <c r="U3716" i="7" s="1"/>
  <c r="R3717" i="7"/>
  <c r="U3717" i="7" s="1"/>
  <c r="R3718" i="7"/>
  <c r="U3718" i="7" s="1"/>
  <c r="R3719" i="7"/>
  <c r="R3720" i="7"/>
  <c r="R3721" i="7"/>
  <c r="R3722" i="7"/>
  <c r="R3723" i="7"/>
  <c r="U3723" i="7" s="1"/>
  <c r="R3724" i="7"/>
  <c r="U3724" i="7" s="1"/>
  <c r="R3725" i="7"/>
  <c r="U3725" i="7" s="1"/>
  <c r="R3726" i="7"/>
  <c r="U3726" i="7" s="1"/>
  <c r="R3727" i="7"/>
  <c r="R3728" i="7"/>
  <c r="R3729" i="7"/>
  <c r="R3730" i="7"/>
  <c r="R3731" i="7"/>
  <c r="U3731" i="7" s="1"/>
  <c r="R3732" i="7"/>
  <c r="U3732" i="7" s="1"/>
  <c r="R3733" i="7"/>
  <c r="U3733" i="7" s="1"/>
  <c r="R3734" i="7"/>
  <c r="U3734" i="7" s="1"/>
  <c r="R3735" i="7"/>
  <c r="R3736" i="7"/>
  <c r="R3737" i="7"/>
  <c r="R3738" i="7"/>
  <c r="R3739" i="7"/>
  <c r="U3739" i="7" s="1"/>
  <c r="R3740" i="7"/>
  <c r="U3740" i="7" s="1"/>
  <c r="R3741" i="7"/>
  <c r="U3741" i="7" s="1"/>
  <c r="R3742" i="7"/>
  <c r="U3742" i="7" s="1"/>
  <c r="R3743" i="7"/>
  <c r="R3744" i="7"/>
  <c r="R3745" i="7"/>
  <c r="R3746" i="7"/>
  <c r="R3747" i="7"/>
  <c r="U3747" i="7" s="1"/>
  <c r="R3748" i="7"/>
  <c r="U3748" i="7" s="1"/>
  <c r="R3749" i="7"/>
  <c r="U3749" i="7" s="1"/>
  <c r="R3750" i="7"/>
  <c r="U3750" i="7" s="1"/>
  <c r="R3751" i="7"/>
  <c r="R3752" i="7"/>
  <c r="R3753" i="7"/>
  <c r="R3754" i="7"/>
  <c r="R3755" i="7"/>
  <c r="U3755" i="7" s="1"/>
  <c r="R3756" i="7"/>
  <c r="U3756" i="7" s="1"/>
  <c r="R3757" i="7"/>
  <c r="U3757" i="7" s="1"/>
  <c r="R3758" i="7"/>
  <c r="U3758" i="7" s="1"/>
  <c r="R3759" i="7"/>
  <c r="R3760" i="7"/>
  <c r="R3761" i="7"/>
  <c r="R3762" i="7"/>
  <c r="R3763" i="7"/>
  <c r="U3763" i="7" s="1"/>
  <c r="R3764" i="7"/>
  <c r="U3764" i="7" s="1"/>
  <c r="R3765" i="7"/>
  <c r="U3765" i="7" s="1"/>
  <c r="R3766" i="7"/>
  <c r="U3766" i="7" s="1"/>
  <c r="R3767" i="7"/>
  <c r="R3768" i="7"/>
  <c r="R3769" i="7"/>
  <c r="R3770" i="7"/>
  <c r="R3771" i="7"/>
  <c r="U3771" i="7" s="1"/>
  <c r="R3772" i="7"/>
  <c r="U3772" i="7" s="1"/>
  <c r="R3773" i="7"/>
  <c r="U3773" i="7" s="1"/>
  <c r="R3774" i="7"/>
  <c r="U3774" i="7" s="1"/>
  <c r="R3775" i="7"/>
  <c r="R3776" i="7"/>
  <c r="R3777" i="7"/>
  <c r="R3778" i="7"/>
  <c r="R3779" i="7"/>
  <c r="U3779" i="7" s="1"/>
  <c r="R3780" i="7"/>
  <c r="U3780" i="7" s="1"/>
  <c r="R3781" i="7"/>
  <c r="U3781" i="7" s="1"/>
  <c r="R3782" i="7"/>
  <c r="U3782" i="7" s="1"/>
  <c r="R3783" i="7"/>
  <c r="R3784" i="7"/>
  <c r="R3785" i="7"/>
  <c r="R3786" i="7"/>
  <c r="R3787" i="7"/>
  <c r="U3787" i="7" s="1"/>
  <c r="R3788" i="7"/>
  <c r="U3788" i="7" s="1"/>
  <c r="R3789" i="7"/>
  <c r="U3789" i="7" s="1"/>
  <c r="R3790" i="7"/>
  <c r="U3790" i="7" s="1"/>
  <c r="R3791" i="7"/>
  <c r="R3792" i="7"/>
  <c r="R3793" i="7"/>
  <c r="R3794" i="7"/>
  <c r="R3795" i="7"/>
  <c r="U3795" i="7" s="1"/>
  <c r="R3796" i="7"/>
  <c r="U3796" i="7" s="1"/>
  <c r="R3797" i="7"/>
  <c r="U3797" i="7" s="1"/>
  <c r="R3798" i="7"/>
  <c r="U3798" i="7" s="1"/>
  <c r="R3799" i="7"/>
  <c r="R3800" i="7"/>
  <c r="R3801" i="7"/>
  <c r="R3802" i="7"/>
  <c r="R3" i="7"/>
  <c r="U3" i="7" s="1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2038" i="7"/>
  <c r="Q2039" i="7"/>
  <c r="Q2040" i="7"/>
  <c r="Q2041" i="7"/>
  <c r="Q2042" i="7"/>
  <c r="Q2043" i="7"/>
  <c r="Q2044" i="7"/>
  <c r="Q2045" i="7"/>
  <c r="Q2046" i="7"/>
  <c r="Q2047" i="7"/>
  <c r="Q2048" i="7"/>
  <c r="Q2049" i="7"/>
  <c r="Q2050" i="7"/>
  <c r="Q2051" i="7"/>
  <c r="Q2052" i="7"/>
  <c r="Q2053" i="7"/>
  <c r="Q2054" i="7"/>
  <c r="Q2055" i="7"/>
  <c r="Q2056" i="7"/>
  <c r="Q2057" i="7"/>
  <c r="Q2058" i="7"/>
  <c r="Q2059" i="7"/>
  <c r="Q2060" i="7"/>
  <c r="Q2061" i="7"/>
  <c r="Q2062" i="7"/>
  <c r="Q2063" i="7"/>
  <c r="Q2064" i="7"/>
  <c r="Q2065" i="7"/>
  <c r="Q2066" i="7"/>
  <c r="Q2067" i="7"/>
  <c r="Q2068" i="7"/>
  <c r="Q2069" i="7"/>
  <c r="Q2070" i="7"/>
  <c r="Q2071" i="7"/>
  <c r="Q2072" i="7"/>
  <c r="Q2073" i="7"/>
  <c r="Q2074" i="7"/>
  <c r="Q2075" i="7"/>
  <c r="Q2076" i="7"/>
  <c r="Q2077" i="7"/>
  <c r="Q2078" i="7"/>
  <c r="Q2079" i="7"/>
  <c r="Q2080" i="7"/>
  <c r="Q2081" i="7"/>
  <c r="Q2082" i="7"/>
  <c r="Q2083" i="7"/>
  <c r="Q2084" i="7"/>
  <c r="Q2085" i="7"/>
  <c r="Q2086" i="7"/>
  <c r="Q2087" i="7"/>
  <c r="Q2088" i="7"/>
  <c r="Q2089" i="7"/>
  <c r="Q2090" i="7"/>
  <c r="Q2091" i="7"/>
  <c r="Q2092" i="7"/>
  <c r="Q2093" i="7"/>
  <c r="Q2094" i="7"/>
  <c r="Q2095" i="7"/>
  <c r="Q2096" i="7"/>
  <c r="Q2097" i="7"/>
  <c r="Q2098" i="7"/>
  <c r="Q2099" i="7"/>
  <c r="Q2100" i="7"/>
  <c r="Q2101" i="7"/>
  <c r="Q2102" i="7"/>
  <c r="Q2103" i="7"/>
  <c r="Q2104" i="7"/>
  <c r="Q2105" i="7"/>
  <c r="Q2106" i="7"/>
  <c r="Q2107" i="7"/>
  <c r="Q2108" i="7"/>
  <c r="Q2109" i="7"/>
  <c r="Q2110" i="7"/>
  <c r="Q2111" i="7"/>
  <c r="Q2112" i="7"/>
  <c r="Q2113" i="7"/>
  <c r="Q2114" i="7"/>
  <c r="Q2115" i="7"/>
  <c r="Q2116" i="7"/>
  <c r="Q2117" i="7"/>
  <c r="Q2118" i="7"/>
  <c r="Q2119" i="7"/>
  <c r="Q2120" i="7"/>
  <c r="Q2121" i="7"/>
  <c r="Q2122" i="7"/>
  <c r="Q2123" i="7"/>
  <c r="Q2124" i="7"/>
  <c r="Q2125" i="7"/>
  <c r="Q2126" i="7"/>
  <c r="Q2127" i="7"/>
  <c r="Q2128" i="7"/>
  <c r="Q2129" i="7"/>
  <c r="Q2130" i="7"/>
  <c r="Q2131" i="7"/>
  <c r="Q2132" i="7"/>
  <c r="Q2133" i="7"/>
  <c r="Q2134" i="7"/>
  <c r="Q2135" i="7"/>
  <c r="Q2136" i="7"/>
  <c r="Q2137" i="7"/>
  <c r="Q2138" i="7"/>
  <c r="Q2139" i="7"/>
  <c r="Q2140" i="7"/>
  <c r="Q2141" i="7"/>
  <c r="Q2142" i="7"/>
  <c r="Q2143" i="7"/>
  <c r="Q2144" i="7"/>
  <c r="Q2145" i="7"/>
  <c r="Q2146" i="7"/>
  <c r="Q2147" i="7"/>
  <c r="Q2148" i="7"/>
  <c r="Q2149" i="7"/>
  <c r="Q2150" i="7"/>
  <c r="Q2151" i="7"/>
  <c r="Q2152" i="7"/>
  <c r="Q2153" i="7"/>
  <c r="Q2154" i="7"/>
  <c r="Q2155" i="7"/>
  <c r="Q2156" i="7"/>
  <c r="Q2157" i="7"/>
  <c r="Q2158" i="7"/>
  <c r="Q2159" i="7"/>
  <c r="Q2160" i="7"/>
  <c r="Q2161" i="7"/>
  <c r="Q2162" i="7"/>
  <c r="Q2163" i="7"/>
  <c r="Q2164" i="7"/>
  <c r="Q2165" i="7"/>
  <c r="Q2166" i="7"/>
  <c r="Q2167" i="7"/>
  <c r="Q2168" i="7"/>
  <c r="Q2169" i="7"/>
  <c r="Q2170" i="7"/>
  <c r="Q2171" i="7"/>
  <c r="Q2172" i="7"/>
  <c r="Q2173" i="7"/>
  <c r="Q2174" i="7"/>
  <c r="Q2175" i="7"/>
  <c r="Q2176" i="7"/>
  <c r="Q2177" i="7"/>
  <c r="Q2178" i="7"/>
  <c r="Q2179" i="7"/>
  <c r="Q2180" i="7"/>
  <c r="Q2181" i="7"/>
  <c r="Q2182" i="7"/>
  <c r="Q2183" i="7"/>
  <c r="Q2184" i="7"/>
  <c r="Q2185" i="7"/>
  <c r="Q2186" i="7"/>
  <c r="Q2187" i="7"/>
  <c r="Q2188" i="7"/>
  <c r="Q2189" i="7"/>
  <c r="Q2190" i="7"/>
  <c r="Q2191" i="7"/>
  <c r="Q2192" i="7"/>
  <c r="Q2193" i="7"/>
  <c r="Q2194" i="7"/>
  <c r="Q2195" i="7"/>
  <c r="Q2196" i="7"/>
  <c r="Q2197" i="7"/>
  <c r="Q2198" i="7"/>
  <c r="Q2199" i="7"/>
  <c r="Q2200" i="7"/>
  <c r="Q2201" i="7"/>
  <c r="Q2202" i="7"/>
  <c r="Q2203" i="7"/>
  <c r="Q2204" i="7"/>
  <c r="Q2205" i="7"/>
  <c r="Q2206" i="7"/>
  <c r="Q2207" i="7"/>
  <c r="Q2208" i="7"/>
  <c r="Q2209" i="7"/>
  <c r="Q2210" i="7"/>
  <c r="Q2211" i="7"/>
  <c r="Q2212" i="7"/>
  <c r="Q2213" i="7"/>
  <c r="Q2214" i="7"/>
  <c r="Q2215" i="7"/>
  <c r="Q2216" i="7"/>
  <c r="Q2217" i="7"/>
  <c r="Q2218" i="7"/>
  <c r="Q2219" i="7"/>
  <c r="Q2220" i="7"/>
  <c r="Q2221" i="7"/>
  <c r="Q2222" i="7"/>
  <c r="Q2223" i="7"/>
  <c r="Q2224" i="7"/>
  <c r="Q2225" i="7"/>
  <c r="Q2226" i="7"/>
  <c r="Q2227" i="7"/>
  <c r="Q2228" i="7"/>
  <c r="Q2229" i="7"/>
  <c r="Q2230" i="7"/>
  <c r="Q2231" i="7"/>
  <c r="Q2232" i="7"/>
  <c r="Q2233" i="7"/>
  <c r="Q2234" i="7"/>
  <c r="Q2235" i="7"/>
  <c r="Q2236" i="7"/>
  <c r="Q2237" i="7"/>
  <c r="Q2238" i="7"/>
  <c r="Q2239" i="7"/>
  <c r="Q2240" i="7"/>
  <c r="Q2241" i="7"/>
  <c r="Q2242" i="7"/>
  <c r="Q2243" i="7"/>
  <c r="Q2244" i="7"/>
  <c r="Q2245" i="7"/>
  <c r="Q2246" i="7"/>
  <c r="Q2247" i="7"/>
  <c r="Q2248" i="7"/>
  <c r="Q2249" i="7"/>
  <c r="Q2250" i="7"/>
  <c r="Q2251" i="7"/>
  <c r="Q2252" i="7"/>
  <c r="Q2253" i="7"/>
  <c r="Q2254" i="7"/>
  <c r="Q2255" i="7"/>
  <c r="Q2256" i="7"/>
  <c r="Q2257" i="7"/>
  <c r="Q2258" i="7"/>
  <c r="Q2259" i="7"/>
  <c r="Q2260" i="7"/>
  <c r="Q2261" i="7"/>
  <c r="Q2262" i="7"/>
  <c r="Q2263" i="7"/>
  <c r="Q2264" i="7"/>
  <c r="Q2265" i="7"/>
  <c r="Q2266" i="7"/>
  <c r="Q2267" i="7"/>
  <c r="Q2268" i="7"/>
  <c r="Q2269" i="7"/>
  <c r="Q2270" i="7"/>
  <c r="Q2271" i="7"/>
  <c r="Q2272" i="7"/>
  <c r="Q2273" i="7"/>
  <c r="Q2274" i="7"/>
  <c r="Q2275" i="7"/>
  <c r="Q2276" i="7"/>
  <c r="Q2277" i="7"/>
  <c r="Q2278" i="7"/>
  <c r="Q2279" i="7"/>
  <c r="Q2280" i="7"/>
  <c r="Q2281" i="7"/>
  <c r="Q2282" i="7"/>
  <c r="Q2283" i="7"/>
  <c r="Q2284" i="7"/>
  <c r="Q2285" i="7"/>
  <c r="Q2286" i="7"/>
  <c r="Q2287" i="7"/>
  <c r="Q2288" i="7"/>
  <c r="Q2289" i="7"/>
  <c r="Q2290" i="7"/>
  <c r="Q2291" i="7"/>
  <c r="Q2292" i="7"/>
  <c r="Q2293" i="7"/>
  <c r="Q2294" i="7"/>
  <c r="Q2295" i="7"/>
  <c r="Q2296" i="7"/>
  <c r="Q2297" i="7"/>
  <c r="Q2298" i="7"/>
  <c r="Q2299" i="7"/>
  <c r="Q2300" i="7"/>
  <c r="Q2301" i="7"/>
  <c r="Q2302" i="7"/>
  <c r="Q2303" i="7"/>
  <c r="Q2304" i="7"/>
  <c r="Q2305" i="7"/>
  <c r="Q2306" i="7"/>
  <c r="Q2307" i="7"/>
  <c r="Q2308" i="7"/>
  <c r="Q2309" i="7"/>
  <c r="Q2310" i="7"/>
  <c r="Q2311" i="7"/>
  <c r="Q2312" i="7"/>
  <c r="Q2313" i="7"/>
  <c r="Q2314" i="7"/>
  <c r="Q2315" i="7"/>
  <c r="Q2316" i="7"/>
  <c r="Q2317" i="7"/>
  <c r="Q2318" i="7"/>
  <c r="Q2319" i="7"/>
  <c r="Q2320" i="7"/>
  <c r="Q2321" i="7"/>
  <c r="Q2322" i="7"/>
  <c r="Q2323" i="7"/>
  <c r="Q2324" i="7"/>
  <c r="Q2325" i="7"/>
  <c r="Q2326" i="7"/>
  <c r="Q2327" i="7"/>
  <c r="Q2328" i="7"/>
  <c r="Q2329" i="7"/>
  <c r="Q2330" i="7"/>
  <c r="Q2331" i="7"/>
  <c r="Q2332" i="7"/>
  <c r="Q2333" i="7"/>
  <c r="Q2334" i="7"/>
  <c r="Q2335" i="7"/>
  <c r="Q2336" i="7"/>
  <c r="Q2337" i="7"/>
  <c r="Q2338" i="7"/>
  <c r="Q2339" i="7"/>
  <c r="Q2340" i="7"/>
  <c r="Q2341" i="7"/>
  <c r="Q2342" i="7"/>
  <c r="Q2343" i="7"/>
  <c r="Q2344" i="7"/>
  <c r="Q2345" i="7"/>
  <c r="Q2346" i="7"/>
  <c r="Q2347" i="7"/>
  <c r="Q2348" i="7"/>
  <c r="Q2349" i="7"/>
  <c r="Q2350" i="7"/>
  <c r="Q2351" i="7"/>
  <c r="Q2352" i="7"/>
  <c r="Q2353" i="7"/>
  <c r="Q2354" i="7"/>
  <c r="Q2355" i="7"/>
  <c r="Q2356" i="7"/>
  <c r="Q2357" i="7"/>
  <c r="Q2358" i="7"/>
  <c r="Q2359" i="7"/>
  <c r="Q2360" i="7"/>
  <c r="Q2361" i="7"/>
  <c r="Q2362" i="7"/>
  <c r="Q2363" i="7"/>
  <c r="Q2364" i="7"/>
  <c r="Q2365" i="7"/>
  <c r="Q2366" i="7"/>
  <c r="Q2367" i="7"/>
  <c r="Q2368" i="7"/>
  <c r="Q2369" i="7"/>
  <c r="Q2370" i="7"/>
  <c r="Q2371" i="7"/>
  <c r="Q2372" i="7"/>
  <c r="Q2373" i="7"/>
  <c r="Q2374" i="7"/>
  <c r="Q2375" i="7"/>
  <c r="Q2376" i="7"/>
  <c r="Q2377" i="7"/>
  <c r="Q2378" i="7"/>
  <c r="Q2379" i="7"/>
  <c r="Q2380" i="7"/>
  <c r="Q2381" i="7"/>
  <c r="Q2382" i="7"/>
  <c r="Q2383" i="7"/>
  <c r="Q2384" i="7"/>
  <c r="Q2385" i="7"/>
  <c r="Q2386" i="7"/>
  <c r="Q2387" i="7"/>
  <c r="Q2388" i="7"/>
  <c r="Q2389" i="7"/>
  <c r="Q2390" i="7"/>
  <c r="Q2391" i="7"/>
  <c r="Q2392" i="7"/>
  <c r="Q2393" i="7"/>
  <c r="Q2394" i="7"/>
  <c r="Q2395" i="7"/>
  <c r="Q2396" i="7"/>
  <c r="Q2397" i="7"/>
  <c r="Q2398" i="7"/>
  <c r="Q2399" i="7"/>
  <c r="Q2400" i="7"/>
  <c r="Q2401" i="7"/>
  <c r="Q2402" i="7"/>
  <c r="Q2403" i="7"/>
  <c r="Q2404" i="7"/>
  <c r="Q2405" i="7"/>
  <c r="Q2406" i="7"/>
  <c r="Q2407" i="7"/>
  <c r="Q2408" i="7"/>
  <c r="Q2409" i="7"/>
  <c r="Q2410" i="7"/>
  <c r="Q2411" i="7"/>
  <c r="Q2412" i="7"/>
  <c r="Q2413" i="7"/>
  <c r="Q2414" i="7"/>
  <c r="Q2415" i="7"/>
  <c r="Q2416" i="7"/>
  <c r="Q2417" i="7"/>
  <c r="Q2418" i="7"/>
  <c r="Q2419" i="7"/>
  <c r="Q2420" i="7"/>
  <c r="Q2421" i="7"/>
  <c r="Q2422" i="7"/>
  <c r="Q2423" i="7"/>
  <c r="Q2424" i="7"/>
  <c r="Q2425" i="7"/>
  <c r="Q2426" i="7"/>
  <c r="Q2427" i="7"/>
  <c r="Q2428" i="7"/>
  <c r="Q2429" i="7"/>
  <c r="Q2430" i="7"/>
  <c r="Q2431" i="7"/>
  <c r="Q2432" i="7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66" i="7"/>
  <c r="Q2467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2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510" i="7"/>
  <c r="Q2511" i="7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6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54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78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602" i="7"/>
  <c r="Q2603" i="7"/>
  <c r="Q2604" i="7"/>
  <c r="Q2605" i="7"/>
  <c r="Q2606" i="7"/>
  <c r="Q2607" i="7"/>
  <c r="Q2608" i="7"/>
  <c r="Q2609" i="7"/>
  <c r="Q2610" i="7"/>
  <c r="Q2611" i="7"/>
  <c r="Q2612" i="7"/>
  <c r="Q2613" i="7"/>
  <c r="Q2614" i="7"/>
  <c r="Q2615" i="7"/>
  <c r="Q2616" i="7"/>
  <c r="Q2617" i="7"/>
  <c r="Q2618" i="7"/>
  <c r="Q2619" i="7"/>
  <c r="Q2620" i="7"/>
  <c r="Q2621" i="7"/>
  <c r="Q2622" i="7"/>
  <c r="Q2623" i="7"/>
  <c r="Q2624" i="7"/>
  <c r="Q2625" i="7"/>
  <c r="Q2626" i="7"/>
  <c r="Q2627" i="7"/>
  <c r="Q2628" i="7"/>
  <c r="Q2629" i="7"/>
  <c r="Q2630" i="7"/>
  <c r="Q2631" i="7"/>
  <c r="Q2632" i="7"/>
  <c r="Q2633" i="7"/>
  <c r="Q2634" i="7"/>
  <c r="Q2635" i="7"/>
  <c r="Q2636" i="7"/>
  <c r="Q2637" i="7"/>
  <c r="Q2638" i="7"/>
  <c r="Q2639" i="7"/>
  <c r="Q2640" i="7"/>
  <c r="Q2641" i="7"/>
  <c r="Q2642" i="7"/>
  <c r="Q2643" i="7"/>
  <c r="Q2644" i="7"/>
  <c r="Q2645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73" i="7"/>
  <c r="Q2674" i="7"/>
  <c r="Q2675" i="7"/>
  <c r="Q2676" i="7"/>
  <c r="Q2677" i="7"/>
  <c r="Q2678" i="7"/>
  <c r="Q2679" i="7"/>
  <c r="Q2680" i="7"/>
  <c r="Q2681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94" i="7"/>
  <c r="Q2695" i="7"/>
  <c r="Q2696" i="7"/>
  <c r="Q2697" i="7"/>
  <c r="Q2698" i="7"/>
  <c r="Q2699" i="7"/>
  <c r="Q2700" i="7"/>
  <c r="Q2701" i="7"/>
  <c r="Q2702" i="7"/>
  <c r="Q2703" i="7"/>
  <c r="Q2704" i="7"/>
  <c r="Q2705" i="7"/>
  <c r="Q2706" i="7"/>
  <c r="Q2707" i="7"/>
  <c r="Q2708" i="7"/>
  <c r="Q2709" i="7"/>
  <c r="Q2710" i="7"/>
  <c r="Q2711" i="7"/>
  <c r="Q2712" i="7"/>
  <c r="Q2713" i="7"/>
  <c r="Q2714" i="7"/>
  <c r="Q2715" i="7"/>
  <c r="Q2716" i="7"/>
  <c r="Q2717" i="7"/>
  <c r="Q2718" i="7"/>
  <c r="Q2719" i="7"/>
  <c r="Q2720" i="7"/>
  <c r="Q2721" i="7"/>
  <c r="Q2722" i="7"/>
  <c r="Q2723" i="7"/>
  <c r="Q2724" i="7"/>
  <c r="Q2725" i="7"/>
  <c r="Q2726" i="7"/>
  <c r="Q2727" i="7"/>
  <c r="Q2728" i="7"/>
  <c r="Q2729" i="7"/>
  <c r="Q2730" i="7"/>
  <c r="Q2731" i="7"/>
  <c r="Q2732" i="7"/>
  <c r="Q2733" i="7"/>
  <c r="Q2734" i="7"/>
  <c r="Q2735" i="7"/>
  <c r="Q2736" i="7"/>
  <c r="Q2737" i="7"/>
  <c r="Q2738" i="7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52" i="7"/>
  <c r="Q2753" i="7"/>
  <c r="Q2754" i="7"/>
  <c r="Q2755" i="7"/>
  <c r="Q2756" i="7"/>
  <c r="Q2757" i="7"/>
  <c r="Q2758" i="7"/>
  <c r="Q2759" i="7"/>
  <c r="Q2760" i="7"/>
  <c r="Q2761" i="7"/>
  <c r="Q2762" i="7"/>
  <c r="Q2763" i="7"/>
  <c r="Q2764" i="7"/>
  <c r="Q2765" i="7"/>
  <c r="Q2766" i="7"/>
  <c r="Q2767" i="7"/>
  <c r="Q2768" i="7"/>
  <c r="Q2769" i="7"/>
  <c r="Q2770" i="7"/>
  <c r="Q2771" i="7"/>
  <c r="Q2772" i="7"/>
  <c r="Q2773" i="7"/>
  <c r="Q2774" i="7"/>
  <c r="Q2775" i="7"/>
  <c r="Q2776" i="7"/>
  <c r="Q2777" i="7"/>
  <c r="Q2778" i="7"/>
  <c r="Q2779" i="7"/>
  <c r="Q2780" i="7"/>
  <c r="Q2781" i="7"/>
  <c r="Q2782" i="7"/>
  <c r="Q2783" i="7"/>
  <c r="Q2784" i="7"/>
  <c r="Q2785" i="7"/>
  <c r="Q2786" i="7"/>
  <c r="Q2787" i="7"/>
  <c r="Q2788" i="7"/>
  <c r="Q2789" i="7"/>
  <c r="Q2790" i="7"/>
  <c r="Q2791" i="7"/>
  <c r="Q2792" i="7"/>
  <c r="Q2793" i="7"/>
  <c r="Q2794" i="7"/>
  <c r="Q2795" i="7"/>
  <c r="Q2796" i="7"/>
  <c r="Q2797" i="7"/>
  <c r="Q2798" i="7"/>
  <c r="Q2799" i="7"/>
  <c r="Q2800" i="7"/>
  <c r="Q2801" i="7"/>
  <c r="Q2802" i="7"/>
  <c r="Q2803" i="7"/>
  <c r="Q2804" i="7"/>
  <c r="Q2805" i="7"/>
  <c r="Q2806" i="7"/>
  <c r="Q2807" i="7"/>
  <c r="Q2808" i="7"/>
  <c r="Q2809" i="7"/>
  <c r="Q2810" i="7"/>
  <c r="Q2811" i="7"/>
  <c r="Q2812" i="7"/>
  <c r="Q2813" i="7"/>
  <c r="Q2814" i="7"/>
  <c r="Q2815" i="7"/>
  <c r="Q2816" i="7"/>
  <c r="Q2817" i="7"/>
  <c r="Q2818" i="7"/>
  <c r="Q2819" i="7"/>
  <c r="Q2820" i="7"/>
  <c r="Q2821" i="7"/>
  <c r="Q2822" i="7"/>
  <c r="Q2823" i="7"/>
  <c r="Q2824" i="7"/>
  <c r="Q2825" i="7"/>
  <c r="Q2826" i="7"/>
  <c r="Q2827" i="7"/>
  <c r="Q2828" i="7"/>
  <c r="Q2829" i="7"/>
  <c r="Q2830" i="7"/>
  <c r="Q2831" i="7"/>
  <c r="Q2832" i="7"/>
  <c r="Q2833" i="7"/>
  <c r="Q2834" i="7"/>
  <c r="Q2835" i="7"/>
  <c r="Q2836" i="7"/>
  <c r="Q2837" i="7"/>
  <c r="Q2838" i="7"/>
  <c r="Q2839" i="7"/>
  <c r="Q2840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79" i="7"/>
  <c r="Q2880" i="7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898" i="7"/>
  <c r="Q2899" i="7"/>
  <c r="Q2900" i="7"/>
  <c r="Q2901" i="7"/>
  <c r="Q2902" i="7"/>
  <c r="Q2903" i="7"/>
  <c r="Q2904" i="7"/>
  <c r="Q2905" i="7"/>
  <c r="Q2906" i="7"/>
  <c r="Q2907" i="7"/>
  <c r="Q2908" i="7"/>
  <c r="Q2909" i="7"/>
  <c r="Q2910" i="7"/>
  <c r="Q2911" i="7"/>
  <c r="Q2912" i="7"/>
  <c r="Q2913" i="7"/>
  <c r="Q2914" i="7"/>
  <c r="Q2915" i="7"/>
  <c r="Q2916" i="7"/>
  <c r="Q2917" i="7"/>
  <c r="Q2918" i="7"/>
  <c r="Q2919" i="7"/>
  <c r="Q2920" i="7"/>
  <c r="Q2921" i="7"/>
  <c r="Q2922" i="7"/>
  <c r="Q2923" i="7"/>
  <c r="Q2924" i="7"/>
  <c r="Q2925" i="7"/>
  <c r="Q2926" i="7"/>
  <c r="Q2927" i="7"/>
  <c r="Q2928" i="7"/>
  <c r="Q2929" i="7"/>
  <c r="Q2930" i="7"/>
  <c r="Q2931" i="7"/>
  <c r="Q2932" i="7"/>
  <c r="Q2933" i="7"/>
  <c r="Q2934" i="7"/>
  <c r="Q2935" i="7"/>
  <c r="Q2936" i="7"/>
  <c r="Q2937" i="7"/>
  <c r="Q2938" i="7"/>
  <c r="Q2939" i="7"/>
  <c r="Q2940" i="7"/>
  <c r="Q2941" i="7"/>
  <c r="Q2942" i="7"/>
  <c r="Q2943" i="7"/>
  <c r="Q2944" i="7"/>
  <c r="Q2945" i="7"/>
  <c r="Q2946" i="7"/>
  <c r="Q2947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75" i="7"/>
  <c r="Q2976" i="7"/>
  <c r="Q2977" i="7"/>
  <c r="Q2978" i="7"/>
  <c r="Q2979" i="7"/>
  <c r="Q2980" i="7"/>
  <c r="Q2981" i="7"/>
  <c r="Q2982" i="7"/>
  <c r="Q2983" i="7"/>
  <c r="Q2984" i="7"/>
  <c r="Q2985" i="7"/>
  <c r="Q2986" i="7"/>
  <c r="Q2987" i="7"/>
  <c r="Q2988" i="7"/>
  <c r="Q2989" i="7"/>
  <c r="Q2990" i="7"/>
  <c r="Q2991" i="7"/>
  <c r="Q2992" i="7"/>
  <c r="Q2993" i="7"/>
  <c r="Q2994" i="7"/>
  <c r="Q2995" i="7"/>
  <c r="Q2996" i="7"/>
  <c r="Q2997" i="7"/>
  <c r="Q2998" i="7"/>
  <c r="Q2999" i="7"/>
  <c r="Q3000" i="7"/>
  <c r="Q3001" i="7"/>
  <c r="Q3002" i="7"/>
  <c r="Q3003" i="7"/>
  <c r="Q3004" i="7"/>
  <c r="Q3005" i="7"/>
  <c r="Q3006" i="7"/>
  <c r="Q3007" i="7"/>
  <c r="Q3008" i="7"/>
  <c r="Q3009" i="7"/>
  <c r="Q3010" i="7"/>
  <c r="Q3011" i="7"/>
  <c r="Q3012" i="7"/>
  <c r="Q3013" i="7"/>
  <c r="Q3014" i="7"/>
  <c r="Q3015" i="7"/>
  <c r="Q3016" i="7"/>
  <c r="Q3017" i="7"/>
  <c r="Q3018" i="7"/>
  <c r="Q3019" i="7"/>
  <c r="Q3020" i="7"/>
  <c r="Q3021" i="7"/>
  <c r="Q3022" i="7"/>
  <c r="Q3023" i="7"/>
  <c r="Q3024" i="7"/>
  <c r="Q3025" i="7"/>
  <c r="Q3026" i="7"/>
  <c r="Q3027" i="7"/>
  <c r="Q3028" i="7"/>
  <c r="Q3029" i="7"/>
  <c r="Q3030" i="7"/>
  <c r="Q3031" i="7"/>
  <c r="Q3032" i="7"/>
  <c r="Q3033" i="7"/>
  <c r="Q3034" i="7"/>
  <c r="Q3035" i="7"/>
  <c r="Q3036" i="7"/>
  <c r="Q3037" i="7"/>
  <c r="Q3038" i="7"/>
  <c r="Q3039" i="7"/>
  <c r="Q3040" i="7"/>
  <c r="Q3041" i="7"/>
  <c r="Q3042" i="7"/>
  <c r="Q3043" i="7"/>
  <c r="Q3044" i="7"/>
  <c r="Q3045" i="7"/>
  <c r="Q3046" i="7"/>
  <c r="Q3047" i="7"/>
  <c r="Q3048" i="7"/>
  <c r="Q3049" i="7"/>
  <c r="Q3050" i="7"/>
  <c r="Q3051" i="7"/>
  <c r="Q3052" i="7"/>
  <c r="Q3053" i="7"/>
  <c r="Q3054" i="7"/>
  <c r="Q3055" i="7"/>
  <c r="Q3056" i="7"/>
  <c r="Q3057" i="7"/>
  <c r="Q3058" i="7"/>
  <c r="Q3059" i="7"/>
  <c r="Q3060" i="7"/>
  <c r="Q3061" i="7"/>
  <c r="Q3062" i="7"/>
  <c r="Q3063" i="7"/>
  <c r="Q3064" i="7"/>
  <c r="Q3065" i="7"/>
  <c r="Q3066" i="7"/>
  <c r="Q3067" i="7"/>
  <c r="Q3068" i="7"/>
  <c r="Q3069" i="7"/>
  <c r="Q3070" i="7"/>
  <c r="Q3071" i="7"/>
  <c r="Q3072" i="7"/>
  <c r="Q3073" i="7"/>
  <c r="Q3074" i="7"/>
  <c r="Q3075" i="7"/>
  <c r="Q3076" i="7"/>
  <c r="Q3077" i="7"/>
  <c r="Q3078" i="7"/>
  <c r="Q3079" i="7"/>
  <c r="Q3080" i="7"/>
  <c r="Q3081" i="7"/>
  <c r="Q3082" i="7"/>
  <c r="Q3083" i="7"/>
  <c r="Q3084" i="7"/>
  <c r="Q3085" i="7"/>
  <c r="Q3086" i="7"/>
  <c r="Q3087" i="7"/>
  <c r="Q3088" i="7"/>
  <c r="Q3089" i="7"/>
  <c r="Q3090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106" i="7"/>
  <c r="Q3107" i="7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21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47" i="7"/>
  <c r="Q3148" i="7"/>
  <c r="Q3149" i="7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74" i="7"/>
  <c r="Q3175" i="7"/>
  <c r="Q3176" i="7"/>
  <c r="Q3177" i="7"/>
  <c r="Q3178" i="7"/>
  <c r="Q3179" i="7"/>
  <c r="Q3180" i="7"/>
  <c r="Q3181" i="7"/>
  <c r="Q3182" i="7"/>
  <c r="Q3183" i="7"/>
  <c r="Q3184" i="7"/>
  <c r="Q3185" i="7"/>
  <c r="Q3186" i="7"/>
  <c r="Q3187" i="7"/>
  <c r="Q3188" i="7"/>
  <c r="Q3189" i="7"/>
  <c r="Q3190" i="7"/>
  <c r="Q3191" i="7"/>
  <c r="Q3192" i="7"/>
  <c r="Q3193" i="7"/>
  <c r="Q3194" i="7"/>
  <c r="Q3195" i="7"/>
  <c r="Q3196" i="7"/>
  <c r="Q3197" i="7"/>
  <c r="Q3198" i="7"/>
  <c r="Q3199" i="7"/>
  <c r="Q3200" i="7"/>
  <c r="Q3201" i="7"/>
  <c r="Q3202" i="7"/>
  <c r="Q3203" i="7"/>
  <c r="Q3204" i="7"/>
  <c r="Q3205" i="7"/>
  <c r="Q3206" i="7"/>
  <c r="Q3207" i="7"/>
  <c r="Q3208" i="7"/>
  <c r="Q3209" i="7"/>
  <c r="Q3210" i="7"/>
  <c r="Q3211" i="7"/>
  <c r="Q3212" i="7"/>
  <c r="Q3213" i="7"/>
  <c r="Q3214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227" i="7"/>
  <c r="Q3228" i="7"/>
  <c r="Q3229" i="7"/>
  <c r="Q3230" i="7"/>
  <c r="Q3231" i="7"/>
  <c r="Q3232" i="7"/>
  <c r="Q3233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4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66" i="7"/>
  <c r="Q3267" i="7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86" i="7"/>
  <c r="Q3287" i="7"/>
  <c r="Q3288" i="7"/>
  <c r="Q3289" i="7"/>
  <c r="Q3290" i="7"/>
  <c r="Q3291" i="7"/>
  <c r="Q3292" i="7"/>
  <c r="Q3293" i="7"/>
  <c r="Q3294" i="7"/>
  <c r="Q3295" i="7"/>
  <c r="Q3296" i="7"/>
  <c r="Q3297" i="7"/>
  <c r="Q3298" i="7"/>
  <c r="Q3299" i="7"/>
  <c r="Q3300" i="7"/>
  <c r="Q3301" i="7"/>
  <c r="Q3302" i="7"/>
  <c r="Q3303" i="7"/>
  <c r="Q3304" i="7"/>
  <c r="Q3305" i="7"/>
  <c r="Q3306" i="7"/>
  <c r="Q3307" i="7"/>
  <c r="Q3308" i="7"/>
  <c r="Q3309" i="7"/>
  <c r="Q3310" i="7"/>
  <c r="Q3311" i="7"/>
  <c r="Q3312" i="7"/>
  <c r="Q3313" i="7"/>
  <c r="Q3314" i="7"/>
  <c r="Q3315" i="7"/>
  <c r="Q3316" i="7"/>
  <c r="Q3317" i="7"/>
  <c r="Q3318" i="7"/>
  <c r="Q3319" i="7"/>
  <c r="Q3320" i="7"/>
  <c r="Q3321" i="7"/>
  <c r="Q3322" i="7"/>
  <c r="Q3323" i="7"/>
  <c r="Q3324" i="7"/>
  <c r="Q3325" i="7"/>
  <c r="Q3326" i="7"/>
  <c r="Q3327" i="7"/>
  <c r="Q3328" i="7"/>
  <c r="Q3329" i="7"/>
  <c r="Q3330" i="7"/>
  <c r="Q3331" i="7"/>
  <c r="Q3332" i="7"/>
  <c r="Q3333" i="7"/>
  <c r="Q3334" i="7"/>
  <c r="Q3335" i="7"/>
  <c r="Q3336" i="7"/>
  <c r="Q3337" i="7"/>
  <c r="Q3338" i="7"/>
  <c r="Q3339" i="7"/>
  <c r="Q3340" i="7"/>
  <c r="Q3341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354" i="7"/>
  <c r="Q3355" i="7"/>
  <c r="Q3356" i="7"/>
  <c r="Q3357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70" i="7"/>
  <c r="Q3371" i="7"/>
  <c r="Q3372" i="7"/>
  <c r="Q3373" i="7"/>
  <c r="Q3374" i="7"/>
  <c r="Q3375" i="7"/>
  <c r="Q3376" i="7"/>
  <c r="Q3377" i="7"/>
  <c r="Q3378" i="7"/>
  <c r="Q3379" i="7"/>
  <c r="Q3380" i="7"/>
  <c r="Q3381" i="7"/>
  <c r="Q3382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96" i="7"/>
  <c r="Q3397" i="7"/>
  <c r="Q3398" i="7"/>
  <c r="Q3399" i="7"/>
  <c r="Q3400" i="7"/>
  <c r="Q3401" i="7"/>
  <c r="Q3402" i="7"/>
  <c r="Q3403" i="7"/>
  <c r="Q3404" i="7"/>
  <c r="Q3405" i="7"/>
  <c r="Q3406" i="7"/>
  <c r="Q3407" i="7"/>
  <c r="Q3408" i="7"/>
  <c r="Q3409" i="7"/>
  <c r="Q3410" i="7"/>
  <c r="Q3411" i="7"/>
  <c r="Q3412" i="7"/>
  <c r="Q3413" i="7"/>
  <c r="Q3414" i="7"/>
  <c r="Q3415" i="7"/>
  <c r="Q3416" i="7"/>
  <c r="Q3417" i="7"/>
  <c r="Q3418" i="7"/>
  <c r="Q3419" i="7"/>
  <c r="Q3420" i="7"/>
  <c r="Q3421" i="7"/>
  <c r="Q3422" i="7"/>
  <c r="Q3423" i="7"/>
  <c r="Q3424" i="7"/>
  <c r="Q3425" i="7"/>
  <c r="Q3426" i="7"/>
  <c r="Q3427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40" i="7"/>
  <c r="Q3441" i="7"/>
  <c r="Q3442" i="7"/>
  <c r="Q3443" i="7"/>
  <c r="Q3444" i="7"/>
  <c r="Q3445" i="7"/>
  <c r="Q3446" i="7"/>
  <c r="Q3447" i="7"/>
  <c r="Q3448" i="7"/>
  <c r="Q3449" i="7"/>
  <c r="Q3450" i="7"/>
  <c r="Q3451" i="7"/>
  <c r="Q3452" i="7"/>
  <c r="Q3453" i="7"/>
  <c r="Q3454" i="7"/>
  <c r="Q3455" i="7"/>
  <c r="Q3456" i="7"/>
  <c r="Q3457" i="7"/>
  <c r="Q3458" i="7"/>
  <c r="Q3459" i="7"/>
  <c r="Q3460" i="7"/>
  <c r="Q3461" i="7"/>
  <c r="Q3462" i="7"/>
  <c r="Q3463" i="7"/>
  <c r="Q3464" i="7"/>
  <c r="Q3465" i="7"/>
  <c r="Q3466" i="7"/>
  <c r="Q3467" i="7"/>
  <c r="Q3468" i="7"/>
  <c r="Q3469" i="7"/>
  <c r="Q3470" i="7"/>
  <c r="Q3471" i="7"/>
  <c r="Q3472" i="7"/>
  <c r="Q3473" i="7"/>
  <c r="Q3474" i="7"/>
  <c r="Q347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95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517" i="7"/>
  <c r="Q3518" i="7"/>
  <c r="Q3519" i="7"/>
  <c r="Q3520" i="7"/>
  <c r="Q3521" i="7"/>
  <c r="Q3522" i="7"/>
  <c r="Q3523" i="7"/>
  <c r="Q3524" i="7"/>
  <c r="Q3525" i="7"/>
  <c r="Q3526" i="7"/>
  <c r="Q3527" i="7"/>
  <c r="Q3528" i="7"/>
  <c r="Q3529" i="7"/>
  <c r="Q3530" i="7"/>
  <c r="Q3531" i="7"/>
  <c r="Q3532" i="7"/>
  <c r="Q3533" i="7"/>
  <c r="Q3534" i="7"/>
  <c r="Q3535" i="7"/>
  <c r="Q3536" i="7"/>
  <c r="Q3537" i="7"/>
  <c r="Q3538" i="7"/>
  <c r="Q3539" i="7"/>
  <c r="Q3540" i="7"/>
  <c r="Q3541" i="7"/>
  <c r="Q3542" i="7"/>
  <c r="Q3543" i="7"/>
  <c r="Q3544" i="7"/>
  <c r="Q3545" i="7"/>
  <c r="Q3546" i="7"/>
  <c r="Q3547" i="7"/>
  <c r="Q3548" i="7"/>
  <c r="Q3549" i="7"/>
  <c r="Q3550" i="7"/>
  <c r="Q3551" i="7"/>
  <c r="Q3552" i="7"/>
  <c r="Q3553" i="7"/>
  <c r="Q3554" i="7"/>
  <c r="Q3555" i="7"/>
  <c r="Q3556" i="7"/>
  <c r="Q3557" i="7"/>
  <c r="Q3558" i="7"/>
  <c r="Q3559" i="7"/>
  <c r="Q3560" i="7"/>
  <c r="Q3561" i="7"/>
  <c r="Q3562" i="7"/>
  <c r="Q3563" i="7"/>
  <c r="Q3564" i="7"/>
  <c r="Q3565" i="7"/>
  <c r="Q3566" i="7"/>
  <c r="Q3567" i="7"/>
  <c r="Q3568" i="7"/>
  <c r="Q3569" i="7"/>
  <c r="Q3570" i="7"/>
  <c r="Q3571" i="7"/>
  <c r="Q3572" i="7"/>
  <c r="Q3573" i="7"/>
  <c r="Q3574" i="7"/>
  <c r="Q3575" i="7"/>
  <c r="Q3576" i="7"/>
  <c r="Q3577" i="7"/>
  <c r="Q3578" i="7"/>
  <c r="Q3579" i="7"/>
  <c r="Q3580" i="7"/>
  <c r="Q3581" i="7"/>
  <c r="Q3582" i="7"/>
  <c r="Q3583" i="7"/>
  <c r="Q3584" i="7"/>
  <c r="Q3585" i="7"/>
  <c r="Q3586" i="7"/>
  <c r="Q3587" i="7"/>
  <c r="Q3588" i="7"/>
  <c r="Q3589" i="7"/>
  <c r="Q3590" i="7"/>
  <c r="Q3591" i="7"/>
  <c r="Q3592" i="7"/>
  <c r="Q3593" i="7"/>
  <c r="Q3594" i="7"/>
  <c r="Q3595" i="7"/>
  <c r="Q3596" i="7"/>
  <c r="Q3597" i="7"/>
  <c r="Q3598" i="7"/>
  <c r="Q3599" i="7"/>
  <c r="Q3600" i="7"/>
  <c r="Q3601" i="7"/>
  <c r="Q3602" i="7"/>
  <c r="Q3603" i="7"/>
  <c r="Q3604" i="7"/>
  <c r="Q3605" i="7"/>
  <c r="Q3606" i="7"/>
  <c r="Q3607" i="7"/>
  <c r="Q3608" i="7"/>
  <c r="Q3609" i="7"/>
  <c r="Q3610" i="7"/>
  <c r="Q3611" i="7"/>
  <c r="Q3612" i="7"/>
  <c r="Q3613" i="7"/>
  <c r="Q3614" i="7"/>
  <c r="Q3615" i="7"/>
  <c r="Q3616" i="7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34" i="7"/>
  <c r="Q3635" i="7"/>
  <c r="Q3636" i="7"/>
  <c r="Q3637" i="7"/>
  <c r="Q3638" i="7"/>
  <c r="Q3639" i="7"/>
  <c r="Q3640" i="7"/>
  <c r="Q3641" i="7"/>
  <c r="Q3642" i="7"/>
  <c r="Q3643" i="7"/>
  <c r="Q3644" i="7"/>
  <c r="Q3645" i="7"/>
  <c r="Q3646" i="7"/>
  <c r="Q3647" i="7"/>
  <c r="Q3648" i="7"/>
  <c r="Q3649" i="7"/>
  <c r="Q3650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3" i="7"/>
  <c r="Q3664" i="7"/>
  <c r="Q3665" i="7"/>
  <c r="Q3666" i="7"/>
  <c r="Q3667" i="7"/>
  <c r="Q3668" i="7"/>
  <c r="Q3669" i="7"/>
  <c r="Q3670" i="7"/>
  <c r="Q3671" i="7"/>
  <c r="Q3672" i="7"/>
  <c r="Q3673" i="7"/>
  <c r="Q3674" i="7"/>
  <c r="Q3675" i="7"/>
  <c r="Q3676" i="7"/>
  <c r="Q3677" i="7"/>
  <c r="Q3678" i="7"/>
  <c r="Q3679" i="7"/>
  <c r="Q3680" i="7"/>
  <c r="Q3681" i="7"/>
  <c r="Q3682" i="7"/>
  <c r="Q3683" i="7"/>
  <c r="Q3684" i="7"/>
  <c r="Q3685" i="7"/>
  <c r="Q3686" i="7"/>
  <c r="Q3687" i="7"/>
  <c r="Q3688" i="7"/>
  <c r="Q3689" i="7"/>
  <c r="Q3690" i="7"/>
  <c r="Q3691" i="7"/>
  <c r="Q3692" i="7"/>
  <c r="Q3693" i="7"/>
  <c r="Q3694" i="7"/>
  <c r="Q3695" i="7"/>
  <c r="Q3696" i="7"/>
  <c r="Q3697" i="7"/>
  <c r="Q3698" i="7"/>
  <c r="Q3699" i="7"/>
  <c r="Q3700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715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29" i="7"/>
  <c r="Q3730" i="7"/>
  <c r="Q3731" i="7"/>
  <c r="Q3732" i="7"/>
  <c r="Q3733" i="7"/>
  <c r="Q3734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68" i="7"/>
  <c r="Q3769" i="7"/>
  <c r="Q3770" i="7"/>
  <c r="Q3771" i="7"/>
  <c r="Q3772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" i="7"/>
  <c r="AC5" i="7"/>
  <c r="AC4" i="7"/>
  <c r="AC3" i="7"/>
  <c r="AA6" i="7"/>
  <c r="AA5" i="7"/>
  <c r="AA4" i="7"/>
  <c r="AA3" i="7"/>
  <c r="AB23" i="6"/>
  <c r="AC23" i="6"/>
  <c r="AD23" i="6"/>
  <c r="AE23" i="6"/>
  <c r="AF23" i="6"/>
  <c r="AG23" i="6"/>
  <c r="AH23" i="6"/>
  <c r="AI23" i="6"/>
  <c r="AA23" i="6"/>
  <c r="V3" i="6"/>
  <c r="AB22" i="6"/>
  <c r="AC22" i="6"/>
  <c r="AD22" i="6"/>
  <c r="AE22" i="6"/>
  <c r="AF22" i="6"/>
  <c r="AG22" i="6"/>
  <c r="AH22" i="6"/>
  <c r="AI22" i="6"/>
  <c r="AB21" i="6"/>
  <c r="AC21" i="6"/>
  <c r="AD21" i="6"/>
  <c r="AE21" i="6"/>
  <c r="AF21" i="6"/>
  <c r="AG21" i="6"/>
  <c r="AH21" i="6"/>
  <c r="AI21" i="6"/>
  <c r="AA22" i="6"/>
  <c r="AB20" i="6"/>
  <c r="AC20" i="6"/>
  <c r="AD20" i="6"/>
  <c r="AE20" i="6"/>
  <c r="AF20" i="6"/>
  <c r="AG20" i="6"/>
  <c r="AH20" i="6"/>
  <c r="AI20" i="6"/>
  <c r="AA20" i="6"/>
  <c r="AE19" i="6"/>
  <c r="AF19" i="6"/>
  <c r="AG19" i="6"/>
  <c r="AH19" i="6"/>
  <c r="AI19" i="6"/>
  <c r="AB19" i="6"/>
  <c r="AC19" i="6"/>
  <c r="AD19" i="6"/>
  <c r="AA21" i="6"/>
  <c r="AA19" i="6"/>
  <c r="Y3" i="6"/>
  <c r="W3" i="6"/>
  <c r="T3" i="6"/>
  <c r="R6" i="6"/>
  <c r="R4" i="6"/>
  <c r="R3" i="6"/>
  <c r="D2" i="5"/>
  <c r="C2" i="5"/>
  <c r="B2" i="5"/>
  <c r="U3769" i="7" l="1"/>
  <c r="U3729" i="7"/>
  <c r="U3689" i="7"/>
  <c r="U3657" i="7"/>
  <c r="U3617" i="7"/>
  <c r="U3585" i="7"/>
  <c r="U3545" i="7"/>
  <c r="U3513" i="7"/>
  <c r="U3465" i="7"/>
  <c r="U3433" i="7"/>
  <c r="U3393" i="7"/>
  <c r="U3361" i="7"/>
  <c r="U3329" i="7"/>
  <c r="U3297" i="7"/>
  <c r="U3257" i="7"/>
  <c r="U3225" i="7"/>
  <c r="U3185" i="7"/>
  <c r="U3145" i="7"/>
  <c r="U3113" i="7"/>
  <c r="U3081" i="7"/>
  <c r="U3049" i="7"/>
  <c r="U3001" i="7"/>
  <c r="U2969" i="7"/>
  <c r="U2929" i="7"/>
  <c r="U2897" i="7"/>
  <c r="U2865" i="7"/>
  <c r="U2817" i="7"/>
  <c r="U2777" i="7"/>
  <c r="U2745" i="7"/>
  <c r="U2713" i="7"/>
  <c r="U2681" i="7"/>
  <c r="U2649" i="7"/>
  <c r="U2617" i="7"/>
  <c r="U2577" i="7"/>
  <c r="U2545" i="7"/>
  <c r="U2505" i="7"/>
  <c r="U2473" i="7"/>
  <c r="U2441" i="7"/>
  <c r="U2409" i="7"/>
  <c r="U2377" i="7"/>
  <c r="U2337" i="7"/>
  <c r="U2305" i="7"/>
  <c r="U2273" i="7"/>
  <c r="U2241" i="7"/>
  <c r="U2201" i="7"/>
  <c r="U2161" i="7"/>
  <c r="U2129" i="7"/>
  <c r="U2097" i="7"/>
  <c r="U2057" i="7"/>
  <c r="U2025" i="7"/>
  <c r="U1993" i="7"/>
  <c r="U1945" i="7"/>
  <c r="U1905" i="7"/>
  <c r="U1873" i="7"/>
  <c r="U1833" i="7"/>
  <c r="U1801" i="7"/>
  <c r="U1769" i="7"/>
  <c r="U1729" i="7"/>
  <c r="U1697" i="7"/>
  <c r="U1665" i="7"/>
  <c r="U1617" i="7"/>
  <c r="U1585" i="7"/>
  <c r="U1545" i="7"/>
  <c r="U1513" i="7"/>
  <c r="U1473" i="7"/>
  <c r="U1441" i="7"/>
  <c r="U1401" i="7"/>
  <c r="U1361" i="7"/>
  <c r="U1281" i="7"/>
  <c r="U1025" i="7"/>
  <c r="U3793" i="7"/>
  <c r="U3761" i="7"/>
  <c r="U3737" i="7"/>
  <c r="U3705" i="7"/>
  <c r="U3665" i="7"/>
  <c r="U3633" i="7"/>
  <c r="U3593" i="7"/>
  <c r="U3569" i="7"/>
  <c r="U3537" i="7"/>
  <c r="U3505" i="7"/>
  <c r="U3473" i="7"/>
  <c r="U3441" i="7"/>
  <c r="U3409" i="7"/>
  <c r="U3377" i="7"/>
  <c r="U3345" i="7"/>
  <c r="U3321" i="7"/>
  <c r="U3281" i="7"/>
  <c r="U3249" i="7"/>
  <c r="U3217" i="7"/>
  <c r="U3177" i="7"/>
  <c r="U3153" i="7"/>
  <c r="U3121" i="7"/>
  <c r="U3097" i="7"/>
  <c r="U3065" i="7"/>
  <c r="U3033" i="7"/>
  <c r="U3009" i="7"/>
  <c r="U2977" i="7"/>
  <c r="U2945" i="7"/>
  <c r="U2913" i="7"/>
  <c r="U2889" i="7"/>
  <c r="U2857" i="7"/>
  <c r="U2825" i="7"/>
  <c r="U2793" i="7"/>
  <c r="U2761" i="7"/>
  <c r="U2729" i="7"/>
  <c r="U2697" i="7"/>
  <c r="U2673" i="7"/>
  <c r="U2641" i="7"/>
  <c r="U2609" i="7"/>
  <c r="U2585" i="7"/>
  <c r="U2561" i="7"/>
  <c r="U2529" i="7"/>
  <c r="U2497" i="7"/>
  <c r="U2465" i="7"/>
  <c r="U2433" i="7"/>
  <c r="U2417" i="7"/>
  <c r="U2385" i="7"/>
  <c r="U2353" i="7"/>
  <c r="U2321" i="7"/>
  <c r="U2289" i="7"/>
  <c r="U2257" i="7"/>
  <c r="U2233" i="7"/>
  <c r="U2209" i="7"/>
  <c r="U2177" i="7"/>
  <c r="U2137" i="7"/>
  <c r="U2105" i="7"/>
  <c r="U2073" i="7"/>
  <c r="U2041" i="7"/>
  <c r="U2009" i="7"/>
  <c r="U1977" i="7"/>
  <c r="U1937" i="7"/>
  <c r="U1913" i="7"/>
  <c r="U1889" i="7"/>
  <c r="U1857" i="7"/>
  <c r="U1825" i="7"/>
  <c r="U1793" i="7"/>
  <c r="U1761" i="7"/>
  <c r="U1737" i="7"/>
  <c r="U1705" i="7"/>
  <c r="U1681" i="7"/>
  <c r="U1649" i="7"/>
  <c r="U1625" i="7"/>
  <c r="U1593" i="7"/>
  <c r="U1561" i="7"/>
  <c r="U1529" i="7"/>
  <c r="U1497" i="7"/>
  <c r="U1465" i="7"/>
  <c r="U1433" i="7"/>
  <c r="U1409" i="7"/>
  <c r="U1377" i="7"/>
  <c r="U1353" i="7"/>
  <c r="U1321" i="7"/>
  <c r="U1297" i="7"/>
  <c r="U1265" i="7"/>
  <c r="U1241" i="7"/>
  <c r="U1209" i="7"/>
  <c r="U1185" i="7"/>
  <c r="U1169" i="7"/>
  <c r="U1153" i="7"/>
  <c r="U1137" i="7"/>
  <c r="U1033" i="7"/>
  <c r="U3801" i="7"/>
  <c r="U3777" i="7"/>
  <c r="U3745" i="7"/>
  <c r="U3721" i="7"/>
  <c r="U3697" i="7"/>
  <c r="U3673" i="7"/>
  <c r="U3649" i="7"/>
  <c r="U3625" i="7"/>
  <c r="U3601" i="7"/>
  <c r="U3577" i="7"/>
  <c r="U3553" i="7"/>
  <c r="U3521" i="7"/>
  <c r="U3497" i="7"/>
  <c r="U3481" i="7"/>
  <c r="U3449" i="7"/>
  <c r="U3417" i="7"/>
  <c r="U3385" i="7"/>
  <c r="U3369" i="7"/>
  <c r="U3337" i="7"/>
  <c r="U3305" i="7"/>
  <c r="U3289" i="7"/>
  <c r="U3265" i="7"/>
  <c r="U3233" i="7"/>
  <c r="U3209" i="7"/>
  <c r="U3193" i="7"/>
  <c r="U3161" i="7"/>
  <c r="U3129" i="7"/>
  <c r="U3089" i="7"/>
  <c r="U3057" i="7"/>
  <c r="U3041" i="7"/>
  <c r="U3017" i="7"/>
  <c r="U2985" i="7"/>
  <c r="U2953" i="7"/>
  <c r="U2937" i="7"/>
  <c r="U2905" i="7"/>
  <c r="U2873" i="7"/>
  <c r="U2841" i="7"/>
  <c r="U2833" i="7"/>
  <c r="U2801" i="7"/>
  <c r="U2769" i="7"/>
  <c r="U2737" i="7"/>
  <c r="U2705" i="7"/>
  <c r="U2665" i="7"/>
  <c r="U2633" i="7"/>
  <c r="U2601" i="7"/>
  <c r="U2569" i="7"/>
  <c r="U2537" i="7"/>
  <c r="U2513" i="7"/>
  <c r="U2489" i="7"/>
  <c r="U2457" i="7"/>
  <c r="U2425" i="7"/>
  <c r="U2393" i="7"/>
  <c r="U2369" i="7"/>
  <c r="U2345" i="7"/>
  <c r="U2313" i="7"/>
  <c r="U2281" i="7"/>
  <c r="U2249" i="7"/>
  <c r="U2217" i="7"/>
  <c r="U2193" i="7"/>
  <c r="U2169" i="7"/>
  <c r="U2145" i="7"/>
  <c r="U2113" i="7"/>
  <c r="U2089" i="7"/>
  <c r="U2065" i="7"/>
  <c r="U2033" i="7"/>
  <c r="U2001" i="7"/>
  <c r="U1969" i="7"/>
  <c r="U1961" i="7"/>
  <c r="U1929" i="7"/>
  <c r="U1897" i="7"/>
  <c r="U1865" i="7"/>
  <c r="U1841" i="7"/>
  <c r="U1809" i="7"/>
  <c r="U1777" i="7"/>
  <c r="U1753" i="7"/>
  <c r="U1721" i="7"/>
  <c r="U1689" i="7"/>
  <c r="U1657" i="7"/>
  <c r="U1633" i="7"/>
  <c r="U1601" i="7"/>
  <c r="U1569" i="7"/>
  <c r="U1537" i="7"/>
  <c r="U1505" i="7"/>
  <c r="U1481" i="7"/>
  <c r="U1457" i="7"/>
  <c r="U1425" i="7"/>
  <c r="U1393" i="7"/>
  <c r="U1369" i="7"/>
  <c r="U1337" i="7"/>
  <c r="U1329" i="7"/>
  <c r="U1305" i="7"/>
  <c r="U1273" i="7"/>
  <c r="U1249" i="7"/>
  <c r="U1225" i="7"/>
  <c r="U1201" i="7"/>
  <c r="U1065" i="7"/>
  <c r="U3785" i="7"/>
  <c r="U3753" i="7"/>
  <c r="U3713" i="7"/>
  <c r="U3681" i="7"/>
  <c r="U3641" i="7"/>
  <c r="U3609" i="7"/>
  <c r="U3561" i="7"/>
  <c r="U3529" i="7"/>
  <c r="U3489" i="7"/>
  <c r="U3457" i="7"/>
  <c r="U3425" i="7"/>
  <c r="U3401" i="7"/>
  <c r="U3353" i="7"/>
  <c r="U3313" i="7"/>
  <c r="U3273" i="7"/>
  <c r="U3241" i="7"/>
  <c r="U3201" i="7"/>
  <c r="U3169" i="7"/>
  <c r="U3137" i="7"/>
  <c r="U3105" i="7"/>
  <c r="U3073" i="7"/>
  <c r="U3025" i="7"/>
  <c r="U2993" i="7"/>
  <c r="U2961" i="7"/>
  <c r="U2921" i="7"/>
  <c r="U2881" i="7"/>
  <c r="U2849" i="7"/>
  <c r="U2809" i="7"/>
  <c r="U2785" i="7"/>
  <c r="U2753" i="7"/>
  <c r="U2721" i="7"/>
  <c r="U2689" i="7"/>
  <c r="U2657" i="7"/>
  <c r="U2625" i="7"/>
  <c r="U2593" i="7"/>
  <c r="U2553" i="7"/>
  <c r="U2521" i="7"/>
  <c r="U2481" i="7"/>
  <c r="U2449" i="7"/>
  <c r="U2401" i="7"/>
  <c r="U2361" i="7"/>
  <c r="U2329" i="7"/>
  <c r="U2297" i="7"/>
  <c r="U2265" i="7"/>
  <c r="U2225" i="7"/>
  <c r="U2185" i="7"/>
  <c r="U2153" i="7"/>
  <c r="U2121" i="7"/>
  <c r="U2081" i="7"/>
  <c r="U2049" i="7"/>
  <c r="U2017" i="7"/>
  <c r="U1985" i="7"/>
  <c r="U1953" i="7"/>
  <c r="U1921" i="7"/>
  <c r="U1881" i="7"/>
  <c r="U1849" i="7"/>
  <c r="U1817" i="7"/>
  <c r="U1785" i="7"/>
  <c r="U1745" i="7"/>
  <c r="U1713" i="7"/>
  <c r="U1673" i="7"/>
  <c r="U1641" i="7"/>
  <c r="U1609" i="7"/>
  <c r="U1577" i="7"/>
  <c r="U1553" i="7"/>
  <c r="U1521" i="7"/>
  <c r="U1489" i="7"/>
  <c r="U1449" i="7"/>
  <c r="U1417" i="7"/>
  <c r="U1385" i="7"/>
  <c r="U1345" i="7"/>
  <c r="U1313" i="7"/>
  <c r="U1289" i="7"/>
  <c r="U1257" i="7"/>
  <c r="U1233" i="7"/>
  <c r="U1217" i="7"/>
  <c r="U1193" i="7"/>
  <c r="U1177" i="7"/>
  <c r="U1161" i="7"/>
  <c r="U1145" i="7"/>
  <c r="U1129" i="7"/>
  <c r="U1121" i="7"/>
  <c r="U1113" i="7"/>
  <c r="U1105" i="7"/>
  <c r="U1097" i="7"/>
  <c r="U1089" i="7"/>
  <c r="U1081" i="7"/>
  <c r="U1073" i="7"/>
  <c r="U1057" i="7"/>
  <c r="U1017" i="7"/>
  <c r="U993" i="7"/>
  <c r="U977" i="7"/>
  <c r="U961" i="7"/>
  <c r="U937" i="7"/>
  <c r="U921" i="7"/>
  <c r="U897" i="7"/>
  <c r="U881" i="7"/>
  <c r="U857" i="7"/>
  <c r="U825" i="7"/>
  <c r="U793" i="7"/>
  <c r="U777" i="7"/>
  <c r="U753" i="7"/>
  <c r="U729" i="7"/>
  <c r="U689" i="7"/>
  <c r="U2176" i="7"/>
  <c r="U1009" i="7"/>
  <c r="U985" i="7"/>
  <c r="U953" i="7"/>
  <c r="U929" i="7"/>
  <c r="U905" i="7"/>
  <c r="U873" i="7"/>
  <c r="U849" i="7"/>
  <c r="U817" i="7"/>
  <c r="U785" i="7"/>
  <c r="U745" i="7"/>
  <c r="U721" i="7"/>
  <c r="U697" i="7"/>
  <c r="U3728" i="7"/>
  <c r="U3704" i="7"/>
  <c r="U3688" i="7"/>
  <c r="U3664" i="7"/>
  <c r="U3640" i="7"/>
  <c r="U3624" i="7"/>
  <c r="U3600" i="7"/>
  <c r="U3568" i="7"/>
  <c r="U3544" i="7"/>
  <c r="U3520" i="7"/>
  <c r="U3464" i="7"/>
  <c r="U3128" i="7"/>
  <c r="U3112" i="7"/>
  <c r="U3104" i="7"/>
  <c r="U3080" i="7"/>
  <c r="U3056" i="7"/>
  <c r="U3032" i="7"/>
  <c r="U2968" i="7"/>
  <c r="U2168" i="7"/>
  <c r="U1001" i="7"/>
  <c r="U969" i="7"/>
  <c r="U945" i="7"/>
  <c r="U913" i="7"/>
  <c r="U889" i="7"/>
  <c r="U841" i="7"/>
  <c r="U809" i="7"/>
  <c r="U761" i="7"/>
  <c r="U705" i="7"/>
  <c r="U3800" i="7"/>
  <c r="U3784" i="7"/>
  <c r="U3768" i="7"/>
  <c r="U3752" i="7"/>
  <c r="U3736" i="7"/>
  <c r="U3712" i="7"/>
  <c r="U3680" i="7"/>
  <c r="U3656" i="7"/>
  <c r="U3632" i="7"/>
  <c r="U3608" i="7"/>
  <c r="U3584" i="7"/>
  <c r="U3552" i="7"/>
  <c r="U3528" i="7"/>
  <c r="U3504" i="7"/>
  <c r="U3488" i="7"/>
  <c r="U3472" i="7"/>
  <c r="U3448" i="7"/>
  <c r="U3432" i="7"/>
  <c r="U3416" i="7"/>
  <c r="U3392" i="7"/>
  <c r="U3368" i="7"/>
  <c r="U3344" i="7"/>
  <c r="U3320" i="7"/>
  <c r="U3280" i="7"/>
  <c r="U3088" i="7"/>
  <c r="U3064" i="7"/>
  <c r="U3040" i="7"/>
  <c r="U3016" i="7"/>
  <c r="U3000" i="7"/>
  <c r="U2976" i="7"/>
  <c r="U2952" i="7"/>
  <c r="U2936" i="7"/>
  <c r="U2920" i="7"/>
  <c r="U2904" i="7"/>
  <c r="U2896" i="7"/>
  <c r="U2880" i="7"/>
  <c r="U2864" i="7"/>
  <c r="U2848" i="7"/>
  <c r="U2832" i="7"/>
  <c r="U2808" i="7"/>
  <c r="U2792" i="7"/>
  <c r="U2768" i="7"/>
  <c r="U2752" i="7"/>
  <c r="U2736" i="7"/>
  <c r="U2720" i="7"/>
  <c r="U2704" i="7"/>
  <c r="U2688" i="7"/>
  <c r="U2672" i="7"/>
  <c r="U2648" i="7"/>
  <c r="U2632" i="7"/>
  <c r="U2616" i="7"/>
  <c r="U2600" i="7"/>
  <c r="U2584" i="7"/>
  <c r="U2568" i="7"/>
  <c r="U2552" i="7"/>
  <c r="U2528" i="7"/>
  <c r="U2512" i="7"/>
  <c r="U2496" i="7"/>
  <c r="U2480" i="7"/>
  <c r="U2464" i="7"/>
  <c r="U2448" i="7"/>
  <c r="U2432" i="7"/>
  <c r="U2416" i="7"/>
  <c r="U2408" i="7"/>
  <c r="U2400" i="7"/>
  <c r="U2392" i="7"/>
  <c r="U2384" i="7"/>
  <c r="U2376" i="7"/>
  <c r="U2360" i="7"/>
  <c r="U2352" i="7"/>
  <c r="U2344" i="7"/>
  <c r="U2336" i="7"/>
  <c r="U2312" i="7"/>
  <c r="U2296" i="7"/>
  <c r="U2272" i="7"/>
  <c r="U2160" i="7"/>
  <c r="U3576" i="7"/>
  <c r="U3400" i="7"/>
  <c r="U3376" i="7"/>
  <c r="U3352" i="7"/>
  <c r="U3328" i="7"/>
  <c r="U3304" i="7"/>
  <c r="U3288" i="7"/>
  <c r="U3264" i="7"/>
  <c r="U3248" i="7"/>
  <c r="U3232" i="7"/>
  <c r="U3216" i="7"/>
  <c r="U3200" i="7"/>
  <c r="U3184" i="7"/>
  <c r="U3160" i="7"/>
  <c r="U2992" i="7"/>
  <c r="U2840" i="7"/>
  <c r="U2816" i="7"/>
  <c r="U2776" i="7"/>
  <c r="U2656" i="7"/>
  <c r="U2536" i="7"/>
  <c r="U2328" i="7"/>
  <c r="U2320" i="7"/>
  <c r="U2304" i="7"/>
  <c r="U2288" i="7"/>
  <c r="U2280" i="7"/>
  <c r="U2264" i="7"/>
  <c r="U2256" i="7"/>
  <c r="U2248" i="7"/>
  <c r="U2240" i="7"/>
  <c r="U2232" i="7"/>
  <c r="U2224" i="7"/>
  <c r="U2216" i="7"/>
  <c r="U2208" i="7"/>
  <c r="U2200" i="7"/>
  <c r="U2192" i="7"/>
  <c r="U2184" i="7"/>
  <c r="U2144" i="7"/>
  <c r="U865" i="7"/>
  <c r="U833" i="7"/>
  <c r="U801" i="7"/>
  <c r="U769" i="7"/>
  <c r="U737" i="7"/>
  <c r="U713" i="7"/>
  <c r="U681" i="7"/>
  <c r="U3792" i="7"/>
  <c r="U3776" i="7"/>
  <c r="U3760" i="7"/>
  <c r="U3744" i="7"/>
  <c r="U3720" i="7"/>
  <c r="U3696" i="7"/>
  <c r="U3672" i="7"/>
  <c r="U3648" i="7"/>
  <c r="U3616" i="7"/>
  <c r="U3592" i="7"/>
  <c r="U3560" i="7"/>
  <c r="U3536" i="7"/>
  <c r="U3512" i="7"/>
  <c r="U3496" i="7"/>
  <c r="U3480" i="7"/>
  <c r="U3456" i="7"/>
  <c r="U3440" i="7"/>
  <c r="U3424" i="7"/>
  <c r="U3408" i="7"/>
  <c r="U3384" i="7"/>
  <c r="U3360" i="7"/>
  <c r="U3336" i="7"/>
  <c r="U3312" i="7"/>
  <c r="U3296" i="7"/>
  <c r="U3272" i="7"/>
  <c r="U3256" i="7"/>
  <c r="U3240" i="7"/>
  <c r="U3224" i="7"/>
  <c r="U3208" i="7"/>
  <c r="U3192" i="7"/>
  <c r="U3176" i="7"/>
  <c r="U3168" i="7"/>
  <c r="U3152" i="7"/>
  <c r="U3144" i="7"/>
  <c r="U3136" i="7"/>
  <c r="U3120" i="7"/>
  <c r="U3096" i="7"/>
  <c r="U3072" i="7"/>
  <c r="U3048" i="7"/>
  <c r="U3024" i="7"/>
  <c r="U3008" i="7"/>
  <c r="U2984" i="7"/>
  <c r="U2960" i="7"/>
  <c r="U2944" i="7"/>
  <c r="U2928" i="7"/>
  <c r="U2912" i="7"/>
  <c r="U2888" i="7"/>
  <c r="U2872" i="7"/>
  <c r="U2856" i="7"/>
  <c r="U2824" i="7"/>
  <c r="U2800" i="7"/>
  <c r="U2784" i="7"/>
  <c r="U2760" i="7"/>
  <c r="U2744" i="7"/>
  <c r="U2728" i="7"/>
  <c r="U2712" i="7"/>
  <c r="U2696" i="7"/>
  <c r="U2680" i="7"/>
  <c r="U2664" i="7"/>
  <c r="U2640" i="7"/>
  <c r="U2624" i="7"/>
  <c r="U2608" i="7"/>
  <c r="U2592" i="7"/>
  <c r="U2576" i="7"/>
  <c r="U2560" i="7"/>
  <c r="U2544" i="7"/>
  <c r="U2520" i="7"/>
  <c r="U2504" i="7"/>
  <c r="U2488" i="7"/>
  <c r="U2472" i="7"/>
  <c r="U2456" i="7"/>
  <c r="U2440" i="7"/>
  <c r="U2424" i="7"/>
  <c r="U2368" i="7"/>
  <c r="U2152" i="7"/>
  <c r="U2136" i="7"/>
  <c r="U2104" i="7"/>
  <c r="U2072" i="7"/>
  <c r="U2040" i="7"/>
  <c r="U2008" i="7"/>
  <c r="U1976" i="7"/>
  <c r="U1944" i="7"/>
  <c r="U1912" i="7"/>
  <c r="U1864" i="7"/>
  <c r="U1824" i="7"/>
  <c r="U1792" i="7"/>
  <c r="U1760" i="7"/>
  <c r="U1712" i="7"/>
  <c r="U1680" i="7"/>
  <c r="U1608" i="7"/>
  <c r="U1376" i="7"/>
  <c r="U2128" i="7"/>
  <c r="U2088" i="7"/>
  <c r="U2048" i="7"/>
  <c r="U2016" i="7"/>
  <c r="U1984" i="7"/>
  <c r="U1952" i="7"/>
  <c r="U1928" i="7"/>
  <c r="U1896" i="7"/>
  <c r="U1880" i="7"/>
  <c r="U1848" i="7"/>
  <c r="U1816" i="7"/>
  <c r="U1784" i="7"/>
  <c r="U1752" i="7"/>
  <c r="U1728" i="7"/>
  <c r="U1688" i="7"/>
  <c r="U1656" i="7"/>
  <c r="U1640" i="7"/>
  <c r="U1616" i="7"/>
  <c r="U1584" i="7"/>
  <c r="U1568" i="7"/>
  <c r="U1544" i="7"/>
  <c r="U1520" i="7"/>
  <c r="U1496" i="7"/>
  <c r="U1472" i="7"/>
  <c r="U1448" i="7"/>
  <c r="U1424" i="7"/>
  <c r="U1400" i="7"/>
  <c r="U1368" i="7"/>
  <c r="U1344" i="7"/>
  <c r="U1320" i="7"/>
  <c r="U1296" i="7"/>
  <c r="U1272" i="7"/>
  <c r="U1248" i="7"/>
  <c r="U1224" i="7"/>
  <c r="U1200" i="7"/>
  <c r="U1176" i="7"/>
  <c r="U1152" i="7"/>
  <c r="U1128" i="7"/>
  <c r="U1096" i="7"/>
  <c r="U1072" i="7"/>
  <c r="U1048" i="7"/>
  <c r="U1024" i="7"/>
  <c r="U1000" i="7"/>
  <c r="U976" i="7"/>
  <c r="U952" i="7"/>
  <c r="U928" i="7"/>
  <c r="U904" i="7"/>
  <c r="U880" i="7"/>
  <c r="U856" i="7"/>
  <c r="U832" i="7"/>
  <c r="U808" i="7"/>
  <c r="U784" i="7"/>
  <c r="U760" i="7"/>
  <c r="U736" i="7"/>
  <c r="U712" i="7"/>
  <c r="U688" i="7"/>
  <c r="U664" i="7"/>
  <c r="U640" i="7"/>
  <c r="U616" i="7"/>
  <c r="U592" i="7"/>
  <c r="U568" i="7"/>
  <c r="U544" i="7"/>
  <c r="U520" i="7"/>
  <c r="U496" i="7"/>
  <c r="U472" i="7"/>
  <c r="U448" i="7"/>
  <c r="U424" i="7"/>
  <c r="U400" i="7"/>
  <c r="U376" i="7"/>
  <c r="U352" i="7"/>
  <c r="U328" i="7"/>
  <c r="U304" i="7"/>
  <c r="U280" i="7"/>
  <c r="U256" i="7"/>
  <c r="U240" i="7"/>
  <c r="U216" i="7"/>
  <c r="U192" i="7"/>
  <c r="U168" i="7"/>
  <c r="U144" i="7"/>
  <c r="U120" i="7"/>
  <c r="U104" i="7"/>
  <c r="U88" i="7"/>
  <c r="U64" i="7"/>
  <c r="U48" i="7"/>
  <c r="U32" i="7"/>
  <c r="U24" i="7"/>
  <c r="U783" i="7"/>
  <c r="U775" i="7"/>
  <c r="U767" i="7"/>
  <c r="U759" i="7"/>
  <c r="U751" i="7"/>
  <c r="U743" i="7"/>
  <c r="U735" i="7"/>
  <c r="U727" i="7"/>
  <c r="U719" i="7"/>
  <c r="U711" i="7"/>
  <c r="U703" i="7"/>
  <c r="U695" i="7"/>
  <c r="U687" i="7"/>
  <c r="U2120" i="7"/>
  <c r="U2096" i="7"/>
  <c r="U2064" i="7"/>
  <c r="U2032" i="7"/>
  <c r="U2000" i="7"/>
  <c r="U1960" i="7"/>
  <c r="U1920" i="7"/>
  <c r="U1888" i="7"/>
  <c r="U1856" i="7"/>
  <c r="U1840" i="7"/>
  <c r="U1800" i="7"/>
  <c r="U1768" i="7"/>
  <c r="U1736" i="7"/>
  <c r="U1704" i="7"/>
  <c r="U1672" i="7"/>
  <c r="U1648" i="7"/>
  <c r="U1624" i="7"/>
  <c r="U1592" i="7"/>
  <c r="U1560" i="7"/>
  <c r="U1536" i="7"/>
  <c r="U1512" i="7"/>
  <c r="U1488" i="7"/>
  <c r="U1464" i="7"/>
  <c r="U1440" i="7"/>
  <c r="U1416" i="7"/>
  <c r="U1392" i="7"/>
  <c r="U1360" i="7"/>
  <c r="U1336" i="7"/>
  <c r="U1312" i="7"/>
  <c r="U1288" i="7"/>
  <c r="U1256" i="7"/>
  <c r="U1232" i="7"/>
  <c r="U1208" i="7"/>
  <c r="U1184" i="7"/>
  <c r="U1160" i="7"/>
  <c r="U1136" i="7"/>
  <c r="U1112" i="7"/>
  <c r="U1088" i="7"/>
  <c r="U1064" i="7"/>
  <c r="U1032" i="7"/>
  <c r="U1008" i="7"/>
  <c r="U984" i="7"/>
  <c r="U960" i="7"/>
  <c r="U936" i="7"/>
  <c r="U912" i="7"/>
  <c r="U888" i="7"/>
  <c r="U864" i="7"/>
  <c r="U840" i="7"/>
  <c r="U816" i="7"/>
  <c r="U792" i="7"/>
  <c r="U768" i="7"/>
  <c r="U744" i="7"/>
  <c r="U720" i="7"/>
  <c r="U696" i="7"/>
  <c r="U672" i="7"/>
  <c r="U648" i="7"/>
  <c r="U624" i="7"/>
  <c r="U600" i="7"/>
  <c r="U576" i="7"/>
  <c r="U552" i="7"/>
  <c r="U528" i="7"/>
  <c r="U504" i="7"/>
  <c r="U480" i="7"/>
  <c r="U456" i="7"/>
  <c r="U432" i="7"/>
  <c r="U408" i="7"/>
  <c r="U384" i="7"/>
  <c r="U360" i="7"/>
  <c r="U336" i="7"/>
  <c r="U312" i="7"/>
  <c r="U288" i="7"/>
  <c r="U264" i="7"/>
  <c r="U232" i="7"/>
  <c r="U208" i="7"/>
  <c r="U184" i="7"/>
  <c r="U160" i="7"/>
  <c r="U136" i="7"/>
  <c r="U112" i="7"/>
  <c r="U80" i="7"/>
  <c r="U56" i="7"/>
  <c r="U16" i="7"/>
  <c r="U2112" i="7"/>
  <c r="U2080" i="7"/>
  <c r="U2056" i="7"/>
  <c r="U2024" i="7"/>
  <c r="U1992" i="7"/>
  <c r="U1968" i="7"/>
  <c r="U1936" i="7"/>
  <c r="U1904" i="7"/>
  <c r="U1872" i="7"/>
  <c r="U1832" i="7"/>
  <c r="U1808" i="7"/>
  <c r="U1776" i="7"/>
  <c r="U1744" i="7"/>
  <c r="U1720" i="7"/>
  <c r="U1696" i="7"/>
  <c r="U1664" i="7"/>
  <c r="U1632" i="7"/>
  <c r="U1600" i="7"/>
  <c r="U1576" i="7"/>
  <c r="U1552" i="7"/>
  <c r="U1528" i="7"/>
  <c r="U1504" i="7"/>
  <c r="U1480" i="7"/>
  <c r="U1456" i="7"/>
  <c r="U1432" i="7"/>
  <c r="U1408" i="7"/>
  <c r="U1384" i="7"/>
  <c r="U1352" i="7"/>
  <c r="U1328" i="7"/>
  <c r="U1304" i="7"/>
  <c r="U1280" i="7"/>
  <c r="U1264" i="7"/>
  <c r="U1240" i="7"/>
  <c r="U1216" i="7"/>
  <c r="U1192" i="7"/>
  <c r="U1168" i="7"/>
  <c r="U1144" i="7"/>
  <c r="U1120" i="7"/>
  <c r="U1104" i="7"/>
  <c r="U1080" i="7"/>
  <c r="U1056" i="7"/>
  <c r="U1040" i="7"/>
  <c r="U1016" i="7"/>
  <c r="U992" i="7"/>
  <c r="U968" i="7"/>
  <c r="U944" i="7"/>
  <c r="U920" i="7"/>
  <c r="U896" i="7"/>
  <c r="U872" i="7"/>
  <c r="U848" i="7"/>
  <c r="U824" i="7"/>
  <c r="U800" i="7"/>
  <c r="U776" i="7"/>
  <c r="U752" i="7"/>
  <c r="U728" i="7"/>
  <c r="U704" i="7"/>
  <c r="U680" i="7"/>
  <c r="U656" i="7"/>
  <c r="U632" i="7"/>
  <c r="U608" i="7"/>
  <c r="U584" i="7"/>
  <c r="U560" i="7"/>
  <c r="U536" i="7"/>
  <c r="U512" i="7"/>
  <c r="U488" i="7"/>
  <c r="U464" i="7"/>
  <c r="U440" i="7"/>
  <c r="U416" i="7"/>
  <c r="U392" i="7"/>
  <c r="U368" i="7"/>
  <c r="U344" i="7"/>
  <c r="U320" i="7"/>
  <c r="U296" i="7"/>
  <c r="U272" i="7"/>
  <c r="U248" i="7"/>
  <c r="U224" i="7"/>
  <c r="U200" i="7"/>
  <c r="U176" i="7"/>
  <c r="U152" i="7"/>
  <c r="U128" i="7"/>
  <c r="U96" i="7"/>
  <c r="U72" i="7"/>
  <c r="U40" i="7"/>
  <c r="U8" i="7"/>
  <c r="U791" i="7"/>
  <c r="U679" i="7"/>
  <c r="U671" i="7"/>
  <c r="U663" i="7"/>
  <c r="U655" i="7"/>
  <c r="U647" i="7"/>
  <c r="U639" i="7"/>
  <c r="U631" i="7"/>
  <c r="U623" i="7"/>
  <c r="U615" i="7"/>
  <c r="U607" i="7"/>
  <c r="U599" i="7"/>
  <c r="U591" i="7"/>
  <c r="U583" i="7"/>
  <c r="U575" i="7"/>
  <c r="U567" i="7"/>
  <c r="U559" i="7"/>
  <c r="U551" i="7"/>
  <c r="U543" i="7"/>
  <c r="U535" i="7"/>
  <c r="U527" i="7"/>
  <c r="U519" i="7"/>
  <c r="U511" i="7"/>
  <c r="U503" i="7"/>
  <c r="U495" i="7"/>
  <c r="U487" i="7"/>
  <c r="U479" i="7"/>
  <c r="U471" i="7"/>
  <c r="U463" i="7"/>
  <c r="U455" i="7"/>
  <c r="U447" i="7"/>
  <c r="U439" i="7"/>
  <c r="U431" i="7"/>
  <c r="U423" i="7"/>
  <c r="U415" i="7"/>
  <c r="U407" i="7"/>
  <c r="U399" i="7"/>
  <c r="U391" i="7"/>
  <c r="U383" i="7"/>
  <c r="U375" i="7"/>
  <c r="U367" i="7"/>
  <c r="U359" i="7"/>
  <c r="U351" i="7"/>
  <c r="U343" i="7"/>
  <c r="U335" i="7"/>
  <c r="U327" i="7"/>
  <c r="U319" i="7"/>
  <c r="U311" i="7"/>
  <c r="U303" i="7"/>
  <c r="U295" i="7"/>
  <c r="U287" i="7"/>
  <c r="U279" i="7"/>
  <c r="U271" i="7"/>
  <c r="U263" i="7"/>
  <c r="U255" i="7"/>
  <c r="U247" i="7"/>
  <c r="U239" i="7"/>
  <c r="U231" i="7"/>
  <c r="U223" i="7"/>
  <c r="U215" i="7"/>
  <c r="U207" i="7"/>
  <c r="U199" i="7"/>
  <c r="U191" i="7"/>
  <c r="U183" i="7"/>
  <c r="U175" i="7"/>
  <c r="U167" i="7"/>
  <c r="U159" i="7"/>
  <c r="U151" i="7"/>
  <c r="U143" i="7"/>
  <c r="U135" i="7"/>
  <c r="U127" i="7"/>
  <c r="U119" i="7"/>
  <c r="U111" i="7"/>
  <c r="U103" i="7"/>
  <c r="U95" i="7"/>
  <c r="U87" i="7"/>
  <c r="U79" i="7"/>
  <c r="U71" i="7"/>
  <c r="U63" i="7"/>
  <c r="U55" i="7"/>
  <c r="U47" i="7"/>
  <c r="U39" i="7"/>
  <c r="U31" i="7"/>
  <c r="U23" i="7"/>
  <c r="U15" i="7"/>
  <c r="U7" i="7"/>
  <c r="U270" i="7"/>
  <c r="U262" i="7"/>
  <c r="U254" i="7"/>
  <c r="U246" i="7"/>
  <c r="U238" i="7"/>
  <c r="U230" i="7"/>
  <c r="U222" i="7"/>
  <c r="U214" i="7"/>
  <c r="U206" i="7"/>
  <c r="U198" i="7"/>
  <c r="U190" i="7"/>
  <c r="U182" i="7"/>
  <c r="U174" i="7"/>
  <c r="U166" i="7"/>
  <c r="U158" i="7"/>
  <c r="U150" i="7"/>
  <c r="U142" i="7"/>
  <c r="U134" i="7"/>
  <c r="U126" i="7"/>
  <c r="U118" i="7"/>
  <c r="U110" i="7"/>
  <c r="U102" i="7"/>
  <c r="U94" i="7"/>
  <c r="U86" i="7"/>
  <c r="U78" i="7"/>
  <c r="U70" i="7"/>
  <c r="U62" i="7"/>
  <c r="U54" i="7"/>
  <c r="U46" i="7"/>
  <c r="U38" i="7"/>
  <c r="U30" i="7"/>
  <c r="U22" i="7"/>
  <c r="U14" i="7"/>
  <c r="U6" i="7"/>
  <c r="U2021" i="7"/>
  <c r="U2013" i="7"/>
  <c r="U2005" i="7"/>
  <c r="U1997" i="7"/>
  <c r="U1989" i="7"/>
  <c r="U1981" i="7"/>
  <c r="U1973" i="7"/>
  <c r="U1965" i="7"/>
  <c r="U1957" i="7"/>
  <c r="U1949" i="7"/>
  <c r="U1941" i="7"/>
  <c r="U1933" i="7"/>
  <c r="U1925" i="7"/>
  <c r="U1917" i="7"/>
  <c r="U1909" i="7"/>
  <c r="U1901" i="7"/>
  <c r="U1893" i="7"/>
  <c r="U1885" i="7"/>
  <c r="U1877" i="7"/>
  <c r="U1869" i="7"/>
  <c r="U1861" i="7"/>
  <c r="U1853" i="7"/>
  <c r="U1845" i="7"/>
  <c r="U1837" i="7"/>
  <c r="U1829" i="7"/>
  <c r="U1821" i="7"/>
  <c r="U1813" i="7"/>
  <c r="U1805" i="7"/>
  <c r="U1797" i="7"/>
  <c r="U1789" i="7"/>
  <c r="U1781" i="7"/>
  <c r="U1773" i="7"/>
  <c r="U1765" i="7"/>
  <c r="U1757" i="7"/>
  <c r="U1749" i="7"/>
  <c r="U1741" i="7"/>
  <c r="U1733" i="7"/>
  <c r="U1725" i="7"/>
  <c r="U1717" i="7"/>
  <c r="U1709" i="7"/>
  <c r="U1701" i="7"/>
  <c r="U1693" i="7"/>
  <c r="U1685" i="7"/>
  <c r="U1677" i="7"/>
  <c r="U1669" i="7"/>
  <c r="U1661" i="7"/>
  <c r="U1653" i="7"/>
  <c r="U1645" i="7"/>
  <c r="U1637" i="7"/>
  <c r="U1629" i="7"/>
  <c r="U1621" i="7"/>
  <c r="U1613" i="7"/>
  <c r="U1605" i="7"/>
  <c r="U1597" i="7"/>
  <c r="U1589" i="7"/>
  <c r="U1581" i="7"/>
  <c r="U1573" i="7"/>
  <c r="U1565" i="7"/>
  <c r="U1557" i="7"/>
  <c r="U1549" i="7"/>
  <c r="U1541" i="7"/>
  <c r="U1533" i="7"/>
  <c r="U1525" i="7"/>
  <c r="U1517" i="7"/>
  <c r="U1509" i="7"/>
  <c r="U1501" i="7"/>
  <c r="U1493" i="7"/>
  <c r="U1485" i="7"/>
  <c r="U1477" i="7"/>
  <c r="U1469" i="7"/>
  <c r="U1461" i="7"/>
  <c r="U1453" i="7"/>
  <c r="U1445" i="7"/>
  <c r="U1437" i="7"/>
  <c r="U1429" i="7"/>
  <c r="U1421" i="7"/>
  <c r="U1413" i="7"/>
  <c r="U1405" i="7"/>
  <c r="U1397" i="7"/>
  <c r="U1389" i="7"/>
  <c r="U1381" i="7"/>
  <c r="U1373" i="7"/>
  <c r="U1365" i="7"/>
  <c r="U1357" i="7"/>
  <c r="U1349" i="7"/>
  <c r="U1341" i="7"/>
  <c r="U1333" i="7"/>
  <c r="U1325" i="7"/>
  <c r="U1317" i="7"/>
  <c r="U1309" i="7"/>
  <c r="U1301" i="7"/>
  <c r="U1293" i="7"/>
  <c r="U1285" i="7"/>
  <c r="U1277" i="7"/>
  <c r="U1269" i="7"/>
  <c r="U1261" i="7"/>
  <c r="U1253" i="7"/>
  <c r="U1245" i="7"/>
  <c r="U1237" i="7"/>
  <c r="U1229" i="7"/>
  <c r="U1221" i="7"/>
  <c r="U1213" i="7"/>
  <c r="U1205" i="7"/>
  <c r="U1197" i="7"/>
  <c r="U1189" i="7"/>
  <c r="U1181" i="7"/>
  <c r="U1173" i="7"/>
  <c r="U1165" i="7"/>
  <c r="U1157" i="7"/>
  <c r="U1149" i="7"/>
  <c r="U1141" i="7"/>
  <c r="U1133" i="7"/>
  <c r="U1125" i="7"/>
  <c r="U1117" i="7"/>
  <c r="U1109" i="7"/>
  <c r="U1101" i="7"/>
  <c r="U1093" i="7"/>
  <c r="U1085" i="7"/>
  <c r="U1077" i="7"/>
  <c r="U1069" i="7"/>
  <c r="U1061" i="7"/>
  <c r="U1053" i="7"/>
  <c r="U1045" i="7"/>
  <c r="U1037" i="7"/>
  <c r="U1029" i="7"/>
  <c r="U1021" i="7"/>
  <c r="U1013" i="7"/>
  <c r="U1005" i="7"/>
  <c r="U997" i="7"/>
  <c r="U989" i="7"/>
  <c r="U981" i="7"/>
  <c r="U973" i="7"/>
  <c r="U965" i="7"/>
  <c r="U957" i="7"/>
  <c r="U949" i="7"/>
  <c r="U941" i="7"/>
  <c r="U933" i="7"/>
  <c r="U925" i="7"/>
  <c r="U917" i="7"/>
  <c r="U909" i="7"/>
  <c r="U901" i="7"/>
  <c r="U893" i="7"/>
  <c r="U885" i="7"/>
  <c r="U877" i="7"/>
  <c r="U869" i="7"/>
  <c r="U861" i="7"/>
  <c r="U853" i="7"/>
  <c r="U845" i="7"/>
  <c r="U837" i="7"/>
  <c r="U829" i="7"/>
  <c r="U821" i="7"/>
  <c r="U813" i="7"/>
  <c r="U805" i="7"/>
  <c r="U797" i="7"/>
  <c r="U789" i="7"/>
  <c r="U781" i="7"/>
  <c r="U773" i="7"/>
  <c r="U765" i="7"/>
  <c r="U757" i="7"/>
  <c r="U749" i="7"/>
  <c r="U741" i="7"/>
  <c r="U733" i="7"/>
  <c r="U725" i="7"/>
  <c r="U717" i="7"/>
  <c r="U709" i="7"/>
  <c r="U701" i="7"/>
  <c r="U693" i="7"/>
  <c r="U685" i="7"/>
  <c r="U677" i="7"/>
  <c r="U669" i="7"/>
  <c r="U661" i="7"/>
  <c r="U653" i="7"/>
  <c r="U645" i="7"/>
  <c r="U637" i="7"/>
  <c r="U629" i="7"/>
  <c r="U621" i="7"/>
  <c r="U613" i="7"/>
  <c r="U605" i="7"/>
  <c r="U597" i="7"/>
  <c r="U589" i="7"/>
  <c r="U581" i="7"/>
  <c r="U573" i="7"/>
  <c r="U565" i="7"/>
  <c r="U557" i="7"/>
  <c r="U549" i="7"/>
  <c r="U541" i="7"/>
  <c r="U533" i="7"/>
  <c r="U525" i="7"/>
  <c r="U517" i="7"/>
  <c r="U509" i="7"/>
  <c r="U501" i="7"/>
  <c r="U493" i="7"/>
  <c r="U485" i="7"/>
  <c r="U477" i="7"/>
  <c r="U469" i="7"/>
  <c r="U461" i="7"/>
  <c r="U453" i="7"/>
  <c r="U445" i="7"/>
  <c r="U437" i="7"/>
  <c r="U429" i="7"/>
  <c r="U421" i="7"/>
  <c r="U413" i="7"/>
  <c r="U405" i="7"/>
  <c r="U397" i="7"/>
  <c r="U389" i="7"/>
  <c r="U381" i="7"/>
  <c r="U373" i="7"/>
  <c r="U365" i="7"/>
  <c r="U357" i="7"/>
  <c r="U349" i="7"/>
  <c r="U341" i="7"/>
  <c r="U333" i="7"/>
  <c r="U325" i="7"/>
  <c r="U317" i="7"/>
  <c r="U309" i="7"/>
  <c r="U301" i="7"/>
  <c r="U293" i="7"/>
  <c r="U285" i="7"/>
  <c r="U277" i="7"/>
  <c r="U269" i="7"/>
  <c r="U261" i="7"/>
  <c r="U253" i="7"/>
  <c r="U245" i="7"/>
  <c r="U237" i="7"/>
  <c r="U229" i="7"/>
  <c r="U221" i="7"/>
  <c r="U213" i="7"/>
  <c r="U205" i="7"/>
  <c r="U197" i="7"/>
  <c r="U189" i="7"/>
  <c r="U181" i="7"/>
  <c r="U173" i="7"/>
  <c r="U165" i="7"/>
  <c r="U157" i="7"/>
  <c r="U149" i="7"/>
  <c r="U141" i="7"/>
  <c r="U133" i="7"/>
  <c r="U125" i="7"/>
  <c r="U117" i="7"/>
  <c r="U109" i="7"/>
  <c r="U101" i="7"/>
  <c r="U93" i="7"/>
  <c r="U85" i="7"/>
  <c r="U77" i="7"/>
  <c r="U69" i="7"/>
  <c r="U61" i="7"/>
  <c r="U53" i="7"/>
  <c r="U45" i="7"/>
  <c r="U37" i="7"/>
  <c r="U29" i="7"/>
  <c r="U21" i="7"/>
  <c r="U13" i="7"/>
  <c r="U5" i="7"/>
  <c r="U3799" i="7"/>
  <c r="U3791" i="7"/>
  <c r="U3775" i="7"/>
  <c r="U3743" i="7"/>
  <c r="U3719" i="7"/>
  <c r="U3711" i="7"/>
  <c r="U3695" i="7"/>
  <c r="U3679" i="7"/>
  <c r="U3655" i="7"/>
  <c r="U3639" i="7"/>
  <c r="U3631" i="7"/>
  <c r="U3615" i="7"/>
  <c r="U3599" i="7"/>
  <c r="U3583" i="7"/>
  <c r="U3559" i="7"/>
  <c r="U3543" i="7"/>
  <c r="U3527" i="7"/>
  <c r="U3519" i="7"/>
  <c r="U3503" i="7"/>
  <c r="U3479" i="7"/>
  <c r="U3463" i="7"/>
  <c r="U3447" i="7"/>
  <c r="U3431" i="7"/>
  <c r="U3415" i="7"/>
  <c r="U3399" i="7"/>
  <c r="U3391" i="7"/>
  <c r="U3375" i="7"/>
  <c r="U3351" i="7"/>
  <c r="U3335" i="7"/>
  <c r="U3319" i="7"/>
  <c r="U3311" i="7"/>
  <c r="U3295" i="7"/>
  <c r="U3279" i="7"/>
  <c r="U3263" i="7"/>
  <c r="U3247" i="7"/>
  <c r="U3231" i="7"/>
  <c r="U3199" i="7"/>
  <c r="U3183" i="7"/>
  <c r="U3167" i="7"/>
  <c r="U3103" i="7"/>
  <c r="U3783" i="7"/>
  <c r="U3767" i="7"/>
  <c r="U3735" i="7"/>
  <c r="U3727" i="7"/>
  <c r="U3703" i="7"/>
  <c r="U3687" i="7"/>
  <c r="U3671" i="7"/>
  <c r="U3663" i="7"/>
  <c r="U3647" i="7"/>
  <c r="U3623" i="7"/>
  <c r="U3607" i="7"/>
  <c r="U3591" i="7"/>
  <c r="U3575" i="7"/>
  <c r="U3567" i="7"/>
  <c r="U3551" i="7"/>
  <c r="U3535" i="7"/>
  <c r="U3511" i="7"/>
  <c r="U3495" i="7"/>
  <c r="U3487" i="7"/>
  <c r="U3471" i="7"/>
  <c r="U3455" i="7"/>
  <c r="U3439" i="7"/>
  <c r="U3423" i="7"/>
  <c r="U3407" i="7"/>
  <c r="U3383" i="7"/>
  <c r="U3367" i="7"/>
  <c r="U3359" i="7"/>
  <c r="U3343" i="7"/>
  <c r="U3327" i="7"/>
  <c r="U3303" i="7"/>
  <c r="U3287" i="7"/>
  <c r="U3271" i="7"/>
  <c r="U3255" i="7"/>
  <c r="U3239" i="7"/>
  <c r="U3207" i="7"/>
  <c r="U3191" i="7"/>
  <c r="U3175" i="7"/>
  <c r="U3159" i="7"/>
  <c r="U3151" i="7"/>
  <c r="U3143" i="7"/>
  <c r="U3135" i="7"/>
  <c r="U3127" i="7"/>
  <c r="U3119" i="7"/>
  <c r="U3111" i="7"/>
  <c r="U3095" i="7"/>
  <c r="U3087" i="7"/>
  <c r="U3079" i="7"/>
  <c r="U3071" i="7"/>
  <c r="U3063" i="7"/>
  <c r="U1815" i="7"/>
  <c r="U3759" i="7"/>
  <c r="U3215" i="7"/>
  <c r="U3751" i="7"/>
  <c r="U3223" i="7"/>
  <c r="U3031" i="7"/>
  <c r="U2991" i="7"/>
  <c r="U2951" i="7"/>
  <c r="U2911" i="7"/>
  <c r="U2879" i="7"/>
  <c r="U2847" i="7"/>
  <c r="U2823" i="7"/>
  <c r="U2799" i="7"/>
  <c r="U2759" i="7"/>
  <c r="U2719" i="7"/>
  <c r="U2671" i="7"/>
  <c r="U2639" i="7"/>
  <c r="U2591" i="7"/>
  <c r="U2559" i="7"/>
  <c r="U2519" i="7"/>
  <c r="U2487" i="7"/>
  <c r="U2447" i="7"/>
  <c r="U2407" i="7"/>
  <c r="U2367" i="7"/>
  <c r="U2327" i="7"/>
  <c r="U2295" i="7"/>
  <c r="U2263" i="7"/>
  <c r="U2231" i="7"/>
  <c r="U2207" i="7"/>
  <c r="U2167" i="7"/>
  <c r="U2143" i="7"/>
  <c r="U2119" i="7"/>
  <c r="U2103" i="7"/>
  <c r="U2079" i="7"/>
  <c r="U2055" i="7"/>
  <c r="U2023" i="7"/>
  <c r="U1983" i="7"/>
  <c r="U1911" i="7"/>
  <c r="U1607" i="7"/>
  <c r="U3047" i="7"/>
  <c r="U3015" i="7"/>
  <c r="U2983" i="7"/>
  <c r="U2959" i="7"/>
  <c r="U2935" i="7"/>
  <c r="U2903" i="7"/>
  <c r="U2871" i="7"/>
  <c r="U2863" i="7"/>
  <c r="U2839" i="7"/>
  <c r="U2815" i="7"/>
  <c r="U2791" i="7"/>
  <c r="U2775" i="7"/>
  <c r="U2743" i="7"/>
  <c r="U2711" i="7"/>
  <c r="U2679" i="7"/>
  <c r="U2655" i="7"/>
  <c r="U2623" i="7"/>
  <c r="U2599" i="7"/>
  <c r="U2575" i="7"/>
  <c r="U2543" i="7"/>
  <c r="U2511" i="7"/>
  <c r="U2495" i="7"/>
  <c r="U2463" i="7"/>
  <c r="U2439" i="7"/>
  <c r="U2415" i="7"/>
  <c r="U2383" i="7"/>
  <c r="U2359" i="7"/>
  <c r="U2335" i="7"/>
  <c r="U2311" i="7"/>
  <c r="U2287" i="7"/>
  <c r="U2255" i="7"/>
  <c r="U2239" i="7"/>
  <c r="U2215" i="7"/>
  <c r="U2191" i="7"/>
  <c r="U2175" i="7"/>
  <c r="U2159" i="7"/>
  <c r="U2135" i="7"/>
  <c r="U2127" i="7"/>
  <c r="U2111" i="7"/>
  <c r="U2095" i="7"/>
  <c r="U2087" i="7"/>
  <c r="U2071" i="7"/>
  <c r="U2047" i="7"/>
  <c r="U2039" i="7"/>
  <c r="U2015" i="7"/>
  <c r="U1991" i="7"/>
  <c r="U1967" i="7"/>
  <c r="U1943" i="7"/>
  <c r="U1927" i="7"/>
  <c r="U1903" i="7"/>
  <c r="U1879" i="7"/>
  <c r="U1863" i="7"/>
  <c r="U1847" i="7"/>
  <c r="U1831" i="7"/>
  <c r="U1807" i="7"/>
  <c r="U1783" i="7"/>
  <c r="U1759" i="7"/>
  <c r="U1735" i="7"/>
  <c r="U1711" i="7"/>
  <c r="U1687" i="7"/>
  <c r="U1663" i="7"/>
  <c r="U1639" i="7"/>
  <c r="U1615" i="7"/>
  <c r="U1591" i="7"/>
  <c r="U1575" i="7"/>
  <c r="U1567" i="7"/>
  <c r="U1559" i="7"/>
  <c r="U1543" i="7"/>
  <c r="U1535" i="7"/>
  <c r="U1527" i="7"/>
  <c r="U1519" i="7"/>
  <c r="U1511" i="7"/>
  <c r="U1503" i="7"/>
  <c r="U1495" i="7"/>
  <c r="U1487" i="7"/>
  <c r="U1479" i="7"/>
  <c r="U1471" i="7"/>
  <c r="U1463" i="7"/>
  <c r="U1455" i="7"/>
  <c r="U1447" i="7"/>
  <c r="U1439" i="7"/>
  <c r="U1431" i="7"/>
  <c r="U1423" i="7"/>
  <c r="U1407" i="7"/>
  <c r="U3055" i="7"/>
  <c r="U3023" i="7"/>
  <c r="U3007" i="7"/>
  <c r="U2975" i="7"/>
  <c r="U2943" i="7"/>
  <c r="U2927" i="7"/>
  <c r="U2895" i="7"/>
  <c r="U2783" i="7"/>
  <c r="U2751" i="7"/>
  <c r="U2735" i="7"/>
  <c r="U2703" i="7"/>
  <c r="U2687" i="7"/>
  <c r="U2663" i="7"/>
  <c r="U2631" i="7"/>
  <c r="U2607" i="7"/>
  <c r="U2583" i="7"/>
  <c r="U2551" i="7"/>
  <c r="U2535" i="7"/>
  <c r="U2503" i="7"/>
  <c r="U2479" i="7"/>
  <c r="U2455" i="7"/>
  <c r="U2423" i="7"/>
  <c r="U2399" i="7"/>
  <c r="U2375" i="7"/>
  <c r="U2351" i="7"/>
  <c r="U2343" i="7"/>
  <c r="U2319" i="7"/>
  <c r="U2279" i="7"/>
  <c r="U2271" i="7"/>
  <c r="U2247" i="7"/>
  <c r="U2223" i="7"/>
  <c r="U2199" i="7"/>
  <c r="U2183" i="7"/>
  <c r="U2151" i="7"/>
  <c r="U2063" i="7"/>
  <c r="U2031" i="7"/>
  <c r="U2007" i="7"/>
  <c r="U1999" i="7"/>
  <c r="U1975" i="7"/>
  <c r="U1959" i="7"/>
  <c r="U1935" i="7"/>
  <c r="U1919" i="7"/>
  <c r="U1895" i="7"/>
  <c r="U1887" i="7"/>
  <c r="U1871" i="7"/>
  <c r="U1855" i="7"/>
  <c r="U1839" i="7"/>
  <c r="U1823" i="7"/>
  <c r="U1791" i="7"/>
  <c r="U1775" i="7"/>
  <c r="U1751" i="7"/>
  <c r="U1719" i="7"/>
  <c r="U1695" i="7"/>
  <c r="U1671" i="7"/>
  <c r="U1655" i="7"/>
  <c r="U1631" i="7"/>
  <c r="U1599" i="7"/>
  <c r="U1583" i="7"/>
  <c r="U1415" i="7"/>
  <c r="U2210" i="7"/>
  <c r="U1114" i="7"/>
  <c r="U3039" i="7"/>
  <c r="U2999" i="7"/>
  <c r="U2967" i="7"/>
  <c r="U2919" i="7"/>
  <c r="U2887" i="7"/>
  <c r="U2855" i="7"/>
  <c r="U2831" i="7"/>
  <c r="U2807" i="7"/>
  <c r="U2767" i="7"/>
  <c r="U2727" i="7"/>
  <c r="U2695" i="7"/>
  <c r="U2647" i="7"/>
  <c r="U2615" i="7"/>
  <c r="U2567" i="7"/>
  <c r="U2527" i="7"/>
  <c r="U2471" i="7"/>
  <c r="U2431" i="7"/>
  <c r="U2391" i="7"/>
  <c r="U2303" i="7"/>
  <c r="U1951" i="7"/>
  <c r="U1799" i="7"/>
  <c r="U1767" i="7"/>
  <c r="U1743" i="7"/>
  <c r="U1727" i="7"/>
  <c r="U1703" i="7"/>
  <c r="U1679" i="7"/>
  <c r="U1647" i="7"/>
  <c r="U1623" i="7"/>
  <c r="U1551" i="7"/>
  <c r="U673" i="7"/>
  <c r="U665" i="7"/>
  <c r="U657" i="7"/>
  <c r="U649" i="7"/>
  <c r="U641" i="7"/>
  <c r="U633" i="7"/>
  <c r="U625" i="7"/>
  <c r="U617" i="7"/>
  <c r="U609" i="7"/>
  <c r="U601" i="7"/>
  <c r="U593" i="7"/>
  <c r="U585" i="7"/>
  <c r="U577" i="7"/>
  <c r="U569" i="7"/>
  <c r="U561" i="7"/>
  <c r="U553" i="7"/>
  <c r="U545" i="7"/>
  <c r="U537" i="7"/>
  <c r="U529" i="7"/>
  <c r="U521" i="7"/>
  <c r="U513" i="7"/>
  <c r="U505" i="7"/>
  <c r="U497" i="7"/>
  <c r="U489" i="7"/>
  <c r="U481" i="7"/>
  <c r="U473" i="7"/>
  <c r="U465" i="7"/>
  <c r="U457" i="7"/>
  <c r="U449" i="7"/>
  <c r="U441" i="7"/>
  <c r="U433" i="7"/>
  <c r="U425" i="7"/>
  <c r="U417" i="7"/>
  <c r="U409" i="7"/>
  <c r="U401" i="7"/>
  <c r="U393" i="7"/>
  <c r="U385" i="7"/>
  <c r="U377" i="7"/>
  <c r="U369" i="7"/>
  <c r="U361" i="7"/>
  <c r="U353" i="7"/>
  <c r="U345" i="7"/>
  <c r="U337" i="7"/>
  <c r="U329" i="7"/>
  <c r="U321" i="7"/>
  <c r="U313" i="7"/>
  <c r="U305" i="7"/>
  <c r="U297" i="7"/>
  <c r="U289" i="7"/>
  <c r="U281" i="7"/>
  <c r="U273" i="7"/>
  <c r="U265" i="7"/>
  <c r="U257" i="7"/>
  <c r="U249" i="7"/>
  <c r="U241" i="7"/>
  <c r="U233" i="7"/>
  <c r="U225" i="7"/>
  <c r="U217" i="7"/>
  <c r="U209" i="7"/>
  <c r="U201" i="7"/>
  <c r="U193" i="7"/>
  <c r="U185" i="7"/>
  <c r="U177" i="7"/>
  <c r="U169" i="7"/>
  <c r="U161" i="7"/>
  <c r="U153" i="7"/>
  <c r="U145" i="7"/>
  <c r="U137" i="7"/>
  <c r="U129" i="7"/>
  <c r="U121" i="7"/>
  <c r="U113" i="7"/>
  <c r="U105" i="7"/>
  <c r="U97" i="7"/>
  <c r="U89" i="7"/>
  <c r="U81" i="7"/>
  <c r="U73" i="7"/>
  <c r="U65" i="7"/>
  <c r="U57" i="7"/>
  <c r="U49" i="7"/>
  <c r="U41" i="7"/>
  <c r="U33" i="7"/>
  <c r="U25" i="7"/>
  <c r="U17" i="7"/>
  <c r="U9" i="7"/>
  <c r="U1399" i="7"/>
  <c r="U1391" i="7"/>
  <c r="U1383" i="7"/>
  <c r="U1375" i="7"/>
  <c r="U1367" i="7"/>
  <c r="U1359" i="7"/>
  <c r="U1351" i="7"/>
  <c r="U1343" i="7"/>
  <c r="U1335" i="7"/>
  <c r="U1327" i="7"/>
  <c r="U1319" i="7"/>
  <c r="U1311" i="7"/>
  <c r="U1303" i="7"/>
  <c r="U1295" i="7"/>
  <c r="U1287" i="7"/>
  <c r="U1279" i="7"/>
  <c r="U1271" i="7"/>
  <c r="U1263" i="7"/>
  <c r="U1255" i="7"/>
  <c r="U1247" i="7"/>
  <c r="U1239" i="7"/>
  <c r="U1231" i="7"/>
  <c r="U1223" i="7"/>
  <c r="U1215" i="7"/>
  <c r="U1207" i="7"/>
  <c r="U1199" i="7"/>
  <c r="U1191" i="7"/>
  <c r="U1183" i="7"/>
  <c r="U1175" i="7"/>
  <c r="U1167" i="7"/>
  <c r="U1159" i="7"/>
  <c r="U1151" i="7"/>
  <c r="U1143" i="7"/>
  <c r="U1135" i="7"/>
  <c r="U1127" i="7"/>
  <c r="U1119" i="7"/>
  <c r="U1111" i="7"/>
  <c r="U1103" i="7"/>
  <c r="U1095" i="7"/>
  <c r="U1087" i="7"/>
  <c r="U1079" i="7"/>
  <c r="U1071" i="7"/>
  <c r="U1063" i="7"/>
  <c r="U1055" i="7"/>
  <c r="U1047" i="7"/>
  <c r="U1039" i="7"/>
  <c r="U1031" i="7"/>
  <c r="U1023" i="7"/>
  <c r="U1015" i="7"/>
  <c r="U1007" i="7"/>
  <c r="U999" i="7"/>
  <c r="U991" i="7"/>
  <c r="U983" i="7"/>
  <c r="U975" i="7"/>
  <c r="U967" i="7"/>
  <c r="U959" i="7"/>
  <c r="U951" i="7"/>
  <c r="U943" i="7"/>
  <c r="U935" i="7"/>
  <c r="U927" i="7"/>
  <c r="U919" i="7"/>
  <c r="U911" i="7"/>
  <c r="U903" i="7"/>
  <c r="U895" i="7"/>
  <c r="U887" i="7"/>
  <c r="U879" i="7"/>
  <c r="U871" i="7"/>
  <c r="U863" i="7"/>
  <c r="U855" i="7"/>
  <c r="U847" i="7"/>
  <c r="U839" i="7"/>
  <c r="U831" i="7"/>
  <c r="U823" i="7"/>
  <c r="U815" i="7"/>
  <c r="U807" i="7"/>
  <c r="U799" i="7"/>
  <c r="U3370" i="7"/>
  <c r="U3786" i="7"/>
  <c r="U3770" i="7"/>
  <c r="U3746" i="7"/>
  <c r="U3722" i="7"/>
  <c r="U3698" i="7"/>
  <c r="U3682" i="7"/>
  <c r="U3666" i="7"/>
  <c r="U3642" i="7"/>
  <c r="U3626" i="7"/>
  <c r="U3610" i="7"/>
  <c r="U3594" i="7"/>
  <c r="U3578" i="7"/>
  <c r="U3562" i="7"/>
  <c r="U3538" i="7"/>
  <c r="U3522" i="7"/>
  <c r="U3506" i="7"/>
  <c r="U3490" i="7"/>
  <c r="U3474" i="7"/>
  <c r="U3458" i="7"/>
  <c r="U3450" i="7"/>
  <c r="U3434" i="7"/>
  <c r="U3418" i="7"/>
  <c r="U3402" i="7"/>
  <c r="U3386" i="7"/>
  <c r="U3362" i="7"/>
  <c r="U3346" i="7"/>
  <c r="U3330" i="7"/>
  <c r="U3314" i="7"/>
  <c r="U3298" i="7"/>
  <c r="U3282" i="7"/>
  <c r="U3266" i="7"/>
  <c r="U3250" i="7"/>
  <c r="U3242" i="7"/>
  <c r="U3226" i="7"/>
  <c r="U3202" i="7"/>
  <c r="U3178" i="7"/>
  <c r="U3162" i="7"/>
  <c r="U3154" i="7"/>
  <c r="U3130" i="7"/>
  <c r="U3122" i="7"/>
  <c r="U3106" i="7"/>
  <c r="U3090" i="7"/>
  <c r="U3074" i="7"/>
  <c r="U3058" i="7"/>
  <c r="U3042" i="7"/>
  <c r="U3026" i="7"/>
  <c r="U3010" i="7"/>
  <c r="U2994" i="7"/>
  <c r="U2978" i="7"/>
  <c r="U2970" i="7"/>
  <c r="U2954" i="7"/>
  <c r="U2938" i="7"/>
  <c r="U2922" i="7"/>
  <c r="U2906" i="7"/>
  <c r="U2890" i="7"/>
  <c r="U2874" i="7"/>
  <c r="U2858" i="7"/>
  <c r="U2842" i="7"/>
  <c r="U2826" i="7"/>
  <c r="U2810" i="7"/>
  <c r="U2794" i="7"/>
  <c r="U2778" i="7"/>
  <c r="U2762" i="7"/>
  <c r="U2746" i="7"/>
  <c r="U2730" i="7"/>
  <c r="U2714" i="7"/>
  <c r="U2698" i="7"/>
  <c r="U2682" i="7"/>
  <c r="U2666" i="7"/>
  <c r="U2650" i="7"/>
  <c r="U2634" i="7"/>
  <c r="U2618" i="7"/>
  <c r="U2602" i="7"/>
  <c r="U2594" i="7"/>
  <c r="U3794" i="7"/>
  <c r="U3762" i="7"/>
  <c r="U3730" i="7"/>
  <c r="U3706" i="7"/>
  <c r="U3650" i="7"/>
  <c r="U3194" i="7"/>
  <c r="U3802" i="7"/>
  <c r="U3778" i="7"/>
  <c r="U3754" i="7"/>
  <c r="U3738" i="7"/>
  <c r="U3714" i="7"/>
  <c r="U3690" i="7"/>
  <c r="U3674" i="7"/>
  <c r="U3658" i="7"/>
  <c r="U3634" i="7"/>
  <c r="U3618" i="7"/>
  <c r="U3602" i="7"/>
  <c r="U3586" i="7"/>
  <c r="U3570" i="7"/>
  <c r="U3554" i="7"/>
  <c r="U3546" i="7"/>
  <c r="U3530" i="7"/>
  <c r="U3514" i="7"/>
  <c r="U3498" i="7"/>
  <c r="U3482" i="7"/>
  <c r="U3466" i="7"/>
  <c r="U3442" i="7"/>
  <c r="U3426" i="7"/>
  <c r="U3410" i="7"/>
  <c r="U3394" i="7"/>
  <c r="U3378" i="7"/>
  <c r="U3354" i="7"/>
  <c r="U3338" i="7"/>
  <c r="U3322" i="7"/>
  <c r="U3306" i="7"/>
  <c r="U3290" i="7"/>
  <c r="U3274" i="7"/>
  <c r="U3258" i="7"/>
  <c r="U3234" i="7"/>
  <c r="U3218" i="7"/>
  <c r="U3210" i="7"/>
  <c r="U3186" i="7"/>
  <c r="U3170" i="7"/>
  <c r="U3146" i="7"/>
  <c r="U3138" i="7"/>
  <c r="U3114" i="7"/>
  <c r="U3098" i="7"/>
  <c r="U3082" i="7"/>
  <c r="U3066" i="7"/>
  <c r="U3050" i="7"/>
  <c r="U3034" i="7"/>
  <c r="U3018" i="7"/>
  <c r="U3002" i="7"/>
  <c r="U2986" i="7"/>
  <c r="U2962" i="7"/>
  <c r="U2946" i="7"/>
  <c r="U2930" i="7"/>
  <c r="U2914" i="7"/>
  <c r="U2898" i="7"/>
  <c r="U2882" i="7"/>
  <c r="U2866" i="7"/>
  <c r="U2850" i="7"/>
  <c r="U2834" i="7"/>
  <c r="U2818" i="7"/>
  <c r="U2802" i="7"/>
  <c r="U2786" i="7"/>
  <c r="U2770" i="7"/>
  <c r="U2754" i="7"/>
  <c r="U2738" i="7"/>
  <c r="U2722" i="7"/>
  <c r="U2706" i="7"/>
  <c r="U2690" i="7"/>
  <c r="U2674" i="7"/>
  <c r="U2658" i="7"/>
  <c r="U2642" i="7"/>
  <c r="U2626" i="7"/>
  <c r="U2610" i="7"/>
  <c r="U2586" i="7"/>
  <c r="U2578" i="7"/>
  <c r="U2570" i="7"/>
  <c r="U2562" i="7"/>
  <c r="U2554" i="7"/>
  <c r="U2546" i="7"/>
  <c r="U2538" i="7"/>
  <c r="U2530" i="7"/>
  <c r="U2522" i="7"/>
  <c r="U2514" i="7"/>
  <c r="U2506" i="7"/>
  <c r="U2498" i="7"/>
  <c r="U2490" i="7"/>
  <c r="U2482" i="7"/>
  <c r="U2474" i="7"/>
  <c r="U2466" i="7"/>
  <c r="U2458" i="7"/>
  <c r="U2450" i="7"/>
  <c r="U2442" i="7"/>
  <c r="U2434" i="7"/>
  <c r="U2426" i="7"/>
  <c r="U2418" i="7"/>
  <c r="U2410" i="7"/>
  <c r="U2402" i="7"/>
  <c r="U2394" i="7"/>
  <c r="U2386" i="7"/>
  <c r="U2378" i="7"/>
  <c r="U2370" i="7"/>
  <c r="U2362" i="7"/>
  <c r="U2354" i="7"/>
  <c r="U2346" i="7"/>
  <c r="U2338" i="7"/>
  <c r="U2330" i="7"/>
  <c r="U2322" i="7"/>
  <c r="U2314" i="7"/>
  <c r="U2306" i="7"/>
  <c r="U2298" i="7"/>
  <c r="U2290" i="7"/>
  <c r="U2282" i="7"/>
  <c r="U2274" i="7"/>
  <c r="U2266" i="7"/>
  <c r="U2258" i="7"/>
  <c r="U2250" i="7"/>
  <c r="U2242" i="7"/>
  <c r="U2234" i="7"/>
  <c r="U2226" i="7"/>
  <c r="U2218" i="7"/>
  <c r="U2202" i="7"/>
  <c r="U2194" i="7"/>
  <c r="U2186" i="7"/>
  <c r="U2178" i="7"/>
  <c r="U2170" i="7"/>
  <c r="U2162" i="7"/>
  <c r="U2154" i="7"/>
  <c r="U2146" i="7"/>
  <c r="U2138" i="7"/>
  <c r="U2130" i="7"/>
  <c r="U2122" i="7"/>
  <c r="U2114" i="7"/>
  <c r="U2106" i="7"/>
  <c r="U2098" i="7"/>
  <c r="U2090" i="7"/>
  <c r="U2082" i="7"/>
  <c r="U2074" i="7"/>
  <c r="U2066" i="7"/>
  <c r="U2058" i="7"/>
  <c r="U2050" i="7"/>
  <c r="U2042" i="7"/>
  <c r="U2034" i="7"/>
  <c r="U2026" i="7"/>
  <c r="U2018" i="7"/>
  <c r="U2010" i="7"/>
  <c r="U2002" i="7"/>
  <c r="U1994" i="7"/>
  <c r="U1986" i="7"/>
  <c r="U1978" i="7"/>
  <c r="U1970" i="7"/>
  <c r="U1962" i="7"/>
  <c r="U1954" i="7"/>
  <c r="U1946" i="7"/>
  <c r="U1938" i="7"/>
  <c r="U1930" i="7"/>
  <c r="U1922" i="7"/>
  <c r="U1906" i="7"/>
  <c r="U1778" i="7"/>
  <c r="U1914" i="7"/>
  <c r="U1898" i="7"/>
  <c r="U1890" i="7"/>
  <c r="U1882" i="7"/>
  <c r="U1874" i="7"/>
  <c r="U1866" i="7"/>
  <c r="U1858" i="7"/>
  <c r="U1850" i="7"/>
  <c r="U1842" i="7"/>
  <c r="U1834" i="7"/>
  <c r="U1826" i="7"/>
  <c r="U1818" i="7"/>
  <c r="U1810" i="7"/>
  <c r="U1802" i="7"/>
  <c r="U1794" i="7"/>
  <c r="U1786" i="7"/>
  <c r="U1770" i="7"/>
  <c r="U1762" i="7"/>
  <c r="U1754" i="7"/>
  <c r="U1746" i="7"/>
  <c r="U1738" i="7"/>
  <c r="U1730" i="7"/>
  <c r="U1722" i="7"/>
  <c r="U1714" i="7"/>
  <c r="U1706" i="7"/>
  <c r="U1698" i="7"/>
  <c r="U1690" i="7"/>
  <c r="U1682" i="7"/>
  <c r="U1674" i="7"/>
  <c r="U1666" i="7"/>
  <c r="U1658" i="7"/>
  <c r="U1650" i="7"/>
  <c r="U1642" i="7"/>
  <c r="U1634" i="7"/>
  <c r="U1626" i="7"/>
  <c r="U1618" i="7"/>
  <c r="U1610" i="7"/>
  <c r="U1602" i="7"/>
  <c r="U1594" i="7"/>
  <c r="U1586" i="7"/>
  <c r="U1578" i="7"/>
  <c r="U1570" i="7"/>
  <c r="U1562" i="7"/>
  <c r="U1554" i="7"/>
  <c r="U1546" i="7"/>
  <c r="U1538" i="7"/>
  <c r="U1530" i="7"/>
  <c r="U1522" i="7"/>
  <c r="U1514" i="7"/>
  <c r="U1506" i="7"/>
  <c r="U1498" i="7"/>
  <c r="U1490" i="7"/>
  <c r="U1482" i="7"/>
  <c r="U1474" i="7"/>
  <c r="U1466" i="7"/>
  <c r="U1458" i="7"/>
  <c r="U1450" i="7"/>
  <c r="U1442" i="7"/>
  <c r="U1434" i="7"/>
  <c r="U1426" i="7"/>
  <c r="U1418" i="7"/>
  <c r="U1410" i="7"/>
  <c r="U1402" i="7"/>
  <c r="U1394" i="7"/>
  <c r="U1386" i="7"/>
  <c r="U1378" i="7"/>
  <c r="U1370" i="7"/>
  <c r="U1362" i="7"/>
  <c r="U1354" i="7"/>
  <c r="U1346" i="7"/>
  <c r="U1338" i="7"/>
  <c r="U1330" i="7"/>
  <c r="U1322" i="7"/>
  <c r="U1314" i="7"/>
  <c r="U1306" i="7"/>
  <c r="U1298" i="7"/>
  <c r="U1290" i="7"/>
  <c r="U1282" i="7"/>
  <c r="U1274" i="7"/>
  <c r="U1266" i="7"/>
  <c r="U1258" i="7"/>
  <c r="U1250" i="7"/>
  <c r="U1242" i="7"/>
  <c r="U1234" i="7"/>
  <c r="U1226" i="7"/>
  <c r="U1218" i="7"/>
  <c r="U1210" i="7"/>
  <c r="U1202" i="7"/>
  <c r="U1194" i="7"/>
  <c r="U1186" i="7"/>
  <c r="U1178" i="7"/>
  <c r="U1170" i="7"/>
  <c r="U1162" i="7"/>
  <c r="U1154" i="7"/>
  <c r="U1146" i="7"/>
  <c r="U1138" i="7"/>
  <c r="U1130" i="7"/>
  <c r="U1122" i="7"/>
  <c r="U1106" i="7"/>
  <c r="U1098" i="7"/>
  <c r="U1090" i="7"/>
  <c r="U1082" i="7"/>
  <c r="U1074" i="7"/>
  <c r="U1066" i="7"/>
  <c r="U1058" i="7"/>
  <c r="U1050" i="7"/>
  <c r="U1042" i="7"/>
  <c r="U1034" i="7"/>
  <c r="U1026" i="7"/>
  <c r="U1018" i="7"/>
  <c r="U1010" i="7"/>
  <c r="U1002" i="7"/>
  <c r="U994" i="7"/>
  <c r="U986" i="7"/>
  <c r="U978" i="7"/>
  <c r="U970" i="7"/>
  <c r="U962" i="7"/>
  <c r="U954" i="7"/>
  <c r="U946" i="7"/>
  <c r="U938" i="7"/>
  <c r="U930" i="7"/>
  <c r="U922" i="7"/>
  <c r="U914" i="7"/>
  <c r="U906" i="7"/>
  <c r="U898" i="7"/>
  <c r="U890" i="7"/>
  <c r="U882" i="7"/>
  <c r="U874" i="7"/>
  <c r="U866" i="7"/>
  <c r="U858" i="7"/>
  <c r="U850" i="7"/>
  <c r="U842" i="7"/>
  <c r="U834" i="7"/>
  <c r="U826" i="7"/>
  <c r="U818" i="7"/>
  <c r="U810" i="7"/>
  <c r="U802" i="7"/>
  <c r="U794" i="7"/>
  <c r="U786" i="7"/>
  <c r="U778" i="7"/>
  <c r="U770" i="7"/>
  <c r="U762" i="7"/>
  <c r="U754" i="7"/>
  <c r="U746" i="7"/>
  <c r="U738" i="7"/>
  <c r="U730" i="7"/>
  <c r="U722" i="7"/>
  <c r="U714" i="7"/>
  <c r="U706" i="7"/>
  <c r="U698" i="7"/>
  <c r="U690" i="7"/>
  <c r="U682" i="7"/>
  <c r="U674" i="7"/>
  <c r="U666" i="7"/>
  <c r="U658" i="7"/>
  <c r="U650" i="7"/>
  <c r="U642" i="7"/>
  <c r="U634" i="7"/>
  <c r="U626" i="7"/>
  <c r="U618" i="7"/>
  <c r="U610" i="7"/>
  <c r="U602" i="7"/>
  <c r="U594" i="7"/>
  <c r="U586" i="7"/>
  <c r="U578" i="7"/>
  <c r="U570" i="7"/>
  <c r="U562" i="7"/>
  <c r="U554" i="7"/>
  <c r="U546" i="7"/>
  <c r="U538" i="7"/>
  <c r="U530" i="7"/>
  <c r="U522" i="7"/>
  <c r="U514" i="7"/>
  <c r="U506" i="7"/>
  <c r="U498" i="7"/>
  <c r="U490" i="7"/>
  <c r="U482" i="7"/>
  <c r="U474" i="7"/>
  <c r="U466" i="7"/>
  <c r="U458" i="7"/>
  <c r="U450" i="7"/>
  <c r="U442" i="7"/>
  <c r="U434" i="7"/>
  <c r="U426" i="7"/>
  <c r="U418" i="7"/>
  <c r="U410" i="7"/>
  <c r="U402" i="7"/>
  <c r="U394" i="7"/>
  <c r="U386" i="7"/>
  <c r="U378" i="7"/>
  <c r="U370" i="7"/>
  <c r="U362" i="7"/>
  <c r="U354" i="7"/>
  <c r="U346" i="7"/>
  <c r="U338" i="7"/>
  <c r="U330" i="7"/>
  <c r="U322" i="7"/>
  <c r="U314" i="7"/>
  <c r="U306" i="7"/>
  <c r="U298" i="7"/>
  <c r="U290" i="7"/>
  <c r="U282" i="7"/>
  <c r="U274" i="7"/>
  <c r="U266" i="7"/>
  <c r="U258" i="7"/>
  <c r="U250" i="7"/>
  <c r="U242" i="7"/>
  <c r="U234" i="7"/>
  <c r="U226" i="7"/>
  <c r="U218" i="7"/>
  <c r="U210" i="7"/>
  <c r="U202" i="7"/>
  <c r="U194" i="7"/>
  <c r="U186" i="7"/>
  <c r="U178" i="7"/>
  <c r="U170" i="7"/>
  <c r="U162" i="7"/>
  <c r="U154" i="7"/>
  <c r="U146" i="7"/>
  <c r="U138" i="7"/>
  <c r="U130" i="7"/>
  <c r="U122" i="7"/>
  <c r="U114" i="7"/>
  <c r="U106" i="7"/>
  <c r="U98" i="7"/>
  <c r="U90" i="7"/>
  <c r="U82" i="7"/>
  <c r="U74" i="7"/>
  <c r="U66" i="7"/>
  <c r="U58" i="7"/>
  <c r="U50" i="7"/>
  <c r="U42" i="7"/>
  <c r="U34" i="7"/>
  <c r="U26" i="7"/>
  <c r="U18" i="7"/>
  <c r="U10" i="7"/>
  <c r="U3548" i="7"/>
  <c r="G5" i="4"/>
  <c r="H5" i="4"/>
  <c r="G4" i="4"/>
  <c r="H4" i="4"/>
  <c r="I2" i="4"/>
  <c r="I5" i="4" s="1"/>
  <c r="H3" i="4"/>
  <c r="G3" i="4"/>
  <c r="F5" i="4"/>
  <c r="F4" i="4"/>
  <c r="F3" i="4"/>
  <c r="C22" i="3"/>
  <c r="D22" i="3" s="1"/>
  <c r="C23" i="3"/>
  <c r="D23" i="3" s="1"/>
  <c r="C19" i="3"/>
  <c r="D19" i="3" s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C34" i="3" s="1"/>
  <c r="D34" i="3" s="1"/>
  <c r="I5" i="3"/>
  <c r="I6" i="3" s="1"/>
  <c r="I7" i="3" s="1"/>
  <c r="I8" i="3" s="1"/>
  <c r="I9" i="3" s="1"/>
  <c r="I10" i="3" s="1"/>
  <c r="C3" i="3"/>
  <c r="D3" i="3" s="1"/>
  <c r="E3" i="3" s="1"/>
  <c r="F3" i="3" s="1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47" i="2"/>
  <c r="E46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47" i="2"/>
  <c r="D46" i="2"/>
  <c r="F46" i="2"/>
  <c r="A48" i="2"/>
  <c r="A49" i="2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47" i="2"/>
  <c r="A38" i="2"/>
  <c r="A39" i="2"/>
  <c r="A41" i="2" s="1"/>
  <c r="C37" i="2"/>
  <c r="B37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F12" i="2"/>
  <c r="E12" i="2"/>
  <c r="D12" i="2"/>
  <c r="A15" i="2"/>
  <c r="A16" i="2"/>
  <c r="A17" i="2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14" i="2"/>
  <c r="A13" i="2"/>
  <c r="B8" i="2"/>
  <c r="C8" i="2"/>
  <c r="A8" i="2"/>
  <c r="F3" i="2"/>
  <c r="F2" i="2"/>
  <c r="F1" i="2"/>
  <c r="E3" i="2"/>
  <c r="E2" i="2"/>
  <c r="E1" i="2"/>
  <c r="D3" i="2"/>
  <c r="D2" i="2"/>
  <c r="D1" i="2"/>
  <c r="D25" i="1"/>
  <c r="C25" i="1"/>
  <c r="B25" i="1"/>
  <c r="C12" i="1"/>
  <c r="C17" i="1"/>
  <c r="C7" i="1"/>
  <c r="C6" i="1"/>
  <c r="C5" i="1"/>
  <c r="B6" i="1"/>
  <c r="B7" i="1" s="1"/>
  <c r="B5" i="1"/>
  <c r="I4" i="4" l="1"/>
  <c r="J2" i="4"/>
  <c r="I3" i="4"/>
  <c r="C28" i="3"/>
  <c r="D28" i="3" s="1"/>
  <c r="C27" i="3"/>
  <c r="D27" i="3" s="1"/>
  <c r="C26" i="3"/>
  <c r="D26" i="3" s="1"/>
  <c r="C33" i="3"/>
  <c r="D33" i="3" s="1"/>
  <c r="C25" i="3"/>
  <c r="D25" i="3" s="1"/>
  <c r="C32" i="3"/>
  <c r="D32" i="3" s="1"/>
  <c r="C24" i="3"/>
  <c r="D24" i="3" s="1"/>
  <c r="C31" i="3"/>
  <c r="D31" i="3" s="1"/>
  <c r="C30" i="3"/>
  <c r="D30" i="3" s="1"/>
  <c r="C29" i="3"/>
  <c r="D29" i="3" s="1"/>
  <c r="C21" i="3"/>
  <c r="D21" i="3" s="1"/>
  <c r="C20" i="3"/>
  <c r="D20" i="3" s="1"/>
  <c r="J5" i="4" l="1"/>
  <c r="J3" i="4"/>
  <c r="K2" i="4"/>
  <c r="J4" i="4"/>
  <c r="K4" i="4" l="1"/>
  <c r="K5" i="4"/>
  <c r="K3" i="4"/>
  <c r="L2" i="4"/>
  <c r="L4" i="4" l="1"/>
  <c r="L5" i="4"/>
  <c r="L3" i="4"/>
  <c r="M2" i="4"/>
  <c r="M4" i="4" l="1"/>
  <c r="M5" i="4"/>
  <c r="M3" i="4"/>
  <c r="N2" i="4"/>
  <c r="N4" i="4" l="1"/>
  <c r="N5" i="4"/>
  <c r="N3" i="4"/>
  <c r="O2" i="4"/>
  <c r="P2" i="4" l="1"/>
  <c r="O4" i="4"/>
  <c r="O5" i="4"/>
  <c r="O3" i="4"/>
  <c r="P5" i="4" l="1"/>
  <c r="P3" i="4"/>
  <c r="Q2" i="4"/>
  <c r="P4" i="4"/>
  <c r="R2" i="4" l="1"/>
  <c r="Q5" i="4"/>
  <c r="Q3" i="4"/>
  <c r="Q4" i="4"/>
  <c r="S2" i="4" l="1"/>
  <c r="R5" i="4"/>
  <c r="R3" i="4"/>
  <c r="R4" i="4"/>
  <c r="T2" i="4" l="1"/>
  <c r="S4" i="4"/>
  <c r="S5" i="4"/>
  <c r="S3" i="4"/>
  <c r="T4" i="4" l="1"/>
  <c r="T5" i="4"/>
  <c r="T3" i="4"/>
  <c r="U2" i="4"/>
  <c r="V2" i="4" l="1"/>
  <c r="U4" i="4"/>
  <c r="U5" i="4"/>
  <c r="U3" i="4"/>
  <c r="W2" i="4" l="1"/>
  <c r="V4" i="4"/>
  <c r="V5" i="4"/>
  <c r="V3" i="4"/>
  <c r="W4" i="4" l="1"/>
  <c r="X2" i="4"/>
  <c r="W5" i="4"/>
  <c r="W3" i="4"/>
  <c r="Y2" i="4" l="1"/>
  <c r="X5" i="4"/>
  <c r="X3" i="4"/>
  <c r="X4" i="4"/>
  <c r="Y5" i="4" l="1"/>
  <c r="Y3" i="4"/>
  <c r="Z2" i="4"/>
  <c r="Y4" i="4"/>
  <c r="Z5" i="4" l="1"/>
  <c r="Z3" i="4"/>
  <c r="AA2" i="4"/>
  <c r="Z4" i="4"/>
  <c r="AA4" i="4" l="1"/>
  <c r="AA5" i="4"/>
  <c r="AA3" i="4"/>
</calcChain>
</file>

<file path=xl/sharedStrings.xml><?xml version="1.0" encoding="utf-8"?>
<sst xmlns="http://schemas.openxmlformats.org/spreadsheetml/2006/main" count="91416" uniqueCount="150">
  <si>
    <t>p =</t>
  </si>
  <si>
    <t>R=</t>
  </si>
  <si>
    <t xml:space="preserve">T= </t>
  </si>
  <si>
    <t>sI</t>
  </si>
  <si>
    <t>amount</t>
  </si>
  <si>
    <t>compound I</t>
  </si>
  <si>
    <t>speed convesion</t>
  </si>
  <si>
    <t>m/s</t>
  </si>
  <si>
    <t xml:space="preserve">speed = </t>
  </si>
  <si>
    <t>km/h</t>
  </si>
  <si>
    <t>m/h</t>
  </si>
  <si>
    <t xml:space="preserve">inr </t>
  </si>
  <si>
    <t>dollar</t>
  </si>
  <si>
    <t xml:space="preserve">Euro </t>
  </si>
  <si>
    <t xml:space="preserve">Yen </t>
  </si>
  <si>
    <t>exchange rate</t>
  </si>
  <si>
    <t>principal</t>
  </si>
  <si>
    <t>rate</t>
  </si>
  <si>
    <t>time</t>
  </si>
  <si>
    <t>si</t>
  </si>
  <si>
    <t>a</t>
  </si>
  <si>
    <t>ci</t>
  </si>
  <si>
    <t xml:space="preserve">principal </t>
  </si>
  <si>
    <t>ratre</t>
  </si>
  <si>
    <t>year</t>
  </si>
  <si>
    <t>invested amount</t>
  </si>
  <si>
    <t>Amount</t>
  </si>
  <si>
    <t>Growth</t>
  </si>
  <si>
    <t>Finance By Paramcgwala</t>
  </si>
  <si>
    <t>Dimension</t>
  </si>
  <si>
    <t>corner</t>
  </si>
  <si>
    <t>Edge</t>
  </si>
  <si>
    <t>Fase</t>
  </si>
  <si>
    <t>0D</t>
  </si>
  <si>
    <t>1D</t>
  </si>
  <si>
    <t>2D</t>
  </si>
  <si>
    <t>3D</t>
  </si>
  <si>
    <t>4D</t>
  </si>
  <si>
    <t>Dot</t>
  </si>
  <si>
    <t>Line</t>
  </si>
  <si>
    <t>square</t>
  </si>
  <si>
    <t xml:space="preserve">cube </t>
  </si>
  <si>
    <t>5D</t>
  </si>
  <si>
    <t xml:space="preserve">6D 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</si>
  <si>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</si>
  <si>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</si>
  <si>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</si>
  <si>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</si>
  <si>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</si>
  <si>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</si>
  <si>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</si>
  <si>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</si>
  <si>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</si>
  <si>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</si>
  <si>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</si>
  <si>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</si>
  <si>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</si>
  <si>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</si>
  <si>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</si>
  <si>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</si>
  <si>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</si>
  <si>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</si>
  <si>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</si>
  <si>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Celsius</t>
  </si>
  <si>
    <t>Farenheit</t>
  </si>
  <si>
    <t>Temperature</t>
  </si>
  <si>
    <t>Kelvin</t>
  </si>
  <si>
    <t>s</t>
  </si>
  <si>
    <t>car_id</t>
  </si>
  <si>
    <t>brand</t>
  </si>
  <si>
    <t>model</t>
  </si>
  <si>
    <t>variant</t>
  </si>
  <si>
    <t>fuel_type</t>
  </si>
  <si>
    <t>transmission</t>
  </si>
  <si>
    <t>body_type</t>
  </si>
  <si>
    <t>engine_cc</t>
  </si>
  <si>
    <t>power_bhp</t>
  </si>
  <si>
    <t>mileage_kmpl</t>
  </si>
  <si>
    <t>ex_showroom_price_lakh</t>
  </si>
  <si>
    <t>kilometers_driven</t>
  </si>
  <si>
    <t>owner_count</t>
  </si>
  <si>
    <t>accident_history</t>
  </si>
  <si>
    <t>resale_price_lakh</t>
  </si>
  <si>
    <t>Tata</t>
  </si>
  <si>
    <t>Tiago</t>
  </si>
  <si>
    <t>XE</t>
  </si>
  <si>
    <t>Petrol</t>
  </si>
  <si>
    <t>Manual</t>
  </si>
  <si>
    <t>Hatchback</t>
  </si>
  <si>
    <t>XT</t>
  </si>
  <si>
    <t>XTA</t>
  </si>
  <si>
    <t>Automatic</t>
  </si>
  <si>
    <t>XE CNG</t>
  </si>
  <si>
    <t>CNG</t>
  </si>
  <si>
    <t>Tigor</t>
  </si>
  <si>
    <t>Sedan</t>
  </si>
  <si>
    <t>XZA</t>
  </si>
  <si>
    <t>Altroz</t>
  </si>
  <si>
    <t>XZA DCA</t>
  </si>
  <si>
    <t>XT Diesel</t>
  </si>
  <si>
    <t>Diesel</t>
  </si>
  <si>
    <t>Punch</t>
  </si>
  <si>
    <t>Pure</t>
  </si>
  <si>
    <t>Micro SUV</t>
  </si>
  <si>
    <t>Adventure AMT</t>
  </si>
  <si>
    <t>Adventure CNG</t>
  </si>
  <si>
    <t>Nexon</t>
  </si>
  <si>
    <t>Smart</t>
  </si>
  <si>
    <t>Compact SUV</t>
  </si>
  <si>
    <t>Creative DCA</t>
  </si>
  <si>
    <t>Pure Diesel</t>
  </si>
  <si>
    <t>Harrier</t>
  </si>
  <si>
    <t>Mid-Size SUV</t>
  </si>
  <si>
    <t>Fearless AT</t>
  </si>
  <si>
    <t>Safari</t>
  </si>
  <si>
    <t>SUV</t>
  </si>
  <si>
    <t>Accomplished AT</t>
  </si>
  <si>
    <t>ye pure total coumn ka count</t>
  </si>
  <si>
    <t>SUM FORMULA</t>
  </si>
  <si>
    <t>COUNT FORMULA</t>
  </si>
  <si>
    <t>MAX</t>
  </si>
  <si>
    <t xml:space="preserve">MIN </t>
  </si>
  <si>
    <t>MIN</t>
  </si>
  <si>
    <t xml:space="preserve">COUNT </t>
  </si>
  <si>
    <t xml:space="preserve">SUM </t>
  </si>
  <si>
    <t>AVERAGE</t>
  </si>
  <si>
    <t>AVG</t>
  </si>
  <si>
    <t>Tata car price prediction</t>
  </si>
  <si>
    <t>comparison operater</t>
  </si>
  <si>
    <t>logical operater</t>
  </si>
  <si>
    <t>And operater</t>
  </si>
  <si>
    <t>Transmission</t>
  </si>
  <si>
    <t xml:space="preserve">Resale prise </t>
  </si>
  <si>
    <t>km Driven</t>
  </si>
  <si>
    <t xml:space="preserve">isme wo cars hai jo manual hai and  40000 chali hai and resale prise 4 e jada hand 5 se kam ahi </t>
  </si>
  <si>
    <t xml:space="preserve">year </t>
  </si>
  <si>
    <t>prise</t>
  </si>
  <si>
    <t xml:space="preserve">Transmission </t>
  </si>
  <si>
    <t xml:space="preserve">jo 7 lakh se uper ki ho and 2022 ki modek hu and trasmission automatic ho </t>
  </si>
  <si>
    <t xml:space="preserve">SUM IF </t>
  </si>
  <si>
    <t>COUNT If</t>
  </si>
  <si>
    <t>AVERAGE IF</t>
  </si>
  <si>
    <t>SUM</t>
  </si>
  <si>
    <t xml:space="preserve">Tigor </t>
  </si>
  <si>
    <t xml:space="preserve">AVERGAE IF </t>
  </si>
  <si>
    <t>EX_SHOWROOM_PRISE</t>
  </si>
  <si>
    <t>RESALE_PRISE_LAKH</t>
  </si>
  <si>
    <t>COUNT ALL THE COLUMN</t>
  </si>
  <si>
    <t xml:space="preserve">FINAL </t>
  </si>
  <si>
    <t xml:space="preserve">H.W. OF EXCEL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</si>
</sst>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4" fillId="2" borderId="1" xfId="0" applyFont="1" applyFill="1" applyBorder="1"/>
    <xf numFmtId="0" fontId="4" fillId="0" borderId="0" xfId="0" applyFont="1"/>
    <xf numFmtId="0" fontId="4" fillId="0" borderId="1" xfId="0" applyFont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3254-AADC-4E71-8F1C-D2B345A5CE8C}">
  <dimension ref="A1:D25"/>
  <sheetViews>
    <sheetView workbookViewId="0">
      <selection activeCell="D24" sqref="D24"/>
    </sheetView>
  </sheetViews>
  <sheetFormatPr defaultRowHeight="14.4" x14ac:dyDescent="0.3"/>
  <cols>
    <col min="1" max="1" width="14.44140625" bestFit="1" customWidth="1"/>
    <col min="3" max="3" width="10" bestFit="1" customWidth="1"/>
  </cols>
  <sheetData>
    <row r="1" spans="1:3" x14ac:dyDescent="0.3">
      <c r="A1" t="s">
        <v>0</v>
      </c>
      <c r="B1">
        <v>1000</v>
      </c>
    </row>
    <row r="2" spans="1:3" x14ac:dyDescent="0.3">
      <c r="A2" t="s">
        <v>1</v>
      </c>
      <c r="B2">
        <v>10</v>
      </c>
    </row>
    <row r="3" spans="1:3" x14ac:dyDescent="0.3">
      <c r="A3" t="s">
        <v>2</v>
      </c>
      <c r="B3">
        <v>5</v>
      </c>
    </row>
    <row r="5" spans="1:3" x14ac:dyDescent="0.3">
      <c r="A5" t="s">
        <v>3</v>
      </c>
      <c r="B5">
        <f>B1*B2*B3/10</f>
        <v>5000</v>
      </c>
      <c r="C5">
        <f>(1000*10*5)/100</f>
        <v>500</v>
      </c>
    </row>
    <row r="6" spans="1:3" x14ac:dyDescent="0.3">
      <c r="A6" t="s">
        <v>4</v>
      </c>
      <c r="B6">
        <f>B1*(1+B2/100)^B3</f>
        <v>1610.5100000000004</v>
      </c>
      <c r="C6">
        <f>1000*(1+10/100)^5</f>
        <v>1610.5100000000004</v>
      </c>
    </row>
    <row r="7" spans="1:3" x14ac:dyDescent="0.3">
      <c r="A7" t="s">
        <v>5</v>
      </c>
      <c r="B7">
        <f>B6-B1</f>
        <v>610.51000000000045</v>
      </c>
      <c r="C7">
        <f>1610.51 - 1000</f>
        <v>610.51</v>
      </c>
    </row>
    <row r="11" spans="1:3" x14ac:dyDescent="0.3">
      <c r="A11" t="s">
        <v>6</v>
      </c>
      <c r="B11" t="s">
        <v>9</v>
      </c>
      <c r="C11" t="s">
        <v>7</v>
      </c>
    </row>
    <row r="12" spans="1:3" x14ac:dyDescent="0.3">
      <c r="A12" t="s">
        <v>8</v>
      </c>
      <c r="B12">
        <v>24</v>
      </c>
      <c r="C12">
        <f>B12*1000/3600</f>
        <v>6.666666666666667</v>
      </c>
    </row>
    <row r="16" spans="1:3" x14ac:dyDescent="0.3">
      <c r="B16" t="s">
        <v>9</v>
      </c>
      <c r="C16" t="s">
        <v>10</v>
      </c>
    </row>
    <row r="17" spans="1:4" x14ac:dyDescent="0.3">
      <c r="B17">
        <v>24</v>
      </c>
      <c r="C17">
        <f>B17*1000</f>
        <v>24000</v>
      </c>
    </row>
    <row r="19" spans="1:4" x14ac:dyDescent="0.3">
      <c r="A19" s="22">
        <v>3</v>
      </c>
      <c r="B19" s="22"/>
      <c r="C19" s="22"/>
    </row>
    <row r="20" spans="1:4" x14ac:dyDescent="0.3">
      <c r="A20" t="s">
        <v>11</v>
      </c>
      <c r="B20" t="s">
        <v>12</v>
      </c>
      <c r="C20" t="s">
        <v>13</v>
      </c>
      <c r="D20" t="s">
        <v>14</v>
      </c>
    </row>
    <row r="21" spans="1:4" x14ac:dyDescent="0.3">
      <c r="A21">
        <v>100</v>
      </c>
      <c r="B21">
        <v>84</v>
      </c>
      <c r="C21">
        <v>98</v>
      </c>
      <c r="D21">
        <v>0.57999999999999996</v>
      </c>
    </row>
    <row r="23" spans="1:4" x14ac:dyDescent="0.3">
      <c r="A23" t="s">
        <v>15</v>
      </c>
    </row>
    <row r="25" spans="1:4" x14ac:dyDescent="0.3">
      <c r="B25">
        <f>A21/B21</f>
        <v>1.1904761904761905</v>
      </c>
      <c r="C25">
        <f>A21/C21</f>
        <v>1.0204081632653061</v>
      </c>
      <c r="D25">
        <f>A21/D21</f>
        <v>172.41379310344828</v>
      </c>
    </row>
  </sheetData>
  <mergeCells count="1"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C898-C277-4603-AE57-D11C3AF0257A}">
  <dimension ref="A1:F71"/>
  <sheetViews>
    <sheetView workbookViewId="0">
      <selection activeCell="I16" sqref="I16"/>
    </sheetView>
  </sheetViews>
  <sheetFormatPr defaultRowHeight="14.4" x14ac:dyDescent="0.3"/>
  <sheetData>
    <row r="1" spans="1:6" x14ac:dyDescent="0.3">
      <c r="A1">
        <v>10</v>
      </c>
      <c r="B1">
        <v>50</v>
      </c>
      <c r="C1">
        <v>60</v>
      </c>
      <c r="D1">
        <f>10+50+60</f>
        <v>120</v>
      </c>
      <c r="E1">
        <f t="shared" ref="E1:F3" si="0">A1+B1+C1</f>
        <v>120</v>
      </c>
      <c r="F1">
        <f t="shared" si="0"/>
        <v>230</v>
      </c>
    </row>
    <row r="2" spans="1:6" x14ac:dyDescent="0.3">
      <c r="A2">
        <v>30</v>
      </c>
      <c r="B2">
        <v>60</v>
      </c>
      <c r="C2">
        <v>90</v>
      </c>
      <c r="D2">
        <f>30+60+90</f>
        <v>180</v>
      </c>
      <c r="E2">
        <f t="shared" si="0"/>
        <v>180</v>
      </c>
      <c r="F2">
        <f t="shared" si="0"/>
        <v>330</v>
      </c>
    </row>
    <row r="3" spans="1:6" x14ac:dyDescent="0.3">
      <c r="A3">
        <v>40</v>
      </c>
      <c r="B3">
        <v>90</v>
      </c>
      <c r="C3">
        <v>130</v>
      </c>
      <c r="D3">
        <f>40+90+130</f>
        <v>260</v>
      </c>
      <c r="E3">
        <f t="shared" si="0"/>
        <v>260</v>
      </c>
      <c r="F3">
        <f t="shared" si="0"/>
        <v>480</v>
      </c>
    </row>
    <row r="6" spans="1:6" x14ac:dyDescent="0.3">
      <c r="A6">
        <v>10</v>
      </c>
      <c r="B6">
        <v>30</v>
      </c>
      <c r="C6">
        <v>40</v>
      </c>
    </row>
    <row r="7" spans="1:6" x14ac:dyDescent="0.3">
      <c r="A7">
        <v>50</v>
      </c>
      <c r="B7">
        <v>60</v>
      </c>
      <c r="C7">
        <v>90</v>
      </c>
    </row>
    <row r="8" spans="1:6" x14ac:dyDescent="0.3">
      <c r="A8">
        <f>A6+A7</f>
        <v>60</v>
      </c>
      <c r="B8">
        <f t="shared" ref="B8:C8" si="1">B6+B7</f>
        <v>90</v>
      </c>
      <c r="C8">
        <f t="shared" si="1"/>
        <v>130</v>
      </c>
    </row>
    <row r="11" spans="1:6" x14ac:dyDescent="0.3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3">
      <c r="A12">
        <v>1000</v>
      </c>
      <c r="B12">
        <v>10</v>
      </c>
      <c r="C12">
        <v>5</v>
      </c>
      <c r="D12">
        <f>A12*B12*C12/100</f>
        <v>500</v>
      </c>
      <c r="E12">
        <f>A12*(1+B12/100)^C12</f>
        <v>1610.5100000000004</v>
      </c>
      <c r="F12">
        <f>E12-A12</f>
        <v>610.51000000000045</v>
      </c>
    </row>
    <row r="13" spans="1:6" x14ac:dyDescent="0.3">
      <c r="A13">
        <f>A12+1000</f>
        <v>2000</v>
      </c>
      <c r="B13">
        <v>10</v>
      </c>
      <c r="C13">
        <v>5</v>
      </c>
      <c r="D13">
        <f t="shared" ref="D13:D31" si="2">A13*B13*C13/100</f>
        <v>1000</v>
      </c>
      <c r="E13">
        <f t="shared" ref="E13:E31" si="3">A13*(1+B13/100)^C13</f>
        <v>3221.0200000000009</v>
      </c>
      <c r="F13">
        <f t="shared" ref="F13:F31" si="4">E13-A13</f>
        <v>1221.0200000000009</v>
      </c>
    </row>
    <row r="14" spans="1:6" x14ac:dyDescent="0.3">
      <c r="A14">
        <f>A13+1000</f>
        <v>3000</v>
      </c>
      <c r="B14">
        <v>10</v>
      </c>
      <c r="C14">
        <v>5</v>
      </c>
      <c r="D14">
        <f t="shared" si="2"/>
        <v>1500</v>
      </c>
      <c r="E14">
        <f t="shared" si="3"/>
        <v>4831.5300000000016</v>
      </c>
      <c r="F14">
        <f t="shared" si="4"/>
        <v>1831.5300000000016</v>
      </c>
    </row>
    <row r="15" spans="1:6" x14ac:dyDescent="0.3">
      <c r="A15">
        <f t="shared" ref="A15:A31" si="5">A14+1000</f>
        <v>4000</v>
      </c>
      <c r="B15">
        <v>10</v>
      </c>
      <c r="C15">
        <v>5</v>
      </c>
      <c r="D15">
        <f t="shared" si="2"/>
        <v>2000</v>
      </c>
      <c r="E15">
        <f t="shared" si="3"/>
        <v>6442.0400000000018</v>
      </c>
      <c r="F15">
        <f t="shared" si="4"/>
        <v>2442.0400000000018</v>
      </c>
    </row>
    <row r="16" spans="1:6" x14ac:dyDescent="0.3">
      <c r="A16">
        <f t="shared" si="5"/>
        <v>5000</v>
      </c>
      <c r="B16">
        <v>10</v>
      </c>
      <c r="C16">
        <v>5</v>
      </c>
      <c r="D16">
        <f t="shared" si="2"/>
        <v>2500</v>
      </c>
      <c r="E16">
        <f t="shared" si="3"/>
        <v>8052.5500000000029</v>
      </c>
      <c r="F16">
        <f t="shared" si="4"/>
        <v>3052.5500000000029</v>
      </c>
    </row>
    <row r="17" spans="1:6" x14ac:dyDescent="0.3">
      <c r="A17">
        <f t="shared" si="5"/>
        <v>6000</v>
      </c>
      <c r="B17">
        <v>10</v>
      </c>
      <c r="C17">
        <v>5</v>
      </c>
      <c r="D17">
        <f t="shared" si="2"/>
        <v>3000</v>
      </c>
      <c r="E17">
        <f t="shared" si="3"/>
        <v>9663.0600000000031</v>
      </c>
      <c r="F17">
        <f t="shared" si="4"/>
        <v>3663.0600000000031</v>
      </c>
    </row>
    <row r="18" spans="1:6" x14ac:dyDescent="0.3">
      <c r="A18">
        <f t="shared" si="5"/>
        <v>7000</v>
      </c>
      <c r="B18">
        <v>10</v>
      </c>
      <c r="C18">
        <v>5</v>
      </c>
      <c r="D18">
        <f t="shared" si="2"/>
        <v>3500</v>
      </c>
      <c r="E18">
        <f t="shared" si="3"/>
        <v>11273.570000000003</v>
      </c>
      <c r="F18">
        <f t="shared" si="4"/>
        <v>4273.5700000000033</v>
      </c>
    </row>
    <row r="19" spans="1:6" x14ac:dyDescent="0.3">
      <c r="A19">
        <f t="shared" si="5"/>
        <v>8000</v>
      </c>
      <c r="B19">
        <v>10</v>
      </c>
      <c r="C19">
        <v>5</v>
      </c>
      <c r="D19">
        <f t="shared" si="2"/>
        <v>4000</v>
      </c>
      <c r="E19">
        <f t="shared" si="3"/>
        <v>12884.080000000004</v>
      </c>
      <c r="F19">
        <f t="shared" si="4"/>
        <v>4884.0800000000036</v>
      </c>
    </row>
    <row r="20" spans="1:6" x14ac:dyDescent="0.3">
      <c r="A20">
        <f t="shared" si="5"/>
        <v>9000</v>
      </c>
      <c r="B20">
        <v>10</v>
      </c>
      <c r="C20">
        <v>5</v>
      </c>
      <c r="D20">
        <f t="shared" si="2"/>
        <v>4500</v>
      </c>
      <c r="E20">
        <f t="shared" si="3"/>
        <v>14494.590000000006</v>
      </c>
      <c r="F20">
        <f t="shared" si="4"/>
        <v>5494.5900000000056</v>
      </c>
    </row>
    <row r="21" spans="1:6" x14ac:dyDescent="0.3">
      <c r="A21">
        <f t="shared" si="5"/>
        <v>10000</v>
      </c>
      <c r="B21">
        <v>10</v>
      </c>
      <c r="C21">
        <v>5</v>
      </c>
      <c r="D21">
        <f t="shared" si="2"/>
        <v>5000</v>
      </c>
      <c r="E21">
        <f t="shared" si="3"/>
        <v>16105.100000000006</v>
      </c>
      <c r="F21">
        <f t="shared" si="4"/>
        <v>6105.1000000000058</v>
      </c>
    </row>
    <row r="22" spans="1:6" x14ac:dyDescent="0.3">
      <c r="A22">
        <f t="shared" si="5"/>
        <v>11000</v>
      </c>
      <c r="B22">
        <v>10</v>
      </c>
      <c r="C22">
        <v>5</v>
      </c>
      <c r="D22">
        <f t="shared" si="2"/>
        <v>5500</v>
      </c>
      <c r="E22">
        <f t="shared" si="3"/>
        <v>17715.610000000008</v>
      </c>
      <c r="F22">
        <f t="shared" si="4"/>
        <v>6715.6100000000079</v>
      </c>
    </row>
    <row r="23" spans="1:6" x14ac:dyDescent="0.3">
      <c r="A23">
        <f t="shared" si="5"/>
        <v>12000</v>
      </c>
      <c r="B23">
        <v>10</v>
      </c>
      <c r="C23">
        <v>5</v>
      </c>
      <c r="D23">
        <f t="shared" si="2"/>
        <v>6000</v>
      </c>
      <c r="E23">
        <f t="shared" si="3"/>
        <v>19326.120000000006</v>
      </c>
      <c r="F23">
        <f t="shared" si="4"/>
        <v>7326.1200000000063</v>
      </c>
    </row>
    <row r="24" spans="1:6" x14ac:dyDescent="0.3">
      <c r="A24">
        <f t="shared" si="5"/>
        <v>13000</v>
      </c>
      <c r="B24">
        <v>10</v>
      </c>
      <c r="C24">
        <v>5</v>
      </c>
      <c r="D24">
        <f t="shared" si="2"/>
        <v>6500</v>
      </c>
      <c r="E24">
        <f t="shared" si="3"/>
        <v>20936.630000000008</v>
      </c>
      <c r="F24">
        <f t="shared" si="4"/>
        <v>7936.6300000000083</v>
      </c>
    </row>
    <row r="25" spans="1:6" x14ac:dyDescent="0.3">
      <c r="A25">
        <f t="shared" si="5"/>
        <v>14000</v>
      </c>
      <c r="B25">
        <v>10</v>
      </c>
      <c r="C25">
        <v>5</v>
      </c>
      <c r="D25">
        <f t="shared" si="2"/>
        <v>7000</v>
      </c>
      <c r="E25">
        <f t="shared" si="3"/>
        <v>22547.140000000007</v>
      </c>
      <c r="F25">
        <f t="shared" si="4"/>
        <v>8547.1400000000067</v>
      </c>
    </row>
    <row r="26" spans="1:6" x14ac:dyDescent="0.3">
      <c r="A26">
        <f t="shared" si="5"/>
        <v>15000</v>
      </c>
      <c r="B26">
        <v>10</v>
      </c>
      <c r="C26">
        <v>5</v>
      </c>
      <c r="D26">
        <f t="shared" si="2"/>
        <v>7500</v>
      </c>
      <c r="E26">
        <f t="shared" si="3"/>
        <v>24157.650000000009</v>
      </c>
      <c r="F26">
        <f t="shared" si="4"/>
        <v>9157.6500000000087</v>
      </c>
    </row>
    <row r="27" spans="1:6" x14ac:dyDescent="0.3">
      <c r="A27">
        <f t="shared" si="5"/>
        <v>16000</v>
      </c>
      <c r="B27">
        <v>10</v>
      </c>
      <c r="C27">
        <v>5</v>
      </c>
      <c r="D27">
        <f t="shared" si="2"/>
        <v>8000</v>
      </c>
      <c r="E27">
        <f t="shared" si="3"/>
        <v>25768.160000000007</v>
      </c>
      <c r="F27">
        <f t="shared" si="4"/>
        <v>9768.1600000000071</v>
      </c>
    </row>
    <row r="28" spans="1:6" x14ac:dyDescent="0.3">
      <c r="A28">
        <f t="shared" si="5"/>
        <v>17000</v>
      </c>
      <c r="B28">
        <v>10</v>
      </c>
      <c r="C28">
        <v>5</v>
      </c>
      <c r="D28">
        <f t="shared" si="2"/>
        <v>8500</v>
      </c>
      <c r="E28">
        <f t="shared" si="3"/>
        <v>27378.670000000009</v>
      </c>
      <c r="F28">
        <f t="shared" si="4"/>
        <v>10378.670000000009</v>
      </c>
    </row>
    <row r="29" spans="1:6" x14ac:dyDescent="0.3">
      <c r="A29">
        <f t="shared" si="5"/>
        <v>18000</v>
      </c>
      <c r="B29">
        <v>10</v>
      </c>
      <c r="C29">
        <v>5</v>
      </c>
      <c r="D29">
        <f t="shared" si="2"/>
        <v>9000</v>
      </c>
      <c r="E29">
        <f t="shared" si="3"/>
        <v>28989.180000000011</v>
      </c>
      <c r="F29">
        <f t="shared" si="4"/>
        <v>10989.180000000011</v>
      </c>
    </row>
    <row r="30" spans="1:6" x14ac:dyDescent="0.3">
      <c r="A30">
        <f t="shared" si="5"/>
        <v>19000</v>
      </c>
      <c r="B30">
        <v>10</v>
      </c>
      <c r="C30">
        <v>5</v>
      </c>
      <c r="D30">
        <f t="shared" si="2"/>
        <v>9500</v>
      </c>
      <c r="E30">
        <f t="shared" si="3"/>
        <v>30599.69000000001</v>
      </c>
      <c r="F30">
        <f t="shared" si="4"/>
        <v>11599.69000000001</v>
      </c>
    </row>
    <row r="31" spans="1:6" x14ac:dyDescent="0.3">
      <c r="A31">
        <f t="shared" si="5"/>
        <v>20000</v>
      </c>
      <c r="B31">
        <v>10</v>
      </c>
      <c r="C31">
        <v>5</v>
      </c>
      <c r="D31">
        <f t="shared" si="2"/>
        <v>10000</v>
      </c>
      <c r="E31">
        <f t="shared" si="3"/>
        <v>32210.200000000012</v>
      </c>
      <c r="F31">
        <f t="shared" si="4"/>
        <v>12210.200000000012</v>
      </c>
    </row>
    <row r="35" spans="1:6" x14ac:dyDescent="0.3">
      <c r="B35">
        <v>10</v>
      </c>
    </row>
    <row r="37" spans="1:6" x14ac:dyDescent="0.3">
      <c r="A37">
        <v>100</v>
      </c>
      <c r="B37">
        <f>A37+$B35</f>
        <v>110</v>
      </c>
      <c r="C37">
        <f>B37+$B35</f>
        <v>120</v>
      </c>
    </row>
    <row r="38" spans="1:6" x14ac:dyDescent="0.3">
      <c r="A38">
        <f>A37+B$35</f>
        <v>110</v>
      </c>
    </row>
    <row r="39" spans="1:6" x14ac:dyDescent="0.3">
      <c r="A39">
        <f t="shared" ref="A39" si="6">A38+B$35</f>
        <v>120</v>
      </c>
    </row>
    <row r="41" spans="1:6" x14ac:dyDescent="0.3">
      <c r="A41">
        <f>A39+B$35</f>
        <v>130</v>
      </c>
    </row>
    <row r="45" spans="1:6" x14ac:dyDescent="0.3">
      <c r="A45" t="s">
        <v>22</v>
      </c>
      <c r="B45" t="s">
        <v>23</v>
      </c>
      <c r="C45" t="s">
        <v>18</v>
      </c>
      <c r="D45" t="s">
        <v>19</v>
      </c>
      <c r="E45" t="s">
        <v>4</v>
      </c>
      <c r="F45" t="s">
        <v>21</v>
      </c>
    </row>
    <row r="46" spans="1:6" x14ac:dyDescent="0.3">
      <c r="A46">
        <v>1000</v>
      </c>
      <c r="B46">
        <v>10</v>
      </c>
      <c r="C46">
        <v>5</v>
      </c>
      <c r="D46">
        <f>A46*B$46*C$46/100</f>
        <v>500</v>
      </c>
      <c r="E46">
        <f>A46*(1+B$46/100)^C$46</f>
        <v>1610.5100000000004</v>
      </c>
      <c r="F46">
        <f>E46-A46</f>
        <v>610.51000000000045</v>
      </c>
    </row>
    <row r="47" spans="1:6" x14ac:dyDescent="0.3">
      <c r="A47">
        <f>A46+1000</f>
        <v>2000</v>
      </c>
      <c r="D47">
        <f>A47*B$46*C$46/100</f>
        <v>1000</v>
      </c>
      <c r="E47">
        <f>A47*(1+B$46/100)^C$46</f>
        <v>3221.0200000000009</v>
      </c>
      <c r="F47">
        <f t="shared" ref="F47:F71" si="7">E47-A47</f>
        <v>1221.0200000000009</v>
      </c>
    </row>
    <row r="48" spans="1:6" x14ac:dyDescent="0.3">
      <c r="A48">
        <f t="shared" ref="A48:A71" si="8">A47+1000</f>
        <v>3000</v>
      </c>
      <c r="D48">
        <f t="shared" ref="D48:D71" si="9">A48*B$46*C$46/100</f>
        <v>1500</v>
      </c>
      <c r="E48">
        <f t="shared" ref="E48:E71" si="10">A48*(1+B$46/100)^C$46</f>
        <v>4831.5300000000016</v>
      </c>
      <c r="F48">
        <f t="shared" si="7"/>
        <v>1831.5300000000016</v>
      </c>
    </row>
    <row r="49" spans="1:6" x14ac:dyDescent="0.3">
      <c r="A49">
        <f t="shared" si="8"/>
        <v>4000</v>
      </c>
      <c r="D49">
        <f t="shared" si="9"/>
        <v>2000</v>
      </c>
      <c r="E49">
        <f t="shared" si="10"/>
        <v>6442.0400000000018</v>
      </c>
      <c r="F49">
        <f t="shared" si="7"/>
        <v>2442.0400000000018</v>
      </c>
    </row>
    <row r="50" spans="1:6" x14ac:dyDescent="0.3">
      <c r="A50">
        <f t="shared" si="8"/>
        <v>5000</v>
      </c>
      <c r="D50">
        <f t="shared" si="9"/>
        <v>2500</v>
      </c>
      <c r="E50">
        <f t="shared" si="10"/>
        <v>8052.5500000000029</v>
      </c>
      <c r="F50">
        <f t="shared" si="7"/>
        <v>3052.5500000000029</v>
      </c>
    </row>
    <row r="51" spans="1:6" x14ac:dyDescent="0.3">
      <c r="A51">
        <f t="shared" si="8"/>
        <v>6000</v>
      </c>
      <c r="D51">
        <f t="shared" si="9"/>
        <v>3000</v>
      </c>
      <c r="E51">
        <f t="shared" si="10"/>
        <v>9663.0600000000031</v>
      </c>
      <c r="F51">
        <f t="shared" si="7"/>
        <v>3663.0600000000031</v>
      </c>
    </row>
    <row r="52" spans="1:6" x14ac:dyDescent="0.3">
      <c r="A52">
        <f t="shared" si="8"/>
        <v>7000</v>
      </c>
      <c r="D52">
        <f t="shared" si="9"/>
        <v>3500</v>
      </c>
      <c r="E52">
        <f t="shared" si="10"/>
        <v>11273.570000000003</v>
      </c>
      <c r="F52">
        <f t="shared" si="7"/>
        <v>4273.5700000000033</v>
      </c>
    </row>
    <row r="53" spans="1:6" x14ac:dyDescent="0.3">
      <c r="A53">
        <f t="shared" si="8"/>
        <v>8000</v>
      </c>
      <c r="D53">
        <f t="shared" si="9"/>
        <v>4000</v>
      </c>
      <c r="E53">
        <f t="shared" si="10"/>
        <v>12884.080000000004</v>
      </c>
      <c r="F53">
        <f t="shared" si="7"/>
        <v>4884.0800000000036</v>
      </c>
    </row>
    <row r="54" spans="1:6" x14ac:dyDescent="0.3">
      <c r="A54">
        <f t="shared" si="8"/>
        <v>9000</v>
      </c>
      <c r="D54">
        <f t="shared" si="9"/>
        <v>4500</v>
      </c>
      <c r="E54">
        <f t="shared" si="10"/>
        <v>14494.590000000006</v>
      </c>
      <c r="F54">
        <f t="shared" si="7"/>
        <v>5494.5900000000056</v>
      </c>
    </row>
    <row r="55" spans="1:6" x14ac:dyDescent="0.3">
      <c r="A55">
        <f t="shared" si="8"/>
        <v>10000</v>
      </c>
      <c r="D55">
        <f t="shared" si="9"/>
        <v>5000</v>
      </c>
      <c r="E55">
        <f t="shared" si="10"/>
        <v>16105.100000000006</v>
      </c>
      <c r="F55">
        <f t="shared" si="7"/>
        <v>6105.1000000000058</v>
      </c>
    </row>
    <row r="56" spans="1:6" x14ac:dyDescent="0.3">
      <c r="A56">
        <f t="shared" si="8"/>
        <v>11000</v>
      </c>
      <c r="D56">
        <f t="shared" si="9"/>
        <v>5500</v>
      </c>
      <c r="E56">
        <f t="shared" si="10"/>
        <v>17715.610000000008</v>
      </c>
      <c r="F56">
        <f t="shared" si="7"/>
        <v>6715.6100000000079</v>
      </c>
    </row>
    <row r="57" spans="1:6" x14ac:dyDescent="0.3">
      <c r="A57">
        <f t="shared" si="8"/>
        <v>12000</v>
      </c>
      <c r="D57">
        <f t="shared" si="9"/>
        <v>6000</v>
      </c>
      <c r="E57">
        <f t="shared" si="10"/>
        <v>19326.120000000006</v>
      </c>
      <c r="F57">
        <f t="shared" si="7"/>
        <v>7326.1200000000063</v>
      </c>
    </row>
    <row r="58" spans="1:6" x14ac:dyDescent="0.3">
      <c r="A58">
        <f t="shared" si="8"/>
        <v>13000</v>
      </c>
      <c r="D58">
        <f t="shared" si="9"/>
        <v>6500</v>
      </c>
      <c r="E58">
        <f t="shared" si="10"/>
        <v>20936.630000000008</v>
      </c>
      <c r="F58">
        <f t="shared" si="7"/>
        <v>7936.6300000000083</v>
      </c>
    </row>
    <row r="59" spans="1:6" x14ac:dyDescent="0.3">
      <c r="A59">
        <f t="shared" si="8"/>
        <v>14000</v>
      </c>
      <c r="D59">
        <f t="shared" si="9"/>
        <v>7000</v>
      </c>
      <c r="E59">
        <f t="shared" si="10"/>
        <v>22547.140000000007</v>
      </c>
      <c r="F59">
        <f t="shared" si="7"/>
        <v>8547.1400000000067</v>
      </c>
    </row>
    <row r="60" spans="1:6" x14ac:dyDescent="0.3">
      <c r="A60">
        <f t="shared" si="8"/>
        <v>15000</v>
      </c>
      <c r="D60">
        <f t="shared" si="9"/>
        <v>7500</v>
      </c>
      <c r="E60">
        <f t="shared" si="10"/>
        <v>24157.650000000009</v>
      </c>
      <c r="F60">
        <f t="shared" si="7"/>
        <v>9157.6500000000087</v>
      </c>
    </row>
    <row r="61" spans="1:6" x14ac:dyDescent="0.3">
      <c r="A61">
        <f t="shared" si="8"/>
        <v>16000</v>
      </c>
      <c r="D61">
        <f t="shared" si="9"/>
        <v>8000</v>
      </c>
      <c r="E61">
        <f t="shared" si="10"/>
        <v>25768.160000000007</v>
      </c>
      <c r="F61">
        <f t="shared" si="7"/>
        <v>9768.1600000000071</v>
      </c>
    </row>
    <row r="62" spans="1:6" x14ac:dyDescent="0.3">
      <c r="A62">
        <f t="shared" si="8"/>
        <v>17000</v>
      </c>
      <c r="D62">
        <f t="shared" si="9"/>
        <v>8500</v>
      </c>
      <c r="E62">
        <f t="shared" si="10"/>
        <v>27378.670000000009</v>
      </c>
      <c r="F62">
        <f t="shared" si="7"/>
        <v>10378.670000000009</v>
      </c>
    </row>
    <row r="63" spans="1:6" x14ac:dyDescent="0.3">
      <c r="A63">
        <f t="shared" si="8"/>
        <v>18000</v>
      </c>
      <c r="D63">
        <f t="shared" si="9"/>
        <v>9000</v>
      </c>
      <c r="E63">
        <f t="shared" si="10"/>
        <v>28989.180000000011</v>
      </c>
      <c r="F63">
        <f t="shared" si="7"/>
        <v>10989.180000000011</v>
      </c>
    </row>
    <row r="64" spans="1:6" x14ac:dyDescent="0.3">
      <c r="A64">
        <f t="shared" si="8"/>
        <v>19000</v>
      </c>
      <c r="D64">
        <f t="shared" si="9"/>
        <v>9500</v>
      </c>
      <c r="E64">
        <f t="shared" si="10"/>
        <v>30599.69000000001</v>
      </c>
      <c r="F64">
        <f t="shared" si="7"/>
        <v>11599.69000000001</v>
      </c>
    </row>
    <row r="65" spans="1:6" x14ac:dyDescent="0.3">
      <c r="A65">
        <f t="shared" si="8"/>
        <v>20000</v>
      </c>
      <c r="D65">
        <f t="shared" si="9"/>
        <v>10000</v>
      </c>
      <c r="E65">
        <f t="shared" si="10"/>
        <v>32210.200000000012</v>
      </c>
      <c r="F65">
        <f t="shared" si="7"/>
        <v>12210.200000000012</v>
      </c>
    </row>
    <row r="66" spans="1:6" x14ac:dyDescent="0.3">
      <c r="A66">
        <f t="shared" si="8"/>
        <v>21000</v>
      </c>
      <c r="D66">
        <f t="shared" si="9"/>
        <v>10500</v>
      </c>
      <c r="E66">
        <f t="shared" si="10"/>
        <v>33820.710000000014</v>
      </c>
      <c r="F66">
        <f t="shared" si="7"/>
        <v>12820.710000000014</v>
      </c>
    </row>
    <row r="67" spans="1:6" x14ac:dyDescent="0.3">
      <c r="A67">
        <f t="shared" si="8"/>
        <v>22000</v>
      </c>
      <c r="D67">
        <f t="shared" si="9"/>
        <v>11000</v>
      </c>
      <c r="E67">
        <f t="shared" si="10"/>
        <v>35431.220000000016</v>
      </c>
      <c r="F67">
        <f t="shared" si="7"/>
        <v>13431.220000000016</v>
      </c>
    </row>
    <row r="68" spans="1:6" x14ac:dyDescent="0.3">
      <c r="A68">
        <f t="shared" si="8"/>
        <v>23000</v>
      </c>
      <c r="D68">
        <f t="shared" si="9"/>
        <v>11500</v>
      </c>
      <c r="E68">
        <f t="shared" si="10"/>
        <v>37041.73000000001</v>
      </c>
      <c r="F68">
        <f t="shared" si="7"/>
        <v>14041.73000000001</v>
      </c>
    </row>
    <row r="69" spans="1:6" x14ac:dyDescent="0.3">
      <c r="A69">
        <f t="shared" si="8"/>
        <v>24000</v>
      </c>
      <c r="D69">
        <f t="shared" si="9"/>
        <v>12000</v>
      </c>
      <c r="E69">
        <f t="shared" si="10"/>
        <v>38652.240000000013</v>
      </c>
      <c r="F69">
        <f t="shared" si="7"/>
        <v>14652.240000000013</v>
      </c>
    </row>
    <row r="70" spans="1:6" x14ac:dyDescent="0.3">
      <c r="A70">
        <f t="shared" si="8"/>
        <v>25000</v>
      </c>
      <c r="D70">
        <f t="shared" si="9"/>
        <v>12500</v>
      </c>
      <c r="E70">
        <f t="shared" si="10"/>
        <v>40262.750000000015</v>
      </c>
      <c r="F70">
        <f t="shared" si="7"/>
        <v>15262.750000000015</v>
      </c>
    </row>
    <row r="71" spans="1:6" x14ac:dyDescent="0.3">
      <c r="A71">
        <f t="shared" si="8"/>
        <v>26000</v>
      </c>
      <c r="D71">
        <f t="shared" si="9"/>
        <v>13000</v>
      </c>
      <c r="E71">
        <f t="shared" si="10"/>
        <v>41873.260000000017</v>
      </c>
      <c r="F71">
        <f t="shared" si="7"/>
        <v>15873.260000000017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8B4F-17D7-4D59-A9EC-32A73429DC0B}">
  <dimension ref="A1:AA5"/>
  <sheetViews>
    <sheetView zoomScale="64" workbookViewId="0">
      <selection activeCell="F5" sqref="F5"/>
    </sheetView>
  </sheetViews>
  <sheetFormatPr defaultRowHeight="14.4" x14ac:dyDescent="0.3"/>
  <cols>
    <col min="1" max="1" width="9.5546875" bestFit="1" customWidth="1"/>
    <col min="2" max="19" width="9" bestFit="1" customWidth="1"/>
    <col min="20" max="22" width="9.44140625" bestFit="1" customWidth="1"/>
    <col min="23" max="24" width="10.5546875" bestFit="1" customWidth="1"/>
  </cols>
  <sheetData>
    <row r="1" spans="1:27" x14ac:dyDescent="0.3">
      <c r="A1" s="10"/>
      <c r="B1" s="1" t="s">
        <v>38</v>
      </c>
      <c r="C1" s="1" t="s">
        <v>39</v>
      </c>
      <c r="D1" s="1" t="s">
        <v>40</v>
      </c>
      <c r="E1" s="1" t="s">
        <v>41</v>
      </c>
      <c r="F1" s="12" t="s">
        <v>37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  <c r="N1" s="12" t="s">
        <v>49</v>
      </c>
      <c r="O1" s="13" t="s">
        <v>50</v>
      </c>
      <c r="P1" s="13" t="s">
        <v>51</v>
      </c>
      <c r="Q1" s="13" t="s">
        <v>52</v>
      </c>
      <c r="R1" s="13" t="s">
        <v>53</v>
      </c>
      <c r="S1" s="13" t="s">
        <v>54</v>
      </c>
      <c r="T1" s="13" t="s">
        <v>55</v>
      </c>
      <c r="U1" s="13" t="s">
        <v>56</v>
      </c>
      <c r="V1" s="13" t="s">
        <v>57</v>
      </c>
      <c r="W1" s="13" t="s">
        <v>58</v>
      </c>
      <c r="X1" s="13" t="s">
        <v>59</v>
      </c>
      <c r="Y1" s="13" t="s">
        <v>60</v>
      </c>
      <c r="Z1" s="13" t="s">
        <v>61</v>
      </c>
      <c r="AA1" s="13" t="s">
        <v>62</v>
      </c>
    </row>
    <row r="2" spans="1:27" x14ac:dyDescent="0.3">
      <c r="A2" s="8" t="s">
        <v>29</v>
      </c>
      <c r="B2" s="9" t="s">
        <v>33</v>
      </c>
      <c r="C2" s="9" t="s">
        <v>34</v>
      </c>
      <c r="D2" s="9" t="s">
        <v>35</v>
      </c>
      <c r="E2" s="9" t="s">
        <v>36</v>
      </c>
      <c r="F2" s="11">
        <v>4</v>
      </c>
      <c r="G2" s="11">
        <v>5</v>
      </c>
      <c r="H2" s="11">
        <v>6</v>
      </c>
      <c r="I2" s="11">
        <f>H2+1</f>
        <v>7</v>
      </c>
      <c r="J2" s="11">
        <f t="shared" ref="J2:Y2" si="0">I2+1</f>
        <v>8</v>
      </c>
      <c r="K2" s="11">
        <f t="shared" si="0"/>
        <v>9</v>
      </c>
      <c r="L2" s="11">
        <f t="shared" si="0"/>
        <v>10</v>
      </c>
      <c r="M2" s="11">
        <f t="shared" si="0"/>
        <v>11</v>
      </c>
      <c r="N2" s="11">
        <f t="shared" si="0"/>
        <v>12</v>
      </c>
      <c r="O2" s="11">
        <f t="shared" si="0"/>
        <v>13</v>
      </c>
      <c r="P2" s="11">
        <f t="shared" si="0"/>
        <v>14</v>
      </c>
      <c r="Q2" s="11">
        <f t="shared" si="0"/>
        <v>15</v>
      </c>
      <c r="R2" s="11">
        <f t="shared" si="0"/>
        <v>16</v>
      </c>
      <c r="S2" s="11">
        <f t="shared" si="0"/>
        <v>17</v>
      </c>
      <c r="T2" s="11">
        <f t="shared" si="0"/>
        <v>18</v>
      </c>
      <c r="U2" s="11">
        <f>T2+1</f>
        <v>19</v>
      </c>
      <c r="V2" s="11">
        <f t="shared" si="0"/>
        <v>20</v>
      </c>
      <c r="W2" s="11">
        <f t="shared" si="0"/>
        <v>21</v>
      </c>
      <c r="X2" s="11">
        <f>W2+1</f>
        <v>22</v>
      </c>
      <c r="Y2" s="11">
        <f t="shared" si="0"/>
        <v>23</v>
      </c>
      <c r="Z2" s="11">
        <f>Y2+1</f>
        <v>24</v>
      </c>
      <c r="AA2" s="11">
        <f>Z2+1</f>
        <v>25</v>
      </c>
    </row>
    <row r="3" spans="1:27" x14ac:dyDescent="0.3">
      <c r="A3" s="8" t="s">
        <v>30</v>
      </c>
      <c r="B3" s="9">
        <v>0</v>
      </c>
      <c r="C3" s="9">
        <v>2</v>
      </c>
      <c r="D3" s="9">
        <v>4</v>
      </c>
      <c r="E3" s="9">
        <v>8</v>
      </c>
      <c r="F3" s="11">
        <f>2^(F$2)</f>
        <v>16</v>
      </c>
      <c r="G3" s="11">
        <f>2^(G$2)</f>
        <v>32</v>
      </c>
      <c r="H3" s="11">
        <f>2^(H$2)</f>
        <v>64</v>
      </c>
      <c r="I3" s="11">
        <f t="shared" ref="I3:AA3" si="1">2^(I$2)</f>
        <v>128</v>
      </c>
      <c r="J3" s="11">
        <f t="shared" si="1"/>
        <v>256</v>
      </c>
      <c r="K3" s="11">
        <f t="shared" si="1"/>
        <v>512</v>
      </c>
      <c r="L3" s="11">
        <f t="shared" si="1"/>
        <v>1024</v>
      </c>
      <c r="M3" s="11">
        <f t="shared" si="1"/>
        <v>2048</v>
      </c>
      <c r="N3" s="11">
        <f t="shared" si="1"/>
        <v>4096</v>
      </c>
      <c r="O3" s="11">
        <f t="shared" si="1"/>
        <v>8192</v>
      </c>
      <c r="P3" s="11">
        <f t="shared" si="1"/>
        <v>16384</v>
      </c>
      <c r="Q3" s="11">
        <f t="shared" si="1"/>
        <v>32768</v>
      </c>
      <c r="R3" s="11">
        <f t="shared" si="1"/>
        <v>65536</v>
      </c>
      <c r="S3" s="11">
        <f t="shared" si="1"/>
        <v>131072</v>
      </c>
      <c r="T3" s="11">
        <f t="shared" si="1"/>
        <v>262144</v>
      </c>
      <c r="U3" s="11">
        <f t="shared" si="1"/>
        <v>524288</v>
      </c>
      <c r="V3" s="11">
        <f t="shared" si="1"/>
        <v>1048576</v>
      </c>
      <c r="W3" s="11">
        <f t="shared" si="1"/>
        <v>2097152</v>
      </c>
      <c r="X3" s="11">
        <f t="shared" si="1"/>
        <v>4194304</v>
      </c>
      <c r="Y3" s="11">
        <f t="shared" si="1"/>
        <v>8388608</v>
      </c>
      <c r="Z3" s="11">
        <f t="shared" si="1"/>
        <v>16777216</v>
      </c>
      <c r="AA3" s="11">
        <f t="shared" si="1"/>
        <v>33554432</v>
      </c>
    </row>
    <row r="4" spans="1:27" x14ac:dyDescent="0.3">
      <c r="A4" s="8" t="s">
        <v>31</v>
      </c>
      <c r="B4" s="9">
        <v>0</v>
      </c>
      <c r="C4" s="9">
        <v>1</v>
      </c>
      <c r="D4" s="9">
        <v>4</v>
      </c>
      <c r="E4" s="9">
        <v>12</v>
      </c>
      <c r="F4" s="11">
        <f>F$2*2^(F$2-1)</f>
        <v>32</v>
      </c>
      <c r="G4" s="11">
        <f t="shared" ref="G4:AA4" si="2">G$2*2^(G$2-1)</f>
        <v>80</v>
      </c>
      <c r="H4" s="11">
        <f t="shared" si="2"/>
        <v>192</v>
      </c>
      <c r="I4" s="11">
        <f t="shared" si="2"/>
        <v>448</v>
      </c>
      <c r="J4" s="11">
        <f t="shared" si="2"/>
        <v>1024</v>
      </c>
      <c r="K4" s="11">
        <f t="shared" si="2"/>
        <v>2304</v>
      </c>
      <c r="L4" s="11">
        <f t="shared" si="2"/>
        <v>5120</v>
      </c>
      <c r="M4" s="11">
        <f t="shared" si="2"/>
        <v>11264</v>
      </c>
      <c r="N4" s="11">
        <f t="shared" si="2"/>
        <v>24576</v>
      </c>
      <c r="O4" s="11">
        <f t="shared" si="2"/>
        <v>53248</v>
      </c>
      <c r="P4" s="11">
        <f t="shared" si="2"/>
        <v>114688</v>
      </c>
      <c r="Q4" s="11">
        <f t="shared" si="2"/>
        <v>245760</v>
      </c>
      <c r="R4" s="11">
        <f t="shared" si="2"/>
        <v>524288</v>
      </c>
      <c r="S4" s="11">
        <f t="shared" si="2"/>
        <v>1114112</v>
      </c>
      <c r="T4" s="11">
        <f t="shared" si="2"/>
        <v>2359296</v>
      </c>
      <c r="U4" s="11">
        <f t="shared" si="2"/>
        <v>4980736</v>
      </c>
      <c r="V4" s="11">
        <f t="shared" si="2"/>
        <v>10485760</v>
      </c>
      <c r="W4" s="11">
        <f t="shared" si="2"/>
        <v>22020096</v>
      </c>
      <c r="X4" s="11">
        <f t="shared" si="2"/>
        <v>46137344</v>
      </c>
      <c r="Y4" s="11">
        <f t="shared" si="2"/>
        <v>96468992</v>
      </c>
      <c r="Z4" s="11">
        <f t="shared" si="2"/>
        <v>201326592</v>
      </c>
      <c r="AA4" s="11">
        <f t="shared" si="2"/>
        <v>419430400</v>
      </c>
    </row>
    <row r="5" spans="1:27" x14ac:dyDescent="0.3">
      <c r="A5" s="8" t="s">
        <v>32</v>
      </c>
      <c r="B5" s="9">
        <v>0</v>
      </c>
      <c r="C5" s="9">
        <v>0</v>
      </c>
      <c r="D5" s="9">
        <v>1</v>
      </c>
      <c r="E5" s="9">
        <v>6</v>
      </c>
      <c r="F5" s="11">
        <f>F$2*(F$2-1)/2*2^(F$2-2)</f>
        <v>24</v>
      </c>
      <c r="G5" s="11">
        <f t="shared" ref="G5:AA5" si="3">G$2*(G$2-1)/2*2^(G$2-2)</f>
        <v>80</v>
      </c>
      <c r="H5" s="11">
        <f t="shared" si="3"/>
        <v>240</v>
      </c>
      <c r="I5" s="11">
        <f t="shared" si="3"/>
        <v>672</v>
      </c>
      <c r="J5" s="11">
        <f t="shared" si="3"/>
        <v>1792</v>
      </c>
      <c r="K5" s="11">
        <f t="shared" si="3"/>
        <v>4608</v>
      </c>
      <c r="L5" s="11">
        <f t="shared" si="3"/>
        <v>11520</v>
      </c>
      <c r="M5" s="11">
        <f t="shared" si="3"/>
        <v>28160</v>
      </c>
      <c r="N5" s="11">
        <f t="shared" si="3"/>
        <v>67584</v>
      </c>
      <c r="O5" s="11">
        <f t="shared" si="3"/>
        <v>159744</v>
      </c>
      <c r="P5" s="11">
        <f t="shared" si="3"/>
        <v>372736</v>
      </c>
      <c r="Q5" s="11">
        <f t="shared" si="3"/>
        <v>860160</v>
      </c>
      <c r="R5" s="11">
        <f t="shared" si="3"/>
        <v>1966080</v>
      </c>
      <c r="S5" s="11">
        <f t="shared" si="3"/>
        <v>4456448</v>
      </c>
      <c r="T5" s="11">
        <f t="shared" si="3"/>
        <v>10027008</v>
      </c>
      <c r="U5" s="11">
        <f t="shared" si="3"/>
        <v>22413312</v>
      </c>
      <c r="V5" s="11">
        <f t="shared" si="3"/>
        <v>49807360</v>
      </c>
      <c r="W5" s="11">
        <f t="shared" si="3"/>
        <v>110100480</v>
      </c>
      <c r="X5" s="11">
        <f t="shared" si="3"/>
        <v>242221056</v>
      </c>
      <c r="Y5" s="11">
        <f t="shared" si="3"/>
        <v>530579456</v>
      </c>
      <c r="Z5" s="11">
        <f t="shared" si="3"/>
        <v>1157627904</v>
      </c>
      <c r="AA5" s="11">
        <f t="shared" si="3"/>
        <v>2516582400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FA2F-920E-4370-9F50-C951B4CBFE98}">
  <dimension ref="B1:U34"/>
  <sheetViews>
    <sheetView showGridLines="0" topLeftCell="A10" zoomScale="88" workbookViewId="0">
      <selection activeCell="F18" sqref="F18"/>
    </sheetView>
  </sheetViews>
  <sheetFormatPr defaultRowHeight="14.4" x14ac:dyDescent="0.3"/>
  <cols>
    <col min="2" max="2" width="20.21875" bestFit="1" customWidth="1"/>
    <col min="3" max="3" width="12" bestFit="1" customWidth="1"/>
    <col min="4" max="4" width="7.5546875" bestFit="1" customWidth="1"/>
    <col min="5" max="5" width="14.21875" bestFit="1" customWidth="1"/>
    <col min="6" max="6" width="12" bestFit="1" customWidth="1"/>
  </cols>
  <sheetData>
    <row r="1" spans="2:21" x14ac:dyDescent="0.3">
      <c r="C1">
        <v>10</v>
      </c>
    </row>
    <row r="3" spans="2:21" x14ac:dyDescent="0.3">
      <c r="B3">
        <v>100</v>
      </c>
      <c r="C3">
        <f>B3+$C1</f>
        <v>110</v>
      </c>
      <c r="D3">
        <f t="shared" ref="D3:F3" si="0">C3+$C1</f>
        <v>120</v>
      </c>
      <c r="E3">
        <f t="shared" si="0"/>
        <v>130</v>
      </c>
      <c r="F3">
        <f t="shared" si="0"/>
        <v>140</v>
      </c>
    </row>
    <row r="4" spans="2:21" x14ac:dyDescent="0.3">
      <c r="I4">
        <v>200</v>
      </c>
    </row>
    <row r="5" spans="2:21" x14ac:dyDescent="0.3">
      <c r="I5">
        <f>I4+C$1</f>
        <v>210</v>
      </c>
    </row>
    <row r="6" spans="2:21" x14ac:dyDescent="0.3">
      <c r="I6">
        <f t="shared" ref="I6:I10" si="1">I5+C$1</f>
        <v>220</v>
      </c>
    </row>
    <row r="7" spans="2:21" x14ac:dyDescent="0.3">
      <c r="I7">
        <f t="shared" si="1"/>
        <v>230</v>
      </c>
    </row>
    <row r="8" spans="2:21" x14ac:dyDescent="0.3">
      <c r="I8">
        <f t="shared" si="1"/>
        <v>240</v>
      </c>
    </row>
    <row r="9" spans="2:21" x14ac:dyDescent="0.3">
      <c r="I9">
        <f t="shared" si="1"/>
        <v>250</v>
      </c>
    </row>
    <row r="10" spans="2:21" x14ac:dyDescent="0.3">
      <c r="I10">
        <f t="shared" si="1"/>
        <v>260</v>
      </c>
    </row>
    <row r="12" spans="2:21" ht="25.8" x14ac:dyDescent="0.5">
      <c r="B12" s="25" t="s">
        <v>28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4" spans="2:21" x14ac:dyDescent="0.3">
      <c r="E14" s="1" t="s">
        <v>25</v>
      </c>
      <c r="F14" s="6">
        <v>100000</v>
      </c>
    </row>
    <row r="15" spans="2:21" x14ac:dyDescent="0.3">
      <c r="E15" s="1" t="s">
        <v>17</v>
      </c>
      <c r="F15" s="7">
        <v>0.12</v>
      </c>
    </row>
    <row r="18" spans="2:4" x14ac:dyDescent="0.3">
      <c r="B18" s="3" t="s">
        <v>24</v>
      </c>
      <c r="C18" s="3" t="s">
        <v>26</v>
      </c>
      <c r="D18" s="3" t="s">
        <v>27</v>
      </c>
    </row>
    <row r="19" spans="2:4" x14ac:dyDescent="0.3">
      <c r="B19" s="2">
        <v>1</v>
      </c>
      <c r="C19" s="5">
        <f>F$14*(1+F$15/100)^B19</f>
        <v>100120.00000000001</v>
      </c>
      <c r="D19" s="4">
        <f>(C19-F$14)/F$14</f>
        <v>1.2000000000001456E-3</v>
      </c>
    </row>
    <row r="20" spans="2:4" x14ac:dyDescent="0.3">
      <c r="B20" s="2">
        <f>B19+1</f>
        <v>2</v>
      </c>
      <c r="C20" s="5">
        <f t="shared" ref="C20:C34" si="2">F$14*(1+F$15/100)^B20</f>
        <v>100240.14400000001</v>
      </c>
      <c r="D20" s="4">
        <f t="shared" ref="D20:D34" si="3">(C20-F$14)/F$14</f>
        <v>2.4014400000001478E-3</v>
      </c>
    </row>
    <row r="21" spans="2:4" x14ac:dyDescent="0.3">
      <c r="B21" s="2">
        <f t="shared" ref="B21:B34" si="4">B20+1</f>
        <v>3</v>
      </c>
      <c r="C21" s="5">
        <f t="shared" si="2"/>
        <v>100360.43217280002</v>
      </c>
      <c r="D21" s="4">
        <f t="shared" si="3"/>
        <v>3.6043217280002137E-3</v>
      </c>
    </row>
    <row r="22" spans="2:4" x14ac:dyDescent="0.3">
      <c r="B22" s="2">
        <f t="shared" si="4"/>
        <v>4</v>
      </c>
      <c r="C22" s="5">
        <f t="shared" si="2"/>
        <v>100480.86469140738</v>
      </c>
      <c r="D22" s="4">
        <f t="shared" si="3"/>
        <v>4.8086469140737609E-3</v>
      </c>
    </row>
    <row r="23" spans="2:4" x14ac:dyDescent="0.3">
      <c r="B23" s="2">
        <f t="shared" si="4"/>
        <v>5</v>
      </c>
      <c r="C23" s="5">
        <f t="shared" si="2"/>
        <v>100601.44172903706</v>
      </c>
      <c r="D23" s="4">
        <f t="shared" si="3"/>
        <v>6.0144172903706201E-3</v>
      </c>
    </row>
    <row r="24" spans="2:4" x14ac:dyDescent="0.3">
      <c r="B24" s="2">
        <f t="shared" si="4"/>
        <v>6</v>
      </c>
      <c r="C24" s="5">
        <f t="shared" si="2"/>
        <v>100722.16345911191</v>
      </c>
      <c r="D24" s="4">
        <f t="shared" si="3"/>
        <v>7.2216345911190732E-3</v>
      </c>
    </row>
    <row r="25" spans="2:4" x14ac:dyDescent="0.3">
      <c r="B25" s="2">
        <f t="shared" si="4"/>
        <v>7</v>
      </c>
      <c r="C25" s="5">
        <f t="shared" si="2"/>
        <v>100843.03005526288</v>
      </c>
      <c r="D25" s="4">
        <f t="shared" si="3"/>
        <v>8.4303005526287604E-3</v>
      </c>
    </row>
    <row r="26" spans="2:4" x14ac:dyDescent="0.3">
      <c r="B26" s="2">
        <f t="shared" si="4"/>
        <v>8</v>
      </c>
      <c r="C26" s="5">
        <f t="shared" si="2"/>
        <v>100964.04169132917</v>
      </c>
      <c r="D26" s="4">
        <f t="shared" si="3"/>
        <v>9.6404169132917016E-3</v>
      </c>
    </row>
    <row r="27" spans="2:4" x14ac:dyDescent="0.3">
      <c r="B27" s="2">
        <f t="shared" si="4"/>
        <v>9</v>
      </c>
      <c r="C27" s="5">
        <f t="shared" si="2"/>
        <v>101085.19854135878</v>
      </c>
      <c r="D27" s="4">
        <f t="shared" si="3"/>
        <v>1.0851985413587827E-2</v>
      </c>
    </row>
    <row r="28" spans="2:4" x14ac:dyDescent="0.3">
      <c r="B28" s="2">
        <f t="shared" si="4"/>
        <v>10</v>
      </c>
      <c r="C28" s="5">
        <f t="shared" si="2"/>
        <v>101206.50077960842</v>
      </c>
      <c r="D28" s="4">
        <f t="shared" si="3"/>
        <v>1.2065007796084246E-2</v>
      </c>
    </row>
    <row r="29" spans="2:4" x14ac:dyDescent="0.3">
      <c r="B29" s="2">
        <f t="shared" si="4"/>
        <v>11</v>
      </c>
      <c r="C29" s="5">
        <f t="shared" si="2"/>
        <v>101327.94858054395</v>
      </c>
      <c r="D29" s="4">
        <f t="shared" si="3"/>
        <v>1.3279485805439471E-2</v>
      </c>
    </row>
    <row r="30" spans="2:4" x14ac:dyDescent="0.3">
      <c r="B30" s="2">
        <f t="shared" si="4"/>
        <v>12</v>
      </c>
      <c r="C30" s="5">
        <f t="shared" si="2"/>
        <v>101449.5421188406</v>
      </c>
      <c r="D30" s="4">
        <f t="shared" si="3"/>
        <v>1.4495421188406035E-2</v>
      </c>
    </row>
    <row r="31" spans="2:4" x14ac:dyDescent="0.3">
      <c r="B31" s="2">
        <f t="shared" si="4"/>
        <v>13</v>
      </c>
      <c r="C31" s="5">
        <f t="shared" si="2"/>
        <v>101571.28156938322</v>
      </c>
      <c r="D31" s="4">
        <f t="shared" si="3"/>
        <v>1.5712815693832236E-2</v>
      </c>
    </row>
    <row r="32" spans="2:4" x14ac:dyDescent="0.3">
      <c r="B32" s="2">
        <f t="shared" si="4"/>
        <v>14</v>
      </c>
      <c r="C32" s="5">
        <f t="shared" si="2"/>
        <v>101693.16710726648</v>
      </c>
      <c r="D32" s="4">
        <f t="shared" si="3"/>
        <v>1.6931671072664758E-2</v>
      </c>
    </row>
    <row r="33" spans="2:4" x14ac:dyDescent="0.3">
      <c r="B33" s="2">
        <f t="shared" si="4"/>
        <v>15</v>
      </c>
      <c r="C33" s="5">
        <f t="shared" si="2"/>
        <v>101815.19890779522</v>
      </c>
      <c r="D33" s="4">
        <f t="shared" si="3"/>
        <v>1.8151989077952166E-2</v>
      </c>
    </row>
    <row r="34" spans="2:4" x14ac:dyDescent="0.3">
      <c r="B34" s="2">
        <f t="shared" si="4"/>
        <v>16</v>
      </c>
      <c r="C34" s="5">
        <f t="shared" si="2"/>
        <v>101937.37714648456</v>
      </c>
      <c r="D34" s="4">
        <f t="shared" si="3"/>
        <v>1.9373771464845632E-2</v>
      </c>
    </row>
  </sheetData>
  <mergeCells count="1">
    <mergeCell ref="B12:U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628A-BFDC-4D40-853B-0C595CE62216}">
  <dimension ref="A1:M20"/>
  <sheetViews>
    <sheetView workbookViewId="0">
      <selection activeCell="C2" sqref="C2"/>
    </sheetView>
  </sheetViews>
  <sheetFormatPr defaultRowHeight="14.4" x14ac:dyDescent="0.3"/>
  <cols>
    <col min="1" max="1" width="11.33203125" bestFit="1" customWidth="1"/>
    <col min="2" max="2" width="6.88671875" bestFit="1" customWidth="1"/>
  </cols>
  <sheetData>
    <row r="1" spans="1:4" x14ac:dyDescent="0.3">
      <c r="A1" s="14" t="s">
        <v>65</v>
      </c>
      <c r="B1" s="14" t="s">
        <v>63</v>
      </c>
      <c r="C1" s="14" t="s">
        <v>64</v>
      </c>
      <c r="D1" s="14" t="s">
        <v>66</v>
      </c>
    </row>
    <row r="2" spans="1:4" x14ac:dyDescent="0.3">
      <c r="A2" s="15">
        <v>100</v>
      </c>
      <c r="B2" s="15">
        <f>A2</f>
        <v>100</v>
      </c>
      <c r="C2" s="15">
        <f>A2*9/5+32</f>
        <v>212</v>
      </c>
      <c r="D2" s="15">
        <f>A2+273.15</f>
        <v>373.15</v>
      </c>
    </row>
    <row r="20" spans="13:13" x14ac:dyDescent="0.3">
      <c r="M20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E4E8-C260-4083-867E-734A9C5DC009}">
  <dimension ref="A1:AI3802"/>
  <sheetViews>
    <sheetView topLeftCell="C3786" zoomScale="136" workbookViewId="0">
      <selection sqref="A1:P3802"/>
    </sheetView>
  </sheetViews>
  <sheetFormatPr defaultRowHeight="14.4" x14ac:dyDescent="0.3"/>
  <cols>
    <col min="1" max="1" width="5.88671875" bestFit="1" customWidth="1"/>
    <col min="2" max="2" width="5.6640625" bestFit="1" customWidth="1"/>
    <col min="8" max="8" width="9.109375" bestFit="1" customWidth="1"/>
    <col min="16" max="16" width="15.109375" bestFit="1" customWidth="1"/>
    <col min="17" max="17" width="24" bestFit="1" customWidth="1"/>
    <col min="18" max="18" width="15.5546875" bestFit="1" customWidth="1"/>
    <col min="19" max="19" width="15.5546875" customWidth="1"/>
    <col min="20" max="20" width="13.21875" bestFit="1" customWidth="1"/>
    <col min="22" max="22" width="13.21875" customWidth="1"/>
    <col min="27" max="27" width="21.44140625" bestFit="1" customWidth="1"/>
    <col min="28" max="28" width="11.5546875" bestFit="1" customWidth="1"/>
    <col min="29" max="29" width="10.109375" bestFit="1" customWidth="1"/>
    <col min="30" max="30" width="21.44140625" bestFit="1" customWidth="1"/>
    <col min="31" max="31" width="12.109375" bestFit="1" customWidth="1"/>
    <col min="32" max="32" width="11.5546875" bestFit="1" customWidth="1"/>
    <col min="33" max="34" width="9" bestFit="1" customWidth="1"/>
    <col min="35" max="35" width="15.21875" bestFit="1" customWidth="1"/>
  </cols>
  <sheetData>
    <row r="1" spans="1:25" x14ac:dyDescent="0.3">
      <c r="A1" s="22" t="s">
        <v>127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5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24</v>
      </c>
      <c r="M2" t="s">
        <v>79</v>
      </c>
      <c r="N2" t="s">
        <v>80</v>
      </c>
      <c r="O2" t="s">
        <v>81</v>
      </c>
      <c r="P2" t="s">
        <v>82</v>
      </c>
      <c r="R2" t="s">
        <v>119</v>
      </c>
      <c r="T2" t="s">
        <v>118</v>
      </c>
      <c r="V2" t="s">
        <v>125</v>
      </c>
      <c r="W2" t="s">
        <v>120</v>
      </c>
      <c r="Y2" t="s">
        <v>121</v>
      </c>
    </row>
    <row r="3" spans="1:25" x14ac:dyDescent="0.3">
      <c r="A3">
        <v>1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>
        <v>1199</v>
      </c>
      <c r="I3">
        <v>85</v>
      </c>
      <c r="J3">
        <v>20.100000000000001</v>
      </c>
      <c r="K3">
        <v>5.7</v>
      </c>
      <c r="L3">
        <v>2026</v>
      </c>
      <c r="M3">
        <v>4978</v>
      </c>
      <c r="N3">
        <v>2</v>
      </c>
      <c r="O3">
        <v>1</v>
      </c>
      <c r="P3">
        <v>4.4800000000000004</v>
      </c>
      <c r="R3">
        <f>COUNT(P3:P3802)</f>
        <v>3800</v>
      </c>
      <c r="T3">
        <f>SUM(P3:P3802)</f>
        <v>28806.99999999996</v>
      </c>
      <c r="V3">
        <f>AVERAGE(P3:P3802)</f>
        <v>7.5807894736841996</v>
      </c>
      <c r="W3">
        <f>MAX(P3:P3802)</f>
        <v>27.25</v>
      </c>
      <c r="Y3">
        <f>MIN(P3:P3802)</f>
        <v>1.5</v>
      </c>
    </row>
    <row r="4" spans="1:25" x14ac:dyDescent="0.3">
      <c r="A4">
        <v>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>
        <v>1199</v>
      </c>
      <c r="I4">
        <v>85</v>
      </c>
      <c r="J4">
        <v>20.100000000000001</v>
      </c>
      <c r="K4">
        <v>5.7</v>
      </c>
      <c r="L4">
        <v>2022</v>
      </c>
      <c r="M4">
        <v>84605</v>
      </c>
      <c r="N4">
        <v>2</v>
      </c>
      <c r="O4">
        <v>0</v>
      </c>
      <c r="P4">
        <v>3.18</v>
      </c>
      <c r="R4">
        <f>COUNT(A3:P4)</f>
        <v>20</v>
      </c>
    </row>
    <row r="5" spans="1:25" x14ac:dyDescent="0.3">
      <c r="A5">
        <v>3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>
        <v>1199</v>
      </c>
      <c r="I5">
        <v>85</v>
      </c>
      <c r="J5">
        <v>20.100000000000001</v>
      </c>
      <c r="K5">
        <v>5.7</v>
      </c>
      <c r="L5">
        <v>2023</v>
      </c>
      <c r="M5">
        <v>64915</v>
      </c>
      <c r="N5">
        <v>2</v>
      </c>
      <c r="O5">
        <v>0</v>
      </c>
      <c r="P5">
        <v>3.18</v>
      </c>
    </row>
    <row r="6" spans="1:25" x14ac:dyDescent="0.3">
      <c r="A6">
        <v>4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>
        <v>1199</v>
      </c>
      <c r="I6">
        <v>85</v>
      </c>
      <c r="J6">
        <v>20.100000000000001</v>
      </c>
      <c r="K6">
        <v>5.7</v>
      </c>
      <c r="L6">
        <v>2023</v>
      </c>
      <c r="M6">
        <v>43577</v>
      </c>
      <c r="N6">
        <v>1</v>
      </c>
      <c r="O6">
        <v>0</v>
      </c>
      <c r="P6">
        <v>4.0599999999999996</v>
      </c>
      <c r="Q6" t="s">
        <v>117</v>
      </c>
      <c r="R6">
        <f>COUNT(A3:P3802)</f>
        <v>38000</v>
      </c>
    </row>
    <row r="7" spans="1:25" x14ac:dyDescent="0.3">
      <c r="A7">
        <v>5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>
        <v>1199</v>
      </c>
      <c r="I7">
        <v>85</v>
      </c>
      <c r="J7">
        <v>20.100000000000001</v>
      </c>
      <c r="K7">
        <v>5.7</v>
      </c>
      <c r="L7">
        <v>2024</v>
      </c>
      <c r="M7">
        <v>40448</v>
      </c>
      <c r="N7">
        <v>3</v>
      </c>
      <c r="O7">
        <v>0</v>
      </c>
      <c r="P7">
        <v>3.43</v>
      </c>
    </row>
    <row r="8" spans="1:25" x14ac:dyDescent="0.3">
      <c r="A8">
        <v>6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>
        <v>1199</v>
      </c>
      <c r="I8">
        <v>85</v>
      </c>
      <c r="J8">
        <v>20.100000000000001</v>
      </c>
      <c r="K8">
        <v>5.7</v>
      </c>
      <c r="L8">
        <v>2023</v>
      </c>
      <c r="M8">
        <v>43675</v>
      </c>
      <c r="N8">
        <v>1</v>
      </c>
      <c r="O8">
        <v>0</v>
      </c>
      <c r="P8">
        <v>4.3600000000000003</v>
      </c>
    </row>
    <row r="9" spans="1:25" x14ac:dyDescent="0.3">
      <c r="A9">
        <v>7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>
        <v>1199</v>
      </c>
      <c r="I9">
        <v>85</v>
      </c>
      <c r="J9">
        <v>20.100000000000001</v>
      </c>
      <c r="K9">
        <v>5.7</v>
      </c>
      <c r="L9">
        <v>2023</v>
      </c>
      <c r="M9">
        <v>53770</v>
      </c>
      <c r="N9">
        <v>1</v>
      </c>
      <c r="O9">
        <v>0</v>
      </c>
      <c r="P9">
        <v>3.9</v>
      </c>
    </row>
    <row r="10" spans="1:25" x14ac:dyDescent="0.3">
      <c r="A10">
        <v>8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>
        <v>1199</v>
      </c>
      <c r="I10">
        <v>85</v>
      </c>
      <c r="J10">
        <v>20.100000000000001</v>
      </c>
      <c r="K10">
        <v>5.7</v>
      </c>
      <c r="L10">
        <v>2023</v>
      </c>
      <c r="M10">
        <v>62430</v>
      </c>
      <c r="N10">
        <v>1</v>
      </c>
      <c r="O10">
        <v>0</v>
      </c>
      <c r="P10">
        <v>3.71</v>
      </c>
    </row>
    <row r="11" spans="1:25" x14ac:dyDescent="0.3">
      <c r="A11">
        <v>9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>
        <v>1199</v>
      </c>
      <c r="I11">
        <v>85</v>
      </c>
      <c r="J11">
        <v>20.100000000000001</v>
      </c>
      <c r="K11">
        <v>5.7</v>
      </c>
      <c r="L11">
        <v>2025</v>
      </c>
      <c r="M11">
        <v>22996</v>
      </c>
      <c r="N11">
        <v>1</v>
      </c>
      <c r="O11">
        <v>0</v>
      </c>
      <c r="P11">
        <v>5.37</v>
      </c>
    </row>
    <row r="12" spans="1:25" x14ac:dyDescent="0.3">
      <c r="A12">
        <v>10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>
        <v>1199</v>
      </c>
      <c r="I12">
        <v>85</v>
      </c>
      <c r="J12">
        <v>20.100000000000001</v>
      </c>
      <c r="K12">
        <v>5.7</v>
      </c>
      <c r="L12">
        <v>2025</v>
      </c>
      <c r="M12">
        <v>12613</v>
      </c>
      <c r="N12">
        <v>1</v>
      </c>
      <c r="O12">
        <v>0</v>
      </c>
      <c r="P12">
        <v>5.0599999999999996</v>
      </c>
    </row>
    <row r="13" spans="1:25" x14ac:dyDescent="0.3">
      <c r="A13">
        <v>11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>
        <v>1199</v>
      </c>
      <c r="I13">
        <v>85</v>
      </c>
      <c r="J13">
        <v>20.100000000000001</v>
      </c>
      <c r="K13">
        <v>5.7</v>
      </c>
      <c r="L13">
        <v>2024</v>
      </c>
      <c r="M13">
        <v>43619</v>
      </c>
      <c r="N13">
        <v>1</v>
      </c>
      <c r="O13">
        <v>0</v>
      </c>
      <c r="P13">
        <v>4.24</v>
      </c>
    </row>
    <row r="14" spans="1:25" x14ac:dyDescent="0.3">
      <c r="A14">
        <v>12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>
        <v>1199</v>
      </c>
      <c r="I14">
        <v>85</v>
      </c>
      <c r="J14">
        <v>20.100000000000001</v>
      </c>
      <c r="K14">
        <v>5.7</v>
      </c>
      <c r="L14">
        <v>2024</v>
      </c>
      <c r="M14">
        <v>49947</v>
      </c>
      <c r="N14">
        <v>1</v>
      </c>
      <c r="O14">
        <v>0</v>
      </c>
      <c r="P14">
        <v>4.63</v>
      </c>
    </row>
    <row r="15" spans="1:25" x14ac:dyDescent="0.3">
      <c r="A15">
        <v>13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>
        <v>1199</v>
      </c>
      <c r="I15">
        <v>85</v>
      </c>
      <c r="J15">
        <v>20.100000000000001</v>
      </c>
      <c r="K15">
        <v>5.7</v>
      </c>
      <c r="L15">
        <v>2026</v>
      </c>
      <c r="M15">
        <v>4011</v>
      </c>
      <c r="N15">
        <v>1</v>
      </c>
      <c r="O15">
        <v>0</v>
      </c>
      <c r="P15">
        <v>5.63</v>
      </c>
    </row>
    <row r="16" spans="1:25" x14ac:dyDescent="0.3">
      <c r="A16">
        <v>14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>
        <v>1199</v>
      </c>
      <c r="I16">
        <v>85</v>
      </c>
      <c r="J16">
        <v>20.100000000000001</v>
      </c>
      <c r="K16">
        <v>5.7</v>
      </c>
      <c r="L16">
        <v>2026</v>
      </c>
      <c r="M16">
        <v>4091</v>
      </c>
      <c r="N16">
        <v>1</v>
      </c>
      <c r="O16">
        <v>0</v>
      </c>
      <c r="P16">
        <v>5.91</v>
      </c>
    </row>
    <row r="17" spans="1:35" x14ac:dyDescent="0.3">
      <c r="A17">
        <v>15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>
        <v>1199</v>
      </c>
      <c r="I17">
        <v>85</v>
      </c>
      <c r="J17">
        <v>20.100000000000001</v>
      </c>
      <c r="K17">
        <v>5.7</v>
      </c>
      <c r="L17">
        <v>2020</v>
      </c>
      <c r="M17">
        <v>55689</v>
      </c>
      <c r="N17">
        <v>1</v>
      </c>
      <c r="O17">
        <v>0</v>
      </c>
      <c r="P17">
        <v>2.4300000000000002</v>
      </c>
    </row>
    <row r="18" spans="1:35" x14ac:dyDescent="0.3">
      <c r="A18">
        <v>16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>
        <v>1199</v>
      </c>
      <c r="I18">
        <v>85</v>
      </c>
      <c r="J18">
        <v>20.100000000000001</v>
      </c>
      <c r="K18">
        <v>5.7</v>
      </c>
      <c r="L18">
        <v>2025</v>
      </c>
      <c r="M18">
        <v>13229</v>
      </c>
      <c r="N18">
        <v>2</v>
      </c>
      <c r="O18">
        <v>0</v>
      </c>
      <c r="P18">
        <v>4.49</v>
      </c>
      <c r="Z18" s="11"/>
      <c r="AA18" s="11" t="s">
        <v>75</v>
      </c>
      <c r="AB18" s="11" t="s">
        <v>76</v>
      </c>
      <c r="AC18" s="11" t="s">
        <v>77</v>
      </c>
      <c r="AD18" s="11" t="s">
        <v>78</v>
      </c>
      <c r="AE18" s="11" t="s">
        <v>24</v>
      </c>
      <c r="AF18" s="11" t="s">
        <v>79</v>
      </c>
      <c r="AG18" s="11" t="s">
        <v>80</v>
      </c>
      <c r="AH18" s="11" t="s">
        <v>81</v>
      </c>
      <c r="AI18" s="11" t="s">
        <v>82</v>
      </c>
    </row>
    <row r="19" spans="1:35" x14ac:dyDescent="0.3">
      <c r="A19">
        <v>17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>
        <v>1199</v>
      </c>
      <c r="I19">
        <v>85</v>
      </c>
      <c r="J19">
        <v>20.100000000000001</v>
      </c>
      <c r="K19">
        <v>5.7</v>
      </c>
      <c r="L19">
        <v>2023</v>
      </c>
      <c r="M19">
        <v>33224</v>
      </c>
      <c r="N19">
        <v>1</v>
      </c>
      <c r="O19">
        <v>0</v>
      </c>
      <c r="P19">
        <v>4.45</v>
      </c>
      <c r="Z19" s="11" t="s">
        <v>123</v>
      </c>
      <c r="AA19" s="11">
        <f>COUNT(H3:H3802)</f>
        <v>3800</v>
      </c>
      <c r="AB19" s="11">
        <f t="shared" ref="AB19:AE19" si="0">COUNT(I3:I3802)</f>
        <v>3800</v>
      </c>
      <c r="AC19" s="11">
        <f t="shared" si="0"/>
        <v>3800</v>
      </c>
      <c r="AD19" s="11">
        <f t="shared" si="0"/>
        <v>3800</v>
      </c>
      <c r="AE19" s="11">
        <f t="shared" si="0"/>
        <v>3800</v>
      </c>
      <c r="AF19" s="11">
        <f t="shared" ref="AF19" si="1">COUNT(M3:M3802)</f>
        <v>3800</v>
      </c>
      <c r="AG19" s="11">
        <f t="shared" ref="AG19" si="2">COUNT(N3:N3802)</f>
        <v>3800</v>
      </c>
      <c r="AH19" s="11">
        <f t="shared" ref="AH19:AI19" si="3">COUNT(O3:O3802)</f>
        <v>3800</v>
      </c>
      <c r="AI19" s="11">
        <f t="shared" si="3"/>
        <v>3800</v>
      </c>
    </row>
    <row r="20" spans="1:35" x14ac:dyDescent="0.3">
      <c r="A20">
        <v>18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>
        <v>1199</v>
      </c>
      <c r="I20">
        <v>85</v>
      </c>
      <c r="J20">
        <v>20.100000000000001</v>
      </c>
      <c r="K20">
        <v>5.7</v>
      </c>
      <c r="L20">
        <v>2024</v>
      </c>
      <c r="M20">
        <v>49434</v>
      </c>
      <c r="N20">
        <v>1</v>
      </c>
      <c r="O20">
        <v>0</v>
      </c>
      <c r="P20">
        <v>4.5199999999999996</v>
      </c>
      <c r="Z20" s="11" t="s">
        <v>124</v>
      </c>
      <c r="AA20" s="11">
        <f>SUM(H4:H3803)</f>
        <v>5279801</v>
      </c>
      <c r="AB20" s="11">
        <f t="shared" ref="AB20:AI20" si="4">SUM(I4:I3803)</f>
        <v>405515</v>
      </c>
      <c r="AC20" s="11">
        <f t="shared" si="4"/>
        <v>74539.900000001187</v>
      </c>
      <c r="AD20" s="11">
        <f t="shared" si="4"/>
        <v>42034.299999999821</v>
      </c>
      <c r="AE20" s="11">
        <f t="shared" si="4"/>
        <v>7685497</v>
      </c>
      <c r="AF20" s="11">
        <f t="shared" si="4"/>
        <v>185623090</v>
      </c>
      <c r="AG20" s="11">
        <f t="shared" si="4"/>
        <v>5152</v>
      </c>
      <c r="AH20" s="11">
        <f t="shared" si="4"/>
        <v>404</v>
      </c>
      <c r="AI20" s="11">
        <f t="shared" si="4"/>
        <v>28802.51999999996</v>
      </c>
    </row>
    <row r="21" spans="1:35" x14ac:dyDescent="0.3">
      <c r="A21">
        <v>19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  <c r="H21">
        <v>1199</v>
      </c>
      <c r="I21">
        <v>85</v>
      </c>
      <c r="J21">
        <v>20.100000000000001</v>
      </c>
      <c r="K21">
        <v>5.7</v>
      </c>
      <c r="L21">
        <v>2021</v>
      </c>
      <c r="M21">
        <v>77516</v>
      </c>
      <c r="N21">
        <v>1</v>
      </c>
      <c r="O21">
        <v>0</v>
      </c>
      <c r="P21">
        <v>2.66</v>
      </c>
      <c r="Z21" s="11" t="s">
        <v>120</v>
      </c>
      <c r="AA21" s="11">
        <f>MAX(H5:H3804)</f>
        <v>1956</v>
      </c>
      <c r="AB21" s="11">
        <f t="shared" ref="AB21:AI21" si="5">MAX(I5:I3804)</f>
        <v>168</v>
      </c>
      <c r="AC21" s="11">
        <f t="shared" si="5"/>
        <v>26.9</v>
      </c>
      <c r="AD21" s="11">
        <f t="shared" si="5"/>
        <v>27</v>
      </c>
      <c r="AE21" s="11">
        <f t="shared" si="5"/>
        <v>2026</v>
      </c>
      <c r="AF21" s="11">
        <f t="shared" si="5"/>
        <v>129855</v>
      </c>
      <c r="AG21" s="11">
        <f t="shared" si="5"/>
        <v>3</v>
      </c>
      <c r="AH21" s="11">
        <f t="shared" si="5"/>
        <v>1</v>
      </c>
      <c r="AI21" s="11">
        <f t="shared" si="5"/>
        <v>27.25</v>
      </c>
    </row>
    <row r="22" spans="1:35" x14ac:dyDescent="0.3">
      <c r="A22">
        <v>20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>
        <v>1199</v>
      </c>
      <c r="I22">
        <v>85</v>
      </c>
      <c r="J22">
        <v>20.100000000000001</v>
      </c>
      <c r="K22">
        <v>5.7</v>
      </c>
      <c r="L22">
        <v>2020</v>
      </c>
      <c r="M22">
        <v>118372</v>
      </c>
      <c r="N22">
        <v>1</v>
      </c>
      <c r="O22">
        <v>0</v>
      </c>
      <c r="P22">
        <v>2.3199999999999998</v>
      </c>
      <c r="Z22" s="11" t="s">
        <v>122</v>
      </c>
      <c r="AA22" s="11">
        <f>MIN(H6:H3805)</f>
        <v>1199</v>
      </c>
      <c r="AB22" s="11">
        <f t="shared" ref="AB22:AI22" si="6">MIN(I6:I3805)</f>
        <v>72</v>
      </c>
      <c r="AC22" s="11">
        <f t="shared" si="6"/>
        <v>14.5</v>
      </c>
      <c r="AD22" s="11">
        <f t="shared" si="6"/>
        <v>5.7</v>
      </c>
      <c r="AE22" s="11">
        <f t="shared" si="6"/>
        <v>2020</v>
      </c>
      <c r="AF22" s="11">
        <f t="shared" si="6"/>
        <v>4001</v>
      </c>
      <c r="AG22" s="11">
        <f t="shared" si="6"/>
        <v>1</v>
      </c>
      <c r="AH22" s="11">
        <f t="shared" si="6"/>
        <v>0</v>
      </c>
      <c r="AI22" s="11">
        <f t="shared" si="6"/>
        <v>1.5</v>
      </c>
    </row>
    <row r="23" spans="1:35" x14ac:dyDescent="0.3">
      <c r="A23">
        <v>21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>
        <v>1199</v>
      </c>
      <c r="I23">
        <v>85</v>
      </c>
      <c r="J23">
        <v>20.100000000000001</v>
      </c>
      <c r="K23">
        <v>5.7</v>
      </c>
      <c r="L23">
        <v>2025</v>
      </c>
      <c r="M23">
        <v>18436</v>
      </c>
      <c r="N23">
        <v>2</v>
      </c>
      <c r="O23">
        <v>0</v>
      </c>
      <c r="P23">
        <v>4.82</v>
      </c>
      <c r="Z23" s="11" t="s">
        <v>126</v>
      </c>
      <c r="AA23" s="11">
        <f>AVERAGE(H3:H3802)</f>
        <v>1389.7368421052631</v>
      </c>
      <c r="AB23" s="11">
        <f t="shared" ref="AB23:AI23" si="7">AVERAGE(I3:I3802)</f>
        <v>106.73684210526316</v>
      </c>
      <c r="AC23" s="11">
        <f t="shared" si="7"/>
        <v>19.621052631579261</v>
      </c>
      <c r="AD23" s="11">
        <f t="shared" si="7"/>
        <v>11.063157894736797</v>
      </c>
      <c r="AE23" s="11">
        <f t="shared" si="7"/>
        <v>2023.0323684210525</v>
      </c>
      <c r="AF23" s="11">
        <f t="shared" si="7"/>
        <v>48849.491578947367</v>
      </c>
      <c r="AG23" s="11">
        <f t="shared" si="7"/>
        <v>1.3563157894736841</v>
      </c>
      <c r="AH23" s="11">
        <f t="shared" si="7"/>
        <v>0.10657894736842105</v>
      </c>
      <c r="AI23" s="11">
        <f t="shared" si="7"/>
        <v>7.5807894736841996</v>
      </c>
    </row>
    <row r="24" spans="1:35" x14ac:dyDescent="0.3">
      <c r="A24">
        <v>22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>
        <v>1199</v>
      </c>
      <c r="I24">
        <v>85</v>
      </c>
      <c r="J24">
        <v>20.100000000000001</v>
      </c>
      <c r="K24">
        <v>5.7</v>
      </c>
      <c r="L24">
        <v>2022</v>
      </c>
      <c r="M24">
        <v>56425</v>
      </c>
      <c r="N24">
        <v>1</v>
      </c>
      <c r="O24">
        <v>0</v>
      </c>
      <c r="P24">
        <v>3.23</v>
      </c>
    </row>
    <row r="25" spans="1:35" x14ac:dyDescent="0.3">
      <c r="A25">
        <v>23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>
        <v>1199</v>
      </c>
      <c r="I25">
        <v>85</v>
      </c>
      <c r="J25">
        <v>20.100000000000001</v>
      </c>
      <c r="K25">
        <v>5.7</v>
      </c>
      <c r="L25">
        <v>2021</v>
      </c>
      <c r="M25">
        <v>71361</v>
      </c>
      <c r="N25">
        <v>1</v>
      </c>
      <c r="O25">
        <v>0</v>
      </c>
      <c r="P25">
        <v>2.54</v>
      </c>
    </row>
    <row r="26" spans="1:35" x14ac:dyDescent="0.3">
      <c r="A26">
        <v>24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>
        <v>1199</v>
      </c>
      <c r="I26">
        <v>85</v>
      </c>
      <c r="J26">
        <v>20.100000000000001</v>
      </c>
      <c r="K26">
        <v>5.7</v>
      </c>
      <c r="L26">
        <v>2026</v>
      </c>
      <c r="M26">
        <v>4460</v>
      </c>
      <c r="N26">
        <v>1</v>
      </c>
      <c r="O26">
        <v>0</v>
      </c>
      <c r="P26">
        <v>5.73</v>
      </c>
    </row>
    <row r="27" spans="1:35" x14ac:dyDescent="0.3">
      <c r="A27">
        <v>25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>
        <v>1199</v>
      </c>
      <c r="I27">
        <v>85</v>
      </c>
      <c r="J27">
        <v>20.100000000000001</v>
      </c>
      <c r="K27">
        <v>5.7</v>
      </c>
      <c r="L27">
        <v>2021</v>
      </c>
      <c r="M27">
        <v>99497</v>
      </c>
      <c r="N27">
        <v>2</v>
      </c>
      <c r="O27">
        <v>0</v>
      </c>
      <c r="P27">
        <v>2.37</v>
      </c>
    </row>
    <row r="28" spans="1:35" x14ac:dyDescent="0.3">
      <c r="A28">
        <v>26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>
        <v>1199</v>
      </c>
      <c r="I28">
        <v>85</v>
      </c>
      <c r="J28">
        <v>20.100000000000001</v>
      </c>
      <c r="K28">
        <v>5.7</v>
      </c>
      <c r="L28">
        <v>2023</v>
      </c>
      <c r="M28">
        <v>55666</v>
      </c>
      <c r="N28">
        <v>1</v>
      </c>
      <c r="O28">
        <v>0</v>
      </c>
      <c r="P28">
        <v>4.0599999999999996</v>
      </c>
      <c r="Z28" s="11"/>
      <c r="AA28" s="11" t="s">
        <v>123</v>
      </c>
      <c r="AB28" s="11" t="s">
        <v>124</v>
      </c>
      <c r="AC28" s="11" t="s">
        <v>120</v>
      </c>
      <c r="AD28" s="11" t="s">
        <v>122</v>
      </c>
      <c r="AE28" s="11" t="s">
        <v>125</v>
      </c>
    </row>
    <row r="29" spans="1:35" x14ac:dyDescent="0.3">
      <c r="A29">
        <v>27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>
        <v>1199</v>
      </c>
      <c r="I29">
        <v>85</v>
      </c>
      <c r="J29">
        <v>20.100000000000001</v>
      </c>
      <c r="K29">
        <v>5.7</v>
      </c>
      <c r="L29">
        <v>2021</v>
      </c>
      <c r="M29">
        <v>82298</v>
      </c>
      <c r="N29">
        <v>1</v>
      </c>
      <c r="O29">
        <v>0</v>
      </c>
      <c r="P29">
        <v>2.5299999999999998</v>
      </c>
      <c r="Z29" s="11" t="s">
        <v>75</v>
      </c>
      <c r="AA29" s="11">
        <v>3800</v>
      </c>
      <c r="AB29" s="11">
        <v>5279801</v>
      </c>
      <c r="AC29" s="11">
        <v>1956</v>
      </c>
      <c r="AD29" s="11">
        <v>1199</v>
      </c>
      <c r="AE29" s="11">
        <v>1389.7368421052631</v>
      </c>
    </row>
    <row r="30" spans="1:35" x14ac:dyDescent="0.3">
      <c r="A30">
        <v>28</v>
      </c>
      <c r="B30" t="s">
        <v>83</v>
      </c>
      <c r="C30" t="s">
        <v>84</v>
      </c>
      <c r="D30" t="s">
        <v>85</v>
      </c>
      <c r="E30" t="s">
        <v>86</v>
      </c>
      <c r="F30" t="s">
        <v>87</v>
      </c>
      <c r="G30" t="s">
        <v>88</v>
      </c>
      <c r="H30">
        <v>1199</v>
      </c>
      <c r="I30">
        <v>85</v>
      </c>
      <c r="J30">
        <v>20.100000000000001</v>
      </c>
      <c r="K30">
        <v>5.7</v>
      </c>
      <c r="L30">
        <v>2021</v>
      </c>
      <c r="M30">
        <v>104831</v>
      </c>
      <c r="N30">
        <v>2</v>
      </c>
      <c r="O30">
        <v>0</v>
      </c>
      <c r="P30">
        <v>2.6</v>
      </c>
      <c r="Z30" s="11" t="s">
        <v>76</v>
      </c>
      <c r="AA30" s="11">
        <v>3800</v>
      </c>
      <c r="AB30" s="11">
        <v>405515</v>
      </c>
      <c r="AC30" s="11">
        <v>168</v>
      </c>
      <c r="AD30" s="11">
        <v>72</v>
      </c>
      <c r="AE30" s="11">
        <v>106.73684210526316</v>
      </c>
    </row>
    <row r="31" spans="1:35" x14ac:dyDescent="0.3">
      <c r="A31">
        <v>29</v>
      </c>
      <c r="B31" t="s">
        <v>83</v>
      </c>
      <c r="C31" t="s">
        <v>84</v>
      </c>
      <c r="D31" t="s">
        <v>85</v>
      </c>
      <c r="E31" t="s">
        <v>86</v>
      </c>
      <c r="F31" t="s">
        <v>87</v>
      </c>
      <c r="G31" t="s">
        <v>88</v>
      </c>
      <c r="H31">
        <v>1199</v>
      </c>
      <c r="I31">
        <v>85</v>
      </c>
      <c r="J31">
        <v>20.100000000000001</v>
      </c>
      <c r="K31">
        <v>5.7</v>
      </c>
      <c r="L31">
        <v>2023</v>
      </c>
      <c r="M31">
        <v>47577</v>
      </c>
      <c r="N31">
        <v>2</v>
      </c>
      <c r="O31">
        <v>0</v>
      </c>
      <c r="P31">
        <v>3.97</v>
      </c>
      <c r="Z31" s="11" t="s">
        <v>77</v>
      </c>
      <c r="AA31" s="11">
        <v>3800</v>
      </c>
      <c r="AB31" s="11">
        <v>74539.900000001187</v>
      </c>
      <c r="AC31" s="11">
        <v>26.9</v>
      </c>
      <c r="AD31" s="11">
        <v>14.5</v>
      </c>
      <c r="AE31" s="11">
        <v>19.621052631579261</v>
      </c>
    </row>
    <row r="32" spans="1:35" x14ac:dyDescent="0.3">
      <c r="A32">
        <v>30</v>
      </c>
      <c r="B32" t="s">
        <v>83</v>
      </c>
      <c r="C32" t="s">
        <v>84</v>
      </c>
      <c r="D32" t="s">
        <v>85</v>
      </c>
      <c r="E32" t="s">
        <v>86</v>
      </c>
      <c r="F32" t="s">
        <v>87</v>
      </c>
      <c r="G32" t="s">
        <v>88</v>
      </c>
      <c r="H32">
        <v>1199</v>
      </c>
      <c r="I32">
        <v>85</v>
      </c>
      <c r="J32">
        <v>20.100000000000001</v>
      </c>
      <c r="K32">
        <v>5.7</v>
      </c>
      <c r="L32">
        <v>2021</v>
      </c>
      <c r="M32">
        <v>58558</v>
      </c>
      <c r="N32">
        <v>1</v>
      </c>
      <c r="O32">
        <v>0</v>
      </c>
      <c r="P32">
        <v>2.77</v>
      </c>
      <c r="Z32" s="11" t="s">
        <v>78</v>
      </c>
      <c r="AA32" s="11">
        <v>3800</v>
      </c>
      <c r="AB32" s="11">
        <v>42034.299999999821</v>
      </c>
      <c r="AC32" s="11">
        <v>27</v>
      </c>
      <c r="AD32" s="11">
        <v>5.7</v>
      </c>
      <c r="AE32" s="11">
        <v>11.063157894736797</v>
      </c>
    </row>
    <row r="33" spans="1:31" x14ac:dyDescent="0.3">
      <c r="A33">
        <v>31</v>
      </c>
      <c r="B33" t="s">
        <v>83</v>
      </c>
      <c r="C33" t="s">
        <v>84</v>
      </c>
      <c r="D33" t="s">
        <v>85</v>
      </c>
      <c r="E33" t="s">
        <v>86</v>
      </c>
      <c r="F33" t="s">
        <v>87</v>
      </c>
      <c r="G33" t="s">
        <v>88</v>
      </c>
      <c r="H33">
        <v>1199</v>
      </c>
      <c r="I33">
        <v>85</v>
      </c>
      <c r="J33">
        <v>20.100000000000001</v>
      </c>
      <c r="K33">
        <v>5.7</v>
      </c>
      <c r="L33">
        <v>2021</v>
      </c>
      <c r="M33">
        <v>75175</v>
      </c>
      <c r="N33">
        <v>1</v>
      </c>
      <c r="O33">
        <v>0</v>
      </c>
      <c r="P33">
        <v>3.22</v>
      </c>
      <c r="Z33" s="11" t="s">
        <v>24</v>
      </c>
      <c r="AA33" s="11">
        <v>3800</v>
      </c>
      <c r="AB33" s="11">
        <v>7685497</v>
      </c>
      <c r="AC33" s="11">
        <v>2026</v>
      </c>
      <c r="AD33" s="11">
        <v>2020</v>
      </c>
      <c r="AE33" s="11">
        <v>2023.0323684210525</v>
      </c>
    </row>
    <row r="34" spans="1:31" x14ac:dyDescent="0.3">
      <c r="A34">
        <v>32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>
        <v>1199</v>
      </c>
      <c r="I34">
        <v>85</v>
      </c>
      <c r="J34">
        <v>20.100000000000001</v>
      </c>
      <c r="K34">
        <v>5.7</v>
      </c>
      <c r="L34">
        <v>2024</v>
      </c>
      <c r="M34">
        <v>44879</v>
      </c>
      <c r="N34">
        <v>1</v>
      </c>
      <c r="O34">
        <v>0</v>
      </c>
      <c r="P34">
        <v>4.3600000000000003</v>
      </c>
      <c r="Z34" s="11" t="s">
        <v>79</v>
      </c>
      <c r="AA34" s="11">
        <v>3800</v>
      </c>
      <c r="AB34" s="11">
        <v>185623090</v>
      </c>
      <c r="AC34" s="11">
        <v>129855</v>
      </c>
      <c r="AD34" s="11">
        <v>4001</v>
      </c>
      <c r="AE34" s="11">
        <v>48849.491578947367</v>
      </c>
    </row>
    <row r="35" spans="1:31" x14ac:dyDescent="0.3">
      <c r="A35">
        <v>33</v>
      </c>
      <c r="B35" t="s">
        <v>83</v>
      </c>
      <c r="C35" t="s">
        <v>84</v>
      </c>
      <c r="D35" t="s">
        <v>85</v>
      </c>
      <c r="E35" t="s">
        <v>86</v>
      </c>
      <c r="F35" t="s">
        <v>87</v>
      </c>
      <c r="G35" t="s">
        <v>88</v>
      </c>
      <c r="H35">
        <v>1199</v>
      </c>
      <c r="I35">
        <v>85</v>
      </c>
      <c r="J35">
        <v>20.100000000000001</v>
      </c>
      <c r="K35">
        <v>5.7</v>
      </c>
      <c r="L35">
        <v>2020</v>
      </c>
      <c r="M35">
        <v>116667</v>
      </c>
      <c r="N35">
        <v>1</v>
      </c>
      <c r="O35">
        <v>1</v>
      </c>
      <c r="P35">
        <v>1.5</v>
      </c>
      <c r="Z35" s="11" t="s">
        <v>80</v>
      </c>
      <c r="AA35" s="11">
        <v>3800</v>
      </c>
      <c r="AB35" s="11">
        <v>5152</v>
      </c>
      <c r="AC35" s="11">
        <v>3</v>
      </c>
      <c r="AD35" s="11">
        <v>1</v>
      </c>
      <c r="AE35" s="11">
        <v>1.3563157894736841</v>
      </c>
    </row>
    <row r="36" spans="1:31" x14ac:dyDescent="0.3">
      <c r="A36">
        <v>34</v>
      </c>
      <c r="B36" t="s">
        <v>83</v>
      </c>
      <c r="C36" t="s">
        <v>84</v>
      </c>
      <c r="D36" t="s">
        <v>85</v>
      </c>
      <c r="E36" t="s">
        <v>86</v>
      </c>
      <c r="F36" t="s">
        <v>87</v>
      </c>
      <c r="G36" t="s">
        <v>88</v>
      </c>
      <c r="H36">
        <v>1199</v>
      </c>
      <c r="I36">
        <v>85</v>
      </c>
      <c r="J36">
        <v>20.100000000000001</v>
      </c>
      <c r="K36">
        <v>5.7</v>
      </c>
      <c r="L36">
        <v>2026</v>
      </c>
      <c r="M36">
        <v>6576</v>
      </c>
      <c r="N36">
        <v>1</v>
      </c>
      <c r="O36">
        <v>0</v>
      </c>
      <c r="P36">
        <v>5.27</v>
      </c>
      <c r="Z36" s="11" t="s">
        <v>81</v>
      </c>
      <c r="AA36" s="11">
        <v>3800</v>
      </c>
      <c r="AB36" s="11">
        <v>404</v>
      </c>
      <c r="AC36" s="11">
        <v>1</v>
      </c>
      <c r="AD36" s="11">
        <v>0</v>
      </c>
      <c r="AE36" s="11">
        <v>0.10657894736842105</v>
      </c>
    </row>
    <row r="37" spans="1:31" x14ac:dyDescent="0.3">
      <c r="A37">
        <v>35</v>
      </c>
      <c r="B37" t="s">
        <v>83</v>
      </c>
      <c r="C37" t="s">
        <v>84</v>
      </c>
      <c r="D37" t="s">
        <v>85</v>
      </c>
      <c r="E37" t="s">
        <v>86</v>
      </c>
      <c r="F37" t="s">
        <v>87</v>
      </c>
      <c r="G37" t="s">
        <v>88</v>
      </c>
      <c r="H37">
        <v>1199</v>
      </c>
      <c r="I37">
        <v>85</v>
      </c>
      <c r="J37">
        <v>20.100000000000001</v>
      </c>
      <c r="K37">
        <v>5.7</v>
      </c>
      <c r="L37">
        <v>2021</v>
      </c>
      <c r="M37">
        <v>54964</v>
      </c>
      <c r="N37">
        <v>1</v>
      </c>
      <c r="O37">
        <v>0</v>
      </c>
      <c r="P37">
        <v>2.82</v>
      </c>
      <c r="Z37" s="11" t="s">
        <v>82</v>
      </c>
      <c r="AA37" s="11">
        <v>3800</v>
      </c>
      <c r="AB37" s="11">
        <v>28802.51999999996</v>
      </c>
      <c r="AC37" s="11">
        <v>27.25</v>
      </c>
      <c r="AD37" s="11">
        <v>1.5</v>
      </c>
      <c r="AE37" s="11">
        <v>7.5807894736841996</v>
      </c>
    </row>
    <row r="38" spans="1:31" x14ac:dyDescent="0.3">
      <c r="A38">
        <v>36</v>
      </c>
      <c r="B38" t="s">
        <v>83</v>
      </c>
      <c r="C38" t="s">
        <v>84</v>
      </c>
      <c r="D38" t="s">
        <v>85</v>
      </c>
      <c r="E38" t="s">
        <v>86</v>
      </c>
      <c r="F38" t="s">
        <v>87</v>
      </c>
      <c r="G38" t="s">
        <v>88</v>
      </c>
      <c r="H38">
        <v>1199</v>
      </c>
      <c r="I38">
        <v>85</v>
      </c>
      <c r="J38">
        <v>20.100000000000001</v>
      </c>
      <c r="K38">
        <v>5.7</v>
      </c>
      <c r="L38">
        <v>2020</v>
      </c>
      <c r="M38">
        <v>116093</v>
      </c>
      <c r="N38">
        <v>1</v>
      </c>
      <c r="O38">
        <v>0</v>
      </c>
      <c r="P38">
        <v>2.2200000000000002</v>
      </c>
    </row>
    <row r="39" spans="1:31" x14ac:dyDescent="0.3">
      <c r="A39">
        <v>37</v>
      </c>
      <c r="B39" t="s">
        <v>83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>
        <v>1199</v>
      </c>
      <c r="I39">
        <v>85</v>
      </c>
      <c r="J39">
        <v>20.100000000000001</v>
      </c>
      <c r="K39">
        <v>5.7</v>
      </c>
      <c r="L39">
        <v>2026</v>
      </c>
      <c r="M39">
        <v>6845</v>
      </c>
      <c r="N39">
        <v>1</v>
      </c>
      <c r="O39">
        <v>0</v>
      </c>
      <c r="P39">
        <v>5.79</v>
      </c>
    </row>
    <row r="40" spans="1:31" x14ac:dyDescent="0.3">
      <c r="A40">
        <v>38</v>
      </c>
      <c r="B40" t="s">
        <v>83</v>
      </c>
      <c r="C40" t="s">
        <v>84</v>
      </c>
      <c r="D40" t="s">
        <v>85</v>
      </c>
      <c r="E40" t="s">
        <v>86</v>
      </c>
      <c r="F40" t="s">
        <v>87</v>
      </c>
      <c r="G40" t="s">
        <v>88</v>
      </c>
      <c r="H40">
        <v>1199</v>
      </c>
      <c r="I40">
        <v>85</v>
      </c>
      <c r="J40">
        <v>20.100000000000001</v>
      </c>
      <c r="K40">
        <v>5.7</v>
      </c>
      <c r="L40">
        <v>2024</v>
      </c>
      <c r="M40">
        <v>48537</v>
      </c>
      <c r="N40">
        <v>1</v>
      </c>
      <c r="O40">
        <v>0</v>
      </c>
      <c r="P40">
        <v>4.58</v>
      </c>
    </row>
    <row r="41" spans="1:31" x14ac:dyDescent="0.3">
      <c r="A41">
        <v>39</v>
      </c>
      <c r="B41" t="s">
        <v>83</v>
      </c>
      <c r="C41" t="s">
        <v>84</v>
      </c>
      <c r="D41" t="s">
        <v>85</v>
      </c>
      <c r="E41" t="s">
        <v>86</v>
      </c>
      <c r="F41" t="s">
        <v>87</v>
      </c>
      <c r="G41" t="s">
        <v>88</v>
      </c>
      <c r="H41">
        <v>1199</v>
      </c>
      <c r="I41">
        <v>85</v>
      </c>
      <c r="J41">
        <v>20.100000000000001</v>
      </c>
      <c r="K41">
        <v>5.7</v>
      </c>
      <c r="L41">
        <v>2026</v>
      </c>
      <c r="M41">
        <v>7026</v>
      </c>
      <c r="N41">
        <v>1</v>
      </c>
      <c r="O41">
        <v>0</v>
      </c>
      <c r="P41">
        <v>5.73</v>
      </c>
    </row>
    <row r="42" spans="1:31" x14ac:dyDescent="0.3">
      <c r="A42">
        <v>40</v>
      </c>
      <c r="B42" t="s">
        <v>83</v>
      </c>
      <c r="C42" t="s">
        <v>84</v>
      </c>
      <c r="D42" t="s">
        <v>85</v>
      </c>
      <c r="E42" t="s">
        <v>86</v>
      </c>
      <c r="F42" t="s">
        <v>87</v>
      </c>
      <c r="G42" t="s">
        <v>88</v>
      </c>
      <c r="H42">
        <v>1199</v>
      </c>
      <c r="I42">
        <v>85</v>
      </c>
      <c r="J42">
        <v>20.100000000000001</v>
      </c>
      <c r="K42">
        <v>5.7</v>
      </c>
      <c r="L42">
        <v>2022</v>
      </c>
      <c r="M42">
        <v>59817</v>
      </c>
      <c r="N42">
        <v>2</v>
      </c>
      <c r="O42">
        <v>0</v>
      </c>
      <c r="P42">
        <v>3.01</v>
      </c>
    </row>
    <row r="43" spans="1:31" x14ac:dyDescent="0.3">
      <c r="A43">
        <v>41</v>
      </c>
      <c r="B43" t="s">
        <v>83</v>
      </c>
      <c r="C43" t="s">
        <v>84</v>
      </c>
      <c r="D43" t="s">
        <v>85</v>
      </c>
      <c r="E43" t="s">
        <v>86</v>
      </c>
      <c r="F43" t="s">
        <v>87</v>
      </c>
      <c r="G43" t="s">
        <v>88</v>
      </c>
      <c r="H43">
        <v>1199</v>
      </c>
      <c r="I43">
        <v>85</v>
      </c>
      <c r="J43">
        <v>20.100000000000001</v>
      </c>
      <c r="K43">
        <v>5.7</v>
      </c>
      <c r="L43">
        <v>2023</v>
      </c>
      <c r="M43">
        <v>43778</v>
      </c>
      <c r="N43">
        <v>1</v>
      </c>
      <c r="O43">
        <v>0</v>
      </c>
      <c r="P43">
        <v>3.67</v>
      </c>
    </row>
    <row r="44" spans="1:31" x14ac:dyDescent="0.3">
      <c r="A44">
        <v>42</v>
      </c>
      <c r="B44" t="s">
        <v>83</v>
      </c>
      <c r="C44" t="s">
        <v>84</v>
      </c>
      <c r="D44" t="s">
        <v>85</v>
      </c>
      <c r="E44" t="s">
        <v>86</v>
      </c>
      <c r="F44" t="s">
        <v>87</v>
      </c>
      <c r="G44" t="s">
        <v>88</v>
      </c>
      <c r="H44">
        <v>1199</v>
      </c>
      <c r="I44">
        <v>85</v>
      </c>
      <c r="J44">
        <v>20.100000000000001</v>
      </c>
      <c r="K44">
        <v>5.7</v>
      </c>
      <c r="L44">
        <v>2021</v>
      </c>
      <c r="M44">
        <v>60801</v>
      </c>
      <c r="N44">
        <v>2</v>
      </c>
      <c r="O44">
        <v>1</v>
      </c>
      <c r="P44">
        <v>1.5</v>
      </c>
    </row>
    <row r="45" spans="1:31" x14ac:dyDescent="0.3">
      <c r="A45">
        <v>43</v>
      </c>
      <c r="B45" t="s">
        <v>83</v>
      </c>
      <c r="C45" t="s">
        <v>84</v>
      </c>
      <c r="D45" t="s">
        <v>85</v>
      </c>
      <c r="E45" t="s">
        <v>86</v>
      </c>
      <c r="F45" t="s">
        <v>87</v>
      </c>
      <c r="G45" t="s">
        <v>88</v>
      </c>
      <c r="H45">
        <v>1199</v>
      </c>
      <c r="I45">
        <v>85</v>
      </c>
      <c r="J45">
        <v>20.100000000000001</v>
      </c>
      <c r="K45">
        <v>5.7</v>
      </c>
      <c r="L45">
        <v>2024</v>
      </c>
      <c r="M45">
        <v>45018</v>
      </c>
      <c r="N45">
        <v>1</v>
      </c>
      <c r="O45">
        <v>0</v>
      </c>
      <c r="P45">
        <v>4.29</v>
      </c>
    </row>
    <row r="46" spans="1:31" x14ac:dyDescent="0.3">
      <c r="A46">
        <v>44</v>
      </c>
      <c r="B46" t="s">
        <v>83</v>
      </c>
      <c r="C46" t="s">
        <v>84</v>
      </c>
      <c r="D46" t="s">
        <v>85</v>
      </c>
      <c r="E46" t="s">
        <v>86</v>
      </c>
      <c r="F46" t="s">
        <v>87</v>
      </c>
      <c r="G46" t="s">
        <v>88</v>
      </c>
      <c r="H46">
        <v>1199</v>
      </c>
      <c r="I46">
        <v>85</v>
      </c>
      <c r="J46">
        <v>20.100000000000001</v>
      </c>
      <c r="K46">
        <v>5.7</v>
      </c>
      <c r="L46">
        <v>2022</v>
      </c>
      <c r="M46">
        <v>60583</v>
      </c>
      <c r="N46">
        <v>2</v>
      </c>
      <c r="O46">
        <v>0</v>
      </c>
      <c r="P46">
        <v>3.08</v>
      </c>
    </row>
    <row r="47" spans="1:31" x14ac:dyDescent="0.3">
      <c r="A47">
        <v>45</v>
      </c>
      <c r="B47" t="s">
        <v>83</v>
      </c>
      <c r="C47" t="s">
        <v>84</v>
      </c>
      <c r="D47" t="s">
        <v>85</v>
      </c>
      <c r="E47" t="s">
        <v>86</v>
      </c>
      <c r="F47" t="s">
        <v>87</v>
      </c>
      <c r="G47" t="s">
        <v>88</v>
      </c>
      <c r="H47">
        <v>1199</v>
      </c>
      <c r="I47">
        <v>85</v>
      </c>
      <c r="J47">
        <v>20.100000000000001</v>
      </c>
      <c r="K47">
        <v>5.7</v>
      </c>
      <c r="L47">
        <v>2023</v>
      </c>
      <c r="M47">
        <v>51559</v>
      </c>
      <c r="N47">
        <v>1</v>
      </c>
      <c r="O47">
        <v>0</v>
      </c>
      <c r="P47">
        <v>3.92</v>
      </c>
    </row>
    <row r="48" spans="1:31" x14ac:dyDescent="0.3">
      <c r="A48">
        <v>46</v>
      </c>
      <c r="B48" t="s">
        <v>83</v>
      </c>
      <c r="C48" t="s">
        <v>84</v>
      </c>
      <c r="D48" t="s">
        <v>85</v>
      </c>
      <c r="E48" t="s">
        <v>86</v>
      </c>
      <c r="F48" t="s">
        <v>87</v>
      </c>
      <c r="G48" t="s">
        <v>88</v>
      </c>
      <c r="H48">
        <v>1199</v>
      </c>
      <c r="I48">
        <v>85</v>
      </c>
      <c r="J48">
        <v>20.100000000000001</v>
      </c>
      <c r="K48">
        <v>5.7</v>
      </c>
      <c r="L48">
        <v>2023</v>
      </c>
      <c r="M48">
        <v>49649</v>
      </c>
      <c r="N48">
        <v>1</v>
      </c>
      <c r="O48">
        <v>0</v>
      </c>
      <c r="P48">
        <v>4.09</v>
      </c>
    </row>
    <row r="49" spans="1:16" x14ac:dyDescent="0.3">
      <c r="A49">
        <v>47</v>
      </c>
      <c r="B49" t="s">
        <v>83</v>
      </c>
      <c r="C49" t="s">
        <v>84</v>
      </c>
      <c r="D49" t="s">
        <v>85</v>
      </c>
      <c r="E49" t="s">
        <v>86</v>
      </c>
      <c r="F49" t="s">
        <v>87</v>
      </c>
      <c r="G49" t="s">
        <v>88</v>
      </c>
      <c r="H49">
        <v>1199</v>
      </c>
      <c r="I49">
        <v>85</v>
      </c>
      <c r="J49">
        <v>20.100000000000001</v>
      </c>
      <c r="K49">
        <v>5.7</v>
      </c>
      <c r="L49">
        <v>2022</v>
      </c>
      <c r="M49">
        <v>74831</v>
      </c>
      <c r="N49">
        <v>1</v>
      </c>
      <c r="O49">
        <v>0</v>
      </c>
      <c r="P49">
        <v>3.38</v>
      </c>
    </row>
    <row r="50" spans="1:16" x14ac:dyDescent="0.3">
      <c r="A50">
        <v>48</v>
      </c>
      <c r="B50" t="s">
        <v>83</v>
      </c>
      <c r="C50" t="s">
        <v>84</v>
      </c>
      <c r="D50" t="s">
        <v>85</v>
      </c>
      <c r="E50" t="s">
        <v>86</v>
      </c>
      <c r="F50" t="s">
        <v>87</v>
      </c>
      <c r="G50" t="s">
        <v>88</v>
      </c>
      <c r="H50">
        <v>1199</v>
      </c>
      <c r="I50">
        <v>85</v>
      </c>
      <c r="J50">
        <v>20.100000000000001</v>
      </c>
      <c r="K50">
        <v>5.7</v>
      </c>
      <c r="L50">
        <v>2025</v>
      </c>
      <c r="M50">
        <v>12967</v>
      </c>
      <c r="N50">
        <v>3</v>
      </c>
      <c r="O50">
        <v>0</v>
      </c>
      <c r="P50">
        <v>4.37</v>
      </c>
    </row>
    <row r="51" spans="1:16" x14ac:dyDescent="0.3">
      <c r="A51">
        <v>49</v>
      </c>
      <c r="B51" t="s">
        <v>83</v>
      </c>
      <c r="C51" t="s">
        <v>84</v>
      </c>
      <c r="D51" t="s">
        <v>85</v>
      </c>
      <c r="E51" t="s">
        <v>86</v>
      </c>
      <c r="F51" t="s">
        <v>87</v>
      </c>
      <c r="G51" t="s">
        <v>88</v>
      </c>
      <c r="H51">
        <v>1199</v>
      </c>
      <c r="I51">
        <v>85</v>
      </c>
      <c r="J51">
        <v>20.100000000000001</v>
      </c>
      <c r="K51">
        <v>5.7</v>
      </c>
      <c r="L51">
        <v>2023</v>
      </c>
      <c r="M51">
        <v>35589</v>
      </c>
      <c r="N51">
        <v>1</v>
      </c>
      <c r="O51">
        <v>0</v>
      </c>
      <c r="P51">
        <v>3.9</v>
      </c>
    </row>
    <row r="52" spans="1:16" x14ac:dyDescent="0.3">
      <c r="A52">
        <v>50</v>
      </c>
      <c r="B52" t="s">
        <v>83</v>
      </c>
      <c r="C52" t="s">
        <v>84</v>
      </c>
      <c r="D52" t="s">
        <v>85</v>
      </c>
      <c r="E52" t="s">
        <v>86</v>
      </c>
      <c r="F52" t="s">
        <v>87</v>
      </c>
      <c r="G52" t="s">
        <v>88</v>
      </c>
      <c r="H52">
        <v>1199</v>
      </c>
      <c r="I52">
        <v>85</v>
      </c>
      <c r="J52">
        <v>20.100000000000001</v>
      </c>
      <c r="K52">
        <v>5.7</v>
      </c>
      <c r="L52">
        <v>2026</v>
      </c>
      <c r="M52">
        <v>6759</v>
      </c>
      <c r="N52">
        <v>2</v>
      </c>
      <c r="O52">
        <v>0</v>
      </c>
      <c r="P52">
        <v>4.95</v>
      </c>
    </row>
    <row r="53" spans="1:16" x14ac:dyDescent="0.3">
      <c r="A53">
        <v>51</v>
      </c>
      <c r="B53" t="s">
        <v>83</v>
      </c>
      <c r="C53" t="s">
        <v>84</v>
      </c>
      <c r="D53" t="s">
        <v>85</v>
      </c>
      <c r="E53" t="s">
        <v>86</v>
      </c>
      <c r="F53" t="s">
        <v>87</v>
      </c>
      <c r="G53" t="s">
        <v>88</v>
      </c>
      <c r="H53">
        <v>1199</v>
      </c>
      <c r="I53">
        <v>85</v>
      </c>
      <c r="J53">
        <v>20.100000000000001</v>
      </c>
      <c r="K53">
        <v>5.7</v>
      </c>
      <c r="L53">
        <v>2026</v>
      </c>
      <c r="M53">
        <v>4063</v>
      </c>
      <c r="N53">
        <v>1</v>
      </c>
      <c r="O53">
        <v>0</v>
      </c>
      <c r="P53">
        <v>5.33</v>
      </c>
    </row>
    <row r="54" spans="1:16" x14ac:dyDescent="0.3">
      <c r="A54">
        <v>52</v>
      </c>
      <c r="B54" t="s">
        <v>83</v>
      </c>
      <c r="C54" t="s">
        <v>84</v>
      </c>
      <c r="D54" t="s">
        <v>85</v>
      </c>
      <c r="E54" t="s">
        <v>86</v>
      </c>
      <c r="F54" t="s">
        <v>87</v>
      </c>
      <c r="G54" t="s">
        <v>88</v>
      </c>
      <c r="H54">
        <v>1199</v>
      </c>
      <c r="I54">
        <v>85</v>
      </c>
      <c r="J54">
        <v>20.100000000000001</v>
      </c>
      <c r="K54">
        <v>5.7</v>
      </c>
      <c r="L54">
        <v>2021</v>
      </c>
      <c r="M54">
        <v>98254</v>
      </c>
      <c r="N54">
        <v>1</v>
      </c>
      <c r="O54">
        <v>0</v>
      </c>
      <c r="P54">
        <v>2.79</v>
      </c>
    </row>
    <row r="55" spans="1:16" x14ac:dyDescent="0.3">
      <c r="A55">
        <v>53</v>
      </c>
      <c r="B55" t="s">
        <v>83</v>
      </c>
      <c r="C55" t="s">
        <v>84</v>
      </c>
      <c r="D55" t="s">
        <v>85</v>
      </c>
      <c r="E55" t="s">
        <v>86</v>
      </c>
      <c r="F55" t="s">
        <v>87</v>
      </c>
      <c r="G55" t="s">
        <v>88</v>
      </c>
      <c r="H55">
        <v>1199</v>
      </c>
      <c r="I55">
        <v>85</v>
      </c>
      <c r="J55">
        <v>20.100000000000001</v>
      </c>
      <c r="K55">
        <v>5.7</v>
      </c>
      <c r="L55">
        <v>2022</v>
      </c>
      <c r="M55">
        <v>53653</v>
      </c>
      <c r="N55">
        <v>1</v>
      </c>
      <c r="O55">
        <v>0</v>
      </c>
      <c r="P55">
        <v>3.72</v>
      </c>
    </row>
    <row r="56" spans="1:16" x14ac:dyDescent="0.3">
      <c r="A56">
        <v>54</v>
      </c>
      <c r="B56" t="s">
        <v>83</v>
      </c>
      <c r="C56" t="s">
        <v>84</v>
      </c>
      <c r="D56" t="s">
        <v>85</v>
      </c>
      <c r="E56" t="s">
        <v>86</v>
      </c>
      <c r="F56" t="s">
        <v>87</v>
      </c>
      <c r="G56" t="s">
        <v>88</v>
      </c>
      <c r="H56">
        <v>1199</v>
      </c>
      <c r="I56">
        <v>85</v>
      </c>
      <c r="J56">
        <v>20.100000000000001</v>
      </c>
      <c r="K56">
        <v>5.7</v>
      </c>
      <c r="L56">
        <v>2023</v>
      </c>
      <c r="M56">
        <v>54287</v>
      </c>
      <c r="N56">
        <v>1</v>
      </c>
      <c r="O56">
        <v>0</v>
      </c>
      <c r="P56">
        <v>3.8</v>
      </c>
    </row>
    <row r="57" spans="1:16" x14ac:dyDescent="0.3">
      <c r="A57">
        <v>55</v>
      </c>
      <c r="B57" t="s">
        <v>83</v>
      </c>
      <c r="C57" t="s">
        <v>84</v>
      </c>
      <c r="D57" t="s">
        <v>85</v>
      </c>
      <c r="E57" t="s">
        <v>86</v>
      </c>
      <c r="F57" t="s">
        <v>87</v>
      </c>
      <c r="G57" t="s">
        <v>88</v>
      </c>
      <c r="H57">
        <v>1199</v>
      </c>
      <c r="I57">
        <v>85</v>
      </c>
      <c r="J57">
        <v>20.100000000000001</v>
      </c>
      <c r="K57">
        <v>5.7</v>
      </c>
      <c r="L57">
        <v>2020</v>
      </c>
      <c r="M57">
        <v>127334</v>
      </c>
      <c r="N57">
        <v>3</v>
      </c>
      <c r="O57">
        <v>0</v>
      </c>
      <c r="P57">
        <v>1.53</v>
      </c>
    </row>
    <row r="58" spans="1:16" x14ac:dyDescent="0.3">
      <c r="A58">
        <v>56</v>
      </c>
      <c r="B58" t="s">
        <v>83</v>
      </c>
      <c r="C58" t="s">
        <v>84</v>
      </c>
      <c r="D58" t="s">
        <v>85</v>
      </c>
      <c r="E58" t="s">
        <v>86</v>
      </c>
      <c r="F58" t="s">
        <v>87</v>
      </c>
      <c r="G58" t="s">
        <v>88</v>
      </c>
      <c r="H58">
        <v>1199</v>
      </c>
      <c r="I58">
        <v>85</v>
      </c>
      <c r="J58">
        <v>20.100000000000001</v>
      </c>
      <c r="K58">
        <v>5.7</v>
      </c>
      <c r="L58">
        <v>2020</v>
      </c>
      <c r="M58">
        <v>95455</v>
      </c>
      <c r="N58">
        <v>2</v>
      </c>
      <c r="O58">
        <v>0</v>
      </c>
      <c r="P58">
        <v>1.62</v>
      </c>
    </row>
    <row r="59" spans="1:16" x14ac:dyDescent="0.3">
      <c r="A59">
        <v>57</v>
      </c>
      <c r="B59" t="s">
        <v>83</v>
      </c>
      <c r="C59" t="s">
        <v>84</v>
      </c>
      <c r="D59" t="s">
        <v>85</v>
      </c>
      <c r="E59" t="s">
        <v>86</v>
      </c>
      <c r="F59" t="s">
        <v>87</v>
      </c>
      <c r="G59" t="s">
        <v>88</v>
      </c>
      <c r="H59">
        <v>1199</v>
      </c>
      <c r="I59">
        <v>85</v>
      </c>
      <c r="J59">
        <v>20.100000000000001</v>
      </c>
      <c r="K59">
        <v>5.7</v>
      </c>
      <c r="L59">
        <v>2026</v>
      </c>
      <c r="M59">
        <v>6301</v>
      </c>
      <c r="N59">
        <v>1</v>
      </c>
      <c r="O59">
        <v>0</v>
      </c>
      <c r="P59">
        <v>5.39</v>
      </c>
    </row>
    <row r="60" spans="1:16" x14ac:dyDescent="0.3">
      <c r="A60">
        <v>58</v>
      </c>
      <c r="B60" t="s">
        <v>83</v>
      </c>
      <c r="C60" t="s">
        <v>84</v>
      </c>
      <c r="D60" t="s">
        <v>85</v>
      </c>
      <c r="E60" t="s">
        <v>86</v>
      </c>
      <c r="F60" t="s">
        <v>87</v>
      </c>
      <c r="G60" t="s">
        <v>88</v>
      </c>
      <c r="H60">
        <v>1199</v>
      </c>
      <c r="I60">
        <v>85</v>
      </c>
      <c r="J60">
        <v>20.100000000000001</v>
      </c>
      <c r="K60">
        <v>5.7</v>
      </c>
      <c r="L60">
        <v>2023</v>
      </c>
      <c r="M60">
        <v>55592</v>
      </c>
      <c r="N60">
        <v>2</v>
      </c>
      <c r="O60">
        <v>0</v>
      </c>
      <c r="P60">
        <v>3.76</v>
      </c>
    </row>
    <row r="61" spans="1:16" x14ac:dyDescent="0.3">
      <c r="A61">
        <v>59</v>
      </c>
      <c r="B61" t="s">
        <v>83</v>
      </c>
      <c r="C61" t="s">
        <v>84</v>
      </c>
      <c r="D61" t="s">
        <v>85</v>
      </c>
      <c r="E61" t="s">
        <v>86</v>
      </c>
      <c r="F61" t="s">
        <v>87</v>
      </c>
      <c r="G61" t="s">
        <v>88</v>
      </c>
      <c r="H61">
        <v>1199</v>
      </c>
      <c r="I61">
        <v>85</v>
      </c>
      <c r="J61">
        <v>20.100000000000001</v>
      </c>
      <c r="K61">
        <v>5.7</v>
      </c>
      <c r="L61">
        <v>2024</v>
      </c>
      <c r="M61">
        <v>27112</v>
      </c>
      <c r="N61">
        <v>1</v>
      </c>
      <c r="O61">
        <v>0</v>
      </c>
      <c r="P61">
        <v>4.3499999999999996</v>
      </c>
    </row>
    <row r="62" spans="1:16" x14ac:dyDescent="0.3">
      <c r="A62">
        <v>60</v>
      </c>
      <c r="B62" t="s">
        <v>83</v>
      </c>
      <c r="C62" t="s">
        <v>84</v>
      </c>
      <c r="D62" t="s">
        <v>85</v>
      </c>
      <c r="E62" t="s">
        <v>86</v>
      </c>
      <c r="F62" t="s">
        <v>87</v>
      </c>
      <c r="G62" t="s">
        <v>88</v>
      </c>
      <c r="H62">
        <v>1199</v>
      </c>
      <c r="I62">
        <v>85</v>
      </c>
      <c r="J62">
        <v>20.100000000000001</v>
      </c>
      <c r="K62">
        <v>5.7</v>
      </c>
      <c r="L62">
        <v>2025</v>
      </c>
      <c r="M62">
        <v>24861</v>
      </c>
      <c r="N62">
        <v>1</v>
      </c>
      <c r="O62">
        <v>0</v>
      </c>
      <c r="P62">
        <v>4.9400000000000004</v>
      </c>
    </row>
    <row r="63" spans="1:16" x14ac:dyDescent="0.3">
      <c r="A63">
        <v>61</v>
      </c>
      <c r="B63" t="s">
        <v>83</v>
      </c>
      <c r="C63" t="s">
        <v>84</v>
      </c>
      <c r="D63" t="s">
        <v>85</v>
      </c>
      <c r="E63" t="s">
        <v>86</v>
      </c>
      <c r="F63" t="s">
        <v>87</v>
      </c>
      <c r="G63" t="s">
        <v>88</v>
      </c>
      <c r="H63">
        <v>1199</v>
      </c>
      <c r="I63">
        <v>85</v>
      </c>
      <c r="J63">
        <v>20.100000000000001</v>
      </c>
      <c r="K63">
        <v>5.7</v>
      </c>
      <c r="L63">
        <v>2020</v>
      </c>
      <c r="M63">
        <v>66274</v>
      </c>
      <c r="N63">
        <v>1</v>
      </c>
      <c r="O63">
        <v>0</v>
      </c>
      <c r="P63">
        <v>2.14</v>
      </c>
    </row>
    <row r="64" spans="1:16" x14ac:dyDescent="0.3">
      <c r="A64">
        <v>62</v>
      </c>
      <c r="B64" t="s">
        <v>83</v>
      </c>
      <c r="C64" t="s">
        <v>84</v>
      </c>
      <c r="D64" t="s">
        <v>85</v>
      </c>
      <c r="E64" t="s">
        <v>86</v>
      </c>
      <c r="F64" t="s">
        <v>87</v>
      </c>
      <c r="G64" t="s">
        <v>88</v>
      </c>
      <c r="H64">
        <v>1199</v>
      </c>
      <c r="I64">
        <v>85</v>
      </c>
      <c r="J64">
        <v>20.100000000000001</v>
      </c>
      <c r="K64">
        <v>5.7</v>
      </c>
      <c r="L64">
        <v>2025</v>
      </c>
      <c r="M64">
        <v>20616</v>
      </c>
      <c r="N64">
        <v>1</v>
      </c>
      <c r="O64">
        <v>0</v>
      </c>
      <c r="P64">
        <v>5.27</v>
      </c>
    </row>
    <row r="65" spans="1:16" x14ac:dyDescent="0.3">
      <c r="A65">
        <v>63</v>
      </c>
      <c r="B65" t="s">
        <v>83</v>
      </c>
      <c r="C65" t="s">
        <v>84</v>
      </c>
      <c r="D65" t="s">
        <v>85</v>
      </c>
      <c r="E65" t="s">
        <v>86</v>
      </c>
      <c r="F65" t="s">
        <v>87</v>
      </c>
      <c r="G65" t="s">
        <v>88</v>
      </c>
      <c r="H65">
        <v>1199</v>
      </c>
      <c r="I65">
        <v>85</v>
      </c>
      <c r="J65">
        <v>20.100000000000001</v>
      </c>
      <c r="K65">
        <v>5.7</v>
      </c>
      <c r="L65">
        <v>2026</v>
      </c>
      <c r="M65">
        <v>5687</v>
      </c>
      <c r="N65">
        <v>1</v>
      </c>
      <c r="O65">
        <v>1</v>
      </c>
      <c r="P65">
        <v>5.03</v>
      </c>
    </row>
    <row r="66" spans="1:16" x14ac:dyDescent="0.3">
      <c r="A66">
        <v>64</v>
      </c>
      <c r="B66" t="s">
        <v>83</v>
      </c>
      <c r="C66" t="s">
        <v>84</v>
      </c>
      <c r="D66" t="s">
        <v>85</v>
      </c>
      <c r="E66" t="s">
        <v>86</v>
      </c>
      <c r="F66" t="s">
        <v>87</v>
      </c>
      <c r="G66" t="s">
        <v>88</v>
      </c>
      <c r="H66">
        <v>1199</v>
      </c>
      <c r="I66">
        <v>85</v>
      </c>
      <c r="J66">
        <v>20.100000000000001</v>
      </c>
      <c r="K66">
        <v>5.7</v>
      </c>
      <c r="L66">
        <v>2024</v>
      </c>
      <c r="M66">
        <v>20401</v>
      </c>
      <c r="N66">
        <v>1</v>
      </c>
      <c r="O66">
        <v>0</v>
      </c>
      <c r="P66">
        <v>4.47</v>
      </c>
    </row>
    <row r="67" spans="1:16" x14ac:dyDescent="0.3">
      <c r="A67">
        <v>65</v>
      </c>
      <c r="B67" t="s">
        <v>83</v>
      </c>
      <c r="C67" t="s">
        <v>84</v>
      </c>
      <c r="D67" t="s">
        <v>85</v>
      </c>
      <c r="E67" t="s">
        <v>86</v>
      </c>
      <c r="F67" t="s">
        <v>87</v>
      </c>
      <c r="G67" t="s">
        <v>88</v>
      </c>
      <c r="H67">
        <v>1199</v>
      </c>
      <c r="I67">
        <v>85</v>
      </c>
      <c r="J67">
        <v>20.100000000000001</v>
      </c>
      <c r="K67">
        <v>5.7</v>
      </c>
      <c r="L67">
        <v>2025</v>
      </c>
      <c r="M67">
        <v>16774</v>
      </c>
      <c r="N67">
        <v>1</v>
      </c>
      <c r="O67">
        <v>0</v>
      </c>
      <c r="P67">
        <v>5.33</v>
      </c>
    </row>
    <row r="68" spans="1:16" x14ac:dyDescent="0.3">
      <c r="A68">
        <v>66</v>
      </c>
      <c r="B68" t="s">
        <v>83</v>
      </c>
      <c r="C68" t="s">
        <v>84</v>
      </c>
      <c r="D68" t="s">
        <v>85</v>
      </c>
      <c r="E68" t="s">
        <v>86</v>
      </c>
      <c r="F68" t="s">
        <v>87</v>
      </c>
      <c r="G68" t="s">
        <v>88</v>
      </c>
      <c r="H68">
        <v>1199</v>
      </c>
      <c r="I68">
        <v>85</v>
      </c>
      <c r="J68">
        <v>20.100000000000001</v>
      </c>
      <c r="K68">
        <v>5.7</v>
      </c>
      <c r="L68">
        <v>2021</v>
      </c>
      <c r="M68">
        <v>84746</v>
      </c>
      <c r="N68">
        <v>1</v>
      </c>
      <c r="O68">
        <v>0</v>
      </c>
      <c r="P68">
        <v>2.57</v>
      </c>
    </row>
    <row r="69" spans="1:16" x14ac:dyDescent="0.3">
      <c r="A69">
        <v>67</v>
      </c>
      <c r="B69" t="s">
        <v>83</v>
      </c>
      <c r="C69" t="s">
        <v>84</v>
      </c>
      <c r="D69" t="s">
        <v>85</v>
      </c>
      <c r="E69" t="s">
        <v>86</v>
      </c>
      <c r="F69" t="s">
        <v>87</v>
      </c>
      <c r="G69" t="s">
        <v>88</v>
      </c>
      <c r="H69">
        <v>1199</v>
      </c>
      <c r="I69">
        <v>85</v>
      </c>
      <c r="J69">
        <v>20.100000000000001</v>
      </c>
      <c r="K69">
        <v>5.7</v>
      </c>
      <c r="L69">
        <v>2025</v>
      </c>
      <c r="M69">
        <v>27722</v>
      </c>
      <c r="N69">
        <v>1</v>
      </c>
      <c r="O69">
        <v>0</v>
      </c>
      <c r="P69">
        <v>5.17</v>
      </c>
    </row>
    <row r="70" spans="1:16" x14ac:dyDescent="0.3">
      <c r="A70">
        <v>68</v>
      </c>
      <c r="B70" t="s">
        <v>83</v>
      </c>
      <c r="C70" t="s">
        <v>84</v>
      </c>
      <c r="D70" t="s">
        <v>85</v>
      </c>
      <c r="E70" t="s">
        <v>86</v>
      </c>
      <c r="F70" t="s">
        <v>87</v>
      </c>
      <c r="G70" t="s">
        <v>88</v>
      </c>
      <c r="H70">
        <v>1199</v>
      </c>
      <c r="I70">
        <v>85</v>
      </c>
      <c r="J70">
        <v>20.100000000000001</v>
      </c>
      <c r="K70">
        <v>5.7</v>
      </c>
      <c r="L70">
        <v>2022</v>
      </c>
      <c r="M70">
        <v>84081</v>
      </c>
      <c r="N70">
        <v>1</v>
      </c>
      <c r="O70">
        <v>0</v>
      </c>
      <c r="P70">
        <v>3.41</v>
      </c>
    </row>
    <row r="71" spans="1:16" x14ac:dyDescent="0.3">
      <c r="A71">
        <v>69</v>
      </c>
      <c r="B71" t="s">
        <v>83</v>
      </c>
      <c r="C71" t="s">
        <v>84</v>
      </c>
      <c r="D71" t="s">
        <v>85</v>
      </c>
      <c r="E71" t="s">
        <v>86</v>
      </c>
      <c r="F71" t="s">
        <v>87</v>
      </c>
      <c r="G71" t="s">
        <v>88</v>
      </c>
      <c r="H71">
        <v>1199</v>
      </c>
      <c r="I71">
        <v>85</v>
      </c>
      <c r="J71">
        <v>20.100000000000001</v>
      </c>
      <c r="K71">
        <v>5.7</v>
      </c>
      <c r="L71">
        <v>2024</v>
      </c>
      <c r="M71">
        <v>36264</v>
      </c>
      <c r="N71">
        <v>2</v>
      </c>
      <c r="O71">
        <v>0</v>
      </c>
      <c r="P71">
        <v>4.47</v>
      </c>
    </row>
    <row r="72" spans="1:16" x14ac:dyDescent="0.3">
      <c r="A72">
        <v>70</v>
      </c>
      <c r="B72" t="s">
        <v>83</v>
      </c>
      <c r="C72" t="s">
        <v>84</v>
      </c>
      <c r="D72" t="s">
        <v>85</v>
      </c>
      <c r="E72" t="s">
        <v>86</v>
      </c>
      <c r="F72" t="s">
        <v>87</v>
      </c>
      <c r="G72" t="s">
        <v>88</v>
      </c>
      <c r="H72">
        <v>1199</v>
      </c>
      <c r="I72">
        <v>85</v>
      </c>
      <c r="J72">
        <v>20.100000000000001</v>
      </c>
      <c r="K72">
        <v>5.7</v>
      </c>
      <c r="L72">
        <v>2021</v>
      </c>
      <c r="M72">
        <v>65485</v>
      </c>
      <c r="N72">
        <v>1</v>
      </c>
      <c r="O72">
        <v>0</v>
      </c>
      <c r="P72">
        <v>3.3</v>
      </c>
    </row>
    <row r="73" spans="1:16" x14ac:dyDescent="0.3">
      <c r="A73">
        <v>71</v>
      </c>
      <c r="B73" t="s">
        <v>83</v>
      </c>
      <c r="C73" t="s">
        <v>84</v>
      </c>
      <c r="D73" t="s">
        <v>85</v>
      </c>
      <c r="E73" t="s">
        <v>86</v>
      </c>
      <c r="F73" t="s">
        <v>87</v>
      </c>
      <c r="G73" t="s">
        <v>88</v>
      </c>
      <c r="H73">
        <v>1199</v>
      </c>
      <c r="I73">
        <v>85</v>
      </c>
      <c r="J73">
        <v>20.100000000000001</v>
      </c>
      <c r="K73">
        <v>5.7</v>
      </c>
      <c r="L73">
        <v>2020</v>
      </c>
      <c r="M73">
        <v>82070</v>
      </c>
      <c r="N73">
        <v>1</v>
      </c>
      <c r="O73">
        <v>0</v>
      </c>
      <c r="P73">
        <v>2.16</v>
      </c>
    </row>
    <row r="74" spans="1:16" x14ac:dyDescent="0.3">
      <c r="A74">
        <v>72</v>
      </c>
      <c r="B74" t="s">
        <v>83</v>
      </c>
      <c r="C74" t="s">
        <v>84</v>
      </c>
      <c r="D74" t="s">
        <v>85</v>
      </c>
      <c r="E74" t="s">
        <v>86</v>
      </c>
      <c r="F74" t="s">
        <v>87</v>
      </c>
      <c r="G74" t="s">
        <v>88</v>
      </c>
      <c r="H74">
        <v>1199</v>
      </c>
      <c r="I74">
        <v>85</v>
      </c>
      <c r="J74">
        <v>20.100000000000001</v>
      </c>
      <c r="K74">
        <v>5.7</v>
      </c>
      <c r="L74">
        <v>2023</v>
      </c>
      <c r="M74">
        <v>62571</v>
      </c>
      <c r="N74">
        <v>1</v>
      </c>
      <c r="O74">
        <v>0</v>
      </c>
      <c r="P74">
        <v>4.09</v>
      </c>
    </row>
    <row r="75" spans="1:16" x14ac:dyDescent="0.3">
      <c r="A75">
        <v>73</v>
      </c>
      <c r="B75" t="s">
        <v>83</v>
      </c>
      <c r="C75" t="s">
        <v>84</v>
      </c>
      <c r="D75" t="s">
        <v>85</v>
      </c>
      <c r="E75" t="s">
        <v>86</v>
      </c>
      <c r="F75" t="s">
        <v>87</v>
      </c>
      <c r="G75" t="s">
        <v>88</v>
      </c>
      <c r="H75">
        <v>1199</v>
      </c>
      <c r="I75">
        <v>85</v>
      </c>
      <c r="J75">
        <v>20.100000000000001</v>
      </c>
      <c r="K75">
        <v>5.7</v>
      </c>
      <c r="L75">
        <v>2026</v>
      </c>
      <c r="M75">
        <v>7241</v>
      </c>
      <c r="N75">
        <v>1</v>
      </c>
      <c r="O75">
        <v>0</v>
      </c>
      <c r="P75">
        <v>5.54</v>
      </c>
    </row>
    <row r="76" spans="1:16" x14ac:dyDescent="0.3">
      <c r="A76">
        <v>74</v>
      </c>
      <c r="B76" t="s">
        <v>83</v>
      </c>
      <c r="C76" t="s">
        <v>84</v>
      </c>
      <c r="D76" t="s">
        <v>85</v>
      </c>
      <c r="E76" t="s">
        <v>86</v>
      </c>
      <c r="F76" t="s">
        <v>87</v>
      </c>
      <c r="G76" t="s">
        <v>88</v>
      </c>
      <c r="H76">
        <v>1199</v>
      </c>
      <c r="I76">
        <v>85</v>
      </c>
      <c r="J76">
        <v>20.100000000000001</v>
      </c>
      <c r="K76">
        <v>5.7</v>
      </c>
      <c r="L76">
        <v>2023</v>
      </c>
      <c r="M76">
        <v>44117</v>
      </c>
      <c r="N76">
        <v>2</v>
      </c>
      <c r="O76">
        <v>0</v>
      </c>
      <c r="P76">
        <v>3.84</v>
      </c>
    </row>
    <row r="77" spans="1:16" x14ac:dyDescent="0.3">
      <c r="A77">
        <v>75</v>
      </c>
      <c r="B77" t="s">
        <v>83</v>
      </c>
      <c r="C77" t="s">
        <v>84</v>
      </c>
      <c r="D77" t="s">
        <v>85</v>
      </c>
      <c r="E77" t="s">
        <v>86</v>
      </c>
      <c r="F77" t="s">
        <v>87</v>
      </c>
      <c r="G77" t="s">
        <v>88</v>
      </c>
      <c r="H77">
        <v>1199</v>
      </c>
      <c r="I77">
        <v>85</v>
      </c>
      <c r="J77">
        <v>20.100000000000001</v>
      </c>
      <c r="K77">
        <v>5.7</v>
      </c>
      <c r="L77">
        <v>2022</v>
      </c>
      <c r="M77">
        <v>54341</v>
      </c>
      <c r="N77">
        <v>1</v>
      </c>
      <c r="O77">
        <v>0</v>
      </c>
      <c r="P77">
        <v>3.8</v>
      </c>
    </row>
    <row r="78" spans="1:16" x14ac:dyDescent="0.3">
      <c r="A78">
        <v>76</v>
      </c>
      <c r="B78" t="s">
        <v>83</v>
      </c>
      <c r="C78" t="s">
        <v>84</v>
      </c>
      <c r="D78" t="s">
        <v>85</v>
      </c>
      <c r="E78" t="s">
        <v>86</v>
      </c>
      <c r="F78" t="s">
        <v>87</v>
      </c>
      <c r="G78" t="s">
        <v>88</v>
      </c>
      <c r="H78">
        <v>1199</v>
      </c>
      <c r="I78">
        <v>85</v>
      </c>
      <c r="J78">
        <v>20.100000000000001</v>
      </c>
      <c r="K78">
        <v>5.7</v>
      </c>
      <c r="L78">
        <v>2025</v>
      </c>
      <c r="M78">
        <v>13465</v>
      </c>
      <c r="N78">
        <v>2</v>
      </c>
      <c r="O78">
        <v>0</v>
      </c>
      <c r="P78">
        <v>4.97</v>
      </c>
    </row>
    <row r="79" spans="1:16" x14ac:dyDescent="0.3">
      <c r="A79">
        <v>77</v>
      </c>
      <c r="B79" t="s">
        <v>83</v>
      </c>
      <c r="C79" t="s">
        <v>84</v>
      </c>
      <c r="D79" t="s">
        <v>85</v>
      </c>
      <c r="E79" t="s">
        <v>86</v>
      </c>
      <c r="F79" t="s">
        <v>87</v>
      </c>
      <c r="G79" t="s">
        <v>88</v>
      </c>
      <c r="H79">
        <v>1199</v>
      </c>
      <c r="I79">
        <v>85</v>
      </c>
      <c r="J79">
        <v>20.100000000000001</v>
      </c>
      <c r="K79">
        <v>5.7</v>
      </c>
      <c r="L79">
        <v>2023</v>
      </c>
      <c r="M79">
        <v>34714</v>
      </c>
      <c r="N79">
        <v>1</v>
      </c>
      <c r="O79">
        <v>0</v>
      </c>
      <c r="P79">
        <v>4.0599999999999996</v>
      </c>
    </row>
    <row r="80" spans="1:16" x14ac:dyDescent="0.3">
      <c r="A80">
        <v>78</v>
      </c>
      <c r="B80" t="s">
        <v>83</v>
      </c>
      <c r="C80" t="s">
        <v>84</v>
      </c>
      <c r="D80" t="s">
        <v>85</v>
      </c>
      <c r="E80" t="s">
        <v>86</v>
      </c>
      <c r="F80" t="s">
        <v>87</v>
      </c>
      <c r="G80" t="s">
        <v>88</v>
      </c>
      <c r="H80">
        <v>1199</v>
      </c>
      <c r="I80">
        <v>85</v>
      </c>
      <c r="J80">
        <v>20.100000000000001</v>
      </c>
      <c r="K80">
        <v>5.7</v>
      </c>
      <c r="L80">
        <v>2021</v>
      </c>
      <c r="M80">
        <v>47262</v>
      </c>
      <c r="N80">
        <v>1</v>
      </c>
      <c r="O80">
        <v>0</v>
      </c>
      <c r="P80">
        <v>3.38</v>
      </c>
    </row>
    <row r="81" spans="1:16" x14ac:dyDescent="0.3">
      <c r="A81">
        <v>79</v>
      </c>
      <c r="B81" t="s">
        <v>83</v>
      </c>
      <c r="C81" t="s">
        <v>84</v>
      </c>
      <c r="D81" t="s">
        <v>85</v>
      </c>
      <c r="E81" t="s">
        <v>86</v>
      </c>
      <c r="F81" t="s">
        <v>87</v>
      </c>
      <c r="G81" t="s">
        <v>88</v>
      </c>
      <c r="H81">
        <v>1199</v>
      </c>
      <c r="I81">
        <v>85</v>
      </c>
      <c r="J81">
        <v>20.100000000000001</v>
      </c>
      <c r="K81">
        <v>5.7</v>
      </c>
      <c r="L81">
        <v>2021</v>
      </c>
      <c r="M81">
        <v>62951</v>
      </c>
      <c r="N81">
        <v>1</v>
      </c>
      <c r="O81">
        <v>1</v>
      </c>
      <c r="P81">
        <v>2.1</v>
      </c>
    </row>
    <row r="82" spans="1:16" x14ac:dyDescent="0.3">
      <c r="A82">
        <v>80</v>
      </c>
      <c r="B82" t="s">
        <v>83</v>
      </c>
      <c r="C82" t="s">
        <v>84</v>
      </c>
      <c r="D82" t="s">
        <v>85</v>
      </c>
      <c r="E82" t="s">
        <v>86</v>
      </c>
      <c r="F82" t="s">
        <v>87</v>
      </c>
      <c r="G82" t="s">
        <v>88</v>
      </c>
      <c r="H82">
        <v>1199</v>
      </c>
      <c r="I82">
        <v>85</v>
      </c>
      <c r="J82">
        <v>20.100000000000001</v>
      </c>
      <c r="K82">
        <v>5.7</v>
      </c>
      <c r="L82">
        <v>2023</v>
      </c>
      <c r="M82">
        <v>28695</v>
      </c>
      <c r="N82">
        <v>1</v>
      </c>
      <c r="O82">
        <v>0</v>
      </c>
      <c r="P82">
        <v>3.77</v>
      </c>
    </row>
    <row r="83" spans="1:16" x14ac:dyDescent="0.3">
      <c r="A83">
        <v>81</v>
      </c>
      <c r="B83" t="s">
        <v>83</v>
      </c>
      <c r="C83" t="s">
        <v>84</v>
      </c>
      <c r="D83" t="s">
        <v>85</v>
      </c>
      <c r="E83" t="s">
        <v>86</v>
      </c>
      <c r="F83" t="s">
        <v>87</v>
      </c>
      <c r="G83" t="s">
        <v>88</v>
      </c>
      <c r="H83">
        <v>1199</v>
      </c>
      <c r="I83">
        <v>85</v>
      </c>
      <c r="J83">
        <v>20.100000000000001</v>
      </c>
      <c r="K83">
        <v>5.7</v>
      </c>
      <c r="L83">
        <v>2023</v>
      </c>
      <c r="M83">
        <v>42364</v>
      </c>
      <c r="N83">
        <v>1</v>
      </c>
      <c r="O83">
        <v>0</v>
      </c>
      <c r="P83">
        <v>3.78</v>
      </c>
    </row>
    <row r="84" spans="1:16" x14ac:dyDescent="0.3">
      <c r="A84">
        <v>82</v>
      </c>
      <c r="B84" t="s">
        <v>83</v>
      </c>
      <c r="C84" t="s">
        <v>84</v>
      </c>
      <c r="D84" t="s">
        <v>85</v>
      </c>
      <c r="E84" t="s">
        <v>86</v>
      </c>
      <c r="F84" t="s">
        <v>87</v>
      </c>
      <c r="G84" t="s">
        <v>88</v>
      </c>
      <c r="H84">
        <v>1199</v>
      </c>
      <c r="I84">
        <v>85</v>
      </c>
      <c r="J84">
        <v>20.100000000000001</v>
      </c>
      <c r="K84">
        <v>5.7</v>
      </c>
      <c r="L84">
        <v>2022</v>
      </c>
      <c r="M84">
        <v>43971</v>
      </c>
      <c r="N84">
        <v>1</v>
      </c>
      <c r="O84">
        <v>0</v>
      </c>
      <c r="P84">
        <v>3.78</v>
      </c>
    </row>
    <row r="85" spans="1:16" x14ac:dyDescent="0.3">
      <c r="A85">
        <v>83</v>
      </c>
      <c r="B85" t="s">
        <v>83</v>
      </c>
      <c r="C85" t="s">
        <v>84</v>
      </c>
      <c r="D85" t="s">
        <v>85</v>
      </c>
      <c r="E85" t="s">
        <v>86</v>
      </c>
      <c r="F85" t="s">
        <v>87</v>
      </c>
      <c r="G85" t="s">
        <v>88</v>
      </c>
      <c r="H85">
        <v>1199</v>
      </c>
      <c r="I85">
        <v>85</v>
      </c>
      <c r="J85">
        <v>20.100000000000001</v>
      </c>
      <c r="K85">
        <v>5.7</v>
      </c>
      <c r="L85">
        <v>2026</v>
      </c>
      <c r="M85">
        <v>5120</v>
      </c>
      <c r="N85">
        <v>1</v>
      </c>
      <c r="O85">
        <v>0</v>
      </c>
      <c r="P85">
        <v>5.69</v>
      </c>
    </row>
    <row r="86" spans="1:16" x14ac:dyDescent="0.3">
      <c r="A86">
        <v>84</v>
      </c>
      <c r="B86" t="s">
        <v>83</v>
      </c>
      <c r="C86" t="s">
        <v>84</v>
      </c>
      <c r="D86" t="s">
        <v>85</v>
      </c>
      <c r="E86" t="s">
        <v>86</v>
      </c>
      <c r="F86" t="s">
        <v>87</v>
      </c>
      <c r="G86" t="s">
        <v>88</v>
      </c>
      <c r="H86">
        <v>1199</v>
      </c>
      <c r="I86">
        <v>85</v>
      </c>
      <c r="J86">
        <v>20.100000000000001</v>
      </c>
      <c r="K86">
        <v>5.7</v>
      </c>
      <c r="L86">
        <v>2021</v>
      </c>
      <c r="M86">
        <v>92806</v>
      </c>
      <c r="N86">
        <v>1</v>
      </c>
      <c r="O86">
        <v>0</v>
      </c>
      <c r="P86">
        <v>3.05</v>
      </c>
    </row>
    <row r="87" spans="1:16" x14ac:dyDescent="0.3">
      <c r="A87">
        <v>85</v>
      </c>
      <c r="B87" t="s">
        <v>83</v>
      </c>
      <c r="C87" t="s">
        <v>84</v>
      </c>
      <c r="D87" t="s">
        <v>85</v>
      </c>
      <c r="E87" t="s">
        <v>86</v>
      </c>
      <c r="F87" t="s">
        <v>87</v>
      </c>
      <c r="G87" t="s">
        <v>88</v>
      </c>
      <c r="H87">
        <v>1199</v>
      </c>
      <c r="I87">
        <v>85</v>
      </c>
      <c r="J87">
        <v>20.100000000000001</v>
      </c>
      <c r="K87">
        <v>5.7</v>
      </c>
      <c r="L87">
        <v>2022</v>
      </c>
      <c r="M87">
        <v>68340</v>
      </c>
      <c r="N87">
        <v>1</v>
      </c>
      <c r="O87">
        <v>0</v>
      </c>
      <c r="P87">
        <v>3.49</v>
      </c>
    </row>
    <row r="88" spans="1:16" x14ac:dyDescent="0.3">
      <c r="A88">
        <v>86</v>
      </c>
      <c r="B88" t="s">
        <v>83</v>
      </c>
      <c r="C88" t="s">
        <v>84</v>
      </c>
      <c r="D88" t="s">
        <v>85</v>
      </c>
      <c r="E88" t="s">
        <v>86</v>
      </c>
      <c r="F88" t="s">
        <v>87</v>
      </c>
      <c r="G88" t="s">
        <v>88</v>
      </c>
      <c r="H88">
        <v>1199</v>
      </c>
      <c r="I88">
        <v>85</v>
      </c>
      <c r="J88">
        <v>20.100000000000001</v>
      </c>
      <c r="K88">
        <v>5.7</v>
      </c>
      <c r="L88">
        <v>2026</v>
      </c>
      <c r="M88">
        <v>5801</v>
      </c>
      <c r="N88">
        <v>2</v>
      </c>
      <c r="O88">
        <v>1</v>
      </c>
      <c r="P88">
        <v>4.08</v>
      </c>
    </row>
    <row r="89" spans="1:16" x14ac:dyDescent="0.3">
      <c r="A89">
        <v>87</v>
      </c>
      <c r="B89" t="s">
        <v>83</v>
      </c>
      <c r="C89" t="s">
        <v>84</v>
      </c>
      <c r="D89" t="s">
        <v>85</v>
      </c>
      <c r="E89" t="s">
        <v>86</v>
      </c>
      <c r="F89" t="s">
        <v>87</v>
      </c>
      <c r="G89" t="s">
        <v>88</v>
      </c>
      <c r="H89">
        <v>1199</v>
      </c>
      <c r="I89">
        <v>85</v>
      </c>
      <c r="J89">
        <v>20.100000000000001</v>
      </c>
      <c r="K89">
        <v>5.7</v>
      </c>
      <c r="L89">
        <v>2025</v>
      </c>
      <c r="M89">
        <v>19440</v>
      </c>
      <c r="N89">
        <v>2</v>
      </c>
      <c r="O89">
        <v>0</v>
      </c>
      <c r="P89">
        <v>4.8899999999999997</v>
      </c>
    </row>
    <row r="90" spans="1:16" x14ac:dyDescent="0.3">
      <c r="A90">
        <v>88</v>
      </c>
      <c r="B90" t="s">
        <v>83</v>
      </c>
      <c r="C90" t="s">
        <v>84</v>
      </c>
      <c r="D90" t="s">
        <v>85</v>
      </c>
      <c r="E90" t="s">
        <v>86</v>
      </c>
      <c r="F90" t="s">
        <v>87</v>
      </c>
      <c r="G90" t="s">
        <v>88</v>
      </c>
      <c r="H90">
        <v>1199</v>
      </c>
      <c r="I90">
        <v>85</v>
      </c>
      <c r="J90">
        <v>20.100000000000001</v>
      </c>
      <c r="K90">
        <v>5.7</v>
      </c>
      <c r="L90">
        <v>2020</v>
      </c>
      <c r="M90">
        <v>125384</v>
      </c>
      <c r="N90">
        <v>1</v>
      </c>
      <c r="O90">
        <v>0</v>
      </c>
      <c r="P90">
        <v>2.09</v>
      </c>
    </row>
    <row r="91" spans="1:16" x14ac:dyDescent="0.3">
      <c r="A91">
        <v>89</v>
      </c>
      <c r="B91" t="s">
        <v>83</v>
      </c>
      <c r="C91" t="s">
        <v>84</v>
      </c>
      <c r="D91" t="s">
        <v>85</v>
      </c>
      <c r="E91" t="s">
        <v>86</v>
      </c>
      <c r="F91" t="s">
        <v>87</v>
      </c>
      <c r="G91" t="s">
        <v>88</v>
      </c>
      <c r="H91">
        <v>1199</v>
      </c>
      <c r="I91">
        <v>85</v>
      </c>
      <c r="J91">
        <v>20.100000000000001</v>
      </c>
      <c r="K91">
        <v>5.7</v>
      </c>
      <c r="L91">
        <v>2024</v>
      </c>
      <c r="M91">
        <v>37453</v>
      </c>
      <c r="N91">
        <v>1</v>
      </c>
      <c r="O91">
        <v>0</v>
      </c>
      <c r="P91">
        <v>4.3600000000000003</v>
      </c>
    </row>
    <row r="92" spans="1:16" x14ac:dyDescent="0.3">
      <c r="A92">
        <v>90</v>
      </c>
      <c r="B92" t="s">
        <v>83</v>
      </c>
      <c r="C92" t="s">
        <v>84</v>
      </c>
      <c r="D92" t="s">
        <v>85</v>
      </c>
      <c r="E92" t="s">
        <v>86</v>
      </c>
      <c r="F92" t="s">
        <v>87</v>
      </c>
      <c r="G92" t="s">
        <v>88</v>
      </c>
      <c r="H92">
        <v>1199</v>
      </c>
      <c r="I92">
        <v>85</v>
      </c>
      <c r="J92">
        <v>20.100000000000001</v>
      </c>
      <c r="K92">
        <v>5.7</v>
      </c>
      <c r="L92">
        <v>2024</v>
      </c>
      <c r="M92">
        <v>23329</v>
      </c>
      <c r="N92">
        <v>2</v>
      </c>
      <c r="O92">
        <v>0</v>
      </c>
      <c r="P92">
        <v>4.0599999999999996</v>
      </c>
    </row>
    <row r="93" spans="1:16" x14ac:dyDescent="0.3">
      <c r="A93">
        <v>91</v>
      </c>
      <c r="B93" t="s">
        <v>83</v>
      </c>
      <c r="C93" t="s">
        <v>84</v>
      </c>
      <c r="D93" t="s">
        <v>85</v>
      </c>
      <c r="E93" t="s">
        <v>86</v>
      </c>
      <c r="F93" t="s">
        <v>87</v>
      </c>
      <c r="G93" t="s">
        <v>88</v>
      </c>
      <c r="H93">
        <v>1199</v>
      </c>
      <c r="I93">
        <v>85</v>
      </c>
      <c r="J93">
        <v>20.100000000000001</v>
      </c>
      <c r="K93">
        <v>5.7</v>
      </c>
      <c r="L93">
        <v>2025</v>
      </c>
      <c r="M93">
        <v>20835</v>
      </c>
      <c r="N93">
        <v>2</v>
      </c>
      <c r="O93">
        <v>0</v>
      </c>
      <c r="P93">
        <v>5.0199999999999996</v>
      </c>
    </row>
    <row r="94" spans="1:16" x14ac:dyDescent="0.3">
      <c r="A94">
        <v>92</v>
      </c>
      <c r="B94" t="s">
        <v>83</v>
      </c>
      <c r="C94" t="s">
        <v>84</v>
      </c>
      <c r="D94" t="s">
        <v>85</v>
      </c>
      <c r="E94" t="s">
        <v>86</v>
      </c>
      <c r="F94" t="s">
        <v>87</v>
      </c>
      <c r="G94" t="s">
        <v>88</v>
      </c>
      <c r="H94">
        <v>1199</v>
      </c>
      <c r="I94">
        <v>85</v>
      </c>
      <c r="J94">
        <v>20.100000000000001</v>
      </c>
      <c r="K94">
        <v>5.7</v>
      </c>
      <c r="L94">
        <v>2020</v>
      </c>
      <c r="M94">
        <v>79060</v>
      </c>
      <c r="N94">
        <v>1</v>
      </c>
      <c r="O94">
        <v>0</v>
      </c>
      <c r="P94">
        <v>2.4300000000000002</v>
      </c>
    </row>
    <row r="95" spans="1:16" x14ac:dyDescent="0.3">
      <c r="A95">
        <v>93</v>
      </c>
      <c r="B95" t="s">
        <v>83</v>
      </c>
      <c r="C95" t="s">
        <v>84</v>
      </c>
      <c r="D95" t="s">
        <v>85</v>
      </c>
      <c r="E95" t="s">
        <v>86</v>
      </c>
      <c r="F95" t="s">
        <v>87</v>
      </c>
      <c r="G95" t="s">
        <v>88</v>
      </c>
      <c r="H95">
        <v>1199</v>
      </c>
      <c r="I95">
        <v>85</v>
      </c>
      <c r="J95">
        <v>20.100000000000001</v>
      </c>
      <c r="K95">
        <v>5.7</v>
      </c>
      <c r="L95">
        <v>2023</v>
      </c>
      <c r="M95">
        <v>41001</v>
      </c>
      <c r="N95">
        <v>1</v>
      </c>
      <c r="O95">
        <v>0</v>
      </c>
      <c r="P95">
        <v>4.21</v>
      </c>
    </row>
    <row r="96" spans="1:16" x14ac:dyDescent="0.3">
      <c r="A96">
        <v>94</v>
      </c>
      <c r="B96" t="s">
        <v>83</v>
      </c>
      <c r="C96" t="s">
        <v>84</v>
      </c>
      <c r="D96" t="s">
        <v>85</v>
      </c>
      <c r="E96" t="s">
        <v>86</v>
      </c>
      <c r="F96" t="s">
        <v>87</v>
      </c>
      <c r="G96" t="s">
        <v>88</v>
      </c>
      <c r="H96">
        <v>1199</v>
      </c>
      <c r="I96">
        <v>85</v>
      </c>
      <c r="J96">
        <v>20.100000000000001</v>
      </c>
      <c r="K96">
        <v>5.7</v>
      </c>
      <c r="L96">
        <v>2021</v>
      </c>
      <c r="M96">
        <v>62006</v>
      </c>
      <c r="N96">
        <v>1</v>
      </c>
      <c r="O96">
        <v>0</v>
      </c>
      <c r="P96">
        <v>3.16</v>
      </c>
    </row>
    <row r="97" spans="1:16" x14ac:dyDescent="0.3">
      <c r="A97">
        <v>95</v>
      </c>
      <c r="B97" t="s">
        <v>83</v>
      </c>
      <c r="C97" t="s">
        <v>84</v>
      </c>
      <c r="D97" t="s">
        <v>85</v>
      </c>
      <c r="E97" t="s">
        <v>86</v>
      </c>
      <c r="F97" t="s">
        <v>87</v>
      </c>
      <c r="G97" t="s">
        <v>88</v>
      </c>
      <c r="H97">
        <v>1199</v>
      </c>
      <c r="I97">
        <v>85</v>
      </c>
      <c r="J97">
        <v>20.100000000000001</v>
      </c>
      <c r="K97">
        <v>5.7</v>
      </c>
      <c r="L97">
        <v>2025</v>
      </c>
      <c r="M97">
        <v>29705</v>
      </c>
      <c r="N97">
        <v>1</v>
      </c>
      <c r="O97">
        <v>0</v>
      </c>
      <c r="P97">
        <v>5.27</v>
      </c>
    </row>
    <row r="98" spans="1:16" x14ac:dyDescent="0.3">
      <c r="A98">
        <v>96</v>
      </c>
      <c r="B98" t="s">
        <v>83</v>
      </c>
      <c r="C98" t="s">
        <v>84</v>
      </c>
      <c r="D98" t="s">
        <v>85</v>
      </c>
      <c r="E98" t="s">
        <v>86</v>
      </c>
      <c r="F98" t="s">
        <v>87</v>
      </c>
      <c r="G98" t="s">
        <v>88</v>
      </c>
      <c r="H98">
        <v>1199</v>
      </c>
      <c r="I98">
        <v>85</v>
      </c>
      <c r="J98">
        <v>20.100000000000001</v>
      </c>
      <c r="K98">
        <v>5.7</v>
      </c>
      <c r="L98">
        <v>2020</v>
      </c>
      <c r="M98">
        <v>126298</v>
      </c>
      <c r="N98">
        <v>2</v>
      </c>
      <c r="O98">
        <v>1</v>
      </c>
      <c r="P98">
        <v>1.5</v>
      </c>
    </row>
    <row r="99" spans="1:16" x14ac:dyDescent="0.3">
      <c r="A99">
        <v>97</v>
      </c>
      <c r="B99" t="s">
        <v>83</v>
      </c>
      <c r="C99" t="s">
        <v>84</v>
      </c>
      <c r="D99" t="s">
        <v>85</v>
      </c>
      <c r="E99" t="s">
        <v>86</v>
      </c>
      <c r="F99" t="s">
        <v>87</v>
      </c>
      <c r="G99" t="s">
        <v>88</v>
      </c>
      <c r="H99">
        <v>1199</v>
      </c>
      <c r="I99">
        <v>85</v>
      </c>
      <c r="J99">
        <v>20.100000000000001</v>
      </c>
      <c r="K99">
        <v>5.7</v>
      </c>
      <c r="L99">
        <v>2023</v>
      </c>
      <c r="M99">
        <v>49692</v>
      </c>
      <c r="N99">
        <v>1</v>
      </c>
      <c r="O99">
        <v>0</v>
      </c>
      <c r="P99">
        <v>4.2300000000000004</v>
      </c>
    </row>
    <row r="100" spans="1:16" x14ac:dyDescent="0.3">
      <c r="A100">
        <v>98</v>
      </c>
      <c r="B100" t="s">
        <v>83</v>
      </c>
      <c r="C100" t="s">
        <v>84</v>
      </c>
      <c r="D100" t="s">
        <v>85</v>
      </c>
      <c r="E100" t="s">
        <v>86</v>
      </c>
      <c r="F100" t="s">
        <v>87</v>
      </c>
      <c r="G100" t="s">
        <v>88</v>
      </c>
      <c r="H100">
        <v>1199</v>
      </c>
      <c r="I100">
        <v>85</v>
      </c>
      <c r="J100">
        <v>20.100000000000001</v>
      </c>
      <c r="K100">
        <v>5.7</v>
      </c>
      <c r="L100">
        <v>2026</v>
      </c>
      <c r="M100">
        <v>5059</v>
      </c>
      <c r="N100">
        <v>1</v>
      </c>
      <c r="O100">
        <v>0</v>
      </c>
      <c r="P100">
        <v>5.27</v>
      </c>
    </row>
    <row r="101" spans="1:16" x14ac:dyDescent="0.3">
      <c r="A101">
        <v>99</v>
      </c>
      <c r="B101" t="s">
        <v>83</v>
      </c>
      <c r="C101" t="s">
        <v>84</v>
      </c>
      <c r="D101" t="s">
        <v>85</v>
      </c>
      <c r="E101" t="s">
        <v>86</v>
      </c>
      <c r="F101" t="s">
        <v>87</v>
      </c>
      <c r="G101" t="s">
        <v>88</v>
      </c>
      <c r="H101">
        <v>1199</v>
      </c>
      <c r="I101">
        <v>85</v>
      </c>
      <c r="J101">
        <v>20.100000000000001</v>
      </c>
      <c r="K101">
        <v>5.7</v>
      </c>
      <c r="L101">
        <v>2022</v>
      </c>
      <c r="M101">
        <v>36184</v>
      </c>
      <c r="N101">
        <v>2</v>
      </c>
      <c r="O101">
        <v>0</v>
      </c>
      <c r="P101">
        <v>3.53</v>
      </c>
    </row>
    <row r="102" spans="1:16" x14ac:dyDescent="0.3">
      <c r="A102">
        <v>100</v>
      </c>
      <c r="B102" t="s">
        <v>83</v>
      </c>
      <c r="C102" t="s">
        <v>84</v>
      </c>
      <c r="D102" t="s">
        <v>85</v>
      </c>
      <c r="E102" t="s">
        <v>86</v>
      </c>
      <c r="F102" t="s">
        <v>87</v>
      </c>
      <c r="G102" t="s">
        <v>88</v>
      </c>
      <c r="H102">
        <v>1199</v>
      </c>
      <c r="I102">
        <v>85</v>
      </c>
      <c r="J102">
        <v>20.100000000000001</v>
      </c>
      <c r="K102">
        <v>5.7</v>
      </c>
      <c r="L102">
        <v>2025</v>
      </c>
      <c r="M102">
        <v>28443</v>
      </c>
      <c r="N102">
        <v>1</v>
      </c>
      <c r="O102">
        <v>0</v>
      </c>
      <c r="P102">
        <v>4.82</v>
      </c>
    </row>
    <row r="103" spans="1:16" x14ac:dyDescent="0.3">
      <c r="A103">
        <v>101</v>
      </c>
      <c r="B103" t="s">
        <v>83</v>
      </c>
      <c r="C103" t="s">
        <v>84</v>
      </c>
      <c r="D103" t="s">
        <v>85</v>
      </c>
      <c r="E103" t="s">
        <v>86</v>
      </c>
      <c r="F103" t="s">
        <v>87</v>
      </c>
      <c r="G103" t="s">
        <v>88</v>
      </c>
      <c r="H103">
        <v>1199</v>
      </c>
      <c r="I103">
        <v>85</v>
      </c>
      <c r="J103">
        <v>20.100000000000001</v>
      </c>
      <c r="K103">
        <v>5.7</v>
      </c>
      <c r="L103">
        <v>2022</v>
      </c>
      <c r="M103">
        <v>72546</v>
      </c>
      <c r="N103">
        <v>3</v>
      </c>
      <c r="O103">
        <v>0</v>
      </c>
      <c r="P103">
        <v>2.31</v>
      </c>
    </row>
    <row r="104" spans="1:16" x14ac:dyDescent="0.3">
      <c r="A104">
        <v>102</v>
      </c>
      <c r="B104" t="s">
        <v>83</v>
      </c>
      <c r="C104" t="s">
        <v>84</v>
      </c>
      <c r="D104" t="s">
        <v>85</v>
      </c>
      <c r="E104" t="s">
        <v>86</v>
      </c>
      <c r="F104" t="s">
        <v>87</v>
      </c>
      <c r="G104" t="s">
        <v>88</v>
      </c>
      <c r="H104">
        <v>1199</v>
      </c>
      <c r="I104">
        <v>85</v>
      </c>
      <c r="J104">
        <v>20.100000000000001</v>
      </c>
      <c r="K104">
        <v>5.7</v>
      </c>
      <c r="L104">
        <v>2026</v>
      </c>
      <c r="M104">
        <v>7499</v>
      </c>
      <c r="N104">
        <v>1</v>
      </c>
      <c r="O104">
        <v>0</v>
      </c>
      <c r="P104">
        <v>5.79</v>
      </c>
    </row>
    <row r="105" spans="1:16" x14ac:dyDescent="0.3">
      <c r="A105">
        <v>103</v>
      </c>
      <c r="B105" t="s">
        <v>83</v>
      </c>
      <c r="C105" t="s">
        <v>84</v>
      </c>
      <c r="D105" t="s">
        <v>85</v>
      </c>
      <c r="E105" t="s">
        <v>86</v>
      </c>
      <c r="F105" t="s">
        <v>87</v>
      </c>
      <c r="G105" t="s">
        <v>88</v>
      </c>
      <c r="H105">
        <v>1199</v>
      </c>
      <c r="I105">
        <v>85</v>
      </c>
      <c r="J105">
        <v>20.100000000000001</v>
      </c>
      <c r="K105">
        <v>5.7</v>
      </c>
      <c r="L105">
        <v>2023</v>
      </c>
      <c r="M105">
        <v>52440</v>
      </c>
      <c r="N105">
        <v>1</v>
      </c>
      <c r="O105">
        <v>0</v>
      </c>
      <c r="P105">
        <v>4.37</v>
      </c>
    </row>
    <row r="106" spans="1:16" x14ac:dyDescent="0.3">
      <c r="A106">
        <v>104</v>
      </c>
      <c r="B106" t="s">
        <v>83</v>
      </c>
      <c r="C106" t="s">
        <v>84</v>
      </c>
      <c r="D106" t="s">
        <v>85</v>
      </c>
      <c r="E106" t="s">
        <v>86</v>
      </c>
      <c r="F106" t="s">
        <v>87</v>
      </c>
      <c r="G106" t="s">
        <v>88</v>
      </c>
      <c r="H106">
        <v>1199</v>
      </c>
      <c r="I106">
        <v>85</v>
      </c>
      <c r="J106">
        <v>20.100000000000001</v>
      </c>
      <c r="K106">
        <v>5.7</v>
      </c>
      <c r="L106">
        <v>2022</v>
      </c>
      <c r="M106">
        <v>77862</v>
      </c>
      <c r="N106">
        <v>3</v>
      </c>
      <c r="O106">
        <v>0</v>
      </c>
      <c r="P106">
        <v>2.27</v>
      </c>
    </row>
    <row r="107" spans="1:16" x14ac:dyDescent="0.3">
      <c r="A107">
        <v>105</v>
      </c>
      <c r="B107" t="s">
        <v>83</v>
      </c>
      <c r="C107" t="s">
        <v>84</v>
      </c>
      <c r="D107" t="s">
        <v>85</v>
      </c>
      <c r="E107" t="s">
        <v>86</v>
      </c>
      <c r="F107" t="s">
        <v>87</v>
      </c>
      <c r="G107" t="s">
        <v>88</v>
      </c>
      <c r="H107">
        <v>1199</v>
      </c>
      <c r="I107">
        <v>85</v>
      </c>
      <c r="J107">
        <v>20.100000000000001</v>
      </c>
      <c r="K107">
        <v>5.7</v>
      </c>
      <c r="L107">
        <v>2026</v>
      </c>
      <c r="M107">
        <v>5625</v>
      </c>
      <c r="N107">
        <v>2</v>
      </c>
      <c r="O107">
        <v>0</v>
      </c>
      <c r="P107">
        <v>5.54</v>
      </c>
    </row>
    <row r="108" spans="1:16" x14ac:dyDescent="0.3">
      <c r="A108">
        <v>106</v>
      </c>
      <c r="B108" t="s">
        <v>83</v>
      </c>
      <c r="C108" t="s">
        <v>84</v>
      </c>
      <c r="D108" t="s">
        <v>85</v>
      </c>
      <c r="E108" t="s">
        <v>86</v>
      </c>
      <c r="F108" t="s">
        <v>87</v>
      </c>
      <c r="G108" t="s">
        <v>88</v>
      </c>
      <c r="H108">
        <v>1199</v>
      </c>
      <c r="I108">
        <v>85</v>
      </c>
      <c r="J108">
        <v>20.100000000000001</v>
      </c>
      <c r="K108">
        <v>5.7</v>
      </c>
      <c r="L108">
        <v>2020</v>
      </c>
      <c r="M108">
        <v>104656</v>
      </c>
      <c r="N108">
        <v>1</v>
      </c>
      <c r="O108">
        <v>0</v>
      </c>
      <c r="P108">
        <v>2.19</v>
      </c>
    </row>
    <row r="109" spans="1:16" x14ac:dyDescent="0.3">
      <c r="A109">
        <v>107</v>
      </c>
      <c r="B109" t="s">
        <v>83</v>
      </c>
      <c r="C109" t="s">
        <v>84</v>
      </c>
      <c r="D109" t="s">
        <v>85</v>
      </c>
      <c r="E109" t="s">
        <v>86</v>
      </c>
      <c r="F109" t="s">
        <v>87</v>
      </c>
      <c r="G109" t="s">
        <v>88</v>
      </c>
      <c r="H109">
        <v>1199</v>
      </c>
      <c r="I109">
        <v>85</v>
      </c>
      <c r="J109">
        <v>20.100000000000001</v>
      </c>
      <c r="K109">
        <v>5.7</v>
      </c>
      <c r="L109">
        <v>2024</v>
      </c>
      <c r="M109">
        <v>26167</v>
      </c>
      <c r="N109">
        <v>1</v>
      </c>
      <c r="O109">
        <v>0</v>
      </c>
      <c r="P109">
        <v>4.3099999999999996</v>
      </c>
    </row>
    <row r="110" spans="1:16" x14ac:dyDescent="0.3">
      <c r="A110">
        <v>108</v>
      </c>
      <c r="B110" t="s">
        <v>83</v>
      </c>
      <c r="C110" t="s">
        <v>84</v>
      </c>
      <c r="D110" t="s">
        <v>85</v>
      </c>
      <c r="E110" t="s">
        <v>86</v>
      </c>
      <c r="F110" t="s">
        <v>87</v>
      </c>
      <c r="G110" t="s">
        <v>88</v>
      </c>
      <c r="H110">
        <v>1199</v>
      </c>
      <c r="I110">
        <v>85</v>
      </c>
      <c r="J110">
        <v>20.100000000000001</v>
      </c>
      <c r="K110">
        <v>5.7</v>
      </c>
      <c r="L110">
        <v>2021</v>
      </c>
      <c r="M110">
        <v>107917</v>
      </c>
      <c r="N110">
        <v>1</v>
      </c>
      <c r="O110">
        <v>0</v>
      </c>
      <c r="P110">
        <v>2.82</v>
      </c>
    </row>
    <row r="111" spans="1:16" x14ac:dyDescent="0.3">
      <c r="A111">
        <v>109</v>
      </c>
      <c r="B111" t="s">
        <v>83</v>
      </c>
      <c r="C111" t="s">
        <v>84</v>
      </c>
      <c r="D111" t="s">
        <v>85</v>
      </c>
      <c r="E111" t="s">
        <v>86</v>
      </c>
      <c r="F111" t="s">
        <v>87</v>
      </c>
      <c r="G111" t="s">
        <v>88</v>
      </c>
      <c r="H111">
        <v>1199</v>
      </c>
      <c r="I111">
        <v>85</v>
      </c>
      <c r="J111">
        <v>20.100000000000001</v>
      </c>
      <c r="K111">
        <v>5.7</v>
      </c>
      <c r="L111">
        <v>2021</v>
      </c>
      <c r="M111">
        <v>49276</v>
      </c>
      <c r="N111">
        <v>1</v>
      </c>
      <c r="O111">
        <v>0</v>
      </c>
      <c r="P111">
        <v>2.94</v>
      </c>
    </row>
    <row r="112" spans="1:16" x14ac:dyDescent="0.3">
      <c r="A112">
        <v>110</v>
      </c>
      <c r="B112" t="s">
        <v>83</v>
      </c>
      <c r="C112" t="s">
        <v>84</v>
      </c>
      <c r="D112" t="s">
        <v>85</v>
      </c>
      <c r="E112" t="s">
        <v>86</v>
      </c>
      <c r="F112" t="s">
        <v>87</v>
      </c>
      <c r="G112" t="s">
        <v>88</v>
      </c>
      <c r="H112">
        <v>1199</v>
      </c>
      <c r="I112">
        <v>85</v>
      </c>
      <c r="J112">
        <v>20.100000000000001</v>
      </c>
      <c r="K112">
        <v>5.7</v>
      </c>
      <c r="L112">
        <v>2025</v>
      </c>
      <c r="M112">
        <v>28718</v>
      </c>
      <c r="N112">
        <v>1</v>
      </c>
      <c r="O112">
        <v>1</v>
      </c>
      <c r="P112">
        <v>4.26</v>
      </c>
    </row>
    <row r="113" spans="1:16" x14ac:dyDescent="0.3">
      <c r="A113">
        <v>111</v>
      </c>
      <c r="B113" t="s">
        <v>83</v>
      </c>
      <c r="C113" t="s">
        <v>84</v>
      </c>
      <c r="D113" t="s">
        <v>85</v>
      </c>
      <c r="E113" t="s">
        <v>86</v>
      </c>
      <c r="F113" t="s">
        <v>87</v>
      </c>
      <c r="G113" t="s">
        <v>88</v>
      </c>
      <c r="H113">
        <v>1199</v>
      </c>
      <c r="I113">
        <v>85</v>
      </c>
      <c r="J113">
        <v>20.100000000000001</v>
      </c>
      <c r="K113">
        <v>5.7</v>
      </c>
      <c r="L113">
        <v>2023</v>
      </c>
      <c r="M113">
        <v>41155</v>
      </c>
      <c r="N113">
        <v>1</v>
      </c>
      <c r="O113">
        <v>0</v>
      </c>
      <c r="P113">
        <v>3.67</v>
      </c>
    </row>
    <row r="114" spans="1:16" x14ac:dyDescent="0.3">
      <c r="A114">
        <v>112</v>
      </c>
      <c r="B114" t="s">
        <v>83</v>
      </c>
      <c r="C114" t="s">
        <v>84</v>
      </c>
      <c r="D114" t="s">
        <v>85</v>
      </c>
      <c r="E114" t="s">
        <v>86</v>
      </c>
      <c r="F114" t="s">
        <v>87</v>
      </c>
      <c r="G114" t="s">
        <v>88</v>
      </c>
      <c r="H114">
        <v>1199</v>
      </c>
      <c r="I114">
        <v>85</v>
      </c>
      <c r="J114">
        <v>20.100000000000001</v>
      </c>
      <c r="K114">
        <v>5.7</v>
      </c>
      <c r="L114">
        <v>2023</v>
      </c>
      <c r="M114">
        <v>66304</v>
      </c>
      <c r="N114">
        <v>1</v>
      </c>
      <c r="O114">
        <v>0</v>
      </c>
      <c r="P114">
        <v>3.72</v>
      </c>
    </row>
    <row r="115" spans="1:16" x14ac:dyDescent="0.3">
      <c r="A115">
        <v>113</v>
      </c>
      <c r="B115" t="s">
        <v>83</v>
      </c>
      <c r="C115" t="s">
        <v>84</v>
      </c>
      <c r="D115" t="s">
        <v>85</v>
      </c>
      <c r="E115" t="s">
        <v>86</v>
      </c>
      <c r="F115" t="s">
        <v>87</v>
      </c>
      <c r="G115" t="s">
        <v>88</v>
      </c>
      <c r="H115">
        <v>1199</v>
      </c>
      <c r="I115">
        <v>85</v>
      </c>
      <c r="J115">
        <v>20.100000000000001</v>
      </c>
      <c r="K115">
        <v>5.7</v>
      </c>
      <c r="L115">
        <v>2021</v>
      </c>
      <c r="M115">
        <v>77640</v>
      </c>
      <c r="N115">
        <v>1</v>
      </c>
      <c r="O115">
        <v>0</v>
      </c>
      <c r="P115">
        <v>2.66</v>
      </c>
    </row>
    <row r="116" spans="1:16" x14ac:dyDescent="0.3">
      <c r="A116">
        <v>114</v>
      </c>
      <c r="B116" t="s">
        <v>83</v>
      </c>
      <c r="C116" t="s">
        <v>84</v>
      </c>
      <c r="D116" t="s">
        <v>85</v>
      </c>
      <c r="E116" t="s">
        <v>86</v>
      </c>
      <c r="F116" t="s">
        <v>87</v>
      </c>
      <c r="G116" t="s">
        <v>88</v>
      </c>
      <c r="H116">
        <v>1199</v>
      </c>
      <c r="I116">
        <v>85</v>
      </c>
      <c r="J116">
        <v>20.100000000000001</v>
      </c>
      <c r="K116">
        <v>5.7</v>
      </c>
      <c r="L116">
        <v>2023</v>
      </c>
      <c r="M116">
        <v>29422</v>
      </c>
      <c r="N116">
        <v>1</v>
      </c>
      <c r="O116">
        <v>0</v>
      </c>
      <c r="P116">
        <v>3.96</v>
      </c>
    </row>
    <row r="117" spans="1:16" x14ac:dyDescent="0.3">
      <c r="A117">
        <v>115</v>
      </c>
      <c r="B117" t="s">
        <v>83</v>
      </c>
      <c r="C117" t="s">
        <v>84</v>
      </c>
      <c r="D117" t="s">
        <v>85</v>
      </c>
      <c r="E117" t="s">
        <v>86</v>
      </c>
      <c r="F117" t="s">
        <v>87</v>
      </c>
      <c r="G117" t="s">
        <v>88</v>
      </c>
      <c r="H117">
        <v>1199</v>
      </c>
      <c r="I117">
        <v>85</v>
      </c>
      <c r="J117">
        <v>20.100000000000001</v>
      </c>
      <c r="K117">
        <v>5.7</v>
      </c>
      <c r="L117">
        <v>2021</v>
      </c>
      <c r="M117">
        <v>55763</v>
      </c>
      <c r="N117">
        <v>2</v>
      </c>
      <c r="O117">
        <v>0</v>
      </c>
      <c r="P117">
        <v>2.62</v>
      </c>
    </row>
    <row r="118" spans="1:16" x14ac:dyDescent="0.3">
      <c r="A118">
        <v>116</v>
      </c>
      <c r="B118" t="s">
        <v>83</v>
      </c>
      <c r="C118" t="s">
        <v>84</v>
      </c>
      <c r="D118" t="s">
        <v>85</v>
      </c>
      <c r="E118" t="s">
        <v>86</v>
      </c>
      <c r="F118" t="s">
        <v>87</v>
      </c>
      <c r="G118" t="s">
        <v>88</v>
      </c>
      <c r="H118">
        <v>1199</v>
      </c>
      <c r="I118">
        <v>85</v>
      </c>
      <c r="J118">
        <v>20.100000000000001</v>
      </c>
      <c r="K118">
        <v>5.7</v>
      </c>
      <c r="L118">
        <v>2026</v>
      </c>
      <c r="M118">
        <v>5333</v>
      </c>
      <c r="N118">
        <v>1</v>
      </c>
      <c r="O118">
        <v>1</v>
      </c>
      <c r="P118">
        <v>5.12</v>
      </c>
    </row>
    <row r="119" spans="1:16" x14ac:dyDescent="0.3">
      <c r="A119">
        <v>117</v>
      </c>
      <c r="B119" t="s">
        <v>83</v>
      </c>
      <c r="C119" t="s">
        <v>84</v>
      </c>
      <c r="D119" t="s">
        <v>85</v>
      </c>
      <c r="E119" t="s">
        <v>86</v>
      </c>
      <c r="F119" t="s">
        <v>87</v>
      </c>
      <c r="G119" t="s">
        <v>88</v>
      </c>
      <c r="H119">
        <v>1199</v>
      </c>
      <c r="I119">
        <v>85</v>
      </c>
      <c r="J119">
        <v>20.100000000000001</v>
      </c>
      <c r="K119">
        <v>5.7</v>
      </c>
      <c r="L119">
        <v>2023</v>
      </c>
      <c r="M119">
        <v>34195</v>
      </c>
      <c r="N119">
        <v>2</v>
      </c>
      <c r="O119">
        <v>1</v>
      </c>
      <c r="P119">
        <v>2.64</v>
      </c>
    </row>
    <row r="120" spans="1:16" x14ac:dyDescent="0.3">
      <c r="A120">
        <v>118</v>
      </c>
      <c r="B120" t="s">
        <v>83</v>
      </c>
      <c r="C120" t="s">
        <v>84</v>
      </c>
      <c r="D120" t="s">
        <v>85</v>
      </c>
      <c r="E120" t="s">
        <v>86</v>
      </c>
      <c r="F120" t="s">
        <v>87</v>
      </c>
      <c r="G120" t="s">
        <v>88</v>
      </c>
      <c r="H120">
        <v>1199</v>
      </c>
      <c r="I120">
        <v>85</v>
      </c>
      <c r="J120">
        <v>20.100000000000001</v>
      </c>
      <c r="K120">
        <v>5.7</v>
      </c>
      <c r="L120">
        <v>2022</v>
      </c>
      <c r="M120">
        <v>77747</v>
      </c>
      <c r="N120">
        <v>1</v>
      </c>
      <c r="O120">
        <v>0</v>
      </c>
      <c r="P120">
        <v>3.26</v>
      </c>
    </row>
    <row r="121" spans="1:16" x14ac:dyDescent="0.3">
      <c r="A121">
        <v>119</v>
      </c>
      <c r="B121" t="s">
        <v>83</v>
      </c>
      <c r="C121" t="s">
        <v>84</v>
      </c>
      <c r="D121" t="s">
        <v>85</v>
      </c>
      <c r="E121" t="s">
        <v>86</v>
      </c>
      <c r="F121" t="s">
        <v>87</v>
      </c>
      <c r="G121" t="s">
        <v>88</v>
      </c>
      <c r="H121">
        <v>1199</v>
      </c>
      <c r="I121">
        <v>85</v>
      </c>
      <c r="J121">
        <v>20.100000000000001</v>
      </c>
      <c r="K121">
        <v>5.7</v>
      </c>
      <c r="L121">
        <v>2025</v>
      </c>
      <c r="M121">
        <v>19748</v>
      </c>
      <c r="N121">
        <v>1</v>
      </c>
      <c r="O121">
        <v>0</v>
      </c>
      <c r="P121">
        <v>4.9800000000000004</v>
      </c>
    </row>
    <row r="122" spans="1:16" x14ac:dyDescent="0.3">
      <c r="A122">
        <v>120</v>
      </c>
      <c r="B122" t="s">
        <v>83</v>
      </c>
      <c r="C122" t="s">
        <v>84</v>
      </c>
      <c r="D122" t="s">
        <v>85</v>
      </c>
      <c r="E122" t="s">
        <v>86</v>
      </c>
      <c r="F122" t="s">
        <v>87</v>
      </c>
      <c r="G122" t="s">
        <v>88</v>
      </c>
      <c r="H122">
        <v>1199</v>
      </c>
      <c r="I122">
        <v>85</v>
      </c>
      <c r="J122">
        <v>20.100000000000001</v>
      </c>
      <c r="K122">
        <v>5.7</v>
      </c>
      <c r="L122">
        <v>2024</v>
      </c>
      <c r="M122">
        <v>26063</v>
      </c>
      <c r="N122">
        <v>2</v>
      </c>
      <c r="O122">
        <v>0</v>
      </c>
      <c r="P122">
        <v>4.46</v>
      </c>
    </row>
    <row r="123" spans="1:16" x14ac:dyDescent="0.3">
      <c r="A123">
        <v>121</v>
      </c>
      <c r="B123" t="s">
        <v>83</v>
      </c>
      <c r="C123" t="s">
        <v>84</v>
      </c>
      <c r="D123" t="s">
        <v>85</v>
      </c>
      <c r="E123" t="s">
        <v>86</v>
      </c>
      <c r="F123" t="s">
        <v>87</v>
      </c>
      <c r="G123" t="s">
        <v>88</v>
      </c>
      <c r="H123">
        <v>1199</v>
      </c>
      <c r="I123">
        <v>85</v>
      </c>
      <c r="J123">
        <v>20.100000000000001</v>
      </c>
      <c r="K123">
        <v>5.7</v>
      </c>
      <c r="L123">
        <v>2025</v>
      </c>
      <c r="M123">
        <v>23179</v>
      </c>
      <c r="N123">
        <v>1</v>
      </c>
      <c r="O123">
        <v>0</v>
      </c>
      <c r="P123">
        <v>5.46</v>
      </c>
    </row>
    <row r="124" spans="1:16" x14ac:dyDescent="0.3">
      <c r="A124">
        <v>122</v>
      </c>
      <c r="B124" t="s">
        <v>83</v>
      </c>
      <c r="C124" t="s">
        <v>84</v>
      </c>
      <c r="D124" t="s">
        <v>85</v>
      </c>
      <c r="E124" t="s">
        <v>86</v>
      </c>
      <c r="F124" t="s">
        <v>87</v>
      </c>
      <c r="G124" t="s">
        <v>88</v>
      </c>
      <c r="H124">
        <v>1199</v>
      </c>
      <c r="I124">
        <v>85</v>
      </c>
      <c r="J124">
        <v>20.100000000000001</v>
      </c>
      <c r="K124">
        <v>5.7</v>
      </c>
      <c r="L124">
        <v>2020</v>
      </c>
      <c r="M124">
        <v>114307</v>
      </c>
      <c r="N124">
        <v>1</v>
      </c>
      <c r="O124">
        <v>0</v>
      </c>
      <c r="P124">
        <v>2.13</v>
      </c>
    </row>
    <row r="125" spans="1:16" x14ac:dyDescent="0.3">
      <c r="A125">
        <v>123</v>
      </c>
      <c r="B125" t="s">
        <v>83</v>
      </c>
      <c r="C125" t="s">
        <v>84</v>
      </c>
      <c r="D125" t="s">
        <v>85</v>
      </c>
      <c r="E125" t="s">
        <v>86</v>
      </c>
      <c r="F125" t="s">
        <v>87</v>
      </c>
      <c r="G125" t="s">
        <v>88</v>
      </c>
      <c r="H125">
        <v>1199</v>
      </c>
      <c r="I125">
        <v>85</v>
      </c>
      <c r="J125">
        <v>20.100000000000001</v>
      </c>
      <c r="K125">
        <v>5.7</v>
      </c>
      <c r="L125">
        <v>2021</v>
      </c>
      <c r="M125">
        <v>62317</v>
      </c>
      <c r="N125">
        <v>1</v>
      </c>
      <c r="O125">
        <v>0</v>
      </c>
      <c r="P125">
        <v>3.09</v>
      </c>
    </row>
    <row r="126" spans="1:16" x14ac:dyDescent="0.3">
      <c r="A126">
        <v>124</v>
      </c>
      <c r="B126" t="s">
        <v>83</v>
      </c>
      <c r="C126" t="s">
        <v>84</v>
      </c>
      <c r="D126" t="s">
        <v>85</v>
      </c>
      <c r="E126" t="s">
        <v>86</v>
      </c>
      <c r="F126" t="s">
        <v>87</v>
      </c>
      <c r="G126" t="s">
        <v>88</v>
      </c>
      <c r="H126">
        <v>1199</v>
      </c>
      <c r="I126">
        <v>85</v>
      </c>
      <c r="J126">
        <v>20.100000000000001</v>
      </c>
      <c r="K126">
        <v>5.7</v>
      </c>
      <c r="L126">
        <v>2026</v>
      </c>
      <c r="M126">
        <v>9957</v>
      </c>
      <c r="N126">
        <v>2</v>
      </c>
      <c r="O126">
        <v>0</v>
      </c>
      <c r="P126">
        <v>5.55</v>
      </c>
    </row>
    <row r="127" spans="1:16" x14ac:dyDescent="0.3">
      <c r="A127">
        <v>125</v>
      </c>
      <c r="B127" t="s">
        <v>83</v>
      </c>
      <c r="C127" t="s">
        <v>84</v>
      </c>
      <c r="D127" t="s">
        <v>85</v>
      </c>
      <c r="E127" t="s">
        <v>86</v>
      </c>
      <c r="F127" t="s">
        <v>87</v>
      </c>
      <c r="G127" t="s">
        <v>88</v>
      </c>
      <c r="H127">
        <v>1199</v>
      </c>
      <c r="I127">
        <v>85</v>
      </c>
      <c r="J127">
        <v>20.100000000000001</v>
      </c>
      <c r="K127">
        <v>5.7</v>
      </c>
      <c r="L127">
        <v>2022</v>
      </c>
      <c r="M127">
        <v>39294</v>
      </c>
      <c r="N127">
        <v>1</v>
      </c>
      <c r="O127">
        <v>0</v>
      </c>
      <c r="P127">
        <v>3.36</v>
      </c>
    </row>
    <row r="128" spans="1:16" x14ac:dyDescent="0.3">
      <c r="A128">
        <v>126</v>
      </c>
      <c r="B128" t="s">
        <v>83</v>
      </c>
      <c r="C128" t="s">
        <v>84</v>
      </c>
      <c r="D128" t="s">
        <v>85</v>
      </c>
      <c r="E128" t="s">
        <v>86</v>
      </c>
      <c r="F128" t="s">
        <v>87</v>
      </c>
      <c r="G128" t="s">
        <v>88</v>
      </c>
      <c r="H128">
        <v>1199</v>
      </c>
      <c r="I128">
        <v>85</v>
      </c>
      <c r="J128">
        <v>20.100000000000001</v>
      </c>
      <c r="K128">
        <v>5.7</v>
      </c>
      <c r="L128">
        <v>2023</v>
      </c>
      <c r="M128">
        <v>41850</v>
      </c>
      <c r="N128">
        <v>1</v>
      </c>
      <c r="O128">
        <v>0</v>
      </c>
      <c r="P128">
        <v>4.28</v>
      </c>
    </row>
    <row r="129" spans="1:16" x14ac:dyDescent="0.3">
      <c r="A129">
        <v>127</v>
      </c>
      <c r="B129" t="s">
        <v>83</v>
      </c>
      <c r="C129" t="s">
        <v>84</v>
      </c>
      <c r="D129" t="s">
        <v>85</v>
      </c>
      <c r="E129" t="s">
        <v>86</v>
      </c>
      <c r="F129" t="s">
        <v>87</v>
      </c>
      <c r="G129" t="s">
        <v>88</v>
      </c>
      <c r="H129">
        <v>1199</v>
      </c>
      <c r="I129">
        <v>85</v>
      </c>
      <c r="J129">
        <v>20.100000000000001</v>
      </c>
      <c r="K129">
        <v>5.7</v>
      </c>
      <c r="L129">
        <v>2025</v>
      </c>
      <c r="M129">
        <v>14587</v>
      </c>
      <c r="N129">
        <v>1</v>
      </c>
      <c r="O129">
        <v>0</v>
      </c>
      <c r="P129">
        <v>5.18</v>
      </c>
    </row>
    <row r="130" spans="1:16" x14ac:dyDescent="0.3">
      <c r="A130">
        <v>128</v>
      </c>
      <c r="B130" t="s">
        <v>83</v>
      </c>
      <c r="C130" t="s">
        <v>84</v>
      </c>
      <c r="D130" t="s">
        <v>85</v>
      </c>
      <c r="E130" t="s">
        <v>86</v>
      </c>
      <c r="F130" t="s">
        <v>87</v>
      </c>
      <c r="G130" t="s">
        <v>88</v>
      </c>
      <c r="H130">
        <v>1199</v>
      </c>
      <c r="I130">
        <v>85</v>
      </c>
      <c r="J130">
        <v>20.100000000000001</v>
      </c>
      <c r="K130">
        <v>5.7</v>
      </c>
      <c r="L130">
        <v>2022</v>
      </c>
      <c r="M130">
        <v>83199</v>
      </c>
      <c r="N130">
        <v>1</v>
      </c>
      <c r="O130">
        <v>0</v>
      </c>
      <c r="P130">
        <v>3.38</v>
      </c>
    </row>
    <row r="131" spans="1:16" x14ac:dyDescent="0.3">
      <c r="A131">
        <v>129</v>
      </c>
      <c r="B131" t="s">
        <v>83</v>
      </c>
      <c r="C131" t="s">
        <v>84</v>
      </c>
      <c r="D131" t="s">
        <v>85</v>
      </c>
      <c r="E131" t="s">
        <v>86</v>
      </c>
      <c r="F131" t="s">
        <v>87</v>
      </c>
      <c r="G131" t="s">
        <v>88</v>
      </c>
      <c r="H131">
        <v>1199</v>
      </c>
      <c r="I131">
        <v>85</v>
      </c>
      <c r="J131">
        <v>20.100000000000001</v>
      </c>
      <c r="K131">
        <v>5.7</v>
      </c>
      <c r="L131">
        <v>2025</v>
      </c>
      <c r="M131">
        <v>21453</v>
      </c>
      <c r="N131">
        <v>1</v>
      </c>
      <c r="O131">
        <v>0</v>
      </c>
      <c r="P131">
        <v>5.23</v>
      </c>
    </row>
    <row r="132" spans="1:16" x14ac:dyDescent="0.3">
      <c r="A132">
        <v>130</v>
      </c>
      <c r="B132" t="s">
        <v>83</v>
      </c>
      <c r="C132" t="s">
        <v>84</v>
      </c>
      <c r="D132" t="s">
        <v>85</v>
      </c>
      <c r="E132" t="s">
        <v>86</v>
      </c>
      <c r="F132" t="s">
        <v>87</v>
      </c>
      <c r="G132" t="s">
        <v>88</v>
      </c>
      <c r="H132">
        <v>1199</v>
      </c>
      <c r="I132">
        <v>85</v>
      </c>
      <c r="J132">
        <v>20.100000000000001</v>
      </c>
      <c r="K132">
        <v>5.7</v>
      </c>
      <c r="L132">
        <v>2025</v>
      </c>
      <c r="M132">
        <v>25635</v>
      </c>
      <c r="N132">
        <v>1</v>
      </c>
      <c r="O132">
        <v>0</v>
      </c>
      <c r="P132">
        <v>5.0199999999999996</v>
      </c>
    </row>
    <row r="133" spans="1:16" x14ac:dyDescent="0.3">
      <c r="A133">
        <v>131</v>
      </c>
      <c r="B133" t="s">
        <v>83</v>
      </c>
      <c r="C133" t="s">
        <v>84</v>
      </c>
      <c r="D133" t="s">
        <v>85</v>
      </c>
      <c r="E133" t="s">
        <v>86</v>
      </c>
      <c r="F133" t="s">
        <v>87</v>
      </c>
      <c r="G133" t="s">
        <v>88</v>
      </c>
      <c r="H133">
        <v>1199</v>
      </c>
      <c r="I133">
        <v>85</v>
      </c>
      <c r="J133">
        <v>20.100000000000001</v>
      </c>
      <c r="K133">
        <v>5.7</v>
      </c>
      <c r="L133">
        <v>2026</v>
      </c>
      <c r="M133">
        <v>8600</v>
      </c>
      <c r="N133">
        <v>1</v>
      </c>
      <c r="O133">
        <v>0</v>
      </c>
      <c r="P133">
        <v>5.43</v>
      </c>
    </row>
    <row r="134" spans="1:16" x14ac:dyDescent="0.3">
      <c r="A134">
        <v>132</v>
      </c>
      <c r="B134" t="s">
        <v>83</v>
      </c>
      <c r="C134" t="s">
        <v>84</v>
      </c>
      <c r="D134" t="s">
        <v>85</v>
      </c>
      <c r="E134" t="s">
        <v>86</v>
      </c>
      <c r="F134" t="s">
        <v>87</v>
      </c>
      <c r="G134" t="s">
        <v>88</v>
      </c>
      <c r="H134">
        <v>1199</v>
      </c>
      <c r="I134">
        <v>85</v>
      </c>
      <c r="J134">
        <v>20.100000000000001</v>
      </c>
      <c r="K134">
        <v>5.7</v>
      </c>
      <c r="L134">
        <v>2024</v>
      </c>
      <c r="M134">
        <v>20499</v>
      </c>
      <c r="N134">
        <v>2</v>
      </c>
      <c r="O134">
        <v>1</v>
      </c>
      <c r="P134">
        <v>3.81</v>
      </c>
    </row>
    <row r="135" spans="1:16" x14ac:dyDescent="0.3">
      <c r="A135">
        <v>133</v>
      </c>
      <c r="B135" t="s">
        <v>83</v>
      </c>
      <c r="C135" t="s">
        <v>84</v>
      </c>
      <c r="D135" t="s">
        <v>85</v>
      </c>
      <c r="E135" t="s">
        <v>86</v>
      </c>
      <c r="F135" t="s">
        <v>87</v>
      </c>
      <c r="G135" t="s">
        <v>88</v>
      </c>
      <c r="H135">
        <v>1199</v>
      </c>
      <c r="I135">
        <v>85</v>
      </c>
      <c r="J135">
        <v>20.100000000000001</v>
      </c>
      <c r="K135">
        <v>5.7</v>
      </c>
      <c r="L135">
        <v>2023</v>
      </c>
      <c r="M135">
        <v>62058</v>
      </c>
      <c r="N135">
        <v>1</v>
      </c>
      <c r="O135">
        <v>0</v>
      </c>
      <c r="P135">
        <v>4.0599999999999996</v>
      </c>
    </row>
    <row r="136" spans="1:16" x14ac:dyDescent="0.3">
      <c r="A136">
        <v>134</v>
      </c>
      <c r="B136" t="s">
        <v>83</v>
      </c>
      <c r="C136" t="s">
        <v>84</v>
      </c>
      <c r="D136" t="s">
        <v>85</v>
      </c>
      <c r="E136" t="s">
        <v>86</v>
      </c>
      <c r="F136" t="s">
        <v>87</v>
      </c>
      <c r="G136" t="s">
        <v>88</v>
      </c>
      <c r="H136">
        <v>1199</v>
      </c>
      <c r="I136">
        <v>85</v>
      </c>
      <c r="J136">
        <v>20.100000000000001</v>
      </c>
      <c r="K136">
        <v>5.7</v>
      </c>
      <c r="L136">
        <v>2024</v>
      </c>
      <c r="M136">
        <v>46758</v>
      </c>
      <c r="N136">
        <v>1</v>
      </c>
      <c r="O136">
        <v>0</v>
      </c>
      <c r="P136">
        <v>4.54</v>
      </c>
    </row>
    <row r="137" spans="1:16" x14ac:dyDescent="0.3">
      <c r="A137">
        <v>135</v>
      </c>
      <c r="B137" t="s">
        <v>83</v>
      </c>
      <c r="C137" t="s">
        <v>84</v>
      </c>
      <c r="D137" t="s">
        <v>85</v>
      </c>
      <c r="E137" t="s">
        <v>86</v>
      </c>
      <c r="F137" t="s">
        <v>87</v>
      </c>
      <c r="G137" t="s">
        <v>88</v>
      </c>
      <c r="H137">
        <v>1199</v>
      </c>
      <c r="I137">
        <v>85</v>
      </c>
      <c r="J137">
        <v>20.100000000000001</v>
      </c>
      <c r="K137">
        <v>5.7</v>
      </c>
      <c r="L137">
        <v>2022</v>
      </c>
      <c r="M137">
        <v>79104</v>
      </c>
      <c r="N137">
        <v>1</v>
      </c>
      <c r="O137">
        <v>0</v>
      </c>
      <c r="P137">
        <v>3.53</v>
      </c>
    </row>
    <row r="138" spans="1:16" x14ac:dyDescent="0.3">
      <c r="A138">
        <v>136</v>
      </c>
      <c r="B138" t="s">
        <v>83</v>
      </c>
      <c r="C138" t="s">
        <v>84</v>
      </c>
      <c r="D138" t="s">
        <v>85</v>
      </c>
      <c r="E138" t="s">
        <v>86</v>
      </c>
      <c r="F138" t="s">
        <v>87</v>
      </c>
      <c r="G138" t="s">
        <v>88</v>
      </c>
      <c r="H138">
        <v>1199</v>
      </c>
      <c r="I138">
        <v>85</v>
      </c>
      <c r="J138">
        <v>20.100000000000001</v>
      </c>
      <c r="K138">
        <v>5.7</v>
      </c>
      <c r="L138">
        <v>2024</v>
      </c>
      <c r="M138">
        <v>40381</v>
      </c>
      <c r="N138">
        <v>2</v>
      </c>
      <c r="O138">
        <v>0</v>
      </c>
      <c r="P138">
        <v>3.93</v>
      </c>
    </row>
    <row r="139" spans="1:16" x14ac:dyDescent="0.3">
      <c r="A139">
        <v>137</v>
      </c>
      <c r="B139" t="s">
        <v>83</v>
      </c>
      <c r="C139" t="s">
        <v>84</v>
      </c>
      <c r="D139" t="s">
        <v>85</v>
      </c>
      <c r="E139" t="s">
        <v>86</v>
      </c>
      <c r="F139" t="s">
        <v>87</v>
      </c>
      <c r="G139" t="s">
        <v>88</v>
      </c>
      <c r="H139">
        <v>1199</v>
      </c>
      <c r="I139">
        <v>85</v>
      </c>
      <c r="J139">
        <v>20.100000000000001</v>
      </c>
      <c r="K139">
        <v>5.7</v>
      </c>
      <c r="L139">
        <v>2024</v>
      </c>
      <c r="M139">
        <v>48900</v>
      </c>
      <c r="N139">
        <v>2</v>
      </c>
      <c r="O139">
        <v>0</v>
      </c>
      <c r="P139">
        <v>3.78</v>
      </c>
    </row>
    <row r="140" spans="1:16" x14ac:dyDescent="0.3">
      <c r="A140">
        <v>138</v>
      </c>
      <c r="B140" t="s">
        <v>83</v>
      </c>
      <c r="C140" t="s">
        <v>84</v>
      </c>
      <c r="D140" t="s">
        <v>85</v>
      </c>
      <c r="E140" t="s">
        <v>86</v>
      </c>
      <c r="F140" t="s">
        <v>87</v>
      </c>
      <c r="G140" t="s">
        <v>88</v>
      </c>
      <c r="H140">
        <v>1199</v>
      </c>
      <c r="I140">
        <v>85</v>
      </c>
      <c r="J140">
        <v>20.100000000000001</v>
      </c>
      <c r="K140">
        <v>5.7</v>
      </c>
      <c r="L140">
        <v>2024</v>
      </c>
      <c r="M140">
        <v>23661</v>
      </c>
      <c r="N140">
        <v>1</v>
      </c>
      <c r="O140">
        <v>0</v>
      </c>
      <c r="P140">
        <v>4.6900000000000004</v>
      </c>
    </row>
    <row r="141" spans="1:16" x14ac:dyDescent="0.3">
      <c r="A141">
        <v>139</v>
      </c>
      <c r="B141" t="s">
        <v>83</v>
      </c>
      <c r="C141" t="s">
        <v>84</v>
      </c>
      <c r="D141" t="s">
        <v>85</v>
      </c>
      <c r="E141" t="s">
        <v>86</v>
      </c>
      <c r="F141" t="s">
        <v>87</v>
      </c>
      <c r="G141" t="s">
        <v>88</v>
      </c>
      <c r="H141">
        <v>1199</v>
      </c>
      <c r="I141">
        <v>85</v>
      </c>
      <c r="J141">
        <v>20.100000000000001</v>
      </c>
      <c r="K141">
        <v>5.7</v>
      </c>
      <c r="L141">
        <v>2020</v>
      </c>
      <c r="M141">
        <v>91749</v>
      </c>
      <c r="N141">
        <v>2</v>
      </c>
      <c r="O141">
        <v>0</v>
      </c>
      <c r="P141">
        <v>1.84</v>
      </c>
    </row>
    <row r="142" spans="1:16" x14ac:dyDescent="0.3">
      <c r="A142">
        <v>140</v>
      </c>
      <c r="B142" t="s">
        <v>83</v>
      </c>
      <c r="C142" t="s">
        <v>84</v>
      </c>
      <c r="D142" t="s">
        <v>85</v>
      </c>
      <c r="E142" t="s">
        <v>86</v>
      </c>
      <c r="F142" t="s">
        <v>87</v>
      </c>
      <c r="G142" t="s">
        <v>88</v>
      </c>
      <c r="H142">
        <v>1199</v>
      </c>
      <c r="I142">
        <v>85</v>
      </c>
      <c r="J142">
        <v>20.100000000000001</v>
      </c>
      <c r="K142">
        <v>5.7</v>
      </c>
      <c r="L142">
        <v>2026</v>
      </c>
      <c r="M142">
        <v>8864</v>
      </c>
      <c r="N142">
        <v>1</v>
      </c>
      <c r="O142">
        <v>0</v>
      </c>
      <c r="P142">
        <v>5.55</v>
      </c>
    </row>
    <row r="143" spans="1:16" x14ac:dyDescent="0.3">
      <c r="A143">
        <v>141</v>
      </c>
      <c r="B143" t="s">
        <v>83</v>
      </c>
      <c r="C143" t="s">
        <v>84</v>
      </c>
      <c r="D143" t="s">
        <v>85</v>
      </c>
      <c r="E143" t="s">
        <v>86</v>
      </c>
      <c r="F143" t="s">
        <v>87</v>
      </c>
      <c r="G143" t="s">
        <v>88</v>
      </c>
      <c r="H143">
        <v>1199</v>
      </c>
      <c r="I143">
        <v>85</v>
      </c>
      <c r="J143">
        <v>20.100000000000001</v>
      </c>
      <c r="K143">
        <v>5.7</v>
      </c>
      <c r="L143">
        <v>2022</v>
      </c>
      <c r="M143">
        <v>44038</v>
      </c>
      <c r="N143">
        <v>1</v>
      </c>
      <c r="O143">
        <v>0</v>
      </c>
      <c r="P143">
        <v>3.47</v>
      </c>
    </row>
    <row r="144" spans="1:16" x14ac:dyDescent="0.3">
      <c r="A144">
        <v>142</v>
      </c>
      <c r="B144" t="s">
        <v>83</v>
      </c>
      <c r="C144" t="s">
        <v>84</v>
      </c>
      <c r="D144" t="s">
        <v>85</v>
      </c>
      <c r="E144" t="s">
        <v>86</v>
      </c>
      <c r="F144" t="s">
        <v>87</v>
      </c>
      <c r="G144" t="s">
        <v>88</v>
      </c>
      <c r="H144">
        <v>1199</v>
      </c>
      <c r="I144">
        <v>85</v>
      </c>
      <c r="J144">
        <v>20.100000000000001</v>
      </c>
      <c r="K144">
        <v>5.7</v>
      </c>
      <c r="L144">
        <v>2021</v>
      </c>
      <c r="M144">
        <v>55109</v>
      </c>
      <c r="N144">
        <v>1</v>
      </c>
      <c r="O144">
        <v>0</v>
      </c>
      <c r="P144">
        <v>3.14</v>
      </c>
    </row>
    <row r="145" spans="1:16" x14ac:dyDescent="0.3">
      <c r="A145">
        <v>143</v>
      </c>
      <c r="B145" t="s">
        <v>83</v>
      </c>
      <c r="C145" t="s">
        <v>84</v>
      </c>
      <c r="D145" t="s">
        <v>85</v>
      </c>
      <c r="E145" t="s">
        <v>86</v>
      </c>
      <c r="F145" t="s">
        <v>87</v>
      </c>
      <c r="G145" t="s">
        <v>88</v>
      </c>
      <c r="H145">
        <v>1199</v>
      </c>
      <c r="I145">
        <v>85</v>
      </c>
      <c r="J145">
        <v>20.100000000000001</v>
      </c>
      <c r="K145">
        <v>5.7</v>
      </c>
      <c r="L145">
        <v>2020</v>
      </c>
      <c r="M145">
        <v>103878</v>
      </c>
      <c r="N145">
        <v>1</v>
      </c>
      <c r="O145">
        <v>0</v>
      </c>
      <c r="P145">
        <v>2.5099999999999998</v>
      </c>
    </row>
    <row r="146" spans="1:16" x14ac:dyDescent="0.3">
      <c r="A146">
        <v>144</v>
      </c>
      <c r="B146" t="s">
        <v>83</v>
      </c>
      <c r="C146" t="s">
        <v>84</v>
      </c>
      <c r="D146" t="s">
        <v>85</v>
      </c>
      <c r="E146" t="s">
        <v>86</v>
      </c>
      <c r="F146" t="s">
        <v>87</v>
      </c>
      <c r="G146" t="s">
        <v>88</v>
      </c>
      <c r="H146">
        <v>1199</v>
      </c>
      <c r="I146">
        <v>85</v>
      </c>
      <c r="J146">
        <v>20.100000000000001</v>
      </c>
      <c r="K146">
        <v>5.7</v>
      </c>
      <c r="L146">
        <v>2026</v>
      </c>
      <c r="M146">
        <v>6687</v>
      </c>
      <c r="N146">
        <v>2</v>
      </c>
      <c r="O146">
        <v>0</v>
      </c>
      <c r="P146">
        <v>5.25</v>
      </c>
    </row>
    <row r="147" spans="1:16" x14ac:dyDescent="0.3">
      <c r="A147">
        <v>145</v>
      </c>
      <c r="B147" t="s">
        <v>83</v>
      </c>
      <c r="C147" t="s">
        <v>84</v>
      </c>
      <c r="D147" t="s">
        <v>85</v>
      </c>
      <c r="E147" t="s">
        <v>86</v>
      </c>
      <c r="F147" t="s">
        <v>87</v>
      </c>
      <c r="G147" t="s">
        <v>88</v>
      </c>
      <c r="H147">
        <v>1199</v>
      </c>
      <c r="I147">
        <v>85</v>
      </c>
      <c r="J147">
        <v>20.100000000000001</v>
      </c>
      <c r="K147">
        <v>5.7</v>
      </c>
      <c r="L147">
        <v>2020</v>
      </c>
      <c r="M147">
        <v>83676</v>
      </c>
      <c r="N147">
        <v>1</v>
      </c>
      <c r="O147">
        <v>0</v>
      </c>
      <c r="P147">
        <v>2.12</v>
      </c>
    </row>
    <row r="148" spans="1:16" x14ac:dyDescent="0.3">
      <c r="A148">
        <v>146</v>
      </c>
      <c r="B148" t="s">
        <v>83</v>
      </c>
      <c r="C148" t="s">
        <v>84</v>
      </c>
      <c r="D148" t="s">
        <v>85</v>
      </c>
      <c r="E148" t="s">
        <v>86</v>
      </c>
      <c r="F148" t="s">
        <v>87</v>
      </c>
      <c r="G148" t="s">
        <v>88</v>
      </c>
      <c r="H148">
        <v>1199</v>
      </c>
      <c r="I148">
        <v>85</v>
      </c>
      <c r="J148">
        <v>20.100000000000001</v>
      </c>
      <c r="K148">
        <v>5.7</v>
      </c>
      <c r="L148">
        <v>2020</v>
      </c>
      <c r="M148">
        <v>95004</v>
      </c>
      <c r="N148">
        <v>1</v>
      </c>
      <c r="O148">
        <v>0</v>
      </c>
      <c r="P148">
        <v>1.95</v>
      </c>
    </row>
    <row r="149" spans="1:16" x14ac:dyDescent="0.3">
      <c r="A149">
        <v>147</v>
      </c>
      <c r="B149" t="s">
        <v>83</v>
      </c>
      <c r="C149" t="s">
        <v>84</v>
      </c>
      <c r="D149" t="s">
        <v>85</v>
      </c>
      <c r="E149" t="s">
        <v>86</v>
      </c>
      <c r="F149" t="s">
        <v>87</v>
      </c>
      <c r="G149" t="s">
        <v>88</v>
      </c>
      <c r="H149">
        <v>1199</v>
      </c>
      <c r="I149">
        <v>85</v>
      </c>
      <c r="J149">
        <v>20.100000000000001</v>
      </c>
      <c r="K149">
        <v>5.7</v>
      </c>
      <c r="L149">
        <v>2022</v>
      </c>
      <c r="M149">
        <v>56649</v>
      </c>
      <c r="N149">
        <v>1</v>
      </c>
      <c r="O149">
        <v>0</v>
      </c>
      <c r="P149">
        <v>3.48</v>
      </c>
    </row>
    <row r="150" spans="1:16" x14ac:dyDescent="0.3">
      <c r="A150">
        <v>148</v>
      </c>
      <c r="B150" t="s">
        <v>83</v>
      </c>
      <c r="C150" t="s">
        <v>84</v>
      </c>
      <c r="D150" t="s">
        <v>85</v>
      </c>
      <c r="E150" t="s">
        <v>86</v>
      </c>
      <c r="F150" t="s">
        <v>87</v>
      </c>
      <c r="G150" t="s">
        <v>88</v>
      </c>
      <c r="H150">
        <v>1199</v>
      </c>
      <c r="I150">
        <v>85</v>
      </c>
      <c r="J150">
        <v>20.100000000000001</v>
      </c>
      <c r="K150">
        <v>5.7</v>
      </c>
      <c r="L150">
        <v>2020</v>
      </c>
      <c r="M150">
        <v>62994</v>
      </c>
      <c r="N150">
        <v>2</v>
      </c>
      <c r="O150">
        <v>0</v>
      </c>
      <c r="P150">
        <v>1.92</v>
      </c>
    </row>
    <row r="151" spans="1:16" x14ac:dyDescent="0.3">
      <c r="A151">
        <v>149</v>
      </c>
      <c r="B151" t="s">
        <v>83</v>
      </c>
      <c r="C151" t="s">
        <v>84</v>
      </c>
      <c r="D151" t="s">
        <v>85</v>
      </c>
      <c r="E151" t="s">
        <v>86</v>
      </c>
      <c r="F151" t="s">
        <v>87</v>
      </c>
      <c r="G151" t="s">
        <v>88</v>
      </c>
      <c r="H151">
        <v>1199</v>
      </c>
      <c r="I151">
        <v>85</v>
      </c>
      <c r="J151">
        <v>20.100000000000001</v>
      </c>
      <c r="K151">
        <v>5.7</v>
      </c>
      <c r="L151">
        <v>2023</v>
      </c>
      <c r="M151">
        <v>28360</v>
      </c>
      <c r="N151">
        <v>1</v>
      </c>
      <c r="O151">
        <v>0</v>
      </c>
      <c r="P151">
        <v>4.0999999999999996</v>
      </c>
    </row>
    <row r="152" spans="1:16" x14ac:dyDescent="0.3">
      <c r="A152">
        <v>150</v>
      </c>
      <c r="B152" t="s">
        <v>83</v>
      </c>
      <c r="C152" t="s">
        <v>84</v>
      </c>
      <c r="D152" t="s">
        <v>85</v>
      </c>
      <c r="E152" t="s">
        <v>86</v>
      </c>
      <c r="F152" t="s">
        <v>87</v>
      </c>
      <c r="G152" t="s">
        <v>88</v>
      </c>
      <c r="H152">
        <v>1199</v>
      </c>
      <c r="I152">
        <v>85</v>
      </c>
      <c r="J152">
        <v>20.100000000000001</v>
      </c>
      <c r="K152">
        <v>5.7</v>
      </c>
      <c r="L152">
        <v>2025</v>
      </c>
      <c r="M152">
        <v>20383</v>
      </c>
      <c r="N152">
        <v>1</v>
      </c>
      <c r="O152">
        <v>1</v>
      </c>
      <c r="P152">
        <v>4.34</v>
      </c>
    </row>
    <row r="153" spans="1:16" x14ac:dyDescent="0.3">
      <c r="A153">
        <v>151</v>
      </c>
      <c r="B153" t="s">
        <v>83</v>
      </c>
      <c r="C153" t="s">
        <v>84</v>
      </c>
      <c r="D153" t="s">
        <v>85</v>
      </c>
      <c r="E153" t="s">
        <v>86</v>
      </c>
      <c r="F153" t="s">
        <v>87</v>
      </c>
      <c r="G153" t="s">
        <v>88</v>
      </c>
      <c r="H153">
        <v>1199</v>
      </c>
      <c r="I153">
        <v>85</v>
      </c>
      <c r="J153">
        <v>20.100000000000001</v>
      </c>
      <c r="K153">
        <v>5.7</v>
      </c>
      <c r="L153">
        <v>2023</v>
      </c>
      <c r="M153">
        <v>69973</v>
      </c>
      <c r="N153">
        <v>1</v>
      </c>
      <c r="O153">
        <v>0</v>
      </c>
      <c r="P153">
        <v>3.91</v>
      </c>
    </row>
    <row r="154" spans="1:16" x14ac:dyDescent="0.3">
      <c r="A154">
        <v>152</v>
      </c>
      <c r="B154" t="s">
        <v>83</v>
      </c>
      <c r="C154" t="s">
        <v>84</v>
      </c>
      <c r="D154" t="s">
        <v>85</v>
      </c>
      <c r="E154" t="s">
        <v>86</v>
      </c>
      <c r="F154" t="s">
        <v>87</v>
      </c>
      <c r="G154" t="s">
        <v>88</v>
      </c>
      <c r="H154">
        <v>1199</v>
      </c>
      <c r="I154">
        <v>85</v>
      </c>
      <c r="J154">
        <v>20.100000000000001</v>
      </c>
      <c r="K154">
        <v>5.7</v>
      </c>
      <c r="L154">
        <v>2026</v>
      </c>
      <c r="M154">
        <v>5903</v>
      </c>
      <c r="N154">
        <v>1</v>
      </c>
      <c r="O154">
        <v>0</v>
      </c>
      <c r="P154">
        <v>5.52</v>
      </c>
    </row>
    <row r="155" spans="1:16" x14ac:dyDescent="0.3">
      <c r="A155">
        <v>153</v>
      </c>
      <c r="B155" t="s">
        <v>83</v>
      </c>
      <c r="C155" t="s">
        <v>84</v>
      </c>
      <c r="D155" t="s">
        <v>85</v>
      </c>
      <c r="E155" t="s">
        <v>86</v>
      </c>
      <c r="F155" t="s">
        <v>87</v>
      </c>
      <c r="G155" t="s">
        <v>88</v>
      </c>
      <c r="H155">
        <v>1199</v>
      </c>
      <c r="I155">
        <v>85</v>
      </c>
      <c r="J155">
        <v>20.100000000000001</v>
      </c>
      <c r="K155">
        <v>5.7</v>
      </c>
      <c r="L155">
        <v>2025</v>
      </c>
      <c r="M155">
        <v>19336</v>
      </c>
      <c r="N155">
        <v>2</v>
      </c>
      <c r="O155">
        <v>0</v>
      </c>
      <c r="P155">
        <v>4.6399999999999997</v>
      </c>
    </row>
    <row r="156" spans="1:16" x14ac:dyDescent="0.3">
      <c r="A156">
        <v>154</v>
      </c>
      <c r="B156" t="s">
        <v>83</v>
      </c>
      <c r="C156" t="s">
        <v>84</v>
      </c>
      <c r="D156" t="s">
        <v>85</v>
      </c>
      <c r="E156" t="s">
        <v>86</v>
      </c>
      <c r="F156" t="s">
        <v>87</v>
      </c>
      <c r="G156" t="s">
        <v>88</v>
      </c>
      <c r="H156">
        <v>1199</v>
      </c>
      <c r="I156">
        <v>85</v>
      </c>
      <c r="J156">
        <v>20.100000000000001</v>
      </c>
      <c r="K156">
        <v>5.7</v>
      </c>
      <c r="L156">
        <v>2026</v>
      </c>
      <c r="M156">
        <v>7741</v>
      </c>
      <c r="N156">
        <v>1</v>
      </c>
      <c r="O156">
        <v>0</v>
      </c>
      <c r="P156">
        <v>5.5</v>
      </c>
    </row>
    <row r="157" spans="1:16" x14ac:dyDescent="0.3">
      <c r="A157">
        <v>155</v>
      </c>
      <c r="B157" t="s">
        <v>83</v>
      </c>
      <c r="C157" t="s">
        <v>84</v>
      </c>
      <c r="D157" t="s">
        <v>85</v>
      </c>
      <c r="E157" t="s">
        <v>86</v>
      </c>
      <c r="F157" t="s">
        <v>87</v>
      </c>
      <c r="G157" t="s">
        <v>88</v>
      </c>
      <c r="H157">
        <v>1199</v>
      </c>
      <c r="I157">
        <v>85</v>
      </c>
      <c r="J157">
        <v>20.100000000000001</v>
      </c>
      <c r="K157">
        <v>5.7</v>
      </c>
      <c r="L157">
        <v>2021</v>
      </c>
      <c r="M157">
        <v>89459</v>
      </c>
      <c r="N157">
        <v>2</v>
      </c>
      <c r="O157">
        <v>1</v>
      </c>
      <c r="P157">
        <v>1.6</v>
      </c>
    </row>
    <row r="158" spans="1:16" x14ac:dyDescent="0.3">
      <c r="A158">
        <v>156</v>
      </c>
      <c r="B158" t="s">
        <v>83</v>
      </c>
      <c r="C158" t="s">
        <v>84</v>
      </c>
      <c r="D158" t="s">
        <v>85</v>
      </c>
      <c r="E158" t="s">
        <v>86</v>
      </c>
      <c r="F158" t="s">
        <v>87</v>
      </c>
      <c r="G158" t="s">
        <v>88</v>
      </c>
      <c r="H158">
        <v>1199</v>
      </c>
      <c r="I158">
        <v>85</v>
      </c>
      <c r="J158">
        <v>20.100000000000001</v>
      </c>
      <c r="K158">
        <v>5.7</v>
      </c>
      <c r="L158">
        <v>2024</v>
      </c>
      <c r="M158">
        <v>42271</v>
      </c>
      <c r="N158">
        <v>2</v>
      </c>
      <c r="O158">
        <v>0</v>
      </c>
      <c r="P158">
        <v>3.8</v>
      </c>
    </row>
    <row r="159" spans="1:16" x14ac:dyDescent="0.3">
      <c r="A159">
        <v>157</v>
      </c>
      <c r="B159" t="s">
        <v>83</v>
      </c>
      <c r="C159" t="s">
        <v>84</v>
      </c>
      <c r="D159" t="s">
        <v>85</v>
      </c>
      <c r="E159" t="s">
        <v>86</v>
      </c>
      <c r="F159" t="s">
        <v>87</v>
      </c>
      <c r="G159" t="s">
        <v>88</v>
      </c>
      <c r="H159">
        <v>1199</v>
      </c>
      <c r="I159">
        <v>85</v>
      </c>
      <c r="J159">
        <v>20.100000000000001</v>
      </c>
      <c r="K159">
        <v>5.7</v>
      </c>
      <c r="L159">
        <v>2022</v>
      </c>
      <c r="M159">
        <v>75554</v>
      </c>
      <c r="N159">
        <v>2</v>
      </c>
      <c r="O159">
        <v>0</v>
      </c>
      <c r="P159">
        <v>2.85</v>
      </c>
    </row>
    <row r="160" spans="1:16" x14ac:dyDescent="0.3">
      <c r="A160">
        <v>158</v>
      </c>
      <c r="B160" t="s">
        <v>83</v>
      </c>
      <c r="C160" t="s">
        <v>84</v>
      </c>
      <c r="D160" t="s">
        <v>85</v>
      </c>
      <c r="E160" t="s">
        <v>86</v>
      </c>
      <c r="F160" t="s">
        <v>87</v>
      </c>
      <c r="G160" t="s">
        <v>88</v>
      </c>
      <c r="H160">
        <v>1199</v>
      </c>
      <c r="I160">
        <v>85</v>
      </c>
      <c r="J160">
        <v>20.100000000000001</v>
      </c>
      <c r="K160">
        <v>5.7</v>
      </c>
      <c r="L160">
        <v>2024</v>
      </c>
      <c r="M160">
        <v>35983</v>
      </c>
      <c r="N160">
        <v>1</v>
      </c>
      <c r="O160">
        <v>0</v>
      </c>
      <c r="P160">
        <v>4.5</v>
      </c>
    </row>
    <row r="161" spans="1:16" x14ac:dyDescent="0.3">
      <c r="A161">
        <v>159</v>
      </c>
      <c r="B161" t="s">
        <v>83</v>
      </c>
      <c r="C161" t="s">
        <v>84</v>
      </c>
      <c r="D161" t="s">
        <v>85</v>
      </c>
      <c r="E161" t="s">
        <v>86</v>
      </c>
      <c r="F161" t="s">
        <v>87</v>
      </c>
      <c r="G161" t="s">
        <v>88</v>
      </c>
      <c r="H161">
        <v>1199</v>
      </c>
      <c r="I161">
        <v>85</v>
      </c>
      <c r="J161">
        <v>20.100000000000001</v>
      </c>
      <c r="K161">
        <v>5.7</v>
      </c>
      <c r="L161">
        <v>2024</v>
      </c>
      <c r="M161">
        <v>33518</v>
      </c>
      <c r="N161">
        <v>2</v>
      </c>
      <c r="O161">
        <v>0</v>
      </c>
      <c r="P161">
        <v>4.53</v>
      </c>
    </row>
    <row r="162" spans="1:16" x14ac:dyDescent="0.3">
      <c r="A162">
        <v>160</v>
      </c>
      <c r="B162" t="s">
        <v>83</v>
      </c>
      <c r="C162" t="s">
        <v>84</v>
      </c>
      <c r="D162" t="s">
        <v>85</v>
      </c>
      <c r="E162" t="s">
        <v>86</v>
      </c>
      <c r="F162" t="s">
        <v>87</v>
      </c>
      <c r="G162" t="s">
        <v>88</v>
      </c>
      <c r="H162">
        <v>1199</v>
      </c>
      <c r="I162">
        <v>85</v>
      </c>
      <c r="J162">
        <v>20.100000000000001</v>
      </c>
      <c r="K162">
        <v>5.7</v>
      </c>
      <c r="L162">
        <v>2026</v>
      </c>
      <c r="M162">
        <v>6283</v>
      </c>
      <c r="N162">
        <v>2</v>
      </c>
      <c r="O162">
        <v>0</v>
      </c>
      <c r="P162">
        <v>5.09</v>
      </c>
    </row>
    <row r="163" spans="1:16" x14ac:dyDescent="0.3">
      <c r="A163">
        <v>161</v>
      </c>
      <c r="B163" t="s">
        <v>83</v>
      </c>
      <c r="C163" t="s">
        <v>84</v>
      </c>
      <c r="D163" t="s">
        <v>85</v>
      </c>
      <c r="E163" t="s">
        <v>86</v>
      </c>
      <c r="F163" t="s">
        <v>87</v>
      </c>
      <c r="G163" t="s">
        <v>88</v>
      </c>
      <c r="H163">
        <v>1199</v>
      </c>
      <c r="I163">
        <v>85</v>
      </c>
      <c r="J163">
        <v>20.100000000000001</v>
      </c>
      <c r="K163">
        <v>5.7</v>
      </c>
      <c r="L163">
        <v>2022</v>
      </c>
      <c r="M163">
        <v>39427</v>
      </c>
      <c r="N163">
        <v>1</v>
      </c>
      <c r="O163">
        <v>0</v>
      </c>
      <c r="P163">
        <v>3.9</v>
      </c>
    </row>
    <row r="164" spans="1:16" x14ac:dyDescent="0.3">
      <c r="A164">
        <v>162</v>
      </c>
      <c r="B164" t="s">
        <v>83</v>
      </c>
      <c r="C164" t="s">
        <v>84</v>
      </c>
      <c r="D164" t="s">
        <v>85</v>
      </c>
      <c r="E164" t="s">
        <v>86</v>
      </c>
      <c r="F164" t="s">
        <v>87</v>
      </c>
      <c r="G164" t="s">
        <v>88</v>
      </c>
      <c r="H164">
        <v>1199</v>
      </c>
      <c r="I164">
        <v>85</v>
      </c>
      <c r="J164">
        <v>20.100000000000001</v>
      </c>
      <c r="K164">
        <v>5.7</v>
      </c>
      <c r="L164">
        <v>2021</v>
      </c>
      <c r="M164">
        <v>93534</v>
      </c>
      <c r="N164">
        <v>1</v>
      </c>
      <c r="O164">
        <v>1</v>
      </c>
      <c r="P164">
        <v>1.99</v>
      </c>
    </row>
    <row r="165" spans="1:16" x14ac:dyDescent="0.3">
      <c r="A165">
        <v>163</v>
      </c>
      <c r="B165" t="s">
        <v>83</v>
      </c>
      <c r="C165" t="s">
        <v>84</v>
      </c>
      <c r="D165" t="s">
        <v>85</v>
      </c>
      <c r="E165" t="s">
        <v>86</v>
      </c>
      <c r="F165" t="s">
        <v>87</v>
      </c>
      <c r="G165" t="s">
        <v>88</v>
      </c>
      <c r="H165">
        <v>1199</v>
      </c>
      <c r="I165">
        <v>85</v>
      </c>
      <c r="J165">
        <v>20.100000000000001</v>
      </c>
      <c r="K165">
        <v>5.7</v>
      </c>
      <c r="L165">
        <v>2020</v>
      </c>
      <c r="M165">
        <v>115714</v>
      </c>
      <c r="N165">
        <v>1</v>
      </c>
      <c r="O165">
        <v>0</v>
      </c>
      <c r="P165">
        <v>2.41</v>
      </c>
    </row>
    <row r="166" spans="1:16" x14ac:dyDescent="0.3">
      <c r="A166">
        <v>164</v>
      </c>
      <c r="B166" t="s">
        <v>83</v>
      </c>
      <c r="C166" t="s">
        <v>84</v>
      </c>
      <c r="D166" t="s">
        <v>85</v>
      </c>
      <c r="E166" t="s">
        <v>86</v>
      </c>
      <c r="F166" t="s">
        <v>87</v>
      </c>
      <c r="G166" t="s">
        <v>88</v>
      </c>
      <c r="H166">
        <v>1199</v>
      </c>
      <c r="I166">
        <v>85</v>
      </c>
      <c r="J166">
        <v>20.100000000000001</v>
      </c>
      <c r="K166">
        <v>5.7</v>
      </c>
      <c r="L166">
        <v>2024</v>
      </c>
      <c r="M166">
        <v>49775</v>
      </c>
      <c r="N166">
        <v>2</v>
      </c>
      <c r="O166">
        <v>0</v>
      </c>
      <c r="P166">
        <v>3.79</v>
      </c>
    </row>
    <row r="167" spans="1:16" x14ac:dyDescent="0.3">
      <c r="A167">
        <v>165</v>
      </c>
      <c r="B167" t="s">
        <v>83</v>
      </c>
      <c r="C167" t="s">
        <v>84</v>
      </c>
      <c r="D167" t="s">
        <v>85</v>
      </c>
      <c r="E167" t="s">
        <v>86</v>
      </c>
      <c r="F167" t="s">
        <v>87</v>
      </c>
      <c r="G167" t="s">
        <v>88</v>
      </c>
      <c r="H167">
        <v>1199</v>
      </c>
      <c r="I167">
        <v>85</v>
      </c>
      <c r="J167">
        <v>20.100000000000001</v>
      </c>
      <c r="K167">
        <v>5.7</v>
      </c>
      <c r="L167">
        <v>2021</v>
      </c>
      <c r="M167">
        <v>100005</v>
      </c>
      <c r="N167">
        <v>1</v>
      </c>
      <c r="O167">
        <v>0</v>
      </c>
      <c r="P167">
        <v>2.89</v>
      </c>
    </row>
    <row r="168" spans="1:16" x14ac:dyDescent="0.3">
      <c r="A168">
        <v>166</v>
      </c>
      <c r="B168" t="s">
        <v>83</v>
      </c>
      <c r="C168" t="s">
        <v>84</v>
      </c>
      <c r="D168" t="s">
        <v>85</v>
      </c>
      <c r="E168" t="s">
        <v>86</v>
      </c>
      <c r="F168" t="s">
        <v>87</v>
      </c>
      <c r="G168" t="s">
        <v>88</v>
      </c>
      <c r="H168">
        <v>1199</v>
      </c>
      <c r="I168">
        <v>85</v>
      </c>
      <c r="J168">
        <v>20.100000000000001</v>
      </c>
      <c r="K168">
        <v>5.7</v>
      </c>
      <c r="L168">
        <v>2025</v>
      </c>
      <c r="M168">
        <v>28086</v>
      </c>
      <c r="N168">
        <v>1</v>
      </c>
      <c r="O168">
        <v>1</v>
      </c>
      <c r="P168">
        <v>3.95</v>
      </c>
    </row>
    <row r="169" spans="1:16" x14ac:dyDescent="0.3">
      <c r="A169">
        <v>167</v>
      </c>
      <c r="B169" t="s">
        <v>83</v>
      </c>
      <c r="C169" t="s">
        <v>84</v>
      </c>
      <c r="D169" t="s">
        <v>85</v>
      </c>
      <c r="E169" t="s">
        <v>86</v>
      </c>
      <c r="F169" t="s">
        <v>87</v>
      </c>
      <c r="G169" t="s">
        <v>88</v>
      </c>
      <c r="H169">
        <v>1199</v>
      </c>
      <c r="I169">
        <v>85</v>
      </c>
      <c r="J169">
        <v>20.100000000000001</v>
      </c>
      <c r="K169">
        <v>5.7</v>
      </c>
      <c r="L169">
        <v>2026</v>
      </c>
      <c r="M169">
        <v>7315</v>
      </c>
      <c r="N169">
        <v>2</v>
      </c>
      <c r="O169">
        <v>0</v>
      </c>
      <c r="P169">
        <v>5.05</v>
      </c>
    </row>
    <row r="170" spans="1:16" x14ac:dyDescent="0.3">
      <c r="A170">
        <v>168</v>
      </c>
      <c r="B170" t="s">
        <v>83</v>
      </c>
      <c r="C170" t="s">
        <v>84</v>
      </c>
      <c r="D170" t="s">
        <v>85</v>
      </c>
      <c r="E170" t="s">
        <v>86</v>
      </c>
      <c r="F170" t="s">
        <v>87</v>
      </c>
      <c r="G170" t="s">
        <v>88</v>
      </c>
      <c r="H170">
        <v>1199</v>
      </c>
      <c r="I170">
        <v>85</v>
      </c>
      <c r="J170">
        <v>20.100000000000001</v>
      </c>
      <c r="K170">
        <v>5.7</v>
      </c>
      <c r="L170">
        <v>2025</v>
      </c>
      <c r="M170">
        <v>13030</v>
      </c>
      <c r="N170">
        <v>2</v>
      </c>
      <c r="O170">
        <v>0</v>
      </c>
      <c r="P170">
        <v>4.68</v>
      </c>
    </row>
    <row r="171" spans="1:16" x14ac:dyDescent="0.3">
      <c r="A171">
        <v>169</v>
      </c>
      <c r="B171" t="s">
        <v>83</v>
      </c>
      <c r="C171" t="s">
        <v>84</v>
      </c>
      <c r="D171" t="s">
        <v>85</v>
      </c>
      <c r="E171" t="s">
        <v>86</v>
      </c>
      <c r="F171" t="s">
        <v>87</v>
      </c>
      <c r="G171" t="s">
        <v>88</v>
      </c>
      <c r="H171">
        <v>1199</v>
      </c>
      <c r="I171">
        <v>85</v>
      </c>
      <c r="J171">
        <v>20.100000000000001</v>
      </c>
      <c r="K171">
        <v>5.7</v>
      </c>
      <c r="L171">
        <v>2026</v>
      </c>
      <c r="M171">
        <v>4359</v>
      </c>
      <c r="N171">
        <v>2</v>
      </c>
      <c r="O171">
        <v>0</v>
      </c>
      <c r="P171">
        <v>5.09</v>
      </c>
    </row>
    <row r="172" spans="1:16" x14ac:dyDescent="0.3">
      <c r="A172">
        <v>170</v>
      </c>
      <c r="B172" t="s">
        <v>83</v>
      </c>
      <c r="C172" t="s">
        <v>84</v>
      </c>
      <c r="D172" t="s">
        <v>85</v>
      </c>
      <c r="E172" t="s">
        <v>86</v>
      </c>
      <c r="F172" t="s">
        <v>87</v>
      </c>
      <c r="G172" t="s">
        <v>88</v>
      </c>
      <c r="H172">
        <v>1199</v>
      </c>
      <c r="I172">
        <v>85</v>
      </c>
      <c r="J172">
        <v>20.100000000000001</v>
      </c>
      <c r="K172">
        <v>5.7</v>
      </c>
      <c r="L172">
        <v>2024</v>
      </c>
      <c r="M172">
        <v>48283</v>
      </c>
      <c r="N172">
        <v>2</v>
      </c>
      <c r="O172">
        <v>0</v>
      </c>
      <c r="P172">
        <v>4.22</v>
      </c>
    </row>
    <row r="173" spans="1:16" x14ac:dyDescent="0.3">
      <c r="A173">
        <v>171</v>
      </c>
      <c r="B173" t="s">
        <v>83</v>
      </c>
      <c r="C173" t="s">
        <v>84</v>
      </c>
      <c r="D173" t="s">
        <v>85</v>
      </c>
      <c r="E173" t="s">
        <v>86</v>
      </c>
      <c r="F173" t="s">
        <v>87</v>
      </c>
      <c r="G173" t="s">
        <v>88</v>
      </c>
      <c r="H173">
        <v>1199</v>
      </c>
      <c r="I173">
        <v>85</v>
      </c>
      <c r="J173">
        <v>20.100000000000001</v>
      </c>
      <c r="K173">
        <v>5.7</v>
      </c>
      <c r="L173">
        <v>2025</v>
      </c>
      <c r="M173">
        <v>20963</v>
      </c>
      <c r="N173">
        <v>3</v>
      </c>
      <c r="O173">
        <v>0</v>
      </c>
      <c r="P173">
        <v>4.37</v>
      </c>
    </row>
    <row r="174" spans="1:16" x14ac:dyDescent="0.3">
      <c r="A174">
        <v>172</v>
      </c>
      <c r="B174" t="s">
        <v>83</v>
      </c>
      <c r="C174" t="s">
        <v>84</v>
      </c>
      <c r="D174" t="s">
        <v>85</v>
      </c>
      <c r="E174" t="s">
        <v>86</v>
      </c>
      <c r="F174" t="s">
        <v>87</v>
      </c>
      <c r="G174" t="s">
        <v>88</v>
      </c>
      <c r="H174">
        <v>1199</v>
      </c>
      <c r="I174">
        <v>85</v>
      </c>
      <c r="J174">
        <v>20.100000000000001</v>
      </c>
      <c r="K174">
        <v>5.7</v>
      </c>
      <c r="L174">
        <v>2025</v>
      </c>
      <c r="M174">
        <v>20830</v>
      </c>
      <c r="N174">
        <v>2</v>
      </c>
      <c r="O174">
        <v>0</v>
      </c>
      <c r="P174">
        <v>4.9400000000000004</v>
      </c>
    </row>
    <row r="175" spans="1:16" x14ac:dyDescent="0.3">
      <c r="A175">
        <v>173</v>
      </c>
      <c r="B175" t="s">
        <v>83</v>
      </c>
      <c r="C175" t="s">
        <v>84</v>
      </c>
      <c r="D175" t="s">
        <v>85</v>
      </c>
      <c r="E175" t="s">
        <v>86</v>
      </c>
      <c r="F175" t="s">
        <v>87</v>
      </c>
      <c r="G175" t="s">
        <v>88</v>
      </c>
      <c r="H175">
        <v>1199</v>
      </c>
      <c r="I175">
        <v>85</v>
      </c>
      <c r="J175">
        <v>20.100000000000001</v>
      </c>
      <c r="K175">
        <v>5.7</v>
      </c>
      <c r="L175">
        <v>2023</v>
      </c>
      <c r="M175">
        <v>38559</v>
      </c>
      <c r="N175">
        <v>1</v>
      </c>
      <c r="O175">
        <v>0</v>
      </c>
      <c r="P175">
        <v>4.34</v>
      </c>
    </row>
    <row r="176" spans="1:16" x14ac:dyDescent="0.3">
      <c r="A176">
        <v>174</v>
      </c>
      <c r="B176" t="s">
        <v>83</v>
      </c>
      <c r="C176" t="s">
        <v>84</v>
      </c>
      <c r="D176" t="s">
        <v>85</v>
      </c>
      <c r="E176" t="s">
        <v>86</v>
      </c>
      <c r="F176" t="s">
        <v>87</v>
      </c>
      <c r="G176" t="s">
        <v>88</v>
      </c>
      <c r="H176">
        <v>1199</v>
      </c>
      <c r="I176">
        <v>85</v>
      </c>
      <c r="J176">
        <v>20.100000000000001</v>
      </c>
      <c r="K176">
        <v>5.7</v>
      </c>
      <c r="L176">
        <v>2020</v>
      </c>
      <c r="M176">
        <v>88623</v>
      </c>
      <c r="N176">
        <v>1</v>
      </c>
      <c r="O176">
        <v>0</v>
      </c>
      <c r="P176">
        <v>2.68</v>
      </c>
    </row>
    <row r="177" spans="1:16" x14ac:dyDescent="0.3">
      <c r="A177">
        <v>175</v>
      </c>
      <c r="B177" t="s">
        <v>83</v>
      </c>
      <c r="C177" t="s">
        <v>84</v>
      </c>
      <c r="D177" t="s">
        <v>85</v>
      </c>
      <c r="E177" t="s">
        <v>86</v>
      </c>
      <c r="F177" t="s">
        <v>87</v>
      </c>
      <c r="G177" t="s">
        <v>88</v>
      </c>
      <c r="H177">
        <v>1199</v>
      </c>
      <c r="I177">
        <v>85</v>
      </c>
      <c r="J177">
        <v>20.100000000000001</v>
      </c>
      <c r="K177">
        <v>5.7</v>
      </c>
      <c r="L177">
        <v>2021</v>
      </c>
      <c r="M177">
        <v>87408</v>
      </c>
      <c r="N177">
        <v>2</v>
      </c>
      <c r="O177">
        <v>0</v>
      </c>
      <c r="P177">
        <v>2.76</v>
      </c>
    </row>
    <row r="178" spans="1:16" x14ac:dyDescent="0.3">
      <c r="A178">
        <v>176</v>
      </c>
      <c r="B178" t="s">
        <v>83</v>
      </c>
      <c r="C178" t="s">
        <v>84</v>
      </c>
      <c r="D178" t="s">
        <v>85</v>
      </c>
      <c r="E178" t="s">
        <v>86</v>
      </c>
      <c r="F178" t="s">
        <v>87</v>
      </c>
      <c r="G178" t="s">
        <v>88</v>
      </c>
      <c r="H178">
        <v>1199</v>
      </c>
      <c r="I178">
        <v>85</v>
      </c>
      <c r="J178">
        <v>20.100000000000001</v>
      </c>
      <c r="K178">
        <v>5.7</v>
      </c>
      <c r="L178">
        <v>2023</v>
      </c>
      <c r="M178">
        <v>43129</v>
      </c>
      <c r="N178">
        <v>1</v>
      </c>
      <c r="O178">
        <v>0</v>
      </c>
      <c r="P178">
        <v>3.95</v>
      </c>
    </row>
    <row r="179" spans="1:16" x14ac:dyDescent="0.3">
      <c r="A179">
        <v>177</v>
      </c>
      <c r="B179" t="s">
        <v>83</v>
      </c>
      <c r="C179" t="s">
        <v>84</v>
      </c>
      <c r="D179" t="s">
        <v>85</v>
      </c>
      <c r="E179" t="s">
        <v>86</v>
      </c>
      <c r="F179" t="s">
        <v>87</v>
      </c>
      <c r="G179" t="s">
        <v>88</v>
      </c>
      <c r="H179">
        <v>1199</v>
      </c>
      <c r="I179">
        <v>85</v>
      </c>
      <c r="J179">
        <v>20.100000000000001</v>
      </c>
      <c r="K179">
        <v>5.7</v>
      </c>
      <c r="L179">
        <v>2022</v>
      </c>
      <c r="M179">
        <v>76042</v>
      </c>
      <c r="N179">
        <v>2</v>
      </c>
      <c r="O179">
        <v>0</v>
      </c>
      <c r="P179">
        <v>2.6</v>
      </c>
    </row>
    <row r="180" spans="1:16" x14ac:dyDescent="0.3">
      <c r="A180">
        <v>178</v>
      </c>
      <c r="B180" t="s">
        <v>83</v>
      </c>
      <c r="C180" t="s">
        <v>84</v>
      </c>
      <c r="D180" t="s">
        <v>85</v>
      </c>
      <c r="E180" t="s">
        <v>86</v>
      </c>
      <c r="F180" t="s">
        <v>87</v>
      </c>
      <c r="G180" t="s">
        <v>88</v>
      </c>
      <c r="H180">
        <v>1199</v>
      </c>
      <c r="I180">
        <v>85</v>
      </c>
      <c r="J180">
        <v>20.100000000000001</v>
      </c>
      <c r="K180">
        <v>5.7</v>
      </c>
      <c r="L180">
        <v>2021</v>
      </c>
      <c r="M180">
        <v>54326</v>
      </c>
      <c r="N180">
        <v>1</v>
      </c>
      <c r="O180">
        <v>0</v>
      </c>
      <c r="P180">
        <v>2.95</v>
      </c>
    </row>
    <row r="181" spans="1:16" x14ac:dyDescent="0.3">
      <c r="A181">
        <v>179</v>
      </c>
      <c r="B181" t="s">
        <v>83</v>
      </c>
      <c r="C181" t="s">
        <v>84</v>
      </c>
      <c r="D181" t="s">
        <v>85</v>
      </c>
      <c r="E181" t="s">
        <v>86</v>
      </c>
      <c r="F181" t="s">
        <v>87</v>
      </c>
      <c r="G181" t="s">
        <v>88</v>
      </c>
      <c r="H181">
        <v>1199</v>
      </c>
      <c r="I181">
        <v>85</v>
      </c>
      <c r="J181">
        <v>20.100000000000001</v>
      </c>
      <c r="K181">
        <v>5.7</v>
      </c>
      <c r="L181">
        <v>2020</v>
      </c>
      <c r="M181">
        <v>116269</v>
      </c>
      <c r="N181">
        <v>1</v>
      </c>
      <c r="O181">
        <v>0</v>
      </c>
      <c r="P181">
        <v>1.81</v>
      </c>
    </row>
    <row r="182" spans="1:16" x14ac:dyDescent="0.3">
      <c r="A182">
        <v>180</v>
      </c>
      <c r="B182" t="s">
        <v>83</v>
      </c>
      <c r="C182" t="s">
        <v>84</v>
      </c>
      <c r="D182" t="s">
        <v>85</v>
      </c>
      <c r="E182" t="s">
        <v>86</v>
      </c>
      <c r="F182" t="s">
        <v>87</v>
      </c>
      <c r="G182" t="s">
        <v>88</v>
      </c>
      <c r="H182">
        <v>1199</v>
      </c>
      <c r="I182">
        <v>85</v>
      </c>
      <c r="J182">
        <v>20.100000000000001</v>
      </c>
      <c r="K182">
        <v>5.7</v>
      </c>
      <c r="L182">
        <v>2022</v>
      </c>
      <c r="M182">
        <v>60128</v>
      </c>
      <c r="N182">
        <v>1</v>
      </c>
      <c r="O182">
        <v>0</v>
      </c>
      <c r="P182">
        <v>3.33</v>
      </c>
    </row>
    <row r="183" spans="1:16" x14ac:dyDescent="0.3">
      <c r="A183">
        <v>181</v>
      </c>
      <c r="B183" t="s">
        <v>83</v>
      </c>
      <c r="C183" t="s">
        <v>84</v>
      </c>
      <c r="D183" t="s">
        <v>85</v>
      </c>
      <c r="E183" t="s">
        <v>86</v>
      </c>
      <c r="F183" t="s">
        <v>87</v>
      </c>
      <c r="G183" t="s">
        <v>88</v>
      </c>
      <c r="H183">
        <v>1199</v>
      </c>
      <c r="I183">
        <v>85</v>
      </c>
      <c r="J183">
        <v>20.100000000000001</v>
      </c>
      <c r="K183">
        <v>5.7</v>
      </c>
      <c r="L183">
        <v>2025</v>
      </c>
      <c r="M183">
        <v>24279</v>
      </c>
      <c r="N183">
        <v>1</v>
      </c>
      <c r="O183">
        <v>0</v>
      </c>
      <c r="P183">
        <v>5.21</v>
      </c>
    </row>
    <row r="184" spans="1:16" x14ac:dyDescent="0.3">
      <c r="A184">
        <v>182</v>
      </c>
      <c r="B184" t="s">
        <v>83</v>
      </c>
      <c r="C184" t="s">
        <v>84</v>
      </c>
      <c r="D184" t="s">
        <v>85</v>
      </c>
      <c r="E184" t="s">
        <v>86</v>
      </c>
      <c r="F184" t="s">
        <v>87</v>
      </c>
      <c r="G184" t="s">
        <v>88</v>
      </c>
      <c r="H184">
        <v>1199</v>
      </c>
      <c r="I184">
        <v>85</v>
      </c>
      <c r="J184">
        <v>20.100000000000001</v>
      </c>
      <c r="K184">
        <v>5.7</v>
      </c>
      <c r="L184">
        <v>2024</v>
      </c>
      <c r="M184">
        <v>44473</v>
      </c>
      <c r="N184">
        <v>2</v>
      </c>
      <c r="O184">
        <v>1</v>
      </c>
      <c r="P184">
        <v>3.05</v>
      </c>
    </row>
    <row r="185" spans="1:16" x14ac:dyDescent="0.3">
      <c r="A185">
        <v>183</v>
      </c>
      <c r="B185" t="s">
        <v>83</v>
      </c>
      <c r="C185" t="s">
        <v>84</v>
      </c>
      <c r="D185" t="s">
        <v>85</v>
      </c>
      <c r="E185" t="s">
        <v>86</v>
      </c>
      <c r="F185" t="s">
        <v>87</v>
      </c>
      <c r="G185" t="s">
        <v>88</v>
      </c>
      <c r="H185">
        <v>1199</v>
      </c>
      <c r="I185">
        <v>85</v>
      </c>
      <c r="J185">
        <v>20.100000000000001</v>
      </c>
      <c r="K185">
        <v>5.7</v>
      </c>
      <c r="L185">
        <v>2022</v>
      </c>
      <c r="M185">
        <v>44133</v>
      </c>
      <c r="N185">
        <v>1</v>
      </c>
      <c r="O185">
        <v>0</v>
      </c>
      <c r="P185">
        <v>3.74</v>
      </c>
    </row>
    <row r="186" spans="1:16" x14ac:dyDescent="0.3">
      <c r="A186">
        <v>184</v>
      </c>
      <c r="B186" t="s">
        <v>83</v>
      </c>
      <c r="C186" t="s">
        <v>84</v>
      </c>
      <c r="D186" t="s">
        <v>85</v>
      </c>
      <c r="E186" t="s">
        <v>86</v>
      </c>
      <c r="F186" t="s">
        <v>87</v>
      </c>
      <c r="G186" t="s">
        <v>88</v>
      </c>
      <c r="H186">
        <v>1199</v>
      </c>
      <c r="I186">
        <v>85</v>
      </c>
      <c r="J186">
        <v>20.100000000000001</v>
      </c>
      <c r="K186">
        <v>5.7</v>
      </c>
      <c r="L186">
        <v>2024</v>
      </c>
      <c r="M186">
        <v>35366</v>
      </c>
      <c r="N186">
        <v>1</v>
      </c>
      <c r="O186">
        <v>0</v>
      </c>
      <c r="P186">
        <v>4.88</v>
      </c>
    </row>
    <row r="187" spans="1:16" x14ac:dyDescent="0.3">
      <c r="A187">
        <v>185</v>
      </c>
      <c r="B187" t="s">
        <v>83</v>
      </c>
      <c r="C187" t="s">
        <v>84</v>
      </c>
      <c r="D187" t="s">
        <v>85</v>
      </c>
      <c r="E187" t="s">
        <v>86</v>
      </c>
      <c r="F187" t="s">
        <v>87</v>
      </c>
      <c r="G187" t="s">
        <v>88</v>
      </c>
      <c r="H187">
        <v>1199</v>
      </c>
      <c r="I187">
        <v>85</v>
      </c>
      <c r="J187">
        <v>20.100000000000001</v>
      </c>
      <c r="K187">
        <v>5.7</v>
      </c>
      <c r="L187">
        <v>2026</v>
      </c>
      <c r="M187">
        <v>9850</v>
      </c>
      <c r="N187">
        <v>2</v>
      </c>
      <c r="O187">
        <v>0</v>
      </c>
      <c r="P187">
        <v>5.63</v>
      </c>
    </row>
    <row r="188" spans="1:16" x14ac:dyDescent="0.3">
      <c r="A188">
        <v>186</v>
      </c>
      <c r="B188" t="s">
        <v>83</v>
      </c>
      <c r="C188" t="s">
        <v>84</v>
      </c>
      <c r="D188" t="s">
        <v>85</v>
      </c>
      <c r="E188" t="s">
        <v>86</v>
      </c>
      <c r="F188" t="s">
        <v>87</v>
      </c>
      <c r="G188" t="s">
        <v>88</v>
      </c>
      <c r="H188">
        <v>1199</v>
      </c>
      <c r="I188">
        <v>85</v>
      </c>
      <c r="J188">
        <v>20.100000000000001</v>
      </c>
      <c r="K188">
        <v>5.7</v>
      </c>
      <c r="L188">
        <v>2023</v>
      </c>
      <c r="M188">
        <v>29751</v>
      </c>
      <c r="N188">
        <v>1</v>
      </c>
      <c r="O188">
        <v>0</v>
      </c>
      <c r="P188">
        <v>4.51</v>
      </c>
    </row>
    <row r="189" spans="1:16" x14ac:dyDescent="0.3">
      <c r="A189">
        <v>187</v>
      </c>
      <c r="B189" t="s">
        <v>83</v>
      </c>
      <c r="C189" t="s">
        <v>84</v>
      </c>
      <c r="D189" t="s">
        <v>85</v>
      </c>
      <c r="E189" t="s">
        <v>86</v>
      </c>
      <c r="F189" t="s">
        <v>87</v>
      </c>
      <c r="G189" t="s">
        <v>88</v>
      </c>
      <c r="H189">
        <v>1199</v>
      </c>
      <c r="I189">
        <v>85</v>
      </c>
      <c r="J189">
        <v>20.100000000000001</v>
      </c>
      <c r="K189">
        <v>5.7</v>
      </c>
      <c r="L189">
        <v>2023</v>
      </c>
      <c r="M189">
        <v>51269</v>
      </c>
      <c r="N189">
        <v>1</v>
      </c>
      <c r="O189">
        <v>0</v>
      </c>
      <c r="P189">
        <v>3.82</v>
      </c>
    </row>
    <row r="190" spans="1:16" x14ac:dyDescent="0.3">
      <c r="A190">
        <v>188</v>
      </c>
      <c r="B190" t="s">
        <v>83</v>
      </c>
      <c r="C190" t="s">
        <v>84</v>
      </c>
      <c r="D190" t="s">
        <v>85</v>
      </c>
      <c r="E190" t="s">
        <v>86</v>
      </c>
      <c r="F190" t="s">
        <v>87</v>
      </c>
      <c r="G190" t="s">
        <v>88</v>
      </c>
      <c r="H190">
        <v>1199</v>
      </c>
      <c r="I190">
        <v>85</v>
      </c>
      <c r="J190">
        <v>20.100000000000001</v>
      </c>
      <c r="K190">
        <v>5.7</v>
      </c>
      <c r="L190">
        <v>2025</v>
      </c>
      <c r="M190">
        <v>25979</v>
      </c>
      <c r="N190">
        <v>1</v>
      </c>
      <c r="O190">
        <v>0</v>
      </c>
      <c r="P190">
        <v>5.31</v>
      </c>
    </row>
    <row r="191" spans="1:16" x14ac:dyDescent="0.3">
      <c r="A191">
        <v>189</v>
      </c>
      <c r="B191" t="s">
        <v>83</v>
      </c>
      <c r="C191" t="s">
        <v>84</v>
      </c>
      <c r="D191" t="s">
        <v>85</v>
      </c>
      <c r="E191" t="s">
        <v>86</v>
      </c>
      <c r="F191" t="s">
        <v>87</v>
      </c>
      <c r="G191" t="s">
        <v>88</v>
      </c>
      <c r="H191">
        <v>1199</v>
      </c>
      <c r="I191">
        <v>85</v>
      </c>
      <c r="J191">
        <v>20.100000000000001</v>
      </c>
      <c r="K191">
        <v>5.7</v>
      </c>
      <c r="L191">
        <v>2021</v>
      </c>
      <c r="M191">
        <v>74285</v>
      </c>
      <c r="N191">
        <v>1</v>
      </c>
      <c r="O191">
        <v>0</v>
      </c>
      <c r="P191">
        <v>3.17</v>
      </c>
    </row>
    <row r="192" spans="1:16" x14ac:dyDescent="0.3">
      <c r="A192">
        <v>190</v>
      </c>
      <c r="B192" t="s">
        <v>83</v>
      </c>
      <c r="C192" t="s">
        <v>84</v>
      </c>
      <c r="D192" t="s">
        <v>85</v>
      </c>
      <c r="E192" t="s">
        <v>86</v>
      </c>
      <c r="F192" t="s">
        <v>87</v>
      </c>
      <c r="G192" t="s">
        <v>88</v>
      </c>
      <c r="H192">
        <v>1199</v>
      </c>
      <c r="I192">
        <v>85</v>
      </c>
      <c r="J192">
        <v>20.100000000000001</v>
      </c>
      <c r="K192">
        <v>5.7</v>
      </c>
      <c r="L192">
        <v>2020</v>
      </c>
      <c r="M192">
        <v>93911</v>
      </c>
      <c r="N192">
        <v>1</v>
      </c>
      <c r="O192">
        <v>0</v>
      </c>
      <c r="P192">
        <v>2.0099999999999998</v>
      </c>
    </row>
    <row r="193" spans="1:16" x14ac:dyDescent="0.3">
      <c r="A193">
        <v>191</v>
      </c>
      <c r="B193" t="s">
        <v>83</v>
      </c>
      <c r="C193" t="s">
        <v>84</v>
      </c>
      <c r="D193" t="s">
        <v>85</v>
      </c>
      <c r="E193" t="s">
        <v>86</v>
      </c>
      <c r="F193" t="s">
        <v>87</v>
      </c>
      <c r="G193" t="s">
        <v>88</v>
      </c>
      <c r="H193">
        <v>1199</v>
      </c>
      <c r="I193">
        <v>85</v>
      </c>
      <c r="J193">
        <v>20.100000000000001</v>
      </c>
      <c r="K193">
        <v>5.7</v>
      </c>
      <c r="L193">
        <v>2026</v>
      </c>
      <c r="M193">
        <v>8056</v>
      </c>
      <c r="N193">
        <v>2</v>
      </c>
      <c r="O193">
        <v>0</v>
      </c>
      <c r="P193">
        <v>4.9800000000000004</v>
      </c>
    </row>
    <row r="194" spans="1:16" x14ac:dyDescent="0.3">
      <c r="A194">
        <v>192</v>
      </c>
      <c r="B194" t="s">
        <v>83</v>
      </c>
      <c r="C194" t="s">
        <v>84</v>
      </c>
      <c r="D194" t="s">
        <v>85</v>
      </c>
      <c r="E194" t="s">
        <v>86</v>
      </c>
      <c r="F194" t="s">
        <v>87</v>
      </c>
      <c r="G194" t="s">
        <v>88</v>
      </c>
      <c r="H194">
        <v>1199</v>
      </c>
      <c r="I194">
        <v>85</v>
      </c>
      <c r="J194">
        <v>20.100000000000001</v>
      </c>
      <c r="K194">
        <v>5.7</v>
      </c>
      <c r="L194">
        <v>2025</v>
      </c>
      <c r="M194">
        <v>28923</v>
      </c>
      <c r="N194">
        <v>2</v>
      </c>
      <c r="O194">
        <v>0</v>
      </c>
      <c r="P194">
        <v>5.01</v>
      </c>
    </row>
    <row r="195" spans="1:16" x14ac:dyDescent="0.3">
      <c r="A195">
        <v>193</v>
      </c>
      <c r="B195" t="s">
        <v>83</v>
      </c>
      <c r="C195" t="s">
        <v>84</v>
      </c>
      <c r="D195" t="s">
        <v>85</v>
      </c>
      <c r="E195" t="s">
        <v>86</v>
      </c>
      <c r="F195" t="s">
        <v>87</v>
      </c>
      <c r="G195" t="s">
        <v>88</v>
      </c>
      <c r="H195">
        <v>1199</v>
      </c>
      <c r="I195">
        <v>85</v>
      </c>
      <c r="J195">
        <v>20.100000000000001</v>
      </c>
      <c r="K195">
        <v>5.7</v>
      </c>
      <c r="L195">
        <v>2022</v>
      </c>
      <c r="M195">
        <v>80218</v>
      </c>
      <c r="N195">
        <v>2</v>
      </c>
      <c r="O195">
        <v>0</v>
      </c>
      <c r="P195">
        <v>2.81</v>
      </c>
    </row>
    <row r="196" spans="1:16" x14ac:dyDescent="0.3">
      <c r="A196">
        <v>194</v>
      </c>
      <c r="B196" t="s">
        <v>83</v>
      </c>
      <c r="C196" t="s">
        <v>84</v>
      </c>
      <c r="D196" t="s">
        <v>85</v>
      </c>
      <c r="E196" t="s">
        <v>86</v>
      </c>
      <c r="F196" t="s">
        <v>87</v>
      </c>
      <c r="G196" t="s">
        <v>88</v>
      </c>
      <c r="H196">
        <v>1199</v>
      </c>
      <c r="I196">
        <v>85</v>
      </c>
      <c r="J196">
        <v>20.100000000000001</v>
      </c>
      <c r="K196">
        <v>5.7</v>
      </c>
      <c r="L196">
        <v>2024</v>
      </c>
      <c r="M196">
        <v>31605</v>
      </c>
      <c r="N196">
        <v>3</v>
      </c>
      <c r="O196">
        <v>0</v>
      </c>
      <c r="P196">
        <v>3.59</v>
      </c>
    </row>
    <row r="197" spans="1:16" x14ac:dyDescent="0.3">
      <c r="A197">
        <v>195</v>
      </c>
      <c r="B197" t="s">
        <v>83</v>
      </c>
      <c r="C197" t="s">
        <v>84</v>
      </c>
      <c r="D197" t="s">
        <v>85</v>
      </c>
      <c r="E197" t="s">
        <v>86</v>
      </c>
      <c r="F197" t="s">
        <v>87</v>
      </c>
      <c r="G197" t="s">
        <v>88</v>
      </c>
      <c r="H197">
        <v>1199</v>
      </c>
      <c r="I197">
        <v>85</v>
      </c>
      <c r="J197">
        <v>20.100000000000001</v>
      </c>
      <c r="K197">
        <v>5.7</v>
      </c>
      <c r="L197">
        <v>2020</v>
      </c>
      <c r="M197">
        <v>92900</v>
      </c>
      <c r="N197">
        <v>1</v>
      </c>
      <c r="O197">
        <v>0</v>
      </c>
      <c r="P197">
        <v>2.04</v>
      </c>
    </row>
    <row r="198" spans="1:16" x14ac:dyDescent="0.3">
      <c r="A198">
        <v>196</v>
      </c>
      <c r="B198" t="s">
        <v>83</v>
      </c>
      <c r="C198" t="s">
        <v>84</v>
      </c>
      <c r="D198" t="s">
        <v>85</v>
      </c>
      <c r="E198" t="s">
        <v>86</v>
      </c>
      <c r="F198" t="s">
        <v>87</v>
      </c>
      <c r="G198" t="s">
        <v>88</v>
      </c>
      <c r="H198">
        <v>1199</v>
      </c>
      <c r="I198">
        <v>85</v>
      </c>
      <c r="J198">
        <v>20.100000000000001</v>
      </c>
      <c r="K198">
        <v>5.7</v>
      </c>
      <c r="L198">
        <v>2020</v>
      </c>
      <c r="M198">
        <v>113912</v>
      </c>
      <c r="N198">
        <v>3</v>
      </c>
      <c r="O198">
        <v>1</v>
      </c>
      <c r="P198">
        <v>1.5</v>
      </c>
    </row>
    <row r="199" spans="1:16" x14ac:dyDescent="0.3">
      <c r="A199">
        <v>197</v>
      </c>
      <c r="B199" t="s">
        <v>83</v>
      </c>
      <c r="C199" t="s">
        <v>84</v>
      </c>
      <c r="D199" t="s">
        <v>85</v>
      </c>
      <c r="E199" t="s">
        <v>86</v>
      </c>
      <c r="F199" t="s">
        <v>87</v>
      </c>
      <c r="G199" t="s">
        <v>88</v>
      </c>
      <c r="H199">
        <v>1199</v>
      </c>
      <c r="I199">
        <v>85</v>
      </c>
      <c r="J199">
        <v>20.100000000000001</v>
      </c>
      <c r="K199">
        <v>5.7</v>
      </c>
      <c r="L199">
        <v>2022</v>
      </c>
      <c r="M199">
        <v>59992</v>
      </c>
      <c r="N199">
        <v>1</v>
      </c>
      <c r="O199">
        <v>0</v>
      </c>
      <c r="P199">
        <v>3.32</v>
      </c>
    </row>
    <row r="200" spans="1:16" x14ac:dyDescent="0.3">
      <c r="A200">
        <v>198</v>
      </c>
      <c r="B200" t="s">
        <v>83</v>
      </c>
      <c r="C200" t="s">
        <v>84</v>
      </c>
      <c r="D200" t="s">
        <v>85</v>
      </c>
      <c r="E200" t="s">
        <v>86</v>
      </c>
      <c r="F200" t="s">
        <v>87</v>
      </c>
      <c r="G200" t="s">
        <v>88</v>
      </c>
      <c r="H200">
        <v>1199</v>
      </c>
      <c r="I200">
        <v>85</v>
      </c>
      <c r="J200">
        <v>20.100000000000001</v>
      </c>
      <c r="K200">
        <v>5.7</v>
      </c>
      <c r="L200">
        <v>2022</v>
      </c>
      <c r="M200">
        <v>70643</v>
      </c>
      <c r="N200">
        <v>1</v>
      </c>
      <c r="O200">
        <v>1</v>
      </c>
      <c r="P200">
        <v>2.97</v>
      </c>
    </row>
    <row r="201" spans="1:16" x14ac:dyDescent="0.3">
      <c r="A201">
        <v>199</v>
      </c>
      <c r="B201" t="s">
        <v>83</v>
      </c>
      <c r="C201" t="s">
        <v>84</v>
      </c>
      <c r="D201" t="s">
        <v>85</v>
      </c>
      <c r="E201" t="s">
        <v>86</v>
      </c>
      <c r="F201" t="s">
        <v>87</v>
      </c>
      <c r="G201" t="s">
        <v>88</v>
      </c>
      <c r="H201">
        <v>1199</v>
      </c>
      <c r="I201">
        <v>85</v>
      </c>
      <c r="J201">
        <v>20.100000000000001</v>
      </c>
      <c r="K201">
        <v>5.7</v>
      </c>
      <c r="L201">
        <v>2023</v>
      </c>
      <c r="M201">
        <v>65095</v>
      </c>
      <c r="N201">
        <v>1</v>
      </c>
      <c r="O201">
        <v>0</v>
      </c>
      <c r="P201">
        <v>3.79</v>
      </c>
    </row>
    <row r="202" spans="1:16" x14ac:dyDescent="0.3">
      <c r="A202">
        <v>200</v>
      </c>
      <c r="B202" t="s">
        <v>83</v>
      </c>
      <c r="C202" t="s">
        <v>84</v>
      </c>
      <c r="D202" t="s">
        <v>85</v>
      </c>
      <c r="E202" t="s">
        <v>86</v>
      </c>
      <c r="F202" t="s">
        <v>87</v>
      </c>
      <c r="G202" t="s">
        <v>88</v>
      </c>
      <c r="H202">
        <v>1199</v>
      </c>
      <c r="I202">
        <v>85</v>
      </c>
      <c r="J202">
        <v>20.100000000000001</v>
      </c>
      <c r="K202">
        <v>5.7</v>
      </c>
      <c r="L202">
        <v>2023</v>
      </c>
      <c r="M202">
        <v>61982</v>
      </c>
      <c r="N202">
        <v>1</v>
      </c>
      <c r="O202">
        <v>1</v>
      </c>
      <c r="P202">
        <v>3.21</v>
      </c>
    </row>
    <row r="203" spans="1:16" x14ac:dyDescent="0.3">
      <c r="A203">
        <v>201</v>
      </c>
      <c r="B203" t="s">
        <v>83</v>
      </c>
      <c r="C203" t="s">
        <v>84</v>
      </c>
      <c r="D203" t="s">
        <v>89</v>
      </c>
      <c r="E203" t="s">
        <v>86</v>
      </c>
      <c r="F203" t="s">
        <v>87</v>
      </c>
      <c r="G203" t="s">
        <v>88</v>
      </c>
      <c r="H203">
        <v>1199</v>
      </c>
      <c r="I203">
        <v>85</v>
      </c>
      <c r="J203">
        <v>20.100000000000001</v>
      </c>
      <c r="K203">
        <v>6.5</v>
      </c>
      <c r="L203">
        <v>2026</v>
      </c>
      <c r="M203">
        <v>4681</v>
      </c>
      <c r="N203">
        <v>1</v>
      </c>
      <c r="O203">
        <v>0</v>
      </c>
      <c r="P203">
        <v>6.45</v>
      </c>
    </row>
    <row r="204" spans="1:16" x14ac:dyDescent="0.3">
      <c r="A204">
        <v>202</v>
      </c>
      <c r="B204" t="s">
        <v>83</v>
      </c>
      <c r="C204" t="s">
        <v>84</v>
      </c>
      <c r="D204" t="s">
        <v>89</v>
      </c>
      <c r="E204" t="s">
        <v>86</v>
      </c>
      <c r="F204" t="s">
        <v>87</v>
      </c>
      <c r="G204" t="s">
        <v>88</v>
      </c>
      <c r="H204">
        <v>1199</v>
      </c>
      <c r="I204">
        <v>85</v>
      </c>
      <c r="J204">
        <v>20.100000000000001</v>
      </c>
      <c r="K204">
        <v>6.5</v>
      </c>
      <c r="L204">
        <v>2021</v>
      </c>
      <c r="M204">
        <v>78611</v>
      </c>
      <c r="N204">
        <v>1</v>
      </c>
      <c r="O204">
        <v>0</v>
      </c>
      <c r="P204">
        <v>3.35</v>
      </c>
    </row>
    <row r="205" spans="1:16" x14ac:dyDescent="0.3">
      <c r="A205">
        <v>203</v>
      </c>
      <c r="B205" t="s">
        <v>83</v>
      </c>
      <c r="C205" t="s">
        <v>84</v>
      </c>
      <c r="D205" t="s">
        <v>89</v>
      </c>
      <c r="E205" t="s">
        <v>86</v>
      </c>
      <c r="F205" t="s">
        <v>87</v>
      </c>
      <c r="G205" t="s">
        <v>88</v>
      </c>
      <c r="H205">
        <v>1199</v>
      </c>
      <c r="I205">
        <v>85</v>
      </c>
      <c r="J205">
        <v>20.100000000000001</v>
      </c>
      <c r="K205">
        <v>6.5</v>
      </c>
      <c r="L205">
        <v>2023</v>
      </c>
      <c r="M205">
        <v>62155</v>
      </c>
      <c r="N205">
        <v>1</v>
      </c>
      <c r="O205">
        <v>1</v>
      </c>
      <c r="P205">
        <v>3.83</v>
      </c>
    </row>
    <row r="206" spans="1:16" x14ac:dyDescent="0.3">
      <c r="A206">
        <v>204</v>
      </c>
      <c r="B206" t="s">
        <v>83</v>
      </c>
      <c r="C206" t="s">
        <v>84</v>
      </c>
      <c r="D206" t="s">
        <v>89</v>
      </c>
      <c r="E206" t="s">
        <v>86</v>
      </c>
      <c r="F206" t="s">
        <v>87</v>
      </c>
      <c r="G206" t="s">
        <v>88</v>
      </c>
      <c r="H206">
        <v>1199</v>
      </c>
      <c r="I206">
        <v>85</v>
      </c>
      <c r="J206">
        <v>20.100000000000001</v>
      </c>
      <c r="K206">
        <v>6.5</v>
      </c>
      <c r="L206">
        <v>2022</v>
      </c>
      <c r="M206">
        <v>46985</v>
      </c>
      <c r="N206">
        <v>3</v>
      </c>
      <c r="O206">
        <v>0</v>
      </c>
      <c r="P206">
        <v>3.43</v>
      </c>
    </row>
    <row r="207" spans="1:16" x14ac:dyDescent="0.3">
      <c r="A207">
        <v>205</v>
      </c>
      <c r="B207" t="s">
        <v>83</v>
      </c>
      <c r="C207" t="s">
        <v>84</v>
      </c>
      <c r="D207" t="s">
        <v>89</v>
      </c>
      <c r="E207" t="s">
        <v>86</v>
      </c>
      <c r="F207" t="s">
        <v>87</v>
      </c>
      <c r="G207" t="s">
        <v>88</v>
      </c>
      <c r="H207">
        <v>1199</v>
      </c>
      <c r="I207">
        <v>85</v>
      </c>
      <c r="J207">
        <v>20.100000000000001</v>
      </c>
      <c r="K207">
        <v>6.5</v>
      </c>
      <c r="L207">
        <v>2026</v>
      </c>
      <c r="M207">
        <v>7743</v>
      </c>
      <c r="N207">
        <v>2</v>
      </c>
      <c r="O207">
        <v>0</v>
      </c>
      <c r="P207">
        <v>5.88</v>
      </c>
    </row>
    <row r="208" spans="1:16" x14ac:dyDescent="0.3">
      <c r="A208">
        <v>206</v>
      </c>
      <c r="B208" t="s">
        <v>83</v>
      </c>
      <c r="C208" t="s">
        <v>84</v>
      </c>
      <c r="D208" t="s">
        <v>89</v>
      </c>
      <c r="E208" t="s">
        <v>86</v>
      </c>
      <c r="F208" t="s">
        <v>87</v>
      </c>
      <c r="G208" t="s">
        <v>88</v>
      </c>
      <c r="H208">
        <v>1199</v>
      </c>
      <c r="I208">
        <v>85</v>
      </c>
      <c r="J208">
        <v>20.100000000000001</v>
      </c>
      <c r="K208">
        <v>6.5</v>
      </c>
      <c r="L208">
        <v>2025</v>
      </c>
      <c r="M208">
        <v>21424</v>
      </c>
      <c r="N208">
        <v>1</v>
      </c>
      <c r="O208">
        <v>0</v>
      </c>
      <c r="P208">
        <v>5.65</v>
      </c>
    </row>
    <row r="209" spans="1:16" x14ac:dyDescent="0.3">
      <c r="A209">
        <v>207</v>
      </c>
      <c r="B209" t="s">
        <v>83</v>
      </c>
      <c r="C209" t="s">
        <v>84</v>
      </c>
      <c r="D209" t="s">
        <v>89</v>
      </c>
      <c r="E209" t="s">
        <v>86</v>
      </c>
      <c r="F209" t="s">
        <v>87</v>
      </c>
      <c r="G209" t="s">
        <v>88</v>
      </c>
      <c r="H209">
        <v>1199</v>
      </c>
      <c r="I209">
        <v>85</v>
      </c>
      <c r="J209">
        <v>20.100000000000001</v>
      </c>
      <c r="K209">
        <v>6.5</v>
      </c>
      <c r="L209">
        <v>2024</v>
      </c>
      <c r="M209">
        <v>43040</v>
      </c>
      <c r="N209">
        <v>1</v>
      </c>
      <c r="O209">
        <v>0</v>
      </c>
      <c r="P209">
        <v>5.47</v>
      </c>
    </row>
    <row r="210" spans="1:16" x14ac:dyDescent="0.3">
      <c r="A210">
        <v>208</v>
      </c>
      <c r="B210" t="s">
        <v>83</v>
      </c>
      <c r="C210" t="s">
        <v>84</v>
      </c>
      <c r="D210" t="s">
        <v>89</v>
      </c>
      <c r="E210" t="s">
        <v>86</v>
      </c>
      <c r="F210" t="s">
        <v>87</v>
      </c>
      <c r="G210" t="s">
        <v>88</v>
      </c>
      <c r="H210">
        <v>1199</v>
      </c>
      <c r="I210">
        <v>85</v>
      </c>
      <c r="J210">
        <v>20.100000000000001</v>
      </c>
      <c r="K210">
        <v>6.5</v>
      </c>
      <c r="L210">
        <v>2024</v>
      </c>
      <c r="M210">
        <v>26716</v>
      </c>
      <c r="N210">
        <v>2</v>
      </c>
      <c r="O210">
        <v>0</v>
      </c>
      <c r="P210">
        <v>4.9000000000000004</v>
      </c>
    </row>
    <row r="211" spans="1:16" x14ac:dyDescent="0.3">
      <c r="A211">
        <v>209</v>
      </c>
      <c r="B211" t="s">
        <v>83</v>
      </c>
      <c r="C211" t="s">
        <v>84</v>
      </c>
      <c r="D211" t="s">
        <v>89</v>
      </c>
      <c r="E211" t="s">
        <v>86</v>
      </c>
      <c r="F211" t="s">
        <v>87</v>
      </c>
      <c r="G211" t="s">
        <v>88</v>
      </c>
      <c r="H211">
        <v>1199</v>
      </c>
      <c r="I211">
        <v>85</v>
      </c>
      <c r="J211">
        <v>20.100000000000001</v>
      </c>
      <c r="K211">
        <v>6.5</v>
      </c>
      <c r="L211">
        <v>2023</v>
      </c>
      <c r="M211">
        <v>63748</v>
      </c>
      <c r="N211">
        <v>2</v>
      </c>
      <c r="O211">
        <v>0</v>
      </c>
      <c r="P211">
        <v>4.1900000000000004</v>
      </c>
    </row>
    <row r="212" spans="1:16" x14ac:dyDescent="0.3">
      <c r="A212">
        <v>210</v>
      </c>
      <c r="B212" t="s">
        <v>83</v>
      </c>
      <c r="C212" t="s">
        <v>84</v>
      </c>
      <c r="D212" t="s">
        <v>89</v>
      </c>
      <c r="E212" t="s">
        <v>86</v>
      </c>
      <c r="F212" t="s">
        <v>87</v>
      </c>
      <c r="G212" t="s">
        <v>88</v>
      </c>
      <c r="H212">
        <v>1199</v>
      </c>
      <c r="I212">
        <v>85</v>
      </c>
      <c r="J212">
        <v>20.100000000000001</v>
      </c>
      <c r="K212">
        <v>6.5</v>
      </c>
      <c r="L212">
        <v>2024</v>
      </c>
      <c r="M212">
        <v>27937</v>
      </c>
      <c r="N212">
        <v>1</v>
      </c>
      <c r="O212">
        <v>0</v>
      </c>
      <c r="P212">
        <v>5.28</v>
      </c>
    </row>
    <row r="213" spans="1:16" x14ac:dyDescent="0.3">
      <c r="A213">
        <v>211</v>
      </c>
      <c r="B213" t="s">
        <v>83</v>
      </c>
      <c r="C213" t="s">
        <v>84</v>
      </c>
      <c r="D213" t="s">
        <v>89</v>
      </c>
      <c r="E213" t="s">
        <v>86</v>
      </c>
      <c r="F213" t="s">
        <v>87</v>
      </c>
      <c r="G213" t="s">
        <v>88</v>
      </c>
      <c r="H213">
        <v>1199</v>
      </c>
      <c r="I213">
        <v>85</v>
      </c>
      <c r="J213">
        <v>20.100000000000001</v>
      </c>
      <c r="K213">
        <v>6.5</v>
      </c>
      <c r="L213">
        <v>2022</v>
      </c>
      <c r="M213">
        <v>87417</v>
      </c>
      <c r="N213">
        <v>2</v>
      </c>
      <c r="O213">
        <v>1</v>
      </c>
      <c r="P213">
        <v>2.6</v>
      </c>
    </row>
    <row r="214" spans="1:16" x14ac:dyDescent="0.3">
      <c r="A214">
        <v>212</v>
      </c>
      <c r="B214" t="s">
        <v>83</v>
      </c>
      <c r="C214" t="s">
        <v>84</v>
      </c>
      <c r="D214" t="s">
        <v>89</v>
      </c>
      <c r="E214" t="s">
        <v>86</v>
      </c>
      <c r="F214" t="s">
        <v>87</v>
      </c>
      <c r="G214" t="s">
        <v>88</v>
      </c>
      <c r="H214">
        <v>1199</v>
      </c>
      <c r="I214">
        <v>85</v>
      </c>
      <c r="J214">
        <v>20.100000000000001</v>
      </c>
      <c r="K214">
        <v>6.5</v>
      </c>
      <c r="L214">
        <v>2021</v>
      </c>
      <c r="M214">
        <v>109750</v>
      </c>
      <c r="N214">
        <v>3</v>
      </c>
      <c r="O214">
        <v>0</v>
      </c>
      <c r="P214">
        <v>2.06</v>
      </c>
    </row>
    <row r="215" spans="1:16" x14ac:dyDescent="0.3">
      <c r="A215">
        <v>213</v>
      </c>
      <c r="B215" t="s">
        <v>83</v>
      </c>
      <c r="C215" t="s">
        <v>84</v>
      </c>
      <c r="D215" t="s">
        <v>89</v>
      </c>
      <c r="E215" t="s">
        <v>86</v>
      </c>
      <c r="F215" t="s">
        <v>87</v>
      </c>
      <c r="G215" t="s">
        <v>88</v>
      </c>
      <c r="H215">
        <v>1199</v>
      </c>
      <c r="I215">
        <v>85</v>
      </c>
      <c r="J215">
        <v>20.100000000000001</v>
      </c>
      <c r="K215">
        <v>6.5</v>
      </c>
      <c r="L215">
        <v>2022</v>
      </c>
      <c r="M215">
        <v>46191</v>
      </c>
      <c r="N215">
        <v>1</v>
      </c>
      <c r="O215">
        <v>0</v>
      </c>
      <c r="P215">
        <v>3.92</v>
      </c>
    </row>
    <row r="216" spans="1:16" x14ac:dyDescent="0.3">
      <c r="A216">
        <v>214</v>
      </c>
      <c r="B216" t="s">
        <v>83</v>
      </c>
      <c r="C216" t="s">
        <v>84</v>
      </c>
      <c r="D216" t="s">
        <v>89</v>
      </c>
      <c r="E216" t="s">
        <v>86</v>
      </c>
      <c r="F216" t="s">
        <v>87</v>
      </c>
      <c r="G216" t="s">
        <v>88</v>
      </c>
      <c r="H216">
        <v>1199</v>
      </c>
      <c r="I216">
        <v>85</v>
      </c>
      <c r="J216">
        <v>20.100000000000001</v>
      </c>
      <c r="K216">
        <v>6.5</v>
      </c>
      <c r="L216">
        <v>2026</v>
      </c>
      <c r="M216">
        <v>4516</v>
      </c>
      <c r="N216">
        <v>2</v>
      </c>
      <c r="O216">
        <v>0</v>
      </c>
      <c r="P216">
        <v>5.68</v>
      </c>
    </row>
    <row r="217" spans="1:16" x14ac:dyDescent="0.3">
      <c r="A217">
        <v>215</v>
      </c>
      <c r="B217" t="s">
        <v>83</v>
      </c>
      <c r="C217" t="s">
        <v>84</v>
      </c>
      <c r="D217" t="s">
        <v>89</v>
      </c>
      <c r="E217" t="s">
        <v>86</v>
      </c>
      <c r="F217" t="s">
        <v>87</v>
      </c>
      <c r="G217" t="s">
        <v>88</v>
      </c>
      <c r="H217">
        <v>1199</v>
      </c>
      <c r="I217">
        <v>85</v>
      </c>
      <c r="J217">
        <v>20.100000000000001</v>
      </c>
      <c r="K217">
        <v>6.5</v>
      </c>
      <c r="L217">
        <v>2021</v>
      </c>
      <c r="M217">
        <v>55865</v>
      </c>
      <c r="N217">
        <v>1</v>
      </c>
      <c r="O217">
        <v>0</v>
      </c>
      <c r="P217">
        <v>3.67</v>
      </c>
    </row>
    <row r="218" spans="1:16" x14ac:dyDescent="0.3">
      <c r="A218">
        <v>216</v>
      </c>
      <c r="B218" t="s">
        <v>83</v>
      </c>
      <c r="C218" t="s">
        <v>84</v>
      </c>
      <c r="D218" t="s">
        <v>89</v>
      </c>
      <c r="E218" t="s">
        <v>86</v>
      </c>
      <c r="F218" t="s">
        <v>87</v>
      </c>
      <c r="G218" t="s">
        <v>88</v>
      </c>
      <c r="H218">
        <v>1199</v>
      </c>
      <c r="I218">
        <v>85</v>
      </c>
      <c r="J218">
        <v>20.100000000000001</v>
      </c>
      <c r="K218">
        <v>6.5</v>
      </c>
      <c r="L218">
        <v>2024</v>
      </c>
      <c r="M218">
        <v>42860</v>
      </c>
      <c r="N218">
        <v>1</v>
      </c>
      <c r="O218">
        <v>1</v>
      </c>
      <c r="P218">
        <v>4.47</v>
      </c>
    </row>
    <row r="219" spans="1:16" x14ac:dyDescent="0.3">
      <c r="A219">
        <v>217</v>
      </c>
      <c r="B219" t="s">
        <v>83</v>
      </c>
      <c r="C219" t="s">
        <v>84</v>
      </c>
      <c r="D219" t="s">
        <v>89</v>
      </c>
      <c r="E219" t="s">
        <v>86</v>
      </c>
      <c r="F219" t="s">
        <v>87</v>
      </c>
      <c r="G219" t="s">
        <v>88</v>
      </c>
      <c r="H219">
        <v>1199</v>
      </c>
      <c r="I219">
        <v>85</v>
      </c>
      <c r="J219">
        <v>20.100000000000001</v>
      </c>
      <c r="K219">
        <v>6.5</v>
      </c>
      <c r="L219">
        <v>2020</v>
      </c>
      <c r="M219">
        <v>52881</v>
      </c>
      <c r="N219">
        <v>2</v>
      </c>
      <c r="O219">
        <v>0</v>
      </c>
      <c r="P219">
        <v>2.1800000000000002</v>
      </c>
    </row>
    <row r="220" spans="1:16" x14ac:dyDescent="0.3">
      <c r="A220">
        <v>218</v>
      </c>
      <c r="B220" t="s">
        <v>83</v>
      </c>
      <c r="C220" t="s">
        <v>84</v>
      </c>
      <c r="D220" t="s">
        <v>89</v>
      </c>
      <c r="E220" t="s">
        <v>86</v>
      </c>
      <c r="F220" t="s">
        <v>87</v>
      </c>
      <c r="G220" t="s">
        <v>88</v>
      </c>
      <c r="H220">
        <v>1199</v>
      </c>
      <c r="I220">
        <v>85</v>
      </c>
      <c r="J220">
        <v>20.100000000000001</v>
      </c>
      <c r="K220">
        <v>6.5</v>
      </c>
      <c r="L220">
        <v>2023</v>
      </c>
      <c r="M220">
        <v>34170</v>
      </c>
      <c r="N220">
        <v>1</v>
      </c>
      <c r="O220">
        <v>0</v>
      </c>
      <c r="P220">
        <v>4.5999999999999996</v>
      </c>
    </row>
    <row r="221" spans="1:16" x14ac:dyDescent="0.3">
      <c r="A221">
        <v>219</v>
      </c>
      <c r="B221" t="s">
        <v>83</v>
      </c>
      <c r="C221" t="s">
        <v>84</v>
      </c>
      <c r="D221" t="s">
        <v>89</v>
      </c>
      <c r="E221" t="s">
        <v>86</v>
      </c>
      <c r="F221" t="s">
        <v>87</v>
      </c>
      <c r="G221" t="s">
        <v>88</v>
      </c>
      <c r="H221">
        <v>1199</v>
      </c>
      <c r="I221">
        <v>85</v>
      </c>
      <c r="J221">
        <v>20.100000000000001</v>
      </c>
      <c r="K221">
        <v>6.5</v>
      </c>
      <c r="L221">
        <v>2022</v>
      </c>
      <c r="M221">
        <v>79692</v>
      </c>
      <c r="N221">
        <v>2</v>
      </c>
      <c r="O221">
        <v>0</v>
      </c>
      <c r="P221">
        <v>3.42</v>
      </c>
    </row>
    <row r="222" spans="1:16" x14ac:dyDescent="0.3">
      <c r="A222">
        <v>220</v>
      </c>
      <c r="B222" t="s">
        <v>83</v>
      </c>
      <c r="C222" t="s">
        <v>84</v>
      </c>
      <c r="D222" t="s">
        <v>89</v>
      </c>
      <c r="E222" t="s">
        <v>86</v>
      </c>
      <c r="F222" t="s">
        <v>87</v>
      </c>
      <c r="G222" t="s">
        <v>88</v>
      </c>
      <c r="H222">
        <v>1199</v>
      </c>
      <c r="I222">
        <v>85</v>
      </c>
      <c r="J222">
        <v>20.100000000000001</v>
      </c>
      <c r="K222">
        <v>6.5</v>
      </c>
      <c r="L222">
        <v>2022</v>
      </c>
      <c r="M222">
        <v>60415</v>
      </c>
      <c r="N222">
        <v>1</v>
      </c>
      <c r="O222">
        <v>0</v>
      </c>
      <c r="P222">
        <v>3.81</v>
      </c>
    </row>
    <row r="223" spans="1:16" x14ac:dyDescent="0.3">
      <c r="A223">
        <v>221</v>
      </c>
      <c r="B223" t="s">
        <v>83</v>
      </c>
      <c r="C223" t="s">
        <v>84</v>
      </c>
      <c r="D223" t="s">
        <v>89</v>
      </c>
      <c r="E223" t="s">
        <v>86</v>
      </c>
      <c r="F223" t="s">
        <v>87</v>
      </c>
      <c r="G223" t="s">
        <v>88</v>
      </c>
      <c r="H223">
        <v>1199</v>
      </c>
      <c r="I223">
        <v>85</v>
      </c>
      <c r="J223">
        <v>20.100000000000001</v>
      </c>
      <c r="K223">
        <v>6.5</v>
      </c>
      <c r="L223">
        <v>2024</v>
      </c>
      <c r="M223">
        <v>28861</v>
      </c>
      <c r="N223">
        <v>1</v>
      </c>
      <c r="O223">
        <v>0</v>
      </c>
      <c r="P223">
        <v>5.04</v>
      </c>
    </row>
    <row r="224" spans="1:16" x14ac:dyDescent="0.3">
      <c r="A224">
        <v>222</v>
      </c>
      <c r="B224" t="s">
        <v>83</v>
      </c>
      <c r="C224" t="s">
        <v>84</v>
      </c>
      <c r="D224" t="s">
        <v>89</v>
      </c>
      <c r="E224" t="s">
        <v>86</v>
      </c>
      <c r="F224" t="s">
        <v>87</v>
      </c>
      <c r="G224" t="s">
        <v>88</v>
      </c>
      <c r="H224">
        <v>1199</v>
      </c>
      <c r="I224">
        <v>85</v>
      </c>
      <c r="J224">
        <v>20.100000000000001</v>
      </c>
      <c r="K224">
        <v>6.5</v>
      </c>
      <c r="L224">
        <v>2022</v>
      </c>
      <c r="M224">
        <v>84094</v>
      </c>
      <c r="N224">
        <v>1</v>
      </c>
      <c r="O224">
        <v>1</v>
      </c>
      <c r="P224">
        <v>3.04</v>
      </c>
    </row>
    <row r="225" spans="1:16" x14ac:dyDescent="0.3">
      <c r="A225">
        <v>223</v>
      </c>
      <c r="B225" t="s">
        <v>83</v>
      </c>
      <c r="C225" t="s">
        <v>84</v>
      </c>
      <c r="D225" t="s">
        <v>89</v>
      </c>
      <c r="E225" t="s">
        <v>86</v>
      </c>
      <c r="F225" t="s">
        <v>87</v>
      </c>
      <c r="G225" t="s">
        <v>88</v>
      </c>
      <c r="H225">
        <v>1199</v>
      </c>
      <c r="I225">
        <v>85</v>
      </c>
      <c r="J225">
        <v>20.100000000000001</v>
      </c>
      <c r="K225">
        <v>6.5</v>
      </c>
      <c r="L225">
        <v>2024</v>
      </c>
      <c r="M225">
        <v>38858</v>
      </c>
      <c r="N225">
        <v>1</v>
      </c>
      <c r="O225">
        <v>0</v>
      </c>
      <c r="P225">
        <v>4.91</v>
      </c>
    </row>
    <row r="226" spans="1:16" x14ac:dyDescent="0.3">
      <c r="A226">
        <v>224</v>
      </c>
      <c r="B226" t="s">
        <v>83</v>
      </c>
      <c r="C226" t="s">
        <v>84</v>
      </c>
      <c r="D226" t="s">
        <v>89</v>
      </c>
      <c r="E226" t="s">
        <v>86</v>
      </c>
      <c r="F226" t="s">
        <v>87</v>
      </c>
      <c r="G226" t="s">
        <v>88</v>
      </c>
      <c r="H226">
        <v>1199</v>
      </c>
      <c r="I226">
        <v>85</v>
      </c>
      <c r="J226">
        <v>20.100000000000001</v>
      </c>
      <c r="K226">
        <v>6.5</v>
      </c>
      <c r="L226">
        <v>2024</v>
      </c>
      <c r="M226">
        <v>35416</v>
      </c>
      <c r="N226">
        <v>1</v>
      </c>
      <c r="O226">
        <v>0</v>
      </c>
      <c r="P226">
        <v>5.05</v>
      </c>
    </row>
    <row r="227" spans="1:16" x14ac:dyDescent="0.3">
      <c r="A227">
        <v>225</v>
      </c>
      <c r="B227" t="s">
        <v>83</v>
      </c>
      <c r="C227" t="s">
        <v>84</v>
      </c>
      <c r="D227" t="s">
        <v>89</v>
      </c>
      <c r="E227" t="s">
        <v>86</v>
      </c>
      <c r="F227" t="s">
        <v>87</v>
      </c>
      <c r="G227" t="s">
        <v>88</v>
      </c>
      <c r="H227">
        <v>1199</v>
      </c>
      <c r="I227">
        <v>85</v>
      </c>
      <c r="J227">
        <v>20.100000000000001</v>
      </c>
      <c r="K227">
        <v>6.5</v>
      </c>
      <c r="L227">
        <v>2023</v>
      </c>
      <c r="M227">
        <v>32659</v>
      </c>
      <c r="N227">
        <v>1</v>
      </c>
      <c r="O227">
        <v>0</v>
      </c>
      <c r="P227">
        <v>4.57</v>
      </c>
    </row>
    <row r="228" spans="1:16" x14ac:dyDescent="0.3">
      <c r="A228">
        <v>226</v>
      </c>
      <c r="B228" t="s">
        <v>83</v>
      </c>
      <c r="C228" t="s">
        <v>84</v>
      </c>
      <c r="D228" t="s">
        <v>89</v>
      </c>
      <c r="E228" t="s">
        <v>86</v>
      </c>
      <c r="F228" t="s">
        <v>87</v>
      </c>
      <c r="G228" t="s">
        <v>88</v>
      </c>
      <c r="H228">
        <v>1199</v>
      </c>
      <c r="I228">
        <v>85</v>
      </c>
      <c r="J228">
        <v>20.100000000000001</v>
      </c>
      <c r="K228">
        <v>6.5</v>
      </c>
      <c r="L228">
        <v>2024</v>
      </c>
      <c r="M228">
        <v>35287</v>
      </c>
      <c r="N228">
        <v>1</v>
      </c>
      <c r="O228">
        <v>0</v>
      </c>
      <c r="P228">
        <v>5.56</v>
      </c>
    </row>
    <row r="229" spans="1:16" x14ac:dyDescent="0.3">
      <c r="A229">
        <v>227</v>
      </c>
      <c r="B229" t="s">
        <v>83</v>
      </c>
      <c r="C229" t="s">
        <v>84</v>
      </c>
      <c r="D229" t="s">
        <v>89</v>
      </c>
      <c r="E229" t="s">
        <v>86</v>
      </c>
      <c r="F229" t="s">
        <v>87</v>
      </c>
      <c r="G229" t="s">
        <v>88</v>
      </c>
      <c r="H229">
        <v>1199</v>
      </c>
      <c r="I229">
        <v>85</v>
      </c>
      <c r="J229">
        <v>20.100000000000001</v>
      </c>
      <c r="K229">
        <v>6.5</v>
      </c>
      <c r="L229">
        <v>2020</v>
      </c>
      <c r="M229">
        <v>116872</v>
      </c>
      <c r="N229">
        <v>1</v>
      </c>
      <c r="O229">
        <v>1</v>
      </c>
      <c r="P229">
        <v>1.93</v>
      </c>
    </row>
    <row r="230" spans="1:16" x14ac:dyDescent="0.3">
      <c r="A230">
        <v>228</v>
      </c>
      <c r="B230" t="s">
        <v>83</v>
      </c>
      <c r="C230" t="s">
        <v>84</v>
      </c>
      <c r="D230" t="s">
        <v>89</v>
      </c>
      <c r="E230" t="s">
        <v>86</v>
      </c>
      <c r="F230" t="s">
        <v>87</v>
      </c>
      <c r="G230" t="s">
        <v>88</v>
      </c>
      <c r="H230">
        <v>1199</v>
      </c>
      <c r="I230">
        <v>85</v>
      </c>
      <c r="J230">
        <v>20.100000000000001</v>
      </c>
      <c r="K230">
        <v>6.5</v>
      </c>
      <c r="L230">
        <v>2020</v>
      </c>
      <c r="M230">
        <v>55813</v>
      </c>
      <c r="N230">
        <v>1</v>
      </c>
      <c r="O230">
        <v>0</v>
      </c>
      <c r="P230">
        <v>2.88</v>
      </c>
    </row>
    <row r="231" spans="1:16" x14ac:dyDescent="0.3">
      <c r="A231">
        <v>229</v>
      </c>
      <c r="B231" t="s">
        <v>83</v>
      </c>
      <c r="C231" t="s">
        <v>84</v>
      </c>
      <c r="D231" t="s">
        <v>89</v>
      </c>
      <c r="E231" t="s">
        <v>86</v>
      </c>
      <c r="F231" t="s">
        <v>87</v>
      </c>
      <c r="G231" t="s">
        <v>88</v>
      </c>
      <c r="H231">
        <v>1199</v>
      </c>
      <c r="I231">
        <v>85</v>
      </c>
      <c r="J231">
        <v>20.100000000000001</v>
      </c>
      <c r="K231">
        <v>6.5</v>
      </c>
      <c r="L231">
        <v>2023</v>
      </c>
      <c r="M231">
        <v>29310</v>
      </c>
      <c r="N231">
        <v>2</v>
      </c>
      <c r="O231">
        <v>1</v>
      </c>
      <c r="P231">
        <v>3.43</v>
      </c>
    </row>
    <row r="232" spans="1:16" x14ac:dyDescent="0.3">
      <c r="A232">
        <v>230</v>
      </c>
      <c r="B232" t="s">
        <v>83</v>
      </c>
      <c r="C232" t="s">
        <v>84</v>
      </c>
      <c r="D232" t="s">
        <v>89</v>
      </c>
      <c r="E232" t="s">
        <v>86</v>
      </c>
      <c r="F232" t="s">
        <v>87</v>
      </c>
      <c r="G232" t="s">
        <v>88</v>
      </c>
      <c r="H232">
        <v>1199</v>
      </c>
      <c r="I232">
        <v>85</v>
      </c>
      <c r="J232">
        <v>20.100000000000001</v>
      </c>
      <c r="K232">
        <v>6.5</v>
      </c>
      <c r="L232">
        <v>2026</v>
      </c>
      <c r="M232">
        <v>4518</v>
      </c>
      <c r="N232">
        <v>1</v>
      </c>
      <c r="O232">
        <v>0</v>
      </c>
      <c r="P232">
        <v>6.8</v>
      </c>
    </row>
    <row r="233" spans="1:16" x14ac:dyDescent="0.3">
      <c r="A233">
        <v>231</v>
      </c>
      <c r="B233" t="s">
        <v>83</v>
      </c>
      <c r="C233" t="s">
        <v>84</v>
      </c>
      <c r="D233" t="s">
        <v>89</v>
      </c>
      <c r="E233" t="s">
        <v>86</v>
      </c>
      <c r="F233" t="s">
        <v>87</v>
      </c>
      <c r="G233" t="s">
        <v>88</v>
      </c>
      <c r="H233">
        <v>1199</v>
      </c>
      <c r="I233">
        <v>85</v>
      </c>
      <c r="J233">
        <v>20.100000000000001</v>
      </c>
      <c r="K233">
        <v>6.5</v>
      </c>
      <c r="L233">
        <v>2020</v>
      </c>
      <c r="M233">
        <v>113655</v>
      </c>
      <c r="N233">
        <v>2</v>
      </c>
      <c r="O233">
        <v>0</v>
      </c>
      <c r="P233">
        <v>2.39</v>
      </c>
    </row>
    <row r="234" spans="1:16" x14ac:dyDescent="0.3">
      <c r="A234">
        <v>232</v>
      </c>
      <c r="B234" t="s">
        <v>83</v>
      </c>
      <c r="C234" t="s">
        <v>84</v>
      </c>
      <c r="D234" t="s">
        <v>89</v>
      </c>
      <c r="E234" t="s">
        <v>86</v>
      </c>
      <c r="F234" t="s">
        <v>87</v>
      </c>
      <c r="G234" t="s">
        <v>88</v>
      </c>
      <c r="H234">
        <v>1199</v>
      </c>
      <c r="I234">
        <v>85</v>
      </c>
      <c r="J234">
        <v>20.100000000000001</v>
      </c>
      <c r="K234">
        <v>6.5</v>
      </c>
      <c r="L234">
        <v>2022</v>
      </c>
      <c r="M234">
        <v>39846</v>
      </c>
      <c r="N234">
        <v>2</v>
      </c>
      <c r="O234">
        <v>0</v>
      </c>
      <c r="P234">
        <v>3.47</v>
      </c>
    </row>
    <row r="235" spans="1:16" x14ac:dyDescent="0.3">
      <c r="A235">
        <v>233</v>
      </c>
      <c r="B235" t="s">
        <v>83</v>
      </c>
      <c r="C235" t="s">
        <v>84</v>
      </c>
      <c r="D235" t="s">
        <v>89</v>
      </c>
      <c r="E235" t="s">
        <v>86</v>
      </c>
      <c r="F235" t="s">
        <v>87</v>
      </c>
      <c r="G235" t="s">
        <v>88</v>
      </c>
      <c r="H235">
        <v>1199</v>
      </c>
      <c r="I235">
        <v>85</v>
      </c>
      <c r="J235">
        <v>20.100000000000001</v>
      </c>
      <c r="K235">
        <v>6.5</v>
      </c>
      <c r="L235">
        <v>2024</v>
      </c>
      <c r="M235">
        <v>46633</v>
      </c>
      <c r="N235">
        <v>1</v>
      </c>
      <c r="O235">
        <v>1</v>
      </c>
      <c r="P235">
        <v>4.5</v>
      </c>
    </row>
    <row r="236" spans="1:16" x14ac:dyDescent="0.3">
      <c r="A236">
        <v>234</v>
      </c>
      <c r="B236" t="s">
        <v>83</v>
      </c>
      <c r="C236" t="s">
        <v>84</v>
      </c>
      <c r="D236" t="s">
        <v>89</v>
      </c>
      <c r="E236" t="s">
        <v>86</v>
      </c>
      <c r="F236" t="s">
        <v>87</v>
      </c>
      <c r="G236" t="s">
        <v>88</v>
      </c>
      <c r="H236">
        <v>1199</v>
      </c>
      <c r="I236">
        <v>85</v>
      </c>
      <c r="J236">
        <v>20.100000000000001</v>
      </c>
      <c r="K236">
        <v>6.5</v>
      </c>
      <c r="L236">
        <v>2024</v>
      </c>
      <c r="M236">
        <v>48796</v>
      </c>
      <c r="N236">
        <v>1</v>
      </c>
      <c r="O236">
        <v>0</v>
      </c>
      <c r="P236">
        <v>4.95</v>
      </c>
    </row>
    <row r="237" spans="1:16" x14ac:dyDescent="0.3">
      <c r="A237">
        <v>235</v>
      </c>
      <c r="B237" t="s">
        <v>83</v>
      </c>
      <c r="C237" t="s">
        <v>84</v>
      </c>
      <c r="D237" t="s">
        <v>89</v>
      </c>
      <c r="E237" t="s">
        <v>86</v>
      </c>
      <c r="F237" t="s">
        <v>87</v>
      </c>
      <c r="G237" t="s">
        <v>88</v>
      </c>
      <c r="H237">
        <v>1199</v>
      </c>
      <c r="I237">
        <v>85</v>
      </c>
      <c r="J237">
        <v>20.100000000000001</v>
      </c>
      <c r="K237">
        <v>6.5</v>
      </c>
      <c r="L237">
        <v>2022</v>
      </c>
      <c r="M237">
        <v>84230</v>
      </c>
      <c r="N237">
        <v>1</v>
      </c>
      <c r="O237">
        <v>0</v>
      </c>
      <c r="P237">
        <v>3.93</v>
      </c>
    </row>
    <row r="238" spans="1:16" x14ac:dyDescent="0.3">
      <c r="A238">
        <v>236</v>
      </c>
      <c r="B238" t="s">
        <v>83</v>
      </c>
      <c r="C238" t="s">
        <v>84</v>
      </c>
      <c r="D238" t="s">
        <v>89</v>
      </c>
      <c r="E238" t="s">
        <v>86</v>
      </c>
      <c r="F238" t="s">
        <v>87</v>
      </c>
      <c r="G238" t="s">
        <v>88</v>
      </c>
      <c r="H238">
        <v>1199</v>
      </c>
      <c r="I238">
        <v>85</v>
      </c>
      <c r="J238">
        <v>20.100000000000001</v>
      </c>
      <c r="K238">
        <v>6.5</v>
      </c>
      <c r="L238">
        <v>2024</v>
      </c>
      <c r="M238">
        <v>32509</v>
      </c>
      <c r="N238">
        <v>1</v>
      </c>
      <c r="O238">
        <v>0</v>
      </c>
      <c r="P238">
        <v>5.38</v>
      </c>
    </row>
    <row r="239" spans="1:16" x14ac:dyDescent="0.3">
      <c r="A239">
        <v>237</v>
      </c>
      <c r="B239" t="s">
        <v>83</v>
      </c>
      <c r="C239" t="s">
        <v>84</v>
      </c>
      <c r="D239" t="s">
        <v>89</v>
      </c>
      <c r="E239" t="s">
        <v>86</v>
      </c>
      <c r="F239" t="s">
        <v>87</v>
      </c>
      <c r="G239" t="s">
        <v>88</v>
      </c>
      <c r="H239">
        <v>1199</v>
      </c>
      <c r="I239">
        <v>85</v>
      </c>
      <c r="J239">
        <v>20.100000000000001</v>
      </c>
      <c r="K239">
        <v>6.5</v>
      </c>
      <c r="L239">
        <v>2023</v>
      </c>
      <c r="M239">
        <v>59834</v>
      </c>
      <c r="N239">
        <v>3</v>
      </c>
      <c r="O239">
        <v>0</v>
      </c>
      <c r="P239">
        <v>3.91</v>
      </c>
    </row>
    <row r="240" spans="1:16" x14ac:dyDescent="0.3">
      <c r="A240">
        <v>238</v>
      </c>
      <c r="B240" t="s">
        <v>83</v>
      </c>
      <c r="C240" t="s">
        <v>84</v>
      </c>
      <c r="D240" t="s">
        <v>89</v>
      </c>
      <c r="E240" t="s">
        <v>86</v>
      </c>
      <c r="F240" t="s">
        <v>87</v>
      </c>
      <c r="G240" t="s">
        <v>88</v>
      </c>
      <c r="H240">
        <v>1199</v>
      </c>
      <c r="I240">
        <v>85</v>
      </c>
      <c r="J240">
        <v>20.100000000000001</v>
      </c>
      <c r="K240">
        <v>6.5</v>
      </c>
      <c r="L240">
        <v>2024</v>
      </c>
      <c r="M240">
        <v>23334</v>
      </c>
      <c r="N240">
        <v>1</v>
      </c>
      <c r="O240">
        <v>0</v>
      </c>
      <c r="P240">
        <v>5.35</v>
      </c>
    </row>
    <row r="241" spans="1:16" x14ac:dyDescent="0.3">
      <c r="A241">
        <v>239</v>
      </c>
      <c r="B241" t="s">
        <v>83</v>
      </c>
      <c r="C241" t="s">
        <v>84</v>
      </c>
      <c r="D241" t="s">
        <v>89</v>
      </c>
      <c r="E241" t="s">
        <v>86</v>
      </c>
      <c r="F241" t="s">
        <v>87</v>
      </c>
      <c r="G241" t="s">
        <v>88</v>
      </c>
      <c r="H241">
        <v>1199</v>
      </c>
      <c r="I241">
        <v>85</v>
      </c>
      <c r="J241">
        <v>20.100000000000001</v>
      </c>
      <c r="K241">
        <v>6.5</v>
      </c>
      <c r="L241">
        <v>2021</v>
      </c>
      <c r="M241">
        <v>60577</v>
      </c>
      <c r="N241">
        <v>1</v>
      </c>
      <c r="O241">
        <v>0</v>
      </c>
      <c r="P241">
        <v>3.7</v>
      </c>
    </row>
    <row r="242" spans="1:16" x14ac:dyDescent="0.3">
      <c r="A242">
        <v>240</v>
      </c>
      <c r="B242" t="s">
        <v>83</v>
      </c>
      <c r="C242" t="s">
        <v>84</v>
      </c>
      <c r="D242" t="s">
        <v>89</v>
      </c>
      <c r="E242" t="s">
        <v>86</v>
      </c>
      <c r="F242" t="s">
        <v>87</v>
      </c>
      <c r="G242" t="s">
        <v>88</v>
      </c>
      <c r="H242">
        <v>1199</v>
      </c>
      <c r="I242">
        <v>85</v>
      </c>
      <c r="J242">
        <v>20.100000000000001</v>
      </c>
      <c r="K242">
        <v>6.5</v>
      </c>
      <c r="L242">
        <v>2020</v>
      </c>
      <c r="M242">
        <v>58356</v>
      </c>
      <c r="N242">
        <v>2</v>
      </c>
      <c r="O242">
        <v>0</v>
      </c>
      <c r="P242">
        <v>2.86</v>
      </c>
    </row>
    <row r="243" spans="1:16" x14ac:dyDescent="0.3">
      <c r="A243">
        <v>241</v>
      </c>
      <c r="B243" t="s">
        <v>83</v>
      </c>
      <c r="C243" t="s">
        <v>84</v>
      </c>
      <c r="D243" t="s">
        <v>89</v>
      </c>
      <c r="E243" t="s">
        <v>86</v>
      </c>
      <c r="F243" t="s">
        <v>87</v>
      </c>
      <c r="G243" t="s">
        <v>88</v>
      </c>
      <c r="H243">
        <v>1199</v>
      </c>
      <c r="I243">
        <v>85</v>
      </c>
      <c r="J243">
        <v>20.100000000000001</v>
      </c>
      <c r="K243">
        <v>6.5</v>
      </c>
      <c r="L243">
        <v>2023</v>
      </c>
      <c r="M243">
        <v>56877</v>
      </c>
      <c r="N243">
        <v>1</v>
      </c>
      <c r="O243">
        <v>0</v>
      </c>
      <c r="P243">
        <v>4.22</v>
      </c>
    </row>
    <row r="244" spans="1:16" x14ac:dyDescent="0.3">
      <c r="A244">
        <v>242</v>
      </c>
      <c r="B244" t="s">
        <v>83</v>
      </c>
      <c r="C244" t="s">
        <v>84</v>
      </c>
      <c r="D244" t="s">
        <v>89</v>
      </c>
      <c r="E244" t="s">
        <v>86</v>
      </c>
      <c r="F244" t="s">
        <v>87</v>
      </c>
      <c r="G244" t="s">
        <v>88</v>
      </c>
      <c r="H244">
        <v>1199</v>
      </c>
      <c r="I244">
        <v>85</v>
      </c>
      <c r="J244">
        <v>20.100000000000001</v>
      </c>
      <c r="K244">
        <v>6.5</v>
      </c>
      <c r="L244">
        <v>2025</v>
      </c>
      <c r="M244">
        <v>23009</v>
      </c>
      <c r="N244">
        <v>1</v>
      </c>
      <c r="O244">
        <v>0</v>
      </c>
      <c r="P244">
        <v>6.09</v>
      </c>
    </row>
    <row r="245" spans="1:16" x14ac:dyDescent="0.3">
      <c r="A245">
        <v>243</v>
      </c>
      <c r="B245" t="s">
        <v>83</v>
      </c>
      <c r="C245" t="s">
        <v>84</v>
      </c>
      <c r="D245" t="s">
        <v>89</v>
      </c>
      <c r="E245" t="s">
        <v>86</v>
      </c>
      <c r="F245" t="s">
        <v>87</v>
      </c>
      <c r="G245" t="s">
        <v>88</v>
      </c>
      <c r="H245">
        <v>1199</v>
      </c>
      <c r="I245">
        <v>85</v>
      </c>
      <c r="J245">
        <v>20.100000000000001</v>
      </c>
      <c r="K245">
        <v>6.5</v>
      </c>
      <c r="L245">
        <v>2026</v>
      </c>
      <c r="M245">
        <v>5628</v>
      </c>
      <c r="N245">
        <v>2</v>
      </c>
      <c r="O245">
        <v>0</v>
      </c>
      <c r="P245">
        <v>6.08</v>
      </c>
    </row>
    <row r="246" spans="1:16" x14ac:dyDescent="0.3">
      <c r="A246">
        <v>244</v>
      </c>
      <c r="B246" t="s">
        <v>83</v>
      </c>
      <c r="C246" t="s">
        <v>84</v>
      </c>
      <c r="D246" t="s">
        <v>89</v>
      </c>
      <c r="E246" t="s">
        <v>86</v>
      </c>
      <c r="F246" t="s">
        <v>87</v>
      </c>
      <c r="G246" t="s">
        <v>88</v>
      </c>
      <c r="H246">
        <v>1199</v>
      </c>
      <c r="I246">
        <v>85</v>
      </c>
      <c r="J246">
        <v>20.100000000000001</v>
      </c>
      <c r="K246">
        <v>6.5</v>
      </c>
      <c r="L246">
        <v>2020</v>
      </c>
      <c r="M246">
        <v>123004</v>
      </c>
      <c r="N246">
        <v>2</v>
      </c>
      <c r="O246">
        <v>0</v>
      </c>
      <c r="P246">
        <v>2.2599999999999998</v>
      </c>
    </row>
    <row r="247" spans="1:16" x14ac:dyDescent="0.3">
      <c r="A247">
        <v>245</v>
      </c>
      <c r="B247" t="s">
        <v>83</v>
      </c>
      <c r="C247" t="s">
        <v>84</v>
      </c>
      <c r="D247" t="s">
        <v>89</v>
      </c>
      <c r="E247" t="s">
        <v>86</v>
      </c>
      <c r="F247" t="s">
        <v>87</v>
      </c>
      <c r="G247" t="s">
        <v>88</v>
      </c>
      <c r="H247">
        <v>1199</v>
      </c>
      <c r="I247">
        <v>85</v>
      </c>
      <c r="J247">
        <v>20.100000000000001</v>
      </c>
      <c r="K247">
        <v>6.5</v>
      </c>
      <c r="L247">
        <v>2021</v>
      </c>
      <c r="M247">
        <v>53815</v>
      </c>
      <c r="N247">
        <v>2</v>
      </c>
      <c r="O247">
        <v>0</v>
      </c>
      <c r="P247">
        <v>3.08</v>
      </c>
    </row>
    <row r="248" spans="1:16" x14ac:dyDescent="0.3">
      <c r="A248">
        <v>246</v>
      </c>
      <c r="B248" t="s">
        <v>83</v>
      </c>
      <c r="C248" t="s">
        <v>84</v>
      </c>
      <c r="D248" t="s">
        <v>89</v>
      </c>
      <c r="E248" t="s">
        <v>86</v>
      </c>
      <c r="F248" t="s">
        <v>87</v>
      </c>
      <c r="G248" t="s">
        <v>88</v>
      </c>
      <c r="H248">
        <v>1199</v>
      </c>
      <c r="I248">
        <v>85</v>
      </c>
      <c r="J248">
        <v>20.100000000000001</v>
      </c>
      <c r="K248">
        <v>6.5</v>
      </c>
      <c r="L248">
        <v>2022</v>
      </c>
      <c r="M248">
        <v>46735</v>
      </c>
      <c r="N248">
        <v>1</v>
      </c>
      <c r="O248">
        <v>0</v>
      </c>
      <c r="P248">
        <v>3.98</v>
      </c>
    </row>
    <row r="249" spans="1:16" x14ac:dyDescent="0.3">
      <c r="A249">
        <v>247</v>
      </c>
      <c r="B249" t="s">
        <v>83</v>
      </c>
      <c r="C249" t="s">
        <v>84</v>
      </c>
      <c r="D249" t="s">
        <v>89</v>
      </c>
      <c r="E249" t="s">
        <v>86</v>
      </c>
      <c r="F249" t="s">
        <v>87</v>
      </c>
      <c r="G249" t="s">
        <v>88</v>
      </c>
      <c r="H249">
        <v>1199</v>
      </c>
      <c r="I249">
        <v>85</v>
      </c>
      <c r="J249">
        <v>20.100000000000001</v>
      </c>
      <c r="K249">
        <v>6.5</v>
      </c>
      <c r="L249">
        <v>2022</v>
      </c>
      <c r="M249">
        <v>46991</v>
      </c>
      <c r="N249">
        <v>1</v>
      </c>
      <c r="O249">
        <v>0</v>
      </c>
      <c r="P249">
        <v>4.2699999999999996</v>
      </c>
    </row>
    <row r="250" spans="1:16" x14ac:dyDescent="0.3">
      <c r="A250">
        <v>248</v>
      </c>
      <c r="B250" t="s">
        <v>83</v>
      </c>
      <c r="C250" t="s">
        <v>84</v>
      </c>
      <c r="D250" t="s">
        <v>89</v>
      </c>
      <c r="E250" t="s">
        <v>86</v>
      </c>
      <c r="F250" t="s">
        <v>87</v>
      </c>
      <c r="G250" t="s">
        <v>88</v>
      </c>
      <c r="H250">
        <v>1199</v>
      </c>
      <c r="I250">
        <v>85</v>
      </c>
      <c r="J250">
        <v>20.100000000000001</v>
      </c>
      <c r="K250">
        <v>6.5</v>
      </c>
      <c r="L250">
        <v>2022</v>
      </c>
      <c r="M250">
        <v>81487</v>
      </c>
      <c r="N250">
        <v>2</v>
      </c>
      <c r="O250">
        <v>0</v>
      </c>
      <c r="P250">
        <v>3.09</v>
      </c>
    </row>
    <row r="251" spans="1:16" x14ac:dyDescent="0.3">
      <c r="A251">
        <v>249</v>
      </c>
      <c r="B251" t="s">
        <v>83</v>
      </c>
      <c r="C251" t="s">
        <v>84</v>
      </c>
      <c r="D251" t="s">
        <v>89</v>
      </c>
      <c r="E251" t="s">
        <v>86</v>
      </c>
      <c r="F251" t="s">
        <v>87</v>
      </c>
      <c r="G251" t="s">
        <v>88</v>
      </c>
      <c r="H251">
        <v>1199</v>
      </c>
      <c r="I251">
        <v>85</v>
      </c>
      <c r="J251">
        <v>20.100000000000001</v>
      </c>
      <c r="K251">
        <v>6.5</v>
      </c>
      <c r="L251">
        <v>2024</v>
      </c>
      <c r="M251">
        <v>47197</v>
      </c>
      <c r="N251">
        <v>1</v>
      </c>
      <c r="O251">
        <v>0</v>
      </c>
      <c r="P251">
        <v>5.27</v>
      </c>
    </row>
    <row r="252" spans="1:16" x14ac:dyDescent="0.3">
      <c r="A252">
        <v>250</v>
      </c>
      <c r="B252" t="s">
        <v>83</v>
      </c>
      <c r="C252" t="s">
        <v>84</v>
      </c>
      <c r="D252" t="s">
        <v>89</v>
      </c>
      <c r="E252" t="s">
        <v>86</v>
      </c>
      <c r="F252" t="s">
        <v>87</v>
      </c>
      <c r="G252" t="s">
        <v>88</v>
      </c>
      <c r="H252">
        <v>1199</v>
      </c>
      <c r="I252">
        <v>85</v>
      </c>
      <c r="J252">
        <v>20.100000000000001</v>
      </c>
      <c r="K252">
        <v>6.5</v>
      </c>
      <c r="L252">
        <v>2025</v>
      </c>
      <c r="M252">
        <v>23732</v>
      </c>
      <c r="N252">
        <v>1</v>
      </c>
      <c r="O252">
        <v>0</v>
      </c>
      <c r="P252">
        <v>5.45</v>
      </c>
    </row>
    <row r="253" spans="1:16" x14ac:dyDescent="0.3">
      <c r="A253">
        <v>251</v>
      </c>
      <c r="B253" t="s">
        <v>83</v>
      </c>
      <c r="C253" t="s">
        <v>84</v>
      </c>
      <c r="D253" t="s">
        <v>89</v>
      </c>
      <c r="E253" t="s">
        <v>86</v>
      </c>
      <c r="F253" t="s">
        <v>87</v>
      </c>
      <c r="G253" t="s">
        <v>88</v>
      </c>
      <c r="H253">
        <v>1199</v>
      </c>
      <c r="I253">
        <v>85</v>
      </c>
      <c r="J253">
        <v>20.100000000000001</v>
      </c>
      <c r="K253">
        <v>6.5</v>
      </c>
      <c r="L253">
        <v>2024</v>
      </c>
      <c r="M253">
        <v>27626</v>
      </c>
      <c r="N253">
        <v>2</v>
      </c>
      <c r="O253">
        <v>0</v>
      </c>
      <c r="P253">
        <v>4.9800000000000004</v>
      </c>
    </row>
    <row r="254" spans="1:16" x14ac:dyDescent="0.3">
      <c r="A254">
        <v>252</v>
      </c>
      <c r="B254" t="s">
        <v>83</v>
      </c>
      <c r="C254" t="s">
        <v>84</v>
      </c>
      <c r="D254" t="s">
        <v>89</v>
      </c>
      <c r="E254" t="s">
        <v>86</v>
      </c>
      <c r="F254" t="s">
        <v>87</v>
      </c>
      <c r="G254" t="s">
        <v>88</v>
      </c>
      <c r="H254">
        <v>1199</v>
      </c>
      <c r="I254">
        <v>85</v>
      </c>
      <c r="J254">
        <v>20.100000000000001</v>
      </c>
      <c r="K254">
        <v>6.5</v>
      </c>
      <c r="L254">
        <v>2025</v>
      </c>
      <c r="M254">
        <v>23441</v>
      </c>
      <c r="N254">
        <v>1</v>
      </c>
      <c r="O254">
        <v>0</v>
      </c>
      <c r="P254">
        <v>5.42</v>
      </c>
    </row>
    <row r="255" spans="1:16" x14ac:dyDescent="0.3">
      <c r="A255">
        <v>253</v>
      </c>
      <c r="B255" t="s">
        <v>83</v>
      </c>
      <c r="C255" t="s">
        <v>84</v>
      </c>
      <c r="D255" t="s">
        <v>89</v>
      </c>
      <c r="E255" t="s">
        <v>86</v>
      </c>
      <c r="F255" t="s">
        <v>87</v>
      </c>
      <c r="G255" t="s">
        <v>88</v>
      </c>
      <c r="H255">
        <v>1199</v>
      </c>
      <c r="I255">
        <v>85</v>
      </c>
      <c r="J255">
        <v>20.100000000000001</v>
      </c>
      <c r="K255">
        <v>6.5</v>
      </c>
      <c r="L255">
        <v>2021</v>
      </c>
      <c r="M255">
        <v>100433</v>
      </c>
      <c r="N255">
        <v>1</v>
      </c>
      <c r="O255">
        <v>0</v>
      </c>
      <c r="P255">
        <v>2.73</v>
      </c>
    </row>
    <row r="256" spans="1:16" x14ac:dyDescent="0.3">
      <c r="A256">
        <v>254</v>
      </c>
      <c r="B256" t="s">
        <v>83</v>
      </c>
      <c r="C256" t="s">
        <v>84</v>
      </c>
      <c r="D256" t="s">
        <v>89</v>
      </c>
      <c r="E256" t="s">
        <v>86</v>
      </c>
      <c r="F256" t="s">
        <v>87</v>
      </c>
      <c r="G256" t="s">
        <v>88</v>
      </c>
      <c r="H256">
        <v>1199</v>
      </c>
      <c r="I256">
        <v>85</v>
      </c>
      <c r="J256">
        <v>20.100000000000001</v>
      </c>
      <c r="K256">
        <v>6.5</v>
      </c>
      <c r="L256">
        <v>2025</v>
      </c>
      <c r="M256">
        <v>29392</v>
      </c>
      <c r="N256">
        <v>1</v>
      </c>
      <c r="O256">
        <v>0</v>
      </c>
      <c r="P256">
        <v>6.06</v>
      </c>
    </row>
    <row r="257" spans="1:16" x14ac:dyDescent="0.3">
      <c r="A257">
        <v>255</v>
      </c>
      <c r="B257" t="s">
        <v>83</v>
      </c>
      <c r="C257" t="s">
        <v>84</v>
      </c>
      <c r="D257" t="s">
        <v>89</v>
      </c>
      <c r="E257" t="s">
        <v>86</v>
      </c>
      <c r="F257" t="s">
        <v>87</v>
      </c>
      <c r="G257" t="s">
        <v>88</v>
      </c>
      <c r="H257">
        <v>1199</v>
      </c>
      <c r="I257">
        <v>85</v>
      </c>
      <c r="J257">
        <v>20.100000000000001</v>
      </c>
      <c r="K257">
        <v>6.5</v>
      </c>
      <c r="L257">
        <v>2026</v>
      </c>
      <c r="M257">
        <v>7093</v>
      </c>
      <c r="N257">
        <v>2</v>
      </c>
      <c r="O257">
        <v>0</v>
      </c>
      <c r="P257">
        <v>5.85</v>
      </c>
    </row>
    <row r="258" spans="1:16" x14ac:dyDescent="0.3">
      <c r="A258">
        <v>256</v>
      </c>
      <c r="B258" t="s">
        <v>83</v>
      </c>
      <c r="C258" t="s">
        <v>84</v>
      </c>
      <c r="D258" t="s">
        <v>89</v>
      </c>
      <c r="E258" t="s">
        <v>86</v>
      </c>
      <c r="F258" t="s">
        <v>87</v>
      </c>
      <c r="G258" t="s">
        <v>88</v>
      </c>
      <c r="H258">
        <v>1199</v>
      </c>
      <c r="I258">
        <v>85</v>
      </c>
      <c r="J258">
        <v>20.100000000000001</v>
      </c>
      <c r="K258">
        <v>6.5</v>
      </c>
      <c r="L258">
        <v>2020</v>
      </c>
      <c r="M258">
        <v>94478</v>
      </c>
      <c r="N258">
        <v>2</v>
      </c>
      <c r="O258">
        <v>0</v>
      </c>
      <c r="P258">
        <v>2.58</v>
      </c>
    </row>
    <row r="259" spans="1:16" x14ac:dyDescent="0.3">
      <c r="A259">
        <v>257</v>
      </c>
      <c r="B259" t="s">
        <v>83</v>
      </c>
      <c r="C259" t="s">
        <v>84</v>
      </c>
      <c r="D259" t="s">
        <v>89</v>
      </c>
      <c r="E259" t="s">
        <v>86</v>
      </c>
      <c r="F259" t="s">
        <v>87</v>
      </c>
      <c r="G259" t="s">
        <v>88</v>
      </c>
      <c r="H259">
        <v>1199</v>
      </c>
      <c r="I259">
        <v>85</v>
      </c>
      <c r="J259">
        <v>20.100000000000001</v>
      </c>
      <c r="K259">
        <v>6.5</v>
      </c>
      <c r="L259">
        <v>2021</v>
      </c>
      <c r="M259">
        <v>67564</v>
      </c>
      <c r="N259">
        <v>1</v>
      </c>
      <c r="O259">
        <v>0</v>
      </c>
      <c r="P259">
        <v>3.34</v>
      </c>
    </row>
    <row r="260" spans="1:16" x14ac:dyDescent="0.3">
      <c r="A260">
        <v>258</v>
      </c>
      <c r="B260" t="s">
        <v>83</v>
      </c>
      <c r="C260" t="s">
        <v>84</v>
      </c>
      <c r="D260" t="s">
        <v>89</v>
      </c>
      <c r="E260" t="s">
        <v>86</v>
      </c>
      <c r="F260" t="s">
        <v>87</v>
      </c>
      <c r="G260" t="s">
        <v>88</v>
      </c>
      <c r="H260">
        <v>1199</v>
      </c>
      <c r="I260">
        <v>85</v>
      </c>
      <c r="J260">
        <v>20.100000000000001</v>
      </c>
      <c r="K260">
        <v>6.5</v>
      </c>
      <c r="L260">
        <v>2025</v>
      </c>
      <c r="M260">
        <v>27697</v>
      </c>
      <c r="N260">
        <v>1</v>
      </c>
      <c r="O260">
        <v>0</v>
      </c>
      <c r="P260">
        <v>5.83</v>
      </c>
    </row>
    <row r="261" spans="1:16" x14ac:dyDescent="0.3">
      <c r="A261">
        <v>259</v>
      </c>
      <c r="B261" t="s">
        <v>83</v>
      </c>
      <c r="C261" t="s">
        <v>84</v>
      </c>
      <c r="D261" t="s">
        <v>89</v>
      </c>
      <c r="E261" t="s">
        <v>86</v>
      </c>
      <c r="F261" t="s">
        <v>87</v>
      </c>
      <c r="G261" t="s">
        <v>88</v>
      </c>
      <c r="H261">
        <v>1199</v>
      </c>
      <c r="I261">
        <v>85</v>
      </c>
      <c r="J261">
        <v>20.100000000000001</v>
      </c>
      <c r="K261">
        <v>6.5</v>
      </c>
      <c r="L261">
        <v>2021</v>
      </c>
      <c r="M261">
        <v>85705</v>
      </c>
      <c r="N261">
        <v>1</v>
      </c>
      <c r="O261">
        <v>0</v>
      </c>
      <c r="P261">
        <v>3.35</v>
      </c>
    </row>
    <row r="262" spans="1:16" x14ac:dyDescent="0.3">
      <c r="A262">
        <v>260</v>
      </c>
      <c r="B262" t="s">
        <v>83</v>
      </c>
      <c r="C262" t="s">
        <v>84</v>
      </c>
      <c r="D262" t="s">
        <v>89</v>
      </c>
      <c r="E262" t="s">
        <v>86</v>
      </c>
      <c r="F262" t="s">
        <v>87</v>
      </c>
      <c r="G262" t="s">
        <v>88</v>
      </c>
      <c r="H262">
        <v>1199</v>
      </c>
      <c r="I262">
        <v>85</v>
      </c>
      <c r="J262">
        <v>20.100000000000001</v>
      </c>
      <c r="K262">
        <v>6.5</v>
      </c>
      <c r="L262">
        <v>2020</v>
      </c>
      <c r="M262">
        <v>124860</v>
      </c>
      <c r="N262">
        <v>2</v>
      </c>
      <c r="O262">
        <v>0</v>
      </c>
      <c r="P262">
        <v>2.21</v>
      </c>
    </row>
    <row r="263" spans="1:16" x14ac:dyDescent="0.3">
      <c r="A263">
        <v>261</v>
      </c>
      <c r="B263" t="s">
        <v>83</v>
      </c>
      <c r="C263" t="s">
        <v>84</v>
      </c>
      <c r="D263" t="s">
        <v>89</v>
      </c>
      <c r="E263" t="s">
        <v>86</v>
      </c>
      <c r="F263" t="s">
        <v>87</v>
      </c>
      <c r="G263" t="s">
        <v>88</v>
      </c>
      <c r="H263">
        <v>1199</v>
      </c>
      <c r="I263">
        <v>85</v>
      </c>
      <c r="J263">
        <v>20.100000000000001</v>
      </c>
      <c r="K263">
        <v>6.5</v>
      </c>
      <c r="L263">
        <v>2021</v>
      </c>
      <c r="M263">
        <v>91544</v>
      </c>
      <c r="N263">
        <v>3</v>
      </c>
      <c r="O263">
        <v>0</v>
      </c>
      <c r="P263">
        <v>2.2799999999999998</v>
      </c>
    </row>
    <row r="264" spans="1:16" x14ac:dyDescent="0.3">
      <c r="A264">
        <v>262</v>
      </c>
      <c r="B264" t="s">
        <v>83</v>
      </c>
      <c r="C264" t="s">
        <v>84</v>
      </c>
      <c r="D264" t="s">
        <v>89</v>
      </c>
      <c r="E264" t="s">
        <v>86</v>
      </c>
      <c r="F264" t="s">
        <v>87</v>
      </c>
      <c r="G264" t="s">
        <v>88</v>
      </c>
      <c r="H264">
        <v>1199</v>
      </c>
      <c r="I264">
        <v>85</v>
      </c>
      <c r="J264">
        <v>20.100000000000001</v>
      </c>
      <c r="K264">
        <v>6.5</v>
      </c>
      <c r="L264">
        <v>2023</v>
      </c>
      <c r="M264">
        <v>53024</v>
      </c>
      <c r="N264">
        <v>1</v>
      </c>
      <c r="O264">
        <v>0</v>
      </c>
      <c r="P264">
        <v>4.32</v>
      </c>
    </row>
    <row r="265" spans="1:16" x14ac:dyDescent="0.3">
      <c r="A265">
        <v>263</v>
      </c>
      <c r="B265" t="s">
        <v>83</v>
      </c>
      <c r="C265" t="s">
        <v>84</v>
      </c>
      <c r="D265" t="s">
        <v>89</v>
      </c>
      <c r="E265" t="s">
        <v>86</v>
      </c>
      <c r="F265" t="s">
        <v>87</v>
      </c>
      <c r="G265" t="s">
        <v>88</v>
      </c>
      <c r="H265">
        <v>1199</v>
      </c>
      <c r="I265">
        <v>85</v>
      </c>
      <c r="J265">
        <v>20.100000000000001</v>
      </c>
      <c r="K265">
        <v>6.5</v>
      </c>
      <c r="L265">
        <v>2024</v>
      </c>
      <c r="M265">
        <v>30419</v>
      </c>
      <c r="N265">
        <v>1</v>
      </c>
      <c r="O265">
        <v>0</v>
      </c>
      <c r="P265">
        <v>5.53</v>
      </c>
    </row>
    <row r="266" spans="1:16" x14ac:dyDescent="0.3">
      <c r="A266">
        <v>264</v>
      </c>
      <c r="B266" t="s">
        <v>83</v>
      </c>
      <c r="C266" t="s">
        <v>84</v>
      </c>
      <c r="D266" t="s">
        <v>89</v>
      </c>
      <c r="E266" t="s">
        <v>86</v>
      </c>
      <c r="F266" t="s">
        <v>87</v>
      </c>
      <c r="G266" t="s">
        <v>88</v>
      </c>
      <c r="H266">
        <v>1199</v>
      </c>
      <c r="I266">
        <v>85</v>
      </c>
      <c r="J266">
        <v>20.100000000000001</v>
      </c>
      <c r="K266">
        <v>6.5</v>
      </c>
      <c r="L266">
        <v>2022</v>
      </c>
      <c r="M266">
        <v>72103</v>
      </c>
      <c r="N266">
        <v>1</v>
      </c>
      <c r="O266">
        <v>0</v>
      </c>
      <c r="P266">
        <v>4.1100000000000003</v>
      </c>
    </row>
    <row r="267" spans="1:16" x14ac:dyDescent="0.3">
      <c r="A267">
        <v>265</v>
      </c>
      <c r="B267" t="s">
        <v>83</v>
      </c>
      <c r="C267" t="s">
        <v>84</v>
      </c>
      <c r="D267" t="s">
        <v>89</v>
      </c>
      <c r="E267" t="s">
        <v>86</v>
      </c>
      <c r="F267" t="s">
        <v>87</v>
      </c>
      <c r="G267" t="s">
        <v>88</v>
      </c>
      <c r="H267">
        <v>1199</v>
      </c>
      <c r="I267">
        <v>85</v>
      </c>
      <c r="J267">
        <v>20.100000000000001</v>
      </c>
      <c r="K267">
        <v>6.5</v>
      </c>
      <c r="L267">
        <v>2024</v>
      </c>
      <c r="M267">
        <v>26385</v>
      </c>
      <c r="N267">
        <v>1</v>
      </c>
      <c r="O267">
        <v>0</v>
      </c>
      <c r="P267">
        <v>4.96</v>
      </c>
    </row>
    <row r="268" spans="1:16" x14ac:dyDescent="0.3">
      <c r="A268">
        <v>266</v>
      </c>
      <c r="B268" t="s">
        <v>83</v>
      </c>
      <c r="C268" t="s">
        <v>84</v>
      </c>
      <c r="D268" t="s">
        <v>89</v>
      </c>
      <c r="E268" t="s">
        <v>86</v>
      </c>
      <c r="F268" t="s">
        <v>87</v>
      </c>
      <c r="G268" t="s">
        <v>88</v>
      </c>
      <c r="H268">
        <v>1199</v>
      </c>
      <c r="I268">
        <v>85</v>
      </c>
      <c r="J268">
        <v>20.100000000000001</v>
      </c>
      <c r="K268">
        <v>6.5</v>
      </c>
      <c r="L268">
        <v>2022</v>
      </c>
      <c r="M268">
        <v>59750</v>
      </c>
      <c r="N268">
        <v>2</v>
      </c>
      <c r="O268">
        <v>0</v>
      </c>
      <c r="P268">
        <v>3.37</v>
      </c>
    </row>
    <row r="269" spans="1:16" x14ac:dyDescent="0.3">
      <c r="A269">
        <v>267</v>
      </c>
      <c r="B269" t="s">
        <v>83</v>
      </c>
      <c r="C269" t="s">
        <v>84</v>
      </c>
      <c r="D269" t="s">
        <v>89</v>
      </c>
      <c r="E269" t="s">
        <v>86</v>
      </c>
      <c r="F269" t="s">
        <v>87</v>
      </c>
      <c r="G269" t="s">
        <v>88</v>
      </c>
      <c r="H269">
        <v>1199</v>
      </c>
      <c r="I269">
        <v>85</v>
      </c>
      <c r="J269">
        <v>20.100000000000001</v>
      </c>
      <c r="K269">
        <v>6.5</v>
      </c>
      <c r="L269">
        <v>2020</v>
      </c>
      <c r="M269">
        <v>128476</v>
      </c>
      <c r="N269">
        <v>1</v>
      </c>
      <c r="O269">
        <v>0</v>
      </c>
      <c r="P269">
        <v>2.06</v>
      </c>
    </row>
    <row r="270" spans="1:16" x14ac:dyDescent="0.3">
      <c r="A270">
        <v>268</v>
      </c>
      <c r="B270" t="s">
        <v>83</v>
      </c>
      <c r="C270" t="s">
        <v>84</v>
      </c>
      <c r="D270" t="s">
        <v>89</v>
      </c>
      <c r="E270" t="s">
        <v>86</v>
      </c>
      <c r="F270" t="s">
        <v>87</v>
      </c>
      <c r="G270" t="s">
        <v>88</v>
      </c>
      <c r="H270">
        <v>1199</v>
      </c>
      <c r="I270">
        <v>85</v>
      </c>
      <c r="J270">
        <v>20.100000000000001</v>
      </c>
      <c r="K270">
        <v>6.5</v>
      </c>
      <c r="L270">
        <v>2022</v>
      </c>
      <c r="M270">
        <v>63903</v>
      </c>
      <c r="N270">
        <v>1</v>
      </c>
      <c r="O270">
        <v>0</v>
      </c>
      <c r="P270">
        <v>4.2300000000000004</v>
      </c>
    </row>
    <row r="271" spans="1:16" x14ac:dyDescent="0.3">
      <c r="A271">
        <v>269</v>
      </c>
      <c r="B271" t="s">
        <v>83</v>
      </c>
      <c r="C271" t="s">
        <v>84</v>
      </c>
      <c r="D271" t="s">
        <v>89</v>
      </c>
      <c r="E271" t="s">
        <v>86</v>
      </c>
      <c r="F271" t="s">
        <v>87</v>
      </c>
      <c r="G271" t="s">
        <v>88</v>
      </c>
      <c r="H271">
        <v>1199</v>
      </c>
      <c r="I271">
        <v>85</v>
      </c>
      <c r="J271">
        <v>20.100000000000001</v>
      </c>
      <c r="K271">
        <v>6.5</v>
      </c>
      <c r="L271">
        <v>2024</v>
      </c>
      <c r="M271">
        <v>34084</v>
      </c>
      <c r="N271">
        <v>1</v>
      </c>
      <c r="O271">
        <v>1</v>
      </c>
      <c r="P271">
        <v>4.4400000000000004</v>
      </c>
    </row>
    <row r="272" spans="1:16" x14ac:dyDescent="0.3">
      <c r="A272">
        <v>270</v>
      </c>
      <c r="B272" t="s">
        <v>83</v>
      </c>
      <c r="C272" t="s">
        <v>84</v>
      </c>
      <c r="D272" t="s">
        <v>89</v>
      </c>
      <c r="E272" t="s">
        <v>86</v>
      </c>
      <c r="F272" t="s">
        <v>87</v>
      </c>
      <c r="G272" t="s">
        <v>88</v>
      </c>
      <c r="H272">
        <v>1199</v>
      </c>
      <c r="I272">
        <v>85</v>
      </c>
      <c r="J272">
        <v>20.100000000000001</v>
      </c>
      <c r="K272">
        <v>6.5</v>
      </c>
      <c r="L272">
        <v>2025</v>
      </c>
      <c r="M272">
        <v>29777</v>
      </c>
      <c r="N272">
        <v>1</v>
      </c>
      <c r="O272">
        <v>0</v>
      </c>
      <c r="P272">
        <v>5.52</v>
      </c>
    </row>
    <row r="273" spans="1:16" x14ac:dyDescent="0.3">
      <c r="A273">
        <v>271</v>
      </c>
      <c r="B273" t="s">
        <v>83</v>
      </c>
      <c r="C273" t="s">
        <v>84</v>
      </c>
      <c r="D273" t="s">
        <v>89</v>
      </c>
      <c r="E273" t="s">
        <v>86</v>
      </c>
      <c r="F273" t="s">
        <v>87</v>
      </c>
      <c r="G273" t="s">
        <v>88</v>
      </c>
      <c r="H273">
        <v>1199</v>
      </c>
      <c r="I273">
        <v>85</v>
      </c>
      <c r="J273">
        <v>20.100000000000001</v>
      </c>
      <c r="K273">
        <v>6.5</v>
      </c>
      <c r="L273">
        <v>2023</v>
      </c>
      <c r="M273">
        <v>30753</v>
      </c>
      <c r="N273">
        <v>1</v>
      </c>
      <c r="O273">
        <v>0</v>
      </c>
      <c r="P273">
        <v>4.46</v>
      </c>
    </row>
    <row r="274" spans="1:16" x14ac:dyDescent="0.3">
      <c r="A274">
        <v>272</v>
      </c>
      <c r="B274" t="s">
        <v>83</v>
      </c>
      <c r="C274" t="s">
        <v>84</v>
      </c>
      <c r="D274" t="s">
        <v>89</v>
      </c>
      <c r="E274" t="s">
        <v>86</v>
      </c>
      <c r="F274" t="s">
        <v>87</v>
      </c>
      <c r="G274" t="s">
        <v>88</v>
      </c>
      <c r="H274">
        <v>1199</v>
      </c>
      <c r="I274">
        <v>85</v>
      </c>
      <c r="J274">
        <v>20.100000000000001</v>
      </c>
      <c r="K274">
        <v>6.5</v>
      </c>
      <c r="L274">
        <v>2021</v>
      </c>
      <c r="M274">
        <v>92850</v>
      </c>
      <c r="N274">
        <v>1</v>
      </c>
      <c r="O274">
        <v>0</v>
      </c>
      <c r="P274">
        <v>3.11</v>
      </c>
    </row>
    <row r="275" spans="1:16" x14ac:dyDescent="0.3">
      <c r="A275">
        <v>273</v>
      </c>
      <c r="B275" t="s">
        <v>83</v>
      </c>
      <c r="C275" t="s">
        <v>84</v>
      </c>
      <c r="D275" t="s">
        <v>89</v>
      </c>
      <c r="E275" t="s">
        <v>86</v>
      </c>
      <c r="F275" t="s">
        <v>87</v>
      </c>
      <c r="G275" t="s">
        <v>88</v>
      </c>
      <c r="H275">
        <v>1199</v>
      </c>
      <c r="I275">
        <v>85</v>
      </c>
      <c r="J275">
        <v>20.100000000000001</v>
      </c>
      <c r="K275">
        <v>6.5</v>
      </c>
      <c r="L275">
        <v>2026</v>
      </c>
      <c r="M275">
        <v>4508</v>
      </c>
      <c r="N275">
        <v>2</v>
      </c>
      <c r="O275">
        <v>0</v>
      </c>
      <c r="P275">
        <v>6.32</v>
      </c>
    </row>
    <row r="276" spans="1:16" x14ac:dyDescent="0.3">
      <c r="A276">
        <v>274</v>
      </c>
      <c r="B276" t="s">
        <v>83</v>
      </c>
      <c r="C276" t="s">
        <v>84</v>
      </c>
      <c r="D276" t="s">
        <v>89</v>
      </c>
      <c r="E276" t="s">
        <v>86</v>
      </c>
      <c r="F276" t="s">
        <v>87</v>
      </c>
      <c r="G276" t="s">
        <v>88</v>
      </c>
      <c r="H276">
        <v>1199</v>
      </c>
      <c r="I276">
        <v>85</v>
      </c>
      <c r="J276">
        <v>20.100000000000001</v>
      </c>
      <c r="K276">
        <v>6.5</v>
      </c>
      <c r="L276">
        <v>2020</v>
      </c>
      <c r="M276">
        <v>77478</v>
      </c>
      <c r="N276">
        <v>2</v>
      </c>
      <c r="O276">
        <v>1</v>
      </c>
      <c r="P276">
        <v>1.5</v>
      </c>
    </row>
    <row r="277" spans="1:16" x14ac:dyDescent="0.3">
      <c r="A277">
        <v>275</v>
      </c>
      <c r="B277" t="s">
        <v>83</v>
      </c>
      <c r="C277" t="s">
        <v>84</v>
      </c>
      <c r="D277" t="s">
        <v>89</v>
      </c>
      <c r="E277" t="s">
        <v>86</v>
      </c>
      <c r="F277" t="s">
        <v>87</v>
      </c>
      <c r="G277" t="s">
        <v>88</v>
      </c>
      <c r="H277">
        <v>1199</v>
      </c>
      <c r="I277">
        <v>85</v>
      </c>
      <c r="J277">
        <v>20.100000000000001</v>
      </c>
      <c r="K277">
        <v>6.5</v>
      </c>
      <c r="L277">
        <v>2024</v>
      </c>
      <c r="M277">
        <v>23193</v>
      </c>
      <c r="N277">
        <v>2</v>
      </c>
      <c r="O277">
        <v>0</v>
      </c>
      <c r="P277">
        <v>4.99</v>
      </c>
    </row>
    <row r="278" spans="1:16" x14ac:dyDescent="0.3">
      <c r="A278">
        <v>276</v>
      </c>
      <c r="B278" t="s">
        <v>83</v>
      </c>
      <c r="C278" t="s">
        <v>84</v>
      </c>
      <c r="D278" t="s">
        <v>89</v>
      </c>
      <c r="E278" t="s">
        <v>86</v>
      </c>
      <c r="F278" t="s">
        <v>87</v>
      </c>
      <c r="G278" t="s">
        <v>88</v>
      </c>
      <c r="H278">
        <v>1199</v>
      </c>
      <c r="I278">
        <v>85</v>
      </c>
      <c r="J278">
        <v>20.100000000000001</v>
      </c>
      <c r="K278">
        <v>6.5</v>
      </c>
      <c r="L278">
        <v>2020</v>
      </c>
      <c r="M278">
        <v>81193</v>
      </c>
      <c r="N278">
        <v>1</v>
      </c>
      <c r="O278">
        <v>0</v>
      </c>
      <c r="P278">
        <v>2.4</v>
      </c>
    </row>
    <row r="279" spans="1:16" x14ac:dyDescent="0.3">
      <c r="A279">
        <v>277</v>
      </c>
      <c r="B279" t="s">
        <v>83</v>
      </c>
      <c r="C279" t="s">
        <v>84</v>
      </c>
      <c r="D279" t="s">
        <v>89</v>
      </c>
      <c r="E279" t="s">
        <v>86</v>
      </c>
      <c r="F279" t="s">
        <v>87</v>
      </c>
      <c r="G279" t="s">
        <v>88</v>
      </c>
      <c r="H279">
        <v>1199</v>
      </c>
      <c r="I279">
        <v>85</v>
      </c>
      <c r="J279">
        <v>20.100000000000001</v>
      </c>
      <c r="K279">
        <v>6.5</v>
      </c>
      <c r="L279">
        <v>2026</v>
      </c>
      <c r="M279">
        <v>7445</v>
      </c>
      <c r="N279">
        <v>1</v>
      </c>
      <c r="O279">
        <v>0</v>
      </c>
      <c r="P279">
        <v>6.27</v>
      </c>
    </row>
    <row r="280" spans="1:16" x14ac:dyDescent="0.3">
      <c r="A280">
        <v>278</v>
      </c>
      <c r="B280" t="s">
        <v>83</v>
      </c>
      <c r="C280" t="s">
        <v>84</v>
      </c>
      <c r="D280" t="s">
        <v>89</v>
      </c>
      <c r="E280" t="s">
        <v>86</v>
      </c>
      <c r="F280" t="s">
        <v>87</v>
      </c>
      <c r="G280" t="s">
        <v>88</v>
      </c>
      <c r="H280">
        <v>1199</v>
      </c>
      <c r="I280">
        <v>85</v>
      </c>
      <c r="J280">
        <v>20.100000000000001</v>
      </c>
      <c r="K280">
        <v>6.5</v>
      </c>
      <c r="L280">
        <v>2020</v>
      </c>
      <c r="M280">
        <v>94098</v>
      </c>
      <c r="N280">
        <v>1</v>
      </c>
      <c r="O280">
        <v>1</v>
      </c>
      <c r="P280">
        <v>1.95</v>
      </c>
    </row>
    <row r="281" spans="1:16" x14ac:dyDescent="0.3">
      <c r="A281">
        <v>279</v>
      </c>
      <c r="B281" t="s">
        <v>83</v>
      </c>
      <c r="C281" t="s">
        <v>84</v>
      </c>
      <c r="D281" t="s">
        <v>89</v>
      </c>
      <c r="E281" t="s">
        <v>86</v>
      </c>
      <c r="F281" t="s">
        <v>87</v>
      </c>
      <c r="G281" t="s">
        <v>88</v>
      </c>
      <c r="H281">
        <v>1199</v>
      </c>
      <c r="I281">
        <v>85</v>
      </c>
      <c r="J281">
        <v>20.100000000000001</v>
      </c>
      <c r="K281">
        <v>6.5</v>
      </c>
      <c r="L281">
        <v>2025</v>
      </c>
      <c r="M281">
        <v>27984</v>
      </c>
      <c r="N281">
        <v>1</v>
      </c>
      <c r="O281">
        <v>0</v>
      </c>
      <c r="P281">
        <v>5.56</v>
      </c>
    </row>
    <row r="282" spans="1:16" x14ac:dyDescent="0.3">
      <c r="A282">
        <v>280</v>
      </c>
      <c r="B282" t="s">
        <v>83</v>
      </c>
      <c r="C282" t="s">
        <v>84</v>
      </c>
      <c r="D282" t="s">
        <v>89</v>
      </c>
      <c r="E282" t="s">
        <v>86</v>
      </c>
      <c r="F282" t="s">
        <v>87</v>
      </c>
      <c r="G282" t="s">
        <v>88</v>
      </c>
      <c r="H282">
        <v>1199</v>
      </c>
      <c r="I282">
        <v>85</v>
      </c>
      <c r="J282">
        <v>20.100000000000001</v>
      </c>
      <c r="K282">
        <v>6.5</v>
      </c>
      <c r="L282">
        <v>2025</v>
      </c>
      <c r="M282">
        <v>18955</v>
      </c>
      <c r="N282">
        <v>1</v>
      </c>
      <c r="O282">
        <v>0</v>
      </c>
      <c r="P282">
        <v>6.15</v>
      </c>
    </row>
    <row r="283" spans="1:16" x14ac:dyDescent="0.3">
      <c r="A283">
        <v>281</v>
      </c>
      <c r="B283" t="s">
        <v>83</v>
      </c>
      <c r="C283" t="s">
        <v>84</v>
      </c>
      <c r="D283" t="s">
        <v>89</v>
      </c>
      <c r="E283" t="s">
        <v>86</v>
      </c>
      <c r="F283" t="s">
        <v>87</v>
      </c>
      <c r="G283" t="s">
        <v>88</v>
      </c>
      <c r="H283">
        <v>1199</v>
      </c>
      <c r="I283">
        <v>85</v>
      </c>
      <c r="J283">
        <v>20.100000000000001</v>
      </c>
      <c r="K283">
        <v>6.5</v>
      </c>
      <c r="L283">
        <v>2026</v>
      </c>
      <c r="M283">
        <v>5302</v>
      </c>
      <c r="N283">
        <v>1</v>
      </c>
      <c r="O283">
        <v>0</v>
      </c>
      <c r="P283">
        <v>6.29</v>
      </c>
    </row>
    <row r="284" spans="1:16" x14ac:dyDescent="0.3">
      <c r="A284">
        <v>282</v>
      </c>
      <c r="B284" t="s">
        <v>83</v>
      </c>
      <c r="C284" t="s">
        <v>84</v>
      </c>
      <c r="D284" t="s">
        <v>89</v>
      </c>
      <c r="E284" t="s">
        <v>86</v>
      </c>
      <c r="F284" t="s">
        <v>87</v>
      </c>
      <c r="G284" t="s">
        <v>88</v>
      </c>
      <c r="H284">
        <v>1199</v>
      </c>
      <c r="I284">
        <v>85</v>
      </c>
      <c r="J284">
        <v>20.100000000000001</v>
      </c>
      <c r="K284">
        <v>6.5</v>
      </c>
      <c r="L284">
        <v>2026</v>
      </c>
      <c r="M284">
        <v>4272</v>
      </c>
      <c r="N284">
        <v>2</v>
      </c>
      <c r="O284">
        <v>1</v>
      </c>
      <c r="P284">
        <v>5.13</v>
      </c>
    </row>
    <row r="285" spans="1:16" x14ac:dyDescent="0.3">
      <c r="A285">
        <v>283</v>
      </c>
      <c r="B285" t="s">
        <v>83</v>
      </c>
      <c r="C285" t="s">
        <v>84</v>
      </c>
      <c r="D285" t="s">
        <v>89</v>
      </c>
      <c r="E285" t="s">
        <v>86</v>
      </c>
      <c r="F285" t="s">
        <v>87</v>
      </c>
      <c r="G285" t="s">
        <v>88</v>
      </c>
      <c r="H285">
        <v>1199</v>
      </c>
      <c r="I285">
        <v>85</v>
      </c>
      <c r="J285">
        <v>20.100000000000001</v>
      </c>
      <c r="K285">
        <v>6.5</v>
      </c>
      <c r="L285">
        <v>2020</v>
      </c>
      <c r="M285">
        <v>91490</v>
      </c>
      <c r="N285">
        <v>2</v>
      </c>
      <c r="O285">
        <v>0</v>
      </c>
      <c r="P285">
        <v>1.93</v>
      </c>
    </row>
    <row r="286" spans="1:16" x14ac:dyDescent="0.3">
      <c r="A286">
        <v>284</v>
      </c>
      <c r="B286" t="s">
        <v>83</v>
      </c>
      <c r="C286" t="s">
        <v>84</v>
      </c>
      <c r="D286" t="s">
        <v>89</v>
      </c>
      <c r="E286" t="s">
        <v>86</v>
      </c>
      <c r="F286" t="s">
        <v>87</v>
      </c>
      <c r="G286" t="s">
        <v>88</v>
      </c>
      <c r="H286">
        <v>1199</v>
      </c>
      <c r="I286">
        <v>85</v>
      </c>
      <c r="J286">
        <v>20.100000000000001</v>
      </c>
      <c r="K286">
        <v>6.5</v>
      </c>
      <c r="L286">
        <v>2020</v>
      </c>
      <c r="M286">
        <v>65054</v>
      </c>
      <c r="N286">
        <v>2</v>
      </c>
      <c r="O286">
        <v>0</v>
      </c>
      <c r="P286">
        <v>2.5</v>
      </c>
    </row>
    <row r="287" spans="1:16" x14ac:dyDescent="0.3">
      <c r="A287">
        <v>285</v>
      </c>
      <c r="B287" t="s">
        <v>83</v>
      </c>
      <c r="C287" t="s">
        <v>84</v>
      </c>
      <c r="D287" t="s">
        <v>89</v>
      </c>
      <c r="E287" t="s">
        <v>86</v>
      </c>
      <c r="F287" t="s">
        <v>87</v>
      </c>
      <c r="G287" t="s">
        <v>88</v>
      </c>
      <c r="H287">
        <v>1199</v>
      </c>
      <c r="I287">
        <v>85</v>
      </c>
      <c r="J287">
        <v>20.100000000000001</v>
      </c>
      <c r="K287">
        <v>6.5</v>
      </c>
      <c r="L287">
        <v>2021</v>
      </c>
      <c r="M287">
        <v>62015</v>
      </c>
      <c r="N287">
        <v>1</v>
      </c>
      <c r="O287">
        <v>0</v>
      </c>
      <c r="P287">
        <v>3.46</v>
      </c>
    </row>
    <row r="288" spans="1:16" x14ac:dyDescent="0.3">
      <c r="A288">
        <v>286</v>
      </c>
      <c r="B288" t="s">
        <v>83</v>
      </c>
      <c r="C288" t="s">
        <v>84</v>
      </c>
      <c r="D288" t="s">
        <v>89</v>
      </c>
      <c r="E288" t="s">
        <v>86</v>
      </c>
      <c r="F288" t="s">
        <v>87</v>
      </c>
      <c r="G288" t="s">
        <v>88</v>
      </c>
      <c r="H288">
        <v>1199</v>
      </c>
      <c r="I288">
        <v>85</v>
      </c>
      <c r="J288">
        <v>20.100000000000001</v>
      </c>
      <c r="K288">
        <v>6.5</v>
      </c>
      <c r="L288">
        <v>2023</v>
      </c>
      <c r="M288">
        <v>65934</v>
      </c>
      <c r="N288">
        <v>1</v>
      </c>
      <c r="O288">
        <v>0</v>
      </c>
      <c r="P288">
        <v>4.3499999999999996</v>
      </c>
    </row>
    <row r="289" spans="1:16" x14ac:dyDescent="0.3">
      <c r="A289">
        <v>287</v>
      </c>
      <c r="B289" t="s">
        <v>83</v>
      </c>
      <c r="C289" t="s">
        <v>84</v>
      </c>
      <c r="D289" t="s">
        <v>89</v>
      </c>
      <c r="E289" t="s">
        <v>86</v>
      </c>
      <c r="F289" t="s">
        <v>87</v>
      </c>
      <c r="G289" t="s">
        <v>88</v>
      </c>
      <c r="H289">
        <v>1199</v>
      </c>
      <c r="I289">
        <v>85</v>
      </c>
      <c r="J289">
        <v>20.100000000000001</v>
      </c>
      <c r="K289">
        <v>6.5</v>
      </c>
      <c r="L289">
        <v>2025</v>
      </c>
      <c r="M289">
        <v>24851</v>
      </c>
      <c r="N289">
        <v>2</v>
      </c>
      <c r="O289">
        <v>0</v>
      </c>
      <c r="P289">
        <v>5.21</v>
      </c>
    </row>
    <row r="290" spans="1:16" x14ac:dyDescent="0.3">
      <c r="A290">
        <v>288</v>
      </c>
      <c r="B290" t="s">
        <v>83</v>
      </c>
      <c r="C290" t="s">
        <v>84</v>
      </c>
      <c r="D290" t="s">
        <v>89</v>
      </c>
      <c r="E290" t="s">
        <v>86</v>
      </c>
      <c r="F290" t="s">
        <v>87</v>
      </c>
      <c r="G290" t="s">
        <v>88</v>
      </c>
      <c r="H290">
        <v>1199</v>
      </c>
      <c r="I290">
        <v>85</v>
      </c>
      <c r="J290">
        <v>20.100000000000001</v>
      </c>
      <c r="K290">
        <v>6.5</v>
      </c>
      <c r="L290">
        <v>2020</v>
      </c>
      <c r="M290">
        <v>65750</v>
      </c>
      <c r="N290">
        <v>1</v>
      </c>
      <c r="O290">
        <v>1</v>
      </c>
      <c r="P290">
        <v>2.29</v>
      </c>
    </row>
    <row r="291" spans="1:16" x14ac:dyDescent="0.3">
      <c r="A291">
        <v>289</v>
      </c>
      <c r="B291" t="s">
        <v>83</v>
      </c>
      <c r="C291" t="s">
        <v>84</v>
      </c>
      <c r="D291" t="s">
        <v>89</v>
      </c>
      <c r="E291" t="s">
        <v>86</v>
      </c>
      <c r="F291" t="s">
        <v>87</v>
      </c>
      <c r="G291" t="s">
        <v>88</v>
      </c>
      <c r="H291">
        <v>1199</v>
      </c>
      <c r="I291">
        <v>85</v>
      </c>
      <c r="J291">
        <v>20.100000000000001</v>
      </c>
      <c r="K291">
        <v>6.5</v>
      </c>
      <c r="L291">
        <v>2023</v>
      </c>
      <c r="M291">
        <v>44522</v>
      </c>
      <c r="N291">
        <v>1</v>
      </c>
      <c r="O291">
        <v>0</v>
      </c>
      <c r="P291">
        <v>4.83</v>
      </c>
    </row>
    <row r="292" spans="1:16" x14ac:dyDescent="0.3">
      <c r="A292">
        <v>290</v>
      </c>
      <c r="B292" t="s">
        <v>83</v>
      </c>
      <c r="C292" t="s">
        <v>84</v>
      </c>
      <c r="D292" t="s">
        <v>89</v>
      </c>
      <c r="E292" t="s">
        <v>86</v>
      </c>
      <c r="F292" t="s">
        <v>87</v>
      </c>
      <c r="G292" t="s">
        <v>88</v>
      </c>
      <c r="H292">
        <v>1199</v>
      </c>
      <c r="I292">
        <v>85</v>
      </c>
      <c r="J292">
        <v>20.100000000000001</v>
      </c>
      <c r="K292">
        <v>6.5</v>
      </c>
      <c r="L292">
        <v>2022</v>
      </c>
      <c r="M292">
        <v>53662</v>
      </c>
      <c r="N292">
        <v>1</v>
      </c>
      <c r="O292">
        <v>0</v>
      </c>
      <c r="P292">
        <v>4.3099999999999996</v>
      </c>
    </row>
    <row r="293" spans="1:16" x14ac:dyDescent="0.3">
      <c r="A293">
        <v>291</v>
      </c>
      <c r="B293" t="s">
        <v>83</v>
      </c>
      <c r="C293" t="s">
        <v>84</v>
      </c>
      <c r="D293" t="s">
        <v>89</v>
      </c>
      <c r="E293" t="s">
        <v>86</v>
      </c>
      <c r="F293" t="s">
        <v>87</v>
      </c>
      <c r="G293" t="s">
        <v>88</v>
      </c>
      <c r="H293">
        <v>1199</v>
      </c>
      <c r="I293">
        <v>85</v>
      </c>
      <c r="J293">
        <v>20.100000000000001</v>
      </c>
      <c r="K293">
        <v>6.5</v>
      </c>
      <c r="L293">
        <v>2020</v>
      </c>
      <c r="M293">
        <v>61112</v>
      </c>
      <c r="N293">
        <v>1</v>
      </c>
      <c r="O293">
        <v>0</v>
      </c>
      <c r="P293">
        <v>2.63</v>
      </c>
    </row>
    <row r="294" spans="1:16" x14ac:dyDescent="0.3">
      <c r="A294">
        <v>292</v>
      </c>
      <c r="B294" t="s">
        <v>83</v>
      </c>
      <c r="C294" t="s">
        <v>84</v>
      </c>
      <c r="D294" t="s">
        <v>89</v>
      </c>
      <c r="E294" t="s">
        <v>86</v>
      </c>
      <c r="F294" t="s">
        <v>87</v>
      </c>
      <c r="G294" t="s">
        <v>88</v>
      </c>
      <c r="H294">
        <v>1199</v>
      </c>
      <c r="I294">
        <v>85</v>
      </c>
      <c r="J294">
        <v>20.100000000000001</v>
      </c>
      <c r="K294">
        <v>6.5</v>
      </c>
      <c r="L294">
        <v>2023</v>
      </c>
      <c r="M294">
        <v>45630</v>
      </c>
      <c r="N294">
        <v>1</v>
      </c>
      <c r="O294">
        <v>0</v>
      </c>
      <c r="P294">
        <v>4.55</v>
      </c>
    </row>
    <row r="295" spans="1:16" x14ac:dyDescent="0.3">
      <c r="A295">
        <v>293</v>
      </c>
      <c r="B295" t="s">
        <v>83</v>
      </c>
      <c r="C295" t="s">
        <v>84</v>
      </c>
      <c r="D295" t="s">
        <v>89</v>
      </c>
      <c r="E295" t="s">
        <v>86</v>
      </c>
      <c r="F295" t="s">
        <v>87</v>
      </c>
      <c r="G295" t="s">
        <v>88</v>
      </c>
      <c r="H295">
        <v>1199</v>
      </c>
      <c r="I295">
        <v>85</v>
      </c>
      <c r="J295">
        <v>20.100000000000001</v>
      </c>
      <c r="K295">
        <v>6.5</v>
      </c>
      <c r="L295">
        <v>2025</v>
      </c>
      <c r="M295">
        <v>28866</v>
      </c>
      <c r="N295">
        <v>3</v>
      </c>
      <c r="O295">
        <v>0</v>
      </c>
      <c r="P295">
        <v>4.59</v>
      </c>
    </row>
    <row r="296" spans="1:16" x14ac:dyDescent="0.3">
      <c r="A296">
        <v>294</v>
      </c>
      <c r="B296" t="s">
        <v>83</v>
      </c>
      <c r="C296" t="s">
        <v>84</v>
      </c>
      <c r="D296" t="s">
        <v>89</v>
      </c>
      <c r="E296" t="s">
        <v>86</v>
      </c>
      <c r="F296" t="s">
        <v>87</v>
      </c>
      <c r="G296" t="s">
        <v>88</v>
      </c>
      <c r="H296">
        <v>1199</v>
      </c>
      <c r="I296">
        <v>85</v>
      </c>
      <c r="J296">
        <v>20.100000000000001</v>
      </c>
      <c r="K296">
        <v>6.5</v>
      </c>
      <c r="L296">
        <v>2022</v>
      </c>
      <c r="M296">
        <v>85426</v>
      </c>
      <c r="N296">
        <v>1</v>
      </c>
      <c r="O296">
        <v>0</v>
      </c>
      <c r="P296">
        <v>3.92</v>
      </c>
    </row>
    <row r="297" spans="1:16" x14ac:dyDescent="0.3">
      <c r="A297">
        <v>295</v>
      </c>
      <c r="B297" t="s">
        <v>83</v>
      </c>
      <c r="C297" t="s">
        <v>84</v>
      </c>
      <c r="D297" t="s">
        <v>89</v>
      </c>
      <c r="E297" t="s">
        <v>86</v>
      </c>
      <c r="F297" t="s">
        <v>87</v>
      </c>
      <c r="G297" t="s">
        <v>88</v>
      </c>
      <c r="H297">
        <v>1199</v>
      </c>
      <c r="I297">
        <v>85</v>
      </c>
      <c r="J297">
        <v>20.100000000000001</v>
      </c>
      <c r="K297">
        <v>6.5</v>
      </c>
      <c r="L297">
        <v>2024</v>
      </c>
      <c r="M297">
        <v>23182</v>
      </c>
      <c r="N297">
        <v>1</v>
      </c>
      <c r="O297">
        <v>0</v>
      </c>
      <c r="P297">
        <v>5.53</v>
      </c>
    </row>
    <row r="298" spans="1:16" x14ac:dyDescent="0.3">
      <c r="A298">
        <v>296</v>
      </c>
      <c r="B298" t="s">
        <v>83</v>
      </c>
      <c r="C298" t="s">
        <v>84</v>
      </c>
      <c r="D298" t="s">
        <v>89</v>
      </c>
      <c r="E298" t="s">
        <v>86</v>
      </c>
      <c r="F298" t="s">
        <v>87</v>
      </c>
      <c r="G298" t="s">
        <v>88</v>
      </c>
      <c r="H298">
        <v>1199</v>
      </c>
      <c r="I298">
        <v>85</v>
      </c>
      <c r="J298">
        <v>20.100000000000001</v>
      </c>
      <c r="K298">
        <v>6.5</v>
      </c>
      <c r="L298">
        <v>2021</v>
      </c>
      <c r="M298">
        <v>68804</v>
      </c>
      <c r="N298">
        <v>1</v>
      </c>
      <c r="O298">
        <v>0</v>
      </c>
      <c r="P298">
        <v>3.49</v>
      </c>
    </row>
    <row r="299" spans="1:16" x14ac:dyDescent="0.3">
      <c r="A299">
        <v>297</v>
      </c>
      <c r="B299" t="s">
        <v>83</v>
      </c>
      <c r="C299" t="s">
        <v>84</v>
      </c>
      <c r="D299" t="s">
        <v>89</v>
      </c>
      <c r="E299" t="s">
        <v>86</v>
      </c>
      <c r="F299" t="s">
        <v>87</v>
      </c>
      <c r="G299" t="s">
        <v>88</v>
      </c>
      <c r="H299">
        <v>1199</v>
      </c>
      <c r="I299">
        <v>85</v>
      </c>
      <c r="J299">
        <v>20.100000000000001</v>
      </c>
      <c r="K299">
        <v>6.5</v>
      </c>
      <c r="L299">
        <v>2022</v>
      </c>
      <c r="M299">
        <v>69282</v>
      </c>
      <c r="N299">
        <v>2</v>
      </c>
      <c r="O299">
        <v>0</v>
      </c>
      <c r="P299">
        <v>3.71</v>
      </c>
    </row>
    <row r="300" spans="1:16" x14ac:dyDescent="0.3">
      <c r="A300">
        <v>298</v>
      </c>
      <c r="B300" t="s">
        <v>83</v>
      </c>
      <c r="C300" t="s">
        <v>84</v>
      </c>
      <c r="D300" t="s">
        <v>89</v>
      </c>
      <c r="E300" t="s">
        <v>86</v>
      </c>
      <c r="F300" t="s">
        <v>87</v>
      </c>
      <c r="G300" t="s">
        <v>88</v>
      </c>
      <c r="H300">
        <v>1199</v>
      </c>
      <c r="I300">
        <v>85</v>
      </c>
      <c r="J300">
        <v>20.100000000000001</v>
      </c>
      <c r="K300">
        <v>6.5</v>
      </c>
      <c r="L300">
        <v>2020</v>
      </c>
      <c r="M300">
        <v>106415</v>
      </c>
      <c r="N300">
        <v>2</v>
      </c>
      <c r="O300">
        <v>1</v>
      </c>
      <c r="P300">
        <v>1.5</v>
      </c>
    </row>
    <row r="301" spans="1:16" x14ac:dyDescent="0.3">
      <c r="A301">
        <v>299</v>
      </c>
      <c r="B301" t="s">
        <v>83</v>
      </c>
      <c r="C301" t="s">
        <v>84</v>
      </c>
      <c r="D301" t="s">
        <v>89</v>
      </c>
      <c r="E301" t="s">
        <v>86</v>
      </c>
      <c r="F301" t="s">
        <v>87</v>
      </c>
      <c r="G301" t="s">
        <v>88</v>
      </c>
      <c r="H301">
        <v>1199</v>
      </c>
      <c r="I301">
        <v>85</v>
      </c>
      <c r="J301">
        <v>20.100000000000001</v>
      </c>
      <c r="K301">
        <v>6.5</v>
      </c>
      <c r="L301">
        <v>2025</v>
      </c>
      <c r="M301">
        <v>16289</v>
      </c>
      <c r="N301">
        <v>2</v>
      </c>
      <c r="O301">
        <v>0</v>
      </c>
      <c r="P301">
        <v>5.12</v>
      </c>
    </row>
    <row r="302" spans="1:16" x14ac:dyDescent="0.3">
      <c r="A302">
        <v>300</v>
      </c>
      <c r="B302" t="s">
        <v>83</v>
      </c>
      <c r="C302" t="s">
        <v>84</v>
      </c>
      <c r="D302" t="s">
        <v>89</v>
      </c>
      <c r="E302" t="s">
        <v>86</v>
      </c>
      <c r="F302" t="s">
        <v>87</v>
      </c>
      <c r="G302" t="s">
        <v>88</v>
      </c>
      <c r="H302">
        <v>1199</v>
      </c>
      <c r="I302">
        <v>85</v>
      </c>
      <c r="J302">
        <v>20.100000000000001</v>
      </c>
      <c r="K302">
        <v>6.5</v>
      </c>
      <c r="L302">
        <v>2023</v>
      </c>
      <c r="M302">
        <v>33093</v>
      </c>
      <c r="N302">
        <v>2</v>
      </c>
      <c r="O302">
        <v>0</v>
      </c>
      <c r="P302">
        <v>4.66</v>
      </c>
    </row>
    <row r="303" spans="1:16" x14ac:dyDescent="0.3">
      <c r="A303">
        <v>301</v>
      </c>
      <c r="B303" t="s">
        <v>83</v>
      </c>
      <c r="C303" t="s">
        <v>84</v>
      </c>
      <c r="D303" t="s">
        <v>89</v>
      </c>
      <c r="E303" t="s">
        <v>86</v>
      </c>
      <c r="F303" t="s">
        <v>87</v>
      </c>
      <c r="G303" t="s">
        <v>88</v>
      </c>
      <c r="H303">
        <v>1199</v>
      </c>
      <c r="I303">
        <v>85</v>
      </c>
      <c r="J303">
        <v>20.100000000000001</v>
      </c>
      <c r="K303">
        <v>6.5</v>
      </c>
      <c r="L303">
        <v>2024</v>
      </c>
      <c r="M303">
        <v>37937</v>
      </c>
      <c r="N303">
        <v>1</v>
      </c>
      <c r="O303">
        <v>0</v>
      </c>
      <c r="P303">
        <v>5</v>
      </c>
    </row>
    <row r="304" spans="1:16" x14ac:dyDescent="0.3">
      <c r="A304">
        <v>302</v>
      </c>
      <c r="B304" t="s">
        <v>83</v>
      </c>
      <c r="C304" t="s">
        <v>84</v>
      </c>
      <c r="D304" t="s">
        <v>89</v>
      </c>
      <c r="E304" t="s">
        <v>86</v>
      </c>
      <c r="F304" t="s">
        <v>87</v>
      </c>
      <c r="G304" t="s">
        <v>88</v>
      </c>
      <c r="H304">
        <v>1199</v>
      </c>
      <c r="I304">
        <v>85</v>
      </c>
      <c r="J304">
        <v>20.100000000000001</v>
      </c>
      <c r="K304">
        <v>6.5</v>
      </c>
      <c r="L304">
        <v>2021</v>
      </c>
      <c r="M304">
        <v>60612</v>
      </c>
      <c r="N304">
        <v>1</v>
      </c>
      <c r="O304">
        <v>0</v>
      </c>
      <c r="P304">
        <v>3.17</v>
      </c>
    </row>
    <row r="305" spans="1:16" x14ac:dyDescent="0.3">
      <c r="A305">
        <v>303</v>
      </c>
      <c r="B305" t="s">
        <v>83</v>
      </c>
      <c r="C305" t="s">
        <v>84</v>
      </c>
      <c r="D305" t="s">
        <v>89</v>
      </c>
      <c r="E305" t="s">
        <v>86</v>
      </c>
      <c r="F305" t="s">
        <v>87</v>
      </c>
      <c r="G305" t="s">
        <v>88</v>
      </c>
      <c r="H305">
        <v>1199</v>
      </c>
      <c r="I305">
        <v>85</v>
      </c>
      <c r="J305">
        <v>20.100000000000001</v>
      </c>
      <c r="K305">
        <v>6.5</v>
      </c>
      <c r="L305">
        <v>2023</v>
      </c>
      <c r="M305">
        <v>62364</v>
      </c>
      <c r="N305">
        <v>1</v>
      </c>
      <c r="O305">
        <v>0</v>
      </c>
      <c r="P305">
        <v>4.2699999999999996</v>
      </c>
    </row>
    <row r="306" spans="1:16" x14ac:dyDescent="0.3">
      <c r="A306">
        <v>304</v>
      </c>
      <c r="B306" t="s">
        <v>83</v>
      </c>
      <c r="C306" t="s">
        <v>84</v>
      </c>
      <c r="D306" t="s">
        <v>89</v>
      </c>
      <c r="E306" t="s">
        <v>86</v>
      </c>
      <c r="F306" t="s">
        <v>87</v>
      </c>
      <c r="G306" t="s">
        <v>88</v>
      </c>
      <c r="H306">
        <v>1199</v>
      </c>
      <c r="I306">
        <v>85</v>
      </c>
      <c r="J306">
        <v>20.100000000000001</v>
      </c>
      <c r="K306">
        <v>6.5</v>
      </c>
      <c r="L306">
        <v>2023</v>
      </c>
      <c r="M306">
        <v>36621</v>
      </c>
      <c r="N306">
        <v>1</v>
      </c>
      <c r="O306">
        <v>0</v>
      </c>
      <c r="P306">
        <v>4.75</v>
      </c>
    </row>
    <row r="307" spans="1:16" x14ac:dyDescent="0.3">
      <c r="A307">
        <v>305</v>
      </c>
      <c r="B307" t="s">
        <v>83</v>
      </c>
      <c r="C307" t="s">
        <v>84</v>
      </c>
      <c r="D307" t="s">
        <v>89</v>
      </c>
      <c r="E307" t="s">
        <v>86</v>
      </c>
      <c r="F307" t="s">
        <v>87</v>
      </c>
      <c r="G307" t="s">
        <v>88</v>
      </c>
      <c r="H307">
        <v>1199</v>
      </c>
      <c r="I307">
        <v>85</v>
      </c>
      <c r="J307">
        <v>20.100000000000001</v>
      </c>
      <c r="K307">
        <v>6.5</v>
      </c>
      <c r="L307">
        <v>2022</v>
      </c>
      <c r="M307">
        <v>46061</v>
      </c>
      <c r="N307">
        <v>1</v>
      </c>
      <c r="O307">
        <v>0</v>
      </c>
      <c r="P307">
        <v>4.38</v>
      </c>
    </row>
    <row r="308" spans="1:16" x14ac:dyDescent="0.3">
      <c r="A308">
        <v>306</v>
      </c>
      <c r="B308" t="s">
        <v>83</v>
      </c>
      <c r="C308" t="s">
        <v>84</v>
      </c>
      <c r="D308" t="s">
        <v>89</v>
      </c>
      <c r="E308" t="s">
        <v>86</v>
      </c>
      <c r="F308" t="s">
        <v>87</v>
      </c>
      <c r="G308" t="s">
        <v>88</v>
      </c>
      <c r="H308">
        <v>1199</v>
      </c>
      <c r="I308">
        <v>85</v>
      </c>
      <c r="J308">
        <v>20.100000000000001</v>
      </c>
      <c r="K308">
        <v>6.5</v>
      </c>
      <c r="L308">
        <v>2022</v>
      </c>
      <c r="M308">
        <v>54129</v>
      </c>
      <c r="N308">
        <v>1</v>
      </c>
      <c r="O308">
        <v>0</v>
      </c>
      <c r="P308">
        <v>4.1900000000000004</v>
      </c>
    </row>
    <row r="309" spans="1:16" x14ac:dyDescent="0.3">
      <c r="A309">
        <v>307</v>
      </c>
      <c r="B309" t="s">
        <v>83</v>
      </c>
      <c r="C309" t="s">
        <v>84</v>
      </c>
      <c r="D309" t="s">
        <v>89</v>
      </c>
      <c r="E309" t="s">
        <v>86</v>
      </c>
      <c r="F309" t="s">
        <v>87</v>
      </c>
      <c r="G309" t="s">
        <v>88</v>
      </c>
      <c r="H309">
        <v>1199</v>
      </c>
      <c r="I309">
        <v>85</v>
      </c>
      <c r="J309">
        <v>20.100000000000001</v>
      </c>
      <c r="K309">
        <v>6.5</v>
      </c>
      <c r="L309">
        <v>2026</v>
      </c>
      <c r="M309">
        <v>9801</v>
      </c>
      <c r="N309">
        <v>2</v>
      </c>
      <c r="O309">
        <v>0</v>
      </c>
      <c r="P309">
        <v>5.68</v>
      </c>
    </row>
    <row r="310" spans="1:16" x14ac:dyDescent="0.3">
      <c r="A310">
        <v>308</v>
      </c>
      <c r="B310" t="s">
        <v>83</v>
      </c>
      <c r="C310" t="s">
        <v>84</v>
      </c>
      <c r="D310" t="s">
        <v>89</v>
      </c>
      <c r="E310" t="s">
        <v>86</v>
      </c>
      <c r="F310" t="s">
        <v>87</v>
      </c>
      <c r="G310" t="s">
        <v>88</v>
      </c>
      <c r="H310">
        <v>1199</v>
      </c>
      <c r="I310">
        <v>85</v>
      </c>
      <c r="J310">
        <v>20.100000000000001</v>
      </c>
      <c r="K310">
        <v>6.5</v>
      </c>
      <c r="L310">
        <v>2023</v>
      </c>
      <c r="M310">
        <v>30869</v>
      </c>
      <c r="N310">
        <v>2</v>
      </c>
      <c r="O310">
        <v>0</v>
      </c>
      <c r="P310">
        <v>4.3600000000000003</v>
      </c>
    </row>
    <row r="311" spans="1:16" x14ac:dyDescent="0.3">
      <c r="A311">
        <v>309</v>
      </c>
      <c r="B311" t="s">
        <v>83</v>
      </c>
      <c r="C311" t="s">
        <v>84</v>
      </c>
      <c r="D311" t="s">
        <v>89</v>
      </c>
      <c r="E311" t="s">
        <v>86</v>
      </c>
      <c r="F311" t="s">
        <v>87</v>
      </c>
      <c r="G311" t="s">
        <v>88</v>
      </c>
      <c r="H311">
        <v>1199</v>
      </c>
      <c r="I311">
        <v>85</v>
      </c>
      <c r="J311">
        <v>20.100000000000001</v>
      </c>
      <c r="K311">
        <v>6.5</v>
      </c>
      <c r="L311">
        <v>2021</v>
      </c>
      <c r="M311">
        <v>75134</v>
      </c>
      <c r="N311">
        <v>1</v>
      </c>
      <c r="O311">
        <v>0</v>
      </c>
      <c r="P311">
        <v>3.04</v>
      </c>
    </row>
    <row r="312" spans="1:16" x14ac:dyDescent="0.3">
      <c r="A312">
        <v>310</v>
      </c>
      <c r="B312" t="s">
        <v>83</v>
      </c>
      <c r="C312" t="s">
        <v>84</v>
      </c>
      <c r="D312" t="s">
        <v>89</v>
      </c>
      <c r="E312" t="s">
        <v>86</v>
      </c>
      <c r="F312" t="s">
        <v>87</v>
      </c>
      <c r="G312" t="s">
        <v>88</v>
      </c>
      <c r="H312">
        <v>1199</v>
      </c>
      <c r="I312">
        <v>85</v>
      </c>
      <c r="J312">
        <v>20.100000000000001</v>
      </c>
      <c r="K312">
        <v>6.5</v>
      </c>
      <c r="L312">
        <v>2025</v>
      </c>
      <c r="M312">
        <v>18808</v>
      </c>
      <c r="N312">
        <v>1</v>
      </c>
      <c r="O312">
        <v>0</v>
      </c>
      <c r="P312">
        <v>5.74</v>
      </c>
    </row>
    <row r="313" spans="1:16" x14ac:dyDescent="0.3">
      <c r="A313">
        <v>311</v>
      </c>
      <c r="B313" t="s">
        <v>83</v>
      </c>
      <c r="C313" t="s">
        <v>84</v>
      </c>
      <c r="D313" t="s">
        <v>89</v>
      </c>
      <c r="E313" t="s">
        <v>86</v>
      </c>
      <c r="F313" t="s">
        <v>87</v>
      </c>
      <c r="G313" t="s">
        <v>88</v>
      </c>
      <c r="H313">
        <v>1199</v>
      </c>
      <c r="I313">
        <v>85</v>
      </c>
      <c r="J313">
        <v>20.100000000000001</v>
      </c>
      <c r="K313">
        <v>6.5</v>
      </c>
      <c r="L313">
        <v>2025</v>
      </c>
      <c r="M313">
        <v>27457</v>
      </c>
      <c r="N313">
        <v>1</v>
      </c>
      <c r="O313">
        <v>1</v>
      </c>
      <c r="P313">
        <v>4.97</v>
      </c>
    </row>
    <row r="314" spans="1:16" x14ac:dyDescent="0.3">
      <c r="A314">
        <v>312</v>
      </c>
      <c r="B314" t="s">
        <v>83</v>
      </c>
      <c r="C314" t="s">
        <v>84</v>
      </c>
      <c r="D314" t="s">
        <v>89</v>
      </c>
      <c r="E314" t="s">
        <v>86</v>
      </c>
      <c r="F314" t="s">
        <v>87</v>
      </c>
      <c r="G314" t="s">
        <v>88</v>
      </c>
      <c r="H314">
        <v>1199</v>
      </c>
      <c r="I314">
        <v>85</v>
      </c>
      <c r="J314">
        <v>20.100000000000001</v>
      </c>
      <c r="K314">
        <v>6.5</v>
      </c>
      <c r="L314">
        <v>2023</v>
      </c>
      <c r="M314">
        <v>34937</v>
      </c>
      <c r="N314">
        <v>2</v>
      </c>
      <c r="O314">
        <v>0</v>
      </c>
      <c r="P314">
        <v>4.46</v>
      </c>
    </row>
    <row r="315" spans="1:16" x14ac:dyDescent="0.3">
      <c r="A315">
        <v>313</v>
      </c>
      <c r="B315" t="s">
        <v>83</v>
      </c>
      <c r="C315" t="s">
        <v>84</v>
      </c>
      <c r="D315" t="s">
        <v>89</v>
      </c>
      <c r="E315" t="s">
        <v>86</v>
      </c>
      <c r="F315" t="s">
        <v>87</v>
      </c>
      <c r="G315" t="s">
        <v>88</v>
      </c>
      <c r="H315">
        <v>1199</v>
      </c>
      <c r="I315">
        <v>85</v>
      </c>
      <c r="J315">
        <v>20.100000000000001</v>
      </c>
      <c r="K315">
        <v>6.5</v>
      </c>
      <c r="L315">
        <v>2025</v>
      </c>
      <c r="M315">
        <v>23209</v>
      </c>
      <c r="N315">
        <v>1</v>
      </c>
      <c r="O315">
        <v>0</v>
      </c>
      <c r="P315">
        <v>5.69</v>
      </c>
    </row>
    <row r="316" spans="1:16" x14ac:dyDescent="0.3">
      <c r="A316">
        <v>314</v>
      </c>
      <c r="B316" t="s">
        <v>83</v>
      </c>
      <c r="C316" t="s">
        <v>84</v>
      </c>
      <c r="D316" t="s">
        <v>89</v>
      </c>
      <c r="E316" t="s">
        <v>86</v>
      </c>
      <c r="F316" t="s">
        <v>87</v>
      </c>
      <c r="G316" t="s">
        <v>88</v>
      </c>
      <c r="H316">
        <v>1199</v>
      </c>
      <c r="I316">
        <v>85</v>
      </c>
      <c r="J316">
        <v>20.100000000000001</v>
      </c>
      <c r="K316">
        <v>6.5</v>
      </c>
      <c r="L316">
        <v>2026</v>
      </c>
      <c r="M316">
        <v>7321</v>
      </c>
      <c r="N316">
        <v>1</v>
      </c>
      <c r="O316">
        <v>0</v>
      </c>
      <c r="P316">
        <v>6.4</v>
      </c>
    </row>
    <row r="317" spans="1:16" x14ac:dyDescent="0.3">
      <c r="A317">
        <v>315</v>
      </c>
      <c r="B317" t="s">
        <v>83</v>
      </c>
      <c r="C317" t="s">
        <v>84</v>
      </c>
      <c r="D317" t="s">
        <v>89</v>
      </c>
      <c r="E317" t="s">
        <v>86</v>
      </c>
      <c r="F317" t="s">
        <v>87</v>
      </c>
      <c r="G317" t="s">
        <v>88</v>
      </c>
      <c r="H317">
        <v>1199</v>
      </c>
      <c r="I317">
        <v>85</v>
      </c>
      <c r="J317">
        <v>20.100000000000001</v>
      </c>
      <c r="K317">
        <v>6.5</v>
      </c>
      <c r="L317">
        <v>2025</v>
      </c>
      <c r="M317">
        <v>25819</v>
      </c>
      <c r="N317">
        <v>1</v>
      </c>
      <c r="O317">
        <v>0</v>
      </c>
      <c r="P317">
        <v>5.6</v>
      </c>
    </row>
    <row r="318" spans="1:16" x14ac:dyDescent="0.3">
      <c r="A318">
        <v>316</v>
      </c>
      <c r="B318" t="s">
        <v>83</v>
      </c>
      <c r="C318" t="s">
        <v>84</v>
      </c>
      <c r="D318" t="s">
        <v>89</v>
      </c>
      <c r="E318" t="s">
        <v>86</v>
      </c>
      <c r="F318" t="s">
        <v>87</v>
      </c>
      <c r="G318" t="s">
        <v>88</v>
      </c>
      <c r="H318">
        <v>1199</v>
      </c>
      <c r="I318">
        <v>85</v>
      </c>
      <c r="J318">
        <v>20.100000000000001</v>
      </c>
      <c r="K318">
        <v>6.5</v>
      </c>
      <c r="L318">
        <v>2025</v>
      </c>
      <c r="M318">
        <v>13677</v>
      </c>
      <c r="N318">
        <v>1</v>
      </c>
      <c r="O318">
        <v>0</v>
      </c>
      <c r="P318">
        <v>6.13</v>
      </c>
    </row>
    <row r="319" spans="1:16" x14ac:dyDescent="0.3">
      <c r="A319">
        <v>317</v>
      </c>
      <c r="B319" t="s">
        <v>83</v>
      </c>
      <c r="C319" t="s">
        <v>84</v>
      </c>
      <c r="D319" t="s">
        <v>89</v>
      </c>
      <c r="E319" t="s">
        <v>86</v>
      </c>
      <c r="F319" t="s">
        <v>87</v>
      </c>
      <c r="G319" t="s">
        <v>88</v>
      </c>
      <c r="H319">
        <v>1199</v>
      </c>
      <c r="I319">
        <v>85</v>
      </c>
      <c r="J319">
        <v>20.100000000000001</v>
      </c>
      <c r="K319">
        <v>6.5</v>
      </c>
      <c r="L319">
        <v>2026</v>
      </c>
      <c r="M319">
        <v>9994</v>
      </c>
      <c r="N319">
        <v>1</v>
      </c>
      <c r="O319">
        <v>0</v>
      </c>
      <c r="P319">
        <v>6.3</v>
      </c>
    </row>
    <row r="320" spans="1:16" x14ac:dyDescent="0.3">
      <c r="A320">
        <v>318</v>
      </c>
      <c r="B320" t="s">
        <v>83</v>
      </c>
      <c r="C320" t="s">
        <v>84</v>
      </c>
      <c r="D320" t="s">
        <v>89</v>
      </c>
      <c r="E320" t="s">
        <v>86</v>
      </c>
      <c r="F320" t="s">
        <v>87</v>
      </c>
      <c r="G320" t="s">
        <v>88</v>
      </c>
      <c r="H320">
        <v>1199</v>
      </c>
      <c r="I320">
        <v>85</v>
      </c>
      <c r="J320">
        <v>20.100000000000001</v>
      </c>
      <c r="K320">
        <v>6.5</v>
      </c>
      <c r="L320">
        <v>2022</v>
      </c>
      <c r="M320">
        <v>71848</v>
      </c>
      <c r="N320">
        <v>1</v>
      </c>
      <c r="O320">
        <v>0</v>
      </c>
      <c r="P320">
        <v>4.25</v>
      </c>
    </row>
    <row r="321" spans="1:16" x14ac:dyDescent="0.3">
      <c r="A321">
        <v>319</v>
      </c>
      <c r="B321" t="s">
        <v>83</v>
      </c>
      <c r="C321" t="s">
        <v>84</v>
      </c>
      <c r="D321" t="s">
        <v>89</v>
      </c>
      <c r="E321" t="s">
        <v>86</v>
      </c>
      <c r="F321" t="s">
        <v>87</v>
      </c>
      <c r="G321" t="s">
        <v>88</v>
      </c>
      <c r="H321">
        <v>1199</v>
      </c>
      <c r="I321">
        <v>85</v>
      </c>
      <c r="J321">
        <v>20.100000000000001</v>
      </c>
      <c r="K321">
        <v>6.5</v>
      </c>
      <c r="L321">
        <v>2025</v>
      </c>
      <c r="M321">
        <v>21023</v>
      </c>
      <c r="N321">
        <v>1</v>
      </c>
      <c r="O321">
        <v>0</v>
      </c>
      <c r="P321">
        <v>5.79</v>
      </c>
    </row>
    <row r="322" spans="1:16" x14ac:dyDescent="0.3">
      <c r="A322">
        <v>320</v>
      </c>
      <c r="B322" t="s">
        <v>83</v>
      </c>
      <c r="C322" t="s">
        <v>84</v>
      </c>
      <c r="D322" t="s">
        <v>89</v>
      </c>
      <c r="E322" t="s">
        <v>86</v>
      </c>
      <c r="F322" t="s">
        <v>87</v>
      </c>
      <c r="G322" t="s">
        <v>88</v>
      </c>
      <c r="H322">
        <v>1199</v>
      </c>
      <c r="I322">
        <v>85</v>
      </c>
      <c r="J322">
        <v>20.100000000000001</v>
      </c>
      <c r="K322">
        <v>6.5</v>
      </c>
      <c r="L322">
        <v>2022</v>
      </c>
      <c r="M322">
        <v>72352</v>
      </c>
      <c r="N322">
        <v>2</v>
      </c>
      <c r="O322">
        <v>0</v>
      </c>
      <c r="P322">
        <v>3.85</v>
      </c>
    </row>
    <row r="323" spans="1:16" x14ac:dyDescent="0.3">
      <c r="A323">
        <v>321</v>
      </c>
      <c r="B323" t="s">
        <v>83</v>
      </c>
      <c r="C323" t="s">
        <v>84</v>
      </c>
      <c r="D323" t="s">
        <v>89</v>
      </c>
      <c r="E323" t="s">
        <v>86</v>
      </c>
      <c r="F323" t="s">
        <v>87</v>
      </c>
      <c r="G323" t="s">
        <v>88</v>
      </c>
      <c r="H323">
        <v>1199</v>
      </c>
      <c r="I323">
        <v>85</v>
      </c>
      <c r="J323">
        <v>20.100000000000001</v>
      </c>
      <c r="K323">
        <v>6.5</v>
      </c>
      <c r="L323">
        <v>2026</v>
      </c>
      <c r="M323">
        <v>9180</v>
      </c>
      <c r="N323">
        <v>2</v>
      </c>
      <c r="O323">
        <v>0</v>
      </c>
      <c r="P323">
        <v>5.72</v>
      </c>
    </row>
    <row r="324" spans="1:16" x14ac:dyDescent="0.3">
      <c r="A324">
        <v>322</v>
      </c>
      <c r="B324" t="s">
        <v>83</v>
      </c>
      <c r="C324" t="s">
        <v>84</v>
      </c>
      <c r="D324" t="s">
        <v>89</v>
      </c>
      <c r="E324" t="s">
        <v>86</v>
      </c>
      <c r="F324" t="s">
        <v>87</v>
      </c>
      <c r="G324" t="s">
        <v>88</v>
      </c>
      <c r="H324">
        <v>1199</v>
      </c>
      <c r="I324">
        <v>85</v>
      </c>
      <c r="J324">
        <v>20.100000000000001</v>
      </c>
      <c r="K324">
        <v>6.5</v>
      </c>
      <c r="L324">
        <v>2023</v>
      </c>
      <c r="M324">
        <v>62277</v>
      </c>
      <c r="N324">
        <v>2</v>
      </c>
      <c r="O324">
        <v>0</v>
      </c>
      <c r="P324">
        <v>4</v>
      </c>
    </row>
    <row r="325" spans="1:16" x14ac:dyDescent="0.3">
      <c r="A325">
        <v>323</v>
      </c>
      <c r="B325" t="s">
        <v>83</v>
      </c>
      <c r="C325" t="s">
        <v>84</v>
      </c>
      <c r="D325" t="s">
        <v>89</v>
      </c>
      <c r="E325" t="s">
        <v>86</v>
      </c>
      <c r="F325" t="s">
        <v>87</v>
      </c>
      <c r="G325" t="s">
        <v>88</v>
      </c>
      <c r="H325">
        <v>1199</v>
      </c>
      <c r="I325">
        <v>85</v>
      </c>
      <c r="J325">
        <v>20.100000000000001</v>
      </c>
      <c r="K325">
        <v>6.5</v>
      </c>
      <c r="L325">
        <v>2023</v>
      </c>
      <c r="M325">
        <v>44477</v>
      </c>
      <c r="N325">
        <v>1</v>
      </c>
      <c r="O325">
        <v>0</v>
      </c>
      <c r="P325">
        <v>4.3899999999999997</v>
      </c>
    </row>
    <row r="326" spans="1:16" x14ac:dyDescent="0.3">
      <c r="A326">
        <v>324</v>
      </c>
      <c r="B326" t="s">
        <v>83</v>
      </c>
      <c r="C326" t="s">
        <v>84</v>
      </c>
      <c r="D326" t="s">
        <v>89</v>
      </c>
      <c r="E326" t="s">
        <v>86</v>
      </c>
      <c r="F326" t="s">
        <v>87</v>
      </c>
      <c r="G326" t="s">
        <v>88</v>
      </c>
      <c r="H326">
        <v>1199</v>
      </c>
      <c r="I326">
        <v>85</v>
      </c>
      <c r="J326">
        <v>20.100000000000001</v>
      </c>
      <c r="K326">
        <v>6.5</v>
      </c>
      <c r="L326">
        <v>2022</v>
      </c>
      <c r="M326">
        <v>76955</v>
      </c>
      <c r="N326">
        <v>1</v>
      </c>
      <c r="O326">
        <v>0</v>
      </c>
      <c r="P326">
        <v>3.77</v>
      </c>
    </row>
    <row r="327" spans="1:16" x14ac:dyDescent="0.3">
      <c r="A327">
        <v>325</v>
      </c>
      <c r="B327" t="s">
        <v>83</v>
      </c>
      <c r="C327" t="s">
        <v>84</v>
      </c>
      <c r="D327" t="s">
        <v>89</v>
      </c>
      <c r="E327" t="s">
        <v>86</v>
      </c>
      <c r="F327" t="s">
        <v>87</v>
      </c>
      <c r="G327" t="s">
        <v>88</v>
      </c>
      <c r="H327">
        <v>1199</v>
      </c>
      <c r="I327">
        <v>85</v>
      </c>
      <c r="J327">
        <v>20.100000000000001</v>
      </c>
      <c r="K327">
        <v>6.5</v>
      </c>
      <c r="L327">
        <v>2021</v>
      </c>
      <c r="M327">
        <v>89381</v>
      </c>
      <c r="N327">
        <v>1</v>
      </c>
      <c r="O327">
        <v>0</v>
      </c>
      <c r="P327">
        <v>3.33</v>
      </c>
    </row>
    <row r="328" spans="1:16" x14ac:dyDescent="0.3">
      <c r="A328">
        <v>326</v>
      </c>
      <c r="B328" t="s">
        <v>83</v>
      </c>
      <c r="C328" t="s">
        <v>84</v>
      </c>
      <c r="D328" t="s">
        <v>89</v>
      </c>
      <c r="E328" t="s">
        <v>86</v>
      </c>
      <c r="F328" t="s">
        <v>87</v>
      </c>
      <c r="G328" t="s">
        <v>88</v>
      </c>
      <c r="H328">
        <v>1199</v>
      </c>
      <c r="I328">
        <v>85</v>
      </c>
      <c r="J328">
        <v>20.100000000000001</v>
      </c>
      <c r="K328">
        <v>6.5</v>
      </c>
      <c r="L328">
        <v>2025</v>
      </c>
      <c r="M328">
        <v>13292</v>
      </c>
      <c r="N328">
        <v>2</v>
      </c>
      <c r="O328">
        <v>0</v>
      </c>
      <c r="P328">
        <v>5.36</v>
      </c>
    </row>
    <row r="329" spans="1:16" x14ac:dyDescent="0.3">
      <c r="A329">
        <v>327</v>
      </c>
      <c r="B329" t="s">
        <v>83</v>
      </c>
      <c r="C329" t="s">
        <v>84</v>
      </c>
      <c r="D329" t="s">
        <v>89</v>
      </c>
      <c r="E329" t="s">
        <v>86</v>
      </c>
      <c r="F329" t="s">
        <v>87</v>
      </c>
      <c r="G329" t="s">
        <v>88</v>
      </c>
      <c r="H329">
        <v>1199</v>
      </c>
      <c r="I329">
        <v>85</v>
      </c>
      <c r="J329">
        <v>20.100000000000001</v>
      </c>
      <c r="K329">
        <v>6.5</v>
      </c>
      <c r="L329">
        <v>2024</v>
      </c>
      <c r="M329">
        <v>40705</v>
      </c>
      <c r="N329">
        <v>1</v>
      </c>
      <c r="O329">
        <v>0</v>
      </c>
      <c r="P329">
        <v>5.29</v>
      </c>
    </row>
    <row r="330" spans="1:16" x14ac:dyDescent="0.3">
      <c r="A330">
        <v>328</v>
      </c>
      <c r="B330" t="s">
        <v>83</v>
      </c>
      <c r="C330" t="s">
        <v>84</v>
      </c>
      <c r="D330" t="s">
        <v>89</v>
      </c>
      <c r="E330" t="s">
        <v>86</v>
      </c>
      <c r="F330" t="s">
        <v>87</v>
      </c>
      <c r="G330" t="s">
        <v>88</v>
      </c>
      <c r="H330">
        <v>1199</v>
      </c>
      <c r="I330">
        <v>85</v>
      </c>
      <c r="J330">
        <v>20.100000000000001</v>
      </c>
      <c r="K330">
        <v>6.5</v>
      </c>
      <c r="L330">
        <v>2024</v>
      </c>
      <c r="M330">
        <v>49410</v>
      </c>
      <c r="N330">
        <v>1</v>
      </c>
      <c r="O330">
        <v>0</v>
      </c>
      <c r="P330">
        <v>5.18</v>
      </c>
    </row>
    <row r="331" spans="1:16" x14ac:dyDescent="0.3">
      <c r="A331">
        <v>329</v>
      </c>
      <c r="B331" t="s">
        <v>83</v>
      </c>
      <c r="C331" t="s">
        <v>84</v>
      </c>
      <c r="D331" t="s">
        <v>89</v>
      </c>
      <c r="E331" t="s">
        <v>86</v>
      </c>
      <c r="F331" t="s">
        <v>87</v>
      </c>
      <c r="G331" t="s">
        <v>88</v>
      </c>
      <c r="H331">
        <v>1199</v>
      </c>
      <c r="I331">
        <v>85</v>
      </c>
      <c r="J331">
        <v>20.100000000000001</v>
      </c>
      <c r="K331">
        <v>6.5</v>
      </c>
      <c r="L331">
        <v>2022</v>
      </c>
      <c r="M331">
        <v>78230</v>
      </c>
      <c r="N331">
        <v>1</v>
      </c>
      <c r="O331">
        <v>0</v>
      </c>
      <c r="P331">
        <v>3.75</v>
      </c>
    </row>
    <row r="332" spans="1:16" x14ac:dyDescent="0.3">
      <c r="A332">
        <v>330</v>
      </c>
      <c r="B332" t="s">
        <v>83</v>
      </c>
      <c r="C332" t="s">
        <v>84</v>
      </c>
      <c r="D332" t="s">
        <v>89</v>
      </c>
      <c r="E332" t="s">
        <v>86</v>
      </c>
      <c r="F332" t="s">
        <v>87</v>
      </c>
      <c r="G332" t="s">
        <v>88</v>
      </c>
      <c r="H332">
        <v>1199</v>
      </c>
      <c r="I332">
        <v>85</v>
      </c>
      <c r="J332">
        <v>20.100000000000001</v>
      </c>
      <c r="K332">
        <v>6.5</v>
      </c>
      <c r="L332">
        <v>2026</v>
      </c>
      <c r="M332">
        <v>6762</v>
      </c>
      <c r="N332">
        <v>1</v>
      </c>
      <c r="O332">
        <v>0</v>
      </c>
      <c r="P332">
        <v>6.06</v>
      </c>
    </row>
    <row r="333" spans="1:16" x14ac:dyDescent="0.3">
      <c r="A333">
        <v>331</v>
      </c>
      <c r="B333" t="s">
        <v>83</v>
      </c>
      <c r="C333" t="s">
        <v>84</v>
      </c>
      <c r="D333" t="s">
        <v>89</v>
      </c>
      <c r="E333" t="s">
        <v>86</v>
      </c>
      <c r="F333" t="s">
        <v>87</v>
      </c>
      <c r="G333" t="s">
        <v>88</v>
      </c>
      <c r="H333">
        <v>1199</v>
      </c>
      <c r="I333">
        <v>85</v>
      </c>
      <c r="J333">
        <v>20.100000000000001</v>
      </c>
      <c r="K333">
        <v>6.5</v>
      </c>
      <c r="L333">
        <v>2024</v>
      </c>
      <c r="M333">
        <v>31099</v>
      </c>
      <c r="N333">
        <v>1</v>
      </c>
      <c r="O333">
        <v>0</v>
      </c>
      <c r="P333">
        <v>4.83</v>
      </c>
    </row>
    <row r="334" spans="1:16" x14ac:dyDescent="0.3">
      <c r="A334">
        <v>332</v>
      </c>
      <c r="B334" t="s">
        <v>83</v>
      </c>
      <c r="C334" t="s">
        <v>84</v>
      </c>
      <c r="D334" t="s">
        <v>89</v>
      </c>
      <c r="E334" t="s">
        <v>86</v>
      </c>
      <c r="F334" t="s">
        <v>87</v>
      </c>
      <c r="G334" t="s">
        <v>88</v>
      </c>
      <c r="H334">
        <v>1199</v>
      </c>
      <c r="I334">
        <v>85</v>
      </c>
      <c r="J334">
        <v>20.100000000000001</v>
      </c>
      <c r="K334">
        <v>6.5</v>
      </c>
      <c r="L334">
        <v>2026</v>
      </c>
      <c r="M334">
        <v>4895</v>
      </c>
      <c r="N334">
        <v>1</v>
      </c>
      <c r="O334">
        <v>0</v>
      </c>
      <c r="P334">
        <v>6.32</v>
      </c>
    </row>
    <row r="335" spans="1:16" x14ac:dyDescent="0.3">
      <c r="A335">
        <v>333</v>
      </c>
      <c r="B335" t="s">
        <v>83</v>
      </c>
      <c r="C335" t="s">
        <v>84</v>
      </c>
      <c r="D335" t="s">
        <v>89</v>
      </c>
      <c r="E335" t="s">
        <v>86</v>
      </c>
      <c r="F335" t="s">
        <v>87</v>
      </c>
      <c r="G335" t="s">
        <v>88</v>
      </c>
      <c r="H335">
        <v>1199</v>
      </c>
      <c r="I335">
        <v>85</v>
      </c>
      <c r="J335">
        <v>20.100000000000001</v>
      </c>
      <c r="K335">
        <v>6.5</v>
      </c>
      <c r="L335">
        <v>2020</v>
      </c>
      <c r="M335">
        <v>126080</v>
      </c>
      <c r="N335">
        <v>1</v>
      </c>
      <c r="O335">
        <v>0</v>
      </c>
      <c r="P335">
        <v>2.7</v>
      </c>
    </row>
    <row r="336" spans="1:16" x14ac:dyDescent="0.3">
      <c r="A336">
        <v>334</v>
      </c>
      <c r="B336" t="s">
        <v>83</v>
      </c>
      <c r="C336" t="s">
        <v>84</v>
      </c>
      <c r="D336" t="s">
        <v>89</v>
      </c>
      <c r="E336" t="s">
        <v>86</v>
      </c>
      <c r="F336" t="s">
        <v>87</v>
      </c>
      <c r="G336" t="s">
        <v>88</v>
      </c>
      <c r="H336">
        <v>1199</v>
      </c>
      <c r="I336">
        <v>85</v>
      </c>
      <c r="J336">
        <v>20.100000000000001</v>
      </c>
      <c r="K336">
        <v>6.5</v>
      </c>
      <c r="L336">
        <v>2022</v>
      </c>
      <c r="M336">
        <v>57485</v>
      </c>
      <c r="N336">
        <v>1</v>
      </c>
      <c r="O336">
        <v>0</v>
      </c>
      <c r="P336">
        <v>3.88</v>
      </c>
    </row>
    <row r="337" spans="1:16" x14ac:dyDescent="0.3">
      <c r="A337">
        <v>335</v>
      </c>
      <c r="B337" t="s">
        <v>83</v>
      </c>
      <c r="C337" t="s">
        <v>84</v>
      </c>
      <c r="D337" t="s">
        <v>89</v>
      </c>
      <c r="E337" t="s">
        <v>86</v>
      </c>
      <c r="F337" t="s">
        <v>87</v>
      </c>
      <c r="G337" t="s">
        <v>88</v>
      </c>
      <c r="H337">
        <v>1199</v>
      </c>
      <c r="I337">
        <v>85</v>
      </c>
      <c r="J337">
        <v>20.100000000000001</v>
      </c>
      <c r="K337">
        <v>6.5</v>
      </c>
      <c r="L337">
        <v>2025</v>
      </c>
      <c r="M337">
        <v>13315</v>
      </c>
      <c r="N337">
        <v>2</v>
      </c>
      <c r="O337">
        <v>0</v>
      </c>
      <c r="P337">
        <v>5.57</v>
      </c>
    </row>
    <row r="338" spans="1:16" x14ac:dyDescent="0.3">
      <c r="A338">
        <v>336</v>
      </c>
      <c r="B338" t="s">
        <v>83</v>
      </c>
      <c r="C338" t="s">
        <v>84</v>
      </c>
      <c r="D338" t="s">
        <v>89</v>
      </c>
      <c r="E338" t="s">
        <v>86</v>
      </c>
      <c r="F338" t="s">
        <v>87</v>
      </c>
      <c r="G338" t="s">
        <v>88</v>
      </c>
      <c r="H338">
        <v>1199</v>
      </c>
      <c r="I338">
        <v>85</v>
      </c>
      <c r="J338">
        <v>20.100000000000001</v>
      </c>
      <c r="K338">
        <v>6.5</v>
      </c>
      <c r="L338">
        <v>2026</v>
      </c>
      <c r="M338">
        <v>6862</v>
      </c>
      <c r="N338">
        <v>1</v>
      </c>
      <c r="O338">
        <v>0</v>
      </c>
      <c r="P338">
        <v>6.4</v>
      </c>
    </row>
    <row r="339" spans="1:16" x14ac:dyDescent="0.3">
      <c r="A339">
        <v>337</v>
      </c>
      <c r="B339" t="s">
        <v>83</v>
      </c>
      <c r="C339" t="s">
        <v>84</v>
      </c>
      <c r="D339" t="s">
        <v>89</v>
      </c>
      <c r="E339" t="s">
        <v>86</v>
      </c>
      <c r="F339" t="s">
        <v>87</v>
      </c>
      <c r="G339" t="s">
        <v>88</v>
      </c>
      <c r="H339">
        <v>1199</v>
      </c>
      <c r="I339">
        <v>85</v>
      </c>
      <c r="J339">
        <v>20.100000000000001</v>
      </c>
      <c r="K339">
        <v>6.5</v>
      </c>
      <c r="L339">
        <v>2024</v>
      </c>
      <c r="M339">
        <v>42988</v>
      </c>
      <c r="N339">
        <v>2</v>
      </c>
      <c r="O339">
        <v>0</v>
      </c>
      <c r="P339">
        <v>4.71</v>
      </c>
    </row>
    <row r="340" spans="1:16" x14ac:dyDescent="0.3">
      <c r="A340">
        <v>338</v>
      </c>
      <c r="B340" t="s">
        <v>83</v>
      </c>
      <c r="C340" t="s">
        <v>84</v>
      </c>
      <c r="D340" t="s">
        <v>89</v>
      </c>
      <c r="E340" t="s">
        <v>86</v>
      </c>
      <c r="F340" t="s">
        <v>87</v>
      </c>
      <c r="G340" t="s">
        <v>88</v>
      </c>
      <c r="H340">
        <v>1199</v>
      </c>
      <c r="I340">
        <v>85</v>
      </c>
      <c r="J340">
        <v>20.100000000000001</v>
      </c>
      <c r="K340">
        <v>6.5</v>
      </c>
      <c r="L340">
        <v>2025</v>
      </c>
      <c r="M340">
        <v>16574</v>
      </c>
      <c r="N340">
        <v>3</v>
      </c>
      <c r="O340">
        <v>0</v>
      </c>
      <c r="P340">
        <v>5.14</v>
      </c>
    </row>
    <row r="341" spans="1:16" x14ac:dyDescent="0.3">
      <c r="A341">
        <v>339</v>
      </c>
      <c r="B341" t="s">
        <v>83</v>
      </c>
      <c r="C341" t="s">
        <v>84</v>
      </c>
      <c r="D341" t="s">
        <v>89</v>
      </c>
      <c r="E341" t="s">
        <v>86</v>
      </c>
      <c r="F341" t="s">
        <v>87</v>
      </c>
      <c r="G341" t="s">
        <v>88</v>
      </c>
      <c r="H341">
        <v>1199</v>
      </c>
      <c r="I341">
        <v>85</v>
      </c>
      <c r="J341">
        <v>20.100000000000001</v>
      </c>
      <c r="K341">
        <v>6.5</v>
      </c>
      <c r="L341">
        <v>2025</v>
      </c>
      <c r="M341">
        <v>26038</v>
      </c>
      <c r="N341">
        <v>1</v>
      </c>
      <c r="O341">
        <v>0</v>
      </c>
      <c r="P341">
        <v>6.12</v>
      </c>
    </row>
    <row r="342" spans="1:16" x14ac:dyDescent="0.3">
      <c r="A342">
        <v>340</v>
      </c>
      <c r="B342" t="s">
        <v>83</v>
      </c>
      <c r="C342" t="s">
        <v>84</v>
      </c>
      <c r="D342" t="s">
        <v>89</v>
      </c>
      <c r="E342" t="s">
        <v>86</v>
      </c>
      <c r="F342" t="s">
        <v>87</v>
      </c>
      <c r="G342" t="s">
        <v>88</v>
      </c>
      <c r="H342">
        <v>1199</v>
      </c>
      <c r="I342">
        <v>85</v>
      </c>
      <c r="J342">
        <v>20.100000000000001</v>
      </c>
      <c r="K342">
        <v>6.5</v>
      </c>
      <c r="L342">
        <v>2024</v>
      </c>
      <c r="M342">
        <v>25071</v>
      </c>
      <c r="N342">
        <v>1</v>
      </c>
      <c r="O342">
        <v>0</v>
      </c>
      <c r="P342">
        <v>4.88</v>
      </c>
    </row>
    <row r="343" spans="1:16" x14ac:dyDescent="0.3">
      <c r="A343">
        <v>341</v>
      </c>
      <c r="B343" t="s">
        <v>83</v>
      </c>
      <c r="C343" t="s">
        <v>84</v>
      </c>
      <c r="D343" t="s">
        <v>89</v>
      </c>
      <c r="E343" t="s">
        <v>86</v>
      </c>
      <c r="F343" t="s">
        <v>87</v>
      </c>
      <c r="G343" t="s">
        <v>88</v>
      </c>
      <c r="H343">
        <v>1199</v>
      </c>
      <c r="I343">
        <v>85</v>
      </c>
      <c r="J343">
        <v>20.100000000000001</v>
      </c>
      <c r="K343">
        <v>6.5</v>
      </c>
      <c r="L343">
        <v>2024</v>
      </c>
      <c r="M343">
        <v>37988</v>
      </c>
      <c r="N343">
        <v>1</v>
      </c>
      <c r="O343">
        <v>0</v>
      </c>
      <c r="P343">
        <v>4.91</v>
      </c>
    </row>
    <row r="344" spans="1:16" x14ac:dyDescent="0.3">
      <c r="A344">
        <v>342</v>
      </c>
      <c r="B344" t="s">
        <v>83</v>
      </c>
      <c r="C344" t="s">
        <v>84</v>
      </c>
      <c r="D344" t="s">
        <v>89</v>
      </c>
      <c r="E344" t="s">
        <v>86</v>
      </c>
      <c r="F344" t="s">
        <v>87</v>
      </c>
      <c r="G344" t="s">
        <v>88</v>
      </c>
      <c r="H344">
        <v>1199</v>
      </c>
      <c r="I344">
        <v>85</v>
      </c>
      <c r="J344">
        <v>20.100000000000001</v>
      </c>
      <c r="K344">
        <v>6.5</v>
      </c>
      <c r="L344">
        <v>2025</v>
      </c>
      <c r="M344">
        <v>28680</v>
      </c>
      <c r="N344">
        <v>2</v>
      </c>
      <c r="O344">
        <v>0</v>
      </c>
      <c r="P344">
        <v>5.37</v>
      </c>
    </row>
    <row r="345" spans="1:16" x14ac:dyDescent="0.3">
      <c r="A345">
        <v>343</v>
      </c>
      <c r="B345" t="s">
        <v>83</v>
      </c>
      <c r="C345" t="s">
        <v>84</v>
      </c>
      <c r="D345" t="s">
        <v>89</v>
      </c>
      <c r="E345" t="s">
        <v>86</v>
      </c>
      <c r="F345" t="s">
        <v>87</v>
      </c>
      <c r="G345" t="s">
        <v>88</v>
      </c>
      <c r="H345">
        <v>1199</v>
      </c>
      <c r="I345">
        <v>85</v>
      </c>
      <c r="J345">
        <v>20.100000000000001</v>
      </c>
      <c r="K345">
        <v>6.5</v>
      </c>
      <c r="L345">
        <v>2020</v>
      </c>
      <c r="M345">
        <v>77657</v>
      </c>
      <c r="N345">
        <v>1</v>
      </c>
      <c r="O345">
        <v>0</v>
      </c>
      <c r="P345">
        <v>2.71</v>
      </c>
    </row>
    <row r="346" spans="1:16" x14ac:dyDescent="0.3">
      <c r="A346">
        <v>344</v>
      </c>
      <c r="B346" t="s">
        <v>83</v>
      </c>
      <c r="C346" t="s">
        <v>84</v>
      </c>
      <c r="D346" t="s">
        <v>89</v>
      </c>
      <c r="E346" t="s">
        <v>86</v>
      </c>
      <c r="F346" t="s">
        <v>87</v>
      </c>
      <c r="G346" t="s">
        <v>88</v>
      </c>
      <c r="H346">
        <v>1199</v>
      </c>
      <c r="I346">
        <v>85</v>
      </c>
      <c r="J346">
        <v>20.100000000000001</v>
      </c>
      <c r="K346">
        <v>6.5</v>
      </c>
      <c r="L346">
        <v>2020</v>
      </c>
      <c r="M346">
        <v>112047</v>
      </c>
      <c r="N346">
        <v>1</v>
      </c>
      <c r="O346">
        <v>0</v>
      </c>
      <c r="P346">
        <v>2.89</v>
      </c>
    </row>
    <row r="347" spans="1:16" x14ac:dyDescent="0.3">
      <c r="A347">
        <v>345</v>
      </c>
      <c r="B347" t="s">
        <v>83</v>
      </c>
      <c r="C347" t="s">
        <v>84</v>
      </c>
      <c r="D347" t="s">
        <v>89</v>
      </c>
      <c r="E347" t="s">
        <v>86</v>
      </c>
      <c r="F347" t="s">
        <v>87</v>
      </c>
      <c r="G347" t="s">
        <v>88</v>
      </c>
      <c r="H347">
        <v>1199</v>
      </c>
      <c r="I347">
        <v>85</v>
      </c>
      <c r="J347">
        <v>20.100000000000001</v>
      </c>
      <c r="K347">
        <v>6.5</v>
      </c>
      <c r="L347">
        <v>2025</v>
      </c>
      <c r="M347">
        <v>16003</v>
      </c>
      <c r="N347">
        <v>1</v>
      </c>
      <c r="O347">
        <v>0</v>
      </c>
      <c r="P347">
        <v>6.01</v>
      </c>
    </row>
    <row r="348" spans="1:16" x14ac:dyDescent="0.3">
      <c r="A348">
        <v>346</v>
      </c>
      <c r="B348" t="s">
        <v>83</v>
      </c>
      <c r="C348" t="s">
        <v>84</v>
      </c>
      <c r="D348" t="s">
        <v>89</v>
      </c>
      <c r="E348" t="s">
        <v>86</v>
      </c>
      <c r="F348" t="s">
        <v>87</v>
      </c>
      <c r="G348" t="s">
        <v>88</v>
      </c>
      <c r="H348">
        <v>1199</v>
      </c>
      <c r="I348">
        <v>85</v>
      </c>
      <c r="J348">
        <v>20.100000000000001</v>
      </c>
      <c r="K348">
        <v>6.5</v>
      </c>
      <c r="L348">
        <v>2020</v>
      </c>
      <c r="M348">
        <v>90064</v>
      </c>
      <c r="N348">
        <v>2</v>
      </c>
      <c r="O348">
        <v>0</v>
      </c>
      <c r="P348">
        <v>2.66</v>
      </c>
    </row>
    <row r="349" spans="1:16" x14ac:dyDescent="0.3">
      <c r="A349">
        <v>347</v>
      </c>
      <c r="B349" t="s">
        <v>83</v>
      </c>
      <c r="C349" t="s">
        <v>84</v>
      </c>
      <c r="D349" t="s">
        <v>89</v>
      </c>
      <c r="E349" t="s">
        <v>86</v>
      </c>
      <c r="F349" t="s">
        <v>87</v>
      </c>
      <c r="G349" t="s">
        <v>88</v>
      </c>
      <c r="H349">
        <v>1199</v>
      </c>
      <c r="I349">
        <v>85</v>
      </c>
      <c r="J349">
        <v>20.100000000000001</v>
      </c>
      <c r="K349">
        <v>6.5</v>
      </c>
      <c r="L349">
        <v>2020</v>
      </c>
      <c r="M349">
        <v>68763</v>
      </c>
      <c r="N349">
        <v>1</v>
      </c>
      <c r="O349">
        <v>0</v>
      </c>
      <c r="P349">
        <v>3.14</v>
      </c>
    </row>
    <row r="350" spans="1:16" x14ac:dyDescent="0.3">
      <c r="A350">
        <v>348</v>
      </c>
      <c r="B350" t="s">
        <v>83</v>
      </c>
      <c r="C350" t="s">
        <v>84</v>
      </c>
      <c r="D350" t="s">
        <v>89</v>
      </c>
      <c r="E350" t="s">
        <v>86</v>
      </c>
      <c r="F350" t="s">
        <v>87</v>
      </c>
      <c r="G350" t="s">
        <v>88</v>
      </c>
      <c r="H350">
        <v>1199</v>
      </c>
      <c r="I350">
        <v>85</v>
      </c>
      <c r="J350">
        <v>20.100000000000001</v>
      </c>
      <c r="K350">
        <v>6.5</v>
      </c>
      <c r="L350">
        <v>2025</v>
      </c>
      <c r="M350">
        <v>24337</v>
      </c>
      <c r="N350">
        <v>1</v>
      </c>
      <c r="O350">
        <v>0</v>
      </c>
      <c r="P350">
        <v>5.78</v>
      </c>
    </row>
    <row r="351" spans="1:16" x14ac:dyDescent="0.3">
      <c r="A351">
        <v>349</v>
      </c>
      <c r="B351" t="s">
        <v>83</v>
      </c>
      <c r="C351" t="s">
        <v>84</v>
      </c>
      <c r="D351" t="s">
        <v>89</v>
      </c>
      <c r="E351" t="s">
        <v>86</v>
      </c>
      <c r="F351" t="s">
        <v>87</v>
      </c>
      <c r="G351" t="s">
        <v>88</v>
      </c>
      <c r="H351">
        <v>1199</v>
      </c>
      <c r="I351">
        <v>85</v>
      </c>
      <c r="J351">
        <v>20.100000000000001</v>
      </c>
      <c r="K351">
        <v>6.5</v>
      </c>
      <c r="L351">
        <v>2026</v>
      </c>
      <c r="M351">
        <v>7351</v>
      </c>
      <c r="N351">
        <v>2</v>
      </c>
      <c r="O351">
        <v>0</v>
      </c>
      <c r="P351">
        <v>5.91</v>
      </c>
    </row>
    <row r="352" spans="1:16" x14ac:dyDescent="0.3">
      <c r="A352">
        <v>350</v>
      </c>
      <c r="B352" t="s">
        <v>83</v>
      </c>
      <c r="C352" t="s">
        <v>84</v>
      </c>
      <c r="D352" t="s">
        <v>89</v>
      </c>
      <c r="E352" t="s">
        <v>86</v>
      </c>
      <c r="F352" t="s">
        <v>87</v>
      </c>
      <c r="G352" t="s">
        <v>88</v>
      </c>
      <c r="H352">
        <v>1199</v>
      </c>
      <c r="I352">
        <v>85</v>
      </c>
      <c r="J352">
        <v>20.100000000000001</v>
      </c>
      <c r="K352">
        <v>6.5</v>
      </c>
      <c r="L352">
        <v>2026</v>
      </c>
      <c r="M352">
        <v>9761</v>
      </c>
      <c r="N352">
        <v>1</v>
      </c>
      <c r="O352">
        <v>0</v>
      </c>
      <c r="P352">
        <v>6.68</v>
      </c>
    </row>
    <row r="353" spans="1:16" x14ac:dyDescent="0.3">
      <c r="A353">
        <v>351</v>
      </c>
      <c r="B353" t="s">
        <v>83</v>
      </c>
      <c r="C353" t="s">
        <v>84</v>
      </c>
      <c r="D353" t="s">
        <v>89</v>
      </c>
      <c r="E353" t="s">
        <v>86</v>
      </c>
      <c r="F353" t="s">
        <v>87</v>
      </c>
      <c r="G353" t="s">
        <v>88</v>
      </c>
      <c r="H353">
        <v>1199</v>
      </c>
      <c r="I353">
        <v>85</v>
      </c>
      <c r="J353">
        <v>20.100000000000001</v>
      </c>
      <c r="K353">
        <v>6.5</v>
      </c>
      <c r="L353">
        <v>2021</v>
      </c>
      <c r="M353">
        <v>57297</v>
      </c>
      <c r="N353">
        <v>1</v>
      </c>
      <c r="O353">
        <v>0</v>
      </c>
      <c r="P353">
        <v>3.53</v>
      </c>
    </row>
    <row r="354" spans="1:16" x14ac:dyDescent="0.3">
      <c r="A354">
        <v>352</v>
      </c>
      <c r="B354" t="s">
        <v>83</v>
      </c>
      <c r="C354" t="s">
        <v>84</v>
      </c>
      <c r="D354" t="s">
        <v>89</v>
      </c>
      <c r="E354" t="s">
        <v>86</v>
      </c>
      <c r="F354" t="s">
        <v>87</v>
      </c>
      <c r="G354" t="s">
        <v>88</v>
      </c>
      <c r="H354">
        <v>1199</v>
      </c>
      <c r="I354">
        <v>85</v>
      </c>
      <c r="J354">
        <v>20.100000000000001</v>
      </c>
      <c r="K354">
        <v>6.5</v>
      </c>
      <c r="L354">
        <v>2021</v>
      </c>
      <c r="M354">
        <v>81444</v>
      </c>
      <c r="N354">
        <v>1</v>
      </c>
      <c r="O354">
        <v>0</v>
      </c>
      <c r="P354">
        <v>3.62</v>
      </c>
    </row>
    <row r="355" spans="1:16" x14ac:dyDescent="0.3">
      <c r="A355">
        <v>353</v>
      </c>
      <c r="B355" t="s">
        <v>83</v>
      </c>
      <c r="C355" t="s">
        <v>84</v>
      </c>
      <c r="D355" t="s">
        <v>89</v>
      </c>
      <c r="E355" t="s">
        <v>86</v>
      </c>
      <c r="F355" t="s">
        <v>87</v>
      </c>
      <c r="G355" t="s">
        <v>88</v>
      </c>
      <c r="H355">
        <v>1199</v>
      </c>
      <c r="I355">
        <v>85</v>
      </c>
      <c r="J355">
        <v>20.100000000000001</v>
      </c>
      <c r="K355">
        <v>6.5</v>
      </c>
      <c r="L355">
        <v>2024</v>
      </c>
      <c r="M355">
        <v>25747</v>
      </c>
      <c r="N355">
        <v>2</v>
      </c>
      <c r="O355">
        <v>0</v>
      </c>
      <c r="P355">
        <v>4.72</v>
      </c>
    </row>
    <row r="356" spans="1:16" x14ac:dyDescent="0.3">
      <c r="A356">
        <v>354</v>
      </c>
      <c r="B356" t="s">
        <v>83</v>
      </c>
      <c r="C356" t="s">
        <v>84</v>
      </c>
      <c r="D356" t="s">
        <v>89</v>
      </c>
      <c r="E356" t="s">
        <v>86</v>
      </c>
      <c r="F356" t="s">
        <v>87</v>
      </c>
      <c r="G356" t="s">
        <v>88</v>
      </c>
      <c r="H356">
        <v>1199</v>
      </c>
      <c r="I356">
        <v>85</v>
      </c>
      <c r="J356">
        <v>20.100000000000001</v>
      </c>
      <c r="K356">
        <v>6.5</v>
      </c>
      <c r="L356">
        <v>2024</v>
      </c>
      <c r="M356">
        <v>37568</v>
      </c>
      <c r="N356">
        <v>1</v>
      </c>
      <c r="O356">
        <v>1</v>
      </c>
      <c r="P356">
        <v>4.58</v>
      </c>
    </row>
    <row r="357" spans="1:16" x14ac:dyDescent="0.3">
      <c r="A357">
        <v>355</v>
      </c>
      <c r="B357" t="s">
        <v>83</v>
      </c>
      <c r="C357" t="s">
        <v>84</v>
      </c>
      <c r="D357" t="s">
        <v>89</v>
      </c>
      <c r="E357" t="s">
        <v>86</v>
      </c>
      <c r="F357" t="s">
        <v>87</v>
      </c>
      <c r="G357" t="s">
        <v>88</v>
      </c>
      <c r="H357">
        <v>1199</v>
      </c>
      <c r="I357">
        <v>85</v>
      </c>
      <c r="J357">
        <v>20.100000000000001</v>
      </c>
      <c r="K357">
        <v>6.5</v>
      </c>
      <c r="L357">
        <v>2022</v>
      </c>
      <c r="M357">
        <v>66686</v>
      </c>
      <c r="N357">
        <v>1</v>
      </c>
      <c r="O357">
        <v>0</v>
      </c>
      <c r="P357">
        <v>3.94</v>
      </c>
    </row>
    <row r="358" spans="1:16" x14ac:dyDescent="0.3">
      <c r="A358">
        <v>356</v>
      </c>
      <c r="B358" t="s">
        <v>83</v>
      </c>
      <c r="C358" t="s">
        <v>84</v>
      </c>
      <c r="D358" t="s">
        <v>89</v>
      </c>
      <c r="E358" t="s">
        <v>86</v>
      </c>
      <c r="F358" t="s">
        <v>87</v>
      </c>
      <c r="G358" t="s">
        <v>88</v>
      </c>
      <c r="H358">
        <v>1199</v>
      </c>
      <c r="I358">
        <v>85</v>
      </c>
      <c r="J358">
        <v>20.100000000000001</v>
      </c>
      <c r="K358">
        <v>6.5</v>
      </c>
      <c r="L358">
        <v>2024</v>
      </c>
      <c r="M358">
        <v>35245</v>
      </c>
      <c r="N358">
        <v>3</v>
      </c>
      <c r="O358">
        <v>0</v>
      </c>
      <c r="P358">
        <v>4.3</v>
      </c>
    </row>
    <row r="359" spans="1:16" x14ac:dyDescent="0.3">
      <c r="A359">
        <v>357</v>
      </c>
      <c r="B359" t="s">
        <v>83</v>
      </c>
      <c r="C359" t="s">
        <v>84</v>
      </c>
      <c r="D359" t="s">
        <v>89</v>
      </c>
      <c r="E359" t="s">
        <v>86</v>
      </c>
      <c r="F359" t="s">
        <v>87</v>
      </c>
      <c r="G359" t="s">
        <v>88</v>
      </c>
      <c r="H359">
        <v>1199</v>
      </c>
      <c r="I359">
        <v>85</v>
      </c>
      <c r="J359">
        <v>20.100000000000001</v>
      </c>
      <c r="K359">
        <v>6.5</v>
      </c>
      <c r="L359">
        <v>2021</v>
      </c>
      <c r="M359">
        <v>80378</v>
      </c>
      <c r="N359">
        <v>1</v>
      </c>
      <c r="O359">
        <v>0</v>
      </c>
      <c r="P359">
        <v>3.3</v>
      </c>
    </row>
    <row r="360" spans="1:16" x14ac:dyDescent="0.3">
      <c r="A360">
        <v>358</v>
      </c>
      <c r="B360" t="s">
        <v>83</v>
      </c>
      <c r="C360" t="s">
        <v>84</v>
      </c>
      <c r="D360" t="s">
        <v>89</v>
      </c>
      <c r="E360" t="s">
        <v>86</v>
      </c>
      <c r="F360" t="s">
        <v>87</v>
      </c>
      <c r="G360" t="s">
        <v>88</v>
      </c>
      <c r="H360">
        <v>1199</v>
      </c>
      <c r="I360">
        <v>85</v>
      </c>
      <c r="J360">
        <v>20.100000000000001</v>
      </c>
      <c r="K360">
        <v>6.5</v>
      </c>
      <c r="L360">
        <v>2025</v>
      </c>
      <c r="M360">
        <v>16046</v>
      </c>
      <c r="N360">
        <v>1</v>
      </c>
      <c r="O360">
        <v>0</v>
      </c>
      <c r="P360">
        <v>6.2</v>
      </c>
    </row>
    <row r="361" spans="1:16" x14ac:dyDescent="0.3">
      <c r="A361">
        <v>359</v>
      </c>
      <c r="B361" t="s">
        <v>83</v>
      </c>
      <c r="C361" t="s">
        <v>84</v>
      </c>
      <c r="D361" t="s">
        <v>89</v>
      </c>
      <c r="E361" t="s">
        <v>86</v>
      </c>
      <c r="F361" t="s">
        <v>87</v>
      </c>
      <c r="G361" t="s">
        <v>88</v>
      </c>
      <c r="H361">
        <v>1199</v>
      </c>
      <c r="I361">
        <v>85</v>
      </c>
      <c r="J361">
        <v>20.100000000000001</v>
      </c>
      <c r="K361">
        <v>6.5</v>
      </c>
      <c r="L361">
        <v>2024</v>
      </c>
      <c r="M361">
        <v>26427</v>
      </c>
      <c r="N361">
        <v>1</v>
      </c>
      <c r="O361">
        <v>0</v>
      </c>
      <c r="P361">
        <v>4.96</v>
      </c>
    </row>
    <row r="362" spans="1:16" x14ac:dyDescent="0.3">
      <c r="A362">
        <v>360</v>
      </c>
      <c r="B362" t="s">
        <v>83</v>
      </c>
      <c r="C362" t="s">
        <v>84</v>
      </c>
      <c r="D362" t="s">
        <v>89</v>
      </c>
      <c r="E362" t="s">
        <v>86</v>
      </c>
      <c r="F362" t="s">
        <v>87</v>
      </c>
      <c r="G362" t="s">
        <v>88</v>
      </c>
      <c r="H362">
        <v>1199</v>
      </c>
      <c r="I362">
        <v>85</v>
      </c>
      <c r="J362">
        <v>20.100000000000001</v>
      </c>
      <c r="K362">
        <v>6.5</v>
      </c>
      <c r="L362">
        <v>2022</v>
      </c>
      <c r="M362">
        <v>61154</v>
      </c>
      <c r="N362">
        <v>1</v>
      </c>
      <c r="O362">
        <v>0</v>
      </c>
      <c r="P362">
        <v>3.62</v>
      </c>
    </row>
    <row r="363" spans="1:16" x14ac:dyDescent="0.3">
      <c r="A363">
        <v>361</v>
      </c>
      <c r="B363" t="s">
        <v>83</v>
      </c>
      <c r="C363" t="s">
        <v>84</v>
      </c>
      <c r="D363" t="s">
        <v>89</v>
      </c>
      <c r="E363" t="s">
        <v>86</v>
      </c>
      <c r="F363" t="s">
        <v>87</v>
      </c>
      <c r="G363" t="s">
        <v>88</v>
      </c>
      <c r="H363">
        <v>1199</v>
      </c>
      <c r="I363">
        <v>85</v>
      </c>
      <c r="J363">
        <v>20.100000000000001</v>
      </c>
      <c r="K363">
        <v>6.5</v>
      </c>
      <c r="L363">
        <v>2025</v>
      </c>
      <c r="M363">
        <v>23210</v>
      </c>
      <c r="N363">
        <v>1</v>
      </c>
      <c r="O363">
        <v>0</v>
      </c>
      <c r="P363">
        <v>5.54</v>
      </c>
    </row>
    <row r="364" spans="1:16" x14ac:dyDescent="0.3">
      <c r="A364">
        <v>362</v>
      </c>
      <c r="B364" t="s">
        <v>83</v>
      </c>
      <c r="C364" t="s">
        <v>84</v>
      </c>
      <c r="D364" t="s">
        <v>89</v>
      </c>
      <c r="E364" t="s">
        <v>86</v>
      </c>
      <c r="F364" t="s">
        <v>87</v>
      </c>
      <c r="G364" t="s">
        <v>88</v>
      </c>
      <c r="H364">
        <v>1199</v>
      </c>
      <c r="I364">
        <v>85</v>
      </c>
      <c r="J364">
        <v>20.100000000000001</v>
      </c>
      <c r="K364">
        <v>6.5</v>
      </c>
      <c r="L364">
        <v>2021</v>
      </c>
      <c r="M364">
        <v>55627</v>
      </c>
      <c r="N364">
        <v>2</v>
      </c>
      <c r="O364">
        <v>0</v>
      </c>
      <c r="P364">
        <v>3.22</v>
      </c>
    </row>
    <row r="365" spans="1:16" x14ac:dyDescent="0.3">
      <c r="A365">
        <v>363</v>
      </c>
      <c r="B365" t="s">
        <v>83</v>
      </c>
      <c r="C365" t="s">
        <v>84</v>
      </c>
      <c r="D365" t="s">
        <v>89</v>
      </c>
      <c r="E365" t="s">
        <v>86</v>
      </c>
      <c r="F365" t="s">
        <v>87</v>
      </c>
      <c r="G365" t="s">
        <v>88</v>
      </c>
      <c r="H365">
        <v>1199</v>
      </c>
      <c r="I365">
        <v>85</v>
      </c>
      <c r="J365">
        <v>20.100000000000001</v>
      </c>
      <c r="K365">
        <v>6.5</v>
      </c>
      <c r="L365">
        <v>2024</v>
      </c>
      <c r="M365">
        <v>48597</v>
      </c>
      <c r="N365">
        <v>2</v>
      </c>
      <c r="O365">
        <v>0</v>
      </c>
      <c r="P365">
        <v>5</v>
      </c>
    </row>
    <row r="366" spans="1:16" x14ac:dyDescent="0.3">
      <c r="A366">
        <v>364</v>
      </c>
      <c r="B366" t="s">
        <v>83</v>
      </c>
      <c r="C366" t="s">
        <v>84</v>
      </c>
      <c r="D366" t="s">
        <v>89</v>
      </c>
      <c r="E366" t="s">
        <v>86</v>
      </c>
      <c r="F366" t="s">
        <v>87</v>
      </c>
      <c r="G366" t="s">
        <v>88</v>
      </c>
      <c r="H366">
        <v>1199</v>
      </c>
      <c r="I366">
        <v>85</v>
      </c>
      <c r="J366">
        <v>20.100000000000001</v>
      </c>
      <c r="K366">
        <v>6.5</v>
      </c>
      <c r="L366">
        <v>2020</v>
      </c>
      <c r="M366">
        <v>91655</v>
      </c>
      <c r="N366">
        <v>1</v>
      </c>
      <c r="O366">
        <v>0</v>
      </c>
      <c r="P366">
        <v>2.29</v>
      </c>
    </row>
    <row r="367" spans="1:16" x14ac:dyDescent="0.3">
      <c r="A367">
        <v>365</v>
      </c>
      <c r="B367" t="s">
        <v>83</v>
      </c>
      <c r="C367" t="s">
        <v>84</v>
      </c>
      <c r="D367" t="s">
        <v>89</v>
      </c>
      <c r="E367" t="s">
        <v>86</v>
      </c>
      <c r="F367" t="s">
        <v>87</v>
      </c>
      <c r="G367" t="s">
        <v>88</v>
      </c>
      <c r="H367">
        <v>1199</v>
      </c>
      <c r="I367">
        <v>85</v>
      </c>
      <c r="J367">
        <v>20.100000000000001</v>
      </c>
      <c r="K367">
        <v>6.5</v>
      </c>
      <c r="L367">
        <v>2025</v>
      </c>
      <c r="M367">
        <v>16777</v>
      </c>
      <c r="N367">
        <v>2</v>
      </c>
      <c r="O367">
        <v>0</v>
      </c>
      <c r="P367">
        <v>5.61</v>
      </c>
    </row>
    <row r="368" spans="1:16" x14ac:dyDescent="0.3">
      <c r="A368">
        <v>366</v>
      </c>
      <c r="B368" t="s">
        <v>83</v>
      </c>
      <c r="C368" t="s">
        <v>84</v>
      </c>
      <c r="D368" t="s">
        <v>89</v>
      </c>
      <c r="E368" t="s">
        <v>86</v>
      </c>
      <c r="F368" t="s">
        <v>87</v>
      </c>
      <c r="G368" t="s">
        <v>88</v>
      </c>
      <c r="H368">
        <v>1199</v>
      </c>
      <c r="I368">
        <v>85</v>
      </c>
      <c r="J368">
        <v>20.100000000000001</v>
      </c>
      <c r="K368">
        <v>6.5</v>
      </c>
      <c r="L368">
        <v>2021</v>
      </c>
      <c r="M368">
        <v>47192</v>
      </c>
      <c r="N368">
        <v>2</v>
      </c>
      <c r="O368">
        <v>0</v>
      </c>
      <c r="P368">
        <v>3.46</v>
      </c>
    </row>
    <row r="369" spans="1:16" x14ac:dyDescent="0.3">
      <c r="A369">
        <v>367</v>
      </c>
      <c r="B369" t="s">
        <v>83</v>
      </c>
      <c r="C369" t="s">
        <v>84</v>
      </c>
      <c r="D369" t="s">
        <v>89</v>
      </c>
      <c r="E369" t="s">
        <v>86</v>
      </c>
      <c r="F369" t="s">
        <v>87</v>
      </c>
      <c r="G369" t="s">
        <v>88</v>
      </c>
      <c r="H369">
        <v>1199</v>
      </c>
      <c r="I369">
        <v>85</v>
      </c>
      <c r="J369">
        <v>20.100000000000001</v>
      </c>
      <c r="K369">
        <v>6.5</v>
      </c>
      <c r="L369">
        <v>2025</v>
      </c>
      <c r="M369">
        <v>27355</v>
      </c>
      <c r="N369">
        <v>1</v>
      </c>
      <c r="O369">
        <v>0</v>
      </c>
      <c r="P369">
        <v>5.94</v>
      </c>
    </row>
    <row r="370" spans="1:16" x14ac:dyDescent="0.3">
      <c r="A370">
        <v>368</v>
      </c>
      <c r="B370" t="s">
        <v>83</v>
      </c>
      <c r="C370" t="s">
        <v>84</v>
      </c>
      <c r="D370" t="s">
        <v>89</v>
      </c>
      <c r="E370" t="s">
        <v>86</v>
      </c>
      <c r="F370" t="s">
        <v>87</v>
      </c>
      <c r="G370" t="s">
        <v>88</v>
      </c>
      <c r="H370">
        <v>1199</v>
      </c>
      <c r="I370">
        <v>85</v>
      </c>
      <c r="J370">
        <v>20.100000000000001</v>
      </c>
      <c r="K370">
        <v>6.5</v>
      </c>
      <c r="L370">
        <v>2020</v>
      </c>
      <c r="M370">
        <v>55370</v>
      </c>
      <c r="N370">
        <v>1</v>
      </c>
      <c r="O370">
        <v>0</v>
      </c>
      <c r="P370">
        <v>3.22</v>
      </c>
    </row>
    <row r="371" spans="1:16" x14ac:dyDescent="0.3">
      <c r="A371">
        <v>369</v>
      </c>
      <c r="B371" t="s">
        <v>83</v>
      </c>
      <c r="C371" t="s">
        <v>84</v>
      </c>
      <c r="D371" t="s">
        <v>89</v>
      </c>
      <c r="E371" t="s">
        <v>86</v>
      </c>
      <c r="F371" t="s">
        <v>87</v>
      </c>
      <c r="G371" t="s">
        <v>88</v>
      </c>
      <c r="H371">
        <v>1199</v>
      </c>
      <c r="I371">
        <v>85</v>
      </c>
      <c r="J371">
        <v>20.100000000000001</v>
      </c>
      <c r="K371">
        <v>6.5</v>
      </c>
      <c r="L371">
        <v>2022</v>
      </c>
      <c r="M371">
        <v>37692</v>
      </c>
      <c r="N371">
        <v>1</v>
      </c>
      <c r="O371">
        <v>0</v>
      </c>
      <c r="P371">
        <v>3.8</v>
      </c>
    </row>
    <row r="372" spans="1:16" x14ac:dyDescent="0.3">
      <c r="A372">
        <v>370</v>
      </c>
      <c r="B372" t="s">
        <v>83</v>
      </c>
      <c r="C372" t="s">
        <v>84</v>
      </c>
      <c r="D372" t="s">
        <v>89</v>
      </c>
      <c r="E372" t="s">
        <v>86</v>
      </c>
      <c r="F372" t="s">
        <v>87</v>
      </c>
      <c r="G372" t="s">
        <v>88</v>
      </c>
      <c r="H372">
        <v>1199</v>
      </c>
      <c r="I372">
        <v>85</v>
      </c>
      <c r="J372">
        <v>20.100000000000001</v>
      </c>
      <c r="K372">
        <v>6.5</v>
      </c>
      <c r="L372">
        <v>2021</v>
      </c>
      <c r="M372">
        <v>75493</v>
      </c>
      <c r="N372">
        <v>2</v>
      </c>
      <c r="O372">
        <v>0</v>
      </c>
      <c r="P372">
        <v>3.08</v>
      </c>
    </row>
    <row r="373" spans="1:16" x14ac:dyDescent="0.3">
      <c r="A373">
        <v>371</v>
      </c>
      <c r="B373" t="s">
        <v>83</v>
      </c>
      <c r="C373" t="s">
        <v>84</v>
      </c>
      <c r="D373" t="s">
        <v>89</v>
      </c>
      <c r="E373" t="s">
        <v>86</v>
      </c>
      <c r="F373" t="s">
        <v>87</v>
      </c>
      <c r="G373" t="s">
        <v>88</v>
      </c>
      <c r="H373">
        <v>1199</v>
      </c>
      <c r="I373">
        <v>85</v>
      </c>
      <c r="J373">
        <v>20.100000000000001</v>
      </c>
      <c r="K373">
        <v>6.5</v>
      </c>
      <c r="L373">
        <v>2024</v>
      </c>
      <c r="M373">
        <v>31200</v>
      </c>
      <c r="N373">
        <v>1</v>
      </c>
      <c r="O373">
        <v>0</v>
      </c>
      <c r="P373">
        <v>5.2</v>
      </c>
    </row>
    <row r="374" spans="1:16" x14ac:dyDescent="0.3">
      <c r="A374">
        <v>372</v>
      </c>
      <c r="B374" t="s">
        <v>83</v>
      </c>
      <c r="C374" t="s">
        <v>84</v>
      </c>
      <c r="D374" t="s">
        <v>89</v>
      </c>
      <c r="E374" t="s">
        <v>86</v>
      </c>
      <c r="F374" t="s">
        <v>87</v>
      </c>
      <c r="G374" t="s">
        <v>88</v>
      </c>
      <c r="H374">
        <v>1199</v>
      </c>
      <c r="I374">
        <v>85</v>
      </c>
      <c r="J374">
        <v>20.100000000000001</v>
      </c>
      <c r="K374">
        <v>6.5</v>
      </c>
      <c r="L374">
        <v>2020</v>
      </c>
      <c r="M374">
        <v>92804</v>
      </c>
      <c r="N374">
        <v>2</v>
      </c>
      <c r="O374">
        <v>0</v>
      </c>
      <c r="P374">
        <v>2.23</v>
      </c>
    </row>
    <row r="375" spans="1:16" x14ac:dyDescent="0.3">
      <c r="A375">
        <v>373</v>
      </c>
      <c r="B375" t="s">
        <v>83</v>
      </c>
      <c r="C375" t="s">
        <v>84</v>
      </c>
      <c r="D375" t="s">
        <v>89</v>
      </c>
      <c r="E375" t="s">
        <v>86</v>
      </c>
      <c r="F375" t="s">
        <v>87</v>
      </c>
      <c r="G375" t="s">
        <v>88</v>
      </c>
      <c r="H375">
        <v>1199</v>
      </c>
      <c r="I375">
        <v>85</v>
      </c>
      <c r="J375">
        <v>20.100000000000001</v>
      </c>
      <c r="K375">
        <v>6.5</v>
      </c>
      <c r="L375">
        <v>2024</v>
      </c>
      <c r="M375">
        <v>38597</v>
      </c>
      <c r="N375">
        <v>2</v>
      </c>
      <c r="O375">
        <v>0</v>
      </c>
      <c r="P375">
        <v>4.42</v>
      </c>
    </row>
    <row r="376" spans="1:16" x14ac:dyDescent="0.3">
      <c r="A376">
        <v>374</v>
      </c>
      <c r="B376" t="s">
        <v>83</v>
      </c>
      <c r="C376" t="s">
        <v>84</v>
      </c>
      <c r="D376" t="s">
        <v>89</v>
      </c>
      <c r="E376" t="s">
        <v>86</v>
      </c>
      <c r="F376" t="s">
        <v>87</v>
      </c>
      <c r="G376" t="s">
        <v>88</v>
      </c>
      <c r="H376">
        <v>1199</v>
      </c>
      <c r="I376">
        <v>85</v>
      </c>
      <c r="J376">
        <v>20.100000000000001</v>
      </c>
      <c r="K376">
        <v>6.5</v>
      </c>
      <c r="L376">
        <v>2026</v>
      </c>
      <c r="M376">
        <v>8328</v>
      </c>
      <c r="N376">
        <v>2</v>
      </c>
      <c r="O376">
        <v>1</v>
      </c>
      <c r="P376">
        <v>5.56</v>
      </c>
    </row>
    <row r="377" spans="1:16" x14ac:dyDescent="0.3">
      <c r="A377">
        <v>375</v>
      </c>
      <c r="B377" t="s">
        <v>83</v>
      </c>
      <c r="C377" t="s">
        <v>84</v>
      </c>
      <c r="D377" t="s">
        <v>89</v>
      </c>
      <c r="E377" t="s">
        <v>86</v>
      </c>
      <c r="F377" t="s">
        <v>87</v>
      </c>
      <c r="G377" t="s">
        <v>88</v>
      </c>
      <c r="H377">
        <v>1199</v>
      </c>
      <c r="I377">
        <v>85</v>
      </c>
      <c r="J377">
        <v>20.100000000000001</v>
      </c>
      <c r="K377">
        <v>6.5</v>
      </c>
      <c r="L377">
        <v>2022</v>
      </c>
      <c r="M377">
        <v>76374</v>
      </c>
      <c r="N377">
        <v>2</v>
      </c>
      <c r="O377">
        <v>0</v>
      </c>
      <c r="P377">
        <v>3.14</v>
      </c>
    </row>
    <row r="378" spans="1:16" x14ac:dyDescent="0.3">
      <c r="A378">
        <v>376</v>
      </c>
      <c r="B378" t="s">
        <v>83</v>
      </c>
      <c r="C378" t="s">
        <v>84</v>
      </c>
      <c r="D378" t="s">
        <v>89</v>
      </c>
      <c r="E378" t="s">
        <v>86</v>
      </c>
      <c r="F378" t="s">
        <v>87</v>
      </c>
      <c r="G378" t="s">
        <v>88</v>
      </c>
      <c r="H378">
        <v>1199</v>
      </c>
      <c r="I378">
        <v>85</v>
      </c>
      <c r="J378">
        <v>20.100000000000001</v>
      </c>
      <c r="K378">
        <v>6.5</v>
      </c>
      <c r="L378">
        <v>2020</v>
      </c>
      <c r="M378">
        <v>125336</v>
      </c>
      <c r="N378">
        <v>2</v>
      </c>
      <c r="O378">
        <v>0</v>
      </c>
      <c r="P378">
        <v>2.1</v>
      </c>
    </row>
    <row r="379" spans="1:16" x14ac:dyDescent="0.3">
      <c r="A379">
        <v>377</v>
      </c>
      <c r="B379" t="s">
        <v>83</v>
      </c>
      <c r="C379" t="s">
        <v>84</v>
      </c>
      <c r="D379" t="s">
        <v>89</v>
      </c>
      <c r="E379" t="s">
        <v>86</v>
      </c>
      <c r="F379" t="s">
        <v>87</v>
      </c>
      <c r="G379" t="s">
        <v>88</v>
      </c>
      <c r="H379">
        <v>1199</v>
      </c>
      <c r="I379">
        <v>85</v>
      </c>
      <c r="J379">
        <v>20.100000000000001</v>
      </c>
      <c r="K379">
        <v>6.5</v>
      </c>
      <c r="L379">
        <v>2022</v>
      </c>
      <c r="M379">
        <v>82076</v>
      </c>
      <c r="N379">
        <v>2</v>
      </c>
      <c r="O379">
        <v>0</v>
      </c>
      <c r="P379">
        <v>3.12</v>
      </c>
    </row>
    <row r="380" spans="1:16" x14ac:dyDescent="0.3">
      <c r="A380">
        <v>378</v>
      </c>
      <c r="B380" t="s">
        <v>83</v>
      </c>
      <c r="C380" t="s">
        <v>84</v>
      </c>
      <c r="D380" t="s">
        <v>89</v>
      </c>
      <c r="E380" t="s">
        <v>86</v>
      </c>
      <c r="F380" t="s">
        <v>87</v>
      </c>
      <c r="G380" t="s">
        <v>88</v>
      </c>
      <c r="H380">
        <v>1199</v>
      </c>
      <c r="I380">
        <v>85</v>
      </c>
      <c r="J380">
        <v>20.100000000000001</v>
      </c>
      <c r="K380">
        <v>6.5</v>
      </c>
      <c r="L380">
        <v>2024</v>
      </c>
      <c r="M380">
        <v>49871</v>
      </c>
      <c r="N380">
        <v>1</v>
      </c>
      <c r="O380">
        <v>0</v>
      </c>
      <c r="P380">
        <v>5.2</v>
      </c>
    </row>
    <row r="381" spans="1:16" x14ac:dyDescent="0.3">
      <c r="A381">
        <v>379</v>
      </c>
      <c r="B381" t="s">
        <v>83</v>
      </c>
      <c r="C381" t="s">
        <v>84</v>
      </c>
      <c r="D381" t="s">
        <v>89</v>
      </c>
      <c r="E381" t="s">
        <v>86</v>
      </c>
      <c r="F381" t="s">
        <v>87</v>
      </c>
      <c r="G381" t="s">
        <v>88</v>
      </c>
      <c r="H381">
        <v>1199</v>
      </c>
      <c r="I381">
        <v>85</v>
      </c>
      <c r="J381">
        <v>20.100000000000001</v>
      </c>
      <c r="K381">
        <v>6.5</v>
      </c>
      <c r="L381">
        <v>2024</v>
      </c>
      <c r="M381">
        <v>25294</v>
      </c>
      <c r="N381">
        <v>1</v>
      </c>
      <c r="O381">
        <v>0</v>
      </c>
      <c r="P381">
        <v>5.1100000000000003</v>
      </c>
    </row>
    <row r="382" spans="1:16" x14ac:dyDescent="0.3">
      <c r="A382">
        <v>380</v>
      </c>
      <c r="B382" t="s">
        <v>83</v>
      </c>
      <c r="C382" t="s">
        <v>84</v>
      </c>
      <c r="D382" t="s">
        <v>89</v>
      </c>
      <c r="E382" t="s">
        <v>86</v>
      </c>
      <c r="F382" t="s">
        <v>87</v>
      </c>
      <c r="G382" t="s">
        <v>88</v>
      </c>
      <c r="H382">
        <v>1199</v>
      </c>
      <c r="I382">
        <v>85</v>
      </c>
      <c r="J382">
        <v>20.100000000000001</v>
      </c>
      <c r="K382">
        <v>6.5</v>
      </c>
      <c r="L382">
        <v>2023</v>
      </c>
      <c r="M382">
        <v>53462</v>
      </c>
      <c r="N382">
        <v>1</v>
      </c>
      <c r="O382">
        <v>0</v>
      </c>
      <c r="P382">
        <v>4.47</v>
      </c>
    </row>
    <row r="383" spans="1:16" x14ac:dyDescent="0.3">
      <c r="A383">
        <v>381</v>
      </c>
      <c r="B383" t="s">
        <v>83</v>
      </c>
      <c r="C383" t="s">
        <v>84</v>
      </c>
      <c r="D383" t="s">
        <v>89</v>
      </c>
      <c r="E383" t="s">
        <v>86</v>
      </c>
      <c r="F383" t="s">
        <v>87</v>
      </c>
      <c r="G383" t="s">
        <v>88</v>
      </c>
      <c r="H383">
        <v>1199</v>
      </c>
      <c r="I383">
        <v>85</v>
      </c>
      <c r="J383">
        <v>20.100000000000001</v>
      </c>
      <c r="K383">
        <v>6.5</v>
      </c>
      <c r="L383">
        <v>2020</v>
      </c>
      <c r="M383">
        <v>57993</v>
      </c>
      <c r="N383">
        <v>1</v>
      </c>
      <c r="O383">
        <v>0</v>
      </c>
      <c r="P383">
        <v>2.74</v>
      </c>
    </row>
    <row r="384" spans="1:16" x14ac:dyDescent="0.3">
      <c r="A384">
        <v>382</v>
      </c>
      <c r="B384" t="s">
        <v>83</v>
      </c>
      <c r="C384" t="s">
        <v>84</v>
      </c>
      <c r="D384" t="s">
        <v>89</v>
      </c>
      <c r="E384" t="s">
        <v>86</v>
      </c>
      <c r="F384" t="s">
        <v>87</v>
      </c>
      <c r="G384" t="s">
        <v>88</v>
      </c>
      <c r="H384">
        <v>1199</v>
      </c>
      <c r="I384">
        <v>85</v>
      </c>
      <c r="J384">
        <v>20.100000000000001</v>
      </c>
      <c r="K384">
        <v>6.5</v>
      </c>
      <c r="L384">
        <v>2023</v>
      </c>
      <c r="M384">
        <v>29940</v>
      </c>
      <c r="N384">
        <v>3</v>
      </c>
      <c r="O384">
        <v>0</v>
      </c>
      <c r="P384">
        <v>3.72</v>
      </c>
    </row>
    <row r="385" spans="1:16" x14ac:dyDescent="0.3">
      <c r="A385">
        <v>383</v>
      </c>
      <c r="B385" t="s">
        <v>83</v>
      </c>
      <c r="C385" t="s">
        <v>84</v>
      </c>
      <c r="D385" t="s">
        <v>89</v>
      </c>
      <c r="E385" t="s">
        <v>86</v>
      </c>
      <c r="F385" t="s">
        <v>87</v>
      </c>
      <c r="G385" t="s">
        <v>88</v>
      </c>
      <c r="H385">
        <v>1199</v>
      </c>
      <c r="I385">
        <v>85</v>
      </c>
      <c r="J385">
        <v>20.100000000000001</v>
      </c>
      <c r="K385">
        <v>6.5</v>
      </c>
      <c r="L385">
        <v>2021</v>
      </c>
      <c r="M385">
        <v>85256</v>
      </c>
      <c r="N385">
        <v>1</v>
      </c>
      <c r="O385">
        <v>0</v>
      </c>
      <c r="P385">
        <v>3.11</v>
      </c>
    </row>
    <row r="386" spans="1:16" x14ac:dyDescent="0.3">
      <c r="A386">
        <v>384</v>
      </c>
      <c r="B386" t="s">
        <v>83</v>
      </c>
      <c r="C386" t="s">
        <v>84</v>
      </c>
      <c r="D386" t="s">
        <v>89</v>
      </c>
      <c r="E386" t="s">
        <v>86</v>
      </c>
      <c r="F386" t="s">
        <v>87</v>
      </c>
      <c r="G386" t="s">
        <v>88</v>
      </c>
      <c r="H386">
        <v>1199</v>
      </c>
      <c r="I386">
        <v>85</v>
      </c>
      <c r="J386">
        <v>20.100000000000001</v>
      </c>
      <c r="K386">
        <v>6.5</v>
      </c>
      <c r="L386">
        <v>2026</v>
      </c>
      <c r="M386">
        <v>9845</v>
      </c>
      <c r="N386">
        <v>2</v>
      </c>
      <c r="O386">
        <v>1</v>
      </c>
      <c r="P386">
        <v>4.8600000000000003</v>
      </c>
    </row>
    <row r="387" spans="1:16" x14ac:dyDescent="0.3">
      <c r="A387">
        <v>385</v>
      </c>
      <c r="B387" t="s">
        <v>83</v>
      </c>
      <c r="C387" t="s">
        <v>84</v>
      </c>
      <c r="D387" t="s">
        <v>89</v>
      </c>
      <c r="E387" t="s">
        <v>86</v>
      </c>
      <c r="F387" t="s">
        <v>87</v>
      </c>
      <c r="G387" t="s">
        <v>88</v>
      </c>
      <c r="H387">
        <v>1199</v>
      </c>
      <c r="I387">
        <v>85</v>
      </c>
      <c r="J387">
        <v>20.100000000000001</v>
      </c>
      <c r="K387">
        <v>6.5</v>
      </c>
      <c r="L387">
        <v>2026</v>
      </c>
      <c r="M387">
        <v>9770</v>
      </c>
      <c r="N387">
        <v>3</v>
      </c>
      <c r="O387">
        <v>0</v>
      </c>
      <c r="P387">
        <v>5.74</v>
      </c>
    </row>
    <row r="388" spans="1:16" x14ac:dyDescent="0.3">
      <c r="A388">
        <v>386</v>
      </c>
      <c r="B388" t="s">
        <v>83</v>
      </c>
      <c r="C388" t="s">
        <v>84</v>
      </c>
      <c r="D388" t="s">
        <v>89</v>
      </c>
      <c r="E388" t="s">
        <v>86</v>
      </c>
      <c r="F388" t="s">
        <v>87</v>
      </c>
      <c r="G388" t="s">
        <v>88</v>
      </c>
      <c r="H388">
        <v>1199</v>
      </c>
      <c r="I388">
        <v>85</v>
      </c>
      <c r="J388">
        <v>20.100000000000001</v>
      </c>
      <c r="K388">
        <v>6.5</v>
      </c>
      <c r="L388">
        <v>2024</v>
      </c>
      <c r="M388">
        <v>47623</v>
      </c>
      <c r="N388">
        <v>1</v>
      </c>
      <c r="O388">
        <v>0</v>
      </c>
      <c r="P388">
        <v>5.47</v>
      </c>
    </row>
    <row r="389" spans="1:16" x14ac:dyDescent="0.3">
      <c r="A389">
        <v>387</v>
      </c>
      <c r="B389" t="s">
        <v>83</v>
      </c>
      <c r="C389" t="s">
        <v>84</v>
      </c>
      <c r="D389" t="s">
        <v>89</v>
      </c>
      <c r="E389" t="s">
        <v>86</v>
      </c>
      <c r="F389" t="s">
        <v>87</v>
      </c>
      <c r="G389" t="s">
        <v>88</v>
      </c>
      <c r="H389">
        <v>1199</v>
      </c>
      <c r="I389">
        <v>85</v>
      </c>
      <c r="J389">
        <v>20.100000000000001</v>
      </c>
      <c r="K389">
        <v>6.5</v>
      </c>
      <c r="L389">
        <v>2026</v>
      </c>
      <c r="M389">
        <v>9932</v>
      </c>
      <c r="N389">
        <v>1</v>
      </c>
      <c r="O389">
        <v>0</v>
      </c>
      <c r="P389">
        <v>6.29</v>
      </c>
    </row>
    <row r="390" spans="1:16" x14ac:dyDescent="0.3">
      <c r="A390">
        <v>388</v>
      </c>
      <c r="B390" t="s">
        <v>83</v>
      </c>
      <c r="C390" t="s">
        <v>84</v>
      </c>
      <c r="D390" t="s">
        <v>89</v>
      </c>
      <c r="E390" t="s">
        <v>86</v>
      </c>
      <c r="F390" t="s">
        <v>87</v>
      </c>
      <c r="G390" t="s">
        <v>88</v>
      </c>
      <c r="H390">
        <v>1199</v>
      </c>
      <c r="I390">
        <v>85</v>
      </c>
      <c r="J390">
        <v>20.100000000000001</v>
      </c>
      <c r="K390">
        <v>6.5</v>
      </c>
      <c r="L390">
        <v>2026</v>
      </c>
      <c r="M390">
        <v>4701</v>
      </c>
      <c r="N390">
        <v>1</v>
      </c>
      <c r="O390">
        <v>0</v>
      </c>
      <c r="P390">
        <v>6.17</v>
      </c>
    </row>
    <row r="391" spans="1:16" x14ac:dyDescent="0.3">
      <c r="A391">
        <v>389</v>
      </c>
      <c r="B391" t="s">
        <v>83</v>
      </c>
      <c r="C391" t="s">
        <v>84</v>
      </c>
      <c r="D391" t="s">
        <v>89</v>
      </c>
      <c r="E391" t="s">
        <v>86</v>
      </c>
      <c r="F391" t="s">
        <v>87</v>
      </c>
      <c r="G391" t="s">
        <v>88</v>
      </c>
      <c r="H391">
        <v>1199</v>
      </c>
      <c r="I391">
        <v>85</v>
      </c>
      <c r="J391">
        <v>20.100000000000001</v>
      </c>
      <c r="K391">
        <v>6.5</v>
      </c>
      <c r="L391">
        <v>2023</v>
      </c>
      <c r="M391">
        <v>29746</v>
      </c>
      <c r="N391">
        <v>1</v>
      </c>
      <c r="O391">
        <v>0</v>
      </c>
      <c r="P391">
        <v>4.96</v>
      </c>
    </row>
    <row r="392" spans="1:16" x14ac:dyDescent="0.3">
      <c r="A392">
        <v>390</v>
      </c>
      <c r="B392" t="s">
        <v>83</v>
      </c>
      <c r="C392" t="s">
        <v>84</v>
      </c>
      <c r="D392" t="s">
        <v>89</v>
      </c>
      <c r="E392" t="s">
        <v>86</v>
      </c>
      <c r="F392" t="s">
        <v>87</v>
      </c>
      <c r="G392" t="s">
        <v>88</v>
      </c>
      <c r="H392">
        <v>1199</v>
      </c>
      <c r="I392">
        <v>85</v>
      </c>
      <c r="J392">
        <v>20.100000000000001</v>
      </c>
      <c r="K392">
        <v>6.5</v>
      </c>
      <c r="L392">
        <v>2024</v>
      </c>
      <c r="M392">
        <v>22358</v>
      </c>
      <c r="N392">
        <v>2</v>
      </c>
      <c r="O392">
        <v>0</v>
      </c>
      <c r="P392">
        <v>5.22</v>
      </c>
    </row>
    <row r="393" spans="1:16" x14ac:dyDescent="0.3">
      <c r="A393">
        <v>391</v>
      </c>
      <c r="B393" t="s">
        <v>83</v>
      </c>
      <c r="C393" t="s">
        <v>84</v>
      </c>
      <c r="D393" t="s">
        <v>89</v>
      </c>
      <c r="E393" t="s">
        <v>86</v>
      </c>
      <c r="F393" t="s">
        <v>87</v>
      </c>
      <c r="G393" t="s">
        <v>88</v>
      </c>
      <c r="H393">
        <v>1199</v>
      </c>
      <c r="I393">
        <v>85</v>
      </c>
      <c r="J393">
        <v>20.100000000000001</v>
      </c>
      <c r="K393">
        <v>6.5</v>
      </c>
      <c r="L393">
        <v>2022</v>
      </c>
      <c r="M393">
        <v>64256</v>
      </c>
      <c r="N393">
        <v>2</v>
      </c>
      <c r="O393">
        <v>0</v>
      </c>
      <c r="P393">
        <v>3.16</v>
      </c>
    </row>
    <row r="394" spans="1:16" x14ac:dyDescent="0.3">
      <c r="A394">
        <v>392</v>
      </c>
      <c r="B394" t="s">
        <v>83</v>
      </c>
      <c r="C394" t="s">
        <v>84</v>
      </c>
      <c r="D394" t="s">
        <v>89</v>
      </c>
      <c r="E394" t="s">
        <v>86</v>
      </c>
      <c r="F394" t="s">
        <v>87</v>
      </c>
      <c r="G394" t="s">
        <v>88</v>
      </c>
      <c r="H394">
        <v>1199</v>
      </c>
      <c r="I394">
        <v>85</v>
      </c>
      <c r="J394">
        <v>20.100000000000001</v>
      </c>
      <c r="K394">
        <v>6.5</v>
      </c>
      <c r="L394">
        <v>2020</v>
      </c>
      <c r="M394">
        <v>96239</v>
      </c>
      <c r="N394">
        <v>3</v>
      </c>
      <c r="O394">
        <v>0</v>
      </c>
      <c r="P394">
        <v>1.62</v>
      </c>
    </row>
    <row r="395" spans="1:16" x14ac:dyDescent="0.3">
      <c r="A395">
        <v>393</v>
      </c>
      <c r="B395" t="s">
        <v>83</v>
      </c>
      <c r="C395" t="s">
        <v>84</v>
      </c>
      <c r="D395" t="s">
        <v>89</v>
      </c>
      <c r="E395" t="s">
        <v>86</v>
      </c>
      <c r="F395" t="s">
        <v>87</v>
      </c>
      <c r="G395" t="s">
        <v>88</v>
      </c>
      <c r="H395">
        <v>1199</v>
      </c>
      <c r="I395">
        <v>85</v>
      </c>
      <c r="J395">
        <v>20.100000000000001</v>
      </c>
      <c r="K395">
        <v>6.5</v>
      </c>
      <c r="L395">
        <v>2023</v>
      </c>
      <c r="M395">
        <v>35626</v>
      </c>
      <c r="N395">
        <v>1</v>
      </c>
      <c r="O395">
        <v>0</v>
      </c>
      <c r="P395">
        <v>4.66</v>
      </c>
    </row>
    <row r="396" spans="1:16" x14ac:dyDescent="0.3">
      <c r="A396">
        <v>394</v>
      </c>
      <c r="B396" t="s">
        <v>83</v>
      </c>
      <c r="C396" t="s">
        <v>84</v>
      </c>
      <c r="D396" t="s">
        <v>89</v>
      </c>
      <c r="E396" t="s">
        <v>86</v>
      </c>
      <c r="F396" t="s">
        <v>87</v>
      </c>
      <c r="G396" t="s">
        <v>88</v>
      </c>
      <c r="H396">
        <v>1199</v>
      </c>
      <c r="I396">
        <v>85</v>
      </c>
      <c r="J396">
        <v>20.100000000000001</v>
      </c>
      <c r="K396">
        <v>6.5</v>
      </c>
      <c r="L396">
        <v>2020</v>
      </c>
      <c r="M396">
        <v>70332</v>
      </c>
      <c r="N396">
        <v>2</v>
      </c>
      <c r="O396">
        <v>0</v>
      </c>
      <c r="P396">
        <v>2.04</v>
      </c>
    </row>
    <row r="397" spans="1:16" x14ac:dyDescent="0.3">
      <c r="A397">
        <v>395</v>
      </c>
      <c r="B397" t="s">
        <v>83</v>
      </c>
      <c r="C397" t="s">
        <v>84</v>
      </c>
      <c r="D397" t="s">
        <v>89</v>
      </c>
      <c r="E397" t="s">
        <v>86</v>
      </c>
      <c r="F397" t="s">
        <v>87</v>
      </c>
      <c r="G397" t="s">
        <v>88</v>
      </c>
      <c r="H397">
        <v>1199</v>
      </c>
      <c r="I397">
        <v>85</v>
      </c>
      <c r="J397">
        <v>20.100000000000001</v>
      </c>
      <c r="K397">
        <v>6.5</v>
      </c>
      <c r="L397">
        <v>2022</v>
      </c>
      <c r="M397">
        <v>41297</v>
      </c>
      <c r="N397">
        <v>2</v>
      </c>
      <c r="O397">
        <v>0</v>
      </c>
      <c r="P397">
        <v>3.92</v>
      </c>
    </row>
    <row r="398" spans="1:16" x14ac:dyDescent="0.3">
      <c r="A398">
        <v>396</v>
      </c>
      <c r="B398" t="s">
        <v>83</v>
      </c>
      <c r="C398" t="s">
        <v>84</v>
      </c>
      <c r="D398" t="s">
        <v>89</v>
      </c>
      <c r="E398" t="s">
        <v>86</v>
      </c>
      <c r="F398" t="s">
        <v>87</v>
      </c>
      <c r="G398" t="s">
        <v>88</v>
      </c>
      <c r="H398">
        <v>1199</v>
      </c>
      <c r="I398">
        <v>85</v>
      </c>
      <c r="J398">
        <v>20.100000000000001</v>
      </c>
      <c r="K398">
        <v>6.5</v>
      </c>
      <c r="L398">
        <v>2020</v>
      </c>
      <c r="M398">
        <v>126746</v>
      </c>
      <c r="N398">
        <v>1</v>
      </c>
      <c r="O398">
        <v>0</v>
      </c>
      <c r="P398">
        <v>2.67</v>
      </c>
    </row>
    <row r="399" spans="1:16" x14ac:dyDescent="0.3">
      <c r="A399">
        <v>397</v>
      </c>
      <c r="B399" t="s">
        <v>83</v>
      </c>
      <c r="C399" t="s">
        <v>84</v>
      </c>
      <c r="D399" t="s">
        <v>89</v>
      </c>
      <c r="E399" t="s">
        <v>86</v>
      </c>
      <c r="F399" t="s">
        <v>87</v>
      </c>
      <c r="G399" t="s">
        <v>88</v>
      </c>
      <c r="H399">
        <v>1199</v>
      </c>
      <c r="I399">
        <v>85</v>
      </c>
      <c r="J399">
        <v>20.100000000000001</v>
      </c>
      <c r="K399">
        <v>6.5</v>
      </c>
      <c r="L399">
        <v>2026</v>
      </c>
      <c r="M399">
        <v>8507</v>
      </c>
      <c r="N399">
        <v>2</v>
      </c>
      <c r="O399">
        <v>0</v>
      </c>
      <c r="P399">
        <v>6.31</v>
      </c>
    </row>
    <row r="400" spans="1:16" x14ac:dyDescent="0.3">
      <c r="A400">
        <v>398</v>
      </c>
      <c r="B400" t="s">
        <v>83</v>
      </c>
      <c r="C400" t="s">
        <v>84</v>
      </c>
      <c r="D400" t="s">
        <v>89</v>
      </c>
      <c r="E400" t="s">
        <v>86</v>
      </c>
      <c r="F400" t="s">
        <v>87</v>
      </c>
      <c r="G400" t="s">
        <v>88</v>
      </c>
      <c r="H400">
        <v>1199</v>
      </c>
      <c r="I400">
        <v>85</v>
      </c>
      <c r="J400">
        <v>20.100000000000001</v>
      </c>
      <c r="K400">
        <v>6.5</v>
      </c>
      <c r="L400">
        <v>2020</v>
      </c>
      <c r="M400">
        <v>123358</v>
      </c>
      <c r="N400">
        <v>1</v>
      </c>
      <c r="O400">
        <v>0</v>
      </c>
      <c r="P400">
        <v>2.5</v>
      </c>
    </row>
    <row r="401" spans="1:16" x14ac:dyDescent="0.3">
      <c r="A401">
        <v>399</v>
      </c>
      <c r="B401" t="s">
        <v>83</v>
      </c>
      <c r="C401" t="s">
        <v>84</v>
      </c>
      <c r="D401" t="s">
        <v>89</v>
      </c>
      <c r="E401" t="s">
        <v>86</v>
      </c>
      <c r="F401" t="s">
        <v>87</v>
      </c>
      <c r="G401" t="s">
        <v>88</v>
      </c>
      <c r="H401">
        <v>1199</v>
      </c>
      <c r="I401">
        <v>85</v>
      </c>
      <c r="J401">
        <v>20.100000000000001</v>
      </c>
      <c r="K401">
        <v>6.5</v>
      </c>
      <c r="L401">
        <v>2020</v>
      </c>
      <c r="M401">
        <v>54080</v>
      </c>
      <c r="N401">
        <v>1</v>
      </c>
      <c r="O401">
        <v>0</v>
      </c>
      <c r="P401">
        <v>2.93</v>
      </c>
    </row>
    <row r="402" spans="1:16" x14ac:dyDescent="0.3">
      <c r="A402">
        <v>400</v>
      </c>
      <c r="B402" t="s">
        <v>83</v>
      </c>
      <c r="C402" t="s">
        <v>84</v>
      </c>
      <c r="D402" t="s">
        <v>89</v>
      </c>
      <c r="E402" t="s">
        <v>86</v>
      </c>
      <c r="F402" t="s">
        <v>87</v>
      </c>
      <c r="G402" t="s">
        <v>88</v>
      </c>
      <c r="H402">
        <v>1199</v>
      </c>
      <c r="I402">
        <v>85</v>
      </c>
      <c r="J402">
        <v>20.100000000000001</v>
      </c>
      <c r="K402">
        <v>6.5</v>
      </c>
      <c r="L402">
        <v>2023</v>
      </c>
      <c r="M402">
        <v>47633</v>
      </c>
      <c r="N402">
        <v>1</v>
      </c>
      <c r="O402">
        <v>0</v>
      </c>
      <c r="P402">
        <v>4.87</v>
      </c>
    </row>
    <row r="403" spans="1:16" x14ac:dyDescent="0.3">
      <c r="A403">
        <v>401</v>
      </c>
      <c r="B403" t="s">
        <v>83</v>
      </c>
      <c r="C403" t="s">
        <v>84</v>
      </c>
      <c r="D403" t="s">
        <v>90</v>
      </c>
      <c r="E403" t="s">
        <v>86</v>
      </c>
      <c r="F403" t="s">
        <v>91</v>
      </c>
      <c r="G403" t="s">
        <v>88</v>
      </c>
      <c r="H403">
        <v>1199</v>
      </c>
      <c r="I403">
        <v>85</v>
      </c>
      <c r="J403">
        <v>19</v>
      </c>
      <c r="K403">
        <v>7.2</v>
      </c>
      <c r="L403">
        <v>2026</v>
      </c>
      <c r="M403">
        <v>7705</v>
      </c>
      <c r="N403">
        <v>1</v>
      </c>
      <c r="O403">
        <v>1</v>
      </c>
      <c r="P403">
        <v>6.46</v>
      </c>
    </row>
    <row r="404" spans="1:16" x14ac:dyDescent="0.3">
      <c r="A404">
        <v>402</v>
      </c>
      <c r="B404" t="s">
        <v>83</v>
      </c>
      <c r="C404" t="s">
        <v>84</v>
      </c>
      <c r="D404" t="s">
        <v>90</v>
      </c>
      <c r="E404" t="s">
        <v>86</v>
      </c>
      <c r="F404" t="s">
        <v>91</v>
      </c>
      <c r="G404" t="s">
        <v>88</v>
      </c>
      <c r="H404">
        <v>1199</v>
      </c>
      <c r="I404">
        <v>85</v>
      </c>
      <c r="J404">
        <v>19</v>
      </c>
      <c r="K404">
        <v>7.2</v>
      </c>
      <c r="L404">
        <v>2026</v>
      </c>
      <c r="M404">
        <v>9880</v>
      </c>
      <c r="N404">
        <v>1</v>
      </c>
      <c r="O404">
        <v>0</v>
      </c>
      <c r="P404">
        <v>7.05</v>
      </c>
    </row>
    <row r="405" spans="1:16" x14ac:dyDescent="0.3">
      <c r="A405">
        <v>403</v>
      </c>
      <c r="B405" t="s">
        <v>83</v>
      </c>
      <c r="C405" t="s">
        <v>84</v>
      </c>
      <c r="D405" t="s">
        <v>90</v>
      </c>
      <c r="E405" t="s">
        <v>86</v>
      </c>
      <c r="F405" t="s">
        <v>91</v>
      </c>
      <c r="G405" t="s">
        <v>88</v>
      </c>
      <c r="H405">
        <v>1199</v>
      </c>
      <c r="I405">
        <v>85</v>
      </c>
      <c r="J405">
        <v>19</v>
      </c>
      <c r="K405">
        <v>7.2</v>
      </c>
      <c r="L405">
        <v>2023</v>
      </c>
      <c r="M405">
        <v>32267</v>
      </c>
      <c r="N405">
        <v>1</v>
      </c>
      <c r="O405">
        <v>0</v>
      </c>
      <c r="P405">
        <v>4.9000000000000004</v>
      </c>
    </row>
    <row r="406" spans="1:16" x14ac:dyDescent="0.3">
      <c r="A406">
        <v>404</v>
      </c>
      <c r="B406" t="s">
        <v>83</v>
      </c>
      <c r="C406" t="s">
        <v>84</v>
      </c>
      <c r="D406" t="s">
        <v>90</v>
      </c>
      <c r="E406" t="s">
        <v>86</v>
      </c>
      <c r="F406" t="s">
        <v>91</v>
      </c>
      <c r="G406" t="s">
        <v>88</v>
      </c>
      <c r="H406">
        <v>1199</v>
      </c>
      <c r="I406">
        <v>85</v>
      </c>
      <c r="J406">
        <v>19</v>
      </c>
      <c r="K406">
        <v>7.2</v>
      </c>
      <c r="L406">
        <v>2022</v>
      </c>
      <c r="M406">
        <v>78456</v>
      </c>
      <c r="N406">
        <v>2</v>
      </c>
      <c r="O406">
        <v>0</v>
      </c>
      <c r="P406">
        <v>4.05</v>
      </c>
    </row>
    <row r="407" spans="1:16" x14ac:dyDescent="0.3">
      <c r="A407">
        <v>405</v>
      </c>
      <c r="B407" t="s">
        <v>83</v>
      </c>
      <c r="C407" t="s">
        <v>84</v>
      </c>
      <c r="D407" t="s">
        <v>90</v>
      </c>
      <c r="E407" t="s">
        <v>86</v>
      </c>
      <c r="F407" t="s">
        <v>91</v>
      </c>
      <c r="G407" t="s">
        <v>88</v>
      </c>
      <c r="H407">
        <v>1199</v>
      </c>
      <c r="I407">
        <v>85</v>
      </c>
      <c r="J407">
        <v>19</v>
      </c>
      <c r="K407">
        <v>7.2</v>
      </c>
      <c r="L407">
        <v>2020</v>
      </c>
      <c r="M407">
        <v>111986</v>
      </c>
      <c r="N407">
        <v>2</v>
      </c>
      <c r="O407">
        <v>1</v>
      </c>
      <c r="P407">
        <v>1.92</v>
      </c>
    </row>
    <row r="408" spans="1:16" x14ac:dyDescent="0.3">
      <c r="A408">
        <v>406</v>
      </c>
      <c r="B408" t="s">
        <v>83</v>
      </c>
      <c r="C408" t="s">
        <v>84</v>
      </c>
      <c r="D408" t="s">
        <v>90</v>
      </c>
      <c r="E408" t="s">
        <v>86</v>
      </c>
      <c r="F408" t="s">
        <v>91</v>
      </c>
      <c r="G408" t="s">
        <v>88</v>
      </c>
      <c r="H408">
        <v>1199</v>
      </c>
      <c r="I408">
        <v>85</v>
      </c>
      <c r="J408">
        <v>19</v>
      </c>
      <c r="K408">
        <v>7.2</v>
      </c>
      <c r="L408">
        <v>2026</v>
      </c>
      <c r="M408">
        <v>4095</v>
      </c>
      <c r="N408">
        <v>2</v>
      </c>
      <c r="O408">
        <v>0</v>
      </c>
      <c r="P408">
        <v>6.53</v>
      </c>
    </row>
    <row r="409" spans="1:16" x14ac:dyDescent="0.3">
      <c r="A409">
        <v>407</v>
      </c>
      <c r="B409" t="s">
        <v>83</v>
      </c>
      <c r="C409" t="s">
        <v>84</v>
      </c>
      <c r="D409" t="s">
        <v>90</v>
      </c>
      <c r="E409" t="s">
        <v>86</v>
      </c>
      <c r="F409" t="s">
        <v>91</v>
      </c>
      <c r="G409" t="s">
        <v>88</v>
      </c>
      <c r="H409">
        <v>1199</v>
      </c>
      <c r="I409">
        <v>85</v>
      </c>
      <c r="J409">
        <v>19</v>
      </c>
      <c r="K409">
        <v>7.2</v>
      </c>
      <c r="L409">
        <v>2025</v>
      </c>
      <c r="M409">
        <v>24165</v>
      </c>
      <c r="N409">
        <v>1</v>
      </c>
      <c r="O409">
        <v>0</v>
      </c>
      <c r="P409">
        <v>6.43</v>
      </c>
    </row>
    <row r="410" spans="1:16" x14ac:dyDescent="0.3">
      <c r="A410">
        <v>408</v>
      </c>
      <c r="B410" t="s">
        <v>83</v>
      </c>
      <c r="C410" t="s">
        <v>84</v>
      </c>
      <c r="D410" t="s">
        <v>90</v>
      </c>
      <c r="E410" t="s">
        <v>86</v>
      </c>
      <c r="F410" t="s">
        <v>91</v>
      </c>
      <c r="G410" t="s">
        <v>88</v>
      </c>
      <c r="H410">
        <v>1199</v>
      </c>
      <c r="I410">
        <v>85</v>
      </c>
      <c r="J410">
        <v>19</v>
      </c>
      <c r="K410">
        <v>7.2</v>
      </c>
      <c r="L410">
        <v>2020</v>
      </c>
      <c r="M410">
        <v>126611</v>
      </c>
      <c r="N410">
        <v>2</v>
      </c>
      <c r="O410">
        <v>0</v>
      </c>
      <c r="P410">
        <v>1.92</v>
      </c>
    </row>
    <row r="411" spans="1:16" x14ac:dyDescent="0.3">
      <c r="A411">
        <v>409</v>
      </c>
      <c r="B411" t="s">
        <v>83</v>
      </c>
      <c r="C411" t="s">
        <v>84</v>
      </c>
      <c r="D411" t="s">
        <v>90</v>
      </c>
      <c r="E411" t="s">
        <v>86</v>
      </c>
      <c r="F411" t="s">
        <v>91</v>
      </c>
      <c r="G411" t="s">
        <v>88</v>
      </c>
      <c r="H411">
        <v>1199</v>
      </c>
      <c r="I411">
        <v>85</v>
      </c>
      <c r="J411">
        <v>19</v>
      </c>
      <c r="K411">
        <v>7.2</v>
      </c>
      <c r="L411">
        <v>2024</v>
      </c>
      <c r="M411">
        <v>35069</v>
      </c>
      <c r="N411">
        <v>1</v>
      </c>
      <c r="O411">
        <v>0</v>
      </c>
      <c r="P411">
        <v>5.36</v>
      </c>
    </row>
    <row r="412" spans="1:16" x14ac:dyDescent="0.3">
      <c r="A412">
        <v>410</v>
      </c>
      <c r="B412" t="s">
        <v>83</v>
      </c>
      <c r="C412" t="s">
        <v>84</v>
      </c>
      <c r="D412" t="s">
        <v>90</v>
      </c>
      <c r="E412" t="s">
        <v>86</v>
      </c>
      <c r="F412" t="s">
        <v>91</v>
      </c>
      <c r="G412" t="s">
        <v>88</v>
      </c>
      <c r="H412">
        <v>1199</v>
      </c>
      <c r="I412">
        <v>85</v>
      </c>
      <c r="J412">
        <v>19</v>
      </c>
      <c r="K412">
        <v>7.2</v>
      </c>
      <c r="L412">
        <v>2026</v>
      </c>
      <c r="M412">
        <v>5398</v>
      </c>
      <c r="N412">
        <v>3</v>
      </c>
      <c r="O412">
        <v>0</v>
      </c>
      <c r="P412">
        <v>6.53</v>
      </c>
    </row>
    <row r="413" spans="1:16" x14ac:dyDescent="0.3">
      <c r="A413">
        <v>411</v>
      </c>
      <c r="B413" t="s">
        <v>83</v>
      </c>
      <c r="C413" t="s">
        <v>84</v>
      </c>
      <c r="D413" t="s">
        <v>90</v>
      </c>
      <c r="E413" t="s">
        <v>86</v>
      </c>
      <c r="F413" t="s">
        <v>91</v>
      </c>
      <c r="G413" t="s">
        <v>88</v>
      </c>
      <c r="H413">
        <v>1199</v>
      </c>
      <c r="I413">
        <v>85</v>
      </c>
      <c r="J413">
        <v>19</v>
      </c>
      <c r="K413">
        <v>7.2</v>
      </c>
      <c r="L413">
        <v>2023</v>
      </c>
      <c r="M413">
        <v>68047</v>
      </c>
      <c r="N413">
        <v>1</v>
      </c>
      <c r="O413">
        <v>0</v>
      </c>
      <c r="P413">
        <v>4.7</v>
      </c>
    </row>
    <row r="414" spans="1:16" x14ac:dyDescent="0.3">
      <c r="A414">
        <v>412</v>
      </c>
      <c r="B414" t="s">
        <v>83</v>
      </c>
      <c r="C414" t="s">
        <v>84</v>
      </c>
      <c r="D414" t="s">
        <v>90</v>
      </c>
      <c r="E414" t="s">
        <v>86</v>
      </c>
      <c r="F414" t="s">
        <v>91</v>
      </c>
      <c r="G414" t="s">
        <v>88</v>
      </c>
      <c r="H414">
        <v>1199</v>
      </c>
      <c r="I414">
        <v>85</v>
      </c>
      <c r="J414">
        <v>19</v>
      </c>
      <c r="K414">
        <v>7.2</v>
      </c>
      <c r="L414">
        <v>2020</v>
      </c>
      <c r="M414">
        <v>52683</v>
      </c>
      <c r="N414">
        <v>1</v>
      </c>
      <c r="O414">
        <v>1</v>
      </c>
      <c r="P414">
        <v>2.27</v>
      </c>
    </row>
    <row r="415" spans="1:16" x14ac:dyDescent="0.3">
      <c r="A415">
        <v>413</v>
      </c>
      <c r="B415" t="s">
        <v>83</v>
      </c>
      <c r="C415" t="s">
        <v>84</v>
      </c>
      <c r="D415" t="s">
        <v>90</v>
      </c>
      <c r="E415" t="s">
        <v>86</v>
      </c>
      <c r="F415" t="s">
        <v>91</v>
      </c>
      <c r="G415" t="s">
        <v>88</v>
      </c>
      <c r="H415">
        <v>1199</v>
      </c>
      <c r="I415">
        <v>85</v>
      </c>
      <c r="J415">
        <v>19</v>
      </c>
      <c r="K415">
        <v>7.2</v>
      </c>
      <c r="L415">
        <v>2023</v>
      </c>
      <c r="M415">
        <v>54782</v>
      </c>
      <c r="N415">
        <v>1</v>
      </c>
      <c r="O415">
        <v>1</v>
      </c>
      <c r="P415">
        <v>4.43</v>
      </c>
    </row>
    <row r="416" spans="1:16" x14ac:dyDescent="0.3">
      <c r="A416">
        <v>414</v>
      </c>
      <c r="B416" t="s">
        <v>83</v>
      </c>
      <c r="C416" t="s">
        <v>84</v>
      </c>
      <c r="D416" t="s">
        <v>90</v>
      </c>
      <c r="E416" t="s">
        <v>86</v>
      </c>
      <c r="F416" t="s">
        <v>91</v>
      </c>
      <c r="G416" t="s">
        <v>88</v>
      </c>
      <c r="H416">
        <v>1199</v>
      </c>
      <c r="I416">
        <v>85</v>
      </c>
      <c r="J416">
        <v>19</v>
      </c>
      <c r="K416">
        <v>7.2</v>
      </c>
      <c r="L416">
        <v>2025</v>
      </c>
      <c r="M416">
        <v>16880</v>
      </c>
      <c r="N416">
        <v>1</v>
      </c>
      <c r="O416">
        <v>0</v>
      </c>
      <c r="P416">
        <v>6.71</v>
      </c>
    </row>
    <row r="417" spans="1:16" x14ac:dyDescent="0.3">
      <c r="A417">
        <v>415</v>
      </c>
      <c r="B417" t="s">
        <v>83</v>
      </c>
      <c r="C417" t="s">
        <v>84</v>
      </c>
      <c r="D417" t="s">
        <v>90</v>
      </c>
      <c r="E417" t="s">
        <v>86</v>
      </c>
      <c r="F417" t="s">
        <v>91</v>
      </c>
      <c r="G417" t="s">
        <v>88</v>
      </c>
      <c r="H417">
        <v>1199</v>
      </c>
      <c r="I417">
        <v>85</v>
      </c>
      <c r="J417">
        <v>19</v>
      </c>
      <c r="K417">
        <v>7.2</v>
      </c>
      <c r="L417">
        <v>2021</v>
      </c>
      <c r="M417">
        <v>80093</v>
      </c>
      <c r="N417">
        <v>1</v>
      </c>
      <c r="O417">
        <v>0</v>
      </c>
      <c r="P417">
        <v>3.46</v>
      </c>
    </row>
    <row r="418" spans="1:16" x14ac:dyDescent="0.3">
      <c r="A418">
        <v>416</v>
      </c>
      <c r="B418" t="s">
        <v>83</v>
      </c>
      <c r="C418" t="s">
        <v>84</v>
      </c>
      <c r="D418" t="s">
        <v>90</v>
      </c>
      <c r="E418" t="s">
        <v>86</v>
      </c>
      <c r="F418" t="s">
        <v>91</v>
      </c>
      <c r="G418" t="s">
        <v>88</v>
      </c>
      <c r="H418">
        <v>1199</v>
      </c>
      <c r="I418">
        <v>85</v>
      </c>
      <c r="J418">
        <v>19</v>
      </c>
      <c r="K418">
        <v>7.2</v>
      </c>
      <c r="L418">
        <v>2025</v>
      </c>
      <c r="M418">
        <v>20551</v>
      </c>
      <c r="N418">
        <v>2</v>
      </c>
      <c r="O418">
        <v>0</v>
      </c>
      <c r="P418">
        <v>5.98</v>
      </c>
    </row>
    <row r="419" spans="1:16" x14ac:dyDescent="0.3">
      <c r="A419">
        <v>417</v>
      </c>
      <c r="B419" t="s">
        <v>83</v>
      </c>
      <c r="C419" t="s">
        <v>84</v>
      </c>
      <c r="D419" t="s">
        <v>90</v>
      </c>
      <c r="E419" t="s">
        <v>86</v>
      </c>
      <c r="F419" t="s">
        <v>91</v>
      </c>
      <c r="G419" t="s">
        <v>88</v>
      </c>
      <c r="H419">
        <v>1199</v>
      </c>
      <c r="I419">
        <v>85</v>
      </c>
      <c r="J419">
        <v>19</v>
      </c>
      <c r="K419">
        <v>7.2</v>
      </c>
      <c r="L419">
        <v>2021</v>
      </c>
      <c r="M419">
        <v>62134</v>
      </c>
      <c r="N419">
        <v>1</v>
      </c>
      <c r="O419">
        <v>0</v>
      </c>
      <c r="P419">
        <v>4.07</v>
      </c>
    </row>
    <row r="420" spans="1:16" x14ac:dyDescent="0.3">
      <c r="A420">
        <v>418</v>
      </c>
      <c r="B420" t="s">
        <v>83</v>
      </c>
      <c r="C420" t="s">
        <v>84</v>
      </c>
      <c r="D420" t="s">
        <v>90</v>
      </c>
      <c r="E420" t="s">
        <v>86</v>
      </c>
      <c r="F420" t="s">
        <v>91</v>
      </c>
      <c r="G420" t="s">
        <v>88</v>
      </c>
      <c r="H420">
        <v>1199</v>
      </c>
      <c r="I420">
        <v>85</v>
      </c>
      <c r="J420">
        <v>19</v>
      </c>
      <c r="K420">
        <v>7.2</v>
      </c>
      <c r="L420">
        <v>2023</v>
      </c>
      <c r="M420">
        <v>46586</v>
      </c>
      <c r="N420">
        <v>1</v>
      </c>
      <c r="O420">
        <v>0</v>
      </c>
      <c r="P420">
        <v>5.1100000000000003</v>
      </c>
    </row>
    <row r="421" spans="1:16" x14ac:dyDescent="0.3">
      <c r="A421">
        <v>419</v>
      </c>
      <c r="B421" t="s">
        <v>83</v>
      </c>
      <c r="C421" t="s">
        <v>84</v>
      </c>
      <c r="D421" t="s">
        <v>90</v>
      </c>
      <c r="E421" t="s">
        <v>86</v>
      </c>
      <c r="F421" t="s">
        <v>91</v>
      </c>
      <c r="G421" t="s">
        <v>88</v>
      </c>
      <c r="H421">
        <v>1199</v>
      </c>
      <c r="I421">
        <v>85</v>
      </c>
      <c r="J421">
        <v>19</v>
      </c>
      <c r="K421">
        <v>7.2</v>
      </c>
      <c r="L421">
        <v>2024</v>
      </c>
      <c r="M421">
        <v>36737</v>
      </c>
      <c r="N421">
        <v>1</v>
      </c>
      <c r="O421">
        <v>0</v>
      </c>
      <c r="P421">
        <v>5.66</v>
      </c>
    </row>
    <row r="422" spans="1:16" x14ac:dyDescent="0.3">
      <c r="A422">
        <v>420</v>
      </c>
      <c r="B422" t="s">
        <v>83</v>
      </c>
      <c r="C422" t="s">
        <v>84</v>
      </c>
      <c r="D422" t="s">
        <v>90</v>
      </c>
      <c r="E422" t="s">
        <v>86</v>
      </c>
      <c r="F422" t="s">
        <v>91</v>
      </c>
      <c r="G422" t="s">
        <v>88</v>
      </c>
      <c r="H422">
        <v>1199</v>
      </c>
      <c r="I422">
        <v>85</v>
      </c>
      <c r="J422">
        <v>19</v>
      </c>
      <c r="K422">
        <v>7.2</v>
      </c>
      <c r="L422">
        <v>2025</v>
      </c>
      <c r="M422">
        <v>24113</v>
      </c>
      <c r="N422">
        <v>1</v>
      </c>
      <c r="O422">
        <v>0</v>
      </c>
      <c r="P422">
        <v>6.18</v>
      </c>
    </row>
    <row r="423" spans="1:16" x14ac:dyDescent="0.3">
      <c r="A423">
        <v>421</v>
      </c>
      <c r="B423" t="s">
        <v>83</v>
      </c>
      <c r="C423" t="s">
        <v>84</v>
      </c>
      <c r="D423" t="s">
        <v>90</v>
      </c>
      <c r="E423" t="s">
        <v>86</v>
      </c>
      <c r="F423" t="s">
        <v>91</v>
      </c>
      <c r="G423" t="s">
        <v>88</v>
      </c>
      <c r="H423">
        <v>1199</v>
      </c>
      <c r="I423">
        <v>85</v>
      </c>
      <c r="J423">
        <v>19</v>
      </c>
      <c r="K423">
        <v>7.2</v>
      </c>
      <c r="L423">
        <v>2022</v>
      </c>
      <c r="M423">
        <v>40946</v>
      </c>
      <c r="N423">
        <v>2</v>
      </c>
      <c r="O423">
        <v>0</v>
      </c>
      <c r="P423">
        <v>3.8</v>
      </c>
    </row>
    <row r="424" spans="1:16" x14ac:dyDescent="0.3">
      <c r="A424">
        <v>422</v>
      </c>
      <c r="B424" t="s">
        <v>83</v>
      </c>
      <c r="C424" t="s">
        <v>84</v>
      </c>
      <c r="D424" t="s">
        <v>90</v>
      </c>
      <c r="E424" t="s">
        <v>86</v>
      </c>
      <c r="F424" t="s">
        <v>91</v>
      </c>
      <c r="G424" t="s">
        <v>88</v>
      </c>
      <c r="H424">
        <v>1199</v>
      </c>
      <c r="I424">
        <v>85</v>
      </c>
      <c r="J424">
        <v>19</v>
      </c>
      <c r="K424">
        <v>7.2</v>
      </c>
      <c r="L424">
        <v>2025</v>
      </c>
      <c r="M424">
        <v>25215</v>
      </c>
      <c r="N424">
        <v>3</v>
      </c>
      <c r="O424">
        <v>0</v>
      </c>
      <c r="P424">
        <v>6</v>
      </c>
    </row>
    <row r="425" spans="1:16" x14ac:dyDescent="0.3">
      <c r="A425">
        <v>423</v>
      </c>
      <c r="B425" t="s">
        <v>83</v>
      </c>
      <c r="C425" t="s">
        <v>84</v>
      </c>
      <c r="D425" t="s">
        <v>90</v>
      </c>
      <c r="E425" t="s">
        <v>86</v>
      </c>
      <c r="F425" t="s">
        <v>91</v>
      </c>
      <c r="G425" t="s">
        <v>88</v>
      </c>
      <c r="H425">
        <v>1199</v>
      </c>
      <c r="I425">
        <v>85</v>
      </c>
      <c r="J425">
        <v>19</v>
      </c>
      <c r="K425">
        <v>7.2</v>
      </c>
      <c r="L425">
        <v>2024</v>
      </c>
      <c r="M425">
        <v>37442</v>
      </c>
      <c r="N425">
        <v>2</v>
      </c>
      <c r="O425">
        <v>0</v>
      </c>
      <c r="P425">
        <v>5.55</v>
      </c>
    </row>
    <row r="426" spans="1:16" x14ac:dyDescent="0.3">
      <c r="A426">
        <v>424</v>
      </c>
      <c r="B426" t="s">
        <v>83</v>
      </c>
      <c r="C426" t="s">
        <v>84</v>
      </c>
      <c r="D426" t="s">
        <v>90</v>
      </c>
      <c r="E426" t="s">
        <v>86</v>
      </c>
      <c r="F426" t="s">
        <v>91</v>
      </c>
      <c r="G426" t="s">
        <v>88</v>
      </c>
      <c r="H426">
        <v>1199</v>
      </c>
      <c r="I426">
        <v>85</v>
      </c>
      <c r="J426">
        <v>19</v>
      </c>
      <c r="K426">
        <v>7.2</v>
      </c>
      <c r="L426">
        <v>2025</v>
      </c>
      <c r="M426">
        <v>16611</v>
      </c>
      <c r="N426">
        <v>1</v>
      </c>
      <c r="O426">
        <v>0</v>
      </c>
      <c r="P426">
        <v>6.14</v>
      </c>
    </row>
    <row r="427" spans="1:16" x14ac:dyDescent="0.3">
      <c r="A427">
        <v>425</v>
      </c>
      <c r="B427" t="s">
        <v>83</v>
      </c>
      <c r="C427" t="s">
        <v>84</v>
      </c>
      <c r="D427" t="s">
        <v>90</v>
      </c>
      <c r="E427" t="s">
        <v>86</v>
      </c>
      <c r="F427" t="s">
        <v>91</v>
      </c>
      <c r="G427" t="s">
        <v>88</v>
      </c>
      <c r="H427">
        <v>1199</v>
      </c>
      <c r="I427">
        <v>85</v>
      </c>
      <c r="J427">
        <v>19</v>
      </c>
      <c r="K427">
        <v>7.2</v>
      </c>
      <c r="L427">
        <v>2023</v>
      </c>
      <c r="M427">
        <v>64005</v>
      </c>
      <c r="N427">
        <v>1</v>
      </c>
      <c r="O427">
        <v>0</v>
      </c>
      <c r="P427">
        <v>4.58</v>
      </c>
    </row>
    <row r="428" spans="1:16" x14ac:dyDescent="0.3">
      <c r="A428">
        <v>426</v>
      </c>
      <c r="B428" t="s">
        <v>83</v>
      </c>
      <c r="C428" t="s">
        <v>84</v>
      </c>
      <c r="D428" t="s">
        <v>90</v>
      </c>
      <c r="E428" t="s">
        <v>86</v>
      </c>
      <c r="F428" t="s">
        <v>91</v>
      </c>
      <c r="G428" t="s">
        <v>88</v>
      </c>
      <c r="H428">
        <v>1199</v>
      </c>
      <c r="I428">
        <v>85</v>
      </c>
      <c r="J428">
        <v>19</v>
      </c>
      <c r="K428">
        <v>7.2</v>
      </c>
      <c r="L428">
        <v>2021</v>
      </c>
      <c r="M428">
        <v>54097</v>
      </c>
      <c r="N428">
        <v>1</v>
      </c>
      <c r="O428">
        <v>0</v>
      </c>
      <c r="P428">
        <v>3.58</v>
      </c>
    </row>
    <row r="429" spans="1:16" x14ac:dyDescent="0.3">
      <c r="A429">
        <v>427</v>
      </c>
      <c r="B429" t="s">
        <v>83</v>
      </c>
      <c r="C429" t="s">
        <v>84</v>
      </c>
      <c r="D429" t="s">
        <v>90</v>
      </c>
      <c r="E429" t="s">
        <v>86</v>
      </c>
      <c r="F429" t="s">
        <v>91</v>
      </c>
      <c r="G429" t="s">
        <v>88</v>
      </c>
      <c r="H429">
        <v>1199</v>
      </c>
      <c r="I429">
        <v>85</v>
      </c>
      <c r="J429">
        <v>19</v>
      </c>
      <c r="K429">
        <v>7.2</v>
      </c>
      <c r="L429">
        <v>2021</v>
      </c>
      <c r="M429">
        <v>64480</v>
      </c>
      <c r="N429">
        <v>1</v>
      </c>
      <c r="O429">
        <v>0</v>
      </c>
      <c r="P429">
        <v>3.65</v>
      </c>
    </row>
    <row r="430" spans="1:16" x14ac:dyDescent="0.3">
      <c r="A430">
        <v>428</v>
      </c>
      <c r="B430" t="s">
        <v>83</v>
      </c>
      <c r="C430" t="s">
        <v>84</v>
      </c>
      <c r="D430" t="s">
        <v>90</v>
      </c>
      <c r="E430" t="s">
        <v>86</v>
      </c>
      <c r="F430" t="s">
        <v>91</v>
      </c>
      <c r="G430" t="s">
        <v>88</v>
      </c>
      <c r="H430">
        <v>1199</v>
      </c>
      <c r="I430">
        <v>85</v>
      </c>
      <c r="J430">
        <v>19</v>
      </c>
      <c r="K430">
        <v>7.2</v>
      </c>
      <c r="L430">
        <v>2020</v>
      </c>
      <c r="M430">
        <v>89480</v>
      </c>
      <c r="N430">
        <v>2</v>
      </c>
      <c r="O430">
        <v>0</v>
      </c>
      <c r="P430">
        <v>2.46</v>
      </c>
    </row>
    <row r="431" spans="1:16" x14ac:dyDescent="0.3">
      <c r="A431">
        <v>429</v>
      </c>
      <c r="B431" t="s">
        <v>83</v>
      </c>
      <c r="C431" t="s">
        <v>84</v>
      </c>
      <c r="D431" t="s">
        <v>90</v>
      </c>
      <c r="E431" t="s">
        <v>86</v>
      </c>
      <c r="F431" t="s">
        <v>91</v>
      </c>
      <c r="G431" t="s">
        <v>88</v>
      </c>
      <c r="H431">
        <v>1199</v>
      </c>
      <c r="I431">
        <v>85</v>
      </c>
      <c r="J431">
        <v>19</v>
      </c>
      <c r="K431">
        <v>7.2</v>
      </c>
      <c r="L431">
        <v>2025</v>
      </c>
      <c r="M431">
        <v>15690</v>
      </c>
      <c r="N431">
        <v>1</v>
      </c>
      <c r="O431">
        <v>0</v>
      </c>
      <c r="P431">
        <v>6.3</v>
      </c>
    </row>
    <row r="432" spans="1:16" x14ac:dyDescent="0.3">
      <c r="A432">
        <v>430</v>
      </c>
      <c r="B432" t="s">
        <v>83</v>
      </c>
      <c r="C432" t="s">
        <v>84</v>
      </c>
      <c r="D432" t="s">
        <v>90</v>
      </c>
      <c r="E432" t="s">
        <v>86</v>
      </c>
      <c r="F432" t="s">
        <v>91</v>
      </c>
      <c r="G432" t="s">
        <v>88</v>
      </c>
      <c r="H432">
        <v>1199</v>
      </c>
      <c r="I432">
        <v>85</v>
      </c>
      <c r="J432">
        <v>19</v>
      </c>
      <c r="K432">
        <v>7.2</v>
      </c>
      <c r="L432">
        <v>2026</v>
      </c>
      <c r="M432">
        <v>9857</v>
      </c>
      <c r="N432">
        <v>1</v>
      </c>
      <c r="O432">
        <v>0</v>
      </c>
      <c r="P432">
        <v>7.19</v>
      </c>
    </row>
    <row r="433" spans="1:16" x14ac:dyDescent="0.3">
      <c r="A433">
        <v>431</v>
      </c>
      <c r="B433" t="s">
        <v>83</v>
      </c>
      <c r="C433" t="s">
        <v>84</v>
      </c>
      <c r="D433" t="s">
        <v>90</v>
      </c>
      <c r="E433" t="s">
        <v>86</v>
      </c>
      <c r="F433" t="s">
        <v>91</v>
      </c>
      <c r="G433" t="s">
        <v>88</v>
      </c>
      <c r="H433">
        <v>1199</v>
      </c>
      <c r="I433">
        <v>85</v>
      </c>
      <c r="J433">
        <v>19</v>
      </c>
      <c r="K433">
        <v>7.2</v>
      </c>
      <c r="L433">
        <v>2025</v>
      </c>
      <c r="M433">
        <v>22705</v>
      </c>
      <c r="N433">
        <v>1</v>
      </c>
      <c r="O433">
        <v>0</v>
      </c>
      <c r="P433">
        <v>6.25</v>
      </c>
    </row>
    <row r="434" spans="1:16" x14ac:dyDescent="0.3">
      <c r="A434">
        <v>432</v>
      </c>
      <c r="B434" t="s">
        <v>83</v>
      </c>
      <c r="C434" t="s">
        <v>84</v>
      </c>
      <c r="D434" t="s">
        <v>90</v>
      </c>
      <c r="E434" t="s">
        <v>86</v>
      </c>
      <c r="F434" t="s">
        <v>91</v>
      </c>
      <c r="G434" t="s">
        <v>88</v>
      </c>
      <c r="H434">
        <v>1199</v>
      </c>
      <c r="I434">
        <v>85</v>
      </c>
      <c r="J434">
        <v>19</v>
      </c>
      <c r="K434">
        <v>7.2</v>
      </c>
      <c r="L434">
        <v>2023</v>
      </c>
      <c r="M434">
        <v>60172</v>
      </c>
      <c r="N434">
        <v>2</v>
      </c>
      <c r="O434">
        <v>0</v>
      </c>
      <c r="P434">
        <v>4.3899999999999997</v>
      </c>
    </row>
    <row r="435" spans="1:16" x14ac:dyDescent="0.3">
      <c r="A435">
        <v>433</v>
      </c>
      <c r="B435" t="s">
        <v>83</v>
      </c>
      <c r="C435" t="s">
        <v>84</v>
      </c>
      <c r="D435" t="s">
        <v>90</v>
      </c>
      <c r="E435" t="s">
        <v>86</v>
      </c>
      <c r="F435" t="s">
        <v>91</v>
      </c>
      <c r="G435" t="s">
        <v>88</v>
      </c>
      <c r="H435">
        <v>1199</v>
      </c>
      <c r="I435">
        <v>85</v>
      </c>
      <c r="J435">
        <v>19</v>
      </c>
      <c r="K435">
        <v>7.2</v>
      </c>
      <c r="L435">
        <v>2026</v>
      </c>
      <c r="M435">
        <v>5904</v>
      </c>
      <c r="N435">
        <v>2</v>
      </c>
      <c r="O435">
        <v>0</v>
      </c>
      <c r="P435">
        <v>6.73</v>
      </c>
    </row>
    <row r="436" spans="1:16" x14ac:dyDescent="0.3">
      <c r="A436">
        <v>434</v>
      </c>
      <c r="B436" t="s">
        <v>83</v>
      </c>
      <c r="C436" t="s">
        <v>84</v>
      </c>
      <c r="D436" t="s">
        <v>90</v>
      </c>
      <c r="E436" t="s">
        <v>86</v>
      </c>
      <c r="F436" t="s">
        <v>91</v>
      </c>
      <c r="G436" t="s">
        <v>88</v>
      </c>
      <c r="H436">
        <v>1199</v>
      </c>
      <c r="I436">
        <v>85</v>
      </c>
      <c r="J436">
        <v>19</v>
      </c>
      <c r="K436">
        <v>7.2</v>
      </c>
      <c r="L436">
        <v>2023</v>
      </c>
      <c r="M436">
        <v>58204</v>
      </c>
      <c r="N436">
        <v>1</v>
      </c>
      <c r="O436">
        <v>0</v>
      </c>
      <c r="P436">
        <v>5.19</v>
      </c>
    </row>
    <row r="437" spans="1:16" x14ac:dyDescent="0.3">
      <c r="A437">
        <v>435</v>
      </c>
      <c r="B437" t="s">
        <v>83</v>
      </c>
      <c r="C437" t="s">
        <v>84</v>
      </c>
      <c r="D437" t="s">
        <v>90</v>
      </c>
      <c r="E437" t="s">
        <v>86</v>
      </c>
      <c r="F437" t="s">
        <v>91</v>
      </c>
      <c r="G437" t="s">
        <v>88</v>
      </c>
      <c r="H437">
        <v>1199</v>
      </c>
      <c r="I437">
        <v>85</v>
      </c>
      <c r="J437">
        <v>19</v>
      </c>
      <c r="K437">
        <v>7.2</v>
      </c>
      <c r="L437">
        <v>2025</v>
      </c>
      <c r="M437">
        <v>27052</v>
      </c>
      <c r="N437">
        <v>1</v>
      </c>
      <c r="O437">
        <v>0</v>
      </c>
      <c r="P437">
        <v>6.15</v>
      </c>
    </row>
    <row r="438" spans="1:16" x14ac:dyDescent="0.3">
      <c r="A438">
        <v>436</v>
      </c>
      <c r="B438" t="s">
        <v>83</v>
      </c>
      <c r="C438" t="s">
        <v>84</v>
      </c>
      <c r="D438" t="s">
        <v>90</v>
      </c>
      <c r="E438" t="s">
        <v>86</v>
      </c>
      <c r="F438" t="s">
        <v>91</v>
      </c>
      <c r="G438" t="s">
        <v>88</v>
      </c>
      <c r="H438">
        <v>1199</v>
      </c>
      <c r="I438">
        <v>85</v>
      </c>
      <c r="J438">
        <v>19</v>
      </c>
      <c r="K438">
        <v>7.2</v>
      </c>
      <c r="L438">
        <v>2026</v>
      </c>
      <c r="M438">
        <v>9584</v>
      </c>
      <c r="N438">
        <v>2</v>
      </c>
      <c r="O438">
        <v>0</v>
      </c>
      <c r="P438">
        <v>7.06</v>
      </c>
    </row>
    <row r="439" spans="1:16" x14ac:dyDescent="0.3">
      <c r="A439">
        <v>437</v>
      </c>
      <c r="B439" t="s">
        <v>83</v>
      </c>
      <c r="C439" t="s">
        <v>84</v>
      </c>
      <c r="D439" t="s">
        <v>90</v>
      </c>
      <c r="E439" t="s">
        <v>86</v>
      </c>
      <c r="F439" t="s">
        <v>91</v>
      </c>
      <c r="G439" t="s">
        <v>88</v>
      </c>
      <c r="H439">
        <v>1199</v>
      </c>
      <c r="I439">
        <v>85</v>
      </c>
      <c r="J439">
        <v>19</v>
      </c>
      <c r="K439">
        <v>7.2</v>
      </c>
      <c r="L439">
        <v>2024</v>
      </c>
      <c r="M439">
        <v>43096</v>
      </c>
      <c r="N439">
        <v>1</v>
      </c>
      <c r="O439">
        <v>0</v>
      </c>
      <c r="P439">
        <v>5.38</v>
      </c>
    </row>
    <row r="440" spans="1:16" x14ac:dyDescent="0.3">
      <c r="A440">
        <v>438</v>
      </c>
      <c r="B440" t="s">
        <v>83</v>
      </c>
      <c r="C440" t="s">
        <v>84</v>
      </c>
      <c r="D440" t="s">
        <v>90</v>
      </c>
      <c r="E440" t="s">
        <v>86</v>
      </c>
      <c r="F440" t="s">
        <v>91</v>
      </c>
      <c r="G440" t="s">
        <v>88</v>
      </c>
      <c r="H440">
        <v>1199</v>
      </c>
      <c r="I440">
        <v>85</v>
      </c>
      <c r="J440">
        <v>19</v>
      </c>
      <c r="K440">
        <v>7.2</v>
      </c>
      <c r="L440">
        <v>2026</v>
      </c>
      <c r="M440">
        <v>5365</v>
      </c>
      <c r="N440">
        <v>1</v>
      </c>
      <c r="O440">
        <v>0</v>
      </c>
      <c r="P440">
        <v>7.14</v>
      </c>
    </row>
    <row r="441" spans="1:16" x14ac:dyDescent="0.3">
      <c r="A441">
        <v>439</v>
      </c>
      <c r="B441" t="s">
        <v>83</v>
      </c>
      <c r="C441" t="s">
        <v>84</v>
      </c>
      <c r="D441" t="s">
        <v>90</v>
      </c>
      <c r="E441" t="s">
        <v>86</v>
      </c>
      <c r="F441" t="s">
        <v>91</v>
      </c>
      <c r="G441" t="s">
        <v>88</v>
      </c>
      <c r="H441">
        <v>1199</v>
      </c>
      <c r="I441">
        <v>85</v>
      </c>
      <c r="J441">
        <v>19</v>
      </c>
      <c r="K441">
        <v>7.2</v>
      </c>
      <c r="L441">
        <v>2020</v>
      </c>
      <c r="M441">
        <v>91362</v>
      </c>
      <c r="N441">
        <v>1</v>
      </c>
      <c r="O441">
        <v>0</v>
      </c>
      <c r="P441">
        <v>3.28</v>
      </c>
    </row>
    <row r="442" spans="1:16" x14ac:dyDescent="0.3">
      <c r="A442">
        <v>440</v>
      </c>
      <c r="B442" t="s">
        <v>83</v>
      </c>
      <c r="C442" t="s">
        <v>84</v>
      </c>
      <c r="D442" t="s">
        <v>90</v>
      </c>
      <c r="E442" t="s">
        <v>86</v>
      </c>
      <c r="F442" t="s">
        <v>91</v>
      </c>
      <c r="G442" t="s">
        <v>88</v>
      </c>
      <c r="H442">
        <v>1199</v>
      </c>
      <c r="I442">
        <v>85</v>
      </c>
      <c r="J442">
        <v>19</v>
      </c>
      <c r="K442">
        <v>7.2</v>
      </c>
      <c r="L442">
        <v>2024</v>
      </c>
      <c r="M442">
        <v>42792</v>
      </c>
      <c r="N442">
        <v>1</v>
      </c>
      <c r="O442">
        <v>0</v>
      </c>
      <c r="P442">
        <v>5.98</v>
      </c>
    </row>
    <row r="443" spans="1:16" x14ac:dyDescent="0.3">
      <c r="A443">
        <v>441</v>
      </c>
      <c r="B443" t="s">
        <v>83</v>
      </c>
      <c r="C443" t="s">
        <v>84</v>
      </c>
      <c r="D443" t="s">
        <v>90</v>
      </c>
      <c r="E443" t="s">
        <v>86</v>
      </c>
      <c r="F443" t="s">
        <v>91</v>
      </c>
      <c r="G443" t="s">
        <v>88</v>
      </c>
      <c r="H443">
        <v>1199</v>
      </c>
      <c r="I443">
        <v>85</v>
      </c>
      <c r="J443">
        <v>19</v>
      </c>
      <c r="K443">
        <v>7.2</v>
      </c>
      <c r="L443">
        <v>2024</v>
      </c>
      <c r="M443">
        <v>26813</v>
      </c>
      <c r="N443">
        <v>1</v>
      </c>
      <c r="O443">
        <v>0</v>
      </c>
      <c r="P443">
        <v>5.69</v>
      </c>
    </row>
    <row r="444" spans="1:16" x14ac:dyDescent="0.3">
      <c r="A444">
        <v>442</v>
      </c>
      <c r="B444" t="s">
        <v>83</v>
      </c>
      <c r="C444" t="s">
        <v>84</v>
      </c>
      <c r="D444" t="s">
        <v>90</v>
      </c>
      <c r="E444" t="s">
        <v>86</v>
      </c>
      <c r="F444" t="s">
        <v>91</v>
      </c>
      <c r="G444" t="s">
        <v>88</v>
      </c>
      <c r="H444">
        <v>1199</v>
      </c>
      <c r="I444">
        <v>85</v>
      </c>
      <c r="J444">
        <v>19</v>
      </c>
      <c r="K444">
        <v>7.2</v>
      </c>
      <c r="L444">
        <v>2025</v>
      </c>
      <c r="M444">
        <v>19713</v>
      </c>
      <c r="N444">
        <v>2</v>
      </c>
      <c r="O444">
        <v>0</v>
      </c>
      <c r="P444">
        <v>6.06</v>
      </c>
    </row>
    <row r="445" spans="1:16" x14ac:dyDescent="0.3">
      <c r="A445">
        <v>443</v>
      </c>
      <c r="B445" t="s">
        <v>83</v>
      </c>
      <c r="C445" t="s">
        <v>84</v>
      </c>
      <c r="D445" t="s">
        <v>90</v>
      </c>
      <c r="E445" t="s">
        <v>86</v>
      </c>
      <c r="F445" t="s">
        <v>91</v>
      </c>
      <c r="G445" t="s">
        <v>88</v>
      </c>
      <c r="H445">
        <v>1199</v>
      </c>
      <c r="I445">
        <v>85</v>
      </c>
      <c r="J445">
        <v>19</v>
      </c>
      <c r="K445">
        <v>7.2</v>
      </c>
      <c r="L445">
        <v>2021</v>
      </c>
      <c r="M445">
        <v>53717</v>
      </c>
      <c r="N445">
        <v>1</v>
      </c>
      <c r="O445">
        <v>0</v>
      </c>
      <c r="P445">
        <v>4.05</v>
      </c>
    </row>
    <row r="446" spans="1:16" x14ac:dyDescent="0.3">
      <c r="A446">
        <v>444</v>
      </c>
      <c r="B446" t="s">
        <v>83</v>
      </c>
      <c r="C446" t="s">
        <v>84</v>
      </c>
      <c r="D446" t="s">
        <v>90</v>
      </c>
      <c r="E446" t="s">
        <v>86</v>
      </c>
      <c r="F446" t="s">
        <v>91</v>
      </c>
      <c r="G446" t="s">
        <v>88</v>
      </c>
      <c r="H446">
        <v>1199</v>
      </c>
      <c r="I446">
        <v>85</v>
      </c>
      <c r="J446">
        <v>19</v>
      </c>
      <c r="K446">
        <v>7.2</v>
      </c>
      <c r="L446">
        <v>2026</v>
      </c>
      <c r="M446">
        <v>8945</v>
      </c>
      <c r="N446">
        <v>2</v>
      </c>
      <c r="O446">
        <v>0</v>
      </c>
      <c r="P446">
        <v>6.5</v>
      </c>
    </row>
    <row r="447" spans="1:16" x14ac:dyDescent="0.3">
      <c r="A447">
        <v>445</v>
      </c>
      <c r="B447" t="s">
        <v>83</v>
      </c>
      <c r="C447" t="s">
        <v>84</v>
      </c>
      <c r="D447" t="s">
        <v>90</v>
      </c>
      <c r="E447" t="s">
        <v>86</v>
      </c>
      <c r="F447" t="s">
        <v>91</v>
      </c>
      <c r="G447" t="s">
        <v>88</v>
      </c>
      <c r="H447">
        <v>1199</v>
      </c>
      <c r="I447">
        <v>85</v>
      </c>
      <c r="J447">
        <v>19</v>
      </c>
      <c r="K447">
        <v>7.2</v>
      </c>
      <c r="L447">
        <v>2020</v>
      </c>
      <c r="M447">
        <v>106740</v>
      </c>
      <c r="N447">
        <v>2</v>
      </c>
      <c r="O447">
        <v>0</v>
      </c>
      <c r="P447">
        <v>2.25</v>
      </c>
    </row>
    <row r="448" spans="1:16" x14ac:dyDescent="0.3">
      <c r="A448">
        <v>446</v>
      </c>
      <c r="B448" t="s">
        <v>83</v>
      </c>
      <c r="C448" t="s">
        <v>84</v>
      </c>
      <c r="D448" t="s">
        <v>90</v>
      </c>
      <c r="E448" t="s">
        <v>86</v>
      </c>
      <c r="F448" t="s">
        <v>91</v>
      </c>
      <c r="G448" t="s">
        <v>88</v>
      </c>
      <c r="H448">
        <v>1199</v>
      </c>
      <c r="I448">
        <v>85</v>
      </c>
      <c r="J448">
        <v>19</v>
      </c>
      <c r="K448">
        <v>7.2</v>
      </c>
      <c r="L448">
        <v>2024</v>
      </c>
      <c r="M448">
        <v>47251</v>
      </c>
      <c r="N448">
        <v>1</v>
      </c>
      <c r="O448">
        <v>0</v>
      </c>
      <c r="P448">
        <v>5.91</v>
      </c>
    </row>
    <row r="449" spans="1:16" x14ac:dyDescent="0.3">
      <c r="A449">
        <v>447</v>
      </c>
      <c r="B449" t="s">
        <v>83</v>
      </c>
      <c r="C449" t="s">
        <v>84</v>
      </c>
      <c r="D449" t="s">
        <v>90</v>
      </c>
      <c r="E449" t="s">
        <v>86</v>
      </c>
      <c r="F449" t="s">
        <v>91</v>
      </c>
      <c r="G449" t="s">
        <v>88</v>
      </c>
      <c r="H449">
        <v>1199</v>
      </c>
      <c r="I449">
        <v>85</v>
      </c>
      <c r="J449">
        <v>19</v>
      </c>
      <c r="K449">
        <v>7.2</v>
      </c>
      <c r="L449">
        <v>2020</v>
      </c>
      <c r="M449">
        <v>107021</v>
      </c>
      <c r="N449">
        <v>1</v>
      </c>
      <c r="O449">
        <v>1</v>
      </c>
      <c r="P449">
        <v>1.69</v>
      </c>
    </row>
    <row r="450" spans="1:16" x14ac:dyDescent="0.3">
      <c r="A450">
        <v>448</v>
      </c>
      <c r="B450" t="s">
        <v>83</v>
      </c>
      <c r="C450" t="s">
        <v>84</v>
      </c>
      <c r="D450" t="s">
        <v>90</v>
      </c>
      <c r="E450" t="s">
        <v>86</v>
      </c>
      <c r="F450" t="s">
        <v>91</v>
      </c>
      <c r="G450" t="s">
        <v>88</v>
      </c>
      <c r="H450">
        <v>1199</v>
      </c>
      <c r="I450">
        <v>85</v>
      </c>
      <c r="J450">
        <v>19</v>
      </c>
      <c r="K450">
        <v>7.2</v>
      </c>
      <c r="L450">
        <v>2025</v>
      </c>
      <c r="M450">
        <v>24451</v>
      </c>
      <c r="N450">
        <v>1</v>
      </c>
      <c r="O450">
        <v>0</v>
      </c>
      <c r="P450">
        <v>6.22</v>
      </c>
    </row>
    <row r="451" spans="1:16" x14ac:dyDescent="0.3">
      <c r="A451">
        <v>449</v>
      </c>
      <c r="B451" t="s">
        <v>83</v>
      </c>
      <c r="C451" t="s">
        <v>84</v>
      </c>
      <c r="D451" t="s">
        <v>90</v>
      </c>
      <c r="E451" t="s">
        <v>86</v>
      </c>
      <c r="F451" t="s">
        <v>91</v>
      </c>
      <c r="G451" t="s">
        <v>88</v>
      </c>
      <c r="H451">
        <v>1199</v>
      </c>
      <c r="I451">
        <v>85</v>
      </c>
      <c r="J451">
        <v>19</v>
      </c>
      <c r="K451">
        <v>7.2</v>
      </c>
      <c r="L451">
        <v>2020</v>
      </c>
      <c r="M451">
        <v>63235</v>
      </c>
      <c r="N451">
        <v>1</v>
      </c>
      <c r="O451">
        <v>1</v>
      </c>
      <c r="P451">
        <v>2.0299999999999998</v>
      </c>
    </row>
    <row r="452" spans="1:16" x14ac:dyDescent="0.3">
      <c r="A452">
        <v>450</v>
      </c>
      <c r="B452" t="s">
        <v>83</v>
      </c>
      <c r="C452" t="s">
        <v>84</v>
      </c>
      <c r="D452" t="s">
        <v>90</v>
      </c>
      <c r="E452" t="s">
        <v>86</v>
      </c>
      <c r="F452" t="s">
        <v>91</v>
      </c>
      <c r="G452" t="s">
        <v>88</v>
      </c>
      <c r="H452">
        <v>1199</v>
      </c>
      <c r="I452">
        <v>85</v>
      </c>
      <c r="J452">
        <v>19</v>
      </c>
      <c r="K452">
        <v>7.2</v>
      </c>
      <c r="L452">
        <v>2022</v>
      </c>
      <c r="M452">
        <v>69153</v>
      </c>
      <c r="N452">
        <v>1</v>
      </c>
      <c r="O452">
        <v>0</v>
      </c>
      <c r="P452">
        <v>4.49</v>
      </c>
    </row>
    <row r="453" spans="1:16" x14ac:dyDescent="0.3">
      <c r="A453">
        <v>451</v>
      </c>
      <c r="B453" t="s">
        <v>83</v>
      </c>
      <c r="C453" t="s">
        <v>84</v>
      </c>
      <c r="D453" t="s">
        <v>90</v>
      </c>
      <c r="E453" t="s">
        <v>86</v>
      </c>
      <c r="F453" t="s">
        <v>91</v>
      </c>
      <c r="G453" t="s">
        <v>88</v>
      </c>
      <c r="H453">
        <v>1199</v>
      </c>
      <c r="I453">
        <v>85</v>
      </c>
      <c r="J453">
        <v>19</v>
      </c>
      <c r="K453">
        <v>7.2</v>
      </c>
      <c r="L453">
        <v>2023</v>
      </c>
      <c r="M453">
        <v>28698</v>
      </c>
      <c r="N453">
        <v>2</v>
      </c>
      <c r="O453">
        <v>0</v>
      </c>
      <c r="P453">
        <v>4.83</v>
      </c>
    </row>
    <row r="454" spans="1:16" x14ac:dyDescent="0.3">
      <c r="A454">
        <v>452</v>
      </c>
      <c r="B454" t="s">
        <v>83</v>
      </c>
      <c r="C454" t="s">
        <v>84</v>
      </c>
      <c r="D454" t="s">
        <v>90</v>
      </c>
      <c r="E454" t="s">
        <v>86</v>
      </c>
      <c r="F454" t="s">
        <v>91</v>
      </c>
      <c r="G454" t="s">
        <v>88</v>
      </c>
      <c r="H454">
        <v>1199</v>
      </c>
      <c r="I454">
        <v>85</v>
      </c>
      <c r="J454">
        <v>19</v>
      </c>
      <c r="K454">
        <v>7.2</v>
      </c>
      <c r="L454">
        <v>2021</v>
      </c>
      <c r="M454">
        <v>97186</v>
      </c>
      <c r="N454">
        <v>1</v>
      </c>
      <c r="O454">
        <v>0</v>
      </c>
      <c r="P454">
        <v>3.49</v>
      </c>
    </row>
    <row r="455" spans="1:16" x14ac:dyDescent="0.3">
      <c r="A455">
        <v>453</v>
      </c>
      <c r="B455" t="s">
        <v>83</v>
      </c>
      <c r="C455" t="s">
        <v>84</v>
      </c>
      <c r="D455" t="s">
        <v>90</v>
      </c>
      <c r="E455" t="s">
        <v>86</v>
      </c>
      <c r="F455" t="s">
        <v>91</v>
      </c>
      <c r="G455" t="s">
        <v>88</v>
      </c>
      <c r="H455">
        <v>1199</v>
      </c>
      <c r="I455">
        <v>85</v>
      </c>
      <c r="J455">
        <v>19</v>
      </c>
      <c r="K455">
        <v>7.2</v>
      </c>
      <c r="L455">
        <v>2022</v>
      </c>
      <c r="M455">
        <v>65836</v>
      </c>
      <c r="N455">
        <v>2</v>
      </c>
      <c r="O455">
        <v>0</v>
      </c>
      <c r="P455">
        <v>4.05</v>
      </c>
    </row>
    <row r="456" spans="1:16" x14ac:dyDescent="0.3">
      <c r="A456">
        <v>454</v>
      </c>
      <c r="B456" t="s">
        <v>83</v>
      </c>
      <c r="C456" t="s">
        <v>84</v>
      </c>
      <c r="D456" t="s">
        <v>90</v>
      </c>
      <c r="E456" t="s">
        <v>86</v>
      </c>
      <c r="F456" t="s">
        <v>91</v>
      </c>
      <c r="G456" t="s">
        <v>88</v>
      </c>
      <c r="H456">
        <v>1199</v>
      </c>
      <c r="I456">
        <v>85</v>
      </c>
      <c r="J456">
        <v>19</v>
      </c>
      <c r="K456">
        <v>7.2</v>
      </c>
      <c r="L456">
        <v>2023</v>
      </c>
      <c r="M456">
        <v>47275</v>
      </c>
      <c r="N456">
        <v>1</v>
      </c>
      <c r="O456">
        <v>1</v>
      </c>
      <c r="P456">
        <v>3.87</v>
      </c>
    </row>
    <row r="457" spans="1:16" x14ac:dyDescent="0.3">
      <c r="A457">
        <v>455</v>
      </c>
      <c r="B457" t="s">
        <v>83</v>
      </c>
      <c r="C457" t="s">
        <v>84</v>
      </c>
      <c r="D457" t="s">
        <v>90</v>
      </c>
      <c r="E457" t="s">
        <v>86</v>
      </c>
      <c r="F457" t="s">
        <v>91</v>
      </c>
      <c r="G457" t="s">
        <v>88</v>
      </c>
      <c r="H457">
        <v>1199</v>
      </c>
      <c r="I457">
        <v>85</v>
      </c>
      <c r="J457">
        <v>19</v>
      </c>
      <c r="K457">
        <v>7.2</v>
      </c>
      <c r="L457">
        <v>2025</v>
      </c>
      <c r="M457">
        <v>21486</v>
      </c>
      <c r="N457">
        <v>1</v>
      </c>
      <c r="O457">
        <v>0</v>
      </c>
      <c r="P457">
        <v>6.78</v>
      </c>
    </row>
    <row r="458" spans="1:16" x14ac:dyDescent="0.3">
      <c r="A458">
        <v>456</v>
      </c>
      <c r="B458" t="s">
        <v>83</v>
      </c>
      <c r="C458" t="s">
        <v>84</v>
      </c>
      <c r="D458" t="s">
        <v>90</v>
      </c>
      <c r="E458" t="s">
        <v>86</v>
      </c>
      <c r="F458" t="s">
        <v>91</v>
      </c>
      <c r="G458" t="s">
        <v>88</v>
      </c>
      <c r="H458">
        <v>1199</v>
      </c>
      <c r="I458">
        <v>85</v>
      </c>
      <c r="J458">
        <v>19</v>
      </c>
      <c r="K458">
        <v>7.2</v>
      </c>
      <c r="L458">
        <v>2022</v>
      </c>
      <c r="M458">
        <v>89098</v>
      </c>
      <c r="N458">
        <v>1</v>
      </c>
      <c r="O458">
        <v>0</v>
      </c>
      <c r="P458">
        <v>4.47</v>
      </c>
    </row>
    <row r="459" spans="1:16" x14ac:dyDescent="0.3">
      <c r="A459">
        <v>457</v>
      </c>
      <c r="B459" t="s">
        <v>83</v>
      </c>
      <c r="C459" t="s">
        <v>84</v>
      </c>
      <c r="D459" t="s">
        <v>90</v>
      </c>
      <c r="E459" t="s">
        <v>86</v>
      </c>
      <c r="F459" t="s">
        <v>91</v>
      </c>
      <c r="G459" t="s">
        <v>88</v>
      </c>
      <c r="H459">
        <v>1199</v>
      </c>
      <c r="I459">
        <v>85</v>
      </c>
      <c r="J459">
        <v>19</v>
      </c>
      <c r="K459">
        <v>7.2</v>
      </c>
      <c r="L459">
        <v>2020</v>
      </c>
      <c r="M459">
        <v>53975</v>
      </c>
      <c r="N459">
        <v>1</v>
      </c>
      <c r="O459">
        <v>0</v>
      </c>
      <c r="P459">
        <v>3.31</v>
      </c>
    </row>
    <row r="460" spans="1:16" x14ac:dyDescent="0.3">
      <c r="A460">
        <v>458</v>
      </c>
      <c r="B460" t="s">
        <v>83</v>
      </c>
      <c r="C460" t="s">
        <v>84</v>
      </c>
      <c r="D460" t="s">
        <v>90</v>
      </c>
      <c r="E460" t="s">
        <v>86</v>
      </c>
      <c r="F460" t="s">
        <v>91</v>
      </c>
      <c r="G460" t="s">
        <v>88</v>
      </c>
      <c r="H460">
        <v>1199</v>
      </c>
      <c r="I460">
        <v>85</v>
      </c>
      <c r="J460">
        <v>19</v>
      </c>
      <c r="K460">
        <v>7.2</v>
      </c>
      <c r="L460">
        <v>2020</v>
      </c>
      <c r="M460">
        <v>96746</v>
      </c>
      <c r="N460">
        <v>1</v>
      </c>
      <c r="O460">
        <v>0</v>
      </c>
      <c r="P460">
        <v>3.21</v>
      </c>
    </row>
    <row r="461" spans="1:16" x14ac:dyDescent="0.3">
      <c r="A461">
        <v>459</v>
      </c>
      <c r="B461" t="s">
        <v>83</v>
      </c>
      <c r="C461" t="s">
        <v>84</v>
      </c>
      <c r="D461" t="s">
        <v>90</v>
      </c>
      <c r="E461" t="s">
        <v>86</v>
      </c>
      <c r="F461" t="s">
        <v>91</v>
      </c>
      <c r="G461" t="s">
        <v>88</v>
      </c>
      <c r="H461">
        <v>1199</v>
      </c>
      <c r="I461">
        <v>85</v>
      </c>
      <c r="J461">
        <v>19</v>
      </c>
      <c r="K461">
        <v>7.2</v>
      </c>
      <c r="L461">
        <v>2020</v>
      </c>
      <c r="M461">
        <v>125689</v>
      </c>
      <c r="N461">
        <v>1</v>
      </c>
      <c r="O461">
        <v>0</v>
      </c>
      <c r="P461">
        <v>2.81</v>
      </c>
    </row>
    <row r="462" spans="1:16" x14ac:dyDescent="0.3">
      <c r="A462">
        <v>460</v>
      </c>
      <c r="B462" t="s">
        <v>83</v>
      </c>
      <c r="C462" t="s">
        <v>84</v>
      </c>
      <c r="D462" t="s">
        <v>90</v>
      </c>
      <c r="E462" t="s">
        <v>86</v>
      </c>
      <c r="F462" t="s">
        <v>91</v>
      </c>
      <c r="G462" t="s">
        <v>88</v>
      </c>
      <c r="H462">
        <v>1199</v>
      </c>
      <c r="I462">
        <v>85</v>
      </c>
      <c r="J462">
        <v>19</v>
      </c>
      <c r="K462">
        <v>7.2</v>
      </c>
      <c r="L462">
        <v>2026</v>
      </c>
      <c r="M462">
        <v>6139</v>
      </c>
      <c r="N462">
        <v>1</v>
      </c>
      <c r="O462">
        <v>0</v>
      </c>
      <c r="P462">
        <v>7.48</v>
      </c>
    </row>
    <row r="463" spans="1:16" x14ac:dyDescent="0.3">
      <c r="A463">
        <v>461</v>
      </c>
      <c r="B463" t="s">
        <v>83</v>
      </c>
      <c r="C463" t="s">
        <v>84</v>
      </c>
      <c r="D463" t="s">
        <v>90</v>
      </c>
      <c r="E463" t="s">
        <v>86</v>
      </c>
      <c r="F463" t="s">
        <v>91</v>
      </c>
      <c r="G463" t="s">
        <v>88</v>
      </c>
      <c r="H463">
        <v>1199</v>
      </c>
      <c r="I463">
        <v>85</v>
      </c>
      <c r="J463">
        <v>19</v>
      </c>
      <c r="K463">
        <v>7.2</v>
      </c>
      <c r="L463">
        <v>2026</v>
      </c>
      <c r="M463">
        <v>9005</v>
      </c>
      <c r="N463">
        <v>1</v>
      </c>
      <c r="O463">
        <v>1</v>
      </c>
      <c r="P463">
        <v>6.22</v>
      </c>
    </row>
    <row r="464" spans="1:16" x14ac:dyDescent="0.3">
      <c r="A464">
        <v>462</v>
      </c>
      <c r="B464" t="s">
        <v>83</v>
      </c>
      <c r="C464" t="s">
        <v>84</v>
      </c>
      <c r="D464" t="s">
        <v>90</v>
      </c>
      <c r="E464" t="s">
        <v>86</v>
      </c>
      <c r="F464" t="s">
        <v>91</v>
      </c>
      <c r="G464" t="s">
        <v>88</v>
      </c>
      <c r="H464">
        <v>1199</v>
      </c>
      <c r="I464">
        <v>85</v>
      </c>
      <c r="J464">
        <v>19</v>
      </c>
      <c r="K464">
        <v>7.2</v>
      </c>
      <c r="L464">
        <v>2025</v>
      </c>
      <c r="M464">
        <v>24165</v>
      </c>
      <c r="N464">
        <v>1</v>
      </c>
      <c r="O464">
        <v>0</v>
      </c>
      <c r="P464">
        <v>6.06</v>
      </c>
    </row>
    <row r="465" spans="1:16" x14ac:dyDescent="0.3">
      <c r="A465">
        <v>463</v>
      </c>
      <c r="B465" t="s">
        <v>83</v>
      </c>
      <c r="C465" t="s">
        <v>84</v>
      </c>
      <c r="D465" t="s">
        <v>90</v>
      </c>
      <c r="E465" t="s">
        <v>86</v>
      </c>
      <c r="F465" t="s">
        <v>91</v>
      </c>
      <c r="G465" t="s">
        <v>88</v>
      </c>
      <c r="H465">
        <v>1199</v>
      </c>
      <c r="I465">
        <v>85</v>
      </c>
      <c r="J465">
        <v>19</v>
      </c>
      <c r="K465">
        <v>7.2</v>
      </c>
      <c r="L465">
        <v>2020</v>
      </c>
      <c r="M465">
        <v>107607</v>
      </c>
      <c r="N465">
        <v>1</v>
      </c>
      <c r="O465">
        <v>0</v>
      </c>
      <c r="P465">
        <v>2.95</v>
      </c>
    </row>
    <row r="466" spans="1:16" x14ac:dyDescent="0.3">
      <c r="A466">
        <v>464</v>
      </c>
      <c r="B466" t="s">
        <v>83</v>
      </c>
      <c r="C466" t="s">
        <v>84</v>
      </c>
      <c r="D466" t="s">
        <v>90</v>
      </c>
      <c r="E466" t="s">
        <v>86</v>
      </c>
      <c r="F466" t="s">
        <v>91</v>
      </c>
      <c r="G466" t="s">
        <v>88</v>
      </c>
      <c r="H466">
        <v>1199</v>
      </c>
      <c r="I466">
        <v>85</v>
      </c>
      <c r="J466">
        <v>19</v>
      </c>
      <c r="K466">
        <v>7.2</v>
      </c>
      <c r="L466">
        <v>2021</v>
      </c>
      <c r="M466">
        <v>93054</v>
      </c>
      <c r="N466">
        <v>1</v>
      </c>
      <c r="O466">
        <v>0</v>
      </c>
      <c r="P466">
        <v>3.43</v>
      </c>
    </row>
    <row r="467" spans="1:16" x14ac:dyDescent="0.3">
      <c r="A467">
        <v>465</v>
      </c>
      <c r="B467" t="s">
        <v>83</v>
      </c>
      <c r="C467" t="s">
        <v>84</v>
      </c>
      <c r="D467" t="s">
        <v>90</v>
      </c>
      <c r="E467" t="s">
        <v>86</v>
      </c>
      <c r="F467" t="s">
        <v>91</v>
      </c>
      <c r="G467" t="s">
        <v>88</v>
      </c>
      <c r="H467">
        <v>1199</v>
      </c>
      <c r="I467">
        <v>85</v>
      </c>
      <c r="J467">
        <v>19</v>
      </c>
      <c r="K467">
        <v>7.2</v>
      </c>
      <c r="L467">
        <v>2020</v>
      </c>
      <c r="M467">
        <v>55145</v>
      </c>
      <c r="N467">
        <v>1</v>
      </c>
      <c r="O467">
        <v>0</v>
      </c>
      <c r="P467">
        <v>3.61</v>
      </c>
    </row>
    <row r="468" spans="1:16" x14ac:dyDescent="0.3">
      <c r="A468">
        <v>466</v>
      </c>
      <c r="B468" t="s">
        <v>83</v>
      </c>
      <c r="C468" t="s">
        <v>84</v>
      </c>
      <c r="D468" t="s">
        <v>90</v>
      </c>
      <c r="E468" t="s">
        <v>86</v>
      </c>
      <c r="F468" t="s">
        <v>91</v>
      </c>
      <c r="G468" t="s">
        <v>88</v>
      </c>
      <c r="H468">
        <v>1199</v>
      </c>
      <c r="I468">
        <v>85</v>
      </c>
      <c r="J468">
        <v>19</v>
      </c>
      <c r="K468">
        <v>7.2</v>
      </c>
      <c r="L468">
        <v>2024</v>
      </c>
      <c r="M468">
        <v>38392</v>
      </c>
      <c r="N468">
        <v>1</v>
      </c>
      <c r="O468">
        <v>0</v>
      </c>
      <c r="P468">
        <v>5.95</v>
      </c>
    </row>
    <row r="469" spans="1:16" x14ac:dyDescent="0.3">
      <c r="A469">
        <v>467</v>
      </c>
      <c r="B469" t="s">
        <v>83</v>
      </c>
      <c r="C469" t="s">
        <v>84</v>
      </c>
      <c r="D469" t="s">
        <v>90</v>
      </c>
      <c r="E469" t="s">
        <v>86</v>
      </c>
      <c r="F469" t="s">
        <v>91</v>
      </c>
      <c r="G469" t="s">
        <v>88</v>
      </c>
      <c r="H469">
        <v>1199</v>
      </c>
      <c r="I469">
        <v>85</v>
      </c>
      <c r="J469">
        <v>19</v>
      </c>
      <c r="K469">
        <v>7.2</v>
      </c>
      <c r="L469">
        <v>2020</v>
      </c>
      <c r="M469">
        <v>102841</v>
      </c>
      <c r="N469">
        <v>2</v>
      </c>
      <c r="O469">
        <v>0</v>
      </c>
      <c r="P469">
        <v>2.4700000000000002</v>
      </c>
    </row>
    <row r="470" spans="1:16" x14ac:dyDescent="0.3">
      <c r="A470">
        <v>468</v>
      </c>
      <c r="B470" t="s">
        <v>83</v>
      </c>
      <c r="C470" t="s">
        <v>84</v>
      </c>
      <c r="D470" t="s">
        <v>90</v>
      </c>
      <c r="E470" t="s">
        <v>86</v>
      </c>
      <c r="F470" t="s">
        <v>91</v>
      </c>
      <c r="G470" t="s">
        <v>88</v>
      </c>
      <c r="H470">
        <v>1199</v>
      </c>
      <c r="I470">
        <v>85</v>
      </c>
      <c r="J470">
        <v>19</v>
      </c>
      <c r="K470">
        <v>7.2</v>
      </c>
      <c r="L470">
        <v>2024</v>
      </c>
      <c r="M470">
        <v>44483</v>
      </c>
      <c r="N470">
        <v>1</v>
      </c>
      <c r="O470">
        <v>0</v>
      </c>
      <c r="P470">
        <v>5.94</v>
      </c>
    </row>
    <row r="471" spans="1:16" x14ac:dyDescent="0.3">
      <c r="A471">
        <v>469</v>
      </c>
      <c r="B471" t="s">
        <v>83</v>
      </c>
      <c r="C471" t="s">
        <v>84</v>
      </c>
      <c r="D471" t="s">
        <v>90</v>
      </c>
      <c r="E471" t="s">
        <v>86</v>
      </c>
      <c r="F471" t="s">
        <v>91</v>
      </c>
      <c r="G471" t="s">
        <v>88</v>
      </c>
      <c r="H471">
        <v>1199</v>
      </c>
      <c r="I471">
        <v>85</v>
      </c>
      <c r="J471">
        <v>19</v>
      </c>
      <c r="K471">
        <v>7.2</v>
      </c>
      <c r="L471">
        <v>2026</v>
      </c>
      <c r="M471">
        <v>5713</v>
      </c>
      <c r="N471">
        <v>1</v>
      </c>
      <c r="O471">
        <v>1</v>
      </c>
      <c r="P471">
        <v>6.57</v>
      </c>
    </row>
    <row r="472" spans="1:16" x14ac:dyDescent="0.3">
      <c r="A472">
        <v>470</v>
      </c>
      <c r="B472" t="s">
        <v>83</v>
      </c>
      <c r="C472" t="s">
        <v>84</v>
      </c>
      <c r="D472" t="s">
        <v>90</v>
      </c>
      <c r="E472" t="s">
        <v>86</v>
      </c>
      <c r="F472" t="s">
        <v>91</v>
      </c>
      <c r="G472" t="s">
        <v>88</v>
      </c>
      <c r="H472">
        <v>1199</v>
      </c>
      <c r="I472">
        <v>85</v>
      </c>
      <c r="J472">
        <v>19</v>
      </c>
      <c r="K472">
        <v>7.2</v>
      </c>
      <c r="L472">
        <v>2025</v>
      </c>
      <c r="M472">
        <v>27387</v>
      </c>
      <c r="N472">
        <v>2</v>
      </c>
      <c r="O472">
        <v>0</v>
      </c>
      <c r="P472">
        <v>5.63</v>
      </c>
    </row>
    <row r="473" spans="1:16" x14ac:dyDescent="0.3">
      <c r="A473">
        <v>471</v>
      </c>
      <c r="B473" t="s">
        <v>83</v>
      </c>
      <c r="C473" t="s">
        <v>84</v>
      </c>
      <c r="D473" t="s">
        <v>90</v>
      </c>
      <c r="E473" t="s">
        <v>86</v>
      </c>
      <c r="F473" t="s">
        <v>91</v>
      </c>
      <c r="G473" t="s">
        <v>88</v>
      </c>
      <c r="H473">
        <v>1199</v>
      </c>
      <c r="I473">
        <v>85</v>
      </c>
      <c r="J473">
        <v>19</v>
      </c>
      <c r="K473">
        <v>7.2</v>
      </c>
      <c r="L473">
        <v>2026</v>
      </c>
      <c r="M473">
        <v>6911</v>
      </c>
      <c r="N473">
        <v>2</v>
      </c>
      <c r="O473">
        <v>0</v>
      </c>
      <c r="P473">
        <v>6.37</v>
      </c>
    </row>
    <row r="474" spans="1:16" x14ac:dyDescent="0.3">
      <c r="A474">
        <v>472</v>
      </c>
      <c r="B474" t="s">
        <v>83</v>
      </c>
      <c r="C474" t="s">
        <v>84</v>
      </c>
      <c r="D474" t="s">
        <v>90</v>
      </c>
      <c r="E474" t="s">
        <v>86</v>
      </c>
      <c r="F474" t="s">
        <v>91</v>
      </c>
      <c r="G474" t="s">
        <v>88</v>
      </c>
      <c r="H474">
        <v>1199</v>
      </c>
      <c r="I474">
        <v>85</v>
      </c>
      <c r="J474">
        <v>19</v>
      </c>
      <c r="K474">
        <v>7.2</v>
      </c>
      <c r="L474">
        <v>2020</v>
      </c>
      <c r="M474">
        <v>65632</v>
      </c>
      <c r="N474">
        <v>2</v>
      </c>
      <c r="O474">
        <v>0</v>
      </c>
      <c r="P474">
        <v>2.84</v>
      </c>
    </row>
    <row r="475" spans="1:16" x14ac:dyDescent="0.3">
      <c r="A475">
        <v>473</v>
      </c>
      <c r="B475" t="s">
        <v>83</v>
      </c>
      <c r="C475" t="s">
        <v>84</v>
      </c>
      <c r="D475" t="s">
        <v>90</v>
      </c>
      <c r="E475" t="s">
        <v>86</v>
      </c>
      <c r="F475" t="s">
        <v>91</v>
      </c>
      <c r="G475" t="s">
        <v>88</v>
      </c>
      <c r="H475">
        <v>1199</v>
      </c>
      <c r="I475">
        <v>85</v>
      </c>
      <c r="J475">
        <v>19</v>
      </c>
      <c r="K475">
        <v>7.2</v>
      </c>
      <c r="L475">
        <v>2026</v>
      </c>
      <c r="M475">
        <v>7332</v>
      </c>
      <c r="N475">
        <v>1</v>
      </c>
      <c r="O475">
        <v>0</v>
      </c>
      <c r="P475">
        <v>7.16</v>
      </c>
    </row>
    <row r="476" spans="1:16" x14ac:dyDescent="0.3">
      <c r="A476">
        <v>474</v>
      </c>
      <c r="B476" t="s">
        <v>83</v>
      </c>
      <c r="C476" t="s">
        <v>84</v>
      </c>
      <c r="D476" t="s">
        <v>90</v>
      </c>
      <c r="E476" t="s">
        <v>86</v>
      </c>
      <c r="F476" t="s">
        <v>91</v>
      </c>
      <c r="G476" t="s">
        <v>88</v>
      </c>
      <c r="H476">
        <v>1199</v>
      </c>
      <c r="I476">
        <v>85</v>
      </c>
      <c r="J476">
        <v>19</v>
      </c>
      <c r="K476">
        <v>7.2</v>
      </c>
      <c r="L476">
        <v>2022</v>
      </c>
      <c r="M476">
        <v>84725</v>
      </c>
      <c r="N476">
        <v>1</v>
      </c>
      <c r="O476">
        <v>0</v>
      </c>
      <c r="P476">
        <v>4.33</v>
      </c>
    </row>
    <row r="477" spans="1:16" x14ac:dyDescent="0.3">
      <c r="A477">
        <v>475</v>
      </c>
      <c r="B477" t="s">
        <v>83</v>
      </c>
      <c r="C477" t="s">
        <v>84</v>
      </c>
      <c r="D477" t="s">
        <v>90</v>
      </c>
      <c r="E477" t="s">
        <v>86</v>
      </c>
      <c r="F477" t="s">
        <v>91</v>
      </c>
      <c r="G477" t="s">
        <v>88</v>
      </c>
      <c r="H477">
        <v>1199</v>
      </c>
      <c r="I477">
        <v>85</v>
      </c>
      <c r="J477">
        <v>19</v>
      </c>
      <c r="K477">
        <v>7.2</v>
      </c>
      <c r="L477">
        <v>2023</v>
      </c>
      <c r="M477">
        <v>49078</v>
      </c>
      <c r="N477">
        <v>1</v>
      </c>
      <c r="O477">
        <v>0</v>
      </c>
      <c r="P477">
        <v>5.0599999999999996</v>
      </c>
    </row>
    <row r="478" spans="1:16" x14ac:dyDescent="0.3">
      <c r="A478">
        <v>476</v>
      </c>
      <c r="B478" t="s">
        <v>83</v>
      </c>
      <c r="C478" t="s">
        <v>84</v>
      </c>
      <c r="D478" t="s">
        <v>90</v>
      </c>
      <c r="E478" t="s">
        <v>86</v>
      </c>
      <c r="F478" t="s">
        <v>91</v>
      </c>
      <c r="G478" t="s">
        <v>88</v>
      </c>
      <c r="H478">
        <v>1199</v>
      </c>
      <c r="I478">
        <v>85</v>
      </c>
      <c r="J478">
        <v>19</v>
      </c>
      <c r="K478">
        <v>7.2</v>
      </c>
      <c r="L478">
        <v>2021</v>
      </c>
      <c r="M478">
        <v>87617</v>
      </c>
      <c r="N478">
        <v>1</v>
      </c>
      <c r="O478">
        <v>0</v>
      </c>
      <c r="P478">
        <v>3.63</v>
      </c>
    </row>
    <row r="479" spans="1:16" x14ac:dyDescent="0.3">
      <c r="A479">
        <v>477</v>
      </c>
      <c r="B479" t="s">
        <v>83</v>
      </c>
      <c r="C479" t="s">
        <v>84</v>
      </c>
      <c r="D479" t="s">
        <v>90</v>
      </c>
      <c r="E479" t="s">
        <v>86</v>
      </c>
      <c r="F479" t="s">
        <v>91</v>
      </c>
      <c r="G479" t="s">
        <v>88</v>
      </c>
      <c r="H479">
        <v>1199</v>
      </c>
      <c r="I479">
        <v>85</v>
      </c>
      <c r="J479">
        <v>19</v>
      </c>
      <c r="K479">
        <v>7.2</v>
      </c>
      <c r="L479">
        <v>2026</v>
      </c>
      <c r="M479">
        <v>6997</v>
      </c>
      <c r="N479">
        <v>1</v>
      </c>
      <c r="O479">
        <v>0</v>
      </c>
      <c r="P479">
        <v>7.32</v>
      </c>
    </row>
    <row r="480" spans="1:16" x14ac:dyDescent="0.3">
      <c r="A480">
        <v>478</v>
      </c>
      <c r="B480" t="s">
        <v>83</v>
      </c>
      <c r="C480" t="s">
        <v>84</v>
      </c>
      <c r="D480" t="s">
        <v>90</v>
      </c>
      <c r="E480" t="s">
        <v>86</v>
      </c>
      <c r="F480" t="s">
        <v>91</v>
      </c>
      <c r="G480" t="s">
        <v>88</v>
      </c>
      <c r="H480">
        <v>1199</v>
      </c>
      <c r="I480">
        <v>85</v>
      </c>
      <c r="J480">
        <v>19</v>
      </c>
      <c r="K480">
        <v>7.2</v>
      </c>
      <c r="L480">
        <v>2023</v>
      </c>
      <c r="M480">
        <v>45137</v>
      </c>
      <c r="N480">
        <v>1</v>
      </c>
      <c r="O480">
        <v>0</v>
      </c>
      <c r="P480">
        <v>5.1100000000000003</v>
      </c>
    </row>
    <row r="481" spans="1:16" x14ac:dyDescent="0.3">
      <c r="A481">
        <v>479</v>
      </c>
      <c r="B481" t="s">
        <v>83</v>
      </c>
      <c r="C481" t="s">
        <v>84</v>
      </c>
      <c r="D481" t="s">
        <v>90</v>
      </c>
      <c r="E481" t="s">
        <v>86</v>
      </c>
      <c r="F481" t="s">
        <v>91</v>
      </c>
      <c r="G481" t="s">
        <v>88</v>
      </c>
      <c r="H481">
        <v>1199</v>
      </c>
      <c r="I481">
        <v>85</v>
      </c>
      <c r="J481">
        <v>19</v>
      </c>
      <c r="K481">
        <v>7.2</v>
      </c>
      <c r="L481">
        <v>2021</v>
      </c>
      <c r="M481">
        <v>74736</v>
      </c>
      <c r="N481">
        <v>1</v>
      </c>
      <c r="O481">
        <v>0</v>
      </c>
      <c r="P481">
        <v>3.41</v>
      </c>
    </row>
    <row r="482" spans="1:16" x14ac:dyDescent="0.3">
      <c r="A482">
        <v>480</v>
      </c>
      <c r="B482" t="s">
        <v>83</v>
      </c>
      <c r="C482" t="s">
        <v>84</v>
      </c>
      <c r="D482" t="s">
        <v>90</v>
      </c>
      <c r="E482" t="s">
        <v>86</v>
      </c>
      <c r="F482" t="s">
        <v>91</v>
      </c>
      <c r="G482" t="s">
        <v>88</v>
      </c>
      <c r="H482">
        <v>1199</v>
      </c>
      <c r="I482">
        <v>85</v>
      </c>
      <c r="J482">
        <v>19</v>
      </c>
      <c r="K482">
        <v>7.2</v>
      </c>
      <c r="L482">
        <v>2022</v>
      </c>
      <c r="M482">
        <v>37572</v>
      </c>
      <c r="N482">
        <v>1</v>
      </c>
      <c r="O482">
        <v>0</v>
      </c>
      <c r="P482">
        <v>4.47</v>
      </c>
    </row>
    <row r="483" spans="1:16" x14ac:dyDescent="0.3">
      <c r="A483">
        <v>481</v>
      </c>
      <c r="B483" t="s">
        <v>83</v>
      </c>
      <c r="C483" t="s">
        <v>84</v>
      </c>
      <c r="D483" t="s">
        <v>90</v>
      </c>
      <c r="E483" t="s">
        <v>86</v>
      </c>
      <c r="F483" t="s">
        <v>91</v>
      </c>
      <c r="G483" t="s">
        <v>88</v>
      </c>
      <c r="H483">
        <v>1199</v>
      </c>
      <c r="I483">
        <v>85</v>
      </c>
      <c r="J483">
        <v>19</v>
      </c>
      <c r="K483">
        <v>7.2</v>
      </c>
      <c r="L483">
        <v>2026</v>
      </c>
      <c r="M483">
        <v>8565</v>
      </c>
      <c r="N483">
        <v>1</v>
      </c>
      <c r="O483">
        <v>0</v>
      </c>
      <c r="P483">
        <v>7.46</v>
      </c>
    </row>
    <row r="484" spans="1:16" x14ac:dyDescent="0.3">
      <c r="A484">
        <v>482</v>
      </c>
      <c r="B484" t="s">
        <v>83</v>
      </c>
      <c r="C484" t="s">
        <v>84</v>
      </c>
      <c r="D484" t="s">
        <v>90</v>
      </c>
      <c r="E484" t="s">
        <v>86</v>
      </c>
      <c r="F484" t="s">
        <v>91</v>
      </c>
      <c r="G484" t="s">
        <v>88</v>
      </c>
      <c r="H484">
        <v>1199</v>
      </c>
      <c r="I484">
        <v>85</v>
      </c>
      <c r="J484">
        <v>19</v>
      </c>
      <c r="K484">
        <v>7.2</v>
      </c>
      <c r="L484">
        <v>2021</v>
      </c>
      <c r="M484">
        <v>57131</v>
      </c>
      <c r="N484">
        <v>1</v>
      </c>
      <c r="O484">
        <v>0</v>
      </c>
      <c r="P484">
        <v>4.16</v>
      </c>
    </row>
    <row r="485" spans="1:16" x14ac:dyDescent="0.3">
      <c r="A485">
        <v>483</v>
      </c>
      <c r="B485" t="s">
        <v>83</v>
      </c>
      <c r="C485" t="s">
        <v>84</v>
      </c>
      <c r="D485" t="s">
        <v>90</v>
      </c>
      <c r="E485" t="s">
        <v>86</v>
      </c>
      <c r="F485" t="s">
        <v>91</v>
      </c>
      <c r="G485" t="s">
        <v>88</v>
      </c>
      <c r="H485">
        <v>1199</v>
      </c>
      <c r="I485">
        <v>85</v>
      </c>
      <c r="J485">
        <v>19</v>
      </c>
      <c r="K485">
        <v>7.2</v>
      </c>
      <c r="L485">
        <v>2021</v>
      </c>
      <c r="M485">
        <v>75490</v>
      </c>
      <c r="N485">
        <v>2</v>
      </c>
      <c r="O485">
        <v>1</v>
      </c>
      <c r="P485">
        <v>2.29</v>
      </c>
    </row>
    <row r="486" spans="1:16" x14ac:dyDescent="0.3">
      <c r="A486">
        <v>484</v>
      </c>
      <c r="B486" t="s">
        <v>83</v>
      </c>
      <c r="C486" t="s">
        <v>84</v>
      </c>
      <c r="D486" t="s">
        <v>90</v>
      </c>
      <c r="E486" t="s">
        <v>86</v>
      </c>
      <c r="F486" t="s">
        <v>91</v>
      </c>
      <c r="G486" t="s">
        <v>88</v>
      </c>
      <c r="H486">
        <v>1199</v>
      </c>
      <c r="I486">
        <v>85</v>
      </c>
      <c r="J486">
        <v>19</v>
      </c>
      <c r="K486">
        <v>7.2</v>
      </c>
      <c r="L486">
        <v>2023</v>
      </c>
      <c r="M486">
        <v>47045</v>
      </c>
      <c r="N486">
        <v>2</v>
      </c>
      <c r="O486">
        <v>0</v>
      </c>
      <c r="P486">
        <v>4.7300000000000004</v>
      </c>
    </row>
    <row r="487" spans="1:16" x14ac:dyDescent="0.3">
      <c r="A487">
        <v>485</v>
      </c>
      <c r="B487" t="s">
        <v>83</v>
      </c>
      <c r="C487" t="s">
        <v>84</v>
      </c>
      <c r="D487" t="s">
        <v>90</v>
      </c>
      <c r="E487" t="s">
        <v>86</v>
      </c>
      <c r="F487" t="s">
        <v>91</v>
      </c>
      <c r="G487" t="s">
        <v>88</v>
      </c>
      <c r="H487">
        <v>1199</v>
      </c>
      <c r="I487">
        <v>85</v>
      </c>
      <c r="J487">
        <v>19</v>
      </c>
      <c r="K487">
        <v>7.2</v>
      </c>
      <c r="L487">
        <v>2022</v>
      </c>
      <c r="M487">
        <v>56174</v>
      </c>
      <c r="N487">
        <v>2</v>
      </c>
      <c r="O487">
        <v>0</v>
      </c>
      <c r="P487">
        <v>4.04</v>
      </c>
    </row>
    <row r="488" spans="1:16" x14ac:dyDescent="0.3">
      <c r="A488">
        <v>486</v>
      </c>
      <c r="B488" t="s">
        <v>83</v>
      </c>
      <c r="C488" t="s">
        <v>84</v>
      </c>
      <c r="D488" t="s">
        <v>90</v>
      </c>
      <c r="E488" t="s">
        <v>86</v>
      </c>
      <c r="F488" t="s">
        <v>91</v>
      </c>
      <c r="G488" t="s">
        <v>88</v>
      </c>
      <c r="H488">
        <v>1199</v>
      </c>
      <c r="I488">
        <v>85</v>
      </c>
      <c r="J488">
        <v>19</v>
      </c>
      <c r="K488">
        <v>7.2</v>
      </c>
      <c r="L488">
        <v>2024</v>
      </c>
      <c r="M488">
        <v>25015</v>
      </c>
      <c r="N488">
        <v>1</v>
      </c>
      <c r="O488">
        <v>0</v>
      </c>
      <c r="P488">
        <v>5.87</v>
      </c>
    </row>
    <row r="489" spans="1:16" x14ac:dyDescent="0.3">
      <c r="A489">
        <v>487</v>
      </c>
      <c r="B489" t="s">
        <v>83</v>
      </c>
      <c r="C489" t="s">
        <v>84</v>
      </c>
      <c r="D489" t="s">
        <v>90</v>
      </c>
      <c r="E489" t="s">
        <v>86</v>
      </c>
      <c r="F489" t="s">
        <v>91</v>
      </c>
      <c r="G489" t="s">
        <v>88</v>
      </c>
      <c r="H489">
        <v>1199</v>
      </c>
      <c r="I489">
        <v>85</v>
      </c>
      <c r="J489">
        <v>19</v>
      </c>
      <c r="K489">
        <v>7.2</v>
      </c>
      <c r="L489">
        <v>2021</v>
      </c>
      <c r="M489">
        <v>104126</v>
      </c>
      <c r="N489">
        <v>1</v>
      </c>
      <c r="O489">
        <v>0</v>
      </c>
      <c r="P489">
        <v>3.72</v>
      </c>
    </row>
    <row r="490" spans="1:16" x14ac:dyDescent="0.3">
      <c r="A490">
        <v>488</v>
      </c>
      <c r="B490" t="s">
        <v>83</v>
      </c>
      <c r="C490" t="s">
        <v>84</v>
      </c>
      <c r="D490" t="s">
        <v>90</v>
      </c>
      <c r="E490" t="s">
        <v>86</v>
      </c>
      <c r="F490" t="s">
        <v>91</v>
      </c>
      <c r="G490" t="s">
        <v>88</v>
      </c>
      <c r="H490">
        <v>1199</v>
      </c>
      <c r="I490">
        <v>85</v>
      </c>
      <c r="J490">
        <v>19</v>
      </c>
      <c r="K490">
        <v>7.2</v>
      </c>
      <c r="L490">
        <v>2025</v>
      </c>
      <c r="M490">
        <v>19032</v>
      </c>
      <c r="N490">
        <v>2</v>
      </c>
      <c r="O490">
        <v>0</v>
      </c>
      <c r="P490">
        <v>6.43</v>
      </c>
    </row>
    <row r="491" spans="1:16" x14ac:dyDescent="0.3">
      <c r="A491">
        <v>489</v>
      </c>
      <c r="B491" t="s">
        <v>83</v>
      </c>
      <c r="C491" t="s">
        <v>84</v>
      </c>
      <c r="D491" t="s">
        <v>90</v>
      </c>
      <c r="E491" t="s">
        <v>86</v>
      </c>
      <c r="F491" t="s">
        <v>91</v>
      </c>
      <c r="G491" t="s">
        <v>88</v>
      </c>
      <c r="H491">
        <v>1199</v>
      </c>
      <c r="I491">
        <v>85</v>
      </c>
      <c r="J491">
        <v>19</v>
      </c>
      <c r="K491">
        <v>7.2</v>
      </c>
      <c r="L491">
        <v>2025</v>
      </c>
      <c r="M491">
        <v>27488</v>
      </c>
      <c r="N491">
        <v>1</v>
      </c>
      <c r="O491">
        <v>0</v>
      </c>
      <c r="P491">
        <v>6.07</v>
      </c>
    </row>
    <row r="492" spans="1:16" x14ac:dyDescent="0.3">
      <c r="A492">
        <v>490</v>
      </c>
      <c r="B492" t="s">
        <v>83</v>
      </c>
      <c r="C492" t="s">
        <v>84</v>
      </c>
      <c r="D492" t="s">
        <v>90</v>
      </c>
      <c r="E492" t="s">
        <v>86</v>
      </c>
      <c r="F492" t="s">
        <v>91</v>
      </c>
      <c r="G492" t="s">
        <v>88</v>
      </c>
      <c r="H492">
        <v>1199</v>
      </c>
      <c r="I492">
        <v>85</v>
      </c>
      <c r="J492">
        <v>19</v>
      </c>
      <c r="K492">
        <v>7.2</v>
      </c>
      <c r="L492">
        <v>2024</v>
      </c>
      <c r="M492">
        <v>26819</v>
      </c>
      <c r="N492">
        <v>1</v>
      </c>
      <c r="O492">
        <v>0</v>
      </c>
      <c r="P492">
        <v>6.03</v>
      </c>
    </row>
    <row r="493" spans="1:16" x14ac:dyDescent="0.3">
      <c r="A493">
        <v>491</v>
      </c>
      <c r="B493" t="s">
        <v>83</v>
      </c>
      <c r="C493" t="s">
        <v>84</v>
      </c>
      <c r="D493" t="s">
        <v>90</v>
      </c>
      <c r="E493" t="s">
        <v>86</v>
      </c>
      <c r="F493" t="s">
        <v>91</v>
      </c>
      <c r="G493" t="s">
        <v>88</v>
      </c>
      <c r="H493">
        <v>1199</v>
      </c>
      <c r="I493">
        <v>85</v>
      </c>
      <c r="J493">
        <v>19</v>
      </c>
      <c r="K493">
        <v>7.2</v>
      </c>
      <c r="L493">
        <v>2020</v>
      </c>
      <c r="M493">
        <v>59034</v>
      </c>
      <c r="N493">
        <v>1</v>
      </c>
      <c r="O493">
        <v>0</v>
      </c>
      <c r="P493">
        <v>3.53</v>
      </c>
    </row>
    <row r="494" spans="1:16" x14ac:dyDescent="0.3">
      <c r="A494">
        <v>492</v>
      </c>
      <c r="B494" t="s">
        <v>83</v>
      </c>
      <c r="C494" t="s">
        <v>84</v>
      </c>
      <c r="D494" t="s">
        <v>90</v>
      </c>
      <c r="E494" t="s">
        <v>86</v>
      </c>
      <c r="F494" t="s">
        <v>91</v>
      </c>
      <c r="G494" t="s">
        <v>88</v>
      </c>
      <c r="H494">
        <v>1199</v>
      </c>
      <c r="I494">
        <v>85</v>
      </c>
      <c r="J494">
        <v>19</v>
      </c>
      <c r="K494">
        <v>7.2</v>
      </c>
      <c r="L494">
        <v>2023</v>
      </c>
      <c r="M494">
        <v>69281</v>
      </c>
      <c r="N494">
        <v>1</v>
      </c>
      <c r="O494">
        <v>0</v>
      </c>
      <c r="P494">
        <v>4.84</v>
      </c>
    </row>
    <row r="495" spans="1:16" x14ac:dyDescent="0.3">
      <c r="A495">
        <v>493</v>
      </c>
      <c r="B495" t="s">
        <v>83</v>
      </c>
      <c r="C495" t="s">
        <v>84</v>
      </c>
      <c r="D495" t="s">
        <v>90</v>
      </c>
      <c r="E495" t="s">
        <v>86</v>
      </c>
      <c r="F495" t="s">
        <v>91</v>
      </c>
      <c r="G495" t="s">
        <v>88</v>
      </c>
      <c r="H495">
        <v>1199</v>
      </c>
      <c r="I495">
        <v>85</v>
      </c>
      <c r="J495">
        <v>19</v>
      </c>
      <c r="K495">
        <v>7.2</v>
      </c>
      <c r="L495">
        <v>2020</v>
      </c>
      <c r="M495">
        <v>104296</v>
      </c>
      <c r="N495">
        <v>1</v>
      </c>
      <c r="O495">
        <v>0</v>
      </c>
      <c r="P495">
        <v>2.7</v>
      </c>
    </row>
    <row r="496" spans="1:16" x14ac:dyDescent="0.3">
      <c r="A496">
        <v>494</v>
      </c>
      <c r="B496" t="s">
        <v>83</v>
      </c>
      <c r="C496" t="s">
        <v>84</v>
      </c>
      <c r="D496" t="s">
        <v>90</v>
      </c>
      <c r="E496" t="s">
        <v>86</v>
      </c>
      <c r="F496" t="s">
        <v>91</v>
      </c>
      <c r="G496" t="s">
        <v>88</v>
      </c>
      <c r="H496">
        <v>1199</v>
      </c>
      <c r="I496">
        <v>85</v>
      </c>
      <c r="J496">
        <v>19</v>
      </c>
      <c r="K496">
        <v>7.2</v>
      </c>
      <c r="L496">
        <v>2022</v>
      </c>
      <c r="M496">
        <v>84023</v>
      </c>
      <c r="N496">
        <v>1</v>
      </c>
      <c r="O496">
        <v>0</v>
      </c>
      <c r="P496">
        <v>4.55</v>
      </c>
    </row>
    <row r="497" spans="1:16" x14ac:dyDescent="0.3">
      <c r="A497">
        <v>495</v>
      </c>
      <c r="B497" t="s">
        <v>83</v>
      </c>
      <c r="C497" t="s">
        <v>84</v>
      </c>
      <c r="D497" t="s">
        <v>90</v>
      </c>
      <c r="E497" t="s">
        <v>86</v>
      </c>
      <c r="F497" t="s">
        <v>91</v>
      </c>
      <c r="G497" t="s">
        <v>88</v>
      </c>
      <c r="H497">
        <v>1199</v>
      </c>
      <c r="I497">
        <v>85</v>
      </c>
      <c r="J497">
        <v>19</v>
      </c>
      <c r="K497">
        <v>7.2</v>
      </c>
      <c r="L497">
        <v>2022</v>
      </c>
      <c r="M497">
        <v>41239</v>
      </c>
      <c r="N497">
        <v>1</v>
      </c>
      <c r="O497">
        <v>0</v>
      </c>
      <c r="P497">
        <v>4.75</v>
      </c>
    </row>
    <row r="498" spans="1:16" x14ac:dyDescent="0.3">
      <c r="A498">
        <v>496</v>
      </c>
      <c r="B498" t="s">
        <v>83</v>
      </c>
      <c r="C498" t="s">
        <v>84</v>
      </c>
      <c r="D498" t="s">
        <v>90</v>
      </c>
      <c r="E498" t="s">
        <v>86</v>
      </c>
      <c r="F498" t="s">
        <v>91</v>
      </c>
      <c r="G498" t="s">
        <v>88</v>
      </c>
      <c r="H498">
        <v>1199</v>
      </c>
      <c r="I498">
        <v>85</v>
      </c>
      <c r="J498">
        <v>19</v>
      </c>
      <c r="K498">
        <v>7.2</v>
      </c>
      <c r="L498">
        <v>2024</v>
      </c>
      <c r="M498">
        <v>27346</v>
      </c>
      <c r="N498">
        <v>1</v>
      </c>
      <c r="O498">
        <v>0</v>
      </c>
      <c r="P498">
        <v>5.42</v>
      </c>
    </row>
    <row r="499" spans="1:16" x14ac:dyDescent="0.3">
      <c r="A499">
        <v>497</v>
      </c>
      <c r="B499" t="s">
        <v>83</v>
      </c>
      <c r="C499" t="s">
        <v>84</v>
      </c>
      <c r="D499" t="s">
        <v>90</v>
      </c>
      <c r="E499" t="s">
        <v>86</v>
      </c>
      <c r="F499" t="s">
        <v>91</v>
      </c>
      <c r="G499" t="s">
        <v>88</v>
      </c>
      <c r="H499">
        <v>1199</v>
      </c>
      <c r="I499">
        <v>85</v>
      </c>
      <c r="J499">
        <v>19</v>
      </c>
      <c r="K499">
        <v>7.2</v>
      </c>
      <c r="L499">
        <v>2020</v>
      </c>
      <c r="M499">
        <v>71892</v>
      </c>
      <c r="N499">
        <v>2</v>
      </c>
      <c r="O499">
        <v>0</v>
      </c>
      <c r="P499">
        <v>2.64</v>
      </c>
    </row>
    <row r="500" spans="1:16" x14ac:dyDescent="0.3">
      <c r="A500">
        <v>498</v>
      </c>
      <c r="B500" t="s">
        <v>83</v>
      </c>
      <c r="C500" t="s">
        <v>84</v>
      </c>
      <c r="D500" t="s">
        <v>90</v>
      </c>
      <c r="E500" t="s">
        <v>86</v>
      </c>
      <c r="F500" t="s">
        <v>91</v>
      </c>
      <c r="G500" t="s">
        <v>88</v>
      </c>
      <c r="H500">
        <v>1199</v>
      </c>
      <c r="I500">
        <v>85</v>
      </c>
      <c r="J500">
        <v>19</v>
      </c>
      <c r="K500">
        <v>7.2</v>
      </c>
      <c r="L500">
        <v>2023</v>
      </c>
      <c r="M500">
        <v>67450</v>
      </c>
      <c r="N500">
        <v>1</v>
      </c>
      <c r="O500">
        <v>0</v>
      </c>
      <c r="P500">
        <v>4.95</v>
      </c>
    </row>
    <row r="501" spans="1:16" x14ac:dyDescent="0.3">
      <c r="A501">
        <v>499</v>
      </c>
      <c r="B501" t="s">
        <v>83</v>
      </c>
      <c r="C501" t="s">
        <v>84</v>
      </c>
      <c r="D501" t="s">
        <v>90</v>
      </c>
      <c r="E501" t="s">
        <v>86</v>
      </c>
      <c r="F501" t="s">
        <v>91</v>
      </c>
      <c r="G501" t="s">
        <v>88</v>
      </c>
      <c r="H501">
        <v>1199</v>
      </c>
      <c r="I501">
        <v>85</v>
      </c>
      <c r="J501">
        <v>19</v>
      </c>
      <c r="K501">
        <v>7.2</v>
      </c>
      <c r="L501">
        <v>2024</v>
      </c>
      <c r="M501">
        <v>48396</v>
      </c>
      <c r="N501">
        <v>1</v>
      </c>
      <c r="O501">
        <v>0</v>
      </c>
      <c r="P501">
        <v>5.45</v>
      </c>
    </row>
    <row r="502" spans="1:16" x14ac:dyDescent="0.3">
      <c r="A502">
        <v>500</v>
      </c>
      <c r="B502" t="s">
        <v>83</v>
      </c>
      <c r="C502" t="s">
        <v>84</v>
      </c>
      <c r="D502" t="s">
        <v>90</v>
      </c>
      <c r="E502" t="s">
        <v>86</v>
      </c>
      <c r="F502" t="s">
        <v>91</v>
      </c>
      <c r="G502" t="s">
        <v>88</v>
      </c>
      <c r="H502">
        <v>1199</v>
      </c>
      <c r="I502">
        <v>85</v>
      </c>
      <c r="J502">
        <v>19</v>
      </c>
      <c r="K502">
        <v>7.2</v>
      </c>
      <c r="L502">
        <v>2021</v>
      </c>
      <c r="M502">
        <v>59177</v>
      </c>
      <c r="N502">
        <v>1</v>
      </c>
      <c r="O502">
        <v>0</v>
      </c>
      <c r="P502">
        <v>4.0999999999999996</v>
      </c>
    </row>
    <row r="503" spans="1:16" x14ac:dyDescent="0.3">
      <c r="A503">
        <v>501</v>
      </c>
      <c r="B503" t="s">
        <v>83</v>
      </c>
      <c r="C503" t="s">
        <v>84</v>
      </c>
      <c r="D503" t="s">
        <v>90</v>
      </c>
      <c r="E503" t="s">
        <v>86</v>
      </c>
      <c r="F503" t="s">
        <v>91</v>
      </c>
      <c r="G503" t="s">
        <v>88</v>
      </c>
      <c r="H503">
        <v>1199</v>
      </c>
      <c r="I503">
        <v>85</v>
      </c>
      <c r="J503">
        <v>19</v>
      </c>
      <c r="K503">
        <v>7.2</v>
      </c>
      <c r="L503">
        <v>2026</v>
      </c>
      <c r="M503">
        <v>9763</v>
      </c>
      <c r="N503">
        <v>2</v>
      </c>
      <c r="O503">
        <v>1</v>
      </c>
      <c r="P503">
        <v>5.59</v>
      </c>
    </row>
    <row r="504" spans="1:16" x14ac:dyDescent="0.3">
      <c r="A504">
        <v>502</v>
      </c>
      <c r="B504" t="s">
        <v>83</v>
      </c>
      <c r="C504" t="s">
        <v>84</v>
      </c>
      <c r="D504" t="s">
        <v>90</v>
      </c>
      <c r="E504" t="s">
        <v>86</v>
      </c>
      <c r="F504" t="s">
        <v>91</v>
      </c>
      <c r="G504" t="s">
        <v>88</v>
      </c>
      <c r="H504">
        <v>1199</v>
      </c>
      <c r="I504">
        <v>85</v>
      </c>
      <c r="J504">
        <v>19</v>
      </c>
      <c r="K504">
        <v>7.2</v>
      </c>
      <c r="L504">
        <v>2026</v>
      </c>
      <c r="M504">
        <v>4425</v>
      </c>
      <c r="N504">
        <v>2</v>
      </c>
      <c r="O504">
        <v>0</v>
      </c>
      <c r="P504">
        <v>6.59</v>
      </c>
    </row>
    <row r="505" spans="1:16" x14ac:dyDescent="0.3">
      <c r="A505">
        <v>503</v>
      </c>
      <c r="B505" t="s">
        <v>83</v>
      </c>
      <c r="C505" t="s">
        <v>84</v>
      </c>
      <c r="D505" t="s">
        <v>90</v>
      </c>
      <c r="E505" t="s">
        <v>86</v>
      </c>
      <c r="F505" t="s">
        <v>91</v>
      </c>
      <c r="G505" t="s">
        <v>88</v>
      </c>
      <c r="H505">
        <v>1199</v>
      </c>
      <c r="I505">
        <v>85</v>
      </c>
      <c r="J505">
        <v>19</v>
      </c>
      <c r="K505">
        <v>7.2</v>
      </c>
      <c r="L505">
        <v>2022</v>
      </c>
      <c r="M505">
        <v>66018</v>
      </c>
      <c r="N505">
        <v>1</v>
      </c>
      <c r="O505">
        <v>0</v>
      </c>
      <c r="P505">
        <v>4.6500000000000004</v>
      </c>
    </row>
    <row r="506" spans="1:16" x14ac:dyDescent="0.3">
      <c r="A506">
        <v>504</v>
      </c>
      <c r="B506" t="s">
        <v>83</v>
      </c>
      <c r="C506" t="s">
        <v>84</v>
      </c>
      <c r="D506" t="s">
        <v>90</v>
      </c>
      <c r="E506" t="s">
        <v>86</v>
      </c>
      <c r="F506" t="s">
        <v>91</v>
      </c>
      <c r="G506" t="s">
        <v>88</v>
      </c>
      <c r="H506">
        <v>1199</v>
      </c>
      <c r="I506">
        <v>85</v>
      </c>
      <c r="J506">
        <v>19</v>
      </c>
      <c r="K506">
        <v>7.2</v>
      </c>
      <c r="L506">
        <v>2025</v>
      </c>
      <c r="M506">
        <v>24237</v>
      </c>
      <c r="N506">
        <v>1</v>
      </c>
      <c r="O506">
        <v>0</v>
      </c>
      <c r="P506">
        <v>6.71</v>
      </c>
    </row>
    <row r="507" spans="1:16" x14ac:dyDescent="0.3">
      <c r="A507">
        <v>505</v>
      </c>
      <c r="B507" t="s">
        <v>83</v>
      </c>
      <c r="C507" t="s">
        <v>84</v>
      </c>
      <c r="D507" t="s">
        <v>90</v>
      </c>
      <c r="E507" t="s">
        <v>86</v>
      </c>
      <c r="F507" t="s">
        <v>91</v>
      </c>
      <c r="G507" t="s">
        <v>88</v>
      </c>
      <c r="H507">
        <v>1199</v>
      </c>
      <c r="I507">
        <v>85</v>
      </c>
      <c r="J507">
        <v>19</v>
      </c>
      <c r="K507">
        <v>7.2</v>
      </c>
      <c r="L507">
        <v>2022</v>
      </c>
      <c r="M507">
        <v>75115</v>
      </c>
      <c r="N507">
        <v>1</v>
      </c>
      <c r="O507">
        <v>0</v>
      </c>
      <c r="P507">
        <v>4.63</v>
      </c>
    </row>
    <row r="508" spans="1:16" x14ac:dyDescent="0.3">
      <c r="A508">
        <v>506</v>
      </c>
      <c r="B508" t="s">
        <v>83</v>
      </c>
      <c r="C508" t="s">
        <v>84</v>
      </c>
      <c r="D508" t="s">
        <v>90</v>
      </c>
      <c r="E508" t="s">
        <v>86</v>
      </c>
      <c r="F508" t="s">
        <v>91</v>
      </c>
      <c r="G508" t="s">
        <v>88</v>
      </c>
      <c r="H508">
        <v>1199</v>
      </c>
      <c r="I508">
        <v>85</v>
      </c>
      <c r="J508">
        <v>19</v>
      </c>
      <c r="K508">
        <v>7.2</v>
      </c>
      <c r="L508">
        <v>2022</v>
      </c>
      <c r="M508">
        <v>46724</v>
      </c>
      <c r="N508">
        <v>2</v>
      </c>
      <c r="O508">
        <v>0</v>
      </c>
      <c r="P508">
        <v>3.87</v>
      </c>
    </row>
    <row r="509" spans="1:16" x14ac:dyDescent="0.3">
      <c r="A509">
        <v>507</v>
      </c>
      <c r="B509" t="s">
        <v>83</v>
      </c>
      <c r="C509" t="s">
        <v>84</v>
      </c>
      <c r="D509" t="s">
        <v>90</v>
      </c>
      <c r="E509" t="s">
        <v>86</v>
      </c>
      <c r="F509" t="s">
        <v>91</v>
      </c>
      <c r="G509" t="s">
        <v>88</v>
      </c>
      <c r="H509">
        <v>1199</v>
      </c>
      <c r="I509">
        <v>85</v>
      </c>
      <c r="J509">
        <v>19</v>
      </c>
      <c r="K509">
        <v>7.2</v>
      </c>
      <c r="L509">
        <v>2020</v>
      </c>
      <c r="M509">
        <v>88925</v>
      </c>
      <c r="N509">
        <v>2</v>
      </c>
      <c r="O509">
        <v>0</v>
      </c>
      <c r="P509">
        <v>2.78</v>
      </c>
    </row>
    <row r="510" spans="1:16" x14ac:dyDescent="0.3">
      <c r="A510">
        <v>508</v>
      </c>
      <c r="B510" t="s">
        <v>83</v>
      </c>
      <c r="C510" t="s">
        <v>84</v>
      </c>
      <c r="D510" t="s">
        <v>90</v>
      </c>
      <c r="E510" t="s">
        <v>86</v>
      </c>
      <c r="F510" t="s">
        <v>91</v>
      </c>
      <c r="G510" t="s">
        <v>88</v>
      </c>
      <c r="H510">
        <v>1199</v>
      </c>
      <c r="I510">
        <v>85</v>
      </c>
      <c r="J510">
        <v>19</v>
      </c>
      <c r="K510">
        <v>7.2</v>
      </c>
      <c r="L510">
        <v>2021</v>
      </c>
      <c r="M510">
        <v>74734</v>
      </c>
      <c r="N510">
        <v>2</v>
      </c>
      <c r="O510">
        <v>0</v>
      </c>
      <c r="P510">
        <v>3.37</v>
      </c>
    </row>
    <row r="511" spans="1:16" x14ac:dyDescent="0.3">
      <c r="A511">
        <v>509</v>
      </c>
      <c r="B511" t="s">
        <v>83</v>
      </c>
      <c r="C511" t="s">
        <v>84</v>
      </c>
      <c r="D511" t="s">
        <v>90</v>
      </c>
      <c r="E511" t="s">
        <v>86</v>
      </c>
      <c r="F511" t="s">
        <v>91</v>
      </c>
      <c r="G511" t="s">
        <v>88</v>
      </c>
      <c r="H511">
        <v>1199</v>
      </c>
      <c r="I511">
        <v>85</v>
      </c>
      <c r="J511">
        <v>19</v>
      </c>
      <c r="K511">
        <v>7.2</v>
      </c>
      <c r="L511">
        <v>2021</v>
      </c>
      <c r="M511">
        <v>102210</v>
      </c>
      <c r="N511">
        <v>1</v>
      </c>
      <c r="O511">
        <v>0</v>
      </c>
      <c r="P511">
        <v>3.43</v>
      </c>
    </row>
    <row r="512" spans="1:16" x14ac:dyDescent="0.3">
      <c r="A512">
        <v>510</v>
      </c>
      <c r="B512" t="s">
        <v>83</v>
      </c>
      <c r="C512" t="s">
        <v>84</v>
      </c>
      <c r="D512" t="s">
        <v>90</v>
      </c>
      <c r="E512" t="s">
        <v>86</v>
      </c>
      <c r="F512" t="s">
        <v>91</v>
      </c>
      <c r="G512" t="s">
        <v>88</v>
      </c>
      <c r="H512">
        <v>1199</v>
      </c>
      <c r="I512">
        <v>85</v>
      </c>
      <c r="J512">
        <v>19</v>
      </c>
      <c r="K512">
        <v>7.2</v>
      </c>
      <c r="L512">
        <v>2022</v>
      </c>
      <c r="M512">
        <v>75552</v>
      </c>
      <c r="N512">
        <v>1</v>
      </c>
      <c r="O512">
        <v>0</v>
      </c>
      <c r="P512">
        <v>4.1100000000000003</v>
      </c>
    </row>
    <row r="513" spans="1:16" x14ac:dyDescent="0.3">
      <c r="A513">
        <v>511</v>
      </c>
      <c r="B513" t="s">
        <v>83</v>
      </c>
      <c r="C513" t="s">
        <v>84</v>
      </c>
      <c r="D513" t="s">
        <v>90</v>
      </c>
      <c r="E513" t="s">
        <v>86</v>
      </c>
      <c r="F513" t="s">
        <v>91</v>
      </c>
      <c r="G513" t="s">
        <v>88</v>
      </c>
      <c r="H513">
        <v>1199</v>
      </c>
      <c r="I513">
        <v>85</v>
      </c>
      <c r="J513">
        <v>19</v>
      </c>
      <c r="K513">
        <v>7.2</v>
      </c>
      <c r="L513">
        <v>2025</v>
      </c>
      <c r="M513">
        <v>22557</v>
      </c>
      <c r="N513">
        <v>1</v>
      </c>
      <c r="O513">
        <v>0</v>
      </c>
      <c r="P513">
        <v>6.3</v>
      </c>
    </row>
    <row r="514" spans="1:16" x14ac:dyDescent="0.3">
      <c r="A514">
        <v>512</v>
      </c>
      <c r="B514" t="s">
        <v>83</v>
      </c>
      <c r="C514" t="s">
        <v>84</v>
      </c>
      <c r="D514" t="s">
        <v>90</v>
      </c>
      <c r="E514" t="s">
        <v>86</v>
      </c>
      <c r="F514" t="s">
        <v>91</v>
      </c>
      <c r="G514" t="s">
        <v>88</v>
      </c>
      <c r="H514">
        <v>1199</v>
      </c>
      <c r="I514">
        <v>85</v>
      </c>
      <c r="J514">
        <v>19</v>
      </c>
      <c r="K514">
        <v>7.2</v>
      </c>
      <c r="L514">
        <v>2026</v>
      </c>
      <c r="M514">
        <v>4653</v>
      </c>
      <c r="N514">
        <v>1</v>
      </c>
      <c r="O514">
        <v>0</v>
      </c>
      <c r="P514">
        <v>7.14</v>
      </c>
    </row>
    <row r="515" spans="1:16" x14ac:dyDescent="0.3">
      <c r="A515">
        <v>513</v>
      </c>
      <c r="B515" t="s">
        <v>83</v>
      </c>
      <c r="C515" t="s">
        <v>84</v>
      </c>
      <c r="D515" t="s">
        <v>90</v>
      </c>
      <c r="E515" t="s">
        <v>86</v>
      </c>
      <c r="F515" t="s">
        <v>91</v>
      </c>
      <c r="G515" t="s">
        <v>88</v>
      </c>
      <c r="H515">
        <v>1199</v>
      </c>
      <c r="I515">
        <v>85</v>
      </c>
      <c r="J515">
        <v>19</v>
      </c>
      <c r="K515">
        <v>7.2</v>
      </c>
      <c r="L515">
        <v>2020</v>
      </c>
      <c r="M515">
        <v>71844</v>
      </c>
      <c r="N515">
        <v>3</v>
      </c>
      <c r="O515">
        <v>0</v>
      </c>
      <c r="P515">
        <v>2.2400000000000002</v>
      </c>
    </row>
    <row r="516" spans="1:16" x14ac:dyDescent="0.3">
      <c r="A516">
        <v>514</v>
      </c>
      <c r="B516" t="s">
        <v>83</v>
      </c>
      <c r="C516" t="s">
        <v>84</v>
      </c>
      <c r="D516" t="s">
        <v>90</v>
      </c>
      <c r="E516" t="s">
        <v>86</v>
      </c>
      <c r="F516" t="s">
        <v>91</v>
      </c>
      <c r="G516" t="s">
        <v>88</v>
      </c>
      <c r="H516">
        <v>1199</v>
      </c>
      <c r="I516">
        <v>85</v>
      </c>
      <c r="J516">
        <v>19</v>
      </c>
      <c r="K516">
        <v>7.2</v>
      </c>
      <c r="L516">
        <v>2023</v>
      </c>
      <c r="M516">
        <v>63671</v>
      </c>
      <c r="N516">
        <v>1</v>
      </c>
      <c r="O516">
        <v>1</v>
      </c>
      <c r="P516">
        <v>4.51</v>
      </c>
    </row>
    <row r="517" spans="1:16" x14ac:dyDescent="0.3">
      <c r="A517">
        <v>515</v>
      </c>
      <c r="B517" t="s">
        <v>83</v>
      </c>
      <c r="C517" t="s">
        <v>84</v>
      </c>
      <c r="D517" t="s">
        <v>90</v>
      </c>
      <c r="E517" t="s">
        <v>86</v>
      </c>
      <c r="F517" t="s">
        <v>91</v>
      </c>
      <c r="G517" t="s">
        <v>88</v>
      </c>
      <c r="H517">
        <v>1199</v>
      </c>
      <c r="I517">
        <v>85</v>
      </c>
      <c r="J517">
        <v>19</v>
      </c>
      <c r="K517">
        <v>7.2</v>
      </c>
      <c r="L517">
        <v>2025</v>
      </c>
      <c r="M517">
        <v>13504</v>
      </c>
      <c r="N517">
        <v>2</v>
      </c>
      <c r="O517">
        <v>0</v>
      </c>
      <c r="P517">
        <v>6.36</v>
      </c>
    </row>
    <row r="518" spans="1:16" x14ac:dyDescent="0.3">
      <c r="A518">
        <v>516</v>
      </c>
      <c r="B518" t="s">
        <v>83</v>
      </c>
      <c r="C518" t="s">
        <v>84</v>
      </c>
      <c r="D518" t="s">
        <v>90</v>
      </c>
      <c r="E518" t="s">
        <v>86</v>
      </c>
      <c r="F518" t="s">
        <v>91</v>
      </c>
      <c r="G518" t="s">
        <v>88</v>
      </c>
      <c r="H518">
        <v>1199</v>
      </c>
      <c r="I518">
        <v>85</v>
      </c>
      <c r="J518">
        <v>19</v>
      </c>
      <c r="K518">
        <v>7.2</v>
      </c>
      <c r="L518">
        <v>2023</v>
      </c>
      <c r="M518">
        <v>60974</v>
      </c>
      <c r="N518">
        <v>1</v>
      </c>
      <c r="O518">
        <v>0</v>
      </c>
      <c r="P518">
        <v>4.96</v>
      </c>
    </row>
    <row r="519" spans="1:16" x14ac:dyDescent="0.3">
      <c r="A519">
        <v>517</v>
      </c>
      <c r="B519" t="s">
        <v>83</v>
      </c>
      <c r="C519" t="s">
        <v>84</v>
      </c>
      <c r="D519" t="s">
        <v>90</v>
      </c>
      <c r="E519" t="s">
        <v>86</v>
      </c>
      <c r="F519" t="s">
        <v>91</v>
      </c>
      <c r="G519" t="s">
        <v>88</v>
      </c>
      <c r="H519">
        <v>1199</v>
      </c>
      <c r="I519">
        <v>85</v>
      </c>
      <c r="J519">
        <v>19</v>
      </c>
      <c r="K519">
        <v>7.2</v>
      </c>
      <c r="L519">
        <v>2023</v>
      </c>
      <c r="M519">
        <v>50296</v>
      </c>
      <c r="N519">
        <v>3</v>
      </c>
      <c r="O519">
        <v>0</v>
      </c>
      <c r="P519">
        <v>4.55</v>
      </c>
    </row>
    <row r="520" spans="1:16" x14ac:dyDescent="0.3">
      <c r="A520">
        <v>518</v>
      </c>
      <c r="B520" t="s">
        <v>83</v>
      </c>
      <c r="C520" t="s">
        <v>84</v>
      </c>
      <c r="D520" t="s">
        <v>90</v>
      </c>
      <c r="E520" t="s">
        <v>86</v>
      </c>
      <c r="F520" t="s">
        <v>91</v>
      </c>
      <c r="G520" t="s">
        <v>88</v>
      </c>
      <c r="H520">
        <v>1199</v>
      </c>
      <c r="I520">
        <v>85</v>
      </c>
      <c r="J520">
        <v>19</v>
      </c>
      <c r="K520">
        <v>7.2</v>
      </c>
      <c r="L520">
        <v>2023</v>
      </c>
      <c r="M520">
        <v>29385</v>
      </c>
      <c r="N520">
        <v>1</v>
      </c>
      <c r="O520">
        <v>0</v>
      </c>
      <c r="P520">
        <v>4.95</v>
      </c>
    </row>
    <row r="521" spans="1:16" x14ac:dyDescent="0.3">
      <c r="A521">
        <v>519</v>
      </c>
      <c r="B521" t="s">
        <v>83</v>
      </c>
      <c r="C521" t="s">
        <v>84</v>
      </c>
      <c r="D521" t="s">
        <v>90</v>
      </c>
      <c r="E521" t="s">
        <v>86</v>
      </c>
      <c r="F521" t="s">
        <v>91</v>
      </c>
      <c r="G521" t="s">
        <v>88</v>
      </c>
      <c r="H521">
        <v>1199</v>
      </c>
      <c r="I521">
        <v>85</v>
      </c>
      <c r="J521">
        <v>19</v>
      </c>
      <c r="K521">
        <v>7.2</v>
      </c>
      <c r="L521">
        <v>2025</v>
      </c>
      <c r="M521">
        <v>22675</v>
      </c>
      <c r="N521">
        <v>1</v>
      </c>
      <c r="O521">
        <v>0</v>
      </c>
      <c r="P521">
        <v>6.44</v>
      </c>
    </row>
    <row r="522" spans="1:16" x14ac:dyDescent="0.3">
      <c r="A522">
        <v>520</v>
      </c>
      <c r="B522" t="s">
        <v>83</v>
      </c>
      <c r="C522" t="s">
        <v>84</v>
      </c>
      <c r="D522" t="s">
        <v>90</v>
      </c>
      <c r="E522" t="s">
        <v>86</v>
      </c>
      <c r="F522" t="s">
        <v>91</v>
      </c>
      <c r="G522" t="s">
        <v>88</v>
      </c>
      <c r="H522">
        <v>1199</v>
      </c>
      <c r="I522">
        <v>85</v>
      </c>
      <c r="J522">
        <v>19</v>
      </c>
      <c r="K522">
        <v>7.2</v>
      </c>
      <c r="L522">
        <v>2021</v>
      </c>
      <c r="M522">
        <v>68988</v>
      </c>
      <c r="N522">
        <v>1</v>
      </c>
      <c r="O522">
        <v>0</v>
      </c>
      <c r="P522">
        <v>3.59</v>
      </c>
    </row>
    <row r="523" spans="1:16" x14ac:dyDescent="0.3">
      <c r="A523">
        <v>521</v>
      </c>
      <c r="B523" t="s">
        <v>83</v>
      </c>
      <c r="C523" t="s">
        <v>84</v>
      </c>
      <c r="D523" t="s">
        <v>90</v>
      </c>
      <c r="E523" t="s">
        <v>86</v>
      </c>
      <c r="F523" t="s">
        <v>91</v>
      </c>
      <c r="G523" t="s">
        <v>88</v>
      </c>
      <c r="H523">
        <v>1199</v>
      </c>
      <c r="I523">
        <v>85</v>
      </c>
      <c r="J523">
        <v>19</v>
      </c>
      <c r="K523">
        <v>7.2</v>
      </c>
      <c r="L523">
        <v>2024</v>
      </c>
      <c r="M523">
        <v>38026</v>
      </c>
      <c r="N523">
        <v>2</v>
      </c>
      <c r="O523">
        <v>0</v>
      </c>
      <c r="P523">
        <v>5.27</v>
      </c>
    </row>
    <row r="524" spans="1:16" x14ac:dyDescent="0.3">
      <c r="A524">
        <v>522</v>
      </c>
      <c r="B524" t="s">
        <v>83</v>
      </c>
      <c r="C524" t="s">
        <v>84</v>
      </c>
      <c r="D524" t="s">
        <v>90</v>
      </c>
      <c r="E524" t="s">
        <v>86</v>
      </c>
      <c r="F524" t="s">
        <v>91</v>
      </c>
      <c r="G524" t="s">
        <v>88</v>
      </c>
      <c r="H524">
        <v>1199</v>
      </c>
      <c r="I524">
        <v>85</v>
      </c>
      <c r="J524">
        <v>19</v>
      </c>
      <c r="K524">
        <v>7.2</v>
      </c>
      <c r="L524">
        <v>2020</v>
      </c>
      <c r="M524">
        <v>120538</v>
      </c>
      <c r="N524">
        <v>1</v>
      </c>
      <c r="O524">
        <v>0</v>
      </c>
      <c r="P524">
        <v>2.81</v>
      </c>
    </row>
    <row r="525" spans="1:16" x14ac:dyDescent="0.3">
      <c r="A525">
        <v>523</v>
      </c>
      <c r="B525" t="s">
        <v>83</v>
      </c>
      <c r="C525" t="s">
        <v>84</v>
      </c>
      <c r="D525" t="s">
        <v>90</v>
      </c>
      <c r="E525" t="s">
        <v>86</v>
      </c>
      <c r="F525" t="s">
        <v>91</v>
      </c>
      <c r="G525" t="s">
        <v>88</v>
      </c>
      <c r="H525">
        <v>1199</v>
      </c>
      <c r="I525">
        <v>85</v>
      </c>
      <c r="J525">
        <v>19</v>
      </c>
      <c r="K525">
        <v>7.2</v>
      </c>
      <c r="L525">
        <v>2021</v>
      </c>
      <c r="M525">
        <v>62090</v>
      </c>
      <c r="N525">
        <v>3</v>
      </c>
      <c r="O525">
        <v>0</v>
      </c>
      <c r="P525">
        <v>3.01</v>
      </c>
    </row>
    <row r="526" spans="1:16" x14ac:dyDescent="0.3">
      <c r="A526">
        <v>524</v>
      </c>
      <c r="B526" t="s">
        <v>83</v>
      </c>
      <c r="C526" t="s">
        <v>84</v>
      </c>
      <c r="D526" t="s">
        <v>90</v>
      </c>
      <c r="E526" t="s">
        <v>86</v>
      </c>
      <c r="F526" t="s">
        <v>91</v>
      </c>
      <c r="G526" t="s">
        <v>88</v>
      </c>
      <c r="H526">
        <v>1199</v>
      </c>
      <c r="I526">
        <v>85</v>
      </c>
      <c r="J526">
        <v>19</v>
      </c>
      <c r="K526">
        <v>7.2</v>
      </c>
      <c r="L526">
        <v>2024</v>
      </c>
      <c r="M526">
        <v>33163</v>
      </c>
      <c r="N526">
        <v>1</v>
      </c>
      <c r="O526">
        <v>1</v>
      </c>
      <c r="P526">
        <v>5.34</v>
      </c>
    </row>
    <row r="527" spans="1:16" x14ac:dyDescent="0.3">
      <c r="A527">
        <v>525</v>
      </c>
      <c r="B527" t="s">
        <v>83</v>
      </c>
      <c r="C527" t="s">
        <v>84</v>
      </c>
      <c r="D527" t="s">
        <v>90</v>
      </c>
      <c r="E527" t="s">
        <v>86</v>
      </c>
      <c r="F527" t="s">
        <v>91</v>
      </c>
      <c r="G527" t="s">
        <v>88</v>
      </c>
      <c r="H527">
        <v>1199</v>
      </c>
      <c r="I527">
        <v>85</v>
      </c>
      <c r="J527">
        <v>19</v>
      </c>
      <c r="K527">
        <v>7.2</v>
      </c>
      <c r="L527">
        <v>2025</v>
      </c>
      <c r="M527">
        <v>12887</v>
      </c>
      <c r="N527">
        <v>3</v>
      </c>
      <c r="O527">
        <v>0</v>
      </c>
      <c r="P527">
        <v>5.41</v>
      </c>
    </row>
    <row r="528" spans="1:16" x14ac:dyDescent="0.3">
      <c r="A528">
        <v>526</v>
      </c>
      <c r="B528" t="s">
        <v>83</v>
      </c>
      <c r="C528" t="s">
        <v>84</v>
      </c>
      <c r="D528" t="s">
        <v>90</v>
      </c>
      <c r="E528" t="s">
        <v>86</v>
      </c>
      <c r="F528" t="s">
        <v>91</v>
      </c>
      <c r="G528" t="s">
        <v>88</v>
      </c>
      <c r="H528">
        <v>1199</v>
      </c>
      <c r="I528">
        <v>85</v>
      </c>
      <c r="J528">
        <v>19</v>
      </c>
      <c r="K528">
        <v>7.2</v>
      </c>
      <c r="L528">
        <v>2023</v>
      </c>
      <c r="M528">
        <v>48227</v>
      </c>
      <c r="N528">
        <v>1</v>
      </c>
      <c r="O528">
        <v>0</v>
      </c>
      <c r="P528">
        <v>5.26</v>
      </c>
    </row>
    <row r="529" spans="1:16" x14ac:dyDescent="0.3">
      <c r="A529">
        <v>527</v>
      </c>
      <c r="B529" t="s">
        <v>83</v>
      </c>
      <c r="C529" t="s">
        <v>84</v>
      </c>
      <c r="D529" t="s">
        <v>90</v>
      </c>
      <c r="E529" t="s">
        <v>86</v>
      </c>
      <c r="F529" t="s">
        <v>91</v>
      </c>
      <c r="G529" t="s">
        <v>88</v>
      </c>
      <c r="H529">
        <v>1199</v>
      </c>
      <c r="I529">
        <v>85</v>
      </c>
      <c r="J529">
        <v>19</v>
      </c>
      <c r="K529">
        <v>7.2</v>
      </c>
      <c r="L529">
        <v>2020</v>
      </c>
      <c r="M529">
        <v>127334</v>
      </c>
      <c r="N529">
        <v>2</v>
      </c>
      <c r="O529">
        <v>0</v>
      </c>
      <c r="P529">
        <v>2.5099999999999998</v>
      </c>
    </row>
    <row r="530" spans="1:16" x14ac:dyDescent="0.3">
      <c r="A530">
        <v>528</v>
      </c>
      <c r="B530" t="s">
        <v>83</v>
      </c>
      <c r="C530" t="s">
        <v>84</v>
      </c>
      <c r="D530" t="s">
        <v>90</v>
      </c>
      <c r="E530" t="s">
        <v>86</v>
      </c>
      <c r="F530" t="s">
        <v>91</v>
      </c>
      <c r="G530" t="s">
        <v>88</v>
      </c>
      <c r="H530">
        <v>1199</v>
      </c>
      <c r="I530">
        <v>85</v>
      </c>
      <c r="J530">
        <v>19</v>
      </c>
      <c r="K530">
        <v>7.2</v>
      </c>
      <c r="L530">
        <v>2022</v>
      </c>
      <c r="M530">
        <v>82402</v>
      </c>
      <c r="N530">
        <v>1</v>
      </c>
      <c r="O530">
        <v>0</v>
      </c>
      <c r="P530">
        <v>4.42</v>
      </c>
    </row>
    <row r="531" spans="1:16" x14ac:dyDescent="0.3">
      <c r="A531">
        <v>529</v>
      </c>
      <c r="B531" t="s">
        <v>83</v>
      </c>
      <c r="C531" t="s">
        <v>84</v>
      </c>
      <c r="D531" t="s">
        <v>90</v>
      </c>
      <c r="E531" t="s">
        <v>86</v>
      </c>
      <c r="F531" t="s">
        <v>91</v>
      </c>
      <c r="G531" t="s">
        <v>88</v>
      </c>
      <c r="H531">
        <v>1199</v>
      </c>
      <c r="I531">
        <v>85</v>
      </c>
      <c r="J531">
        <v>19</v>
      </c>
      <c r="K531">
        <v>7.2</v>
      </c>
      <c r="L531">
        <v>2026</v>
      </c>
      <c r="M531">
        <v>5960</v>
      </c>
      <c r="N531">
        <v>1</v>
      </c>
      <c r="O531">
        <v>0</v>
      </c>
      <c r="P531">
        <v>6.79</v>
      </c>
    </row>
    <row r="532" spans="1:16" x14ac:dyDescent="0.3">
      <c r="A532">
        <v>530</v>
      </c>
      <c r="B532" t="s">
        <v>83</v>
      </c>
      <c r="C532" t="s">
        <v>84</v>
      </c>
      <c r="D532" t="s">
        <v>90</v>
      </c>
      <c r="E532" t="s">
        <v>86</v>
      </c>
      <c r="F532" t="s">
        <v>91</v>
      </c>
      <c r="G532" t="s">
        <v>88</v>
      </c>
      <c r="H532">
        <v>1199</v>
      </c>
      <c r="I532">
        <v>85</v>
      </c>
      <c r="J532">
        <v>19</v>
      </c>
      <c r="K532">
        <v>7.2</v>
      </c>
      <c r="L532">
        <v>2026</v>
      </c>
      <c r="M532">
        <v>5337</v>
      </c>
      <c r="N532">
        <v>1</v>
      </c>
      <c r="O532">
        <v>0</v>
      </c>
      <c r="P532">
        <v>7.46</v>
      </c>
    </row>
    <row r="533" spans="1:16" x14ac:dyDescent="0.3">
      <c r="A533">
        <v>531</v>
      </c>
      <c r="B533" t="s">
        <v>83</v>
      </c>
      <c r="C533" t="s">
        <v>84</v>
      </c>
      <c r="D533" t="s">
        <v>90</v>
      </c>
      <c r="E533" t="s">
        <v>86</v>
      </c>
      <c r="F533" t="s">
        <v>91</v>
      </c>
      <c r="G533" t="s">
        <v>88</v>
      </c>
      <c r="H533">
        <v>1199</v>
      </c>
      <c r="I533">
        <v>85</v>
      </c>
      <c r="J533">
        <v>19</v>
      </c>
      <c r="K533">
        <v>7.2</v>
      </c>
      <c r="L533">
        <v>2026</v>
      </c>
      <c r="M533">
        <v>8648</v>
      </c>
      <c r="N533">
        <v>2</v>
      </c>
      <c r="O533">
        <v>0</v>
      </c>
      <c r="P533">
        <v>6.38</v>
      </c>
    </row>
    <row r="534" spans="1:16" x14ac:dyDescent="0.3">
      <c r="A534">
        <v>532</v>
      </c>
      <c r="B534" t="s">
        <v>83</v>
      </c>
      <c r="C534" t="s">
        <v>84</v>
      </c>
      <c r="D534" t="s">
        <v>90</v>
      </c>
      <c r="E534" t="s">
        <v>86</v>
      </c>
      <c r="F534" t="s">
        <v>91</v>
      </c>
      <c r="G534" t="s">
        <v>88</v>
      </c>
      <c r="H534">
        <v>1199</v>
      </c>
      <c r="I534">
        <v>85</v>
      </c>
      <c r="J534">
        <v>19</v>
      </c>
      <c r="K534">
        <v>7.2</v>
      </c>
      <c r="L534">
        <v>2021</v>
      </c>
      <c r="M534">
        <v>82974</v>
      </c>
      <c r="N534">
        <v>1</v>
      </c>
      <c r="O534">
        <v>1</v>
      </c>
      <c r="P534">
        <v>2.54</v>
      </c>
    </row>
    <row r="535" spans="1:16" x14ac:dyDescent="0.3">
      <c r="A535">
        <v>533</v>
      </c>
      <c r="B535" t="s">
        <v>83</v>
      </c>
      <c r="C535" t="s">
        <v>84</v>
      </c>
      <c r="D535" t="s">
        <v>90</v>
      </c>
      <c r="E535" t="s">
        <v>86</v>
      </c>
      <c r="F535" t="s">
        <v>91</v>
      </c>
      <c r="G535" t="s">
        <v>88</v>
      </c>
      <c r="H535">
        <v>1199</v>
      </c>
      <c r="I535">
        <v>85</v>
      </c>
      <c r="J535">
        <v>19</v>
      </c>
      <c r="K535">
        <v>7.2</v>
      </c>
      <c r="L535">
        <v>2024</v>
      </c>
      <c r="M535">
        <v>39857</v>
      </c>
      <c r="N535">
        <v>2</v>
      </c>
      <c r="O535">
        <v>0</v>
      </c>
      <c r="P535">
        <v>5.15</v>
      </c>
    </row>
    <row r="536" spans="1:16" x14ac:dyDescent="0.3">
      <c r="A536">
        <v>534</v>
      </c>
      <c r="B536" t="s">
        <v>83</v>
      </c>
      <c r="C536" t="s">
        <v>84</v>
      </c>
      <c r="D536" t="s">
        <v>90</v>
      </c>
      <c r="E536" t="s">
        <v>86</v>
      </c>
      <c r="F536" t="s">
        <v>91</v>
      </c>
      <c r="G536" t="s">
        <v>88</v>
      </c>
      <c r="H536">
        <v>1199</v>
      </c>
      <c r="I536">
        <v>85</v>
      </c>
      <c r="J536">
        <v>19</v>
      </c>
      <c r="K536">
        <v>7.2</v>
      </c>
      <c r="L536">
        <v>2022</v>
      </c>
      <c r="M536">
        <v>74696</v>
      </c>
      <c r="N536">
        <v>2</v>
      </c>
      <c r="O536">
        <v>1</v>
      </c>
      <c r="P536">
        <v>3.02</v>
      </c>
    </row>
    <row r="537" spans="1:16" x14ac:dyDescent="0.3">
      <c r="A537">
        <v>535</v>
      </c>
      <c r="B537" t="s">
        <v>83</v>
      </c>
      <c r="C537" t="s">
        <v>84</v>
      </c>
      <c r="D537" t="s">
        <v>90</v>
      </c>
      <c r="E537" t="s">
        <v>86</v>
      </c>
      <c r="F537" t="s">
        <v>91</v>
      </c>
      <c r="G537" t="s">
        <v>88</v>
      </c>
      <c r="H537">
        <v>1199</v>
      </c>
      <c r="I537">
        <v>85</v>
      </c>
      <c r="J537">
        <v>19</v>
      </c>
      <c r="K537">
        <v>7.2</v>
      </c>
      <c r="L537">
        <v>2020</v>
      </c>
      <c r="M537">
        <v>97534</v>
      </c>
      <c r="N537">
        <v>2</v>
      </c>
      <c r="O537">
        <v>0</v>
      </c>
      <c r="P537">
        <v>2.78</v>
      </c>
    </row>
    <row r="538" spans="1:16" x14ac:dyDescent="0.3">
      <c r="A538">
        <v>536</v>
      </c>
      <c r="B538" t="s">
        <v>83</v>
      </c>
      <c r="C538" t="s">
        <v>84</v>
      </c>
      <c r="D538" t="s">
        <v>90</v>
      </c>
      <c r="E538" t="s">
        <v>86</v>
      </c>
      <c r="F538" t="s">
        <v>91</v>
      </c>
      <c r="G538" t="s">
        <v>88</v>
      </c>
      <c r="H538">
        <v>1199</v>
      </c>
      <c r="I538">
        <v>85</v>
      </c>
      <c r="J538">
        <v>19</v>
      </c>
      <c r="K538">
        <v>7.2</v>
      </c>
      <c r="L538">
        <v>2022</v>
      </c>
      <c r="M538">
        <v>58567</v>
      </c>
      <c r="N538">
        <v>1</v>
      </c>
      <c r="O538">
        <v>1</v>
      </c>
      <c r="P538">
        <v>3.39</v>
      </c>
    </row>
    <row r="539" spans="1:16" x14ac:dyDescent="0.3">
      <c r="A539">
        <v>537</v>
      </c>
      <c r="B539" t="s">
        <v>83</v>
      </c>
      <c r="C539" t="s">
        <v>84</v>
      </c>
      <c r="D539" t="s">
        <v>90</v>
      </c>
      <c r="E539" t="s">
        <v>86</v>
      </c>
      <c r="F539" t="s">
        <v>91</v>
      </c>
      <c r="G539" t="s">
        <v>88</v>
      </c>
      <c r="H539">
        <v>1199</v>
      </c>
      <c r="I539">
        <v>85</v>
      </c>
      <c r="J539">
        <v>19</v>
      </c>
      <c r="K539">
        <v>7.2</v>
      </c>
      <c r="L539">
        <v>2025</v>
      </c>
      <c r="M539">
        <v>12933</v>
      </c>
      <c r="N539">
        <v>1</v>
      </c>
      <c r="O539">
        <v>0</v>
      </c>
      <c r="P539">
        <v>6.76</v>
      </c>
    </row>
    <row r="540" spans="1:16" x14ac:dyDescent="0.3">
      <c r="A540">
        <v>538</v>
      </c>
      <c r="B540" t="s">
        <v>83</v>
      </c>
      <c r="C540" t="s">
        <v>84</v>
      </c>
      <c r="D540" t="s">
        <v>90</v>
      </c>
      <c r="E540" t="s">
        <v>86</v>
      </c>
      <c r="F540" t="s">
        <v>91</v>
      </c>
      <c r="G540" t="s">
        <v>88</v>
      </c>
      <c r="H540">
        <v>1199</v>
      </c>
      <c r="I540">
        <v>85</v>
      </c>
      <c r="J540">
        <v>19</v>
      </c>
      <c r="K540">
        <v>7.2</v>
      </c>
      <c r="L540">
        <v>2020</v>
      </c>
      <c r="M540">
        <v>92738</v>
      </c>
      <c r="N540">
        <v>1</v>
      </c>
      <c r="O540">
        <v>0</v>
      </c>
      <c r="P540">
        <v>3.01</v>
      </c>
    </row>
    <row r="541" spans="1:16" x14ac:dyDescent="0.3">
      <c r="A541">
        <v>539</v>
      </c>
      <c r="B541" t="s">
        <v>83</v>
      </c>
      <c r="C541" t="s">
        <v>84</v>
      </c>
      <c r="D541" t="s">
        <v>90</v>
      </c>
      <c r="E541" t="s">
        <v>86</v>
      </c>
      <c r="F541" t="s">
        <v>91</v>
      </c>
      <c r="G541" t="s">
        <v>88</v>
      </c>
      <c r="H541">
        <v>1199</v>
      </c>
      <c r="I541">
        <v>85</v>
      </c>
      <c r="J541">
        <v>19</v>
      </c>
      <c r="K541">
        <v>7.2</v>
      </c>
      <c r="L541">
        <v>2023</v>
      </c>
      <c r="M541">
        <v>59339</v>
      </c>
      <c r="N541">
        <v>1</v>
      </c>
      <c r="O541">
        <v>0</v>
      </c>
      <c r="P541">
        <v>4.66</v>
      </c>
    </row>
    <row r="542" spans="1:16" x14ac:dyDescent="0.3">
      <c r="A542">
        <v>540</v>
      </c>
      <c r="B542" t="s">
        <v>83</v>
      </c>
      <c r="C542" t="s">
        <v>84</v>
      </c>
      <c r="D542" t="s">
        <v>90</v>
      </c>
      <c r="E542" t="s">
        <v>86</v>
      </c>
      <c r="F542" t="s">
        <v>91</v>
      </c>
      <c r="G542" t="s">
        <v>88</v>
      </c>
      <c r="H542">
        <v>1199</v>
      </c>
      <c r="I542">
        <v>85</v>
      </c>
      <c r="J542">
        <v>19</v>
      </c>
      <c r="K542">
        <v>7.2</v>
      </c>
      <c r="L542">
        <v>2020</v>
      </c>
      <c r="M542">
        <v>113476</v>
      </c>
      <c r="N542">
        <v>1</v>
      </c>
      <c r="O542">
        <v>0</v>
      </c>
      <c r="P542">
        <v>3.06</v>
      </c>
    </row>
    <row r="543" spans="1:16" x14ac:dyDescent="0.3">
      <c r="A543">
        <v>541</v>
      </c>
      <c r="B543" t="s">
        <v>83</v>
      </c>
      <c r="C543" t="s">
        <v>84</v>
      </c>
      <c r="D543" t="s">
        <v>90</v>
      </c>
      <c r="E543" t="s">
        <v>86</v>
      </c>
      <c r="F543" t="s">
        <v>91</v>
      </c>
      <c r="G543" t="s">
        <v>88</v>
      </c>
      <c r="H543">
        <v>1199</v>
      </c>
      <c r="I543">
        <v>85</v>
      </c>
      <c r="J543">
        <v>19</v>
      </c>
      <c r="K543">
        <v>7.2</v>
      </c>
      <c r="L543">
        <v>2023</v>
      </c>
      <c r="M543">
        <v>61580</v>
      </c>
      <c r="N543">
        <v>2</v>
      </c>
      <c r="O543">
        <v>0</v>
      </c>
      <c r="P543">
        <v>4.3899999999999997</v>
      </c>
    </row>
    <row r="544" spans="1:16" x14ac:dyDescent="0.3">
      <c r="A544">
        <v>542</v>
      </c>
      <c r="B544" t="s">
        <v>83</v>
      </c>
      <c r="C544" t="s">
        <v>84</v>
      </c>
      <c r="D544" t="s">
        <v>90</v>
      </c>
      <c r="E544" t="s">
        <v>86</v>
      </c>
      <c r="F544" t="s">
        <v>91</v>
      </c>
      <c r="G544" t="s">
        <v>88</v>
      </c>
      <c r="H544">
        <v>1199</v>
      </c>
      <c r="I544">
        <v>85</v>
      </c>
      <c r="J544">
        <v>19</v>
      </c>
      <c r="K544">
        <v>7.2</v>
      </c>
      <c r="L544">
        <v>2026</v>
      </c>
      <c r="M544">
        <v>4984</v>
      </c>
      <c r="N544">
        <v>2</v>
      </c>
      <c r="O544">
        <v>0</v>
      </c>
      <c r="P544">
        <v>6.57</v>
      </c>
    </row>
    <row r="545" spans="1:16" x14ac:dyDescent="0.3">
      <c r="A545">
        <v>543</v>
      </c>
      <c r="B545" t="s">
        <v>83</v>
      </c>
      <c r="C545" t="s">
        <v>84</v>
      </c>
      <c r="D545" t="s">
        <v>90</v>
      </c>
      <c r="E545" t="s">
        <v>86</v>
      </c>
      <c r="F545" t="s">
        <v>91</v>
      </c>
      <c r="G545" t="s">
        <v>88</v>
      </c>
      <c r="H545">
        <v>1199</v>
      </c>
      <c r="I545">
        <v>85</v>
      </c>
      <c r="J545">
        <v>19</v>
      </c>
      <c r="K545">
        <v>7.2</v>
      </c>
      <c r="L545">
        <v>2023</v>
      </c>
      <c r="M545">
        <v>62890</v>
      </c>
      <c r="N545">
        <v>1</v>
      </c>
      <c r="O545">
        <v>0</v>
      </c>
      <c r="P545">
        <v>4.78</v>
      </c>
    </row>
    <row r="546" spans="1:16" x14ac:dyDescent="0.3">
      <c r="A546">
        <v>544</v>
      </c>
      <c r="B546" t="s">
        <v>83</v>
      </c>
      <c r="C546" t="s">
        <v>84</v>
      </c>
      <c r="D546" t="s">
        <v>90</v>
      </c>
      <c r="E546" t="s">
        <v>86</v>
      </c>
      <c r="F546" t="s">
        <v>91</v>
      </c>
      <c r="G546" t="s">
        <v>88</v>
      </c>
      <c r="H546">
        <v>1199</v>
      </c>
      <c r="I546">
        <v>85</v>
      </c>
      <c r="J546">
        <v>19</v>
      </c>
      <c r="K546">
        <v>7.2</v>
      </c>
      <c r="L546">
        <v>2025</v>
      </c>
      <c r="M546">
        <v>26848</v>
      </c>
      <c r="N546">
        <v>1</v>
      </c>
      <c r="O546">
        <v>0</v>
      </c>
      <c r="P546">
        <v>6.3</v>
      </c>
    </row>
    <row r="547" spans="1:16" x14ac:dyDescent="0.3">
      <c r="A547">
        <v>545</v>
      </c>
      <c r="B547" t="s">
        <v>83</v>
      </c>
      <c r="C547" t="s">
        <v>84</v>
      </c>
      <c r="D547" t="s">
        <v>90</v>
      </c>
      <c r="E547" t="s">
        <v>86</v>
      </c>
      <c r="F547" t="s">
        <v>91</v>
      </c>
      <c r="G547" t="s">
        <v>88</v>
      </c>
      <c r="H547">
        <v>1199</v>
      </c>
      <c r="I547">
        <v>85</v>
      </c>
      <c r="J547">
        <v>19</v>
      </c>
      <c r="K547">
        <v>7.2</v>
      </c>
      <c r="L547">
        <v>2024</v>
      </c>
      <c r="M547">
        <v>49980</v>
      </c>
      <c r="N547">
        <v>2</v>
      </c>
      <c r="O547">
        <v>0</v>
      </c>
      <c r="P547">
        <v>4.87</v>
      </c>
    </row>
    <row r="548" spans="1:16" x14ac:dyDescent="0.3">
      <c r="A548">
        <v>546</v>
      </c>
      <c r="B548" t="s">
        <v>83</v>
      </c>
      <c r="C548" t="s">
        <v>84</v>
      </c>
      <c r="D548" t="s">
        <v>90</v>
      </c>
      <c r="E548" t="s">
        <v>86</v>
      </c>
      <c r="F548" t="s">
        <v>91</v>
      </c>
      <c r="G548" t="s">
        <v>88</v>
      </c>
      <c r="H548">
        <v>1199</v>
      </c>
      <c r="I548">
        <v>85</v>
      </c>
      <c r="J548">
        <v>19</v>
      </c>
      <c r="K548">
        <v>7.2</v>
      </c>
      <c r="L548">
        <v>2024</v>
      </c>
      <c r="M548">
        <v>20796</v>
      </c>
      <c r="N548">
        <v>1</v>
      </c>
      <c r="O548">
        <v>0</v>
      </c>
      <c r="P548">
        <v>6.23</v>
      </c>
    </row>
    <row r="549" spans="1:16" x14ac:dyDescent="0.3">
      <c r="A549">
        <v>547</v>
      </c>
      <c r="B549" t="s">
        <v>83</v>
      </c>
      <c r="C549" t="s">
        <v>84</v>
      </c>
      <c r="D549" t="s">
        <v>90</v>
      </c>
      <c r="E549" t="s">
        <v>86</v>
      </c>
      <c r="F549" t="s">
        <v>91</v>
      </c>
      <c r="G549" t="s">
        <v>88</v>
      </c>
      <c r="H549">
        <v>1199</v>
      </c>
      <c r="I549">
        <v>85</v>
      </c>
      <c r="J549">
        <v>19</v>
      </c>
      <c r="K549">
        <v>7.2</v>
      </c>
      <c r="L549">
        <v>2020</v>
      </c>
      <c r="M549">
        <v>101463</v>
      </c>
      <c r="N549">
        <v>1</v>
      </c>
      <c r="O549">
        <v>0</v>
      </c>
      <c r="P549">
        <v>3.18</v>
      </c>
    </row>
    <row r="550" spans="1:16" x14ac:dyDescent="0.3">
      <c r="A550">
        <v>548</v>
      </c>
      <c r="B550" t="s">
        <v>83</v>
      </c>
      <c r="C550" t="s">
        <v>84</v>
      </c>
      <c r="D550" t="s">
        <v>90</v>
      </c>
      <c r="E550" t="s">
        <v>86</v>
      </c>
      <c r="F550" t="s">
        <v>91</v>
      </c>
      <c r="G550" t="s">
        <v>88</v>
      </c>
      <c r="H550">
        <v>1199</v>
      </c>
      <c r="I550">
        <v>85</v>
      </c>
      <c r="J550">
        <v>19</v>
      </c>
      <c r="K550">
        <v>7.2</v>
      </c>
      <c r="L550">
        <v>2022</v>
      </c>
      <c r="M550">
        <v>40636</v>
      </c>
      <c r="N550">
        <v>2</v>
      </c>
      <c r="O550">
        <v>0</v>
      </c>
      <c r="P550">
        <v>4.0599999999999996</v>
      </c>
    </row>
    <row r="551" spans="1:16" x14ac:dyDescent="0.3">
      <c r="A551">
        <v>549</v>
      </c>
      <c r="B551" t="s">
        <v>83</v>
      </c>
      <c r="C551" t="s">
        <v>84</v>
      </c>
      <c r="D551" t="s">
        <v>90</v>
      </c>
      <c r="E551" t="s">
        <v>86</v>
      </c>
      <c r="F551" t="s">
        <v>91</v>
      </c>
      <c r="G551" t="s">
        <v>88</v>
      </c>
      <c r="H551">
        <v>1199</v>
      </c>
      <c r="I551">
        <v>85</v>
      </c>
      <c r="J551">
        <v>19</v>
      </c>
      <c r="K551">
        <v>7.2</v>
      </c>
      <c r="L551">
        <v>2022</v>
      </c>
      <c r="M551">
        <v>39032</v>
      </c>
      <c r="N551">
        <v>1</v>
      </c>
      <c r="O551">
        <v>0</v>
      </c>
      <c r="P551">
        <v>4.62</v>
      </c>
    </row>
    <row r="552" spans="1:16" x14ac:dyDescent="0.3">
      <c r="A552">
        <v>550</v>
      </c>
      <c r="B552" t="s">
        <v>83</v>
      </c>
      <c r="C552" t="s">
        <v>84</v>
      </c>
      <c r="D552" t="s">
        <v>90</v>
      </c>
      <c r="E552" t="s">
        <v>86</v>
      </c>
      <c r="F552" t="s">
        <v>91</v>
      </c>
      <c r="G552" t="s">
        <v>88</v>
      </c>
      <c r="H552">
        <v>1199</v>
      </c>
      <c r="I552">
        <v>85</v>
      </c>
      <c r="J552">
        <v>19</v>
      </c>
      <c r="K552">
        <v>7.2</v>
      </c>
      <c r="L552">
        <v>2020</v>
      </c>
      <c r="M552">
        <v>72631</v>
      </c>
      <c r="N552">
        <v>2</v>
      </c>
      <c r="O552">
        <v>0</v>
      </c>
      <c r="P552">
        <v>2.36</v>
      </c>
    </row>
    <row r="553" spans="1:16" x14ac:dyDescent="0.3">
      <c r="A553">
        <v>551</v>
      </c>
      <c r="B553" t="s">
        <v>83</v>
      </c>
      <c r="C553" t="s">
        <v>84</v>
      </c>
      <c r="D553" t="s">
        <v>90</v>
      </c>
      <c r="E553" t="s">
        <v>86</v>
      </c>
      <c r="F553" t="s">
        <v>91</v>
      </c>
      <c r="G553" t="s">
        <v>88</v>
      </c>
      <c r="H553">
        <v>1199</v>
      </c>
      <c r="I553">
        <v>85</v>
      </c>
      <c r="J553">
        <v>19</v>
      </c>
      <c r="K553">
        <v>7.2</v>
      </c>
      <c r="L553">
        <v>2026</v>
      </c>
      <c r="M553">
        <v>5356</v>
      </c>
      <c r="N553">
        <v>2</v>
      </c>
      <c r="O553">
        <v>0</v>
      </c>
      <c r="P553">
        <v>7.09</v>
      </c>
    </row>
    <row r="554" spans="1:16" x14ac:dyDescent="0.3">
      <c r="A554">
        <v>552</v>
      </c>
      <c r="B554" t="s">
        <v>83</v>
      </c>
      <c r="C554" t="s">
        <v>84</v>
      </c>
      <c r="D554" t="s">
        <v>90</v>
      </c>
      <c r="E554" t="s">
        <v>86</v>
      </c>
      <c r="F554" t="s">
        <v>91</v>
      </c>
      <c r="G554" t="s">
        <v>88</v>
      </c>
      <c r="H554">
        <v>1199</v>
      </c>
      <c r="I554">
        <v>85</v>
      </c>
      <c r="J554">
        <v>19</v>
      </c>
      <c r="K554">
        <v>7.2</v>
      </c>
      <c r="L554">
        <v>2025</v>
      </c>
      <c r="M554">
        <v>22155</v>
      </c>
      <c r="N554">
        <v>2</v>
      </c>
      <c r="O554">
        <v>0</v>
      </c>
      <c r="P554">
        <v>5.82</v>
      </c>
    </row>
    <row r="555" spans="1:16" x14ac:dyDescent="0.3">
      <c r="A555">
        <v>553</v>
      </c>
      <c r="B555" t="s">
        <v>83</v>
      </c>
      <c r="C555" t="s">
        <v>84</v>
      </c>
      <c r="D555" t="s">
        <v>90</v>
      </c>
      <c r="E555" t="s">
        <v>86</v>
      </c>
      <c r="F555" t="s">
        <v>91</v>
      </c>
      <c r="G555" t="s">
        <v>88</v>
      </c>
      <c r="H555">
        <v>1199</v>
      </c>
      <c r="I555">
        <v>85</v>
      </c>
      <c r="J555">
        <v>19</v>
      </c>
      <c r="K555">
        <v>7.2</v>
      </c>
      <c r="L555">
        <v>2022</v>
      </c>
      <c r="M555">
        <v>80805</v>
      </c>
      <c r="N555">
        <v>1</v>
      </c>
      <c r="O555">
        <v>0</v>
      </c>
      <c r="P555">
        <v>3.8</v>
      </c>
    </row>
    <row r="556" spans="1:16" x14ac:dyDescent="0.3">
      <c r="A556">
        <v>554</v>
      </c>
      <c r="B556" t="s">
        <v>83</v>
      </c>
      <c r="C556" t="s">
        <v>84</v>
      </c>
      <c r="D556" t="s">
        <v>90</v>
      </c>
      <c r="E556" t="s">
        <v>86</v>
      </c>
      <c r="F556" t="s">
        <v>91</v>
      </c>
      <c r="G556" t="s">
        <v>88</v>
      </c>
      <c r="H556">
        <v>1199</v>
      </c>
      <c r="I556">
        <v>85</v>
      </c>
      <c r="J556">
        <v>19</v>
      </c>
      <c r="K556">
        <v>7.2</v>
      </c>
      <c r="L556">
        <v>2024</v>
      </c>
      <c r="M556">
        <v>23886</v>
      </c>
      <c r="N556">
        <v>1</v>
      </c>
      <c r="O556">
        <v>0</v>
      </c>
      <c r="P556">
        <v>6.03</v>
      </c>
    </row>
    <row r="557" spans="1:16" x14ac:dyDescent="0.3">
      <c r="A557">
        <v>555</v>
      </c>
      <c r="B557" t="s">
        <v>83</v>
      </c>
      <c r="C557" t="s">
        <v>84</v>
      </c>
      <c r="D557" t="s">
        <v>90</v>
      </c>
      <c r="E557" t="s">
        <v>86</v>
      </c>
      <c r="F557" t="s">
        <v>91</v>
      </c>
      <c r="G557" t="s">
        <v>88</v>
      </c>
      <c r="H557">
        <v>1199</v>
      </c>
      <c r="I557">
        <v>85</v>
      </c>
      <c r="J557">
        <v>19</v>
      </c>
      <c r="K557">
        <v>7.2</v>
      </c>
      <c r="L557">
        <v>2023</v>
      </c>
      <c r="M557">
        <v>66247</v>
      </c>
      <c r="N557">
        <v>2</v>
      </c>
      <c r="O557">
        <v>0</v>
      </c>
      <c r="P557">
        <v>4.41</v>
      </c>
    </row>
    <row r="558" spans="1:16" x14ac:dyDescent="0.3">
      <c r="A558">
        <v>556</v>
      </c>
      <c r="B558" t="s">
        <v>83</v>
      </c>
      <c r="C558" t="s">
        <v>84</v>
      </c>
      <c r="D558" t="s">
        <v>90</v>
      </c>
      <c r="E558" t="s">
        <v>86</v>
      </c>
      <c r="F558" t="s">
        <v>91</v>
      </c>
      <c r="G558" t="s">
        <v>88</v>
      </c>
      <c r="H558">
        <v>1199</v>
      </c>
      <c r="I558">
        <v>85</v>
      </c>
      <c r="J558">
        <v>19</v>
      </c>
      <c r="K558">
        <v>7.2</v>
      </c>
      <c r="L558">
        <v>2022</v>
      </c>
      <c r="M558">
        <v>79012</v>
      </c>
      <c r="N558">
        <v>2</v>
      </c>
      <c r="O558">
        <v>1</v>
      </c>
      <c r="P558">
        <v>2.62</v>
      </c>
    </row>
    <row r="559" spans="1:16" x14ac:dyDescent="0.3">
      <c r="A559">
        <v>557</v>
      </c>
      <c r="B559" t="s">
        <v>83</v>
      </c>
      <c r="C559" t="s">
        <v>84</v>
      </c>
      <c r="D559" t="s">
        <v>90</v>
      </c>
      <c r="E559" t="s">
        <v>86</v>
      </c>
      <c r="F559" t="s">
        <v>91</v>
      </c>
      <c r="G559" t="s">
        <v>88</v>
      </c>
      <c r="H559">
        <v>1199</v>
      </c>
      <c r="I559">
        <v>85</v>
      </c>
      <c r="J559">
        <v>19</v>
      </c>
      <c r="K559">
        <v>7.2</v>
      </c>
      <c r="L559">
        <v>2024</v>
      </c>
      <c r="M559">
        <v>20332</v>
      </c>
      <c r="N559">
        <v>2</v>
      </c>
      <c r="O559">
        <v>0</v>
      </c>
      <c r="P559">
        <v>5.46</v>
      </c>
    </row>
    <row r="560" spans="1:16" x14ac:dyDescent="0.3">
      <c r="A560">
        <v>558</v>
      </c>
      <c r="B560" t="s">
        <v>83</v>
      </c>
      <c r="C560" t="s">
        <v>84</v>
      </c>
      <c r="D560" t="s">
        <v>90</v>
      </c>
      <c r="E560" t="s">
        <v>86</v>
      </c>
      <c r="F560" t="s">
        <v>91</v>
      </c>
      <c r="G560" t="s">
        <v>88</v>
      </c>
      <c r="H560">
        <v>1199</v>
      </c>
      <c r="I560">
        <v>85</v>
      </c>
      <c r="J560">
        <v>19</v>
      </c>
      <c r="K560">
        <v>7.2</v>
      </c>
      <c r="L560">
        <v>2025</v>
      </c>
      <c r="M560">
        <v>26492</v>
      </c>
      <c r="N560">
        <v>2</v>
      </c>
      <c r="O560">
        <v>0</v>
      </c>
      <c r="P560">
        <v>6.16</v>
      </c>
    </row>
    <row r="561" spans="1:16" x14ac:dyDescent="0.3">
      <c r="A561">
        <v>559</v>
      </c>
      <c r="B561" t="s">
        <v>83</v>
      </c>
      <c r="C561" t="s">
        <v>84</v>
      </c>
      <c r="D561" t="s">
        <v>90</v>
      </c>
      <c r="E561" t="s">
        <v>86</v>
      </c>
      <c r="F561" t="s">
        <v>91</v>
      </c>
      <c r="G561" t="s">
        <v>88</v>
      </c>
      <c r="H561">
        <v>1199</v>
      </c>
      <c r="I561">
        <v>85</v>
      </c>
      <c r="J561">
        <v>19</v>
      </c>
      <c r="K561">
        <v>7.2</v>
      </c>
      <c r="L561">
        <v>2023</v>
      </c>
      <c r="M561">
        <v>68200</v>
      </c>
      <c r="N561">
        <v>1</v>
      </c>
      <c r="O561">
        <v>0</v>
      </c>
      <c r="P561">
        <v>4.62</v>
      </c>
    </row>
    <row r="562" spans="1:16" x14ac:dyDescent="0.3">
      <c r="A562">
        <v>560</v>
      </c>
      <c r="B562" t="s">
        <v>83</v>
      </c>
      <c r="C562" t="s">
        <v>84</v>
      </c>
      <c r="D562" t="s">
        <v>90</v>
      </c>
      <c r="E562" t="s">
        <v>86</v>
      </c>
      <c r="F562" t="s">
        <v>91</v>
      </c>
      <c r="G562" t="s">
        <v>88</v>
      </c>
      <c r="H562">
        <v>1199</v>
      </c>
      <c r="I562">
        <v>85</v>
      </c>
      <c r="J562">
        <v>19</v>
      </c>
      <c r="K562">
        <v>7.2</v>
      </c>
      <c r="L562">
        <v>2022</v>
      </c>
      <c r="M562">
        <v>75439</v>
      </c>
      <c r="N562">
        <v>1</v>
      </c>
      <c r="O562">
        <v>0</v>
      </c>
      <c r="P562">
        <v>4.17</v>
      </c>
    </row>
    <row r="563" spans="1:16" x14ac:dyDescent="0.3">
      <c r="A563">
        <v>561</v>
      </c>
      <c r="B563" t="s">
        <v>83</v>
      </c>
      <c r="C563" t="s">
        <v>84</v>
      </c>
      <c r="D563" t="s">
        <v>90</v>
      </c>
      <c r="E563" t="s">
        <v>86</v>
      </c>
      <c r="F563" t="s">
        <v>91</v>
      </c>
      <c r="G563" t="s">
        <v>88</v>
      </c>
      <c r="H563">
        <v>1199</v>
      </c>
      <c r="I563">
        <v>85</v>
      </c>
      <c r="J563">
        <v>19</v>
      </c>
      <c r="K563">
        <v>7.2</v>
      </c>
      <c r="L563">
        <v>2021</v>
      </c>
      <c r="M563">
        <v>94623</v>
      </c>
      <c r="N563">
        <v>1</v>
      </c>
      <c r="O563">
        <v>0</v>
      </c>
      <c r="P563">
        <v>3.47</v>
      </c>
    </row>
    <row r="564" spans="1:16" x14ac:dyDescent="0.3">
      <c r="A564">
        <v>562</v>
      </c>
      <c r="B564" t="s">
        <v>83</v>
      </c>
      <c r="C564" t="s">
        <v>84</v>
      </c>
      <c r="D564" t="s">
        <v>90</v>
      </c>
      <c r="E564" t="s">
        <v>86</v>
      </c>
      <c r="F564" t="s">
        <v>91</v>
      </c>
      <c r="G564" t="s">
        <v>88</v>
      </c>
      <c r="H564">
        <v>1199</v>
      </c>
      <c r="I564">
        <v>85</v>
      </c>
      <c r="J564">
        <v>19</v>
      </c>
      <c r="K564">
        <v>7.2</v>
      </c>
      <c r="L564">
        <v>2024</v>
      </c>
      <c r="M564">
        <v>28470</v>
      </c>
      <c r="N564">
        <v>1</v>
      </c>
      <c r="O564">
        <v>0</v>
      </c>
      <c r="P564">
        <v>5.9</v>
      </c>
    </row>
    <row r="565" spans="1:16" x14ac:dyDescent="0.3">
      <c r="A565">
        <v>563</v>
      </c>
      <c r="B565" t="s">
        <v>83</v>
      </c>
      <c r="C565" t="s">
        <v>84</v>
      </c>
      <c r="D565" t="s">
        <v>90</v>
      </c>
      <c r="E565" t="s">
        <v>86</v>
      </c>
      <c r="F565" t="s">
        <v>91</v>
      </c>
      <c r="G565" t="s">
        <v>88</v>
      </c>
      <c r="H565">
        <v>1199</v>
      </c>
      <c r="I565">
        <v>85</v>
      </c>
      <c r="J565">
        <v>19</v>
      </c>
      <c r="K565">
        <v>7.2</v>
      </c>
      <c r="L565">
        <v>2024</v>
      </c>
      <c r="M565">
        <v>37694</v>
      </c>
      <c r="N565">
        <v>1</v>
      </c>
      <c r="O565">
        <v>0</v>
      </c>
      <c r="P565">
        <v>5.57</v>
      </c>
    </row>
    <row r="566" spans="1:16" x14ac:dyDescent="0.3">
      <c r="A566">
        <v>564</v>
      </c>
      <c r="B566" t="s">
        <v>83</v>
      </c>
      <c r="C566" t="s">
        <v>84</v>
      </c>
      <c r="D566" t="s">
        <v>90</v>
      </c>
      <c r="E566" t="s">
        <v>86</v>
      </c>
      <c r="F566" t="s">
        <v>91</v>
      </c>
      <c r="G566" t="s">
        <v>88</v>
      </c>
      <c r="H566">
        <v>1199</v>
      </c>
      <c r="I566">
        <v>85</v>
      </c>
      <c r="J566">
        <v>19</v>
      </c>
      <c r="K566">
        <v>7.2</v>
      </c>
      <c r="L566">
        <v>2022</v>
      </c>
      <c r="M566">
        <v>84116</v>
      </c>
      <c r="N566">
        <v>1</v>
      </c>
      <c r="O566">
        <v>0</v>
      </c>
      <c r="P566">
        <v>4.53</v>
      </c>
    </row>
    <row r="567" spans="1:16" x14ac:dyDescent="0.3">
      <c r="A567">
        <v>565</v>
      </c>
      <c r="B567" t="s">
        <v>83</v>
      </c>
      <c r="C567" t="s">
        <v>84</v>
      </c>
      <c r="D567" t="s">
        <v>90</v>
      </c>
      <c r="E567" t="s">
        <v>86</v>
      </c>
      <c r="F567" t="s">
        <v>91</v>
      </c>
      <c r="G567" t="s">
        <v>88</v>
      </c>
      <c r="H567">
        <v>1199</v>
      </c>
      <c r="I567">
        <v>85</v>
      </c>
      <c r="J567">
        <v>19</v>
      </c>
      <c r="K567">
        <v>7.2</v>
      </c>
      <c r="L567">
        <v>2021</v>
      </c>
      <c r="M567">
        <v>69894</v>
      </c>
      <c r="N567">
        <v>3</v>
      </c>
      <c r="O567">
        <v>0</v>
      </c>
      <c r="P567">
        <v>2.57</v>
      </c>
    </row>
    <row r="568" spans="1:16" x14ac:dyDescent="0.3">
      <c r="A568">
        <v>566</v>
      </c>
      <c r="B568" t="s">
        <v>83</v>
      </c>
      <c r="C568" t="s">
        <v>84</v>
      </c>
      <c r="D568" t="s">
        <v>90</v>
      </c>
      <c r="E568" t="s">
        <v>86</v>
      </c>
      <c r="F568" t="s">
        <v>91</v>
      </c>
      <c r="G568" t="s">
        <v>88</v>
      </c>
      <c r="H568">
        <v>1199</v>
      </c>
      <c r="I568">
        <v>85</v>
      </c>
      <c r="J568">
        <v>19</v>
      </c>
      <c r="K568">
        <v>7.2</v>
      </c>
      <c r="L568">
        <v>2024</v>
      </c>
      <c r="M568">
        <v>42830</v>
      </c>
      <c r="N568">
        <v>1</v>
      </c>
      <c r="O568">
        <v>0</v>
      </c>
      <c r="P568">
        <v>5.49</v>
      </c>
    </row>
    <row r="569" spans="1:16" x14ac:dyDescent="0.3">
      <c r="A569">
        <v>567</v>
      </c>
      <c r="B569" t="s">
        <v>83</v>
      </c>
      <c r="C569" t="s">
        <v>84</v>
      </c>
      <c r="D569" t="s">
        <v>90</v>
      </c>
      <c r="E569" t="s">
        <v>86</v>
      </c>
      <c r="F569" t="s">
        <v>91</v>
      </c>
      <c r="G569" t="s">
        <v>88</v>
      </c>
      <c r="H569">
        <v>1199</v>
      </c>
      <c r="I569">
        <v>85</v>
      </c>
      <c r="J569">
        <v>19</v>
      </c>
      <c r="K569">
        <v>7.2</v>
      </c>
      <c r="L569">
        <v>2026</v>
      </c>
      <c r="M569">
        <v>8959</v>
      </c>
      <c r="N569">
        <v>2</v>
      </c>
      <c r="O569">
        <v>0</v>
      </c>
      <c r="P569">
        <v>6.66</v>
      </c>
    </row>
    <row r="570" spans="1:16" x14ac:dyDescent="0.3">
      <c r="A570">
        <v>568</v>
      </c>
      <c r="B570" t="s">
        <v>83</v>
      </c>
      <c r="C570" t="s">
        <v>84</v>
      </c>
      <c r="D570" t="s">
        <v>90</v>
      </c>
      <c r="E570" t="s">
        <v>86</v>
      </c>
      <c r="F570" t="s">
        <v>91</v>
      </c>
      <c r="G570" t="s">
        <v>88</v>
      </c>
      <c r="H570">
        <v>1199</v>
      </c>
      <c r="I570">
        <v>85</v>
      </c>
      <c r="J570">
        <v>19</v>
      </c>
      <c r="K570">
        <v>7.2</v>
      </c>
      <c r="L570">
        <v>2025</v>
      </c>
      <c r="M570">
        <v>13359</v>
      </c>
      <c r="N570">
        <v>2</v>
      </c>
      <c r="O570">
        <v>0</v>
      </c>
      <c r="P570">
        <v>5.98</v>
      </c>
    </row>
    <row r="571" spans="1:16" x14ac:dyDescent="0.3">
      <c r="A571">
        <v>569</v>
      </c>
      <c r="B571" t="s">
        <v>83</v>
      </c>
      <c r="C571" t="s">
        <v>84</v>
      </c>
      <c r="D571" t="s">
        <v>90</v>
      </c>
      <c r="E571" t="s">
        <v>86</v>
      </c>
      <c r="F571" t="s">
        <v>91</v>
      </c>
      <c r="G571" t="s">
        <v>88</v>
      </c>
      <c r="H571">
        <v>1199</v>
      </c>
      <c r="I571">
        <v>85</v>
      </c>
      <c r="J571">
        <v>19</v>
      </c>
      <c r="K571">
        <v>7.2</v>
      </c>
      <c r="L571">
        <v>2026</v>
      </c>
      <c r="M571">
        <v>5671</v>
      </c>
      <c r="N571">
        <v>1</v>
      </c>
      <c r="O571">
        <v>0</v>
      </c>
      <c r="P571">
        <v>7.1</v>
      </c>
    </row>
    <row r="572" spans="1:16" x14ac:dyDescent="0.3">
      <c r="A572">
        <v>570</v>
      </c>
      <c r="B572" t="s">
        <v>83</v>
      </c>
      <c r="C572" t="s">
        <v>84</v>
      </c>
      <c r="D572" t="s">
        <v>90</v>
      </c>
      <c r="E572" t="s">
        <v>86</v>
      </c>
      <c r="F572" t="s">
        <v>91</v>
      </c>
      <c r="G572" t="s">
        <v>88</v>
      </c>
      <c r="H572">
        <v>1199</v>
      </c>
      <c r="I572">
        <v>85</v>
      </c>
      <c r="J572">
        <v>19</v>
      </c>
      <c r="K572">
        <v>7.2</v>
      </c>
      <c r="L572">
        <v>2021</v>
      </c>
      <c r="M572">
        <v>88506</v>
      </c>
      <c r="N572">
        <v>2</v>
      </c>
      <c r="O572">
        <v>0</v>
      </c>
      <c r="P572">
        <v>3.11</v>
      </c>
    </row>
    <row r="573" spans="1:16" x14ac:dyDescent="0.3">
      <c r="A573">
        <v>571</v>
      </c>
      <c r="B573" t="s">
        <v>83</v>
      </c>
      <c r="C573" t="s">
        <v>84</v>
      </c>
      <c r="D573" t="s">
        <v>90</v>
      </c>
      <c r="E573" t="s">
        <v>86</v>
      </c>
      <c r="F573" t="s">
        <v>91</v>
      </c>
      <c r="G573" t="s">
        <v>88</v>
      </c>
      <c r="H573">
        <v>1199</v>
      </c>
      <c r="I573">
        <v>85</v>
      </c>
      <c r="J573">
        <v>19</v>
      </c>
      <c r="K573">
        <v>7.2</v>
      </c>
      <c r="L573">
        <v>2020</v>
      </c>
      <c r="M573">
        <v>92913</v>
      </c>
      <c r="N573">
        <v>1</v>
      </c>
      <c r="O573">
        <v>0</v>
      </c>
      <c r="P573">
        <v>3.16</v>
      </c>
    </row>
    <row r="574" spans="1:16" x14ac:dyDescent="0.3">
      <c r="A574">
        <v>572</v>
      </c>
      <c r="B574" t="s">
        <v>83</v>
      </c>
      <c r="C574" t="s">
        <v>84</v>
      </c>
      <c r="D574" t="s">
        <v>90</v>
      </c>
      <c r="E574" t="s">
        <v>86</v>
      </c>
      <c r="F574" t="s">
        <v>91</v>
      </c>
      <c r="G574" t="s">
        <v>88</v>
      </c>
      <c r="H574">
        <v>1199</v>
      </c>
      <c r="I574">
        <v>85</v>
      </c>
      <c r="J574">
        <v>19</v>
      </c>
      <c r="K574">
        <v>7.2</v>
      </c>
      <c r="L574">
        <v>2024</v>
      </c>
      <c r="M574">
        <v>37444</v>
      </c>
      <c r="N574">
        <v>1</v>
      </c>
      <c r="O574">
        <v>0</v>
      </c>
      <c r="P574">
        <v>6.08</v>
      </c>
    </row>
    <row r="575" spans="1:16" x14ac:dyDescent="0.3">
      <c r="A575">
        <v>573</v>
      </c>
      <c r="B575" t="s">
        <v>83</v>
      </c>
      <c r="C575" t="s">
        <v>84</v>
      </c>
      <c r="D575" t="s">
        <v>90</v>
      </c>
      <c r="E575" t="s">
        <v>86</v>
      </c>
      <c r="F575" t="s">
        <v>91</v>
      </c>
      <c r="G575" t="s">
        <v>88</v>
      </c>
      <c r="H575">
        <v>1199</v>
      </c>
      <c r="I575">
        <v>85</v>
      </c>
      <c r="J575">
        <v>19</v>
      </c>
      <c r="K575">
        <v>7.2</v>
      </c>
      <c r="L575">
        <v>2021</v>
      </c>
      <c r="M575">
        <v>49166</v>
      </c>
      <c r="N575">
        <v>1</v>
      </c>
      <c r="O575">
        <v>0</v>
      </c>
      <c r="P575">
        <v>3.51</v>
      </c>
    </row>
    <row r="576" spans="1:16" x14ac:dyDescent="0.3">
      <c r="A576">
        <v>574</v>
      </c>
      <c r="B576" t="s">
        <v>83</v>
      </c>
      <c r="C576" t="s">
        <v>84</v>
      </c>
      <c r="D576" t="s">
        <v>90</v>
      </c>
      <c r="E576" t="s">
        <v>86</v>
      </c>
      <c r="F576" t="s">
        <v>91</v>
      </c>
      <c r="G576" t="s">
        <v>88</v>
      </c>
      <c r="H576">
        <v>1199</v>
      </c>
      <c r="I576">
        <v>85</v>
      </c>
      <c r="J576">
        <v>19</v>
      </c>
      <c r="K576">
        <v>7.2</v>
      </c>
      <c r="L576">
        <v>2021</v>
      </c>
      <c r="M576">
        <v>83939</v>
      </c>
      <c r="N576">
        <v>1</v>
      </c>
      <c r="O576">
        <v>0</v>
      </c>
      <c r="P576">
        <v>3.64</v>
      </c>
    </row>
    <row r="577" spans="1:16" x14ac:dyDescent="0.3">
      <c r="A577">
        <v>575</v>
      </c>
      <c r="B577" t="s">
        <v>83</v>
      </c>
      <c r="C577" t="s">
        <v>84</v>
      </c>
      <c r="D577" t="s">
        <v>90</v>
      </c>
      <c r="E577" t="s">
        <v>86</v>
      </c>
      <c r="F577" t="s">
        <v>91</v>
      </c>
      <c r="G577" t="s">
        <v>88</v>
      </c>
      <c r="H577">
        <v>1199</v>
      </c>
      <c r="I577">
        <v>85</v>
      </c>
      <c r="J577">
        <v>19</v>
      </c>
      <c r="K577">
        <v>7.2</v>
      </c>
      <c r="L577">
        <v>2020</v>
      </c>
      <c r="M577">
        <v>86522</v>
      </c>
      <c r="N577">
        <v>1</v>
      </c>
      <c r="O577">
        <v>0</v>
      </c>
      <c r="P577">
        <v>2.73</v>
      </c>
    </row>
    <row r="578" spans="1:16" x14ac:dyDescent="0.3">
      <c r="A578">
        <v>576</v>
      </c>
      <c r="B578" t="s">
        <v>83</v>
      </c>
      <c r="C578" t="s">
        <v>84</v>
      </c>
      <c r="D578" t="s">
        <v>90</v>
      </c>
      <c r="E578" t="s">
        <v>86</v>
      </c>
      <c r="F578" t="s">
        <v>91</v>
      </c>
      <c r="G578" t="s">
        <v>88</v>
      </c>
      <c r="H578">
        <v>1199</v>
      </c>
      <c r="I578">
        <v>85</v>
      </c>
      <c r="J578">
        <v>19</v>
      </c>
      <c r="K578">
        <v>7.2</v>
      </c>
      <c r="L578">
        <v>2023</v>
      </c>
      <c r="M578">
        <v>32825</v>
      </c>
      <c r="N578">
        <v>2</v>
      </c>
      <c r="O578">
        <v>0</v>
      </c>
      <c r="P578">
        <v>5.0999999999999996</v>
      </c>
    </row>
    <row r="579" spans="1:16" x14ac:dyDescent="0.3">
      <c r="A579">
        <v>577</v>
      </c>
      <c r="B579" t="s">
        <v>83</v>
      </c>
      <c r="C579" t="s">
        <v>84</v>
      </c>
      <c r="D579" t="s">
        <v>90</v>
      </c>
      <c r="E579" t="s">
        <v>86</v>
      </c>
      <c r="F579" t="s">
        <v>91</v>
      </c>
      <c r="G579" t="s">
        <v>88</v>
      </c>
      <c r="H579">
        <v>1199</v>
      </c>
      <c r="I579">
        <v>85</v>
      </c>
      <c r="J579">
        <v>19</v>
      </c>
      <c r="K579">
        <v>7.2</v>
      </c>
      <c r="L579">
        <v>2024</v>
      </c>
      <c r="M579">
        <v>31636</v>
      </c>
      <c r="N579">
        <v>1</v>
      </c>
      <c r="O579">
        <v>1</v>
      </c>
      <c r="P579">
        <v>4.71</v>
      </c>
    </row>
    <row r="580" spans="1:16" x14ac:dyDescent="0.3">
      <c r="A580">
        <v>578</v>
      </c>
      <c r="B580" t="s">
        <v>83</v>
      </c>
      <c r="C580" t="s">
        <v>84</v>
      </c>
      <c r="D580" t="s">
        <v>90</v>
      </c>
      <c r="E580" t="s">
        <v>86</v>
      </c>
      <c r="F580" t="s">
        <v>91</v>
      </c>
      <c r="G580" t="s">
        <v>88</v>
      </c>
      <c r="H580">
        <v>1199</v>
      </c>
      <c r="I580">
        <v>85</v>
      </c>
      <c r="J580">
        <v>19</v>
      </c>
      <c r="K580">
        <v>7.2</v>
      </c>
      <c r="L580">
        <v>2020</v>
      </c>
      <c r="M580">
        <v>117707</v>
      </c>
      <c r="N580">
        <v>1</v>
      </c>
      <c r="O580">
        <v>0</v>
      </c>
      <c r="P580">
        <v>2.44</v>
      </c>
    </row>
    <row r="581" spans="1:16" x14ac:dyDescent="0.3">
      <c r="A581">
        <v>579</v>
      </c>
      <c r="B581" t="s">
        <v>83</v>
      </c>
      <c r="C581" t="s">
        <v>84</v>
      </c>
      <c r="D581" t="s">
        <v>90</v>
      </c>
      <c r="E581" t="s">
        <v>86</v>
      </c>
      <c r="F581" t="s">
        <v>91</v>
      </c>
      <c r="G581" t="s">
        <v>88</v>
      </c>
      <c r="H581">
        <v>1199</v>
      </c>
      <c r="I581">
        <v>85</v>
      </c>
      <c r="J581">
        <v>19</v>
      </c>
      <c r="K581">
        <v>7.2</v>
      </c>
      <c r="L581">
        <v>2021</v>
      </c>
      <c r="M581">
        <v>76424</v>
      </c>
      <c r="N581">
        <v>1</v>
      </c>
      <c r="O581">
        <v>0</v>
      </c>
      <c r="P581">
        <v>3.29</v>
      </c>
    </row>
    <row r="582" spans="1:16" x14ac:dyDescent="0.3">
      <c r="A582">
        <v>580</v>
      </c>
      <c r="B582" t="s">
        <v>83</v>
      </c>
      <c r="C582" t="s">
        <v>84</v>
      </c>
      <c r="D582" t="s">
        <v>90</v>
      </c>
      <c r="E582" t="s">
        <v>86</v>
      </c>
      <c r="F582" t="s">
        <v>91</v>
      </c>
      <c r="G582" t="s">
        <v>88</v>
      </c>
      <c r="H582">
        <v>1199</v>
      </c>
      <c r="I582">
        <v>85</v>
      </c>
      <c r="J582">
        <v>19</v>
      </c>
      <c r="K582">
        <v>7.2</v>
      </c>
      <c r="L582">
        <v>2023</v>
      </c>
      <c r="M582">
        <v>56492</v>
      </c>
      <c r="N582">
        <v>2</v>
      </c>
      <c r="O582">
        <v>0</v>
      </c>
      <c r="P582">
        <v>4.3499999999999996</v>
      </c>
    </row>
    <row r="583" spans="1:16" x14ac:dyDescent="0.3">
      <c r="A583">
        <v>581</v>
      </c>
      <c r="B583" t="s">
        <v>83</v>
      </c>
      <c r="C583" t="s">
        <v>84</v>
      </c>
      <c r="D583" t="s">
        <v>90</v>
      </c>
      <c r="E583" t="s">
        <v>86</v>
      </c>
      <c r="F583" t="s">
        <v>91</v>
      </c>
      <c r="G583" t="s">
        <v>88</v>
      </c>
      <c r="H583">
        <v>1199</v>
      </c>
      <c r="I583">
        <v>85</v>
      </c>
      <c r="J583">
        <v>19</v>
      </c>
      <c r="K583">
        <v>7.2</v>
      </c>
      <c r="L583">
        <v>2024</v>
      </c>
      <c r="M583">
        <v>37190</v>
      </c>
      <c r="N583">
        <v>2</v>
      </c>
      <c r="O583">
        <v>0</v>
      </c>
      <c r="P583">
        <v>5.05</v>
      </c>
    </row>
    <row r="584" spans="1:16" x14ac:dyDescent="0.3">
      <c r="A584">
        <v>582</v>
      </c>
      <c r="B584" t="s">
        <v>83</v>
      </c>
      <c r="C584" t="s">
        <v>84</v>
      </c>
      <c r="D584" t="s">
        <v>90</v>
      </c>
      <c r="E584" t="s">
        <v>86</v>
      </c>
      <c r="F584" t="s">
        <v>91</v>
      </c>
      <c r="G584" t="s">
        <v>88</v>
      </c>
      <c r="H584">
        <v>1199</v>
      </c>
      <c r="I584">
        <v>85</v>
      </c>
      <c r="J584">
        <v>19</v>
      </c>
      <c r="K584">
        <v>7.2</v>
      </c>
      <c r="L584">
        <v>2022</v>
      </c>
      <c r="M584">
        <v>38021</v>
      </c>
      <c r="N584">
        <v>1</v>
      </c>
      <c r="O584">
        <v>0</v>
      </c>
      <c r="P584">
        <v>4.46</v>
      </c>
    </row>
    <row r="585" spans="1:16" x14ac:dyDescent="0.3">
      <c r="A585">
        <v>583</v>
      </c>
      <c r="B585" t="s">
        <v>83</v>
      </c>
      <c r="C585" t="s">
        <v>84</v>
      </c>
      <c r="D585" t="s">
        <v>90</v>
      </c>
      <c r="E585" t="s">
        <v>86</v>
      </c>
      <c r="F585" t="s">
        <v>91</v>
      </c>
      <c r="G585" t="s">
        <v>88</v>
      </c>
      <c r="H585">
        <v>1199</v>
      </c>
      <c r="I585">
        <v>85</v>
      </c>
      <c r="J585">
        <v>19</v>
      </c>
      <c r="K585">
        <v>7.2</v>
      </c>
      <c r="L585">
        <v>2024</v>
      </c>
      <c r="M585">
        <v>34042</v>
      </c>
      <c r="N585">
        <v>1</v>
      </c>
      <c r="O585">
        <v>0</v>
      </c>
      <c r="P585">
        <v>6.07</v>
      </c>
    </row>
    <row r="586" spans="1:16" x14ac:dyDescent="0.3">
      <c r="A586">
        <v>584</v>
      </c>
      <c r="B586" t="s">
        <v>83</v>
      </c>
      <c r="C586" t="s">
        <v>84</v>
      </c>
      <c r="D586" t="s">
        <v>90</v>
      </c>
      <c r="E586" t="s">
        <v>86</v>
      </c>
      <c r="F586" t="s">
        <v>91</v>
      </c>
      <c r="G586" t="s">
        <v>88</v>
      </c>
      <c r="H586">
        <v>1199</v>
      </c>
      <c r="I586">
        <v>85</v>
      </c>
      <c r="J586">
        <v>19</v>
      </c>
      <c r="K586">
        <v>7.2</v>
      </c>
      <c r="L586">
        <v>2024</v>
      </c>
      <c r="M586">
        <v>48389</v>
      </c>
      <c r="N586">
        <v>1</v>
      </c>
      <c r="O586">
        <v>0</v>
      </c>
      <c r="P586">
        <v>5.97</v>
      </c>
    </row>
    <row r="587" spans="1:16" x14ac:dyDescent="0.3">
      <c r="A587">
        <v>585</v>
      </c>
      <c r="B587" t="s">
        <v>83</v>
      </c>
      <c r="C587" t="s">
        <v>84</v>
      </c>
      <c r="D587" t="s">
        <v>90</v>
      </c>
      <c r="E587" t="s">
        <v>86</v>
      </c>
      <c r="F587" t="s">
        <v>91</v>
      </c>
      <c r="G587" t="s">
        <v>88</v>
      </c>
      <c r="H587">
        <v>1199</v>
      </c>
      <c r="I587">
        <v>85</v>
      </c>
      <c r="J587">
        <v>19</v>
      </c>
      <c r="K587">
        <v>7.2</v>
      </c>
      <c r="L587">
        <v>2021</v>
      </c>
      <c r="M587">
        <v>81121</v>
      </c>
      <c r="N587">
        <v>1</v>
      </c>
      <c r="O587">
        <v>0</v>
      </c>
      <c r="P587">
        <v>3.98</v>
      </c>
    </row>
    <row r="588" spans="1:16" x14ac:dyDescent="0.3">
      <c r="A588">
        <v>586</v>
      </c>
      <c r="B588" t="s">
        <v>83</v>
      </c>
      <c r="C588" t="s">
        <v>84</v>
      </c>
      <c r="D588" t="s">
        <v>90</v>
      </c>
      <c r="E588" t="s">
        <v>86</v>
      </c>
      <c r="F588" t="s">
        <v>91</v>
      </c>
      <c r="G588" t="s">
        <v>88</v>
      </c>
      <c r="H588">
        <v>1199</v>
      </c>
      <c r="I588">
        <v>85</v>
      </c>
      <c r="J588">
        <v>19</v>
      </c>
      <c r="K588">
        <v>7.2</v>
      </c>
      <c r="L588">
        <v>2022</v>
      </c>
      <c r="M588">
        <v>85147</v>
      </c>
      <c r="N588">
        <v>2</v>
      </c>
      <c r="O588">
        <v>0</v>
      </c>
      <c r="P588">
        <v>3.96</v>
      </c>
    </row>
    <row r="589" spans="1:16" x14ac:dyDescent="0.3">
      <c r="A589">
        <v>587</v>
      </c>
      <c r="B589" t="s">
        <v>83</v>
      </c>
      <c r="C589" t="s">
        <v>84</v>
      </c>
      <c r="D589" t="s">
        <v>90</v>
      </c>
      <c r="E589" t="s">
        <v>86</v>
      </c>
      <c r="F589" t="s">
        <v>91</v>
      </c>
      <c r="G589" t="s">
        <v>88</v>
      </c>
      <c r="H589">
        <v>1199</v>
      </c>
      <c r="I589">
        <v>85</v>
      </c>
      <c r="J589">
        <v>19</v>
      </c>
      <c r="K589">
        <v>7.2</v>
      </c>
      <c r="L589">
        <v>2024</v>
      </c>
      <c r="M589">
        <v>45637</v>
      </c>
      <c r="N589">
        <v>1</v>
      </c>
      <c r="O589">
        <v>0</v>
      </c>
      <c r="P589">
        <v>5.64</v>
      </c>
    </row>
    <row r="590" spans="1:16" x14ac:dyDescent="0.3">
      <c r="A590">
        <v>588</v>
      </c>
      <c r="B590" t="s">
        <v>83</v>
      </c>
      <c r="C590" t="s">
        <v>84</v>
      </c>
      <c r="D590" t="s">
        <v>90</v>
      </c>
      <c r="E590" t="s">
        <v>86</v>
      </c>
      <c r="F590" t="s">
        <v>91</v>
      </c>
      <c r="G590" t="s">
        <v>88</v>
      </c>
      <c r="H590">
        <v>1199</v>
      </c>
      <c r="I590">
        <v>85</v>
      </c>
      <c r="J590">
        <v>19</v>
      </c>
      <c r="K590">
        <v>7.2</v>
      </c>
      <c r="L590">
        <v>2025</v>
      </c>
      <c r="M590">
        <v>17709</v>
      </c>
      <c r="N590">
        <v>1</v>
      </c>
      <c r="O590">
        <v>1</v>
      </c>
      <c r="P590">
        <v>5.33</v>
      </c>
    </row>
    <row r="591" spans="1:16" x14ac:dyDescent="0.3">
      <c r="A591">
        <v>589</v>
      </c>
      <c r="B591" t="s">
        <v>83</v>
      </c>
      <c r="C591" t="s">
        <v>84</v>
      </c>
      <c r="D591" t="s">
        <v>90</v>
      </c>
      <c r="E591" t="s">
        <v>86</v>
      </c>
      <c r="F591" t="s">
        <v>91</v>
      </c>
      <c r="G591" t="s">
        <v>88</v>
      </c>
      <c r="H591">
        <v>1199</v>
      </c>
      <c r="I591">
        <v>85</v>
      </c>
      <c r="J591">
        <v>19</v>
      </c>
      <c r="K591">
        <v>7.2</v>
      </c>
      <c r="L591">
        <v>2026</v>
      </c>
      <c r="M591">
        <v>7346</v>
      </c>
      <c r="N591">
        <v>3</v>
      </c>
      <c r="O591">
        <v>0</v>
      </c>
      <c r="P591">
        <v>6.38</v>
      </c>
    </row>
    <row r="592" spans="1:16" x14ac:dyDescent="0.3">
      <c r="A592">
        <v>590</v>
      </c>
      <c r="B592" t="s">
        <v>83</v>
      </c>
      <c r="C592" t="s">
        <v>84</v>
      </c>
      <c r="D592" t="s">
        <v>90</v>
      </c>
      <c r="E592" t="s">
        <v>86</v>
      </c>
      <c r="F592" t="s">
        <v>91</v>
      </c>
      <c r="G592" t="s">
        <v>88</v>
      </c>
      <c r="H592">
        <v>1199</v>
      </c>
      <c r="I592">
        <v>85</v>
      </c>
      <c r="J592">
        <v>19</v>
      </c>
      <c r="K592">
        <v>7.2</v>
      </c>
      <c r="L592">
        <v>2022</v>
      </c>
      <c r="M592">
        <v>64876</v>
      </c>
      <c r="N592">
        <v>3</v>
      </c>
      <c r="O592">
        <v>0</v>
      </c>
      <c r="P592">
        <v>3.89</v>
      </c>
    </row>
    <row r="593" spans="1:16" x14ac:dyDescent="0.3">
      <c r="A593">
        <v>591</v>
      </c>
      <c r="B593" t="s">
        <v>83</v>
      </c>
      <c r="C593" t="s">
        <v>84</v>
      </c>
      <c r="D593" t="s">
        <v>90</v>
      </c>
      <c r="E593" t="s">
        <v>86</v>
      </c>
      <c r="F593" t="s">
        <v>91</v>
      </c>
      <c r="G593" t="s">
        <v>88</v>
      </c>
      <c r="H593">
        <v>1199</v>
      </c>
      <c r="I593">
        <v>85</v>
      </c>
      <c r="J593">
        <v>19</v>
      </c>
      <c r="K593">
        <v>7.2</v>
      </c>
      <c r="L593">
        <v>2025</v>
      </c>
      <c r="M593">
        <v>14260</v>
      </c>
      <c r="N593">
        <v>3</v>
      </c>
      <c r="O593">
        <v>1</v>
      </c>
      <c r="P593">
        <v>4.8899999999999997</v>
      </c>
    </row>
    <row r="594" spans="1:16" x14ac:dyDescent="0.3">
      <c r="A594">
        <v>592</v>
      </c>
      <c r="B594" t="s">
        <v>83</v>
      </c>
      <c r="C594" t="s">
        <v>84</v>
      </c>
      <c r="D594" t="s">
        <v>90</v>
      </c>
      <c r="E594" t="s">
        <v>86</v>
      </c>
      <c r="F594" t="s">
        <v>91</v>
      </c>
      <c r="G594" t="s">
        <v>88</v>
      </c>
      <c r="H594">
        <v>1199</v>
      </c>
      <c r="I594">
        <v>85</v>
      </c>
      <c r="J594">
        <v>19</v>
      </c>
      <c r="K594">
        <v>7.2</v>
      </c>
      <c r="L594">
        <v>2023</v>
      </c>
      <c r="M594">
        <v>48893</v>
      </c>
      <c r="N594">
        <v>1</v>
      </c>
      <c r="O594">
        <v>0</v>
      </c>
      <c r="P594">
        <v>5.05</v>
      </c>
    </row>
    <row r="595" spans="1:16" x14ac:dyDescent="0.3">
      <c r="A595">
        <v>593</v>
      </c>
      <c r="B595" t="s">
        <v>83</v>
      </c>
      <c r="C595" t="s">
        <v>84</v>
      </c>
      <c r="D595" t="s">
        <v>90</v>
      </c>
      <c r="E595" t="s">
        <v>86</v>
      </c>
      <c r="F595" t="s">
        <v>91</v>
      </c>
      <c r="G595" t="s">
        <v>88</v>
      </c>
      <c r="H595">
        <v>1199</v>
      </c>
      <c r="I595">
        <v>85</v>
      </c>
      <c r="J595">
        <v>19</v>
      </c>
      <c r="K595">
        <v>7.2</v>
      </c>
      <c r="L595">
        <v>2022</v>
      </c>
      <c r="M595">
        <v>55493</v>
      </c>
      <c r="N595">
        <v>1</v>
      </c>
      <c r="O595">
        <v>0</v>
      </c>
      <c r="P595">
        <v>4.5599999999999996</v>
      </c>
    </row>
    <row r="596" spans="1:16" x14ac:dyDescent="0.3">
      <c r="A596">
        <v>594</v>
      </c>
      <c r="B596" t="s">
        <v>83</v>
      </c>
      <c r="C596" t="s">
        <v>84</v>
      </c>
      <c r="D596" t="s">
        <v>90</v>
      </c>
      <c r="E596" t="s">
        <v>86</v>
      </c>
      <c r="F596" t="s">
        <v>91</v>
      </c>
      <c r="G596" t="s">
        <v>88</v>
      </c>
      <c r="H596">
        <v>1199</v>
      </c>
      <c r="I596">
        <v>85</v>
      </c>
      <c r="J596">
        <v>19</v>
      </c>
      <c r="K596">
        <v>7.2</v>
      </c>
      <c r="L596">
        <v>2022</v>
      </c>
      <c r="M596">
        <v>45019</v>
      </c>
      <c r="N596">
        <v>1</v>
      </c>
      <c r="O596">
        <v>0</v>
      </c>
      <c r="P596">
        <v>4.5</v>
      </c>
    </row>
    <row r="597" spans="1:16" x14ac:dyDescent="0.3">
      <c r="A597">
        <v>595</v>
      </c>
      <c r="B597" t="s">
        <v>83</v>
      </c>
      <c r="C597" t="s">
        <v>84</v>
      </c>
      <c r="D597" t="s">
        <v>90</v>
      </c>
      <c r="E597" t="s">
        <v>86</v>
      </c>
      <c r="F597" t="s">
        <v>91</v>
      </c>
      <c r="G597" t="s">
        <v>88</v>
      </c>
      <c r="H597">
        <v>1199</v>
      </c>
      <c r="I597">
        <v>85</v>
      </c>
      <c r="J597">
        <v>19</v>
      </c>
      <c r="K597">
        <v>7.2</v>
      </c>
      <c r="L597">
        <v>2024</v>
      </c>
      <c r="M597">
        <v>35440</v>
      </c>
      <c r="N597">
        <v>1</v>
      </c>
      <c r="O597">
        <v>0</v>
      </c>
      <c r="P597">
        <v>5.79</v>
      </c>
    </row>
    <row r="598" spans="1:16" x14ac:dyDescent="0.3">
      <c r="A598">
        <v>596</v>
      </c>
      <c r="B598" t="s">
        <v>83</v>
      </c>
      <c r="C598" t="s">
        <v>84</v>
      </c>
      <c r="D598" t="s">
        <v>90</v>
      </c>
      <c r="E598" t="s">
        <v>86</v>
      </c>
      <c r="F598" t="s">
        <v>91</v>
      </c>
      <c r="G598" t="s">
        <v>88</v>
      </c>
      <c r="H598">
        <v>1199</v>
      </c>
      <c r="I598">
        <v>85</v>
      </c>
      <c r="J598">
        <v>19</v>
      </c>
      <c r="K598">
        <v>7.2</v>
      </c>
      <c r="L598">
        <v>2024</v>
      </c>
      <c r="M598">
        <v>48308</v>
      </c>
      <c r="N598">
        <v>2</v>
      </c>
      <c r="O598">
        <v>0</v>
      </c>
      <c r="P598">
        <v>5.47</v>
      </c>
    </row>
    <row r="599" spans="1:16" x14ac:dyDescent="0.3">
      <c r="A599">
        <v>597</v>
      </c>
      <c r="B599" t="s">
        <v>83</v>
      </c>
      <c r="C599" t="s">
        <v>84</v>
      </c>
      <c r="D599" t="s">
        <v>90</v>
      </c>
      <c r="E599" t="s">
        <v>86</v>
      </c>
      <c r="F599" t="s">
        <v>91</v>
      </c>
      <c r="G599" t="s">
        <v>88</v>
      </c>
      <c r="H599">
        <v>1199</v>
      </c>
      <c r="I599">
        <v>85</v>
      </c>
      <c r="J599">
        <v>19</v>
      </c>
      <c r="K599">
        <v>7.2</v>
      </c>
      <c r="L599">
        <v>2021</v>
      </c>
      <c r="M599">
        <v>77084</v>
      </c>
      <c r="N599">
        <v>1</v>
      </c>
      <c r="O599">
        <v>0</v>
      </c>
      <c r="P599">
        <v>3.38</v>
      </c>
    </row>
    <row r="600" spans="1:16" x14ac:dyDescent="0.3">
      <c r="A600">
        <v>598</v>
      </c>
      <c r="B600" t="s">
        <v>83</v>
      </c>
      <c r="C600" t="s">
        <v>84</v>
      </c>
      <c r="D600" t="s">
        <v>90</v>
      </c>
      <c r="E600" t="s">
        <v>86</v>
      </c>
      <c r="F600" t="s">
        <v>91</v>
      </c>
      <c r="G600" t="s">
        <v>88</v>
      </c>
      <c r="H600">
        <v>1199</v>
      </c>
      <c r="I600">
        <v>85</v>
      </c>
      <c r="J600">
        <v>19</v>
      </c>
      <c r="K600">
        <v>7.2</v>
      </c>
      <c r="L600">
        <v>2025</v>
      </c>
      <c r="M600">
        <v>19112</v>
      </c>
      <c r="N600">
        <v>2</v>
      </c>
      <c r="O600">
        <v>0</v>
      </c>
      <c r="P600">
        <v>5.94</v>
      </c>
    </row>
    <row r="601" spans="1:16" x14ac:dyDescent="0.3">
      <c r="A601">
        <v>599</v>
      </c>
      <c r="B601" t="s">
        <v>83</v>
      </c>
      <c r="C601" t="s">
        <v>84</v>
      </c>
      <c r="D601" t="s">
        <v>90</v>
      </c>
      <c r="E601" t="s">
        <v>86</v>
      </c>
      <c r="F601" t="s">
        <v>91</v>
      </c>
      <c r="G601" t="s">
        <v>88</v>
      </c>
      <c r="H601">
        <v>1199</v>
      </c>
      <c r="I601">
        <v>85</v>
      </c>
      <c r="J601">
        <v>19</v>
      </c>
      <c r="K601">
        <v>7.2</v>
      </c>
      <c r="L601">
        <v>2020</v>
      </c>
      <c r="M601">
        <v>96981</v>
      </c>
      <c r="N601">
        <v>1</v>
      </c>
      <c r="O601">
        <v>0</v>
      </c>
      <c r="P601">
        <v>3.17</v>
      </c>
    </row>
    <row r="602" spans="1:16" x14ac:dyDescent="0.3">
      <c r="A602">
        <v>600</v>
      </c>
      <c r="B602" t="s">
        <v>83</v>
      </c>
      <c r="C602" t="s">
        <v>84</v>
      </c>
      <c r="D602" t="s">
        <v>90</v>
      </c>
      <c r="E602" t="s">
        <v>86</v>
      </c>
      <c r="F602" t="s">
        <v>91</v>
      </c>
      <c r="G602" t="s">
        <v>88</v>
      </c>
      <c r="H602">
        <v>1199</v>
      </c>
      <c r="I602">
        <v>85</v>
      </c>
      <c r="J602">
        <v>19</v>
      </c>
      <c r="K602">
        <v>7.2</v>
      </c>
      <c r="L602">
        <v>2025</v>
      </c>
      <c r="M602">
        <v>21777</v>
      </c>
      <c r="N602">
        <v>1</v>
      </c>
      <c r="O602">
        <v>0</v>
      </c>
      <c r="P602">
        <v>6.08</v>
      </c>
    </row>
    <row r="603" spans="1:16" x14ac:dyDescent="0.3">
      <c r="A603">
        <v>601</v>
      </c>
      <c r="B603" t="s">
        <v>83</v>
      </c>
      <c r="C603" t="s">
        <v>84</v>
      </c>
      <c r="D603" t="s">
        <v>92</v>
      </c>
      <c r="E603" t="s">
        <v>93</v>
      </c>
      <c r="F603" t="s">
        <v>87</v>
      </c>
      <c r="G603" t="s">
        <v>88</v>
      </c>
      <c r="H603">
        <v>1199</v>
      </c>
      <c r="I603">
        <v>72</v>
      </c>
      <c r="J603">
        <v>26.5</v>
      </c>
      <c r="K603">
        <v>6.8</v>
      </c>
      <c r="L603">
        <v>2023</v>
      </c>
      <c r="M603">
        <v>31787</v>
      </c>
      <c r="N603">
        <v>1</v>
      </c>
      <c r="O603">
        <v>0</v>
      </c>
      <c r="P603">
        <v>5.16</v>
      </c>
    </row>
    <row r="604" spans="1:16" x14ac:dyDescent="0.3">
      <c r="A604">
        <v>602</v>
      </c>
      <c r="B604" t="s">
        <v>83</v>
      </c>
      <c r="C604" t="s">
        <v>84</v>
      </c>
      <c r="D604" t="s">
        <v>92</v>
      </c>
      <c r="E604" t="s">
        <v>93</v>
      </c>
      <c r="F604" t="s">
        <v>87</v>
      </c>
      <c r="G604" t="s">
        <v>88</v>
      </c>
      <c r="H604">
        <v>1199</v>
      </c>
      <c r="I604">
        <v>72</v>
      </c>
      <c r="J604">
        <v>26.5</v>
      </c>
      <c r="K604">
        <v>6.8</v>
      </c>
      <c r="L604">
        <v>2026</v>
      </c>
      <c r="M604">
        <v>9546</v>
      </c>
      <c r="N604">
        <v>2</v>
      </c>
      <c r="O604">
        <v>1</v>
      </c>
      <c r="P604">
        <v>5.92</v>
      </c>
    </row>
    <row r="605" spans="1:16" x14ac:dyDescent="0.3">
      <c r="A605">
        <v>603</v>
      </c>
      <c r="B605" t="s">
        <v>83</v>
      </c>
      <c r="C605" t="s">
        <v>84</v>
      </c>
      <c r="D605" t="s">
        <v>92</v>
      </c>
      <c r="E605" t="s">
        <v>93</v>
      </c>
      <c r="F605" t="s">
        <v>87</v>
      </c>
      <c r="G605" t="s">
        <v>88</v>
      </c>
      <c r="H605">
        <v>1199</v>
      </c>
      <c r="I605">
        <v>72</v>
      </c>
      <c r="J605">
        <v>26.5</v>
      </c>
      <c r="K605">
        <v>6.8</v>
      </c>
      <c r="L605">
        <v>2024</v>
      </c>
      <c r="M605">
        <v>44971</v>
      </c>
      <c r="N605">
        <v>1</v>
      </c>
      <c r="O605">
        <v>0</v>
      </c>
      <c r="P605">
        <v>5.27</v>
      </c>
    </row>
    <row r="606" spans="1:16" x14ac:dyDescent="0.3">
      <c r="A606">
        <v>604</v>
      </c>
      <c r="B606" t="s">
        <v>83</v>
      </c>
      <c r="C606" t="s">
        <v>84</v>
      </c>
      <c r="D606" t="s">
        <v>92</v>
      </c>
      <c r="E606" t="s">
        <v>93</v>
      </c>
      <c r="F606" t="s">
        <v>87</v>
      </c>
      <c r="G606" t="s">
        <v>88</v>
      </c>
      <c r="H606">
        <v>1199</v>
      </c>
      <c r="I606">
        <v>72</v>
      </c>
      <c r="J606">
        <v>26.5</v>
      </c>
      <c r="K606">
        <v>6.8</v>
      </c>
      <c r="L606">
        <v>2023</v>
      </c>
      <c r="M606">
        <v>51034</v>
      </c>
      <c r="N606">
        <v>2</v>
      </c>
      <c r="O606">
        <v>0</v>
      </c>
      <c r="P606">
        <v>4.04</v>
      </c>
    </row>
    <row r="607" spans="1:16" x14ac:dyDescent="0.3">
      <c r="A607">
        <v>605</v>
      </c>
      <c r="B607" t="s">
        <v>83</v>
      </c>
      <c r="C607" t="s">
        <v>84</v>
      </c>
      <c r="D607" t="s">
        <v>92</v>
      </c>
      <c r="E607" t="s">
        <v>93</v>
      </c>
      <c r="F607" t="s">
        <v>87</v>
      </c>
      <c r="G607" t="s">
        <v>88</v>
      </c>
      <c r="H607">
        <v>1199</v>
      </c>
      <c r="I607">
        <v>72</v>
      </c>
      <c r="J607">
        <v>26.5</v>
      </c>
      <c r="K607">
        <v>6.8</v>
      </c>
      <c r="L607">
        <v>2020</v>
      </c>
      <c r="M607">
        <v>97425</v>
      </c>
      <c r="N607">
        <v>1</v>
      </c>
      <c r="O607">
        <v>0</v>
      </c>
      <c r="P607">
        <v>2.86</v>
      </c>
    </row>
    <row r="608" spans="1:16" x14ac:dyDescent="0.3">
      <c r="A608">
        <v>606</v>
      </c>
      <c r="B608" t="s">
        <v>83</v>
      </c>
      <c r="C608" t="s">
        <v>84</v>
      </c>
      <c r="D608" t="s">
        <v>92</v>
      </c>
      <c r="E608" t="s">
        <v>93</v>
      </c>
      <c r="F608" t="s">
        <v>87</v>
      </c>
      <c r="G608" t="s">
        <v>88</v>
      </c>
      <c r="H608">
        <v>1199</v>
      </c>
      <c r="I608">
        <v>72</v>
      </c>
      <c r="J608">
        <v>26.5</v>
      </c>
      <c r="K608">
        <v>6.8</v>
      </c>
      <c r="L608">
        <v>2022</v>
      </c>
      <c r="M608">
        <v>79030</v>
      </c>
      <c r="N608">
        <v>3</v>
      </c>
      <c r="O608">
        <v>0</v>
      </c>
      <c r="P608">
        <v>2.89</v>
      </c>
    </row>
    <row r="609" spans="1:16" x14ac:dyDescent="0.3">
      <c r="A609">
        <v>607</v>
      </c>
      <c r="B609" t="s">
        <v>83</v>
      </c>
      <c r="C609" t="s">
        <v>84</v>
      </c>
      <c r="D609" t="s">
        <v>92</v>
      </c>
      <c r="E609" t="s">
        <v>93</v>
      </c>
      <c r="F609" t="s">
        <v>87</v>
      </c>
      <c r="G609" t="s">
        <v>88</v>
      </c>
      <c r="H609">
        <v>1199</v>
      </c>
      <c r="I609">
        <v>72</v>
      </c>
      <c r="J609">
        <v>26.5</v>
      </c>
      <c r="K609">
        <v>6.8</v>
      </c>
      <c r="L609">
        <v>2022</v>
      </c>
      <c r="M609">
        <v>82723</v>
      </c>
      <c r="N609">
        <v>2</v>
      </c>
      <c r="O609">
        <v>0</v>
      </c>
      <c r="P609">
        <v>3.58</v>
      </c>
    </row>
    <row r="610" spans="1:16" x14ac:dyDescent="0.3">
      <c r="A610">
        <v>608</v>
      </c>
      <c r="B610" t="s">
        <v>83</v>
      </c>
      <c r="C610" t="s">
        <v>84</v>
      </c>
      <c r="D610" t="s">
        <v>92</v>
      </c>
      <c r="E610" t="s">
        <v>93</v>
      </c>
      <c r="F610" t="s">
        <v>87</v>
      </c>
      <c r="G610" t="s">
        <v>88</v>
      </c>
      <c r="H610">
        <v>1199</v>
      </c>
      <c r="I610">
        <v>72</v>
      </c>
      <c r="J610">
        <v>26.5</v>
      </c>
      <c r="K610">
        <v>6.8</v>
      </c>
      <c r="L610">
        <v>2025</v>
      </c>
      <c r="M610">
        <v>15412</v>
      </c>
      <c r="N610">
        <v>1</v>
      </c>
      <c r="O610">
        <v>0</v>
      </c>
      <c r="P610">
        <v>5.95</v>
      </c>
    </row>
    <row r="611" spans="1:16" x14ac:dyDescent="0.3">
      <c r="A611">
        <v>609</v>
      </c>
      <c r="B611" t="s">
        <v>83</v>
      </c>
      <c r="C611" t="s">
        <v>84</v>
      </c>
      <c r="D611" t="s">
        <v>92</v>
      </c>
      <c r="E611" t="s">
        <v>93</v>
      </c>
      <c r="F611" t="s">
        <v>87</v>
      </c>
      <c r="G611" t="s">
        <v>88</v>
      </c>
      <c r="H611">
        <v>1199</v>
      </c>
      <c r="I611">
        <v>72</v>
      </c>
      <c r="J611">
        <v>26.5</v>
      </c>
      <c r="K611">
        <v>6.8</v>
      </c>
      <c r="L611">
        <v>2024</v>
      </c>
      <c r="M611">
        <v>46770</v>
      </c>
      <c r="N611">
        <v>3</v>
      </c>
      <c r="O611">
        <v>0</v>
      </c>
      <c r="P611">
        <v>4.18</v>
      </c>
    </row>
    <row r="612" spans="1:16" x14ac:dyDescent="0.3">
      <c r="A612">
        <v>610</v>
      </c>
      <c r="B612" t="s">
        <v>83</v>
      </c>
      <c r="C612" t="s">
        <v>84</v>
      </c>
      <c r="D612" t="s">
        <v>92</v>
      </c>
      <c r="E612" t="s">
        <v>93</v>
      </c>
      <c r="F612" t="s">
        <v>87</v>
      </c>
      <c r="G612" t="s">
        <v>88</v>
      </c>
      <c r="H612">
        <v>1199</v>
      </c>
      <c r="I612">
        <v>72</v>
      </c>
      <c r="J612">
        <v>26.5</v>
      </c>
      <c r="K612">
        <v>6.8</v>
      </c>
      <c r="L612">
        <v>2020</v>
      </c>
      <c r="M612">
        <v>93777</v>
      </c>
      <c r="N612">
        <v>1</v>
      </c>
      <c r="O612">
        <v>0</v>
      </c>
      <c r="P612">
        <v>3.06</v>
      </c>
    </row>
    <row r="613" spans="1:16" x14ac:dyDescent="0.3">
      <c r="A613">
        <v>611</v>
      </c>
      <c r="B613" t="s">
        <v>83</v>
      </c>
      <c r="C613" t="s">
        <v>84</v>
      </c>
      <c r="D613" t="s">
        <v>92</v>
      </c>
      <c r="E613" t="s">
        <v>93</v>
      </c>
      <c r="F613" t="s">
        <v>87</v>
      </c>
      <c r="G613" t="s">
        <v>88</v>
      </c>
      <c r="H613">
        <v>1199</v>
      </c>
      <c r="I613">
        <v>72</v>
      </c>
      <c r="J613">
        <v>26.5</v>
      </c>
      <c r="K613">
        <v>6.8</v>
      </c>
      <c r="L613">
        <v>2022</v>
      </c>
      <c r="M613">
        <v>67911</v>
      </c>
      <c r="N613">
        <v>2</v>
      </c>
      <c r="O613">
        <v>0</v>
      </c>
      <c r="P613">
        <v>3.54</v>
      </c>
    </row>
    <row r="614" spans="1:16" x14ac:dyDescent="0.3">
      <c r="A614">
        <v>612</v>
      </c>
      <c r="B614" t="s">
        <v>83</v>
      </c>
      <c r="C614" t="s">
        <v>84</v>
      </c>
      <c r="D614" t="s">
        <v>92</v>
      </c>
      <c r="E614" t="s">
        <v>93</v>
      </c>
      <c r="F614" t="s">
        <v>87</v>
      </c>
      <c r="G614" t="s">
        <v>88</v>
      </c>
      <c r="H614">
        <v>1199</v>
      </c>
      <c r="I614">
        <v>72</v>
      </c>
      <c r="J614">
        <v>26.5</v>
      </c>
      <c r="K614">
        <v>6.8</v>
      </c>
      <c r="L614">
        <v>2020</v>
      </c>
      <c r="M614">
        <v>120498</v>
      </c>
      <c r="N614">
        <v>1</v>
      </c>
      <c r="O614">
        <v>0</v>
      </c>
      <c r="P614">
        <v>2.5499999999999998</v>
      </c>
    </row>
    <row r="615" spans="1:16" x14ac:dyDescent="0.3">
      <c r="A615">
        <v>613</v>
      </c>
      <c r="B615" t="s">
        <v>83</v>
      </c>
      <c r="C615" t="s">
        <v>84</v>
      </c>
      <c r="D615" t="s">
        <v>92</v>
      </c>
      <c r="E615" t="s">
        <v>93</v>
      </c>
      <c r="F615" t="s">
        <v>87</v>
      </c>
      <c r="G615" t="s">
        <v>88</v>
      </c>
      <c r="H615">
        <v>1199</v>
      </c>
      <c r="I615">
        <v>72</v>
      </c>
      <c r="J615">
        <v>26.5</v>
      </c>
      <c r="K615">
        <v>6.8</v>
      </c>
      <c r="L615">
        <v>2024</v>
      </c>
      <c r="M615">
        <v>42452</v>
      </c>
      <c r="N615">
        <v>2</v>
      </c>
      <c r="O615">
        <v>0</v>
      </c>
      <c r="P615">
        <v>5</v>
      </c>
    </row>
    <row r="616" spans="1:16" x14ac:dyDescent="0.3">
      <c r="A616">
        <v>614</v>
      </c>
      <c r="B616" t="s">
        <v>83</v>
      </c>
      <c r="C616" t="s">
        <v>84</v>
      </c>
      <c r="D616" t="s">
        <v>92</v>
      </c>
      <c r="E616" t="s">
        <v>93</v>
      </c>
      <c r="F616" t="s">
        <v>87</v>
      </c>
      <c r="G616" t="s">
        <v>88</v>
      </c>
      <c r="H616">
        <v>1199</v>
      </c>
      <c r="I616">
        <v>72</v>
      </c>
      <c r="J616">
        <v>26.5</v>
      </c>
      <c r="K616">
        <v>6.8</v>
      </c>
      <c r="L616">
        <v>2023</v>
      </c>
      <c r="M616">
        <v>29572</v>
      </c>
      <c r="N616">
        <v>1</v>
      </c>
      <c r="O616">
        <v>0</v>
      </c>
      <c r="P616">
        <v>4.9400000000000004</v>
      </c>
    </row>
    <row r="617" spans="1:16" x14ac:dyDescent="0.3">
      <c r="A617">
        <v>615</v>
      </c>
      <c r="B617" t="s">
        <v>83</v>
      </c>
      <c r="C617" t="s">
        <v>84</v>
      </c>
      <c r="D617" t="s">
        <v>92</v>
      </c>
      <c r="E617" t="s">
        <v>93</v>
      </c>
      <c r="F617" t="s">
        <v>87</v>
      </c>
      <c r="G617" t="s">
        <v>88</v>
      </c>
      <c r="H617">
        <v>1199</v>
      </c>
      <c r="I617">
        <v>72</v>
      </c>
      <c r="J617">
        <v>26.5</v>
      </c>
      <c r="K617">
        <v>6.8</v>
      </c>
      <c r="L617">
        <v>2026</v>
      </c>
      <c r="M617">
        <v>7756</v>
      </c>
      <c r="N617">
        <v>1</v>
      </c>
      <c r="O617">
        <v>0</v>
      </c>
      <c r="P617">
        <v>7.03</v>
      </c>
    </row>
    <row r="618" spans="1:16" x14ac:dyDescent="0.3">
      <c r="A618">
        <v>616</v>
      </c>
      <c r="B618" t="s">
        <v>83</v>
      </c>
      <c r="C618" t="s">
        <v>84</v>
      </c>
      <c r="D618" t="s">
        <v>92</v>
      </c>
      <c r="E618" t="s">
        <v>93</v>
      </c>
      <c r="F618" t="s">
        <v>87</v>
      </c>
      <c r="G618" t="s">
        <v>88</v>
      </c>
      <c r="H618">
        <v>1199</v>
      </c>
      <c r="I618">
        <v>72</v>
      </c>
      <c r="J618">
        <v>26.5</v>
      </c>
      <c r="K618">
        <v>6.8</v>
      </c>
      <c r="L618">
        <v>2024</v>
      </c>
      <c r="M618">
        <v>40761</v>
      </c>
      <c r="N618">
        <v>1</v>
      </c>
      <c r="O618">
        <v>0</v>
      </c>
      <c r="P618">
        <v>5.36</v>
      </c>
    </row>
    <row r="619" spans="1:16" x14ac:dyDescent="0.3">
      <c r="A619">
        <v>617</v>
      </c>
      <c r="B619" t="s">
        <v>83</v>
      </c>
      <c r="C619" t="s">
        <v>84</v>
      </c>
      <c r="D619" t="s">
        <v>92</v>
      </c>
      <c r="E619" t="s">
        <v>93</v>
      </c>
      <c r="F619" t="s">
        <v>87</v>
      </c>
      <c r="G619" t="s">
        <v>88</v>
      </c>
      <c r="H619">
        <v>1199</v>
      </c>
      <c r="I619">
        <v>72</v>
      </c>
      <c r="J619">
        <v>26.5</v>
      </c>
      <c r="K619">
        <v>6.8</v>
      </c>
      <c r="L619">
        <v>2022</v>
      </c>
      <c r="M619">
        <v>54579</v>
      </c>
      <c r="N619">
        <v>1</v>
      </c>
      <c r="O619">
        <v>0</v>
      </c>
      <c r="P619">
        <v>4.3600000000000003</v>
      </c>
    </row>
    <row r="620" spans="1:16" x14ac:dyDescent="0.3">
      <c r="A620">
        <v>618</v>
      </c>
      <c r="B620" t="s">
        <v>83</v>
      </c>
      <c r="C620" t="s">
        <v>84</v>
      </c>
      <c r="D620" t="s">
        <v>92</v>
      </c>
      <c r="E620" t="s">
        <v>93</v>
      </c>
      <c r="F620" t="s">
        <v>87</v>
      </c>
      <c r="G620" t="s">
        <v>88</v>
      </c>
      <c r="H620">
        <v>1199</v>
      </c>
      <c r="I620">
        <v>72</v>
      </c>
      <c r="J620">
        <v>26.5</v>
      </c>
      <c r="K620">
        <v>6.8</v>
      </c>
      <c r="L620">
        <v>2023</v>
      </c>
      <c r="M620">
        <v>57240</v>
      </c>
      <c r="N620">
        <v>1</v>
      </c>
      <c r="O620">
        <v>0</v>
      </c>
      <c r="P620">
        <v>4.47</v>
      </c>
    </row>
    <row r="621" spans="1:16" x14ac:dyDescent="0.3">
      <c r="A621">
        <v>619</v>
      </c>
      <c r="B621" t="s">
        <v>83</v>
      </c>
      <c r="C621" t="s">
        <v>84</v>
      </c>
      <c r="D621" t="s">
        <v>92</v>
      </c>
      <c r="E621" t="s">
        <v>93</v>
      </c>
      <c r="F621" t="s">
        <v>87</v>
      </c>
      <c r="G621" t="s">
        <v>88</v>
      </c>
      <c r="H621">
        <v>1199</v>
      </c>
      <c r="I621">
        <v>72</v>
      </c>
      <c r="J621">
        <v>26.5</v>
      </c>
      <c r="K621">
        <v>6.8</v>
      </c>
      <c r="L621">
        <v>2021</v>
      </c>
      <c r="M621">
        <v>102502</v>
      </c>
      <c r="N621">
        <v>2</v>
      </c>
      <c r="O621">
        <v>0</v>
      </c>
      <c r="P621">
        <v>3.02</v>
      </c>
    </row>
    <row r="622" spans="1:16" x14ac:dyDescent="0.3">
      <c r="A622">
        <v>620</v>
      </c>
      <c r="B622" t="s">
        <v>83</v>
      </c>
      <c r="C622" t="s">
        <v>84</v>
      </c>
      <c r="D622" t="s">
        <v>92</v>
      </c>
      <c r="E622" t="s">
        <v>93</v>
      </c>
      <c r="F622" t="s">
        <v>87</v>
      </c>
      <c r="G622" t="s">
        <v>88</v>
      </c>
      <c r="H622">
        <v>1199</v>
      </c>
      <c r="I622">
        <v>72</v>
      </c>
      <c r="J622">
        <v>26.5</v>
      </c>
      <c r="K622">
        <v>6.8</v>
      </c>
      <c r="L622">
        <v>2026</v>
      </c>
      <c r="M622">
        <v>5245</v>
      </c>
      <c r="N622">
        <v>1</v>
      </c>
      <c r="O622">
        <v>0</v>
      </c>
      <c r="P622">
        <v>6.37</v>
      </c>
    </row>
    <row r="623" spans="1:16" x14ac:dyDescent="0.3">
      <c r="A623">
        <v>621</v>
      </c>
      <c r="B623" t="s">
        <v>83</v>
      </c>
      <c r="C623" t="s">
        <v>84</v>
      </c>
      <c r="D623" t="s">
        <v>92</v>
      </c>
      <c r="E623" t="s">
        <v>93</v>
      </c>
      <c r="F623" t="s">
        <v>87</v>
      </c>
      <c r="G623" t="s">
        <v>88</v>
      </c>
      <c r="H623">
        <v>1199</v>
      </c>
      <c r="I623">
        <v>72</v>
      </c>
      <c r="J623">
        <v>26.5</v>
      </c>
      <c r="K623">
        <v>6.8</v>
      </c>
      <c r="L623">
        <v>2020</v>
      </c>
      <c r="M623">
        <v>121586</v>
      </c>
      <c r="N623">
        <v>1</v>
      </c>
      <c r="O623">
        <v>0</v>
      </c>
      <c r="P623">
        <v>2.25</v>
      </c>
    </row>
    <row r="624" spans="1:16" x14ac:dyDescent="0.3">
      <c r="A624">
        <v>622</v>
      </c>
      <c r="B624" t="s">
        <v>83</v>
      </c>
      <c r="C624" t="s">
        <v>84</v>
      </c>
      <c r="D624" t="s">
        <v>92</v>
      </c>
      <c r="E624" t="s">
        <v>93</v>
      </c>
      <c r="F624" t="s">
        <v>87</v>
      </c>
      <c r="G624" t="s">
        <v>88</v>
      </c>
      <c r="H624">
        <v>1199</v>
      </c>
      <c r="I624">
        <v>72</v>
      </c>
      <c r="J624">
        <v>26.5</v>
      </c>
      <c r="K624">
        <v>6.8</v>
      </c>
      <c r="L624">
        <v>2025</v>
      </c>
      <c r="M624">
        <v>25079</v>
      </c>
      <c r="N624">
        <v>1</v>
      </c>
      <c r="O624">
        <v>1</v>
      </c>
      <c r="P624">
        <v>4.99</v>
      </c>
    </row>
    <row r="625" spans="1:16" x14ac:dyDescent="0.3">
      <c r="A625">
        <v>623</v>
      </c>
      <c r="B625" t="s">
        <v>83</v>
      </c>
      <c r="C625" t="s">
        <v>84</v>
      </c>
      <c r="D625" t="s">
        <v>92</v>
      </c>
      <c r="E625" t="s">
        <v>93</v>
      </c>
      <c r="F625" t="s">
        <v>87</v>
      </c>
      <c r="G625" t="s">
        <v>88</v>
      </c>
      <c r="H625">
        <v>1199</v>
      </c>
      <c r="I625">
        <v>72</v>
      </c>
      <c r="J625">
        <v>26.5</v>
      </c>
      <c r="K625">
        <v>6.8</v>
      </c>
      <c r="L625">
        <v>2024</v>
      </c>
      <c r="M625">
        <v>44115</v>
      </c>
      <c r="N625">
        <v>1</v>
      </c>
      <c r="O625">
        <v>0</v>
      </c>
      <c r="P625">
        <v>5.42</v>
      </c>
    </row>
    <row r="626" spans="1:16" x14ac:dyDescent="0.3">
      <c r="A626">
        <v>624</v>
      </c>
      <c r="B626" t="s">
        <v>83</v>
      </c>
      <c r="C626" t="s">
        <v>84</v>
      </c>
      <c r="D626" t="s">
        <v>92</v>
      </c>
      <c r="E626" t="s">
        <v>93</v>
      </c>
      <c r="F626" t="s">
        <v>87</v>
      </c>
      <c r="G626" t="s">
        <v>88</v>
      </c>
      <c r="H626">
        <v>1199</v>
      </c>
      <c r="I626">
        <v>72</v>
      </c>
      <c r="J626">
        <v>26.5</v>
      </c>
      <c r="K626">
        <v>6.8</v>
      </c>
      <c r="L626">
        <v>2022</v>
      </c>
      <c r="M626">
        <v>72981</v>
      </c>
      <c r="N626">
        <v>1</v>
      </c>
      <c r="O626">
        <v>0</v>
      </c>
      <c r="P626">
        <v>3.83</v>
      </c>
    </row>
    <row r="627" spans="1:16" x14ac:dyDescent="0.3">
      <c r="A627">
        <v>625</v>
      </c>
      <c r="B627" t="s">
        <v>83</v>
      </c>
      <c r="C627" t="s">
        <v>84</v>
      </c>
      <c r="D627" t="s">
        <v>92</v>
      </c>
      <c r="E627" t="s">
        <v>93</v>
      </c>
      <c r="F627" t="s">
        <v>87</v>
      </c>
      <c r="G627" t="s">
        <v>88</v>
      </c>
      <c r="H627">
        <v>1199</v>
      </c>
      <c r="I627">
        <v>72</v>
      </c>
      <c r="J627">
        <v>26.5</v>
      </c>
      <c r="K627">
        <v>6.8</v>
      </c>
      <c r="L627">
        <v>2026</v>
      </c>
      <c r="M627">
        <v>7554</v>
      </c>
      <c r="N627">
        <v>1</v>
      </c>
      <c r="O627">
        <v>0</v>
      </c>
      <c r="P627">
        <v>7.02</v>
      </c>
    </row>
    <row r="628" spans="1:16" x14ac:dyDescent="0.3">
      <c r="A628">
        <v>626</v>
      </c>
      <c r="B628" t="s">
        <v>83</v>
      </c>
      <c r="C628" t="s">
        <v>84</v>
      </c>
      <c r="D628" t="s">
        <v>92</v>
      </c>
      <c r="E628" t="s">
        <v>93</v>
      </c>
      <c r="F628" t="s">
        <v>87</v>
      </c>
      <c r="G628" t="s">
        <v>88</v>
      </c>
      <c r="H628">
        <v>1199</v>
      </c>
      <c r="I628">
        <v>72</v>
      </c>
      <c r="J628">
        <v>26.5</v>
      </c>
      <c r="K628">
        <v>6.8</v>
      </c>
      <c r="L628">
        <v>2021</v>
      </c>
      <c r="M628">
        <v>106700</v>
      </c>
      <c r="N628">
        <v>1</v>
      </c>
      <c r="O628">
        <v>0</v>
      </c>
      <c r="P628">
        <v>3.29</v>
      </c>
    </row>
    <row r="629" spans="1:16" x14ac:dyDescent="0.3">
      <c r="A629">
        <v>627</v>
      </c>
      <c r="B629" t="s">
        <v>83</v>
      </c>
      <c r="C629" t="s">
        <v>84</v>
      </c>
      <c r="D629" t="s">
        <v>92</v>
      </c>
      <c r="E629" t="s">
        <v>93</v>
      </c>
      <c r="F629" t="s">
        <v>87</v>
      </c>
      <c r="G629" t="s">
        <v>88</v>
      </c>
      <c r="H629">
        <v>1199</v>
      </c>
      <c r="I629">
        <v>72</v>
      </c>
      <c r="J629">
        <v>26.5</v>
      </c>
      <c r="K629">
        <v>6.8</v>
      </c>
      <c r="L629">
        <v>2020</v>
      </c>
      <c r="M629">
        <v>98052</v>
      </c>
      <c r="N629">
        <v>1</v>
      </c>
      <c r="O629">
        <v>0</v>
      </c>
      <c r="P629">
        <v>2.46</v>
      </c>
    </row>
    <row r="630" spans="1:16" x14ac:dyDescent="0.3">
      <c r="A630">
        <v>628</v>
      </c>
      <c r="B630" t="s">
        <v>83</v>
      </c>
      <c r="C630" t="s">
        <v>84</v>
      </c>
      <c r="D630" t="s">
        <v>92</v>
      </c>
      <c r="E630" t="s">
        <v>93</v>
      </c>
      <c r="F630" t="s">
        <v>87</v>
      </c>
      <c r="G630" t="s">
        <v>88</v>
      </c>
      <c r="H630">
        <v>1199</v>
      </c>
      <c r="I630">
        <v>72</v>
      </c>
      <c r="J630">
        <v>26.5</v>
      </c>
      <c r="K630">
        <v>6.8</v>
      </c>
      <c r="L630">
        <v>2020</v>
      </c>
      <c r="M630">
        <v>121964</v>
      </c>
      <c r="N630">
        <v>1</v>
      </c>
      <c r="O630">
        <v>0</v>
      </c>
      <c r="P630">
        <v>2.58</v>
      </c>
    </row>
    <row r="631" spans="1:16" x14ac:dyDescent="0.3">
      <c r="A631">
        <v>629</v>
      </c>
      <c r="B631" t="s">
        <v>83</v>
      </c>
      <c r="C631" t="s">
        <v>84</v>
      </c>
      <c r="D631" t="s">
        <v>92</v>
      </c>
      <c r="E631" t="s">
        <v>93</v>
      </c>
      <c r="F631" t="s">
        <v>87</v>
      </c>
      <c r="G631" t="s">
        <v>88</v>
      </c>
      <c r="H631">
        <v>1199</v>
      </c>
      <c r="I631">
        <v>72</v>
      </c>
      <c r="J631">
        <v>26.5</v>
      </c>
      <c r="K631">
        <v>6.8</v>
      </c>
      <c r="L631">
        <v>2023</v>
      </c>
      <c r="M631">
        <v>57123</v>
      </c>
      <c r="N631">
        <v>3</v>
      </c>
      <c r="O631">
        <v>0</v>
      </c>
      <c r="P631">
        <v>3.77</v>
      </c>
    </row>
    <row r="632" spans="1:16" x14ac:dyDescent="0.3">
      <c r="A632">
        <v>630</v>
      </c>
      <c r="B632" t="s">
        <v>83</v>
      </c>
      <c r="C632" t="s">
        <v>84</v>
      </c>
      <c r="D632" t="s">
        <v>92</v>
      </c>
      <c r="E632" t="s">
        <v>93</v>
      </c>
      <c r="F632" t="s">
        <v>87</v>
      </c>
      <c r="G632" t="s">
        <v>88</v>
      </c>
      <c r="H632">
        <v>1199</v>
      </c>
      <c r="I632">
        <v>72</v>
      </c>
      <c r="J632">
        <v>26.5</v>
      </c>
      <c r="K632">
        <v>6.8</v>
      </c>
      <c r="L632">
        <v>2021</v>
      </c>
      <c r="M632">
        <v>69202</v>
      </c>
      <c r="N632">
        <v>3</v>
      </c>
      <c r="O632">
        <v>0</v>
      </c>
      <c r="P632">
        <v>2.41</v>
      </c>
    </row>
    <row r="633" spans="1:16" x14ac:dyDescent="0.3">
      <c r="A633">
        <v>631</v>
      </c>
      <c r="B633" t="s">
        <v>83</v>
      </c>
      <c r="C633" t="s">
        <v>84</v>
      </c>
      <c r="D633" t="s">
        <v>92</v>
      </c>
      <c r="E633" t="s">
        <v>93</v>
      </c>
      <c r="F633" t="s">
        <v>87</v>
      </c>
      <c r="G633" t="s">
        <v>88</v>
      </c>
      <c r="H633">
        <v>1199</v>
      </c>
      <c r="I633">
        <v>72</v>
      </c>
      <c r="J633">
        <v>26.5</v>
      </c>
      <c r="K633">
        <v>6.8</v>
      </c>
      <c r="L633">
        <v>2022</v>
      </c>
      <c r="M633">
        <v>75375</v>
      </c>
      <c r="N633">
        <v>2</v>
      </c>
      <c r="O633">
        <v>0</v>
      </c>
      <c r="P633">
        <v>3.72</v>
      </c>
    </row>
    <row r="634" spans="1:16" x14ac:dyDescent="0.3">
      <c r="A634">
        <v>632</v>
      </c>
      <c r="B634" t="s">
        <v>83</v>
      </c>
      <c r="C634" t="s">
        <v>84</v>
      </c>
      <c r="D634" t="s">
        <v>92</v>
      </c>
      <c r="E634" t="s">
        <v>93</v>
      </c>
      <c r="F634" t="s">
        <v>87</v>
      </c>
      <c r="G634" t="s">
        <v>88</v>
      </c>
      <c r="H634">
        <v>1199</v>
      </c>
      <c r="I634">
        <v>72</v>
      </c>
      <c r="J634">
        <v>26.5</v>
      </c>
      <c r="K634">
        <v>6.8</v>
      </c>
      <c r="L634">
        <v>2024</v>
      </c>
      <c r="M634">
        <v>43885</v>
      </c>
      <c r="N634">
        <v>1</v>
      </c>
      <c r="O634">
        <v>0</v>
      </c>
      <c r="P634">
        <v>5.64</v>
      </c>
    </row>
    <row r="635" spans="1:16" x14ac:dyDescent="0.3">
      <c r="A635">
        <v>633</v>
      </c>
      <c r="B635" t="s">
        <v>83</v>
      </c>
      <c r="C635" t="s">
        <v>84</v>
      </c>
      <c r="D635" t="s">
        <v>92</v>
      </c>
      <c r="E635" t="s">
        <v>93</v>
      </c>
      <c r="F635" t="s">
        <v>87</v>
      </c>
      <c r="G635" t="s">
        <v>88</v>
      </c>
      <c r="H635">
        <v>1199</v>
      </c>
      <c r="I635">
        <v>72</v>
      </c>
      <c r="J635">
        <v>26.5</v>
      </c>
      <c r="K635">
        <v>6.8</v>
      </c>
      <c r="L635">
        <v>2023</v>
      </c>
      <c r="M635">
        <v>33976</v>
      </c>
      <c r="N635">
        <v>2</v>
      </c>
      <c r="O635">
        <v>0</v>
      </c>
      <c r="P635">
        <v>4.54</v>
      </c>
    </row>
    <row r="636" spans="1:16" x14ac:dyDescent="0.3">
      <c r="A636">
        <v>634</v>
      </c>
      <c r="B636" t="s">
        <v>83</v>
      </c>
      <c r="C636" t="s">
        <v>84</v>
      </c>
      <c r="D636" t="s">
        <v>92</v>
      </c>
      <c r="E636" t="s">
        <v>93</v>
      </c>
      <c r="F636" t="s">
        <v>87</v>
      </c>
      <c r="G636" t="s">
        <v>88</v>
      </c>
      <c r="H636">
        <v>1199</v>
      </c>
      <c r="I636">
        <v>72</v>
      </c>
      <c r="J636">
        <v>26.5</v>
      </c>
      <c r="K636">
        <v>6.8</v>
      </c>
      <c r="L636">
        <v>2026</v>
      </c>
      <c r="M636">
        <v>8941</v>
      </c>
      <c r="N636">
        <v>1</v>
      </c>
      <c r="O636">
        <v>0</v>
      </c>
      <c r="P636">
        <v>6.52</v>
      </c>
    </row>
    <row r="637" spans="1:16" x14ac:dyDescent="0.3">
      <c r="A637">
        <v>635</v>
      </c>
      <c r="B637" t="s">
        <v>83</v>
      </c>
      <c r="C637" t="s">
        <v>84</v>
      </c>
      <c r="D637" t="s">
        <v>92</v>
      </c>
      <c r="E637" t="s">
        <v>93</v>
      </c>
      <c r="F637" t="s">
        <v>87</v>
      </c>
      <c r="G637" t="s">
        <v>88</v>
      </c>
      <c r="H637">
        <v>1199</v>
      </c>
      <c r="I637">
        <v>72</v>
      </c>
      <c r="J637">
        <v>26.5</v>
      </c>
      <c r="K637">
        <v>6.8</v>
      </c>
      <c r="L637">
        <v>2022</v>
      </c>
      <c r="M637">
        <v>54421</v>
      </c>
      <c r="N637">
        <v>1</v>
      </c>
      <c r="O637">
        <v>0</v>
      </c>
      <c r="P637">
        <v>4.51</v>
      </c>
    </row>
    <row r="638" spans="1:16" x14ac:dyDescent="0.3">
      <c r="A638">
        <v>636</v>
      </c>
      <c r="B638" t="s">
        <v>83</v>
      </c>
      <c r="C638" t="s">
        <v>84</v>
      </c>
      <c r="D638" t="s">
        <v>92</v>
      </c>
      <c r="E638" t="s">
        <v>93</v>
      </c>
      <c r="F638" t="s">
        <v>87</v>
      </c>
      <c r="G638" t="s">
        <v>88</v>
      </c>
      <c r="H638">
        <v>1199</v>
      </c>
      <c r="I638">
        <v>72</v>
      </c>
      <c r="J638">
        <v>26.5</v>
      </c>
      <c r="K638">
        <v>6.8</v>
      </c>
      <c r="L638">
        <v>2026</v>
      </c>
      <c r="M638">
        <v>5805</v>
      </c>
      <c r="N638">
        <v>1</v>
      </c>
      <c r="O638">
        <v>0</v>
      </c>
      <c r="P638">
        <v>6.42</v>
      </c>
    </row>
    <row r="639" spans="1:16" x14ac:dyDescent="0.3">
      <c r="A639">
        <v>637</v>
      </c>
      <c r="B639" t="s">
        <v>83</v>
      </c>
      <c r="C639" t="s">
        <v>84</v>
      </c>
      <c r="D639" t="s">
        <v>92</v>
      </c>
      <c r="E639" t="s">
        <v>93</v>
      </c>
      <c r="F639" t="s">
        <v>87</v>
      </c>
      <c r="G639" t="s">
        <v>88</v>
      </c>
      <c r="H639">
        <v>1199</v>
      </c>
      <c r="I639">
        <v>72</v>
      </c>
      <c r="J639">
        <v>26.5</v>
      </c>
      <c r="K639">
        <v>6.8</v>
      </c>
      <c r="L639">
        <v>2020</v>
      </c>
      <c r="M639">
        <v>110157</v>
      </c>
      <c r="N639">
        <v>1</v>
      </c>
      <c r="O639">
        <v>0</v>
      </c>
      <c r="P639">
        <v>2.67</v>
      </c>
    </row>
    <row r="640" spans="1:16" x14ac:dyDescent="0.3">
      <c r="A640">
        <v>638</v>
      </c>
      <c r="B640" t="s">
        <v>83</v>
      </c>
      <c r="C640" t="s">
        <v>84</v>
      </c>
      <c r="D640" t="s">
        <v>92</v>
      </c>
      <c r="E640" t="s">
        <v>93</v>
      </c>
      <c r="F640" t="s">
        <v>87</v>
      </c>
      <c r="G640" t="s">
        <v>88</v>
      </c>
      <c r="H640">
        <v>1199</v>
      </c>
      <c r="I640">
        <v>72</v>
      </c>
      <c r="J640">
        <v>26.5</v>
      </c>
      <c r="K640">
        <v>6.8</v>
      </c>
      <c r="L640">
        <v>2023</v>
      </c>
      <c r="M640">
        <v>66043</v>
      </c>
      <c r="N640">
        <v>2</v>
      </c>
      <c r="O640">
        <v>0</v>
      </c>
      <c r="P640">
        <v>4.6100000000000003</v>
      </c>
    </row>
    <row r="641" spans="1:16" x14ac:dyDescent="0.3">
      <c r="A641">
        <v>639</v>
      </c>
      <c r="B641" t="s">
        <v>83</v>
      </c>
      <c r="C641" t="s">
        <v>84</v>
      </c>
      <c r="D641" t="s">
        <v>92</v>
      </c>
      <c r="E641" t="s">
        <v>93</v>
      </c>
      <c r="F641" t="s">
        <v>87</v>
      </c>
      <c r="G641" t="s">
        <v>88</v>
      </c>
      <c r="H641">
        <v>1199</v>
      </c>
      <c r="I641">
        <v>72</v>
      </c>
      <c r="J641">
        <v>26.5</v>
      </c>
      <c r="K641">
        <v>6.8</v>
      </c>
      <c r="L641">
        <v>2024</v>
      </c>
      <c r="M641">
        <v>37169</v>
      </c>
      <c r="N641">
        <v>1</v>
      </c>
      <c r="O641">
        <v>0</v>
      </c>
      <c r="P641">
        <v>5.41</v>
      </c>
    </row>
    <row r="642" spans="1:16" x14ac:dyDescent="0.3">
      <c r="A642">
        <v>640</v>
      </c>
      <c r="B642" t="s">
        <v>83</v>
      </c>
      <c r="C642" t="s">
        <v>84</v>
      </c>
      <c r="D642" t="s">
        <v>92</v>
      </c>
      <c r="E642" t="s">
        <v>93</v>
      </c>
      <c r="F642" t="s">
        <v>87</v>
      </c>
      <c r="G642" t="s">
        <v>88</v>
      </c>
      <c r="H642">
        <v>1199</v>
      </c>
      <c r="I642">
        <v>72</v>
      </c>
      <c r="J642">
        <v>26.5</v>
      </c>
      <c r="K642">
        <v>6.8</v>
      </c>
      <c r="L642">
        <v>2026</v>
      </c>
      <c r="M642">
        <v>8134</v>
      </c>
      <c r="N642">
        <v>1</v>
      </c>
      <c r="O642">
        <v>0</v>
      </c>
      <c r="P642">
        <v>6.58</v>
      </c>
    </row>
    <row r="643" spans="1:16" x14ac:dyDescent="0.3">
      <c r="A643">
        <v>641</v>
      </c>
      <c r="B643" t="s">
        <v>83</v>
      </c>
      <c r="C643" t="s">
        <v>84</v>
      </c>
      <c r="D643" t="s">
        <v>92</v>
      </c>
      <c r="E643" t="s">
        <v>93</v>
      </c>
      <c r="F643" t="s">
        <v>87</v>
      </c>
      <c r="G643" t="s">
        <v>88</v>
      </c>
      <c r="H643">
        <v>1199</v>
      </c>
      <c r="I643">
        <v>72</v>
      </c>
      <c r="J643">
        <v>26.5</v>
      </c>
      <c r="K643">
        <v>6.8</v>
      </c>
      <c r="L643">
        <v>2023</v>
      </c>
      <c r="M643">
        <v>41842</v>
      </c>
      <c r="N643">
        <v>1</v>
      </c>
      <c r="O643">
        <v>0</v>
      </c>
      <c r="P643">
        <v>4.46</v>
      </c>
    </row>
    <row r="644" spans="1:16" x14ac:dyDescent="0.3">
      <c r="A644">
        <v>642</v>
      </c>
      <c r="B644" t="s">
        <v>83</v>
      </c>
      <c r="C644" t="s">
        <v>84</v>
      </c>
      <c r="D644" t="s">
        <v>92</v>
      </c>
      <c r="E644" t="s">
        <v>93</v>
      </c>
      <c r="F644" t="s">
        <v>87</v>
      </c>
      <c r="G644" t="s">
        <v>88</v>
      </c>
      <c r="H644">
        <v>1199</v>
      </c>
      <c r="I644">
        <v>72</v>
      </c>
      <c r="J644">
        <v>26.5</v>
      </c>
      <c r="K644">
        <v>6.8</v>
      </c>
      <c r="L644">
        <v>2021</v>
      </c>
      <c r="M644">
        <v>82780</v>
      </c>
      <c r="N644">
        <v>2</v>
      </c>
      <c r="O644">
        <v>0</v>
      </c>
      <c r="P644">
        <v>3.14</v>
      </c>
    </row>
    <row r="645" spans="1:16" x14ac:dyDescent="0.3">
      <c r="A645">
        <v>643</v>
      </c>
      <c r="B645" t="s">
        <v>83</v>
      </c>
      <c r="C645" t="s">
        <v>84</v>
      </c>
      <c r="D645" t="s">
        <v>92</v>
      </c>
      <c r="E645" t="s">
        <v>93</v>
      </c>
      <c r="F645" t="s">
        <v>87</v>
      </c>
      <c r="G645" t="s">
        <v>88</v>
      </c>
      <c r="H645">
        <v>1199</v>
      </c>
      <c r="I645">
        <v>72</v>
      </c>
      <c r="J645">
        <v>26.5</v>
      </c>
      <c r="K645">
        <v>6.8</v>
      </c>
      <c r="L645">
        <v>2021</v>
      </c>
      <c r="M645">
        <v>92857</v>
      </c>
      <c r="N645">
        <v>1</v>
      </c>
      <c r="O645">
        <v>0</v>
      </c>
      <c r="P645">
        <v>3.42</v>
      </c>
    </row>
    <row r="646" spans="1:16" x14ac:dyDescent="0.3">
      <c r="A646">
        <v>644</v>
      </c>
      <c r="B646" t="s">
        <v>83</v>
      </c>
      <c r="C646" t="s">
        <v>84</v>
      </c>
      <c r="D646" t="s">
        <v>92</v>
      </c>
      <c r="E646" t="s">
        <v>93</v>
      </c>
      <c r="F646" t="s">
        <v>87</v>
      </c>
      <c r="G646" t="s">
        <v>88</v>
      </c>
      <c r="H646">
        <v>1199</v>
      </c>
      <c r="I646">
        <v>72</v>
      </c>
      <c r="J646">
        <v>26.5</v>
      </c>
      <c r="K646">
        <v>6.8</v>
      </c>
      <c r="L646">
        <v>2020</v>
      </c>
      <c r="M646">
        <v>129284</v>
      </c>
      <c r="N646">
        <v>1</v>
      </c>
      <c r="O646">
        <v>1</v>
      </c>
      <c r="P646">
        <v>1.5</v>
      </c>
    </row>
    <row r="647" spans="1:16" x14ac:dyDescent="0.3">
      <c r="A647">
        <v>645</v>
      </c>
      <c r="B647" t="s">
        <v>83</v>
      </c>
      <c r="C647" t="s">
        <v>84</v>
      </c>
      <c r="D647" t="s">
        <v>92</v>
      </c>
      <c r="E647" t="s">
        <v>93</v>
      </c>
      <c r="F647" t="s">
        <v>87</v>
      </c>
      <c r="G647" t="s">
        <v>88</v>
      </c>
      <c r="H647">
        <v>1199</v>
      </c>
      <c r="I647">
        <v>72</v>
      </c>
      <c r="J647">
        <v>26.5</v>
      </c>
      <c r="K647">
        <v>6.8</v>
      </c>
      <c r="L647">
        <v>2022</v>
      </c>
      <c r="M647">
        <v>70918</v>
      </c>
      <c r="N647">
        <v>3</v>
      </c>
      <c r="O647">
        <v>1</v>
      </c>
      <c r="P647">
        <v>2.36</v>
      </c>
    </row>
    <row r="648" spans="1:16" x14ac:dyDescent="0.3">
      <c r="A648">
        <v>646</v>
      </c>
      <c r="B648" t="s">
        <v>83</v>
      </c>
      <c r="C648" t="s">
        <v>84</v>
      </c>
      <c r="D648" t="s">
        <v>92</v>
      </c>
      <c r="E648" t="s">
        <v>93</v>
      </c>
      <c r="F648" t="s">
        <v>87</v>
      </c>
      <c r="G648" t="s">
        <v>88</v>
      </c>
      <c r="H648">
        <v>1199</v>
      </c>
      <c r="I648">
        <v>72</v>
      </c>
      <c r="J648">
        <v>26.5</v>
      </c>
      <c r="K648">
        <v>6.8</v>
      </c>
      <c r="L648">
        <v>2025</v>
      </c>
      <c r="M648">
        <v>23406</v>
      </c>
      <c r="N648">
        <v>1</v>
      </c>
      <c r="O648">
        <v>0</v>
      </c>
      <c r="P648">
        <v>6.12</v>
      </c>
    </row>
    <row r="649" spans="1:16" x14ac:dyDescent="0.3">
      <c r="A649">
        <v>647</v>
      </c>
      <c r="B649" t="s">
        <v>83</v>
      </c>
      <c r="C649" t="s">
        <v>84</v>
      </c>
      <c r="D649" t="s">
        <v>92</v>
      </c>
      <c r="E649" t="s">
        <v>93</v>
      </c>
      <c r="F649" t="s">
        <v>87</v>
      </c>
      <c r="G649" t="s">
        <v>88</v>
      </c>
      <c r="H649">
        <v>1199</v>
      </c>
      <c r="I649">
        <v>72</v>
      </c>
      <c r="J649">
        <v>26.5</v>
      </c>
      <c r="K649">
        <v>6.8</v>
      </c>
      <c r="L649">
        <v>2020</v>
      </c>
      <c r="M649">
        <v>78770</v>
      </c>
      <c r="N649">
        <v>2</v>
      </c>
      <c r="O649">
        <v>0</v>
      </c>
      <c r="P649">
        <v>2.21</v>
      </c>
    </row>
    <row r="650" spans="1:16" x14ac:dyDescent="0.3">
      <c r="A650">
        <v>648</v>
      </c>
      <c r="B650" t="s">
        <v>83</v>
      </c>
      <c r="C650" t="s">
        <v>84</v>
      </c>
      <c r="D650" t="s">
        <v>92</v>
      </c>
      <c r="E650" t="s">
        <v>93</v>
      </c>
      <c r="F650" t="s">
        <v>87</v>
      </c>
      <c r="G650" t="s">
        <v>88</v>
      </c>
      <c r="H650">
        <v>1199</v>
      </c>
      <c r="I650">
        <v>72</v>
      </c>
      <c r="J650">
        <v>26.5</v>
      </c>
      <c r="K650">
        <v>6.8</v>
      </c>
      <c r="L650">
        <v>2022</v>
      </c>
      <c r="M650">
        <v>58269</v>
      </c>
      <c r="N650">
        <v>2</v>
      </c>
      <c r="O650">
        <v>0</v>
      </c>
      <c r="P650">
        <v>3.54</v>
      </c>
    </row>
    <row r="651" spans="1:16" x14ac:dyDescent="0.3">
      <c r="A651">
        <v>649</v>
      </c>
      <c r="B651" t="s">
        <v>83</v>
      </c>
      <c r="C651" t="s">
        <v>84</v>
      </c>
      <c r="D651" t="s">
        <v>92</v>
      </c>
      <c r="E651" t="s">
        <v>93</v>
      </c>
      <c r="F651" t="s">
        <v>87</v>
      </c>
      <c r="G651" t="s">
        <v>88</v>
      </c>
      <c r="H651">
        <v>1199</v>
      </c>
      <c r="I651">
        <v>72</v>
      </c>
      <c r="J651">
        <v>26.5</v>
      </c>
      <c r="K651">
        <v>6.8</v>
      </c>
      <c r="L651">
        <v>2023</v>
      </c>
      <c r="M651">
        <v>29989</v>
      </c>
      <c r="N651">
        <v>1</v>
      </c>
      <c r="O651">
        <v>1</v>
      </c>
      <c r="P651">
        <v>3.88</v>
      </c>
    </row>
    <row r="652" spans="1:16" x14ac:dyDescent="0.3">
      <c r="A652">
        <v>650</v>
      </c>
      <c r="B652" t="s">
        <v>83</v>
      </c>
      <c r="C652" t="s">
        <v>84</v>
      </c>
      <c r="D652" t="s">
        <v>92</v>
      </c>
      <c r="E652" t="s">
        <v>93</v>
      </c>
      <c r="F652" t="s">
        <v>87</v>
      </c>
      <c r="G652" t="s">
        <v>88</v>
      </c>
      <c r="H652">
        <v>1199</v>
      </c>
      <c r="I652">
        <v>72</v>
      </c>
      <c r="J652">
        <v>26.5</v>
      </c>
      <c r="K652">
        <v>6.8</v>
      </c>
      <c r="L652">
        <v>2020</v>
      </c>
      <c r="M652">
        <v>80238</v>
      </c>
      <c r="N652">
        <v>1</v>
      </c>
      <c r="O652">
        <v>0</v>
      </c>
      <c r="P652">
        <v>3.17</v>
      </c>
    </row>
    <row r="653" spans="1:16" x14ac:dyDescent="0.3">
      <c r="A653">
        <v>651</v>
      </c>
      <c r="B653" t="s">
        <v>83</v>
      </c>
      <c r="C653" t="s">
        <v>84</v>
      </c>
      <c r="D653" t="s">
        <v>92</v>
      </c>
      <c r="E653" t="s">
        <v>93</v>
      </c>
      <c r="F653" t="s">
        <v>87</v>
      </c>
      <c r="G653" t="s">
        <v>88</v>
      </c>
      <c r="H653">
        <v>1199</v>
      </c>
      <c r="I653">
        <v>72</v>
      </c>
      <c r="J653">
        <v>26.5</v>
      </c>
      <c r="K653">
        <v>6.8</v>
      </c>
      <c r="L653">
        <v>2021</v>
      </c>
      <c r="M653">
        <v>53237</v>
      </c>
      <c r="N653">
        <v>1</v>
      </c>
      <c r="O653">
        <v>0</v>
      </c>
      <c r="P653">
        <v>3.66</v>
      </c>
    </row>
    <row r="654" spans="1:16" x14ac:dyDescent="0.3">
      <c r="A654">
        <v>652</v>
      </c>
      <c r="B654" t="s">
        <v>83</v>
      </c>
      <c r="C654" t="s">
        <v>84</v>
      </c>
      <c r="D654" t="s">
        <v>92</v>
      </c>
      <c r="E654" t="s">
        <v>93</v>
      </c>
      <c r="F654" t="s">
        <v>87</v>
      </c>
      <c r="G654" t="s">
        <v>88</v>
      </c>
      <c r="H654">
        <v>1199</v>
      </c>
      <c r="I654">
        <v>72</v>
      </c>
      <c r="J654">
        <v>26.5</v>
      </c>
      <c r="K654">
        <v>6.8</v>
      </c>
      <c r="L654">
        <v>2025</v>
      </c>
      <c r="M654">
        <v>26591</v>
      </c>
      <c r="N654">
        <v>2</v>
      </c>
      <c r="O654">
        <v>0</v>
      </c>
      <c r="P654">
        <v>5.67</v>
      </c>
    </row>
    <row r="655" spans="1:16" x14ac:dyDescent="0.3">
      <c r="A655">
        <v>653</v>
      </c>
      <c r="B655" t="s">
        <v>83</v>
      </c>
      <c r="C655" t="s">
        <v>84</v>
      </c>
      <c r="D655" t="s">
        <v>92</v>
      </c>
      <c r="E655" t="s">
        <v>93</v>
      </c>
      <c r="F655" t="s">
        <v>87</v>
      </c>
      <c r="G655" t="s">
        <v>88</v>
      </c>
      <c r="H655">
        <v>1199</v>
      </c>
      <c r="I655">
        <v>72</v>
      </c>
      <c r="J655">
        <v>26.5</v>
      </c>
      <c r="K655">
        <v>6.8</v>
      </c>
      <c r="L655">
        <v>2025</v>
      </c>
      <c r="M655">
        <v>25755</v>
      </c>
      <c r="N655">
        <v>1</v>
      </c>
      <c r="O655">
        <v>0</v>
      </c>
      <c r="P655">
        <v>5.96</v>
      </c>
    </row>
    <row r="656" spans="1:16" x14ac:dyDescent="0.3">
      <c r="A656">
        <v>654</v>
      </c>
      <c r="B656" t="s">
        <v>83</v>
      </c>
      <c r="C656" t="s">
        <v>84</v>
      </c>
      <c r="D656" t="s">
        <v>92</v>
      </c>
      <c r="E656" t="s">
        <v>93</v>
      </c>
      <c r="F656" t="s">
        <v>87</v>
      </c>
      <c r="G656" t="s">
        <v>88</v>
      </c>
      <c r="H656">
        <v>1199</v>
      </c>
      <c r="I656">
        <v>72</v>
      </c>
      <c r="J656">
        <v>26.5</v>
      </c>
      <c r="K656">
        <v>6.8</v>
      </c>
      <c r="L656">
        <v>2026</v>
      </c>
      <c r="M656">
        <v>8248</v>
      </c>
      <c r="N656">
        <v>1</v>
      </c>
      <c r="O656">
        <v>0</v>
      </c>
      <c r="P656">
        <v>6.62</v>
      </c>
    </row>
    <row r="657" spans="1:16" x14ac:dyDescent="0.3">
      <c r="A657">
        <v>655</v>
      </c>
      <c r="B657" t="s">
        <v>83</v>
      </c>
      <c r="C657" t="s">
        <v>84</v>
      </c>
      <c r="D657" t="s">
        <v>92</v>
      </c>
      <c r="E657" t="s">
        <v>93</v>
      </c>
      <c r="F657" t="s">
        <v>87</v>
      </c>
      <c r="G657" t="s">
        <v>88</v>
      </c>
      <c r="H657">
        <v>1199</v>
      </c>
      <c r="I657">
        <v>72</v>
      </c>
      <c r="J657">
        <v>26.5</v>
      </c>
      <c r="K657">
        <v>6.8</v>
      </c>
      <c r="L657">
        <v>2023</v>
      </c>
      <c r="M657">
        <v>43346</v>
      </c>
      <c r="N657">
        <v>2</v>
      </c>
      <c r="O657">
        <v>0</v>
      </c>
      <c r="P657">
        <v>4.3899999999999997</v>
      </c>
    </row>
    <row r="658" spans="1:16" x14ac:dyDescent="0.3">
      <c r="A658">
        <v>656</v>
      </c>
      <c r="B658" t="s">
        <v>83</v>
      </c>
      <c r="C658" t="s">
        <v>84</v>
      </c>
      <c r="D658" t="s">
        <v>92</v>
      </c>
      <c r="E658" t="s">
        <v>93</v>
      </c>
      <c r="F658" t="s">
        <v>87</v>
      </c>
      <c r="G658" t="s">
        <v>88</v>
      </c>
      <c r="H658">
        <v>1199</v>
      </c>
      <c r="I658">
        <v>72</v>
      </c>
      <c r="J658">
        <v>26.5</v>
      </c>
      <c r="K658">
        <v>6.8</v>
      </c>
      <c r="L658">
        <v>2024</v>
      </c>
      <c r="M658">
        <v>32404</v>
      </c>
      <c r="N658">
        <v>1</v>
      </c>
      <c r="O658">
        <v>0</v>
      </c>
      <c r="P658">
        <v>5.64</v>
      </c>
    </row>
    <row r="659" spans="1:16" x14ac:dyDescent="0.3">
      <c r="A659">
        <v>657</v>
      </c>
      <c r="B659" t="s">
        <v>83</v>
      </c>
      <c r="C659" t="s">
        <v>84</v>
      </c>
      <c r="D659" t="s">
        <v>92</v>
      </c>
      <c r="E659" t="s">
        <v>93</v>
      </c>
      <c r="F659" t="s">
        <v>87</v>
      </c>
      <c r="G659" t="s">
        <v>88</v>
      </c>
      <c r="H659">
        <v>1199</v>
      </c>
      <c r="I659">
        <v>72</v>
      </c>
      <c r="J659">
        <v>26.5</v>
      </c>
      <c r="K659">
        <v>6.8</v>
      </c>
      <c r="L659">
        <v>2021</v>
      </c>
      <c r="M659">
        <v>46361</v>
      </c>
      <c r="N659">
        <v>1</v>
      </c>
      <c r="O659">
        <v>0</v>
      </c>
      <c r="P659">
        <v>3.6</v>
      </c>
    </row>
    <row r="660" spans="1:16" x14ac:dyDescent="0.3">
      <c r="A660">
        <v>658</v>
      </c>
      <c r="B660" t="s">
        <v>83</v>
      </c>
      <c r="C660" t="s">
        <v>84</v>
      </c>
      <c r="D660" t="s">
        <v>92</v>
      </c>
      <c r="E660" t="s">
        <v>93</v>
      </c>
      <c r="F660" t="s">
        <v>87</v>
      </c>
      <c r="G660" t="s">
        <v>88</v>
      </c>
      <c r="H660">
        <v>1199</v>
      </c>
      <c r="I660">
        <v>72</v>
      </c>
      <c r="J660">
        <v>26.5</v>
      </c>
      <c r="K660">
        <v>6.8</v>
      </c>
      <c r="L660">
        <v>2021</v>
      </c>
      <c r="M660">
        <v>107513</v>
      </c>
      <c r="N660">
        <v>2</v>
      </c>
      <c r="O660">
        <v>1</v>
      </c>
      <c r="P660">
        <v>2.38</v>
      </c>
    </row>
    <row r="661" spans="1:16" x14ac:dyDescent="0.3">
      <c r="A661">
        <v>659</v>
      </c>
      <c r="B661" t="s">
        <v>83</v>
      </c>
      <c r="C661" t="s">
        <v>84</v>
      </c>
      <c r="D661" t="s">
        <v>92</v>
      </c>
      <c r="E661" t="s">
        <v>93</v>
      </c>
      <c r="F661" t="s">
        <v>87</v>
      </c>
      <c r="G661" t="s">
        <v>88</v>
      </c>
      <c r="H661">
        <v>1199</v>
      </c>
      <c r="I661">
        <v>72</v>
      </c>
      <c r="J661">
        <v>26.5</v>
      </c>
      <c r="K661">
        <v>6.8</v>
      </c>
      <c r="L661">
        <v>2026</v>
      </c>
      <c r="M661">
        <v>4907</v>
      </c>
      <c r="N661">
        <v>2</v>
      </c>
      <c r="O661">
        <v>1</v>
      </c>
      <c r="P661">
        <v>5.79</v>
      </c>
    </row>
    <row r="662" spans="1:16" x14ac:dyDescent="0.3">
      <c r="A662">
        <v>660</v>
      </c>
      <c r="B662" t="s">
        <v>83</v>
      </c>
      <c r="C662" t="s">
        <v>84</v>
      </c>
      <c r="D662" t="s">
        <v>92</v>
      </c>
      <c r="E662" t="s">
        <v>93</v>
      </c>
      <c r="F662" t="s">
        <v>87</v>
      </c>
      <c r="G662" t="s">
        <v>88</v>
      </c>
      <c r="H662">
        <v>1199</v>
      </c>
      <c r="I662">
        <v>72</v>
      </c>
      <c r="J662">
        <v>26.5</v>
      </c>
      <c r="K662">
        <v>6.8</v>
      </c>
      <c r="L662">
        <v>2026</v>
      </c>
      <c r="M662">
        <v>6679</v>
      </c>
      <c r="N662">
        <v>3</v>
      </c>
      <c r="O662">
        <v>0</v>
      </c>
      <c r="P662">
        <v>5.67</v>
      </c>
    </row>
    <row r="663" spans="1:16" x14ac:dyDescent="0.3">
      <c r="A663">
        <v>661</v>
      </c>
      <c r="B663" t="s">
        <v>83</v>
      </c>
      <c r="C663" t="s">
        <v>84</v>
      </c>
      <c r="D663" t="s">
        <v>92</v>
      </c>
      <c r="E663" t="s">
        <v>93</v>
      </c>
      <c r="F663" t="s">
        <v>87</v>
      </c>
      <c r="G663" t="s">
        <v>88</v>
      </c>
      <c r="H663">
        <v>1199</v>
      </c>
      <c r="I663">
        <v>72</v>
      </c>
      <c r="J663">
        <v>26.5</v>
      </c>
      <c r="K663">
        <v>6.8</v>
      </c>
      <c r="L663">
        <v>2023</v>
      </c>
      <c r="M663">
        <v>45807</v>
      </c>
      <c r="N663">
        <v>2</v>
      </c>
      <c r="O663">
        <v>0</v>
      </c>
      <c r="P663">
        <v>4.07</v>
      </c>
    </row>
    <row r="664" spans="1:16" x14ac:dyDescent="0.3">
      <c r="A664">
        <v>662</v>
      </c>
      <c r="B664" t="s">
        <v>83</v>
      </c>
      <c r="C664" t="s">
        <v>84</v>
      </c>
      <c r="D664" t="s">
        <v>92</v>
      </c>
      <c r="E664" t="s">
        <v>93</v>
      </c>
      <c r="F664" t="s">
        <v>87</v>
      </c>
      <c r="G664" t="s">
        <v>88</v>
      </c>
      <c r="H664">
        <v>1199</v>
      </c>
      <c r="I664">
        <v>72</v>
      </c>
      <c r="J664">
        <v>26.5</v>
      </c>
      <c r="K664">
        <v>6.8</v>
      </c>
      <c r="L664">
        <v>2026</v>
      </c>
      <c r="M664">
        <v>9845</v>
      </c>
      <c r="N664">
        <v>1</v>
      </c>
      <c r="O664">
        <v>0</v>
      </c>
      <c r="P664">
        <v>6.9</v>
      </c>
    </row>
    <row r="665" spans="1:16" x14ac:dyDescent="0.3">
      <c r="A665">
        <v>663</v>
      </c>
      <c r="B665" t="s">
        <v>83</v>
      </c>
      <c r="C665" t="s">
        <v>84</v>
      </c>
      <c r="D665" t="s">
        <v>92</v>
      </c>
      <c r="E665" t="s">
        <v>93</v>
      </c>
      <c r="F665" t="s">
        <v>87</v>
      </c>
      <c r="G665" t="s">
        <v>88</v>
      </c>
      <c r="H665">
        <v>1199</v>
      </c>
      <c r="I665">
        <v>72</v>
      </c>
      <c r="J665">
        <v>26.5</v>
      </c>
      <c r="K665">
        <v>6.8</v>
      </c>
      <c r="L665">
        <v>2021</v>
      </c>
      <c r="M665">
        <v>104982</v>
      </c>
      <c r="N665">
        <v>1</v>
      </c>
      <c r="O665">
        <v>0</v>
      </c>
      <c r="P665">
        <v>3.55</v>
      </c>
    </row>
    <row r="666" spans="1:16" x14ac:dyDescent="0.3">
      <c r="A666">
        <v>664</v>
      </c>
      <c r="B666" t="s">
        <v>83</v>
      </c>
      <c r="C666" t="s">
        <v>84</v>
      </c>
      <c r="D666" t="s">
        <v>92</v>
      </c>
      <c r="E666" t="s">
        <v>93</v>
      </c>
      <c r="F666" t="s">
        <v>87</v>
      </c>
      <c r="G666" t="s">
        <v>88</v>
      </c>
      <c r="H666">
        <v>1199</v>
      </c>
      <c r="I666">
        <v>72</v>
      </c>
      <c r="J666">
        <v>26.5</v>
      </c>
      <c r="K666">
        <v>6.8</v>
      </c>
      <c r="L666">
        <v>2021</v>
      </c>
      <c r="M666">
        <v>69298</v>
      </c>
      <c r="N666">
        <v>2</v>
      </c>
      <c r="O666">
        <v>0</v>
      </c>
      <c r="P666">
        <v>2.87</v>
      </c>
    </row>
    <row r="667" spans="1:16" x14ac:dyDescent="0.3">
      <c r="A667">
        <v>665</v>
      </c>
      <c r="B667" t="s">
        <v>83</v>
      </c>
      <c r="C667" t="s">
        <v>84</v>
      </c>
      <c r="D667" t="s">
        <v>92</v>
      </c>
      <c r="E667" t="s">
        <v>93</v>
      </c>
      <c r="F667" t="s">
        <v>87</v>
      </c>
      <c r="G667" t="s">
        <v>88</v>
      </c>
      <c r="H667">
        <v>1199</v>
      </c>
      <c r="I667">
        <v>72</v>
      </c>
      <c r="J667">
        <v>26.5</v>
      </c>
      <c r="K667">
        <v>6.8</v>
      </c>
      <c r="L667">
        <v>2026</v>
      </c>
      <c r="M667">
        <v>5619</v>
      </c>
      <c r="N667">
        <v>2</v>
      </c>
      <c r="O667">
        <v>0</v>
      </c>
      <c r="P667">
        <v>6.04</v>
      </c>
    </row>
    <row r="668" spans="1:16" x14ac:dyDescent="0.3">
      <c r="A668">
        <v>666</v>
      </c>
      <c r="B668" t="s">
        <v>83</v>
      </c>
      <c r="C668" t="s">
        <v>84</v>
      </c>
      <c r="D668" t="s">
        <v>92</v>
      </c>
      <c r="E668" t="s">
        <v>93</v>
      </c>
      <c r="F668" t="s">
        <v>87</v>
      </c>
      <c r="G668" t="s">
        <v>88</v>
      </c>
      <c r="H668">
        <v>1199</v>
      </c>
      <c r="I668">
        <v>72</v>
      </c>
      <c r="J668">
        <v>26.5</v>
      </c>
      <c r="K668">
        <v>6.8</v>
      </c>
      <c r="L668">
        <v>2023</v>
      </c>
      <c r="M668">
        <v>65362</v>
      </c>
      <c r="N668">
        <v>1</v>
      </c>
      <c r="O668">
        <v>0</v>
      </c>
      <c r="P668">
        <v>4.9000000000000004</v>
      </c>
    </row>
    <row r="669" spans="1:16" x14ac:dyDescent="0.3">
      <c r="A669">
        <v>667</v>
      </c>
      <c r="B669" t="s">
        <v>83</v>
      </c>
      <c r="C669" t="s">
        <v>84</v>
      </c>
      <c r="D669" t="s">
        <v>92</v>
      </c>
      <c r="E669" t="s">
        <v>93</v>
      </c>
      <c r="F669" t="s">
        <v>87</v>
      </c>
      <c r="G669" t="s">
        <v>88</v>
      </c>
      <c r="H669">
        <v>1199</v>
      </c>
      <c r="I669">
        <v>72</v>
      </c>
      <c r="J669">
        <v>26.5</v>
      </c>
      <c r="K669">
        <v>6.8</v>
      </c>
      <c r="L669">
        <v>2024</v>
      </c>
      <c r="M669">
        <v>41041</v>
      </c>
      <c r="N669">
        <v>1</v>
      </c>
      <c r="O669">
        <v>0</v>
      </c>
      <c r="P669">
        <v>5.24</v>
      </c>
    </row>
    <row r="670" spans="1:16" x14ac:dyDescent="0.3">
      <c r="A670">
        <v>668</v>
      </c>
      <c r="B670" t="s">
        <v>83</v>
      </c>
      <c r="C670" t="s">
        <v>84</v>
      </c>
      <c r="D670" t="s">
        <v>92</v>
      </c>
      <c r="E670" t="s">
        <v>93</v>
      </c>
      <c r="F670" t="s">
        <v>87</v>
      </c>
      <c r="G670" t="s">
        <v>88</v>
      </c>
      <c r="H670">
        <v>1199</v>
      </c>
      <c r="I670">
        <v>72</v>
      </c>
      <c r="J670">
        <v>26.5</v>
      </c>
      <c r="K670">
        <v>6.8</v>
      </c>
      <c r="L670">
        <v>2024</v>
      </c>
      <c r="M670">
        <v>32195</v>
      </c>
      <c r="N670">
        <v>1</v>
      </c>
      <c r="O670">
        <v>0</v>
      </c>
      <c r="P670">
        <v>5.44</v>
      </c>
    </row>
    <row r="671" spans="1:16" x14ac:dyDescent="0.3">
      <c r="A671">
        <v>669</v>
      </c>
      <c r="B671" t="s">
        <v>83</v>
      </c>
      <c r="C671" t="s">
        <v>84</v>
      </c>
      <c r="D671" t="s">
        <v>92</v>
      </c>
      <c r="E671" t="s">
        <v>93</v>
      </c>
      <c r="F671" t="s">
        <v>87</v>
      </c>
      <c r="G671" t="s">
        <v>88</v>
      </c>
      <c r="H671">
        <v>1199</v>
      </c>
      <c r="I671">
        <v>72</v>
      </c>
      <c r="J671">
        <v>26.5</v>
      </c>
      <c r="K671">
        <v>6.8</v>
      </c>
      <c r="L671">
        <v>2021</v>
      </c>
      <c r="M671">
        <v>98567</v>
      </c>
      <c r="N671">
        <v>2</v>
      </c>
      <c r="O671">
        <v>0</v>
      </c>
      <c r="P671">
        <v>2.52</v>
      </c>
    </row>
    <row r="672" spans="1:16" x14ac:dyDescent="0.3">
      <c r="A672">
        <v>670</v>
      </c>
      <c r="B672" t="s">
        <v>83</v>
      </c>
      <c r="C672" t="s">
        <v>84</v>
      </c>
      <c r="D672" t="s">
        <v>92</v>
      </c>
      <c r="E672" t="s">
        <v>93</v>
      </c>
      <c r="F672" t="s">
        <v>87</v>
      </c>
      <c r="G672" t="s">
        <v>88</v>
      </c>
      <c r="H672">
        <v>1199</v>
      </c>
      <c r="I672">
        <v>72</v>
      </c>
      <c r="J672">
        <v>26.5</v>
      </c>
      <c r="K672">
        <v>6.8</v>
      </c>
      <c r="L672">
        <v>2024</v>
      </c>
      <c r="M672">
        <v>29151</v>
      </c>
      <c r="N672">
        <v>1</v>
      </c>
      <c r="O672">
        <v>0</v>
      </c>
      <c r="P672">
        <v>5.25</v>
      </c>
    </row>
    <row r="673" spans="1:16" x14ac:dyDescent="0.3">
      <c r="A673">
        <v>671</v>
      </c>
      <c r="B673" t="s">
        <v>83</v>
      </c>
      <c r="C673" t="s">
        <v>84</v>
      </c>
      <c r="D673" t="s">
        <v>92</v>
      </c>
      <c r="E673" t="s">
        <v>93</v>
      </c>
      <c r="F673" t="s">
        <v>87</v>
      </c>
      <c r="G673" t="s">
        <v>88</v>
      </c>
      <c r="H673">
        <v>1199</v>
      </c>
      <c r="I673">
        <v>72</v>
      </c>
      <c r="J673">
        <v>26.5</v>
      </c>
      <c r="K673">
        <v>6.8</v>
      </c>
      <c r="L673">
        <v>2022</v>
      </c>
      <c r="M673">
        <v>42071</v>
      </c>
      <c r="N673">
        <v>2</v>
      </c>
      <c r="O673">
        <v>0</v>
      </c>
      <c r="P673">
        <v>3.56</v>
      </c>
    </row>
    <row r="674" spans="1:16" x14ac:dyDescent="0.3">
      <c r="A674">
        <v>672</v>
      </c>
      <c r="B674" t="s">
        <v>83</v>
      </c>
      <c r="C674" t="s">
        <v>84</v>
      </c>
      <c r="D674" t="s">
        <v>92</v>
      </c>
      <c r="E674" t="s">
        <v>93</v>
      </c>
      <c r="F674" t="s">
        <v>87</v>
      </c>
      <c r="G674" t="s">
        <v>88</v>
      </c>
      <c r="H674">
        <v>1199</v>
      </c>
      <c r="I674">
        <v>72</v>
      </c>
      <c r="J674">
        <v>26.5</v>
      </c>
      <c r="K674">
        <v>6.8</v>
      </c>
      <c r="L674">
        <v>2025</v>
      </c>
      <c r="M674">
        <v>17591</v>
      </c>
      <c r="N674">
        <v>1</v>
      </c>
      <c r="O674">
        <v>0</v>
      </c>
      <c r="P674">
        <v>6.29</v>
      </c>
    </row>
    <row r="675" spans="1:16" x14ac:dyDescent="0.3">
      <c r="A675">
        <v>673</v>
      </c>
      <c r="B675" t="s">
        <v>83</v>
      </c>
      <c r="C675" t="s">
        <v>84</v>
      </c>
      <c r="D675" t="s">
        <v>92</v>
      </c>
      <c r="E675" t="s">
        <v>93</v>
      </c>
      <c r="F675" t="s">
        <v>87</v>
      </c>
      <c r="G675" t="s">
        <v>88</v>
      </c>
      <c r="H675">
        <v>1199</v>
      </c>
      <c r="I675">
        <v>72</v>
      </c>
      <c r="J675">
        <v>26.5</v>
      </c>
      <c r="K675">
        <v>6.8</v>
      </c>
      <c r="L675">
        <v>2020</v>
      </c>
      <c r="M675">
        <v>105581</v>
      </c>
      <c r="N675">
        <v>1</v>
      </c>
      <c r="O675">
        <v>0</v>
      </c>
      <c r="P675">
        <v>2.85</v>
      </c>
    </row>
    <row r="676" spans="1:16" x14ac:dyDescent="0.3">
      <c r="A676">
        <v>674</v>
      </c>
      <c r="B676" t="s">
        <v>83</v>
      </c>
      <c r="C676" t="s">
        <v>84</v>
      </c>
      <c r="D676" t="s">
        <v>92</v>
      </c>
      <c r="E676" t="s">
        <v>93</v>
      </c>
      <c r="F676" t="s">
        <v>87</v>
      </c>
      <c r="G676" t="s">
        <v>88</v>
      </c>
      <c r="H676">
        <v>1199</v>
      </c>
      <c r="I676">
        <v>72</v>
      </c>
      <c r="J676">
        <v>26.5</v>
      </c>
      <c r="K676">
        <v>6.8</v>
      </c>
      <c r="L676">
        <v>2021</v>
      </c>
      <c r="M676">
        <v>83311</v>
      </c>
      <c r="N676">
        <v>1</v>
      </c>
      <c r="O676">
        <v>0</v>
      </c>
      <c r="P676">
        <v>3.48</v>
      </c>
    </row>
    <row r="677" spans="1:16" x14ac:dyDescent="0.3">
      <c r="A677">
        <v>675</v>
      </c>
      <c r="B677" t="s">
        <v>83</v>
      </c>
      <c r="C677" t="s">
        <v>84</v>
      </c>
      <c r="D677" t="s">
        <v>92</v>
      </c>
      <c r="E677" t="s">
        <v>93</v>
      </c>
      <c r="F677" t="s">
        <v>87</v>
      </c>
      <c r="G677" t="s">
        <v>88</v>
      </c>
      <c r="H677">
        <v>1199</v>
      </c>
      <c r="I677">
        <v>72</v>
      </c>
      <c r="J677">
        <v>26.5</v>
      </c>
      <c r="K677">
        <v>6.8</v>
      </c>
      <c r="L677">
        <v>2023</v>
      </c>
      <c r="M677">
        <v>51178</v>
      </c>
      <c r="N677">
        <v>1</v>
      </c>
      <c r="O677">
        <v>0</v>
      </c>
      <c r="P677">
        <v>4.8099999999999996</v>
      </c>
    </row>
    <row r="678" spans="1:16" x14ac:dyDescent="0.3">
      <c r="A678">
        <v>676</v>
      </c>
      <c r="B678" t="s">
        <v>83</v>
      </c>
      <c r="C678" t="s">
        <v>84</v>
      </c>
      <c r="D678" t="s">
        <v>92</v>
      </c>
      <c r="E678" t="s">
        <v>93</v>
      </c>
      <c r="F678" t="s">
        <v>87</v>
      </c>
      <c r="G678" t="s">
        <v>88</v>
      </c>
      <c r="H678">
        <v>1199</v>
      </c>
      <c r="I678">
        <v>72</v>
      </c>
      <c r="J678">
        <v>26.5</v>
      </c>
      <c r="K678">
        <v>6.8</v>
      </c>
      <c r="L678">
        <v>2021</v>
      </c>
      <c r="M678">
        <v>109190</v>
      </c>
      <c r="N678">
        <v>1</v>
      </c>
      <c r="O678">
        <v>0</v>
      </c>
      <c r="P678">
        <v>3.32</v>
      </c>
    </row>
    <row r="679" spans="1:16" x14ac:dyDescent="0.3">
      <c r="A679">
        <v>677</v>
      </c>
      <c r="B679" t="s">
        <v>83</v>
      </c>
      <c r="C679" t="s">
        <v>84</v>
      </c>
      <c r="D679" t="s">
        <v>92</v>
      </c>
      <c r="E679" t="s">
        <v>93</v>
      </c>
      <c r="F679" t="s">
        <v>87</v>
      </c>
      <c r="G679" t="s">
        <v>88</v>
      </c>
      <c r="H679">
        <v>1199</v>
      </c>
      <c r="I679">
        <v>72</v>
      </c>
      <c r="J679">
        <v>26.5</v>
      </c>
      <c r="K679">
        <v>6.8</v>
      </c>
      <c r="L679">
        <v>2021</v>
      </c>
      <c r="M679">
        <v>95869</v>
      </c>
      <c r="N679">
        <v>1</v>
      </c>
      <c r="O679">
        <v>1</v>
      </c>
      <c r="P679">
        <v>2.1800000000000002</v>
      </c>
    </row>
    <row r="680" spans="1:16" x14ac:dyDescent="0.3">
      <c r="A680">
        <v>678</v>
      </c>
      <c r="B680" t="s">
        <v>83</v>
      </c>
      <c r="C680" t="s">
        <v>84</v>
      </c>
      <c r="D680" t="s">
        <v>92</v>
      </c>
      <c r="E680" t="s">
        <v>93</v>
      </c>
      <c r="F680" t="s">
        <v>87</v>
      </c>
      <c r="G680" t="s">
        <v>88</v>
      </c>
      <c r="H680">
        <v>1199</v>
      </c>
      <c r="I680">
        <v>72</v>
      </c>
      <c r="J680">
        <v>26.5</v>
      </c>
      <c r="K680">
        <v>6.8</v>
      </c>
      <c r="L680">
        <v>2024</v>
      </c>
      <c r="M680">
        <v>28665</v>
      </c>
      <c r="N680">
        <v>1</v>
      </c>
      <c r="O680">
        <v>0</v>
      </c>
      <c r="P680">
        <v>5.0999999999999996</v>
      </c>
    </row>
    <row r="681" spans="1:16" x14ac:dyDescent="0.3">
      <c r="A681">
        <v>679</v>
      </c>
      <c r="B681" t="s">
        <v>83</v>
      </c>
      <c r="C681" t="s">
        <v>84</v>
      </c>
      <c r="D681" t="s">
        <v>92</v>
      </c>
      <c r="E681" t="s">
        <v>93</v>
      </c>
      <c r="F681" t="s">
        <v>87</v>
      </c>
      <c r="G681" t="s">
        <v>88</v>
      </c>
      <c r="H681">
        <v>1199</v>
      </c>
      <c r="I681">
        <v>72</v>
      </c>
      <c r="J681">
        <v>26.5</v>
      </c>
      <c r="K681">
        <v>6.8</v>
      </c>
      <c r="L681">
        <v>2024</v>
      </c>
      <c r="M681">
        <v>27680</v>
      </c>
      <c r="N681">
        <v>2</v>
      </c>
      <c r="O681">
        <v>0</v>
      </c>
      <c r="P681">
        <v>4.9800000000000004</v>
      </c>
    </row>
    <row r="682" spans="1:16" x14ac:dyDescent="0.3">
      <c r="A682">
        <v>680</v>
      </c>
      <c r="B682" t="s">
        <v>83</v>
      </c>
      <c r="C682" t="s">
        <v>84</v>
      </c>
      <c r="D682" t="s">
        <v>92</v>
      </c>
      <c r="E682" t="s">
        <v>93</v>
      </c>
      <c r="F682" t="s">
        <v>87</v>
      </c>
      <c r="G682" t="s">
        <v>88</v>
      </c>
      <c r="H682">
        <v>1199</v>
      </c>
      <c r="I682">
        <v>72</v>
      </c>
      <c r="J682">
        <v>26.5</v>
      </c>
      <c r="K682">
        <v>6.8</v>
      </c>
      <c r="L682">
        <v>2022</v>
      </c>
      <c r="M682">
        <v>53652</v>
      </c>
      <c r="N682">
        <v>2</v>
      </c>
      <c r="O682">
        <v>0</v>
      </c>
      <c r="P682">
        <v>4.16</v>
      </c>
    </row>
    <row r="683" spans="1:16" x14ac:dyDescent="0.3">
      <c r="A683">
        <v>681</v>
      </c>
      <c r="B683" t="s">
        <v>83</v>
      </c>
      <c r="C683" t="s">
        <v>84</v>
      </c>
      <c r="D683" t="s">
        <v>92</v>
      </c>
      <c r="E683" t="s">
        <v>93</v>
      </c>
      <c r="F683" t="s">
        <v>87</v>
      </c>
      <c r="G683" t="s">
        <v>88</v>
      </c>
      <c r="H683">
        <v>1199</v>
      </c>
      <c r="I683">
        <v>72</v>
      </c>
      <c r="J683">
        <v>26.5</v>
      </c>
      <c r="K683">
        <v>6.8</v>
      </c>
      <c r="L683">
        <v>2023</v>
      </c>
      <c r="M683">
        <v>38022</v>
      </c>
      <c r="N683">
        <v>1</v>
      </c>
      <c r="O683">
        <v>0</v>
      </c>
      <c r="P683">
        <v>4.9000000000000004</v>
      </c>
    </row>
    <row r="684" spans="1:16" x14ac:dyDescent="0.3">
      <c r="A684">
        <v>682</v>
      </c>
      <c r="B684" t="s">
        <v>83</v>
      </c>
      <c r="C684" t="s">
        <v>84</v>
      </c>
      <c r="D684" t="s">
        <v>92</v>
      </c>
      <c r="E684" t="s">
        <v>93</v>
      </c>
      <c r="F684" t="s">
        <v>87</v>
      </c>
      <c r="G684" t="s">
        <v>88</v>
      </c>
      <c r="H684">
        <v>1199</v>
      </c>
      <c r="I684">
        <v>72</v>
      </c>
      <c r="J684">
        <v>26.5</v>
      </c>
      <c r="K684">
        <v>6.8</v>
      </c>
      <c r="L684">
        <v>2020</v>
      </c>
      <c r="M684">
        <v>95783</v>
      </c>
      <c r="N684">
        <v>1</v>
      </c>
      <c r="O684">
        <v>0</v>
      </c>
      <c r="P684">
        <v>2.86</v>
      </c>
    </row>
    <row r="685" spans="1:16" x14ac:dyDescent="0.3">
      <c r="A685">
        <v>683</v>
      </c>
      <c r="B685" t="s">
        <v>83</v>
      </c>
      <c r="C685" t="s">
        <v>84</v>
      </c>
      <c r="D685" t="s">
        <v>92</v>
      </c>
      <c r="E685" t="s">
        <v>93</v>
      </c>
      <c r="F685" t="s">
        <v>87</v>
      </c>
      <c r="G685" t="s">
        <v>88</v>
      </c>
      <c r="H685">
        <v>1199</v>
      </c>
      <c r="I685">
        <v>72</v>
      </c>
      <c r="J685">
        <v>26.5</v>
      </c>
      <c r="K685">
        <v>6.8</v>
      </c>
      <c r="L685">
        <v>2024</v>
      </c>
      <c r="M685">
        <v>29997</v>
      </c>
      <c r="N685">
        <v>2</v>
      </c>
      <c r="O685">
        <v>0</v>
      </c>
      <c r="P685">
        <v>5.43</v>
      </c>
    </row>
    <row r="686" spans="1:16" x14ac:dyDescent="0.3">
      <c r="A686">
        <v>684</v>
      </c>
      <c r="B686" t="s">
        <v>83</v>
      </c>
      <c r="C686" t="s">
        <v>84</v>
      </c>
      <c r="D686" t="s">
        <v>92</v>
      </c>
      <c r="E686" t="s">
        <v>93</v>
      </c>
      <c r="F686" t="s">
        <v>87</v>
      </c>
      <c r="G686" t="s">
        <v>88</v>
      </c>
      <c r="H686">
        <v>1199</v>
      </c>
      <c r="I686">
        <v>72</v>
      </c>
      <c r="J686">
        <v>26.5</v>
      </c>
      <c r="K686">
        <v>6.8</v>
      </c>
      <c r="L686">
        <v>2026</v>
      </c>
      <c r="M686">
        <v>5399</v>
      </c>
      <c r="N686">
        <v>1</v>
      </c>
      <c r="O686">
        <v>1</v>
      </c>
      <c r="P686">
        <v>6.32</v>
      </c>
    </row>
    <row r="687" spans="1:16" x14ac:dyDescent="0.3">
      <c r="A687">
        <v>685</v>
      </c>
      <c r="B687" t="s">
        <v>83</v>
      </c>
      <c r="C687" t="s">
        <v>84</v>
      </c>
      <c r="D687" t="s">
        <v>92</v>
      </c>
      <c r="E687" t="s">
        <v>93</v>
      </c>
      <c r="F687" t="s">
        <v>87</v>
      </c>
      <c r="G687" t="s">
        <v>88</v>
      </c>
      <c r="H687">
        <v>1199</v>
      </c>
      <c r="I687">
        <v>72</v>
      </c>
      <c r="J687">
        <v>26.5</v>
      </c>
      <c r="K687">
        <v>6.8</v>
      </c>
      <c r="L687">
        <v>2026</v>
      </c>
      <c r="M687">
        <v>6099</v>
      </c>
      <c r="N687">
        <v>2</v>
      </c>
      <c r="O687">
        <v>0</v>
      </c>
      <c r="P687">
        <v>6.56</v>
      </c>
    </row>
    <row r="688" spans="1:16" x14ac:dyDescent="0.3">
      <c r="A688">
        <v>686</v>
      </c>
      <c r="B688" t="s">
        <v>83</v>
      </c>
      <c r="C688" t="s">
        <v>84</v>
      </c>
      <c r="D688" t="s">
        <v>92</v>
      </c>
      <c r="E688" t="s">
        <v>93</v>
      </c>
      <c r="F688" t="s">
        <v>87</v>
      </c>
      <c r="G688" t="s">
        <v>88</v>
      </c>
      <c r="H688">
        <v>1199</v>
      </c>
      <c r="I688">
        <v>72</v>
      </c>
      <c r="J688">
        <v>26.5</v>
      </c>
      <c r="K688">
        <v>6.8</v>
      </c>
      <c r="L688">
        <v>2020</v>
      </c>
      <c r="M688">
        <v>112691</v>
      </c>
      <c r="N688">
        <v>2</v>
      </c>
      <c r="O688">
        <v>1</v>
      </c>
      <c r="P688">
        <v>1.5</v>
      </c>
    </row>
    <row r="689" spans="1:16" x14ac:dyDescent="0.3">
      <c r="A689">
        <v>687</v>
      </c>
      <c r="B689" t="s">
        <v>83</v>
      </c>
      <c r="C689" t="s">
        <v>84</v>
      </c>
      <c r="D689" t="s">
        <v>92</v>
      </c>
      <c r="E689" t="s">
        <v>93</v>
      </c>
      <c r="F689" t="s">
        <v>87</v>
      </c>
      <c r="G689" t="s">
        <v>88</v>
      </c>
      <c r="H689">
        <v>1199</v>
      </c>
      <c r="I689">
        <v>72</v>
      </c>
      <c r="J689">
        <v>26.5</v>
      </c>
      <c r="K689">
        <v>6.8</v>
      </c>
      <c r="L689">
        <v>2022</v>
      </c>
      <c r="M689">
        <v>45539</v>
      </c>
      <c r="N689">
        <v>1</v>
      </c>
      <c r="O689">
        <v>0</v>
      </c>
      <c r="P689">
        <v>4.3600000000000003</v>
      </c>
    </row>
    <row r="690" spans="1:16" x14ac:dyDescent="0.3">
      <c r="A690">
        <v>688</v>
      </c>
      <c r="B690" t="s">
        <v>83</v>
      </c>
      <c r="C690" t="s">
        <v>84</v>
      </c>
      <c r="D690" t="s">
        <v>92</v>
      </c>
      <c r="E690" t="s">
        <v>93</v>
      </c>
      <c r="F690" t="s">
        <v>87</v>
      </c>
      <c r="G690" t="s">
        <v>88</v>
      </c>
      <c r="H690">
        <v>1199</v>
      </c>
      <c r="I690">
        <v>72</v>
      </c>
      <c r="J690">
        <v>26.5</v>
      </c>
      <c r="K690">
        <v>6.8</v>
      </c>
      <c r="L690">
        <v>2020</v>
      </c>
      <c r="M690">
        <v>86149</v>
      </c>
      <c r="N690">
        <v>1</v>
      </c>
      <c r="O690">
        <v>0</v>
      </c>
      <c r="P690">
        <v>2.7</v>
      </c>
    </row>
    <row r="691" spans="1:16" x14ac:dyDescent="0.3">
      <c r="A691">
        <v>689</v>
      </c>
      <c r="B691" t="s">
        <v>83</v>
      </c>
      <c r="C691" t="s">
        <v>84</v>
      </c>
      <c r="D691" t="s">
        <v>92</v>
      </c>
      <c r="E691" t="s">
        <v>93</v>
      </c>
      <c r="F691" t="s">
        <v>87</v>
      </c>
      <c r="G691" t="s">
        <v>88</v>
      </c>
      <c r="H691">
        <v>1199</v>
      </c>
      <c r="I691">
        <v>72</v>
      </c>
      <c r="J691">
        <v>26.5</v>
      </c>
      <c r="K691">
        <v>6.8</v>
      </c>
      <c r="L691">
        <v>2026</v>
      </c>
      <c r="M691">
        <v>5411</v>
      </c>
      <c r="N691">
        <v>1</v>
      </c>
      <c r="O691">
        <v>1</v>
      </c>
      <c r="P691">
        <v>6.33</v>
      </c>
    </row>
    <row r="692" spans="1:16" x14ac:dyDescent="0.3">
      <c r="A692">
        <v>690</v>
      </c>
      <c r="B692" t="s">
        <v>83</v>
      </c>
      <c r="C692" t="s">
        <v>84</v>
      </c>
      <c r="D692" t="s">
        <v>92</v>
      </c>
      <c r="E692" t="s">
        <v>93</v>
      </c>
      <c r="F692" t="s">
        <v>87</v>
      </c>
      <c r="G692" t="s">
        <v>88</v>
      </c>
      <c r="H692">
        <v>1199</v>
      </c>
      <c r="I692">
        <v>72</v>
      </c>
      <c r="J692">
        <v>26.5</v>
      </c>
      <c r="K692">
        <v>6.8</v>
      </c>
      <c r="L692">
        <v>2026</v>
      </c>
      <c r="M692">
        <v>8378</v>
      </c>
      <c r="N692">
        <v>3</v>
      </c>
      <c r="O692">
        <v>0</v>
      </c>
      <c r="P692">
        <v>5.68</v>
      </c>
    </row>
    <row r="693" spans="1:16" x14ac:dyDescent="0.3">
      <c r="A693">
        <v>691</v>
      </c>
      <c r="B693" t="s">
        <v>83</v>
      </c>
      <c r="C693" t="s">
        <v>84</v>
      </c>
      <c r="D693" t="s">
        <v>92</v>
      </c>
      <c r="E693" t="s">
        <v>93</v>
      </c>
      <c r="F693" t="s">
        <v>87</v>
      </c>
      <c r="G693" t="s">
        <v>88</v>
      </c>
      <c r="H693">
        <v>1199</v>
      </c>
      <c r="I693">
        <v>72</v>
      </c>
      <c r="J693">
        <v>26.5</v>
      </c>
      <c r="K693">
        <v>6.8</v>
      </c>
      <c r="L693">
        <v>2025</v>
      </c>
      <c r="M693">
        <v>22449</v>
      </c>
      <c r="N693">
        <v>1</v>
      </c>
      <c r="O693">
        <v>0</v>
      </c>
      <c r="P693">
        <v>5.78</v>
      </c>
    </row>
    <row r="694" spans="1:16" x14ac:dyDescent="0.3">
      <c r="A694">
        <v>692</v>
      </c>
      <c r="B694" t="s">
        <v>83</v>
      </c>
      <c r="C694" t="s">
        <v>84</v>
      </c>
      <c r="D694" t="s">
        <v>92</v>
      </c>
      <c r="E694" t="s">
        <v>93</v>
      </c>
      <c r="F694" t="s">
        <v>87</v>
      </c>
      <c r="G694" t="s">
        <v>88</v>
      </c>
      <c r="H694">
        <v>1199</v>
      </c>
      <c r="I694">
        <v>72</v>
      </c>
      <c r="J694">
        <v>26.5</v>
      </c>
      <c r="K694">
        <v>6.8</v>
      </c>
      <c r="L694">
        <v>2026</v>
      </c>
      <c r="M694">
        <v>9376</v>
      </c>
      <c r="N694">
        <v>1</v>
      </c>
      <c r="O694">
        <v>0</v>
      </c>
      <c r="P694">
        <v>6.55</v>
      </c>
    </row>
    <row r="695" spans="1:16" x14ac:dyDescent="0.3">
      <c r="A695">
        <v>693</v>
      </c>
      <c r="B695" t="s">
        <v>83</v>
      </c>
      <c r="C695" t="s">
        <v>84</v>
      </c>
      <c r="D695" t="s">
        <v>92</v>
      </c>
      <c r="E695" t="s">
        <v>93</v>
      </c>
      <c r="F695" t="s">
        <v>87</v>
      </c>
      <c r="G695" t="s">
        <v>88</v>
      </c>
      <c r="H695">
        <v>1199</v>
      </c>
      <c r="I695">
        <v>72</v>
      </c>
      <c r="J695">
        <v>26.5</v>
      </c>
      <c r="K695">
        <v>6.8</v>
      </c>
      <c r="L695">
        <v>2026</v>
      </c>
      <c r="M695">
        <v>4627</v>
      </c>
      <c r="N695">
        <v>1</v>
      </c>
      <c r="O695">
        <v>1</v>
      </c>
      <c r="P695">
        <v>5.68</v>
      </c>
    </row>
    <row r="696" spans="1:16" x14ac:dyDescent="0.3">
      <c r="A696">
        <v>694</v>
      </c>
      <c r="B696" t="s">
        <v>83</v>
      </c>
      <c r="C696" t="s">
        <v>84</v>
      </c>
      <c r="D696" t="s">
        <v>92</v>
      </c>
      <c r="E696" t="s">
        <v>93</v>
      </c>
      <c r="F696" t="s">
        <v>87</v>
      </c>
      <c r="G696" t="s">
        <v>88</v>
      </c>
      <c r="H696">
        <v>1199</v>
      </c>
      <c r="I696">
        <v>72</v>
      </c>
      <c r="J696">
        <v>26.5</v>
      </c>
      <c r="K696">
        <v>6.8</v>
      </c>
      <c r="L696">
        <v>2021</v>
      </c>
      <c r="M696">
        <v>79081</v>
      </c>
      <c r="N696">
        <v>1</v>
      </c>
      <c r="O696">
        <v>0</v>
      </c>
      <c r="P696">
        <v>3.39</v>
      </c>
    </row>
    <row r="697" spans="1:16" x14ac:dyDescent="0.3">
      <c r="A697">
        <v>695</v>
      </c>
      <c r="B697" t="s">
        <v>83</v>
      </c>
      <c r="C697" t="s">
        <v>84</v>
      </c>
      <c r="D697" t="s">
        <v>92</v>
      </c>
      <c r="E697" t="s">
        <v>93</v>
      </c>
      <c r="F697" t="s">
        <v>87</v>
      </c>
      <c r="G697" t="s">
        <v>88</v>
      </c>
      <c r="H697">
        <v>1199</v>
      </c>
      <c r="I697">
        <v>72</v>
      </c>
      <c r="J697">
        <v>26.5</v>
      </c>
      <c r="K697">
        <v>6.8</v>
      </c>
      <c r="L697">
        <v>2025</v>
      </c>
      <c r="M697">
        <v>17753</v>
      </c>
      <c r="N697">
        <v>1</v>
      </c>
      <c r="O697">
        <v>1</v>
      </c>
      <c r="P697">
        <v>5.09</v>
      </c>
    </row>
    <row r="698" spans="1:16" x14ac:dyDescent="0.3">
      <c r="A698">
        <v>696</v>
      </c>
      <c r="B698" t="s">
        <v>83</v>
      </c>
      <c r="C698" t="s">
        <v>84</v>
      </c>
      <c r="D698" t="s">
        <v>92</v>
      </c>
      <c r="E698" t="s">
        <v>93</v>
      </c>
      <c r="F698" t="s">
        <v>87</v>
      </c>
      <c r="G698" t="s">
        <v>88</v>
      </c>
      <c r="H698">
        <v>1199</v>
      </c>
      <c r="I698">
        <v>72</v>
      </c>
      <c r="J698">
        <v>26.5</v>
      </c>
      <c r="K698">
        <v>6.8</v>
      </c>
      <c r="L698">
        <v>2026</v>
      </c>
      <c r="M698">
        <v>4310</v>
      </c>
      <c r="N698">
        <v>2</v>
      </c>
      <c r="O698">
        <v>0</v>
      </c>
      <c r="P698">
        <v>6.44</v>
      </c>
    </row>
    <row r="699" spans="1:16" x14ac:dyDescent="0.3">
      <c r="A699">
        <v>697</v>
      </c>
      <c r="B699" t="s">
        <v>83</v>
      </c>
      <c r="C699" t="s">
        <v>84</v>
      </c>
      <c r="D699" t="s">
        <v>92</v>
      </c>
      <c r="E699" t="s">
        <v>93</v>
      </c>
      <c r="F699" t="s">
        <v>87</v>
      </c>
      <c r="G699" t="s">
        <v>88</v>
      </c>
      <c r="H699">
        <v>1199</v>
      </c>
      <c r="I699">
        <v>72</v>
      </c>
      <c r="J699">
        <v>26.5</v>
      </c>
      <c r="K699">
        <v>6.8</v>
      </c>
      <c r="L699">
        <v>2020</v>
      </c>
      <c r="M699">
        <v>128895</v>
      </c>
      <c r="N699">
        <v>1</v>
      </c>
      <c r="O699">
        <v>1</v>
      </c>
      <c r="P699">
        <v>1.51</v>
      </c>
    </row>
    <row r="700" spans="1:16" x14ac:dyDescent="0.3">
      <c r="A700">
        <v>698</v>
      </c>
      <c r="B700" t="s">
        <v>83</v>
      </c>
      <c r="C700" t="s">
        <v>84</v>
      </c>
      <c r="D700" t="s">
        <v>92</v>
      </c>
      <c r="E700" t="s">
        <v>93</v>
      </c>
      <c r="F700" t="s">
        <v>87</v>
      </c>
      <c r="G700" t="s">
        <v>88</v>
      </c>
      <c r="H700">
        <v>1199</v>
      </c>
      <c r="I700">
        <v>72</v>
      </c>
      <c r="J700">
        <v>26.5</v>
      </c>
      <c r="K700">
        <v>6.8</v>
      </c>
      <c r="L700">
        <v>2021</v>
      </c>
      <c r="M700">
        <v>108417</v>
      </c>
      <c r="N700">
        <v>1</v>
      </c>
      <c r="O700">
        <v>0</v>
      </c>
      <c r="P700">
        <v>3.51</v>
      </c>
    </row>
    <row r="701" spans="1:16" x14ac:dyDescent="0.3">
      <c r="A701">
        <v>699</v>
      </c>
      <c r="B701" t="s">
        <v>83</v>
      </c>
      <c r="C701" t="s">
        <v>84</v>
      </c>
      <c r="D701" t="s">
        <v>92</v>
      </c>
      <c r="E701" t="s">
        <v>93</v>
      </c>
      <c r="F701" t="s">
        <v>87</v>
      </c>
      <c r="G701" t="s">
        <v>88</v>
      </c>
      <c r="H701">
        <v>1199</v>
      </c>
      <c r="I701">
        <v>72</v>
      </c>
      <c r="J701">
        <v>26.5</v>
      </c>
      <c r="K701">
        <v>6.8</v>
      </c>
      <c r="L701">
        <v>2025</v>
      </c>
      <c r="M701">
        <v>27140</v>
      </c>
      <c r="N701">
        <v>3</v>
      </c>
      <c r="O701">
        <v>0</v>
      </c>
      <c r="P701">
        <v>5.2</v>
      </c>
    </row>
    <row r="702" spans="1:16" x14ac:dyDescent="0.3">
      <c r="A702">
        <v>700</v>
      </c>
      <c r="B702" t="s">
        <v>83</v>
      </c>
      <c r="C702" t="s">
        <v>84</v>
      </c>
      <c r="D702" t="s">
        <v>92</v>
      </c>
      <c r="E702" t="s">
        <v>93</v>
      </c>
      <c r="F702" t="s">
        <v>87</v>
      </c>
      <c r="G702" t="s">
        <v>88</v>
      </c>
      <c r="H702">
        <v>1199</v>
      </c>
      <c r="I702">
        <v>72</v>
      </c>
      <c r="J702">
        <v>26.5</v>
      </c>
      <c r="K702">
        <v>6.8</v>
      </c>
      <c r="L702">
        <v>2022</v>
      </c>
      <c r="M702">
        <v>64301</v>
      </c>
      <c r="N702">
        <v>2</v>
      </c>
      <c r="O702">
        <v>0</v>
      </c>
      <c r="P702">
        <v>4.03</v>
      </c>
    </row>
    <row r="703" spans="1:16" x14ac:dyDescent="0.3">
      <c r="A703">
        <v>701</v>
      </c>
      <c r="B703" t="s">
        <v>83</v>
      </c>
      <c r="C703" t="s">
        <v>84</v>
      </c>
      <c r="D703" t="s">
        <v>92</v>
      </c>
      <c r="E703" t="s">
        <v>93</v>
      </c>
      <c r="F703" t="s">
        <v>87</v>
      </c>
      <c r="G703" t="s">
        <v>88</v>
      </c>
      <c r="H703">
        <v>1199</v>
      </c>
      <c r="I703">
        <v>72</v>
      </c>
      <c r="J703">
        <v>26.5</v>
      </c>
      <c r="K703">
        <v>6.8</v>
      </c>
      <c r="L703">
        <v>2020</v>
      </c>
      <c r="M703">
        <v>76014</v>
      </c>
      <c r="N703">
        <v>1</v>
      </c>
      <c r="O703">
        <v>1</v>
      </c>
      <c r="P703">
        <v>1.91</v>
      </c>
    </row>
    <row r="704" spans="1:16" x14ac:dyDescent="0.3">
      <c r="A704">
        <v>702</v>
      </c>
      <c r="B704" t="s">
        <v>83</v>
      </c>
      <c r="C704" t="s">
        <v>84</v>
      </c>
      <c r="D704" t="s">
        <v>92</v>
      </c>
      <c r="E704" t="s">
        <v>93</v>
      </c>
      <c r="F704" t="s">
        <v>87</v>
      </c>
      <c r="G704" t="s">
        <v>88</v>
      </c>
      <c r="H704">
        <v>1199</v>
      </c>
      <c r="I704">
        <v>72</v>
      </c>
      <c r="J704">
        <v>26.5</v>
      </c>
      <c r="K704">
        <v>6.8</v>
      </c>
      <c r="L704">
        <v>2022</v>
      </c>
      <c r="M704">
        <v>79208</v>
      </c>
      <c r="N704">
        <v>2</v>
      </c>
      <c r="O704">
        <v>0</v>
      </c>
      <c r="P704">
        <v>3.8</v>
      </c>
    </row>
    <row r="705" spans="1:16" x14ac:dyDescent="0.3">
      <c r="A705">
        <v>703</v>
      </c>
      <c r="B705" t="s">
        <v>83</v>
      </c>
      <c r="C705" t="s">
        <v>84</v>
      </c>
      <c r="D705" t="s">
        <v>92</v>
      </c>
      <c r="E705" t="s">
        <v>93</v>
      </c>
      <c r="F705" t="s">
        <v>87</v>
      </c>
      <c r="G705" t="s">
        <v>88</v>
      </c>
      <c r="H705">
        <v>1199</v>
      </c>
      <c r="I705">
        <v>72</v>
      </c>
      <c r="J705">
        <v>26.5</v>
      </c>
      <c r="K705">
        <v>6.8</v>
      </c>
      <c r="L705">
        <v>2023</v>
      </c>
      <c r="M705">
        <v>43236</v>
      </c>
      <c r="N705">
        <v>1</v>
      </c>
      <c r="O705">
        <v>0</v>
      </c>
      <c r="P705">
        <v>4.74</v>
      </c>
    </row>
    <row r="706" spans="1:16" x14ac:dyDescent="0.3">
      <c r="A706">
        <v>704</v>
      </c>
      <c r="B706" t="s">
        <v>83</v>
      </c>
      <c r="C706" t="s">
        <v>84</v>
      </c>
      <c r="D706" t="s">
        <v>92</v>
      </c>
      <c r="E706" t="s">
        <v>93</v>
      </c>
      <c r="F706" t="s">
        <v>87</v>
      </c>
      <c r="G706" t="s">
        <v>88</v>
      </c>
      <c r="H706">
        <v>1199</v>
      </c>
      <c r="I706">
        <v>72</v>
      </c>
      <c r="J706">
        <v>26.5</v>
      </c>
      <c r="K706">
        <v>6.8</v>
      </c>
      <c r="L706">
        <v>2020</v>
      </c>
      <c r="M706">
        <v>65948</v>
      </c>
      <c r="N706">
        <v>2</v>
      </c>
      <c r="O706">
        <v>0</v>
      </c>
      <c r="P706">
        <v>2.87</v>
      </c>
    </row>
    <row r="707" spans="1:16" x14ac:dyDescent="0.3">
      <c r="A707">
        <v>705</v>
      </c>
      <c r="B707" t="s">
        <v>83</v>
      </c>
      <c r="C707" t="s">
        <v>84</v>
      </c>
      <c r="D707" t="s">
        <v>92</v>
      </c>
      <c r="E707" t="s">
        <v>93</v>
      </c>
      <c r="F707" t="s">
        <v>87</v>
      </c>
      <c r="G707" t="s">
        <v>88</v>
      </c>
      <c r="H707">
        <v>1199</v>
      </c>
      <c r="I707">
        <v>72</v>
      </c>
      <c r="J707">
        <v>26.5</v>
      </c>
      <c r="K707">
        <v>6.8</v>
      </c>
      <c r="L707">
        <v>2025</v>
      </c>
      <c r="M707">
        <v>27990</v>
      </c>
      <c r="N707">
        <v>1</v>
      </c>
      <c r="O707">
        <v>0</v>
      </c>
      <c r="P707">
        <v>6.31</v>
      </c>
    </row>
    <row r="708" spans="1:16" x14ac:dyDescent="0.3">
      <c r="A708">
        <v>706</v>
      </c>
      <c r="B708" t="s">
        <v>83</v>
      </c>
      <c r="C708" t="s">
        <v>84</v>
      </c>
      <c r="D708" t="s">
        <v>92</v>
      </c>
      <c r="E708" t="s">
        <v>93</v>
      </c>
      <c r="F708" t="s">
        <v>87</v>
      </c>
      <c r="G708" t="s">
        <v>88</v>
      </c>
      <c r="H708">
        <v>1199</v>
      </c>
      <c r="I708">
        <v>72</v>
      </c>
      <c r="J708">
        <v>26.5</v>
      </c>
      <c r="K708">
        <v>6.8</v>
      </c>
      <c r="L708">
        <v>2025</v>
      </c>
      <c r="M708">
        <v>12588</v>
      </c>
      <c r="N708">
        <v>2</v>
      </c>
      <c r="O708">
        <v>0</v>
      </c>
      <c r="P708">
        <v>5.58</v>
      </c>
    </row>
    <row r="709" spans="1:16" x14ac:dyDescent="0.3">
      <c r="A709">
        <v>707</v>
      </c>
      <c r="B709" t="s">
        <v>83</v>
      </c>
      <c r="C709" t="s">
        <v>84</v>
      </c>
      <c r="D709" t="s">
        <v>92</v>
      </c>
      <c r="E709" t="s">
        <v>93</v>
      </c>
      <c r="F709" t="s">
        <v>87</v>
      </c>
      <c r="G709" t="s">
        <v>88</v>
      </c>
      <c r="H709">
        <v>1199</v>
      </c>
      <c r="I709">
        <v>72</v>
      </c>
      <c r="J709">
        <v>26.5</v>
      </c>
      <c r="K709">
        <v>6.8</v>
      </c>
      <c r="L709">
        <v>2022</v>
      </c>
      <c r="M709">
        <v>58729</v>
      </c>
      <c r="N709">
        <v>1</v>
      </c>
      <c r="O709">
        <v>0</v>
      </c>
      <c r="P709">
        <v>3.82</v>
      </c>
    </row>
    <row r="710" spans="1:16" x14ac:dyDescent="0.3">
      <c r="A710">
        <v>708</v>
      </c>
      <c r="B710" t="s">
        <v>83</v>
      </c>
      <c r="C710" t="s">
        <v>84</v>
      </c>
      <c r="D710" t="s">
        <v>92</v>
      </c>
      <c r="E710" t="s">
        <v>93</v>
      </c>
      <c r="F710" t="s">
        <v>87</v>
      </c>
      <c r="G710" t="s">
        <v>88</v>
      </c>
      <c r="H710">
        <v>1199</v>
      </c>
      <c r="I710">
        <v>72</v>
      </c>
      <c r="J710">
        <v>26.5</v>
      </c>
      <c r="K710">
        <v>6.8</v>
      </c>
      <c r="L710">
        <v>2020</v>
      </c>
      <c r="M710">
        <v>89272</v>
      </c>
      <c r="N710">
        <v>3</v>
      </c>
      <c r="O710">
        <v>1</v>
      </c>
      <c r="P710">
        <v>1.5</v>
      </c>
    </row>
    <row r="711" spans="1:16" x14ac:dyDescent="0.3">
      <c r="A711">
        <v>709</v>
      </c>
      <c r="B711" t="s">
        <v>83</v>
      </c>
      <c r="C711" t="s">
        <v>84</v>
      </c>
      <c r="D711" t="s">
        <v>92</v>
      </c>
      <c r="E711" t="s">
        <v>93</v>
      </c>
      <c r="F711" t="s">
        <v>87</v>
      </c>
      <c r="G711" t="s">
        <v>88</v>
      </c>
      <c r="H711">
        <v>1199</v>
      </c>
      <c r="I711">
        <v>72</v>
      </c>
      <c r="J711">
        <v>26.5</v>
      </c>
      <c r="K711">
        <v>6.8</v>
      </c>
      <c r="L711">
        <v>2023</v>
      </c>
      <c r="M711">
        <v>69009</v>
      </c>
      <c r="N711">
        <v>1</v>
      </c>
      <c r="O711">
        <v>0</v>
      </c>
      <c r="P711">
        <v>4.8</v>
      </c>
    </row>
    <row r="712" spans="1:16" x14ac:dyDescent="0.3">
      <c r="A712">
        <v>710</v>
      </c>
      <c r="B712" t="s">
        <v>83</v>
      </c>
      <c r="C712" t="s">
        <v>84</v>
      </c>
      <c r="D712" t="s">
        <v>92</v>
      </c>
      <c r="E712" t="s">
        <v>93</v>
      </c>
      <c r="F712" t="s">
        <v>87</v>
      </c>
      <c r="G712" t="s">
        <v>88</v>
      </c>
      <c r="H712">
        <v>1199</v>
      </c>
      <c r="I712">
        <v>72</v>
      </c>
      <c r="J712">
        <v>26.5</v>
      </c>
      <c r="K712">
        <v>6.8</v>
      </c>
      <c r="L712">
        <v>2024</v>
      </c>
      <c r="M712">
        <v>22887</v>
      </c>
      <c r="N712">
        <v>1</v>
      </c>
      <c r="O712">
        <v>0</v>
      </c>
      <c r="P712">
        <v>5.29</v>
      </c>
    </row>
    <row r="713" spans="1:16" x14ac:dyDescent="0.3">
      <c r="A713">
        <v>711</v>
      </c>
      <c r="B713" t="s">
        <v>83</v>
      </c>
      <c r="C713" t="s">
        <v>84</v>
      </c>
      <c r="D713" t="s">
        <v>92</v>
      </c>
      <c r="E713" t="s">
        <v>93</v>
      </c>
      <c r="F713" t="s">
        <v>87</v>
      </c>
      <c r="G713" t="s">
        <v>88</v>
      </c>
      <c r="H713">
        <v>1199</v>
      </c>
      <c r="I713">
        <v>72</v>
      </c>
      <c r="J713">
        <v>26.5</v>
      </c>
      <c r="K713">
        <v>6.8</v>
      </c>
      <c r="L713">
        <v>2021</v>
      </c>
      <c r="M713">
        <v>93285</v>
      </c>
      <c r="N713">
        <v>1</v>
      </c>
      <c r="O713">
        <v>0</v>
      </c>
      <c r="P713">
        <v>3.66</v>
      </c>
    </row>
    <row r="714" spans="1:16" x14ac:dyDescent="0.3">
      <c r="A714">
        <v>712</v>
      </c>
      <c r="B714" t="s">
        <v>83</v>
      </c>
      <c r="C714" t="s">
        <v>84</v>
      </c>
      <c r="D714" t="s">
        <v>92</v>
      </c>
      <c r="E714" t="s">
        <v>93</v>
      </c>
      <c r="F714" t="s">
        <v>87</v>
      </c>
      <c r="G714" t="s">
        <v>88</v>
      </c>
      <c r="H714">
        <v>1199</v>
      </c>
      <c r="I714">
        <v>72</v>
      </c>
      <c r="J714">
        <v>26.5</v>
      </c>
      <c r="K714">
        <v>6.8</v>
      </c>
      <c r="L714">
        <v>2020</v>
      </c>
      <c r="M714">
        <v>129011</v>
      </c>
      <c r="N714">
        <v>1</v>
      </c>
      <c r="O714">
        <v>0</v>
      </c>
      <c r="P714">
        <v>2.27</v>
      </c>
    </row>
    <row r="715" spans="1:16" x14ac:dyDescent="0.3">
      <c r="A715">
        <v>713</v>
      </c>
      <c r="B715" t="s">
        <v>83</v>
      </c>
      <c r="C715" t="s">
        <v>84</v>
      </c>
      <c r="D715" t="s">
        <v>92</v>
      </c>
      <c r="E715" t="s">
        <v>93</v>
      </c>
      <c r="F715" t="s">
        <v>87</v>
      </c>
      <c r="G715" t="s">
        <v>88</v>
      </c>
      <c r="H715">
        <v>1199</v>
      </c>
      <c r="I715">
        <v>72</v>
      </c>
      <c r="J715">
        <v>26.5</v>
      </c>
      <c r="K715">
        <v>6.8</v>
      </c>
      <c r="L715">
        <v>2021</v>
      </c>
      <c r="M715">
        <v>60934</v>
      </c>
      <c r="N715">
        <v>1</v>
      </c>
      <c r="O715">
        <v>0</v>
      </c>
      <c r="P715">
        <v>3.4</v>
      </c>
    </row>
    <row r="716" spans="1:16" x14ac:dyDescent="0.3">
      <c r="A716">
        <v>714</v>
      </c>
      <c r="B716" t="s">
        <v>83</v>
      </c>
      <c r="C716" t="s">
        <v>84</v>
      </c>
      <c r="D716" t="s">
        <v>92</v>
      </c>
      <c r="E716" t="s">
        <v>93</v>
      </c>
      <c r="F716" t="s">
        <v>87</v>
      </c>
      <c r="G716" t="s">
        <v>88</v>
      </c>
      <c r="H716">
        <v>1199</v>
      </c>
      <c r="I716">
        <v>72</v>
      </c>
      <c r="J716">
        <v>26.5</v>
      </c>
      <c r="K716">
        <v>6.8</v>
      </c>
      <c r="L716">
        <v>2020</v>
      </c>
      <c r="M716">
        <v>127821</v>
      </c>
      <c r="N716">
        <v>1</v>
      </c>
      <c r="O716">
        <v>0</v>
      </c>
      <c r="P716">
        <v>2.4900000000000002</v>
      </c>
    </row>
    <row r="717" spans="1:16" x14ac:dyDescent="0.3">
      <c r="A717">
        <v>715</v>
      </c>
      <c r="B717" t="s">
        <v>83</v>
      </c>
      <c r="C717" t="s">
        <v>84</v>
      </c>
      <c r="D717" t="s">
        <v>92</v>
      </c>
      <c r="E717" t="s">
        <v>93</v>
      </c>
      <c r="F717" t="s">
        <v>87</v>
      </c>
      <c r="G717" t="s">
        <v>88</v>
      </c>
      <c r="H717">
        <v>1199</v>
      </c>
      <c r="I717">
        <v>72</v>
      </c>
      <c r="J717">
        <v>26.5</v>
      </c>
      <c r="K717">
        <v>6.8</v>
      </c>
      <c r="L717">
        <v>2022</v>
      </c>
      <c r="M717">
        <v>68088</v>
      </c>
      <c r="N717">
        <v>1</v>
      </c>
      <c r="O717">
        <v>0</v>
      </c>
      <c r="P717">
        <v>4.13</v>
      </c>
    </row>
    <row r="718" spans="1:16" x14ac:dyDescent="0.3">
      <c r="A718">
        <v>716</v>
      </c>
      <c r="B718" t="s">
        <v>83</v>
      </c>
      <c r="C718" t="s">
        <v>84</v>
      </c>
      <c r="D718" t="s">
        <v>92</v>
      </c>
      <c r="E718" t="s">
        <v>93</v>
      </c>
      <c r="F718" t="s">
        <v>87</v>
      </c>
      <c r="G718" t="s">
        <v>88</v>
      </c>
      <c r="H718">
        <v>1199</v>
      </c>
      <c r="I718">
        <v>72</v>
      </c>
      <c r="J718">
        <v>26.5</v>
      </c>
      <c r="K718">
        <v>6.8</v>
      </c>
      <c r="L718">
        <v>2024</v>
      </c>
      <c r="M718">
        <v>25152</v>
      </c>
      <c r="N718">
        <v>1</v>
      </c>
      <c r="O718">
        <v>0</v>
      </c>
      <c r="P718">
        <v>5.28</v>
      </c>
    </row>
    <row r="719" spans="1:16" x14ac:dyDescent="0.3">
      <c r="A719">
        <v>717</v>
      </c>
      <c r="B719" t="s">
        <v>83</v>
      </c>
      <c r="C719" t="s">
        <v>84</v>
      </c>
      <c r="D719" t="s">
        <v>92</v>
      </c>
      <c r="E719" t="s">
        <v>93</v>
      </c>
      <c r="F719" t="s">
        <v>87</v>
      </c>
      <c r="G719" t="s">
        <v>88</v>
      </c>
      <c r="H719">
        <v>1199</v>
      </c>
      <c r="I719">
        <v>72</v>
      </c>
      <c r="J719">
        <v>26.5</v>
      </c>
      <c r="K719">
        <v>6.8</v>
      </c>
      <c r="L719">
        <v>2025</v>
      </c>
      <c r="M719">
        <v>27362</v>
      </c>
      <c r="N719">
        <v>1</v>
      </c>
      <c r="O719">
        <v>0</v>
      </c>
      <c r="P719">
        <v>5.75</v>
      </c>
    </row>
    <row r="720" spans="1:16" x14ac:dyDescent="0.3">
      <c r="A720">
        <v>718</v>
      </c>
      <c r="B720" t="s">
        <v>83</v>
      </c>
      <c r="C720" t="s">
        <v>84</v>
      </c>
      <c r="D720" t="s">
        <v>92</v>
      </c>
      <c r="E720" t="s">
        <v>93</v>
      </c>
      <c r="F720" t="s">
        <v>87</v>
      </c>
      <c r="G720" t="s">
        <v>88</v>
      </c>
      <c r="H720">
        <v>1199</v>
      </c>
      <c r="I720">
        <v>72</v>
      </c>
      <c r="J720">
        <v>26.5</v>
      </c>
      <c r="K720">
        <v>6.8</v>
      </c>
      <c r="L720">
        <v>2026</v>
      </c>
      <c r="M720">
        <v>4239</v>
      </c>
      <c r="N720">
        <v>2</v>
      </c>
      <c r="O720">
        <v>0</v>
      </c>
      <c r="P720">
        <v>6.48</v>
      </c>
    </row>
    <row r="721" spans="1:16" x14ac:dyDescent="0.3">
      <c r="A721">
        <v>719</v>
      </c>
      <c r="B721" t="s">
        <v>83</v>
      </c>
      <c r="C721" t="s">
        <v>84</v>
      </c>
      <c r="D721" t="s">
        <v>92</v>
      </c>
      <c r="E721" t="s">
        <v>93</v>
      </c>
      <c r="F721" t="s">
        <v>87</v>
      </c>
      <c r="G721" t="s">
        <v>88</v>
      </c>
      <c r="H721">
        <v>1199</v>
      </c>
      <c r="I721">
        <v>72</v>
      </c>
      <c r="J721">
        <v>26.5</v>
      </c>
      <c r="K721">
        <v>6.8</v>
      </c>
      <c r="L721">
        <v>2023</v>
      </c>
      <c r="M721">
        <v>45313</v>
      </c>
      <c r="N721">
        <v>1</v>
      </c>
      <c r="O721">
        <v>0</v>
      </c>
      <c r="P721">
        <v>5.0199999999999996</v>
      </c>
    </row>
    <row r="722" spans="1:16" x14ac:dyDescent="0.3">
      <c r="A722">
        <v>720</v>
      </c>
      <c r="B722" t="s">
        <v>83</v>
      </c>
      <c r="C722" t="s">
        <v>84</v>
      </c>
      <c r="D722" t="s">
        <v>92</v>
      </c>
      <c r="E722" t="s">
        <v>93</v>
      </c>
      <c r="F722" t="s">
        <v>87</v>
      </c>
      <c r="G722" t="s">
        <v>88</v>
      </c>
      <c r="H722">
        <v>1199</v>
      </c>
      <c r="I722">
        <v>72</v>
      </c>
      <c r="J722">
        <v>26.5</v>
      </c>
      <c r="K722">
        <v>6.8</v>
      </c>
      <c r="L722">
        <v>2021</v>
      </c>
      <c r="M722">
        <v>86049</v>
      </c>
      <c r="N722">
        <v>1</v>
      </c>
      <c r="O722">
        <v>0</v>
      </c>
      <c r="P722">
        <v>3.03</v>
      </c>
    </row>
    <row r="723" spans="1:16" x14ac:dyDescent="0.3">
      <c r="A723">
        <v>721</v>
      </c>
      <c r="B723" t="s">
        <v>83</v>
      </c>
      <c r="C723" t="s">
        <v>84</v>
      </c>
      <c r="D723" t="s">
        <v>92</v>
      </c>
      <c r="E723" t="s">
        <v>93</v>
      </c>
      <c r="F723" t="s">
        <v>87</v>
      </c>
      <c r="G723" t="s">
        <v>88</v>
      </c>
      <c r="H723">
        <v>1199</v>
      </c>
      <c r="I723">
        <v>72</v>
      </c>
      <c r="J723">
        <v>26.5</v>
      </c>
      <c r="K723">
        <v>6.8</v>
      </c>
      <c r="L723">
        <v>2025</v>
      </c>
      <c r="M723">
        <v>13548</v>
      </c>
      <c r="N723">
        <v>1</v>
      </c>
      <c r="O723">
        <v>1</v>
      </c>
      <c r="P723">
        <v>5.32</v>
      </c>
    </row>
    <row r="724" spans="1:16" x14ac:dyDescent="0.3">
      <c r="A724">
        <v>722</v>
      </c>
      <c r="B724" t="s">
        <v>83</v>
      </c>
      <c r="C724" t="s">
        <v>84</v>
      </c>
      <c r="D724" t="s">
        <v>92</v>
      </c>
      <c r="E724" t="s">
        <v>93</v>
      </c>
      <c r="F724" t="s">
        <v>87</v>
      </c>
      <c r="G724" t="s">
        <v>88</v>
      </c>
      <c r="H724">
        <v>1199</v>
      </c>
      <c r="I724">
        <v>72</v>
      </c>
      <c r="J724">
        <v>26.5</v>
      </c>
      <c r="K724">
        <v>6.8</v>
      </c>
      <c r="L724">
        <v>2020</v>
      </c>
      <c r="M724">
        <v>66029</v>
      </c>
      <c r="N724">
        <v>1</v>
      </c>
      <c r="O724">
        <v>1</v>
      </c>
      <c r="P724">
        <v>1.84</v>
      </c>
    </row>
    <row r="725" spans="1:16" x14ac:dyDescent="0.3">
      <c r="A725">
        <v>723</v>
      </c>
      <c r="B725" t="s">
        <v>83</v>
      </c>
      <c r="C725" t="s">
        <v>84</v>
      </c>
      <c r="D725" t="s">
        <v>92</v>
      </c>
      <c r="E725" t="s">
        <v>93</v>
      </c>
      <c r="F725" t="s">
        <v>87</v>
      </c>
      <c r="G725" t="s">
        <v>88</v>
      </c>
      <c r="H725">
        <v>1199</v>
      </c>
      <c r="I725">
        <v>72</v>
      </c>
      <c r="J725">
        <v>26.5</v>
      </c>
      <c r="K725">
        <v>6.8</v>
      </c>
      <c r="L725">
        <v>2025</v>
      </c>
      <c r="M725">
        <v>20276</v>
      </c>
      <c r="N725">
        <v>1</v>
      </c>
      <c r="O725">
        <v>0</v>
      </c>
      <c r="P725">
        <v>5.79</v>
      </c>
    </row>
    <row r="726" spans="1:16" x14ac:dyDescent="0.3">
      <c r="A726">
        <v>724</v>
      </c>
      <c r="B726" t="s">
        <v>83</v>
      </c>
      <c r="C726" t="s">
        <v>84</v>
      </c>
      <c r="D726" t="s">
        <v>92</v>
      </c>
      <c r="E726" t="s">
        <v>93</v>
      </c>
      <c r="F726" t="s">
        <v>87</v>
      </c>
      <c r="G726" t="s">
        <v>88</v>
      </c>
      <c r="H726">
        <v>1199</v>
      </c>
      <c r="I726">
        <v>72</v>
      </c>
      <c r="J726">
        <v>26.5</v>
      </c>
      <c r="K726">
        <v>6.8</v>
      </c>
      <c r="L726">
        <v>2026</v>
      </c>
      <c r="M726">
        <v>9529</v>
      </c>
      <c r="N726">
        <v>1</v>
      </c>
      <c r="O726">
        <v>0</v>
      </c>
      <c r="P726">
        <v>6.73</v>
      </c>
    </row>
    <row r="727" spans="1:16" x14ac:dyDescent="0.3">
      <c r="A727">
        <v>725</v>
      </c>
      <c r="B727" t="s">
        <v>83</v>
      </c>
      <c r="C727" t="s">
        <v>84</v>
      </c>
      <c r="D727" t="s">
        <v>92</v>
      </c>
      <c r="E727" t="s">
        <v>93</v>
      </c>
      <c r="F727" t="s">
        <v>87</v>
      </c>
      <c r="G727" t="s">
        <v>88</v>
      </c>
      <c r="H727">
        <v>1199</v>
      </c>
      <c r="I727">
        <v>72</v>
      </c>
      <c r="J727">
        <v>26.5</v>
      </c>
      <c r="K727">
        <v>6.8</v>
      </c>
      <c r="L727">
        <v>2024</v>
      </c>
      <c r="M727">
        <v>22501</v>
      </c>
      <c r="N727">
        <v>2</v>
      </c>
      <c r="O727">
        <v>1</v>
      </c>
      <c r="P727">
        <v>4.68</v>
      </c>
    </row>
    <row r="728" spans="1:16" x14ac:dyDescent="0.3">
      <c r="A728">
        <v>726</v>
      </c>
      <c r="B728" t="s">
        <v>83</v>
      </c>
      <c r="C728" t="s">
        <v>84</v>
      </c>
      <c r="D728" t="s">
        <v>92</v>
      </c>
      <c r="E728" t="s">
        <v>93</v>
      </c>
      <c r="F728" t="s">
        <v>87</v>
      </c>
      <c r="G728" t="s">
        <v>88</v>
      </c>
      <c r="H728">
        <v>1199</v>
      </c>
      <c r="I728">
        <v>72</v>
      </c>
      <c r="J728">
        <v>26.5</v>
      </c>
      <c r="K728">
        <v>6.8</v>
      </c>
      <c r="L728">
        <v>2023</v>
      </c>
      <c r="M728">
        <v>45664</v>
      </c>
      <c r="N728">
        <v>1</v>
      </c>
      <c r="O728">
        <v>0</v>
      </c>
      <c r="P728">
        <v>4.9400000000000004</v>
      </c>
    </row>
    <row r="729" spans="1:16" x14ac:dyDescent="0.3">
      <c r="A729">
        <v>727</v>
      </c>
      <c r="B729" t="s">
        <v>83</v>
      </c>
      <c r="C729" t="s">
        <v>84</v>
      </c>
      <c r="D729" t="s">
        <v>92</v>
      </c>
      <c r="E729" t="s">
        <v>93</v>
      </c>
      <c r="F729" t="s">
        <v>87</v>
      </c>
      <c r="G729" t="s">
        <v>88</v>
      </c>
      <c r="H729">
        <v>1199</v>
      </c>
      <c r="I729">
        <v>72</v>
      </c>
      <c r="J729">
        <v>26.5</v>
      </c>
      <c r="K729">
        <v>6.8</v>
      </c>
      <c r="L729">
        <v>2026</v>
      </c>
      <c r="M729">
        <v>6202</v>
      </c>
      <c r="N729">
        <v>1</v>
      </c>
      <c r="O729">
        <v>0</v>
      </c>
      <c r="P729">
        <v>6.7</v>
      </c>
    </row>
    <row r="730" spans="1:16" x14ac:dyDescent="0.3">
      <c r="A730">
        <v>728</v>
      </c>
      <c r="B730" t="s">
        <v>83</v>
      </c>
      <c r="C730" t="s">
        <v>84</v>
      </c>
      <c r="D730" t="s">
        <v>92</v>
      </c>
      <c r="E730" t="s">
        <v>93</v>
      </c>
      <c r="F730" t="s">
        <v>87</v>
      </c>
      <c r="G730" t="s">
        <v>88</v>
      </c>
      <c r="H730">
        <v>1199</v>
      </c>
      <c r="I730">
        <v>72</v>
      </c>
      <c r="J730">
        <v>26.5</v>
      </c>
      <c r="K730">
        <v>6.8</v>
      </c>
      <c r="L730">
        <v>2020</v>
      </c>
      <c r="M730">
        <v>67613</v>
      </c>
      <c r="N730">
        <v>1</v>
      </c>
      <c r="O730">
        <v>0</v>
      </c>
      <c r="P730">
        <v>3.38</v>
      </c>
    </row>
    <row r="731" spans="1:16" x14ac:dyDescent="0.3">
      <c r="A731">
        <v>729</v>
      </c>
      <c r="B731" t="s">
        <v>83</v>
      </c>
      <c r="C731" t="s">
        <v>84</v>
      </c>
      <c r="D731" t="s">
        <v>92</v>
      </c>
      <c r="E731" t="s">
        <v>93</v>
      </c>
      <c r="F731" t="s">
        <v>87</v>
      </c>
      <c r="G731" t="s">
        <v>88</v>
      </c>
      <c r="H731">
        <v>1199</v>
      </c>
      <c r="I731">
        <v>72</v>
      </c>
      <c r="J731">
        <v>26.5</v>
      </c>
      <c r="K731">
        <v>6.8</v>
      </c>
      <c r="L731">
        <v>2026</v>
      </c>
      <c r="M731">
        <v>9736</v>
      </c>
      <c r="N731">
        <v>1</v>
      </c>
      <c r="O731">
        <v>0</v>
      </c>
      <c r="P731">
        <v>6.7</v>
      </c>
    </row>
    <row r="732" spans="1:16" x14ac:dyDescent="0.3">
      <c r="A732">
        <v>730</v>
      </c>
      <c r="B732" t="s">
        <v>83</v>
      </c>
      <c r="C732" t="s">
        <v>84</v>
      </c>
      <c r="D732" t="s">
        <v>92</v>
      </c>
      <c r="E732" t="s">
        <v>93</v>
      </c>
      <c r="F732" t="s">
        <v>87</v>
      </c>
      <c r="G732" t="s">
        <v>88</v>
      </c>
      <c r="H732">
        <v>1199</v>
      </c>
      <c r="I732">
        <v>72</v>
      </c>
      <c r="J732">
        <v>26.5</v>
      </c>
      <c r="K732">
        <v>6.8</v>
      </c>
      <c r="L732">
        <v>2025</v>
      </c>
      <c r="M732">
        <v>29981</v>
      </c>
      <c r="N732">
        <v>2</v>
      </c>
      <c r="O732">
        <v>0</v>
      </c>
      <c r="P732">
        <v>5.78</v>
      </c>
    </row>
    <row r="733" spans="1:16" x14ac:dyDescent="0.3">
      <c r="A733">
        <v>731</v>
      </c>
      <c r="B733" t="s">
        <v>83</v>
      </c>
      <c r="C733" t="s">
        <v>84</v>
      </c>
      <c r="D733" t="s">
        <v>92</v>
      </c>
      <c r="E733" t="s">
        <v>93</v>
      </c>
      <c r="F733" t="s">
        <v>87</v>
      </c>
      <c r="G733" t="s">
        <v>88</v>
      </c>
      <c r="H733">
        <v>1199</v>
      </c>
      <c r="I733">
        <v>72</v>
      </c>
      <c r="J733">
        <v>26.5</v>
      </c>
      <c r="K733">
        <v>6.8</v>
      </c>
      <c r="L733">
        <v>2023</v>
      </c>
      <c r="M733">
        <v>67725</v>
      </c>
      <c r="N733">
        <v>1</v>
      </c>
      <c r="O733">
        <v>0</v>
      </c>
      <c r="P733">
        <v>4.9000000000000004</v>
      </c>
    </row>
    <row r="734" spans="1:16" x14ac:dyDescent="0.3">
      <c r="A734">
        <v>732</v>
      </c>
      <c r="B734" t="s">
        <v>83</v>
      </c>
      <c r="C734" t="s">
        <v>84</v>
      </c>
      <c r="D734" t="s">
        <v>92</v>
      </c>
      <c r="E734" t="s">
        <v>93</v>
      </c>
      <c r="F734" t="s">
        <v>87</v>
      </c>
      <c r="G734" t="s">
        <v>88</v>
      </c>
      <c r="H734">
        <v>1199</v>
      </c>
      <c r="I734">
        <v>72</v>
      </c>
      <c r="J734">
        <v>26.5</v>
      </c>
      <c r="K734">
        <v>6.8</v>
      </c>
      <c r="L734">
        <v>2022</v>
      </c>
      <c r="M734">
        <v>66893</v>
      </c>
      <c r="N734">
        <v>1</v>
      </c>
      <c r="O734">
        <v>0</v>
      </c>
      <c r="P734">
        <v>3.73</v>
      </c>
    </row>
    <row r="735" spans="1:16" x14ac:dyDescent="0.3">
      <c r="A735">
        <v>733</v>
      </c>
      <c r="B735" t="s">
        <v>83</v>
      </c>
      <c r="C735" t="s">
        <v>84</v>
      </c>
      <c r="D735" t="s">
        <v>92</v>
      </c>
      <c r="E735" t="s">
        <v>93</v>
      </c>
      <c r="F735" t="s">
        <v>87</v>
      </c>
      <c r="G735" t="s">
        <v>88</v>
      </c>
      <c r="H735">
        <v>1199</v>
      </c>
      <c r="I735">
        <v>72</v>
      </c>
      <c r="J735">
        <v>26.5</v>
      </c>
      <c r="K735">
        <v>6.8</v>
      </c>
      <c r="L735">
        <v>2023</v>
      </c>
      <c r="M735">
        <v>52342</v>
      </c>
      <c r="N735">
        <v>2</v>
      </c>
      <c r="O735">
        <v>0</v>
      </c>
      <c r="P735">
        <v>4.17</v>
      </c>
    </row>
    <row r="736" spans="1:16" x14ac:dyDescent="0.3">
      <c r="A736">
        <v>734</v>
      </c>
      <c r="B736" t="s">
        <v>83</v>
      </c>
      <c r="C736" t="s">
        <v>84</v>
      </c>
      <c r="D736" t="s">
        <v>92</v>
      </c>
      <c r="E736" t="s">
        <v>93</v>
      </c>
      <c r="F736" t="s">
        <v>87</v>
      </c>
      <c r="G736" t="s">
        <v>88</v>
      </c>
      <c r="H736">
        <v>1199</v>
      </c>
      <c r="I736">
        <v>72</v>
      </c>
      <c r="J736">
        <v>26.5</v>
      </c>
      <c r="K736">
        <v>6.8</v>
      </c>
      <c r="L736">
        <v>2022</v>
      </c>
      <c r="M736">
        <v>56910</v>
      </c>
      <c r="N736">
        <v>1</v>
      </c>
      <c r="O736">
        <v>0</v>
      </c>
      <c r="P736">
        <v>4.1100000000000003</v>
      </c>
    </row>
    <row r="737" spans="1:16" x14ac:dyDescent="0.3">
      <c r="A737">
        <v>735</v>
      </c>
      <c r="B737" t="s">
        <v>83</v>
      </c>
      <c r="C737" t="s">
        <v>84</v>
      </c>
      <c r="D737" t="s">
        <v>92</v>
      </c>
      <c r="E737" t="s">
        <v>93</v>
      </c>
      <c r="F737" t="s">
        <v>87</v>
      </c>
      <c r="G737" t="s">
        <v>88</v>
      </c>
      <c r="H737">
        <v>1199</v>
      </c>
      <c r="I737">
        <v>72</v>
      </c>
      <c r="J737">
        <v>26.5</v>
      </c>
      <c r="K737">
        <v>6.8</v>
      </c>
      <c r="L737">
        <v>2023</v>
      </c>
      <c r="M737">
        <v>36491</v>
      </c>
      <c r="N737">
        <v>2</v>
      </c>
      <c r="O737">
        <v>0</v>
      </c>
      <c r="P737">
        <v>4.68</v>
      </c>
    </row>
    <row r="738" spans="1:16" x14ac:dyDescent="0.3">
      <c r="A738">
        <v>736</v>
      </c>
      <c r="B738" t="s">
        <v>83</v>
      </c>
      <c r="C738" t="s">
        <v>84</v>
      </c>
      <c r="D738" t="s">
        <v>92</v>
      </c>
      <c r="E738" t="s">
        <v>93</v>
      </c>
      <c r="F738" t="s">
        <v>87</v>
      </c>
      <c r="G738" t="s">
        <v>88</v>
      </c>
      <c r="H738">
        <v>1199</v>
      </c>
      <c r="I738">
        <v>72</v>
      </c>
      <c r="J738">
        <v>26.5</v>
      </c>
      <c r="K738">
        <v>6.8</v>
      </c>
      <c r="L738">
        <v>2026</v>
      </c>
      <c r="M738">
        <v>4600</v>
      </c>
      <c r="N738">
        <v>1</v>
      </c>
      <c r="O738">
        <v>0</v>
      </c>
      <c r="P738">
        <v>6.9</v>
      </c>
    </row>
    <row r="739" spans="1:16" x14ac:dyDescent="0.3">
      <c r="A739">
        <v>737</v>
      </c>
      <c r="B739" t="s">
        <v>83</v>
      </c>
      <c r="C739" t="s">
        <v>84</v>
      </c>
      <c r="D739" t="s">
        <v>92</v>
      </c>
      <c r="E739" t="s">
        <v>93</v>
      </c>
      <c r="F739" t="s">
        <v>87</v>
      </c>
      <c r="G739" t="s">
        <v>88</v>
      </c>
      <c r="H739">
        <v>1199</v>
      </c>
      <c r="I739">
        <v>72</v>
      </c>
      <c r="J739">
        <v>26.5</v>
      </c>
      <c r="K739">
        <v>6.8</v>
      </c>
      <c r="L739">
        <v>2022</v>
      </c>
      <c r="M739">
        <v>62030</v>
      </c>
      <c r="N739">
        <v>1</v>
      </c>
      <c r="O739">
        <v>0</v>
      </c>
      <c r="P739">
        <v>4.3899999999999997</v>
      </c>
    </row>
    <row r="740" spans="1:16" x14ac:dyDescent="0.3">
      <c r="A740">
        <v>738</v>
      </c>
      <c r="B740" t="s">
        <v>83</v>
      </c>
      <c r="C740" t="s">
        <v>84</v>
      </c>
      <c r="D740" t="s">
        <v>92</v>
      </c>
      <c r="E740" t="s">
        <v>93</v>
      </c>
      <c r="F740" t="s">
        <v>87</v>
      </c>
      <c r="G740" t="s">
        <v>88</v>
      </c>
      <c r="H740">
        <v>1199</v>
      </c>
      <c r="I740">
        <v>72</v>
      </c>
      <c r="J740">
        <v>26.5</v>
      </c>
      <c r="K740">
        <v>6.8</v>
      </c>
      <c r="L740">
        <v>2024</v>
      </c>
      <c r="M740">
        <v>33801</v>
      </c>
      <c r="N740">
        <v>1</v>
      </c>
      <c r="O740">
        <v>0</v>
      </c>
      <c r="P740">
        <v>5.28</v>
      </c>
    </row>
    <row r="741" spans="1:16" x14ac:dyDescent="0.3">
      <c r="A741">
        <v>739</v>
      </c>
      <c r="B741" t="s">
        <v>83</v>
      </c>
      <c r="C741" t="s">
        <v>84</v>
      </c>
      <c r="D741" t="s">
        <v>92</v>
      </c>
      <c r="E741" t="s">
        <v>93</v>
      </c>
      <c r="F741" t="s">
        <v>87</v>
      </c>
      <c r="G741" t="s">
        <v>88</v>
      </c>
      <c r="H741">
        <v>1199</v>
      </c>
      <c r="I741">
        <v>72</v>
      </c>
      <c r="J741">
        <v>26.5</v>
      </c>
      <c r="K741">
        <v>6.8</v>
      </c>
      <c r="L741">
        <v>2023</v>
      </c>
      <c r="M741">
        <v>37506</v>
      </c>
      <c r="N741">
        <v>1</v>
      </c>
      <c r="O741">
        <v>0</v>
      </c>
      <c r="P741">
        <v>4.49</v>
      </c>
    </row>
    <row r="742" spans="1:16" x14ac:dyDescent="0.3">
      <c r="A742">
        <v>740</v>
      </c>
      <c r="B742" t="s">
        <v>83</v>
      </c>
      <c r="C742" t="s">
        <v>84</v>
      </c>
      <c r="D742" t="s">
        <v>92</v>
      </c>
      <c r="E742" t="s">
        <v>93</v>
      </c>
      <c r="F742" t="s">
        <v>87</v>
      </c>
      <c r="G742" t="s">
        <v>88</v>
      </c>
      <c r="H742">
        <v>1199</v>
      </c>
      <c r="I742">
        <v>72</v>
      </c>
      <c r="J742">
        <v>26.5</v>
      </c>
      <c r="K742">
        <v>6.8</v>
      </c>
      <c r="L742">
        <v>2026</v>
      </c>
      <c r="M742">
        <v>4109</v>
      </c>
      <c r="N742">
        <v>1</v>
      </c>
      <c r="O742">
        <v>0</v>
      </c>
      <c r="P742">
        <v>6.79</v>
      </c>
    </row>
    <row r="743" spans="1:16" x14ac:dyDescent="0.3">
      <c r="A743">
        <v>741</v>
      </c>
      <c r="B743" t="s">
        <v>83</v>
      </c>
      <c r="C743" t="s">
        <v>84</v>
      </c>
      <c r="D743" t="s">
        <v>92</v>
      </c>
      <c r="E743" t="s">
        <v>93</v>
      </c>
      <c r="F743" t="s">
        <v>87</v>
      </c>
      <c r="G743" t="s">
        <v>88</v>
      </c>
      <c r="H743">
        <v>1199</v>
      </c>
      <c r="I743">
        <v>72</v>
      </c>
      <c r="J743">
        <v>26.5</v>
      </c>
      <c r="K743">
        <v>6.8</v>
      </c>
      <c r="L743">
        <v>2026</v>
      </c>
      <c r="M743">
        <v>4241</v>
      </c>
      <c r="N743">
        <v>1</v>
      </c>
      <c r="O743">
        <v>0</v>
      </c>
      <c r="P743">
        <v>6.51</v>
      </c>
    </row>
    <row r="744" spans="1:16" x14ac:dyDescent="0.3">
      <c r="A744">
        <v>742</v>
      </c>
      <c r="B744" t="s">
        <v>83</v>
      </c>
      <c r="C744" t="s">
        <v>84</v>
      </c>
      <c r="D744" t="s">
        <v>92</v>
      </c>
      <c r="E744" t="s">
        <v>93</v>
      </c>
      <c r="F744" t="s">
        <v>87</v>
      </c>
      <c r="G744" t="s">
        <v>88</v>
      </c>
      <c r="H744">
        <v>1199</v>
      </c>
      <c r="I744">
        <v>72</v>
      </c>
      <c r="J744">
        <v>26.5</v>
      </c>
      <c r="K744">
        <v>6.8</v>
      </c>
      <c r="L744">
        <v>2022</v>
      </c>
      <c r="M744">
        <v>39075</v>
      </c>
      <c r="N744">
        <v>1</v>
      </c>
      <c r="O744">
        <v>0</v>
      </c>
      <c r="P744">
        <v>4.68</v>
      </c>
    </row>
    <row r="745" spans="1:16" x14ac:dyDescent="0.3">
      <c r="A745">
        <v>743</v>
      </c>
      <c r="B745" t="s">
        <v>83</v>
      </c>
      <c r="C745" t="s">
        <v>84</v>
      </c>
      <c r="D745" t="s">
        <v>92</v>
      </c>
      <c r="E745" t="s">
        <v>93</v>
      </c>
      <c r="F745" t="s">
        <v>87</v>
      </c>
      <c r="G745" t="s">
        <v>88</v>
      </c>
      <c r="H745">
        <v>1199</v>
      </c>
      <c r="I745">
        <v>72</v>
      </c>
      <c r="J745">
        <v>26.5</v>
      </c>
      <c r="K745">
        <v>6.8</v>
      </c>
      <c r="L745">
        <v>2025</v>
      </c>
      <c r="M745">
        <v>17231</v>
      </c>
      <c r="N745">
        <v>3</v>
      </c>
      <c r="O745">
        <v>1</v>
      </c>
      <c r="P745">
        <v>4.1399999999999997</v>
      </c>
    </row>
    <row r="746" spans="1:16" x14ac:dyDescent="0.3">
      <c r="A746">
        <v>744</v>
      </c>
      <c r="B746" t="s">
        <v>83</v>
      </c>
      <c r="C746" t="s">
        <v>84</v>
      </c>
      <c r="D746" t="s">
        <v>92</v>
      </c>
      <c r="E746" t="s">
        <v>93</v>
      </c>
      <c r="F746" t="s">
        <v>87</v>
      </c>
      <c r="G746" t="s">
        <v>88</v>
      </c>
      <c r="H746">
        <v>1199</v>
      </c>
      <c r="I746">
        <v>72</v>
      </c>
      <c r="J746">
        <v>26.5</v>
      </c>
      <c r="K746">
        <v>6.8</v>
      </c>
      <c r="L746">
        <v>2025</v>
      </c>
      <c r="M746">
        <v>14007</v>
      </c>
      <c r="N746">
        <v>1</v>
      </c>
      <c r="O746">
        <v>0</v>
      </c>
      <c r="P746">
        <v>6.12</v>
      </c>
    </row>
    <row r="747" spans="1:16" x14ac:dyDescent="0.3">
      <c r="A747">
        <v>745</v>
      </c>
      <c r="B747" t="s">
        <v>83</v>
      </c>
      <c r="C747" t="s">
        <v>84</v>
      </c>
      <c r="D747" t="s">
        <v>92</v>
      </c>
      <c r="E747" t="s">
        <v>93</v>
      </c>
      <c r="F747" t="s">
        <v>87</v>
      </c>
      <c r="G747" t="s">
        <v>88</v>
      </c>
      <c r="H747">
        <v>1199</v>
      </c>
      <c r="I747">
        <v>72</v>
      </c>
      <c r="J747">
        <v>26.5</v>
      </c>
      <c r="K747">
        <v>6.8</v>
      </c>
      <c r="L747">
        <v>2024</v>
      </c>
      <c r="M747">
        <v>36500</v>
      </c>
      <c r="N747">
        <v>1</v>
      </c>
      <c r="O747">
        <v>0</v>
      </c>
      <c r="P747">
        <v>5.2</v>
      </c>
    </row>
    <row r="748" spans="1:16" x14ac:dyDescent="0.3">
      <c r="A748">
        <v>746</v>
      </c>
      <c r="B748" t="s">
        <v>83</v>
      </c>
      <c r="C748" t="s">
        <v>84</v>
      </c>
      <c r="D748" t="s">
        <v>92</v>
      </c>
      <c r="E748" t="s">
        <v>93</v>
      </c>
      <c r="F748" t="s">
        <v>87</v>
      </c>
      <c r="G748" t="s">
        <v>88</v>
      </c>
      <c r="H748">
        <v>1199</v>
      </c>
      <c r="I748">
        <v>72</v>
      </c>
      <c r="J748">
        <v>26.5</v>
      </c>
      <c r="K748">
        <v>6.8</v>
      </c>
      <c r="L748">
        <v>2024</v>
      </c>
      <c r="M748">
        <v>49106</v>
      </c>
      <c r="N748">
        <v>2</v>
      </c>
      <c r="O748">
        <v>0</v>
      </c>
      <c r="P748">
        <v>4.8899999999999997</v>
      </c>
    </row>
    <row r="749" spans="1:16" x14ac:dyDescent="0.3">
      <c r="A749">
        <v>747</v>
      </c>
      <c r="B749" t="s">
        <v>83</v>
      </c>
      <c r="C749" t="s">
        <v>84</v>
      </c>
      <c r="D749" t="s">
        <v>92</v>
      </c>
      <c r="E749" t="s">
        <v>93</v>
      </c>
      <c r="F749" t="s">
        <v>87</v>
      </c>
      <c r="G749" t="s">
        <v>88</v>
      </c>
      <c r="H749">
        <v>1199</v>
      </c>
      <c r="I749">
        <v>72</v>
      </c>
      <c r="J749">
        <v>26.5</v>
      </c>
      <c r="K749">
        <v>6.8</v>
      </c>
      <c r="L749">
        <v>2020</v>
      </c>
      <c r="M749">
        <v>129391</v>
      </c>
      <c r="N749">
        <v>2</v>
      </c>
      <c r="O749">
        <v>0</v>
      </c>
      <c r="P749">
        <v>2.14</v>
      </c>
    </row>
    <row r="750" spans="1:16" x14ac:dyDescent="0.3">
      <c r="A750">
        <v>748</v>
      </c>
      <c r="B750" t="s">
        <v>83</v>
      </c>
      <c r="C750" t="s">
        <v>84</v>
      </c>
      <c r="D750" t="s">
        <v>92</v>
      </c>
      <c r="E750" t="s">
        <v>93</v>
      </c>
      <c r="F750" t="s">
        <v>87</v>
      </c>
      <c r="G750" t="s">
        <v>88</v>
      </c>
      <c r="H750">
        <v>1199</v>
      </c>
      <c r="I750">
        <v>72</v>
      </c>
      <c r="J750">
        <v>26.5</v>
      </c>
      <c r="K750">
        <v>6.8</v>
      </c>
      <c r="L750">
        <v>2020</v>
      </c>
      <c r="M750">
        <v>56755</v>
      </c>
      <c r="N750">
        <v>1</v>
      </c>
      <c r="O750">
        <v>1</v>
      </c>
      <c r="P750">
        <v>2.37</v>
      </c>
    </row>
    <row r="751" spans="1:16" x14ac:dyDescent="0.3">
      <c r="A751">
        <v>749</v>
      </c>
      <c r="B751" t="s">
        <v>83</v>
      </c>
      <c r="C751" t="s">
        <v>84</v>
      </c>
      <c r="D751" t="s">
        <v>92</v>
      </c>
      <c r="E751" t="s">
        <v>93</v>
      </c>
      <c r="F751" t="s">
        <v>87</v>
      </c>
      <c r="G751" t="s">
        <v>88</v>
      </c>
      <c r="H751">
        <v>1199</v>
      </c>
      <c r="I751">
        <v>72</v>
      </c>
      <c r="J751">
        <v>26.5</v>
      </c>
      <c r="K751">
        <v>6.8</v>
      </c>
      <c r="L751">
        <v>2020</v>
      </c>
      <c r="M751">
        <v>84650</v>
      </c>
      <c r="N751">
        <v>2</v>
      </c>
      <c r="O751">
        <v>0</v>
      </c>
      <c r="P751">
        <v>2.68</v>
      </c>
    </row>
    <row r="752" spans="1:16" x14ac:dyDescent="0.3">
      <c r="A752">
        <v>750</v>
      </c>
      <c r="B752" t="s">
        <v>83</v>
      </c>
      <c r="C752" t="s">
        <v>84</v>
      </c>
      <c r="D752" t="s">
        <v>92</v>
      </c>
      <c r="E752" t="s">
        <v>93</v>
      </c>
      <c r="F752" t="s">
        <v>87</v>
      </c>
      <c r="G752" t="s">
        <v>88</v>
      </c>
      <c r="H752">
        <v>1199</v>
      </c>
      <c r="I752">
        <v>72</v>
      </c>
      <c r="J752">
        <v>26.5</v>
      </c>
      <c r="K752">
        <v>6.8</v>
      </c>
      <c r="L752">
        <v>2021</v>
      </c>
      <c r="M752">
        <v>94072</v>
      </c>
      <c r="N752">
        <v>1</v>
      </c>
      <c r="O752">
        <v>0</v>
      </c>
      <c r="P752">
        <v>3.24</v>
      </c>
    </row>
    <row r="753" spans="1:16" x14ac:dyDescent="0.3">
      <c r="A753">
        <v>751</v>
      </c>
      <c r="B753" t="s">
        <v>83</v>
      </c>
      <c r="C753" t="s">
        <v>84</v>
      </c>
      <c r="D753" t="s">
        <v>92</v>
      </c>
      <c r="E753" t="s">
        <v>93</v>
      </c>
      <c r="F753" t="s">
        <v>87</v>
      </c>
      <c r="G753" t="s">
        <v>88</v>
      </c>
      <c r="H753">
        <v>1199</v>
      </c>
      <c r="I753">
        <v>72</v>
      </c>
      <c r="J753">
        <v>26.5</v>
      </c>
      <c r="K753">
        <v>6.8</v>
      </c>
      <c r="L753">
        <v>2023</v>
      </c>
      <c r="M753">
        <v>44096</v>
      </c>
      <c r="N753">
        <v>1</v>
      </c>
      <c r="O753">
        <v>0</v>
      </c>
      <c r="P753">
        <v>4.8600000000000003</v>
      </c>
    </row>
    <row r="754" spans="1:16" x14ac:dyDescent="0.3">
      <c r="A754">
        <v>752</v>
      </c>
      <c r="B754" t="s">
        <v>83</v>
      </c>
      <c r="C754" t="s">
        <v>84</v>
      </c>
      <c r="D754" t="s">
        <v>92</v>
      </c>
      <c r="E754" t="s">
        <v>93</v>
      </c>
      <c r="F754" t="s">
        <v>87</v>
      </c>
      <c r="G754" t="s">
        <v>88</v>
      </c>
      <c r="H754">
        <v>1199</v>
      </c>
      <c r="I754">
        <v>72</v>
      </c>
      <c r="J754">
        <v>26.5</v>
      </c>
      <c r="K754">
        <v>6.8</v>
      </c>
      <c r="L754">
        <v>2020</v>
      </c>
      <c r="M754">
        <v>72882</v>
      </c>
      <c r="N754">
        <v>2</v>
      </c>
      <c r="O754">
        <v>0</v>
      </c>
      <c r="P754">
        <v>2.79</v>
      </c>
    </row>
    <row r="755" spans="1:16" x14ac:dyDescent="0.3">
      <c r="A755">
        <v>753</v>
      </c>
      <c r="B755" t="s">
        <v>83</v>
      </c>
      <c r="C755" t="s">
        <v>84</v>
      </c>
      <c r="D755" t="s">
        <v>92</v>
      </c>
      <c r="E755" t="s">
        <v>93</v>
      </c>
      <c r="F755" t="s">
        <v>87</v>
      </c>
      <c r="G755" t="s">
        <v>88</v>
      </c>
      <c r="H755">
        <v>1199</v>
      </c>
      <c r="I755">
        <v>72</v>
      </c>
      <c r="J755">
        <v>26.5</v>
      </c>
      <c r="K755">
        <v>6.8</v>
      </c>
      <c r="L755">
        <v>2022</v>
      </c>
      <c r="M755">
        <v>61487</v>
      </c>
      <c r="N755">
        <v>1</v>
      </c>
      <c r="O755">
        <v>0</v>
      </c>
      <c r="P755">
        <v>4.3</v>
      </c>
    </row>
    <row r="756" spans="1:16" x14ac:dyDescent="0.3">
      <c r="A756">
        <v>754</v>
      </c>
      <c r="B756" t="s">
        <v>83</v>
      </c>
      <c r="C756" t="s">
        <v>84</v>
      </c>
      <c r="D756" t="s">
        <v>92</v>
      </c>
      <c r="E756" t="s">
        <v>93</v>
      </c>
      <c r="F756" t="s">
        <v>87</v>
      </c>
      <c r="G756" t="s">
        <v>88</v>
      </c>
      <c r="H756">
        <v>1199</v>
      </c>
      <c r="I756">
        <v>72</v>
      </c>
      <c r="J756">
        <v>26.5</v>
      </c>
      <c r="K756">
        <v>6.8</v>
      </c>
      <c r="L756">
        <v>2023</v>
      </c>
      <c r="M756">
        <v>60299</v>
      </c>
      <c r="N756">
        <v>1</v>
      </c>
      <c r="O756">
        <v>0</v>
      </c>
      <c r="P756">
        <v>5.03</v>
      </c>
    </row>
    <row r="757" spans="1:16" x14ac:dyDescent="0.3">
      <c r="A757">
        <v>755</v>
      </c>
      <c r="B757" t="s">
        <v>83</v>
      </c>
      <c r="C757" t="s">
        <v>84</v>
      </c>
      <c r="D757" t="s">
        <v>92</v>
      </c>
      <c r="E757" t="s">
        <v>93</v>
      </c>
      <c r="F757" t="s">
        <v>87</v>
      </c>
      <c r="G757" t="s">
        <v>88</v>
      </c>
      <c r="H757">
        <v>1199</v>
      </c>
      <c r="I757">
        <v>72</v>
      </c>
      <c r="J757">
        <v>26.5</v>
      </c>
      <c r="K757">
        <v>6.8</v>
      </c>
      <c r="L757">
        <v>2024</v>
      </c>
      <c r="M757">
        <v>21567</v>
      </c>
      <c r="N757">
        <v>1</v>
      </c>
      <c r="O757">
        <v>0</v>
      </c>
      <c r="P757">
        <v>5.77</v>
      </c>
    </row>
    <row r="758" spans="1:16" x14ac:dyDescent="0.3">
      <c r="A758">
        <v>756</v>
      </c>
      <c r="B758" t="s">
        <v>83</v>
      </c>
      <c r="C758" t="s">
        <v>84</v>
      </c>
      <c r="D758" t="s">
        <v>92</v>
      </c>
      <c r="E758" t="s">
        <v>93</v>
      </c>
      <c r="F758" t="s">
        <v>87</v>
      </c>
      <c r="G758" t="s">
        <v>88</v>
      </c>
      <c r="H758">
        <v>1199</v>
      </c>
      <c r="I758">
        <v>72</v>
      </c>
      <c r="J758">
        <v>26.5</v>
      </c>
      <c r="K758">
        <v>6.8</v>
      </c>
      <c r="L758">
        <v>2023</v>
      </c>
      <c r="M758">
        <v>58918</v>
      </c>
      <c r="N758">
        <v>1</v>
      </c>
      <c r="O758">
        <v>0</v>
      </c>
      <c r="P758">
        <v>4.3</v>
      </c>
    </row>
    <row r="759" spans="1:16" x14ac:dyDescent="0.3">
      <c r="A759">
        <v>757</v>
      </c>
      <c r="B759" t="s">
        <v>83</v>
      </c>
      <c r="C759" t="s">
        <v>84</v>
      </c>
      <c r="D759" t="s">
        <v>92</v>
      </c>
      <c r="E759" t="s">
        <v>93</v>
      </c>
      <c r="F759" t="s">
        <v>87</v>
      </c>
      <c r="G759" t="s">
        <v>88</v>
      </c>
      <c r="H759">
        <v>1199</v>
      </c>
      <c r="I759">
        <v>72</v>
      </c>
      <c r="J759">
        <v>26.5</v>
      </c>
      <c r="K759">
        <v>6.8</v>
      </c>
      <c r="L759">
        <v>2022</v>
      </c>
      <c r="M759">
        <v>65670</v>
      </c>
      <c r="N759">
        <v>1</v>
      </c>
      <c r="O759">
        <v>1</v>
      </c>
      <c r="P759">
        <v>3.47</v>
      </c>
    </row>
    <row r="760" spans="1:16" x14ac:dyDescent="0.3">
      <c r="A760">
        <v>758</v>
      </c>
      <c r="B760" t="s">
        <v>83</v>
      </c>
      <c r="C760" t="s">
        <v>84</v>
      </c>
      <c r="D760" t="s">
        <v>92</v>
      </c>
      <c r="E760" t="s">
        <v>93</v>
      </c>
      <c r="F760" t="s">
        <v>87</v>
      </c>
      <c r="G760" t="s">
        <v>88</v>
      </c>
      <c r="H760">
        <v>1199</v>
      </c>
      <c r="I760">
        <v>72</v>
      </c>
      <c r="J760">
        <v>26.5</v>
      </c>
      <c r="K760">
        <v>6.8</v>
      </c>
      <c r="L760">
        <v>2021</v>
      </c>
      <c r="M760">
        <v>75877</v>
      </c>
      <c r="N760">
        <v>1</v>
      </c>
      <c r="O760">
        <v>0</v>
      </c>
      <c r="P760">
        <v>3.76</v>
      </c>
    </row>
    <row r="761" spans="1:16" x14ac:dyDescent="0.3">
      <c r="A761">
        <v>759</v>
      </c>
      <c r="B761" t="s">
        <v>83</v>
      </c>
      <c r="C761" t="s">
        <v>84</v>
      </c>
      <c r="D761" t="s">
        <v>92</v>
      </c>
      <c r="E761" t="s">
        <v>93</v>
      </c>
      <c r="F761" t="s">
        <v>87</v>
      </c>
      <c r="G761" t="s">
        <v>88</v>
      </c>
      <c r="H761">
        <v>1199</v>
      </c>
      <c r="I761">
        <v>72</v>
      </c>
      <c r="J761">
        <v>26.5</v>
      </c>
      <c r="K761">
        <v>6.8</v>
      </c>
      <c r="L761">
        <v>2025</v>
      </c>
      <c r="M761">
        <v>19548</v>
      </c>
      <c r="N761">
        <v>1</v>
      </c>
      <c r="O761">
        <v>0</v>
      </c>
      <c r="P761">
        <v>6.44</v>
      </c>
    </row>
    <row r="762" spans="1:16" x14ac:dyDescent="0.3">
      <c r="A762">
        <v>760</v>
      </c>
      <c r="B762" t="s">
        <v>83</v>
      </c>
      <c r="C762" t="s">
        <v>84</v>
      </c>
      <c r="D762" t="s">
        <v>92</v>
      </c>
      <c r="E762" t="s">
        <v>93</v>
      </c>
      <c r="F762" t="s">
        <v>87</v>
      </c>
      <c r="G762" t="s">
        <v>88</v>
      </c>
      <c r="H762">
        <v>1199</v>
      </c>
      <c r="I762">
        <v>72</v>
      </c>
      <c r="J762">
        <v>26.5</v>
      </c>
      <c r="K762">
        <v>6.8</v>
      </c>
      <c r="L762">
        <v>2026</v>
      </c>
      <c r="M762">
        <v>7857</v>
      </c>
      <c r="N762">
        <v>1</v>
      </c>
      <c r="O762">
        <v>1</v>
      </c>
      <c r="P762">
        <v>5.99</v>
      </c>
    </row>
    <row r="763" spans="1:16" x14ac:dyDescent="0.3">
      <c r="A763">
        <v>761</v>
      </c>
      <c r="B763" t="s">
        <v>83</v>
      </c>
      <c r="C763" t="s">
        <v>84</v>
      </c>
      <c r="D763" t="s">
        <v>92</v>
      </c>
      <c r="E763" t="s">
        <v>93</v>
      </c>
      <c r="F763" t="s">
        <v>87</v>
      </c>
      <c r="G763" t="s">
        <v>88</v>
      </c>
      <c r="H763">
        <v>1199</v>
      </c>
      <c r="I763">
        <v>72</v>
      </c>
      <c r="J763">
        <v>26.5</v>
      </c>
      <c r="K763">
        <v>6.8</v>
      </c>
      <c r="L763">
        <v>2025</v>
      </c>
      <c r="M763">
        <v>21164</v>
      </c>
      <c r="N763">
        <v>1</v>
      </c>
      <c r="O763">
        <v>0</v>
      </c>
      <c r="P763">
        <v>5.78</v>
      </c>
    </row>
    <row r="764" spans="1:16" x14ac:dyDescent="0.3">
      <c r="A764">
        <v>762</v>
      </c>
      <c r="B764" t="s">
        <v>83</v>
      </c>
      <c r="C764" t="s">
        <v>84</v>
      </c>
      <c r="D764" t="s">
        <v>92</v>
      </c>
      <c r="E764" t="s">
        <v>93</v>
      </c>
      <c r="F764" t="s">
        <v>87</v>
      </c>
      <c r="G764" t="s">
        <v>88</v>
      </c>
      <c r="H764">
        <v>1199</v>
      </c>
      <c r="I764">
        <v>72</v>
      </c>
      <c r="J764">
        <v>26.5</v>
      </c>
      <c r="K764">
        <v>6.8</v>
      </c>
      <c r="L764">
        <v>2025</v>
      </c>
      <c r="M764">
        <v>28445</v>
      </c>
      <c r="N764">
        <v>1</v>
      </c>
      <c r="O764">
        <v>0</v>
      </c>
      <c r="P764">
        <v>5.71</v>
      </c>
    </row>
    <row r="765" spans="1:16" x14ac:dyDescent="0.3">
      <c r="A765">
        <v>763</v>
      </c>
      <c r="B765" t="s">
        <v>83</v>
      </c>
      <c r="C765" t="s">
        <v>84</v>
      </c>
      <c r="D765" t="s">
        <v>92</v>
      </c>
      <c r="E765" t="s">
        <v>93</v>
      </c>
      <c r="F765" t="s">
        <v>87</v>
      </c>
      <c r="G765" t="s">
        <v>88</v>
      </c>
      <c r="H765">
        <v>1199</v>
      </c>
      <c r="I765">
        <v>72</v>
      </c>
      <c r="J765">
        <v>26.5</v>
      </c>
      <c r="K765">
        <v>6.8</v>
      </c>
      <c r="L765">
        <v>2026</v>
      </c>
      <c r="M765">
        <v>9647</v>
      </c>
      <c r="N765">
        <v>1</v>
      </c>
      <c r="O765">
        <v>0</v>
      </c>
      <c r="P765">
        <v>6.37</v>
      </c>
    </row>
    <row r="766" spans="1:16" x14ac:dyDescent="0.3">
      <c r="A766">
        <v>764</v>
      </c>
      <c r="B766" t="s">
        <v>83</v>
      </c>
      <c r="C766" t="s">
        <v>84</v>
      </c>
      <c r="D766" t="s">
        <v>92</v>
      </c>
      <c r="E766" t="s">
        <v>93</v>
      </c>
      <c r="F766" t="s">
        <v>87</v>
      </c>
      <c r="G766" t="s">
        <v>88</v>
      </c>
      <c r="H766">
        <v>1199</v>
      </c>
      <c r="I766">
        <v>72</v>
      </c>
      <c r="J766">
        <v>26.5</v>
      </c>
      <c r="K766">
        <v>6.8</v>
      </c>
      <c r="L766">
        <v>2025</v>
      </c>
      <c r="M766">
        <v>26198</v>
      </c>
      <c r="N766">
        <v>1</v>
      </c>
      <c r="O766">
        <v>1</v>
      </c>
      <c r="P766">
        <v>5.14</v>
      </c>
    </row>
    <row r="767" spans="1:16" x14ac:dyDescent="0.3">
      <c r="A767">
        <v>765</v>
      </c>
      <c r="B767" t="s">
        <v>83</v>
      </c>
      <c r="C767" t="s">
        <v>84</v>
      </c>
      <c r="D767" t="s">
        <v>92</v>
      </c>
      <c r="E767" t="s">
        <v>93</v>
      </c>
      <c r="F767" t="s">
        <v>87</v>
      </c>
      <c r="G767" t="s">
        <v>88</v>
      </c>
      <c r="H767">
        <v>1199</v>
      </c>
      <c r="I767">
        <v>72</v>
      </c>
      <c r="J767">
        <v>26.5</v>
      </c>
      <c r="K767">
        <v>6.8</v>
      </c>
      <c r="L767">
        <v>2022</v>
      </c>
      <c r="M767">
        <v>36077</v>
      </c>
      <c r="N767">
        <v>1</v>
      </c>
      <c r="O767">
        <v>0</v>
      </c>
      <c r="P767">
        <v>4.6500000000000004</v>
      </c>
    </row>
    <row r="768" spans="1:16" x14ac:dyDescent="0.3">
      <c r="A768">
        <v>766</v>
      </c>
      <c r="B768" t="s">
        <v>83</v>
      </c>
      <c r="C768" t="s">
        <v>84</v>
      </c>
      <c r="D768" t="s">
        <v>92</v>
      </c>
      <c r="E768" t="s">
        <v>93</v>
      </c>
      <c r="F768" t="s">
        <v>87</v>
      </c>
      <c r="G768" t="s">
        <v>88</v>
      </c>
      <c r="H768">
        <v>1199</v>
      </c>
      <c r="I768">
        <v>72</v>
      </c>
      <c r="J768">
        <v>26.5</v>
      </c>
      <c r="K768">
        <v>6.8</v>
      </c>
      <c r="L768">
        <v>2022</v>
      </c>
      <c r="M768">
        <v>47671</v>
      </c>
      <c r="N768">
        <v>1</v>
      </c>
      <c r="O768">
        <v>0</v>
      </c>
      <c r="P768">
        <v>3.95</v>
      </c>
    </row>
    <row r="769" spans="1:16" x14ac:dyDescent="0.3">
      <c r="A769">
        <v>767</v>
      </c>
      <c r="B769" t="s">
        <v>83</v>
      </c>
      <c r="C769" t="s">
        <v>84</v>
      </c>
      <c r="D769" t="s">
        <v>92</v>
      </c>
      <c r="E769" t="s">
        <v>93</v>
      </c>
      <c r="F769" t="s">
        <v>87</v>
      </c>
      <c r="G769" t="s">
        <v>88</v>
      </c>
      <c r="H769">
        <v>1199</v>
      </c>
      <c r="I769">
        <v>72</v>
      </c>
      <c r="J769">
        <v>26.5</v>
      </c>
      <c r="K769">
        <v>6.8</v>
      </c>
      <c r="L769">
        <v>2023</v>
      </c>
      <c r="M769">
        <v>35710</v>
      </c>
      <c r="N769">
        <v>1</v>
      </c>
      <c r="O769">
        <v>0</v>
      </c>
      <c r="P769">
        <v>4.63</v>
      </c>
    </row>
    <row r="770" spans="1:16" x14ac:dyDescent="0.3">
      <c r="A770">
        <v>768</v>
      </c>
      <c r="B770" t="s">
        <v>83</v>
      </c>
      <c r="C770" t="s">
        <v>84</v>
      </c>
      <c r="D770" t="s">
        <v>92</v>
      </c>
      <c r="E770" t="s">
        <v>93</v>
      </c>
      <c r="F770" t="s">
        <v>87</v>
      </c>
      <c r="G770" t="s">
        <v>88</v>
      </c>
      <c r="H770">
        <v>1199</v>
      </c>
      <c r="I770">
        <v>72</v>
      </c>
      <c r="J770">
        <v>26.5</v>
      </c>
      <c r="K770">
        <v>6.8</v>
      </c>
      <c r="L770">
        <v>2021</v>
      </c>
      <c r="M770">
        <v>48490</v>
      </c>
      <c r="N770">
        <v>1</v>
      </c>
      <c r="O770">
        <v>0</v>
      </c>
      <c r="P770">
        <v>3.86</v>
      </c>
    </row>
    <row r="771" spans="1:16" x14ac:dyDescent="0.3">
      <c r="A771">
        <v>769</v>
      </c>
      <c r="B771" t="s">
        <v>83</v>
      </c>
      <c r="C771" t="s">
        <v>84</v>
      </c>
      <c r="D771" t="s">
        <v>92</v>
      </c>
      <c r="E771" t="s">
        <v>93</v>
      </c>
      <c r="F771" t="s">
        <v>87</v>
      </c>
      <c r="G771" t="s">
        <v>88</v>
      </c>
      <c r="H771">
        <v>1199</v>
      </c>
      <c r="I771">
        <v>72</v>
      </c>
      <c r="J771">
        <v>26.5</v>
      </c>
      <c r="K771">
        <v>6.8</v>
      </c>
      <c r="L771">
        <v>2022</v>
      </c>
      <c r="M771">
        <v>80527</v>
      </c>
      <c r="N771">
        <v>1</v>
      </c>
      <c r="O771">
        <v>1</v>
      </c>
      <c r="P771">
        <v>3.31</v>
      </c>
    </row>
    <row r="772" spans="1:16" x14ac:dyDescent="0.3">
      <c r="A772">
        <v>770</v>
      </c>
      <c r="B772" t="s">
        <v>83</v>
      </c>
      <c r="C772" t="s">
        <v>84</v>
      </c>
      <c r="D772" t="s">
        <v>92</v>
      </c>
      <c r="E772" t="s">
        <v>93</v>
      </c>
      <c r="F772" t="s">
        <v>87</v>
      </c>
      <c r="G772" t="s">
        <v>88</v>
      </c>
      <c r="H772">
        <v>1199</v>
      </c>
      <c r="I772">
        <v>72</v>
      </c>
      <c r="J772">
        <v>26.5</v>
      </c>
      <c r="K772">
        <v>6.8</v>
      </c>
      <c r="L772">
        <v>2023</v>
      </c>
      <c r="M772">
        <v>65466</v>
      </c>
      <c r="N772">
        <v>2</v>
      </c>
      <c r="O772">
        <v>0</v>
      </c>
      <c r="P772">
        <v>4.3899999999999997</v>
      </c>
    </row>
    <row r="773" spans="1:16" x14ac:dyDescent="0.3">
      <c r="A773">
        <v>771</v>
      </c>
      <c r="B773" t="s">
        <v>83</v>
      </c>
      <c r="C773" t="s">
        <v>84</v>
      </c>
      <c r="D773" t="s">
        <v>92</v>
      </c>
      <c r="E773" t="s">
        <v>93</v>
      </c>
      <c r="F773" t="s">
        <v>87</v>
      </c>
      <c r="G773" t="s">
        <v>88</v>
      </c>
      <c r="H773">
        <v>1199</v>
      </c>
      <c r="I773">
        <v>72</v>
      </c>
      <c r="J773">
        <v>26.5</v>
      </c>
      <c r="K773">
        <v>6.8</v>
      </c>
      <c r="L773">
        <v>2022</v>
      </c>
      <c r="M773">
        <v>48360</v>
      </c>
      <c r="N773">
        <v>2</v>
      </c>
      <c r="O773">
        <v>0</v>
      </c>
      <c r="P773">
        <v>4.16</v>
      </c>
    </row>
    <row r="774" spans="1:16" x14ac:dyDescent="0.3">
      <c r="A774">
        <v>772</v>
      </c>
      <c r="B774" t="s">
        <v>83</v>
      </c>
      <c r="C774" t="s">
        <v>84</v>
      </c>
      <c r="D774" t="s">
        <v>92</v>
      </c>
      <c r="E774" t="s">
        <v>93</v>
      </c>
      <c r="F774" t="s">
        <v>87</v>
      </c>
      <c r="G774" t="s">
        <v>88</v>
      </c>
      <c r="H774">
        <v>1199</v>
      </c>
      <c r="I774">
        <v>72</v>
      </c>
      <c r="J774">
        <v>26.5</v>
      </c>
      <c r="K774">
        <v>6.8</v>
      </c>
      <c r="L774">
        <v>2021</v>
      </c>
      <c r="M774">
        <v>56996</v>
      </c>
      <c r="N774">
        <v>1</v>
      </c>
      <c r="O774">
        <v>0</v>
      </c>
      <c r="P774">
        <v>3.99</v>
      </c>
    </row>
    <row r="775" spans="1:16" x14ac:dyDescent="0.3">
      <c r="A775">
        <v>773</v>
      </c>
      <c r="B775" t="s">
        <v>83</v>
      </c>
      <c r="C775" t="s">
        <v>84</v>
      </c>
      <c r="D775" t="s">
        <v>92</v>
      </c>
      <c r="E775" t="s">
        <v>93</v>
      </c>
      <c r="F775" t="s">
        <v>87</v>
      </c>
      <c r="G775" t="s">
        <v>88</v>
      </c>
      <c r="H775">
        <v>1199</v>
      </c>
      <c r="I775">
        <v>72</v>
      </c>
      <c r="J775">
        <v>26.5</v>
      </c>
      <c r="K775">
        <v>6.8</v>
      </c>
      <c r="L775">
        <v>2022</v>
      </c>
      <c r="M775">
        <v>42855</v>
      </c>
      <c r="N775">
        <v>1</v>
      </c>
      <c r="O775">
        <v>1</v>
      </c>
      <c r="P775">
        <v>3.17</v>
      </c>
    </row>
    <row r="776" spans="1:16" x14ac:dyDescent="0.3">
      <c r="A776">
        <v>774</v>
      </c>
      <c r="B776" t="s">
        <v>83</v>
      </c>
      <c r="C776" t="s">
        <v>84</v>
      </c>
      <c r="D776" t="s">
        <v>92</v>
      </c>
      <c r="E776" t="s">
        <v>93</v>
      </c>
      <c r="F776" t="s">
        <v>87</v>
      </c>
      <c r="G776" t="s">
        <v>88</v>
      </c>
      <c r="H776">
        <v>1199</v>
      </c>
      <c r="I776">
        <v>72</v>
      </c>
      <c r="J776">
        <v>26.5</v>
      </c>
      <c r="K776">
        <v>6.8</v>
      </c>
      <c r="L776">
        <v>2020</v>
      </c>
      <c r="M776">
        <v>61405</v>
      </c>
      <c r="N776">
        <v>1</v>
      </c>
      <c r="O776">
        <v>0</v>
      </c>
      <c r="P776">
        <v>2.67</v>
      </c>
    </row>
    <row r="777" spans="1:16" x14ac:dyDescent="0.3">
      <c r="A777">
        <v>775</v>
      </c>
      <c r="B777" t="s">
        <v>83</v>
      </c>
      <c r="C777" t="s">
        <v>84</v>
      </c>
      <c r="D777" t="s">
        <v>92</v>
      </c>
      <c r="E777" t="s">
        <v>93</v>
      </c>
      <c r="F777" t="s">
        <v>87</v>
      </c>
      <c r="G777" t="s">
        <v>88</v>
      </c>
      <c r="H777">
        <v>1199</v>
      </c>
      <c r="I777">
        <v>72</v>
      </c>
      <c r="J777">
        <v>26.5</v>
      </c>
      <c r="K777">
        <v>6.8</v>
      </c>
      <c r="L777">
        <v>2020</v>
      </c>
      <c r="M777">
        <v>52658</v>
      </c>
      <c r="N777">
        <v>1</v>
      </c>
      <c r="O777">
        <v>0</v>
      </c>
      <c r="P777">
        <v>2.84</v>
      </c>
    </row>
    <row r="778" spans="1:16" x14ac:dyDescent="0.3">
      <c r="A778">
        <v>776</v>
      </c>
      <c r="B778" t="s">
        <v>83</v>
      </c>
      <c r="C778" t="s">
        <v>84</v>
      </c>
      <c r="D778" t="s">
        <v>92</v>
      </c>
      <c r="E778" t="s">
        <v>93</v>
      </c>
      <c r="F778" t="s">
        <v>87</v>
      </c>
      <c r="G778" t="s">
        <v>88</v>
      </c>
      <c r="H778">
        <v>1199</v>
      </c>
      <c r="I778">
        <v>72</v>
      </c>
      <c r="J778">
        <v>26.5</v>
      </c>
      <c r="K778">
        <v>6.8</v>
      </c>
      <c r="L778">
        <v>2022</v>
      </c>
      <c r="M778">
        <v>52833</v>
      </c>
      <c r="N778">
        <v>1</v>
      </c>
      <c r="O778">
        <v>0</v>
      </c>
      <c r="P778">
        <v>4.32</v>
      </c>
    </row>
    <row r="779" spans="1:16" x14ac:dyDescent="0.3">
      <c r="A779">
        <v>777</v>
      </c>
      <c r="B779" t="s">
        <v>83</v>
      </c>
      <c r="C779" t="s">
        <v>84</v>
      </c>
      <c r="D779" t="s">
        <v>92</v>
      </c>
      <c r="E779" t="s">
        <v>93</v>
      </c>
      <c r="F779" t="s">
        <v>87</v>
      </c>
      <c r="G779" t="s">
        <v>88</v>
      </c>
      <c r="H779">
        <v>1199</v>
      </c>
      <c r="I779">
        <v>72</v>
      </c>
      <c r="J779">
        <v>26.5</v>
      </c>
      <c r="K779">
        <v>6.8</v>
      </c>
      <c r="L779">
        <v>2021</v>
      </c>
      <c r="M779">
        <v>93756</v>
      </c>
      <c r="N779">
        <v>1</v>
      </c>
      <c r="O779">
        <v>0</v>
      </c>
      <c r="P779">
        <v>3.33</v>
      </c>
    </row>
    <row r="780" spans="1:16" x14ac:dyDescent="0.3">
      <c r="A780">
        <v>778</v>
      </c>
      <c r="B780" t="s">
        <v>83</v>
      </c>
      <c r="C780" t="s">
        <v>84</v>
      </c>
      <c r="D780" t="s">
        <v>92</v>
      </c>
      <c r="E780" t="s">
        <v>93</v>
      </c>
      <c r="F780" t="s">
        <v>87</v>
      </c>
      <c r="G780" t="s">
        <v>88</v>
      </c>
      <c r="H780">
        <v>1199</v>
      </c>
      <c r="I780">
        <v>72</v>
      </c>
      <c r="J780">
        <v>26.5</v>
      </c>
      <c r="K780">
        <v>6.8</v>
      </c>
      <c r="L780">
        <v>2024</v>
      </c>
      <c r="M780">
        <v>24692</v>
      </c>
      <c r="N780">
        <v>2</v>
      </c>
      <c r="O780">
        <v>0</v>
      </c>
      <c r="P780">
        <v>5.18</v>
      </c>
    </row>
    <row r="781" spans="1:16" x14ac:dyDescent="0.3">
      <c r="A781">
        <v>779</v>
      </c>
      <c r="B781" t="s">
        <v>83</v>
      </c>
      <c r="C781" t="s">
        <v>84</v>
      </c>
      <c r="D781" t="s">
        <v>92</v>
      </c>
      <c r="E781" t="s">
        <v>93</v>
      </c>
      <c r="F781" t="s">
        <v>87</v>
      </c>
      <c r="G781" t="s">
        <v>88</v>
      </c>
      <c r="H781">
        <v>1199</v>
      </c>
      <c r="I781">
        <v>72</v>
      </c>
      <c r="J781">
        <v>26.5</v>
      </c>
      <c r="K781">
        <v>6.8</v>
      </c>
      <c r="L781">
        <v>2025</v>
      </c>
      <c r="M781">
        <v>12362</v>
      </c>
      <c r="N781">
        <v>1</v>
      </c>
      <c r="O781">
        <v>0</v>
      </c>
      <c r="P781">
        <v>6.32</v>
      </c>
    </row>
    <row r="782" spans="1:16" x14ac:dyDescent="0.3">
      <c r="A782">
        <v>780</v>
      </c>
      <c r="B782" t="s">
        <v>83</v>
      </c>
      <c r="C782" t="s">
        <v>84</v>
      </c>
      <c r="D782" t="s">
        <v>92</v>
      </c>
      <c r="E782" t="s">
        <v>93</v>
      </c>
      <c r="F782" t="s">
        <v>87</v>
      </c>
      <c r="G782" t="s">
        <v>88</v>
      </c>
      <c r="H782">
        <v>1199</v>
      </c>
      <c r="I782">
        <v>72</v>
      </c>
      <c r="J782">
        <v>26.5</v>
      </c>
      <c r="K782">
        <v>6.8</v>
      </c>
      <c r="L782">
        <v>2024</v>
      </c>
      <c r="M782">
        <v>30250</v>
      </c>
      <c r="N782">
        <v>1</v>
      </c>
      <c r="O782">
        <v>0</v>
      </c>
      <c r="P782">
        <v>5.31</v>
      </c>
    </row>
    <row r="783" spans="1:16" x14ac:dyDescent="0.3">
      <c r="A783">
        <v>781</v>
      </c>
      <c r="B783" t="s">
        <v>83</v>
      </c>
      <c r="C783" t="s">
        <v>84</v>
      </c>
      <c r="D783" t="s">
        <v>92</v>
      </c>
      <c r="E783" t="s">
        <v>93</v>
      </c>
      <c r="F783" t="s">
        <v>87</v>
      </c>
      <c r="G783" t="s">
        <v>88</v>
      </c>
      <c r="H783">
        <v>1199</v>
      </c>
      <c r="I783">
        <v>72</v>
      </c>
      <c r="J783">
        <v>26.5</v>
      </c>
      <c r="K783">
        <v>6.8</v>
      </c>
      <c r="L783">
        <v>2022</v>
      </c>
      <c r="M783">
        <v>41424</v>
      </c>
      <c r="N783">
        <v>1</v>
      </c>
      <c r="O783">
        <v>0</v>
      </c>
      <c r="P783">
        <v>4.1399999999999997</v>
      </c>
    </row>
    <row r="784" spans="1:16" x14ac:dyDescent="0.3">
      <c r="A784">
        <v>782</v>
      </c>
      <c r="B784" t="s">
        <v>83</v>
      </c>
      <c r="C784" t="s">
        <v>84</v>
      </c>
      <c r="D784" t="s">
        <v>92</v>
      </c>
      <c r="E784" t="s">
        <v>93</v>
      </c>
      <c r="F784" t="s">
        <v>87</v>
      </c>
      <c r="G784" t="s">
        <v>88</v>
      </c>
      <c r="H784">
        <v>1199</v>
      </c>
      <c r="I784">
        <v>72</v>
      </c>
      <c r="J784">
        <v>26.5</v>
      </c>
      <c r="K784">
        <v>6.8</v>
      </c>
      <c r="L784">
        <v>2023</v>
      </c>
      <c r="M784">
        <v>32582</v>
      </c>
      <c r="N784">
        <v>1</v>
      </c>
      <c r="O784">
        <v>0</v>
      </c>
      <c r="P784">
        <v>5.13</v>
      </c>
    </row>
    <row r="785" spans="1:16" x14ac:dyDescent="0.3">
      <c r="A785">
        <v>783</v>
      </c>
      <c r="B785" t="s">
        <v>83</v>
      </c>
      <c r="C785" t="s">
        <v>84</v>
      </c>
      <c r="D785" t="s">
        <v>92</v>
      </c>
      <c r="E785" t="s">
        <v>93</v>
      </c>
      <c r="F785" t="s">
        <v>87</v>
      </c>
      <c r="G785" t="s">
        <v>88</v>
      </c>
      <c r="H785">
        <v>1199</v>
      </c>
      <c r="I785">
        <v>72</v>
      </c>
      <c r="J785">
        <v>26.5</v>
      </c>
      <c r="K785">
        <v>6.8</v>
      </c>
      <c r="L785">
        <v>2023</v>
      </c>
      <c r="M785">
        <v>60267</v>
      </c>
      <c r="N785">
        <v>2</v>
      </c>
      <c r="O785">
        <v>0</v>
      </c>
      <c r="P785">
        <v>3.98</v>
      </c>
    </row>
    <row r="786" spans="1:16" x14ac:dyDescent="0.3">
      <c r="A786">
        <v>784</v>
      </c>
      <c r="B786" t="s">
        <v>83</v>
      </c>
      <c r="C786" t="s">
        <v>84</v>
      </c>
      <c r="D786" t="s">
        <v>92</v>
      </c>
      <c r="E786" t="s">
        <v>93</v>
      </c>
      <c r="F786" t="s">
        <v>87</v>
      </c>
      <c r="G786" t="s">
        <v>88</v>
      </c>
      <c r="H786">
        <v>1199</v>
      </c>
      <c r="I786">
        <v>72</v>
      </c>
      <c r="J786">
        <v>26.5</v>
      </c>
      <c r="K786">
        <v>6.8</v>
      </c>
      <c r="L786">
        <v>2023</v>
      </c>
      <c r="M786">
        <v>57045</v>
      </c>
      <c r="N786">
        <v>2</v>
      </c>
      <c r="O786">
        <v>0</v>
      </c>
      <c r="P786">
        <v>4.3600000000000003</v>
      </c>
    </row>
    <row r="787" spans="1:16" x14ac:dyDescent="0.3">
      <c r="A787">
        <v>785</v>
      </c>
      <c r="B787" t="s">
        <v>83</v>
      </c>
      <c r="C787" t="s">
        <v>84</v>
      </c>
      <c r="D787" t="s">
        <v>92</v>
      </c>
      <c r="E787" t="s">
        <v>93</v>
      </c>
      <c r="F787" t="s">
        <v>87</v>
      </c>
      <c r="G787" t="s">
        <v>88</v>
      </c>
      <c r="H787">
        <v>1199</v>
      </c>
      <c r="I787">
        <v>72</v>
      </c>
      <c r="J787">
        <v>26.5</v>
      </c>
      <c r="K787">
        <v>6.8</v>
      </c>
      <c r="L787">
        <v>2022</v>
      </c>
      <c r="M787">
        <v>74763</v>
      </c>
      <c r="N787">
        <v>1</v>
      </c>
      <c r="O787">
        <v>0</v>
      </c>
      <c r="P787">
        <v>4.4000000000000004</v>
      </c>
    </row>
    <row r="788" spans="1:16" x14ac:dyDescent="0.3">
      <c r="A788">
        <v>786</v>
      </c>
      <c r="B788" t="s">
        <v>83</v>
      </c>
      <c r="C788" t="s">
        <v>84</v>
      </c>
      <c r="D788" t="s">
        <v>92</v>
      </c>
      <c r="E788" t="s">
        <v>93</v>
      </c>
      <c r="F788" t="s">
        <v>87</v>
      </c>
      <c r="G788" t="s">
        <v>88</v>
      </c>
      <c r="H788">
        <v>1199</v>
      </c>
      <c r="I788">
        <v>72</v>
      </c>
      <c r="J788">
        <v>26.5</v>
      </c>
      <c r="K788">
        <v>6.8</v>
      </c>
      <c r="L788">
        <v>2023</v>
      </c>
      <c r="M788">
        <v>48016</v>
      </c>
      <c r="N788">
        <v>1</v>
      </c>
      <c r="O788">
        <v>0</v>
      </c>
      <c r="P788">
        <v>4.74</v>
      </c>
    </row>
    <row r="789" spans="1:16" x14ac:dyDescent="0.3">
      <c r="A789">
        <v>787</v>
      </c>
      <c r="B789" t="s">
        <v>83</v>
      </c>
      <c r="C789" t="s">
        <v>84</v>
      </c>
      <c r="D789" t="s">
        <v>92</v>
      </c>
      <c r="E789" t="s">
        <v>93</v>
      </c>
      <c r="F789" t="s">
        <v>87</v>
      </c>
      <c r="G789" t="s">
        <v>88</v>
      </c>
      <c r="H789">
        <v>1199</v>
      </c>
      <c r="I789">
        <v>72</v>
      </c>
      <c r="J789">
        <v>26.5</v>
      </c>
      <c r="K789">
        <v>6.8</v>
      </c>
      <c r="L789">
        <v>2026</v>
      </c>
      <c r="M789">
        <v>5057</v>
      </c>
      <c r="N789">
        <v>1</v>
      </c>
      <c r="O789">
        <v>0</v>
      </c>
      <c r="P789">
        <v>7.07</v>
      </c>
    </row>
    <row r="790" spans="1:16" x14ac:dyDescent="0.3">
      <c r="A790">
        <v>788</v>
      </c>
      <c r="B790" t="s">
        <v>83</v>
      </c>
      <c r="C790" t="s">
        <v>84</v>
      </c>
      <c r="D790" t="s">
        <v>92</v>
      </c>
      <c r="E790" t="s">
        <v>93</v>
      </c>
      <c r="F790" t="s">
        <v>87</v>
      </c>
      <c r="G790" t="s">
        <v>88</v>
      </c>
      <c r="H790">
        <v>1199</v>
      </c>
      <c r="I790">
        <v>72</v>
      </c>
      <c r="J790">
        <v>26.5</v>
      </c>
      <c r="K790">
        <v>6.8</v>
      </c>
      <c r="L790">
        <v>2024</v>
      </c>
      <c r="M790">
        <v>29343</v>
      </c>
      <c r="N790">
        <v>1</v>
      </c>
      <c r="O790">
        <v>0</v>
      </c>
      <c r="P790">
        <v>5.26</v>
      </c>
    </row>
    <row r="791" spans="1:16" x14ac:dyDescent="0.3">
      <c r="A791">
        <v>789</v>
      </c>
      <c r="B791" t="s">
        <v>83</v>
      </c>
      <c r="C791" t="s">
        <v>84</v>
      </c>
      <c r="D791" t="s">
        <v>92</v>
      </c>
      <c r="E791" t="s">
        <v>93</v>
      </c>
      <c r="F791" t="s">
        <v>87</v>
      </c>
      <c r="G791" t="s">
        <v>88</v>
      </c>
      <c r="H791">
        <v>1199</v>
      </c>
      <c r="I791">
        <v>72</v>
      </c>
      <c r="J791">
        <v>26.5</v>
      </c>
      <c r="K791">
        <v>6.8</v>
      </c>
      <c r="L791">
        <v>2020</v>
      </c>
      <c r="M791">
        <v>53697</v>
      </c>
      <c r="N791">
        <v>1</v>
      </c>
      <c r="O791">
        <v>0</v>
      </c>
      <c r="P791">
        <v>3.09</v>
      </c>
    </row>
    <row r="792" spans="1:16" x14ac:dyDescent="0.3">
      <c r="A792">
        <v>790</v>
      </c>
      <c r="B792" t="s">
        <v>83</v>
      </c>
      <c r="C792" t="s">
        <v>84</v>
      </c>
      <c r="D792" t="s">
        <v>92</v>
      </c>
      <c r="E792" t="s">
        <v>93</v>
      </c>
      <c r="F792" t="s">
        <v>87</v>
      </c>
      <c r="G792" t="s">
        <v>88</v>
      </c>
      <c r="H792">
        <v>1199</v>
      </c>
      <c r="I792">
        <v>72</v>
      </c>
      <c r="J792">
        <v>26.5</v>
      </c>
      <c r="K792">
        <v>6.8</v>
      </c>
      <c r="L792">
        <v>2024</v>
      </c>
      <c r="M792">
        <v>44912</v>
      </c>
      <c r="N792">
        <v>1</v>
      </c>
      <c r="O792">
        <v>0</v>
      </c>
      <c r="P792">
        <v>5.53</v>
      </c>
    </row>
    <row r="793" spans="1:16" x14ac:dyDescent="0.3">
      <c r="A793">
        <v>791</v>
      </c>
      <c r="B793" t="s">
        <v>83</v>
      </c>
      <c r="C793" t="s">
        <v>84</v>
      </c>
      <c r="D793" t="s">
        <v>92</v>
      </c>
      <c r="E793" t="s">
        <v>93</v>
      </c>
      <c r="F793" t="s">
        <v>87</v>
      </c>
      <c r="G793" t="s">
        <v>88</v>
      </c>
      <c r="H793">
        <v>1199</v>
      </c>
      <c r="I793">
        <v>72</v>
      </c>
      <c r="J793">
        <v>26.5</v>
      </c>
      <c r="K793">
        <v>6.8</v>
      </c>
      <c r="L793">
        <v>2023</v>
      </c>
      <c r="M793">
        <v>39795</v>
      </c>
      <c r="N793">
        <v>1</v>
      </c>
      <c r="O793">
        <v>0</v>
      </c>
      <c r="P793">
        <v>5.17</v>
      </c>
    </row>
    <row r="794" spans="1:16" x14ac:dyDescent="0.3">
      <c r="A794">
        <v>792</v>
      </c>
      <c r="B794" t="s">
        <v>83</v>
      </c>
      <c r="C794" t="s">
        <v>84</v>
      </c>
      <c r="D794" t="s">
        <v>92</v>
      </c>
      <c r="E794" t="s">
        <v>93</v>
      </c>
      <c r="F794" t="s">
        <v>87</v>
      </c>
      <c r="G794" t="s">
        <v>88</v>
      </c>
      <c r="H794">
        <v>1199</v>
      </c>
      <c r="I794">
        <v>72</v>
      </c>
      <c r="J794">
        <v>26.5</v>
      </c>
      <c r="K794">
        <v>6.8</v>
      </c>
      <c r="L794">
        <v>2022</v>
      </c>
      <c r="M794">
        <v>83849</v>
      </c>
      <c r="N794">
        <v>1</v>
      </c>
      <c r="O794">
        <v>0</v>
      </c>
      <c r="P794">
        <v>4.16</v>
      </c>
    </row>
    <row r="795" spans="1:16" x14ac:dyDescent="0.3">
      <c r="A795">
        <v>793</v>
      </c>
      <c r="B795" t="s">
        <v>83</v>
      </c>
      <c r="C795" t="s">
        <v>84</v>
      </c>
      <c r="D795" t="s">
        <v>92</v>
      </c>
      <c r="E795" t="s">
        <v>93</v>
      </c>
      <c r="F795" t="s">
        <v>87</v>
      </c>
      <c r="G795" t="s">
        <v>88</v>
      </c>
      <c r="H795">
        <v>1199</v>
      </c>
      <c r="I795">
        <v>72</v>
      </c>
      <c r="J795">
        <v>26.5</v>
      </c>
      <c r="K795">
        <v>6.8</v>
      </c>
      <c r="L795">
        <v>2025</v>
      </c>
      <c r="M795">
        <v>24240</v>
      </c>
      <c r="N795">
        <v>1</v>
      </c>
      <c r="O795">
        <v>0</v>
      </c>
      <c r="P795">
        <v>6.02</v>
      </c>
    </row>
    <row r="796" spans="1:16" x14ac:dyDescent="0.3">
      <c r="A796">
        <v>794</v>
      </c>
      <c r="B796" t="s">
        <v>83</v>
      </c>
      <c r="C796" t="s">
        <v>84</v>
      </c>
      <c r="D796" t="s">
        <v>92</v>
      </c>
      <c r="E796" t="s">
        <v>93</v>
      </c>
      <c r="F796" t="s">
        <v>87</v>
      </c>
      <c r="G796" t="s">
        <v>88</v>
      </c>
      <c r="H796">
        <v>1199</v>
      </c>
      <c r="I796">
        <v>72</v>
      </c>
      <c r="J796">
        <v>26.5</v>
      </c>
      <c r="K796">
        <v>6.8</v>
      </c>
      <c r="L796">
        <v>2025</v>
      </c>
      <c r="M796">
        <v>20212</v>
      </c>
      <c r="N796">
        <v>2</v>
      </c>
      <c r="O796">
        <v>1</v>
      </c>
      <c r="P796">
        <v>4.6900000000000004</v>
      </c>
    </row>
    <row r="797" spans="1:16" x14ac:dyDescent="0.3">
      <c r="A797">
        <v>795</v>
      </c>
      <c r="B797" t="s">
        <v>83</v>
      </c>
      <c r="C797" t="s">
        <v>84</v>
      </c>
      <c r="D797" t="s">
        <v>92</v>
      </c>
      <c r="E797" t="s">
        <v>93</v>
      </c>
      <c r="F797" t="s">
        <v>87</v>
      </c>
      <c r="G797" t="s">
        <v>88</v>
      </c>
      <c r="H797">
        <v>1199</v>
      </c>
      <c r="I797">
        <v>72</v>
      </c>
      <c r="J797">
        <v>26.5</v>
      </c>
      <c r="K797">
        <v>6.8</v>
      </c>
      <c r="L797">
        <v>2021</v>
      </c>
      <c r="M797">
        <v>90205</v>
      </c>
      <c r="N797">
        <v>3</v>
      </c>
      <c r="O797">
        <v>0</v>
      </c>
      <c r="P797">
        <v>2.2400000000000002</v>
      </c>
    </row>
    <row r="798" spans="1:16" x14ac:dyDescent="0.3">
      <c r="A798">
        <v>796</v>
      </c>
      <c r="B798" t="s">
        <v>83</v>
      </c>
      <c r="C798" t="s">
        <v>84</v>
      </c>
      <c r="D798" t="s">
        <v>92</v>
      </c>
      <c r="E798" t="s">
        <v>93</v>
      </c>
      <c r="F798" t="s">
        <v>87</v>
      </c>
      <c r="G798" t="s">
        <v>88</v>
      </c>
      <c r="H798">
        <v>1199</v>
      </c>
      <c r="I798">
        <v>72</v>
      </c>
      <c r="J798">
        <v>26.5</v>
      </c>
      <c r="K798">
        <v>6.8</v>
      </c>
      <c r="L798">
        <v>2024</v>
      </c>
      <c r="M798">
        <v>33815</v>
      </c>
      <c r="N798">
        <v>1</v>
      </c>
      <c r="O798">
        <v>0</v>
      </c>
      <c r="P798">
        <v>5.79</v>
      </c>
    </row>
    <row r="799" spans="1:16" x14ac:dyDescent="0.3">
      <c r="A799">
        <v>797</v>
      </c>
      <c r="B799" t="s">
        <v>83</v>
      </c>
      <c r="C799" t="s">
        <v>84</v>
      </c>
      <c r="D799" t="s">
        <v>92</v>
      </c>
      <c r="E799" t="s">
        <v>93</v>
      </c>
      <c r="F799" t="s">
        <v>87</v>
      </c>
      <c r="G799" t="s">
        <v>88</v>
      </c>
      <c r="H799">
        <v>1199</v>
      </c>
      <c r="I799">
        <v>72</v>
      </c>
      <c r="J799">
        <v>26.5</v>
      </c>
      <c r="K799">
        <v>6.8</v>
      </c>
      <c r="L799">
        <v>2023</v>
      </c>
      <c r="M799">
        <v>50092</v>
      </c>
      <c r="N799">
        <v>1</v>
      </c>
      <c r="O799">
        <v>0</v>
      </c>
      <c r="P799">
        <v>5.04</v>
      </c>
    </row>
    <row r="800" spans="1:16" x14ac:dyDescent="0.3">
      <c r="A800">
        <v>798</v>
      </c>
      <c r="B800" t="s">
        <v>83</v>
      </c>
      <c r="C800" t="s">
        <v>84</v>
      </c>
      <c r="D800" t="s">
        <v>92</v>
      </c>
      <c r="E800" t="s">
        <v>93</v>
      </c>
      <c r="F800" t="s">
        <v>87</v>
      </c>
      <c r="G800" t="s">
        <v>88</v>
      </c>
      <c r="H800">
        <v>1199</v>
      </c>
      <c r="I800">
        <v>72</v>
      </c>
      <c r="J800">
        <v>26.5</v>
      </c>
      <c r="K800">
        <v>6.8</v>
      </c>
      <c r="L800">
        <v>2024</v>
      </c>
      <c r="M800">
        <v>40674</v>
      </c>
      <c r="N800">
        <v>1</v>
      </c>
      <c r="O800">
        <v>0</v>
      </c>
      <c r="P800">
        <v>5.58</v>
      </c>
    </row>
    <row r="801" spans="1:16" x14ac:dyDescent="0.3">
      <c r="A801">
        <v>799</v>
      </c>
      <c r="B801" t="s">
        <v>83</v>
      </c>
      <c r="C801" t="s">
        <v>84</v>
      </c>
      <c r="D801" t="s">
        <v>92</v>
      </c>
      <c r="E801" t="s">
        <v>93</v>
      </c>
      <c r="F801" t="s">
        <v>87</v>
      </c>
      <c r="G801" t="s">
        <v>88</v>
      </c>
      <c r="H801">
        <v>1199</v>
      </c>
      <c r="I801">
        <v>72</v>
      </c>
      <c r="J801">
        <v>26.5</v>
      </c>
      <c r="K801">
        <v>6.8</v>
      </c>
      <c r="L801">
        <v>2021</v>
      </c>
      <c r="M801">
        <v>82523</v>
      </c>
      <c r="N801">
        <v>2</v>
      </c>
      <c r="O801">
        <v>0</v>
      </c>
      <c r="P801">
        <v>3.15</v>
      </c>
    </row>
    <row r="802" spans="1:16" x14ac:dyDescent="0.3">
      <c r="A802">
        <v>800</v>
      </c>
      <c r="B802" t="s">
        <v>83</v>
      </c>
      <c r="C802" t="s">
        <v>84</v>
      </c>
      <c r="D802" t="s">
        <v>92</v>
      </c>
      <c r="E802" t="s">
        <v>93</v>
      </c>
      <c r="F802" t="s">
        <v>87</v>
      </c>
      <c r="G802" t="s">
        <v>88</v>
      </c>
      <c r="H802">
        <v>1199</v>
      </c>
      <c r="I802">
        <v>72</v>
      </c>
      <c r="J802">
        <v>26.5</v>
      </c>
      <c r="K802">
        <v>6.8</v>
      </c>
      <c r="L802">
        <v>2025</v>
      </c>
      <c r="M802">
        <v>21320</v>
      </c>
      <c r="N802">
        <v>1</v>
      </c>
      <c r="O802">
        <v>0</v>
      </c>
      <c r="P802">
        <v>6.19</v>
      </c>
    </row>
    <row r="803" spans="1:16" x14ac:dyDescent="0.3">
      <c r="A803">
        <v>801</v>
      </c>
      <c r="B803" t="s">
        <v>83</v>
      </c>
      <c r="C803" t="s">
        <v>94</v>
      </c>
      <c r="D803" t="s">
        <v>85</v>
      </c>
      <c r="E803" t="s">
        <v>86</v>
      </c>
      <c r="F803" t="s">
        <v>87</v>
      </c>
      <c r="G803" t="s">
        <v>95</v>
      </c>
      <c r="H803">
        <v>1199</v>
      </c>
      <c r="I803">
        <v>85</v>
      </c>
      <c r="J803">
        <v>20.3</v>
      </c>
      <c r="K803">
        <v>6.4</v>
      </c>
      <c r="L803">
        <v>2023</v>
      </c>
      <c r="M803">
        <v>30472</v>
      </c>
      <c r="N803">
        <v>1</v>
      </c>
      <c r="O803">
        <v>0</v>
      </c>
      <c r="P803">
        <v>4.6900000000000004</v>
      </c>
    </row>
    <row r="804" spans="1:16" x14ac:dyDescent="0.3">
      <c r="A804">
        <v>802</v>
      </c>
      <c r="B804" t="s">
        <v>83</v>
      </c>
      <c r="C804" t="s">
        <v>94</v>
      </c>
      <c r="D804" t="s">
        <v>85</v>
      </c>
      <c r="E804" t="s">
        <v>86</v>
      </c>
      <c r="F804" t="s">
        <v>87</v>
      </c>
      <c r="G804" t="s">
        <v>95</v>
      </c>
      <c r="H804">
        <v>1199</v>
      </c>
      <c r="I804">
        <v>85</v>
      </c>
      <c r="J804">
        <v>20.3</v>
      </c>
      <c r="K804">
        <v>6.4</v>
      </c>
      <c r="L804">
        <v>2025</v>
      </c>
      <c r="M804">
        <v>28838</v>
      </c>
      <c r="N804">
        <v>2</v>
      </c>
      <c r="O804">
        <v>0</v>
      </c>
      <c r="P804">
        <v>5.34</v>
      </c>
    </row>
    <row r="805" spans="1:16" x14ac:dyDescent="0.3">
      <c r="A805">
        <v>803</v>
      </c>
      <c r="B805" t="s">
        <v>83</v>
      </c>
      <c r="C805" t="s">
        <v>94</v>
      </c>
      <c r="D805" t="s">
        <v>85</v>
      </c>
      <c r="E805" t="s">
        <v>86</v>
      </c>
      <c r="F805" t="s">
        <v>87</v>
      </c>
      <c r="G805" t="s">
        <v>95</v>
      </c>
      <c r="H805">
        <v>1199</v>
      </c>
      <c r="I805">
        <v>85</v>
      </c>
      <c r="J805">
        <v>20.3</v>
      </c>
      <c r="K805">
        <v>6.4</v>
      </c>
      <c r="L805">
        <v>2022</v>
      </c>
      <c r="M805">
        <v>84040</v>
      </c>
      <c r="N805">
        <v>1</v>
      </c>
      <c r="O805">
        <v>0</v>
      </c>
      <c r="P805">
        <v>3.69</v>
      </c>
    </row>
    <row r="806" spans="1:16" x14ac:dyDescent="0.3">
      <c r="A806">
        <v>804</v>
      </c>
      <c r="B806" t="s">
        <v>83</v>
      </c>
      <c r="C806" t="s">
        <v>94</v>
      </c>
      <c r="D806" t="s">
        <v>85</v>
      </c>
      <c r="E806" t="s">
        <v>86</v>
      </c>
      <c r="F806" t="s">
        <v>87</v>
      </c>
      <c r="G806" t="s">
        <v>95</v>
      </c>
      <c r="H806">
        <v>1199</v>
      </c>
      <c r="I806">
        <v>85</v>
      </c>
      <c r="J806">
        <v>20.3</v>
      </c>
      <c r="K806">
        <v>6.4</v>
      </c>
      <c r="L806">
        <v>2022</v>
      </c>
      <c r="M806">
        <v>37834</v>
      </c>
      <c r="N806">
        <v>1</v>
      </c>
      <c r="O806">
        <v>0</v>
      </c>
      <c r="P806">
        <v>4.17</v>
      </c>
    </row>
    <row r="807" spans="1:16" x14ac:dyDescent="0.3">
      <c r="A807">
        <v>805</v>
      </c>
      <c r="B807" t="s">
        <v>83</v>
      </c>
      <c r="C807" t="s">
        <v>94</v>
      </c>
      <c r="D807" t="s">
        <v>85</v>
      </c>
      <c r="E807" t="s">
        <v>86</v>
      </c>
      <c r="F807" t="s">
        <v>87</v>
      </c>
      <c r="G807" t="s">
        <v>95</v>
      </c>
      <c r="H807">
        <v>1199</v>
      </c>
      <c r="I807">
        <v>85</v>
      </c>
      <c r="J807">
        <v>20.3</v>
      </c>
      <c r="K807">
        <v>6.4</v>
      </c>
      <c r="L807">
        <v>2020</v>
      </c>
      <c r="M807">
        <v>124172</v>
      </c>
      <c r="N807">
        <v>1</v>
      </c>
      <c r="O807">
        <v>0</v>
      </c>
      <c r="P807">
        <v>2.21</v>
      </c>
    </row>
    <row r="808" spans="1:16" x14ac:dyDescent="0.3">
      <c r="A808">
        <v>806</v>
      </c>
      <c r="B808" t="s">
        <v>83</v>
      </c>
      <c r="C808" t="s">
        <v>94</v>
      </c>
      <c r="D808" t="s">
        <v>85</v>
      </c>
      <c r="E808" t="s">
        <v>86</v>
      </c>
      <c r="F808" t="s">
        <v>87</v>
      </c>
      <c r="G808" t="s">
        <v>95</v>
      </c>
      <c r="H808">
        <v>1199</v>
      </c>
      <c r="I808">
        <v>85</v>
      </c>
      <c r="J808">
        <v>20.3</v>
      </c>
      <c r="K808">
        <v>6.4</v>
      </c>
      <c r="L808">
        <v>2026</v>
      </c>
      <c r="M808">
        <v>6041</v>
      </c>
      <c r="N808">
        <v>1</v>
      </c>
      <c r="O808">
        <v>0</v>
      </c>
      <c r="P808">
        <v>6.36</v>
      </c>
    </row>
    <row r="809" spans="1:16" x14ac:dyDescent="0.3">
      <c r="A809">
        <v>807</v>
      </c>
      <c r="B809" t="s">
        <v>83</v>
      </c>
      <c r="C809" t="s">
        <v>94</v>
      </c>
      <c r="D809" t="s">
        <v>85</v>
      </c>
      <c r="E809" t="s">
        <v>86</v>
      </c>
      <c r="F809" t="s">
        <v>87</v>
      </c>
      <c r="G809" t="s">
        <v>95</v>
      </c>
      <c r="H809">
        <v>1199</v>
      </c>
      <c r="I809">
        <v>85</v>
      </c>
      <c r="J809">
        <v>20.3</v>
      </c>
      <c r="K809">
        <v>6.4</v>
      </c>
      <c r="L809">
        <v>2025</v>
      </c>
      <c r="M809">
        <v>14104</v>
      </c>
      <c r="N809">
        <v>1</v>
      </c>
      <c r="O809">
        <v>0</v>
      </c>
      <c r="P809">
        <v>5.87</v>
      </c>
    </row>
    <row r="810" spans="1:16" x14ac:dyDescent="0.3">
      <c r="A810">
        <v>808</v>
      </c>
      <c r="B810" t="s">
        <v>83</v>
      </c>
      <c r="C810" t="s">
        <v>94</v>
      </c>
      <c r="D810" t="s">
        <v>85</v>
      </c>
      <c r="E810" t="s">
        <v>86</v>
      </c>
      <c r="F810" t="s">
        <v>87</v>
      </c>
      <c r="G810" t="s">
        <v>95</v>
      </c>
      <c r="H810">
        <v>1199</v>
      </c>
      <c r="I810">
        <v>85</v>
      </c>
      <c r="J810">
        <v>20.3</v>
      </c>
      <c r="K810">
        <v>6.4</v>
      </c>
      <c r="L810">
        <v>2025</v>
      </c>
      <c r="M810">
        <v>13160</v>
      </c>
      <c r="N810">
        <v>1</v>
      </c>
      <c r="O810">
        <v>0</v>
      </c>
      <c r="P810">
        <v>5.68</v>
      </c>
    </row>
    <row r="811" spans="1:16" x14ac:dyDescent="0.3">
      <c r="A811">
        <v>809</v>
      </c>
      <c r="B811" t="s">
        <v>83</v>
      </c>
      <c r="C811" t="s">
        <v>94</v>
      </c>
      <c r="D811" t="s">
        <v>85</v>
      </c>
      <c r="E811" t="s">
        <v>86</v>
      </c>
      <c r="F811" t="s">
        <v>87</v>
      </c>
      <c r="G811" t="s">
        <v>95</v>
      </c>
      <c r="H811">
        <v>1199</v>
      </c>
      <c r="I811">
        <v>85</v>
      </c>
      <c r="J811">
        <v>20.3</v>
      </c>
      <c r="K811">
        <v>6.4</v>
      </c>
      <c r="L811">
        <v>2025</v>
      </c>
      <c r="M811">
        <v>24403</v>
      </c>
      <c r="N811">
        <v>1</v>
      </c>
      <c r="O811">
        <v>0</v>
      </c>
      <c r="P811">
        <v>5.75</v>
      </c>
    </row>
    <row r="812" spans="1:16" x14ac:dyDescent="0.3">
      <c r="A812">
        <v>810</v>
      </c>
      <c r="B812" t="s">
        <v>83</v>
      </c>
      <c r="C812" t="s">
        <v>94</v>
      </c>
      <c r="D812" t="s">
        <v>85</v>
      </c>
      <c r="E812" t="s">
        <v>86</v>
      </c>
      <c r="F812" t="s">
        <v>87</v>
      </c>
      <c r="G812" t="s">
        <v>95</v>
      </c>
      <c r="H812">
        <v>1199</v>
      </c>
      <c r="I812">
        <v>85</v>
      </c>
      <c r="J812">
        <v>20.3</v>
      </c>
      <c r="K812">
        <v>6.4</v>
      </c>
      <c r="L812">
        <v>2021</v>
      </c>
      <c r="M812">
        <v>96815</v>
      </c>
      <c r="N812">
        <v>2</v>
      </c>
      <c r="O812">
        <v>1</v>
      </c>
      <c r="P812">
        <v>2.0499999999999998</v>
      </c>
    </row>
    <row r="813" spans="1:16" x14ac:dyDescent="0.3">
      <c r="A813">
        <v>811</v>
      </c>
      <c r="B813" t="s">
        <v>83</v>
      </c>
      <c r="C813" t="s">
        <v>94</v>
      </c>
      <c r="D813" t="s">
        <v>85</v>
      </c>
      <c r="E813" t="s">
        <v>86</v>
      </c>
      <c r="F813" t="s">
        <v>87</v>
      </c>
      <c r="G813" t="s">
        <v>95</v>
      </c>
      <c r="H813">
        <v>1199</v>
      </c>
      <c r="I813">
        <v>85</v>
      </c>
      <c r="J813">
        <v>20.3</v>
      </c>
      <c r="K813">
        <v>6.4</v>
      </c>
      <c r="L813">
        <v>2020</v>
      </c>
      <c r="M813">
        <v>58083</v>
      </c>
      <c r="N813">
        <v>1</v>
      </c>
      <c r="O813">
        <v>0</v>
      </c>
      <c r="P813">
        <v>3.06</v>
      </c>
    </row>
    <row r="814" spans="1:16" x14ac:dyDescent="0.3">
      <c r="A814">
        <v>812</v>
      </c>
      <c r="B814" t="s">
        <v>83</v>
      </c>
      <c r="C814" t="s">
        <v>94</v>
      </c>
      <c r="D814" t="s">
        <v>85</v>
      </c>
      <c r="E814" t="s">
        <v>86</v>
      </c>
      <c r="F814" t="s">
        <v>87</v>
      </c>
      <c r="G814" t="s">
        <v>95</v>
      </c>
      <c r="H814">
        <v>1199</v>
      </c>
      <c r="I814">
        <v>85</v>
      </c>
      <c r="J814">
        <v>20.3</v>
      </c>
      <c r="K814">
        <v>6.4</v>
      </c>
      <c r="L814">
        <v>2024</v>
      </c>
      <c r="M814">
        <v>47901</v>
      </c>
      <c r="N814">
        <v>1</v>
      </c>
      <c r="O814">
        <v>0</v>
      </c>
      <c r="P814">
        <v>4.97</v>
      </c>
    </row>
    <row r="815" spans="1:16" x14ac:dyDescent="0.3">
      <c r="A815">
        <v>813</v>
      </c>
      <c r="B815" t="s">
        <v>83</v>
      </c>
      <c r="C815" t="s">
        <v>94</v>
      </c>
      <c r="D815" t="s">
        <v>85</v>
      </c>
      <c r="E815" t="s">
        <v>86</v>
      </c>
      <c r="F815" t="s">
        <v>87</v>
      </c>
      <c r="G815" t="s">
        <v>95</v>
      </c>
      <c r="H815">
        <v>1199</v>
      </c>
      <c r="I815">
        <v>85</v>
      </c>
      <c r="J815">
        <v>20.3</v>
      </c>
      <c r="K815">
        <v>6.4</v>
      </c>
      <c r="L815">
        <v>2021</v>
      </c>
      <c r="M815">
        <v>99252</v>
      </c>
      <c r="N815">
        <v>1</v>
      </c>
      <c r="O815">
        <v>0</v>
      </c>
      <c r="P815">
        <v>2.98</v>
      </c>
    </row>
    <row r="816" spans="1:16" x14ac:dyDescent="0.3">
      <c r="A816">
        <v>814</v>
      </c>
      <c r="B816" t="s">
        <v>83</v>
      </c>
      <c r="C816" t="s">
        <v>94</v>
      </c>
      <c r="D816" t="s">
        <v>85</v>
      </c>
      <c r="E816" t="s">
        <v>86</v>
      </c>
      <c r="F816" t="s">
        <v>87</v>
      </c>
      <c r="G816" t="s">
        <v>95</v>
      </c>
      <c r="H816">
        <v>1199</v>
      </c>
      <c r="I816">
        <v>85</v>
      </c>
      <c r="J816">
        <v>20.3</v>
      </c>
      <c r="K816">
        <v>6.4</v>
      </c>
      <c r="L816">
        <v>2024</v>
      </c>
      <c r="M816">
        <v>49894</v>
      </c>
      <c r="N816">
        <v>1</v>
      </c>
      <c r="O816">
        <v>0</v>
      </c>
      <c r="P816">
        <v>5.04</v>
      </c>
    </row>
    <row r="817" spans="1:16" x14ac:dyDescent="0.3">
      <c r="A817">
        <v>815</v>
      </c>
      <c r="B817" t="s">
        <v>83</v>
      </c>
      <c r="C817" t="s">
        <v>94</v>
      </c>
      <c r="D817" t="s">
        <v>85</v>
      </c>
      <c r="E817" t="s">
        <v>86</v>
      </c>
      <c r="F817" t="s">
        <v>87</v>
      </c>
      <c r="G817" t="s">
        <v>95</v>
      </c>
      <c r="H817">
        <v>1199</v>
      </c>
      <c r="I817">
        <v>85</v>
      </c>
      <c r="J817">
        <v>20.3</v>
      </c>
      <c r="K817">
        <v>6.4</v>
      </c>
      <c r="L817">
        <v>2023</v>
      </c>
      <c r="M817">
        <v>29186</v>
      </c>
      <c r="N817">
        <v>1</v>
      </c>
      <c r="O817">
        <v>0</v>
      </c>
      <c r="P817">
        <v>4.3600000000000003</v>
      </c>
    </row>
    <row r="818" spans="1:16" x14ac:dyDescent="0.3">
      <c r="A818">
        <v>816</v>
      </c>
      <c r="B818" t="s">
        <v>83</v>
      </c>
      <c r="C818" t="s">
        <v>94</v>
      </c>
      <c r="D818" t="s">
        <v>85</v>
      </c>
      <c r="E818" t="s">
        <v>86</v>
      </c>
      <c r="F818" t="s">
        <v>87</v>
      </c>
      <c r="G818" t="s">
        <v>95</v>
      </c>
      <c r="H818">
        <v>1199</v>
      </c>
      <c r="I818">
        <v>85</v>
      </c>
      <c r="J818">
        <v>20.3</v>
      </c>
      <c r="K818">
        <v>6.4</v>
      </c>
      <c r="L818">
        <v>2022</v>
      </c>
      <c r="M818">
        <v>41821</v>
      </c>
      <c r="N818">
        <v>1</v>
      </c>
      <c r="O818">
        <v>0</v>
      </c>
      <c r="P818">
        <v>3.9</v>
      </c>
    </row>
    <row r="819" spans="1:16" x14ac:dyDescent="0.3">
      <c r="A819">
        <v>817</v>
      </c>
      <c r="B819" t="s">
        <v>83</v>
      </c>
      <c r="C819" t="s">
        <v>94</v>
      </c>
      <c r="D819" t="s">
        <v>85</v>
      </c>
      <c r="E819" t="s">
        <v>86</v>
      </c>
      <c r="F819" t="s">
        <v>87</v>
      </c>
      <c r="G819" t="s">
        <v>95</v>
      </c>
      <c r="H819">
        <v>1199</v>
      </c>
      <c r="I819">
        <v>85</v>
      </c>
      <c r="J819">
        <v>20.3</v>
      </c>
      <c r="K819">
        <v>6.4</v>
      </c>
      <c r="L819">
        <v>2025</v>
      </c>
      <c r="M819">
        <v>27660</v>
      </c>
      <c r="N819">
        <v>1</v>
      </c>
      <c r="O819">
        <v>0</v>
      </c>
      <c r="P819">
        <v>5.87</v>
      </c>
    </row>
    <row r="820" spans="1:16" x14ac:dyDescent="0.3">
      <c r="A820">
        <v>818</v>
      </c>
      <c r="B820" t="s">
        <v>83</v>
      </c>
      <c r="C820" t="s">
        <v>94</v>
      </c>
      <c r="D820" t="s">
        <v>85</v>
      </c>
      <c r="E820" t="s">
        <v>86</v>
      </c>
      <c r="F820" t="s">
        <v>87</v>
      </c>
      <c r="G820" t="s">
        <v>95</v>
      </c>
      <c r="H820">
        <v>1199</v>
      </c>
      <c r="I820">
        <v>85</v>
      </c>
      <c r="J820">
        <v>20.3</v>
      </c>
      <c r="K820">
        <v>6.4</v>
      </c>
      <c r="L820">
        <v>2026</v>
      </c>
      <c r="M820">
        <v>8824</v>
      </c>
      <c r="N820">
        <v>1</v>
      </c>
      <c r="O820">
        <v>0</v>
      </c>
      <c r="P820">
        <v>5.96</v>
      </c>
    </row>
    <row r="821" spans="1:16" x14ac:dyDescent="0.3">
      <c r="A821">
        <v>819</v>
      </c>
      <c r="B821" t="s">
        <v>83</v>
      </c>
      <c r="C821" t="s">
        <v>94</v>
      </c>
      <c r="D821" t="s">
        <v>85</v>
      </c>
      <c r="E821" t="s">
        <v>86</v>
      </c>
      <c r="F821" t="s">
        <v>87</v>
      </c>
      <c r="G821" t="s">
        <v>95</v>
      </c>
      <c r="H821">
        <v>1199</v>
      </c>
      <c r="I821">
        <v>85</v>
      </c>
      <c r="J821">
        <v>20.3</v>
      </c>
      <c r="K821">
        <v>6.4</v>
      </c>
      <c r="L821">
        <v>2026</v>
      </c>
      <c r="M821">
        <v>4570</v>
      </c>
      <c r="N821">
        <v>2</v>
      </c>
      <c r="O821">
        <v>1</v>
      </c>
      <c r="P821">
        <v>5.29</v>
      </c>
    </row>
    <row r="822" spans="1:16" x14ac:dyDescent="0.3">
      <c r="A822">
        <v>820</v>
      </c>
      <c r="B822" t="s">
        <v>83</v>
      </c>
      <c r="C822" t="s">
        <v>94</v>
      </c>
      <c r="D822" t="s">
        <v>85</v>
      </c>
      <c r="E822" t="s">
        <v>86</v>
      </c>
      <c r="F822" t="s">
        <v>87</v>
      </c>
      <c r="G822" t="s">
        <v>95</v>
      </c>
      <c r="H822">
        <v>1199</v>
      </c>
      <c r="I822">
        <v>85</v>
      </c>
      <c r="J822">
        <v>20.3</v>
      </c>
      <c r="K822">
        <v>6.4</v>
      </c>
      <c r="L822">
        <v>2022</v>
      </c>
      <c r="M822">
        <v>69173</v>
      </c>
      <c r="N822">
        <v>1</v>
      </c>
      <c r="O822">
        <v>0</v>
      </c>
      <c r="P822">
        <v>3.77</v>
      </c>
    </row>
    <row r="823" spans="1:16" x14ac:dyDescent="0.3">
      <c r="A823">
        <v>821</v>
      </c>
      <c r="B823" t="s">
        <v>83</v>
      </c>
      <c r="C823" t="s">
        <v>94</v>
      </c>
      <c r="D823" t="s">
        <v>85</v>
      </c>
      <c r="E823" t="s">
        <v>86</v>
      </c>
      <c r="F823" t="s">
        <v>87</v>
      </c>
      <c r="G823" t="s">
        <v>95</v>
      </c>
      <c r="H823">
        <v>1199</v>
      </c>
      <c r="I823">
        <v>85</v>
      </c>
      <c r="J823">
        <v>20.3</v>
      </c>
      <c r="K823">
        <v>6.4</v>
      </c>
      <c r="L823">
        <v>2021</v>
      </c>
      <c r="M823">
        <v>44210</v>
      </c>
      <c r="N823">
        <v>1</v>
      </c>
      <c r="O823">
        <v>0</v>
      </c>
      <c r="P823">
        <v>3.18</v>
      </c>
    </row>
    <row r="824" spans="1:16" x14ac:dyDescent="0.3">
      <c r="A824">
        <v>822</v>
      </c>
      <c r="B824" t="s">
        <v>83</v>
      </c>
      <c r="C824" t="s">
        <v>94</v>
      </c>
      <c r="D824" t="s">
        <v>85</v>
      </c>
      <c r="E824" t="s">
        <v>86</v>
      </c>
      <c r="F824" t="s">
        <v>87</v>
      </c>
      <c r="G824" t="s">
        <v>95</v>
      </c>
      <c r="H824">
        <v>1199</v>
      </c>
      <c r="I824">
        <v>85</v>
      </c>
      <c r="J824">
        <v>20.3</v>
      </c>
      <c r="K824">
        <v>6.4</v>
      </c>
      <c r="L824">
        <v>2022</v>
      </c>
      <c r="M824">
        <v>83265</v>
      </c>
      <c r="N824">
        <v>2</v>
      </c>
      <c r="O824">
        <v>1</v>
      </c>
      <c r="P824">
        <v>2.34</v>
      </c>
    </row>
    <row r="825" spans="1:16" x14ac:dyDescent="0.3">
      <c r="A825">
        <v>823</v>
      </c>
      <c r="B825" t="s">
        <v>83</v>
      </c>
      <c r="C825" t="s">
        <v>94</v>
      </c>
      <c r="D825" t="s">
        <v>85</v>
      </c>
      <c r="E825" t="s">
        <v>86</v>
      </c>
      <c r="F825" t="s">
        <v>87</v>
      </c>
      <c r="G825" t="s">
        <v>95</v>
      </c>
      <c r="H825">
        <v>1199</v>
      </c>
      <c r="I825">
        <v>85</v>
      </c>
      <c r="J825">
        <v>20.3</v>
      </c>
      <c r="K825">
        <v>6.4</v>
      </c>
      <c r="L825">
        <v>2020</v>
      </c>
      <c r="M825">
        <v>64161</v>
      </c>
      <c r="N825">
        <v>2</v>
      </c>
      <c r="O825">
        <v>0</v>
      </c>
      <c r="P825">
        <v>2.5</v>
      </c>
    </row>
    <row r="826" spans="1:16" x14ac:dyDescent="0.3">
      <c r="A826">
        <v>824</v>
      </c>
      <c r="B826" t="s">
        <v>83</v>
      </c>
      <c r="C826" t="s">
        <v>94</v>
      </c>
      <c r="D826" t="s">
        <v>85</v>
      </c>
      <c r="E826" t="s">
        <v>86</v>
      </c>
      <c r="F826" t="s">
        <v>87</v>
      </c>
      <c r="G826" t="s">
        <v>95</v>
      </c>
      <c r="H826">
        <v>1199</v>
      </c>
      <c r="I826">
        <v>85</v>
      </c>
      <c r="J826">
        <v>20.3</v>
      </c>
      <c r="K826">
        <v>6.4</v>
      </c>
      <c r="L826">
        <v>2022</v>
      </c>
      <c r="M826">
        <v>60235</v>
      </c>
      <c r="N826">
        <v>1</v>
      </c>
      <c r="O826">
        <v>0</v>
      </c>
      <c r="P826">
        <v>3.75</v>
      </c>
    </row>
    <row r="827" spans="1:16" x14ac:dyDescent="0.3">
      <c r="A827">
        <v>825</v>
      </c>
      <c r="B827" t="s">
        <v>83</v>
      </c>
      <c r="C827" t="s">
        <v>94</v>
      </c>
      <c r="D827" t="s">
        <v>85</v>
      </c>
      <c r="E827" t="s">
        <v>86</v>
      </c>
      <c r="F827" t="s">
        <v>87</v>
      </c>
      <c r="G827" t="s">
        <v>95</v>
      </c>
      <c r="H827">
        <v>1199</v>
      </c>
      <c r="I827">
        <v>85</v>
      </c>
      <c r="J827">
        <v>20.3</v>
      </c>
      <c r="K827">
        <v>6.4</v>
      </c>
      <c r="L827">
        <v>2024</v>
      </c>
      <c r="M827">
        <v>33937</v>
      </c>
      <c r="N827">
        <v>1</v>
      </c>
      <c r="O827">
        <v>0</v>
      </c>
      <c r="P827">
        <v>5.33</v>
      </c>
    </row>
    <row r="828" spans="1:16" x14ac:dyDescent="0.3">
      <c r="A828">
        <v>826</v>
      </c>
      <c r="B828" t="s">
        <v>83</v>
      </c>
      <c r="C828" t="s">
        <v>94</v>
      </c>
      <c r="D828" t="s">
        <v>85</v>
      </c>
      <c r="E828" t="s">
        <v>86</v>
      </c>
      <c r="F828" t="s">
        <v>87</v>
      </c>
      <c r="G828" t="s">
        <v>95</v>
      </c>
      <c r="H828">
        <v>1199</v>
      </c>
      <c r="I828">
        <v>85</v>
      </c>
      <c r="J828">
        <v>20.3</v>
      </c>
      <c r="K828">
        <v>6.4</v>
      </c>
      <c r="L828">
        <v>2020</v>
      </c>
      <c r="M828">
        <v>80076</v>
      </c>
      <c r="N828">
        <v>1</v>
      </c>
      <c r="O828">
        <v>0</v>
      </c>
      <c r="P828">
        <v>2.46</v>
      </c>
    </row>
    <row r="829" spans="1:16" x14ac:dyDescent="0.3">
      <c r="A829">
        <v>827</v>
      </c>
      <c r="B829" t="s">
        <v>83</v>
      </c>
      <c r="C829" t="s">
        <v>94</v>
      </c>
      <c r="D829" t="s">
        <v>85</v>
      </c>
      <c r="E829" t="s">
        <v>86</v>
      </c>
      <c r="F829" t="s">
        <v>87</v>
      </c>
      <c r="G829" t="s">
        <v>95</v>
      </c>
      <c r="H829">
        <v>1199</v>
      </c>
      <c r="I829">
        <v>85</v>
      </c>
      <c r="J829">
        <v>20.3</v>
      </c>
      <c r="K829">
        <v>6.4</v>
      </c>
      <c r="L829">
        <v>2020</v>
      </c>
      <c r="M829">
        <v>100339</v>
      </c>
      <c r="N829">
        <v>1</v>
      </c>
      <c r="O829">
        <v>0</v>
      </c>
      <c r="P829">
        <v>2.33</v>
      </c>
    </row>
    <row r="830" spans="1:16" x14ac:dyDescent="0.3">
      <c r="A830">
        <v>828</v>
      </c>
      <c r="B830" t="s">
        <v>83</v>
      </c>
      <c r="C830" t="s">
        <v>94</v>
      </c>
      <c r="D830" t="s">
        <v>85</v>
      </c>
      <c r="E830" t="s">
        <v>86</v>
      </c>
      <c r="F830" t="s">
        <v>87</v>
      </c>
      <c r="G830" t="s">
        <v>95</v>
      </c>
      <c r="H830">
        <v>1199</v>
      </c>
      <c r="I830">
        <v>85</v>
      </c>
      <c r="J830">
        <v>20.3</v>
      </c>
      <c r="K830">
        <v>6.4</v>
      </c>
      <c r="L830">
        <v>2021</v>
      </c>
      <c r="M830">
        <v>45834</v>
      </c>
      <c r="N830">
        <v>1</v>
      </c>
      <c r="O830">
        <v>0</v>
      </c>
      <c r="P830">
        <v>3.54</v>
      </c>
    </row>
    <row r="831" spans="1:16" x14ac:dyDescent="0.3">
      <c r="A831">
        <v>829</v>
      </c>
      <c r="B831" t="s">
        <v>83</v>
      </c>
      <c r="C831" t="s">
        <v>94</v>
      </c>
      <c r="D831" t="s">
        <v>85</v>
      </c>
      <c r="E831" t="s">
        <v>86</v>
      </c>
      <c r="F831" t="s">
        <v>87</v>
      </c>
      <c r="G831" t="s">
        <v>95</v>
      </c>
      <c r="H831">
        <v>1199</v>
      </c>
      <c r="I831">
        <v>85</v>
      </c>
      <c r="J831">
        <v>20.3</v>
      </c>
      <c r="K831">
        <v>6.4</v>
      </c>
      <c r="L831">
        <v>2025</v>
      </c>
      <c r="M831">
        <v>20640</v>
      </c>
      <c r="N831">
        <v>1</v>
      </c>
      <c r="O831">
        <v>0</v>
      </c>
      <c r="P831">
        <v>5.87</v>
      </c>
    </row>
    <row r="832" spans="1:16" x14ac:dyDescent="0.3">
      <c r="A832">
        <v>830</v>
      </c>
      <c r="B832" t="s">
        <v>83</v>
      </c>
      <c r="C832" t="s">
        <v>94</v>
      </c>
      <c r="D832" t="s">
        <v>85</v>
      </c>
      <c r="E832" t="s">
        <v>86</v>
      </c>
      <c r="F832" t="s">
        <v>87</v>
      </c>
      <c r="G832" t="s">
        <v>95</v>
      </c>
      <c r="H832">
        <v>1199</v>
      </c>
      <c r="I832">
        <v>85</v>
      </c>
      <c r="J832">
        <v>20.3</v>
      </c>
      <c r="K832">
        <v>6.4</v>
      </c>
      <c r="L832">
        <v>2026</v>
      </c>
      <c r="M832">
        <v>9677</v>
      </c>
      <c r="N832">
        <v>1</v>
      </c>
      <c r="O832">
        <v>0</v>
      </c>
      <c r="P832">
        <v>6.06</v>
      </c>
    </row>
    <row r="833" spans="1:16" x14ac:dyDescent="0.3">
      <c r="A833">
        <v>831</v>
      </c>
      <c r="B833" t="s">
        <v>83</v>
      </c>
      <c r="C833" t="s">
        <v>94</v>
      </c>
      <c r="D833" t="s">
        <v>85</v>
      </c>
      <c r="E833" t="s">
        <v>86</v>
      </c>
      <c r="F833" t="s">
        <v>87</v>
      </c>
      <c r="G833" t="s">
        <v>95</v>
      </c>
      <c r="H833">
        <v>1199</v>
      </c>
      <c r="I833">
        <v>85</v>
      </c>
      <c r="J833">
        <v>20.3</v>
      </c>
      <c r="K833">
        <v>6.4</v>
      </c>
      <c r="L833">
        <v>2024</v>
      </c>
      <c r="M833">
        <v>34591</v>
      </c>
      <c r="N833">
        <v>2</v>
      </c>
      <c r="O833">
        <v>0</v>
      </c>
      <c r="P833">
        <v>4.42</v>
      </c>
    </row>
    <row r="834" spans="1:16" x14ac:dyDescent="0.3">
      <c r="A834">
        <v>832</v>
      </c>
      <c r="B834" t="s">
        <v>83</v>
      </c>
      <c r="C834" t="s">
        <v>94</v>
      </c>
      <c r="D834" t="s">
        <v>85</v>
      </c>
      <c r="E834" t="s">
        <v>86</v>
      </c>
      <c r="F834" t="s">
        <v>87</v>
      </c>
      <c r="G834" t="s">
        <v>95</v>
      </c>
      <c r="H834">
        <v>1199</v>
      </c>
      <c r="I834">
        <v>85</v>
      </c>
      <c r="J834">
        <v>20.3</v>
      </c>
      <c r="K834">
        <v>6.4</v>
      </c>
      <c r="L834">
        <v>2022</v>
      </c>
      <c r="M834">
        <v>65471</v>
      </c>
      <c r="N834">
        <v>1</v>
      </c>
      <c r="O834">
        <v>0</v>
      </c>
      <c r="P834">
        <v>4.0599999999999996</v>
      </c>
    </row>
    <row r="835" spans="1:16" x14ac:dyDescent="0.3">
      <c r="A835">
        <v>833</v>
      </c>
      <c r="B835" t="s">
        <v>83</v>
      </c>
      <c r="C835" t="s">
        <v>94</v>
      </c>
      <c r="D835" t="s">
        <v>85</v>
      </c>
      <c r="E835" t="s">
        <v>86</v>
      </c>
      <c r="F835" t="s">
        <v>87</v>
      </c>
      <c r="G835" t="s">
        <v>95</v>
      </c>
      <c r="H835">
        <v>1199</v>
      </c>
      <c r="I835">
        <v>85</v>
      </c>
      <c r="J835">
        <v>20.3</v>
      </c>
      <c r="K835">
        <v>6.4</v>
      </c>
      <c r="L835">
        <v>2022</v>
      </c>
      <c r="M835">
        <v>65421</v>
      </c>
      <c r="N835">
        <v>2</v>
      </c>
      <c r="O835">
        <v>0</v>
      </c>
      <c r="P835">
        <v>3.38</v>
      </c>
    </row>
    <row r="836" spans="1:16" x14ac:dyDescent="0.3">
      <c r="A836">
        <v>834</v>
      </c>
      <c r="B836" t="s">
        <v>83</v>
      </c>
      <c r="C836" t="s">
        <v>94</v>
      </c>
      <c r="D836" t="s">
        <v>85</v>
      </c>
      <c r="E836" t="s">
        <v>86</v>
      </c>
      <c r="F836" t="s">
        <v>87</v>
      </c>
      <c r="G836" t="s">
        <v>95</v>
      </c>
      <c r="H836">
        <v>1199</v>
      </c>
      <c r="I836">
        <v>85</v>
      </c>
      <c r="J836">
        <v>20.3</v>
      </c>
      <c r="K836">
        <v>6.4</v>
      </c>
      <c r="L836">
        <v>2022</v>
      </c>
      <c r="M836">
        <v>49852</v>
      </c>
      <c r="N836">
        <v>1</v>
      </c>
      <c r="O836">
        <v>1</v>
      </c>
      <c r="P836">
        <v>3.3</v>
      </c>
    </row>
    <row r="837" spans="1:16" x14ac:dyDescent="0.3">
      <c r="A837">
        <v>835</v>
      </c>
      <c r="B837" t="s">
        <v>83</v>
      </c>
      <c r="C837" t="s">
        <v>94</v>
      </c>
      <c r="D837" t="s">
        <v>85</v>
      </c>
      <c r="E837" t="s">
        <v>86</v>
      </c>
      <c r="F837" t="s">
        <v>87</v>
      </c>
      <c r="G837" t="s">
        <v>95</v>
      </c>
      <c r="H837">
        <v>1199</v>
      </c>
      <c r="I837">
        <v>85</v>
      </c>
      <c r="J837">
        <v>20.3</v>
      </c>
      <c r="K837">
        <v>6.4</v>
      </c>
      <c r="L837">
        <v>2026</v>
      </c>
      <c r="M837">
        <v>8135</v>
      </c>
      <c r="N837">
        <v>1</v>
      </c>
      <c r="O837">
        <v>0</v>
      </c>
      <c r="P837">
        <v>6.52</v>
      </c>
    </row>
    <row r="838" spans="1:16" x14ac:dyDescent="0.3">
      <c r="A838">
        <v>836</v>
      </c>
      <c r="B838" t="s">
        <v>83</v>
      </c>
      <c r="C838" t="s">
        <v>94</v>
      </c>
      <c r="D838" t="s">
        <v>85</v>
      </c>
      <c r="E838" t="s">
        <v>86</v>
      </c>
      <c r="F838" t="s">
        <v>87</v>
      </c>
      <c r="G838" t="s">
        <v>95</v>
      </c>
      <c r="H838">
        <v>1199</v>
      </c>
      <c r="I838">
        <v>85</v>
      </c>
      <c r="J838">
        <v>20.3</v>
      </c>
      <c r="K838">
        <v>6.4</v>
      </c>
      <c r="L838">
        <v>2022</v>
      </c>
      <c r="M838">
        <v>41986</v>
      </c>
      <c r="N838">
        <v>1</v>
      </c>
      <c r="O838">
        <v>0</v>
      </c>
      <c r="P838">
        <v>3.85</v>
      </c>
    </row>
    <row r="839" spans="1:16" x14ac:dyDescent="0.3">
      <c r="A839">
        <v>837</v>
      </c>
      <c r="B839" t="s">
        <v>83</v>
      </c>
      <c r="C839" t="s">
        <v>94</v>
      </c>
      <c r="D839" t="s">
        <v>85</v>
      </c>
      <c r="E839" t="s">
        <v>86</v>
      </c>
      <c r="F839" t="s">
        <v>87</v>
      </c>
      <c r="G839" t="s">
        <v>95</v>
      </c>
      <c r="H839">
        <v>1199</v>
      </c>
      <c r="I839">
        <v>85</v>
      </c>
      <c r="J839">
        <v>20.3</v>
      </c>
      <c r="K839">
        <v>6.4</v>
      </c>
      <c r="L839">
        <v>2026</v>
      </c>
      <c r="M839">
        <v>4839</v>
      </c>
      <c r="N839">
        <v>1</v>
      </c>
      <c r="O839">
        <v>0</v>
      </c>
      <c r="P839">
        <v>6.62</v>
      </c>
    </row>
    <row r="840" spans="1:16" x14ac:dyDescent="0.3">
      <c r="A840">
        <v>838</v>
      </c>
      <c r="B840" t="s">
        <v>83</v>
      </c>
      <c r="C840" t="s">
        <v>94</v>
      </c>
      <c r="D840" t="s">
        <v>85</v>
      </c>
      <c r="E840" t="s">
        <v>86</v>
      </c>
      <c r="F840" t="s">
        <v>87</v>
      </c>
      <c r="G840" t="s">
        <v>95</v>
      </c>
      <c r="H840">
        <v>1199</v>
      </c>
      <c r="I840">
        <v>85</v>
      </c>
      <c r="J840">
        <v>20.3</v>
      </c>
      <c r="K840">
        <v>6.4</v>
      </c>
      <c r="L840">
        <v>2022</v>
      </c>
      <c r="M840">
        <v>80882</v>
      </c>
      <c r="N840">
        <v>1</v>
      </c>
      <c r="O840">
        <v>0</v>
      </c>
      <c r="P840">
        <v>4.12</v>
      </c>
    </row>
    <row r="841" spans="1:16" x14ac:dyDescent="0.3">
      <c r="A841">
        <v>839</v>
      </c>
      <c r="B841" t="s">
        <v>83</v>
      </c>
      <c r="C841" t="s">
        <v>94</v>
      </c>
      <c r="D841" t="s">
        <v>85</v>
      </c>
      <c r="E841" t="s">
        <v>86</v>
      </c>
      <c r="F841" t="s">
        <v>87</v>
      </c>
      <c r="G841" t="s">
        <v>95</v>
      </c>
      <c r="H841">
        <v>1199</v>
      </c>
      <c r="I841">
        <v>85</v>
      </c>
      <c r="J841">
        <v>20.3</v>
      </c>
      <c r="K841">
        <v>6.4</v>
      </c>
      <c r="L841">
        <v>2025</v>
      </c>
      <c r="M841">
        <v>21917</v>
      </c>
      <c r="N841">
        <v>2</v>
      </c>
      <c r="O841">
        <v>0</v>
      </c>
      <c r="P841">
        <v>4.96</v>
      </c>
    </row>
    <row r="842" spans="1:16" x14ac:dyDescent="0.3">
      <c r="A842">
        <v>840</v>
      </c>
      <c r="B842" t="s">
        <v>83</v>
      </c>
      <c r="C842" t="s">
        <v>94</v>
      </c>
      <c r="D842" t="s">
        <v>85</v>
      </c>
      <c r="E842" t="s">
        <v>86</v>
      </c>
      <c r="F842" t="s">
        <v>87</v>
      </c>
      <c r="G842" t="s">
        <v>95</v>
      </c>
      <c r="H842">
        <v>1199</v>
      </c>
      <c r="I842">
        <v>85</v>
      </c>
      <c r="J842">
        <v>20.3</v>
      </c>
      <c r="K842">
        <v>6.4</v>
      </c>
      <c r="L842">
        <v>2023</v>
      </c>
      <c r="M842">
        <v>57579</v>
      </c>
      <c r="N842">
        <v>1</v>
      </c>
      <c r="O842">
        <v>0</v>
      </c>
      <c r="P842">
        <v>4.34</v>
      </c>
    </row>
    <row r="843" spans="1:16" x14ac:dyDescent="0.3">
      <c r="A843">
        <v>841</v>
      </c>
      <c r="B843" t="s">
        <v>83</v>
      </c>
      <c r="C843" t="s">
        <v>94</v>
      </c>
      <c r="D843" t="s">
        <v>85</v>
      </c>
      <c r="E843" t="s">
        <v>86</v>
      </c>
      <c r="F843" t="s">
        <v>87</v>
      </c>
      <c r="G843" t="s">
        <v>95</v>
      </c>
      <c r="H843">
        <v>1199</v>
      </c>
      <c r="I843">
        <v>85</v>
      </c>
      <c r="J843">
        <v>20.3</v>
      </c>
      <c r="K843">
        <v>6.4</v>
      </c>
      <c r="L843">
        <v>2020</v>
      </c>
      <c r="M843">
        <v>77434</v>
      </c>
      <c r="N843">
        <v>1</v>
      </c>
      <c r="O843">
        <v>0</v>
      </c>
      <c r="P843">
        <v>2.34</v>
      </c>
    </row>
    <row r="844" spans="1:16" x14ac:dyDescent="0.3">
      <c r="A844">
        <v>842</v>
      </c>
      <c r="B844" t="s">
        <v>83</v>
      </c>
      <c r="C844" t="s">
        <v>94</v>
      </c>
      <c r="D844" t="s">
        <v>85</v>
      </c>
      <c r="E844" t="s">
        <v>86</v>
      </c>
      <c r="F844" t="s">
        <v>87</v>
      </c>
      <c r="G844" t="s">
        <v>95</v>
      </c>
      <c r="H844">
        <v>1199</v>
      </c>
      <c r="I844">
        <v>85</v>
      </c>
      <c r="J844">
        <v>20.3</v>
      </c>
      <c r="K844">
        <v>6.4</v>
      </c>
      <c r="L844">
        <v>2022</v>
      </c>
      <c r="M844">
        <v>41715</v>
      </c>
      <c r="N844">
        <v>1</v>
      </c>
      <c r="O844">
        <v>0</v>
      </c>
      <c r="P844">
        <v>4.25</v>
      </c>
    </row>
    <row r="845" spans="1:16" x14ac:dyDescent="0.3">
      <c r="A845">
        <v>843</v>
      </c>
      <c r="B845" t="s">
        <v>83</v>
      </c>
      <c r="C845" t="s">
        <v>94</v>
      </c>
      <c r="D845" t="s">
        <v>85</v>
      </c>
      <c r="E845" t="s">
        <v>86</v>
      </c>
      <c r="F845" t="s">
        <v>87</v>
      </c>
      <c r="G845" t="s">
        <v>95</v>
      </c>
      <c r="H845">
        <v>1199</v>
      </c>
      <c r="I845">
        <v>85</v>
      </c>
      <c r="J845">
        <v>20.3</v>
      </c>
      <c r="K845">
        <v>6.4</v>
      </c>
      <c r="L845">
        <v>2021</v>
      </c>
      <c r="M845">
        <v>90885</v>
      </c>
      <c r="N845">
        <v>2</v>
      </c>
      <c r="O845">
        <v>0</v>
      </c>
      <c r="P845">
        <v>2.37</v>
      </c>
    </row>
    <row r="846" spans="1:16" x14ac:dyDescent="0.3">
      <c r="A846">
        <v>844</v>
      </c>
      <c r="B846" t="s">
        <v>83</v>
      </c>
      <c r="C846" t="s">
        <v>94</v>
      </c>
      <c r="D846" t="s">
        <v>85</v>
      </c>
      <c r="E846" t="s">
        <v>86</v>
      </c>
      <c r="F846" t="s">
        <v>87</v>
      </c>
      <c r="G846" t="s">
        <v>95</v>
      </c>
      <c r="H846">
        <v>1199</v>
      </c>
      <c r="I846">
        <v>85</v>
      </c>
      <c r="J846">
        <v>20.3</v>
      </c>
      <c r="K846">
        <v>6.4</v>
      </c>
      <c r="L846">
        <v>2021</v>
      </c>
      <c r="M846">
        <v>71209</v>
      </c>
      <c r="N846">
        <v>2</v>
      </c>
      <c r="O846">
        <v>0</v>
      </c>
      <c r="P846">
        <v>2.97</v>
      </c>
    </row>
    <row r="847" spans="1:16" x14ac:dyDescent="0.3">
      <c r="A847">
        <v>845</v>
      </c>
      <c r="B847" t="s">
        <v>83</v>
      </c>
      <c r="C847" t="s">
        <v>94</v>
      </c>
      <c r="D847" t="s">
        <v>85</v>
      </c>
      <c r="E847" t="s">
        <v>86</v>
      </c>
      <c r="F847" t="s">
        <v>87</v>
      </c>
      <c r="G847" t="s">
        <v>95</v>
      </c>
      <c r="H847">
        <v>1199</v>
      </c>
      <c r="I847">
        <v>85</v>
      </c>
      <c r="J847">
        <v>20.3</v>
      </c>
      <c r="K847">
        <v>6.4</v>
      </c>
      <c r="L847">
        <v>2023</v>
      </c>
      <c r="M847">
        <v>34967</v>
      </c>
      <c r="N847">
        <v>1</v>
      </c>
      <c r="O847">
        <v>0</v>
      </c>
      <c r="P847">
        <v>4.25</v>
      </c>
    </row>
    <row r="848" spans="1:16" x14ac:dyDescent="0.3">
      <c r="A848">
        <v>846</v>
      </c>
      <c r="B848" t="s">
        <v>83</v>
      </c>
      <c r="C848" t="s">
        <v>94</v>
      </c>
      <c r="D848" t="s">
        <v>85</v>
      </c>
      <c r="E848" t="s">
        <v>86</v>
      </c>
      <c r="F848" t="s">
        <v>87</v>
      </c>
      <c r="G848" t="s">
        <v>95</v>
      </c>
      <c r="H848">
        <v>1199</v>
      </c>
      <c r="I848">
        <v>85</v>
      </c>
      <c r="J848">
        <v>20.3</v>
      </c>
      <c r="K848">
        <v>6.4</v>
      </c>
      <c r="L848">
        <v>2026</v>
      </c>
      <c r="M848">
        <v>4029</v>
      </c>
      <c r="N848">
        <v>1</v>
      </c>
      <c r="O848">
        <v>0</v>
      </c>
      <c r="P848">
        <v>6.57</v>
      </c>
    </row>
    <row r="849" spans="1:16" x14ac:dyDescent="0.3">
      <c r="A849">
        <v>847</v>
      </c>
      <c r="B849" t="s">
        <v>83</v>
      </c>
      <c r="C849" t="s">
        <v>94</v>
      </c>
      <c r="D849" t="s">
        <v>85</v>
      </c>
      <c r="E849" t="s">
        <v>86</v>
      </c>
      <c r="F849" t="s">
        <v>87</v>
      </c>
      <c r="G849" t="s">
        <v>95</v>
      </c>
      <c r="H849">
        <v>1199</v>
      </c>
      <c r="I849">
        <v>85</v>
      </c>
      <c r="J849">
        <v>20.3</v>
      </c>
      <c r="K849">
        <v>6.4</v>
      </c>
      <c r="L849">
        <v>2025</v>
      </c>
      <c r="M849">
        <v>20809</v>
      </c>
      <c r="N849">
        <v>2</v>
      </c>
      <c r="O849">
        <v>0</v>
      </c>
      <c r="P849">
        <v>5.29</v>
      </c>
    </row>
    <row r="850" spans="1:16" x14ac:dyDescent="0.3">
      <c r="A850">
        <v>848</v>
      </c>
      <c r="B850" t="s">
        <v>83</v>
      </c>
      <c r="C850" t="s">
        <v>94</v>
      </c>
      <c r="D850" t="s">
        <v>85</v>
      </c>
      <c r="E850" t="s">
        <v>86</v>
      </c>
      <c r="F850" t="s">
        <v>87</v>
      </c>
      <c r="G850" t="s">
        <v>95</v>
      </c>
      <c r="H850">
        <v>1199</v>
      </c>
      <c r="I850">
        <v>85</v>
      </c>
      <c r="J850">
        <v>20.3</v>
      </c>
      <c r="K850">
        <v>6.4</v>
      </c>
      <c r="L850">
        <v>2021</v>
      </c>
      <c r="M850">
        <v>71645</v>
      </c>
      <c r="N850">
        <v>1</v>
      </c>
      <c r="O850">
        <v>0</v>
      </c>
      <c r="P850">
        <v>2.93</v>
      </c>
    </row>
    <row r="851" spans="1:16" x14ac:dyDescent="0.3">
      <c r="A851">
        <v>849</v>
      </c>
      <c r="B851" t="s">
        <v>83</v>
      </c>
      <c r="C851" t="s">
        <v>94</v>
      </c>
      <c r="D851" t="s">
        <v>85</v>
      </c>
      <c r="E851" t="s">
        <v>86</v>
      </c>
      <c r="F851" t="s">
        <v>87</v>
      </c>
      <c r="G851" t="s">
        <v>95</v>
      </c>
      <c r="H851">
        <v>1199</v>
      </c>
      <c r="I851">
        <v>85</v>
      </c>
      <c r="J851">
        <v>20.3</v>
      </c>
      <c r="K851">
        <v>6.4</v>
      </c>
      <c r="L851">
        <v>2025</v>
      </c>
      <c r="M851">
        <v>21715</v>
      </c>
      <c r="N851">
        <v>2</v>
      </c>
      <c r="O851">
        <v>0</v>
      </c>
      <c r="P851">
        <v>5.09</v>
      </c>
    </row>
    <row r="852" spans="1:16" x14ac:dyDescent="0.3">
      <c r="A852">
        <v>850</v>
      </c>
      <c r="B852" t="s">
        <v>83</v>
      </c>
      <c r="C852" t="s">
        <v>94</v>
      </c>
      <c r="D852" t="s">
        <v>85</v>
      </c>
      <c r="E852" t="s">
        <v>86</v>
      </c>
      <c r="F852" t="s">
        <v>87</v>
      </c>
      <c r="G852" t="s">
        <v>95</v>
      </c>
      <c r="H852">
        <v>1199</v>
      </c>
      <c r="I852">
        <v>85</v>
      </c>
      <c r="J852">
        <v>20.3</v>
      </c>
      <c r="K852">
        <v>6.4</v>
      </c>
      <c r="L852">
        <v>2026</v>
      </c>
      <c r="M852">
        <v>8605</v>
      </c>
      <c r="N852">
        <v>1</v>
      </c>
      <c r="O852">
        <v>1</v>
      </c>
      <c r="P852">
        <v>5.27</v>
      </c>
    </row>
    <row r="853" spans="1:16" x14ac:dyDescent="0.3">
      <c r="A853">
        <v>851</v>
      </c>
      <c r="B853" t="s">
        <v>83</v>
      </c>
      <c r="C853" t="s">
        <v>94</v>
      </c>
      <c r="D853" t="s">
        <v>85</v>
      </c>
      <c r="E853" t="s">
        <v>86</v>
      </c>
      <c r="F853" t="s">
        <v>87</v>
      </c>
      <c r="G853" t="s">
        <v>95</v>
      </c>
      <c r="H853">
        <v>1199</v>
      </c>
      <c r="I853">
        <v>85</v>
      </c>
      <c r="J853">
        <v>20.3</v>
      </c>
      <c r="K853">
        <v>6.4</v>
      </c>
      <c r="L853">
        <v>2025</v>
      </c>
      <c r="M853">
        <v>26988</v>
      </c>
      <c r="N853">
        <v>1</v>
      </c>
      <c r="O853">
        <v>0</v>
      </c>
      <c r="P853">
        <v>5.52</v>
      </c>
    </row>
    <row r="854" spans="1:16" x14ac:dyDescent="0.3">
      <c r="A854">
        <v>852</v>
      </c>
      <c r="B854" t="s">
        <v>83</v>
      </c>
      <c r="C854" t="s">
        <v>94</v>
      </c>
      <c r="D854" t="s">
        <v>85</v>
      </c>
      <c r="E854" t="s">
        <v>86</v>
      </c>
      <c r="F854" t="s">
        <v>87</v>
      </c>
      <c r="G854" t="s">
        <v>95</v>
      </c>
      <c r="H854">
        <v>1199</v>
      </c>
      <c r="I854">
        <v>85</v>
      </c>
      <c r="J854">
        <v>20.3</v>
      </c>
      <c r="K854">
        <v>6.4</v>
      </c>
      <c r="L854">
        <v>2021</v>
      </c>
      <c r="M854">
        <v>102774</v>
      </c>
      <c r="N854">
        <v>2</v>
      </c>
      <c r="O854">
        <v>0</v>
      </c>
      <c r="P854">
        <v>3.05</v>
      </c>
    </row>
    <row r="855" spans="1:16" x14ac:dyDescent="0.3">
      <c r="A855">
        <v>853</v>
      </c>
      <c r="B855" t="s">
        <v>83</v>
      </c>
      <c r="C855" t="s">
        <v>94</v>
      </c>
      <c r="D855" t="s">
        <v>85</v>
      </c>
      <c r="E855" t="s">
        <v>86</v>
      </c>
      <c r="F855" t="s">
        <v>87</v>
      </c>
      <c r="G855" t="s">
        <v>95</v>
      </c>
      <c r="H855">
        <v>1199</v>
      </c>
      <c r="I855">
        <v>85</v>
      </c>
      <c r="J855">
        <v>20.3</v>
      </c>
      <c r="K855">
        <v>6.4</v>
      </c>
      <c r="L855">
        <v>2021</v>
      </c>
      <c r="M855">
        <v>88611</v>
      </c>
      <c r="N855">
        <v>2</v>
      </c>
      <c r="O855">
        <v>0</v>
      </c>
      <c r="P855">
        <v>2.7</v>
      </c>
    </row>
    <row r="856" spans="1:16" x14ac:dyDescent="0.3">
      <c r="A856">
        <v>854</v>
      </c>
      <c r="B856" t="s">
        <v>83</v>
      </c>
      <c r="C856" t="s">
        <v>94</v>
      </c>
      <c r="D856" t="s">
        <v>85</v>
      </c>
      <c r="E856" t="s">
        <v>86</v>
      </c>
      <c r="F856" t="s">
        <v>87</v>
      </c>
      <c r="G856" t="s">
        <v>95</v>
      </c>
      <c r="H856">
        <v>1199</v>
      </c>
      <c r="I856">
        <v>85</v>
      </c>
      <c r="J856">
        <v>20.3</v>
      </c>
      <c r="K856">
        <v>6.4</v>
      </c>
      <c r="L856">
        <v>2024</v>
      </c>
      <c r="M856">
        <v>23480</v>
      </c>
      <c r="N856">
        <v>1</v>
      </c>
      <c r="O856">
        <v>0</v>
      </c>
      <c r="P856">
        <v>4.91</v>
      </c>
    </row>
    <row r="857" spans="1:16" x14ac:dyDescent="0.3">
      <c r="A857">
        <v>855</v>
      </c>
      <c r="B857" t="s">
        <v>83</v>
      </c>
      <c r="C857" t="s">
        <v>94</v>
      </c>
      <c r="D857" t="s">
        <v>85</v>
      </c>
      <c r="E857" t="s">
        <v>86</v>
      </c>
      <c r="F857" t="s">
        <v>87</v>
      </c>
      <c r="G857" t="s">
        <v>95</v>
      </c>
      <c r="H857">
        <v>1199</v>
      </c>
      <c r="I857">
        <v>85</v>
      </c>
      <c r="J857">
        <v>20.3</v>
      </c>
      <c r="K857">
        <v>6.4</v>
      </c>
      <c r="L857">
        <v>2023</v>
      </c>
      <c r="M857">
        <v>33815</v>
      </c>
      <c r="N857">
        <v>2</v>
      </c>
      <c r="O857">
        <v>0</v>
      </c>
      <c r="P857">
        <v>4.28</v>
      </c>
    </row>
    <row r="858" spans="1:16" x14ac:dyDescent="0.3">
      <c r="A858">
        <v>856</v>
      </c>
      <c r="B858" t="s">
        <v>83</v>
      </c>
      <c r="C858" t="s">
        <v>94</v>
      </c>
      <c r="D858" t="s">
        <v>85</v>
      </c>
      <c r="E858" t="s">
        <v>86</v>
      </c>
      <c r="F858" t="s">
        <v>87</v>
      </c>
      <c r="G858" t="s">
        <v>95</v>
      </c>
      <c r="H858">
        <v>1199</v>
      </c>
      <c r="I858">
        <v>85</v>
      </c>
      <c r="J858">
        <v>20.3</v>
      </c>
      <c r="K858">
        <v>6.4</v>
      </c>
      <c r="L858">
        <v>2023</v>
      </c>
      <c r="M858">
        <v>51711</v>
      </c>
      <c r="N858">
        <v>3</v>
      </c>
      <c r="O858">
        <v>1</v>
      </c>
      <c r="P858">
        <v>3.11</v>
      </c>
    </row>
    <row r="859" spans="1:16" x14ac:dyDescent="0.3">
      <c r="A859">
        <v>857</v>
      </c>
      <c r="B859" t="s">
        <v>83</v>
      </c>
      <c r="C859" t="s">
        <v>94</v>
      </c>
      <c r="D859" t="s">
        <v>85</v>
      </c>
      <c r="E859" t="s">
        <v>86</v>
      </c>
      <c r="F859" t="s">
        <v>87</v>
      </c>
      <c r="G859" t="s">
        <v>95</v>
      </c>
      <c r="H859">
        <v>1199</v>
      </c>
      <c r="I859">
        <v>85</v>
      </c>
      <c r="J859">
        <v>20.3</v>
      </c>
      <c r="K859">
        <v>6.4</v>
      </c>
      <c r="L859">
        <v>2025</v>
      </c>
      <c r="M859">
        <v>20309</v>
      </c>
      <c r="N859">
        <v>1</v>
      </c>
      <c r="O859">
        <v>0</v>
      </c>
      <c r="P859">
        <v>5.71</v>
      </c>
    </row>
    <row r="860" spans="1:16" x14ac:dyDescent="0.3">
      <c r="A860">
        <v>858</v>
      </c>
      <c r="B860" t="s">
        <v>83</v>
      </c>
      <c r="C860" t="s">
        <v>94</v>
      </c>
      <c r="D860" t="s">
        <v>85</v>
      </c>
      <c r="E860" t="s">
        <v>86</v>
      </c>
      <c r="F860" t="s">
        <v>87</v>
      </c>
      <c r="G860" t="s">
        <v>95</v>
      </c>
      <c r="H860">
        <v>1199</v>
      </c>
      <c r="I860">
        <v>85</v>
      </c>
      <c r="J860">
        <v>20.3</v>
      </c>
      <c r="K860">
        <v>6.4</v>
      </c>
      <c r="L860">
        <v>2025</v>
      </c>
      <c r="M860">
        <v>19184</v>
      </c>
      <c r="N860">
        <v>1</v>
      </c>
      <c r="O860">
        <v>0</v>
      </c>
      <c r="P860">
        <v>5.58</v>
      </c>
    </row>
    <row r="861" spans="1:16" x14ac:dyDescent="0.3">
      <c r="A861">
        <v>859</v>
      </c>
      <c r="B861" t="s">
        <v>83</v>
      </c>
      <c r="C861" t="s">
        <v>94</v>
      </c>
      <c r="D861" t="s">
        <v>85</v>
      </c>
      <c r="E861" t="s">
        <v>86</v>
      </c>
      <c r="F861" t="s">
        <v>87</v>
      </c>
      <c r="G861" t="s">
        <v>95</v>
      </c>
      <c r="H861">
        <v>1199</v>
      </c>
      <c r="I861">
        <v>85</v>
      </c>
      <c r="J861">
        <v>20.3</v>
      </c>
      <c r="K861">
        <v>6.4</v>
      </c>
      <c r="L861">
        <v>2022</v>
      </c>
      <c r="M861">
        <v>38561</v>
      </c>
      <c r="N861">
        <v>1</v>
      </c>
      <c r="O861">
        <v>0</v>
      </c>
      <c r="P861">
        <v>4.2</v>
      </c>
    </row>
    <row r="862" spans="1:16" x14ac:dyDescent="0.3">
      <c r="A862">
        <v>860</v>
      </c>
      <c r="B862" t="s">
        <v>83</v>
      </c>
      <c r="C862" t="s">
        <v>94</v>
      </c>
      <c r="D862" t="s">
        <v>85</v>
      </c>
      <c r="E862" t="s">
        <v>86</v>
      </c>
      <c r="F862" t="s">
        <v>87</v>
      </c>
      <c r="G862" t="s">
        <v>95</v>
      </c>
      <c r="H862">
        <v>1199</v>
      </c>
      <c r="I862">
        <v>85</v>
      </c>
      <c r="J862">
        <v>20.3</v>
      </c>
      <c r="K862">
        <v>6.4</v>
      </c>
      <c r="L862">
        <v>2021</v>
      </c>
      <c r="M862">
        <v>73387</v>
      </c>
      <c r="N862">
        <v>1</v>
      </c>
      <c r="O862">
        <v>0</v>
      </c>
      <c r="P862">
        <v>3.31</v>
      </c>
    </row>
    <row r="863" spans="1:16" x14ac:dyDescent="0.3">
      <c r="A863">
        <v>861</v>
      </c>
      <c r="B863" t="s">
        <v>83</v>
      </c>
      <c r="C863" t="s">
        <v>94</v>
      </c>
      <c r="D863" t="s">
        <v>85</v>
      </c>
      <c r="E863" t="s">
        <v>86</v>
      </c>
      <c r="F863" t="s">
        <v>87</v>
      </c>
      <c r="G863" t="s">
        <v>95</v>
      </c>
      <c r="H863">
        <v>1199</v>
      </c>
      <c r="I863">
        <v>85</v>
      </c>
      <c r="J863">
        <v>20.3</v>
      </c>
      <c r="K863">
        <v>6.4</v>
      </c>
      <c r="L863">
        <v>2026</v>
      </c>
      <c r="M863">
        <v>9595</v>
      </c>
      <c r="N863">
        <v>2</v>
      </c>
      <c r="O863">
        <v>0</v>
      </c>
      <c r="P863">
        <v>5.82</v>
      </c>
    </row>
    <row r="864" spans="1:16" x14ac:dyDescent="0.3">
      <c r="A864">
        <v>862</v>
      </c>
      <c r="B864" t="s">
        <v>83</v>
      </c>
      <c r="C864" t="s">
        <v>94</v>
      </c>
      <c r="D864" t="s">
        <v>85</v>
      </c>
      <c r="E864" t="s">
        <v>86</v>
      </c>
      <c r="F864" t="s">
        <v>87</v>
      </c>
      <c r="G864" t="s">
        <v>95</v>
      </c>
      <c r="H864">
        <v>1199</v>
      </c>
      <c r="I864">
        <v>85</v>
      </c>
      <c r="J864">
        <v>20.3</v>
      </c>
      <c r="K864">
        <v>6.4</v>
      </c>
      <c r="L864">
        <v>2022</v>
      </c>
      <c r="M864">
        <v>83370</v>
      </c>
      <c r="N864">
        <v>2</v>
      </c>
      <c r="O864">
        <v>0</v>
      </c>
      <c r="P864">
        <v>3.54</v>
      </c>
    </row>
    <row r="865" spans="1:16" x14ac:dyDescent="0.3">
      <c r="A865">
        <v>863</v>
      </c>
      <c r="B865" t="s">
        <v>83</v>
      </c>
      <c r="C865" t="s">
        <v>94</v>
      </c>
      <c r="D865" t="s">
        <v>85</v>
      </c>
      <c r="E865" t="s">
        <v>86</v>
      </c>
      <c r="F865" t="s">
        <v>87</v>
      </c>
      <c r="G865" t="s">
        <v>95</v>
      </c>
      <c r="H865">
        <v>1199</v>
      </c>
      <c r="I865">
        <v>85</v>
      </c>
      <c r="J865">
        <v>20.3</v>
      </c>
      <c r="K865">
        <v>6.4</v>
      </c>
      <c r="L865">
        <v>2022</v>
      </c>
      <c r="M865">
        <v>59378</v>
      </c>
      <c r="N865">
        <v>1</v>
      </c>
      <c r="O865">
        <v>0</v>
      </c>
      <c r="P865">
        <v>4.28</v>
      </c>
    </row>
    <row r="866" spans="1:16" x14ac:dyDescent="0.3">
      <c r="A866">
        <v>864</v>
      </c>
      <c r="B866" t="s">
        <v>83</v>
      </c>
      <c r="C866" t="s">
        <v>94</v>
      </c>
      <c r="D866" t="s">
        <v>85</v>
      </c>
      <c r="E866" t="s">
        <v>86</v>
      </c>
      <c r="F866" t="s">
        <v>87</v>
      </c>
      <c r="G866" t="s">
        <v>95</v>
      </c>
      <c r="H866">
        <v>1199</v>
      </c>
      <c r="I866">
        <v>85</v>
      </c>
      <c r="J866">
        <v>20.3</v>
      </c>
      <c r="K866">
        <v>6.4</v>
      </c>
      <c r="L866">
        <v>2024</v>
      </c>
      <c r="M866">
        <v>24819</v>
      </c>
      <c r="N866">
        <v>1</v>
      </c>
      <c r="O866">
        <v>0</v>
      </c>
      <c r="P866">
        <v>4.99</v>
      </c>
    </row>
    <row r="867" spans="1:16" x14ac:dyDescent="0.3">
      <c r="A867">
        <v>865</v>
      </c>
      <c r="B867" t="s">
        <v>83</v>
      </c>
      <c r="C867" t="s">
        <v>94</v>
      </c>
      <c r="D867" t="s">
        <v>85</v>
      </c>
      <c r="E867" t="s">
        <v>86</v>
      </c>
      <c r="F867" t="s">
        <v>87</v>
      </c>
      <c r="G867" t="s">
        <v>95</v>
      </c>
      <c r="H867">
        <v>1199</v>
      </c>
      <c r="I867">
        <v>85</v>
      </c>
      <c r="J867">
        <v>20.3</v>
      </c>
      <c r="K867">
        <v>6.4</v>
      </c>
      <c r="L867">
        <v>2020</v>
      </c>
      <c r="M867">
        <v>116970</v>
      </c>
      <c r="N867">
        <v>1</v>
      </c>
      <c r="O867">
        <v>0</v>
      </c>
      <c r="P867">
        <v>2.06</v>
      </c>
    </row>
    <row r="868" spans="1:16" x14ac:dyDescent="0.3">
      <c r="A868">
        <v>866</v>
      </c>
      <c r="B868" t="s">
        <v>83</v>
      </c>
      <c r="C868" t="s">
        <v>94</v>
      </c>
      <c r="D868" t="s">
        <v>85</v>
      </c>
      <c r="E868" t="s">
        <v>86</v>
      </c>
      <c r="F868" t="s">
        <v>87</v>
      </c>
      <c r="G868" t="s">
        <v>95</v>
      </c>
      <c r="H868">
        <v>1199</v>
      </c>
      <c r="I868">
        <v>85</v>
      </c>
      <c r="J868">
        <v>20.3</v>
      </c>
      <c r="K868">
        <v>6.4</v>
      </c>
      <c r="L868">
        <v>2026</v>
      </c>
      <c r="M868">
        <v>7920</v>
      </c>
      <c r="N868">
        <v>1</v>
      </c>
      <c r="O868">
        <v>0</v>
      </c>
      <c r="P868">
        <v>6.38</v>
      </c>
    </row>
    <row r="869" spans="1:16" x14ac:dyDescent="0.3">
      <c r="A869">
        <v>867</v>
      </c>
      <c r="B869" t="s">
        <v>83</v>
      </c>
      <c r="C869" t="s">
        <v>94</v>
      </c>
      <c r="D869" t="s">
        <v>85</v>
      </c>
      <c r="E869" t="s">
        <v>86</v>
      </c>
      <c r="F869" t="s">
        <v>87</v>
      </c>
      <c r="G869" t="s">
        <v>95</v>
      </c>
      <c r="H869">
        <v>1199</v>
      </c>
      <c r="I869">
        <v>85</v>
      </c>
      <c r="J869">
        <v>20.3</v>
      </c>
      <c r="K869">
        <v>6.4</v>
      </c>
      <c r="L869">
        <v>2020</v>
      </c>
      <c r="M869">
        <v>102300</v>
      </c>
      <c r="N869">
        <v>1</v>
      </c>
      <c r="O869">
        <v>0</v>
      </c>
      <c r="P869">
        <v>2.6</v>
      </c>
    </row>
    <row r="870" spans="1:16" x14ac:dyDescent="0.3">
      <c r="A870">
        <v>868</v>
      </c>
      <c r="B870" t="s">
        <v>83</v>
      </c>
      <c r="C870" t="s">
        <v>94</v>
      </c>
      <c r="D870" t="s">
        <v>85</v>
      </c>
      <c r="E870" t="s">
        <v>86</v>
      </c>
      <c r="F870" t="s">
        <v>87</v>
      </c>
      <c r="G870" t="s">
        <v>95</v>
      </c>
      <c r="H870">
        <v>1199</v>
      </c>
      <c r="I870">
        <v>85</v>
      </c>
      <c r="J870">
        <v>20.3</v>
      </c>
      <c r="K870">
        <v>6.4</v>
      </c>
      <c r="L870">
        <v>2020</v>
      </c>
      <c r="M870">
        <v>112826</v>
      </c>
      <c r="N870">
        <v>1</v>
      </c>
      <c r="O870">
        <v>1</v>
      </c>
      <c r="P870">
        <v>1.6</v>
      </c>
    </row>
    <row r="871" spans="1:16" x14ac:dyDescent="0.3">
      <c r="A871">
        <v>869</v>
      </c>
      <c r="B871" t="s">
        <v>83</v>
      </c>
      <c r="C871" t="s">
        <v>94</v>
      </c>
      <c r="D871" t="s">
        <v>85</v>
      </c>
      <c r="E871" t="s">
        <v>86</v>
      </c>
      <c r="F871" t="s">
        <v>87</v>
      </c>
      <c r="G871" t="s">
        <v>95</v>
      </c>
      <c r="H871">
        <v>1199</v>
      </c>
      <c r="I871">
        <v>85</v>
      </c>
      <c r="J871">
        <v>20.3</v>
      </c>
      <c r="K871">
        <v>6.4</v>
      </c>
      <c r="L871">
        <v>2025</v>
      </c>
      <c r="M871">
        <v>29324</v>
      </c>
      <c r="N871">
        <v>2</v>
      </c>
      <c r="O871">
        <v>0</v>
      </c>
      <c r="P871">
        <v>4.87</v>
      </c>
    </row>
    <row r="872" spans="1:16" x14ac:dyDescent="0.3">
      <c r="A872">
        <v>870</v>
      </c>
      <c r="B872" t="s">
        <v>83</v>
      </c>
      <c r="C872" t="s">
        <v>94</v>
      </c>
      <c r="D872" t="s">
        <v>85</v>
      </c>
      <c r="E872" t="s">
        <v>86</v>
      </c>
      <c r="F872" t="s">
        <v>87</v>
      </c>
      <c r="G872" t="s">
        <v>95</v>
      </c>
      <c r="H872">
        <v>1199</v>
      </c>
      <c r="I872">
        <v>85</v>
      </c>
      <c r="J872">
        <v>20.3</v>
      </c>
      <c r="K872">
        <v>6.4</v>
      </c>
      <c r="L872">
        <v>2021</v>
      </c>
      <c r="M872">
        <v>106996</v>
      </c>
      <c r="N872">
        <v>1</v>
      </c>
      <c r="O872">
        <v>0</v>
      </c>
      <c r="P872">
        <v>3.06</v>
      </c>
    </row>
    <row r="873" spans="1:16" x14ac:dyDescent="0.3">
      <c r="A873">
        <v>871</v>
      </c>
      <c r="B873" t="s">
        <v>83</v>
      </c>
      <c r="C873" t="s">
        <v>94</v>
      </c>
      <c r="D873" t="s">
        <v>85</v>
      </c>
      <c r="E873" t="s">
        <v>86</v>
      </c>
      <c r="F873" t="s">
        <v>87</v>
      </c>
      <c r="G873" t="s">
        <v>95</v>
      </c>
      <c r="H873">
        <v>1199</v>
      </c>
      <c r="I873">
        <v>85</v>
      </c>
      <c r="J873">
        <v>20.3</v>
      </c>
      <c r="K873">
        <v>6.4</v>
      </c>
      <c r="L873">
        <v>2025</v>
      </c>
      <c r="M873">
        <v>12680</v>
      </c>
      <c r="N873">
        <v>3</v>
      </c>
      <c r="O873">
        <v>1</v>
      </c>
      <c r="P873">
        <v>4.1500000000000004</v>
      </c>
    </row>
    <row r="874" spans="1:16" x14ac:dyDescent="0.3">
      <c r="A874">
        <v>872</v>
      </c>
      <c r="B874" t="s">
        <v>83</v>
      </c>
      <c r="C874" t="s">
        <v>94</v>
      </c>
      <c r="D874" t="s">
        <v>85</v>
      </c>
      <c r="E874" t="s">
        <v>86</v>
      </c>
      <c r="F874" t="s">
        <v>87</v>
      </c>
      <c r="G874" t="s">
        <v>95</v>
      </c>
      <c r="H874">
        <v>1199</v>
      </c>
      <c r="I874">
        <v>85</v>
      </c>
      <c r="J874">
        <v>20.3</v>
      </c>
      <c r="K874">
        <v>6.4</v>
      </c>
      <c r="L874">
        <v>2023</v>
      </c>
      <c r="M874">
        <v>31307</v>
      </c>
      <c r="N874">
        <v>2</v>
      </c>
      <c r="O874">
        <v>0</v>
      </c>
      <c r="P874">
        <v>4.3099999999999996</v>
      </c>
    </row>
    <row r="875" spans="1:16" x14ac:dyDescent="0.3">
      <c r="A875">
        <v>873</v>
      </c>
      <c r="B875" t="s">
        <v>83</v>
      </c>
      <c r="C875" t="s">
        <v>94</v>
      </c>
      <c r="D875" t="s">
        <v>85</v>
      </c>
      <c r="E875" t="s">
        <v>86</v>
      </c>
      <c r="F875" t="s">
        <v>87</v>
      </c>
      <c r="G875" t="s">
        <v>95</v>
      </c>
      <c r="H875">
        <v>1199</v>
      </c>
      <c r="I875">
        <v>85</v>
      </c>
      <c r="J875">
        <v>20.3</v>
      </c>
      <c r="K875">
        <v>6.4</v>
      </c>
      <c r="L875">
        <v>2026</v>
      </c>
      <c r="M875">
        <v>8718</v>
      </c>
      <c r="N875">
        <v>1</v>
      </c>
      <c r="O875">
        <v>0</v>
      </c>
      <c r="P875">
        <v>6.59</v>
      </c>
    </row>
    <row r="876" spans="1:16" x14ac:dyDescent="0.3">
      <c r="A876">
        <v>874</v>
      </c>
      <c r="B876" t="s">
        <v>83</v>
      </c>
      <c r="C876" t="s">
        <v>94</v>
      </c>
      <c r="D876" t="s">
        <v>85</v>
      </c>
      <c r="E876" t="s">
        <v>86</v>
      </c>
      <c r="F876" t="s">
        <v>87</v>
      </c>
      <c r="G876" t="s">
        <v>95</v>
      </c>
      <c r="H876">
        <v>1199</v>
      </c>
      <c r="I876">
        <v>85</v>
      </c>
      <c r="J876">
        <v>20.3</v>
      </c>
      <c r="K876">
        <v>6.4</v>
      </c>
      <c r="L876">
        <v>2026</v>
      </c>
      <c r="M876">
        <v>9286</v>
      </c>
      <c r="N876">
        <v>1</v>
      </c>
      <c r="O876">
        <v>0</v>
      </c>
      <c r="P876">
        <v>6.7</v>
      </c>
    </row>
    <row r="877" spans="1:16" x14ac:dyDescent="0.3">
      <c r="A877">
        <v>875</v>
      </c>
      <c r="B877" t="s">
        <v>83</v>
      </c>
      <c r="C877" t="s">
        <v>94</v>
      </c>
      <c r="D877" t="s">
        <v>85</v>
      </c>
      <c r="E877" t="s">
        <v>86</v>
      </c>
      <c r="F877" t="s">
        <v>87</v>
      </c>
      <c r="G877" t="s">
        <v>95</v>
      </c>
      <c r="H877">
        <v>1199</v>
      </c>
      <c r="I877">
        <v>85</v>
      </c>
      <c r="J877">
        <v>20.3</v>
      </c>
      <c r="K877">
        <v>6.4</v>
      </c>
      <c r="L877">
        <v>2025</v>
      </c>
      <c r="M877">
        <v>24101</v>
      </c>
      <c r="N877">
        <v>1</v>
      </c>
      <c r="O877">
        <v>0</v>
      </c>
      <c r="P877">
        <v>5.39</v>
      </c>
    </row>
    <row r="878" spans="1:16" x14ac:dyDescent="0.3">
      <c r="A878">
        <v>876</v>
      </c>
      <c r="B878" t="s">
        <v>83</v>
      </c>
      <c r="C878" t="s">
        <v>94</v>
      </c>
      <c r="D878" t="s">
        <v>85</v>
      </c>
      <c r="E878" t="s">
        <v>86</v>
      </c>
      <c r="F878" t="s">
        <v>87</v>
      </c>
      <c r="G878" t="s">
        <v>95</v>
      </c>
      <c r="H878">
        <v>1199</v>
      </c>
      <c r="I878">
        <v>85</v>
      </c>
      <c r="J878">
        <v>20.3</v>
      </c>
      <c r="K878">
        <v>6.4</v>
      </c>
      <c r="L878">
        <v>2022</v>
      </c>
      <c r="M878">
        <v>85670</v>
      </c>
      <c r="N878">
        <v>2</v>
      </c>
      <c r="O878">
        <v>0</v>
      </c>
      <c r="P878">
        <v>3.38</v>
      </c>
    </row>
    <row r="879" spans="1:16" x14ac:dyDescent="0.3">
      <c r="A879">
        <v>877</v>
      </c>
      <c r="B879" t="s">
        <v>83</v>
      </c>
      <c r="C879" t="s">
        <v>94</v>
      </c>
      <c r="D879" t="s">
        <v>85</v>
      </c>
      <c r="E879" t="s">
        <v>86</v>
      </c>
      <c r="F879" t="s">
        <v>87</v>
      </c>
      <c r="G879" t="s">
        <v>95</v>
      </c>
      <c r="H879">
        <v>1199</v>
      </c>
      <c r="I879">
        <v>85</v>
      </c>
      <c r="J879">
        <v>20.3</v>
      </c>
      <c r="K879">
        <v>6.4</v>
      </c>
      <c r="L879">
        <v>2023</v>
      </c>
      <c r="M879">
        <v>51558</v>
      </c>
      <c r="N879">
        <v>1</v>
      </c>
      <c r="O879">
        <v>0</v>
      </c>
      <c r="P879">
        <v>4.5199999999999996</v>
      </c>
    </row>
    <row r="880" spans="1:16" x14ac:dyDescent="0.3">
      <c r="A880">
        <v>878</v>
      </c>
      <c r="B880" t="s">
        <v>83</v>
      </c>
      <c r="C880" t="s">
        <v>94</v>
      </c>
      <c r="D880" t="s">
        <v>85</v>
      </c>
      <c r="E880" t="s">
        <v>86</v>
      </c>
      <c r="F880" t="s">
        <v>87</v>
      </c>
      <c r="G880" t="s">
        <v>95</v>
      </c>
      <c r="H880">
        <v>1199</v>
      </c>
      <c r="I880">
        <v>85</v>
      </c>
      <c r="J880">
        <v>20.3</v>
      </c>
      <c r="K880">
        <v>6.4</v>
      </c>
      <c r="L880">
        <v>2025</v>
      </c>
      <c r="M880">
        <v>13419</v>
      </c>
      <c r="N880">
        <v>2</v>
      </c>
      <c r="O880">
        <v>1</v>
      </c>
      <c r="P880">
        <v>4.5</v>
      </c>
    </row>
    <row r="881" spans="1:16" x14ac:dyDescent="0.3">
      <c r="A881">
        <v>879</v>
      </c>
      <c r="B881" t="s">
        <v>83</v>
      </c>
      <c r="C881" t="s">
        <v>94</v>
      </c>
      <c r="D881" t="s">
        <v>85</v>
      </c>
      <c r="E881" t="s">
        <v>86</v>
      </c>
      <c r="F881" t="s">
        <v>87</v>
      </c>
      <c r="G881" t="s">
        <v>95</v>
      </c>
      <c r="H881">
        <v>1199</v>
      </c>
      <c r="I881">
        <v>85</v>
      </c>
      <c r="J881">
        <v>20.3</v>
      </c>
      <c r="K881">
        <v>6.4</v>
      </c>
      <c r="L881">
        <v>2022</v>
      </c>
      <c r="M881">
        <v>70211</v>
      </c>
      <c r="N881">
        <v>1</v>
      </c>
      <c r="O881">
        <v>0</v>
      </c>
      <c r="P881">
        <v>3.42</v>
      </c>
    </row>
    <row r="882" spans="1:16" x14ac:dyDescent="0.3">
      <c r="A882">
        <v>880</v>
      </c>
      <c r="B882" t="s">
        <v>83</v>
      </c>
      <c r="C882" t="s">
        <v>94</v>
      </c>
      <c r="D882" t="s">
        <v>85</v>
      </c>
      <c r="E882" t="s">
        <v>86</v>
      </c>
      <c r="F882" t="s">
        <v>87</v>
      </c>
      <c r="G882" t="s">
        <v>95</v>
      </c>
      <c r="H882">
        <v>1199</v>
      </c>
      <c r="I882">
        <v>85</v>
      </c>
      <c r="J882">
        <v>20.3</v>
      </c>
      <c r="K882">
        <v>6.4</v>
      </c>
      <c r="L882">
        <v>2024</v>
      </c>
      <c r="M882">
        <v>38020</v>
      </c>
      <c r="N882">
        <v>1</v>
      </c>
      <c r="O882">
        <v>0</v>
      </c>
      <c r="P882">
        <v>4.78</v>
      </c>
    </row>
    <row r="883" spans="1:16" x14ac:dyDescent="0.3">
      <c r="A883">
        <v>881</v>
      </c>
      <c r="B883" t="s">
        <v>83</v>
      </c>
      <c r="C883" t="s">
        <v>94</v>
      </c>
      <c r="D883" t="s">
        <v>85</v>
      </c>
      <c r="E883" t="s">
        <v>86</v>
      </c>
      <c r="F883" t="s">
        <v>87</v>
      </c>
      <c r="G883" t="s">
        <v>95</v>
      </c>
      <c r="H883">
        <v>1199</v>
      </c>
      <c r="I883">
        <v>85</v>
      </c>
      <c r="J883">
        <v>20.3</v>
      </c>
      <c r="K883">
        <v>6.4</v>
      </c>
      <c r="L883">
        <v>2020</v>
      </c>
      <c r="M883">
        <v>73767</v>
      </c>
      <c r="N883">
        <v>1</v>
      </c>
      <c r="O883">
        <v>0</v>
      </c>
      <c r="P883">
        <v>2.85</v>
      </c>
    </row>
    <row r="884" spans="1:16" x14ac:dyDescent="0.3">
      <c r="A884">
        <v>882</v>
      </c>
      <c r="B884" t="s">
        <v>83</v>
      </c>
      <c r="C884" t="s">
        <v>94</v>
      </c>
      <c r="D884" t="s">
        <v>85</v>
      </c>
      <c r="E884" t="s">
        <v>86</v>
      </c>
      <c r="F884" t="s">
        <v>87</v>
      </c>
      <c r="G884" t="s">
        <v>95</v>
      </c>
      <c r="H884">
        <v>1199</v>
      </c>
      <c r="I884">
        <v>85</v>
      </c>
      <c r="J884">
        <v>20.3</v>
      </c>
      <c r="K884">
        <v>6.4</v>
      </c>
      <c r="L884">
        <v>2025</v>
      </c>
      <c r="M884">
        <v>16575</v>
      </c>
      <c r="N884">
        <v>2</v>
      </c>
      <c r="O884">
        <v>0</v>
      </c>
      <c r="P884">
        <v>5.64</v>
      </c>
    </row>
    <row r="885" spans="1:16" x14ac:dyDescent="0.3">
      <c r="A885">
        <v>883</v>
      </c>
      <c r="B885" t="s">
        <v>83</v>
      </c>
      <c r="C885" t="s">
        <v>94</v>
      </c>
      <c r="D885" t="s">
        <v>85</v>
      </c>
      <c r="E885" t="s">
        <v>86</v>
      </c>
      <c r="F885" t="s">
        <v>87</v>
      </c>
      <c r="G885" t="s">
        <v>95</v>
      </c>
      <c r="H885">
        <v>1199</v>
      </c>
      <c r="I885">
        <v>85</v>
      </c>
      <c r="J885">
        <v>20.3</v>
      </c>
      <c r="K885">
        <v>6.4</v>
      </c>
      <c r="L885">
        <v>2025</v>
      </c>
      <c r="M885">
        <v>15735</v>
      </c>
      <c r="N885">
        <v>3</v>
      </c>
      <c r="O885">
        <v>0</v>
      </c>
      <c r="P885">
        <v>4.8099999999999996</v>
      </c>
    </row>
    <row r="886" spans="1:16" x14ac:dyDescent="0.3">
      <c r="A886">
        <v>884</v>
      </c>
      <c r="B886" t="s">
        <v>83</v>
      </c>
      <c r="C886" t="s">
        <v>94</v>
      </c>
      <c r="D886" t="s">
        <v>85</v>
      </c>
      <c r="E886" t="s">
        <v>86</v>
      </c>
      <c r="F886" t="s">
        <v>87</v>
      </c>
      <c r="G886" t="s">
        <v>95</v>
      </c>
      <c r="H886">
        <v>1199</v>
      </c>
      <c r="I886">
        <v>85</v>
      </c>
      <c r="J886">
        <v>20.3</v>
      </c>
      <c r="K886">
        <v>6.4</v>
      </c>
      <c r="L886">
        <v>2022</v>
      </c>
      <c r="M886">
        <v>79315</v>
      </c>
      <c r="N886">
        <v>1</v>
      </c>
      <c r="O886">
        <v>0</v>
      </c>
      <c r="P886">
        <v>3.64</v>
      </c>
    </row>
    <row r="887" spans="1:16" x14ac:dyDescent="0.3">
      <c r="A887">
        <v>885</v>
      </c>
      <c r="B887" t="s">
        <v>83</v>
      </c>
      <c r="C887" t="s">
        <v>94</v>
      </c>
      <c r="D887" t="s">
        <v>85</v>
      </c>
      <c r="E887" t="s">
        <v>86</v>
      </c>
      <c r="F887" t="s">
        <v>87</v>
      </c>
      <c r="G887" t="s">
        <v>95</v>
      </c>
      <c r="H887">
        <v>1199</v>
      </c>
      <c r="I887">
        <v>85</v>
      </c>
      <c r="J887">
        <v>20.3</v>
      </c>
      <c r="K887">
        <v>6.4</v>
      </c>
      <c r="L887">
        <v>2024</v>
      </c>
      <c r="M887">
        <v>28998</v>
      </c>
      <c r="N887">
        <v>2</v>
      </c>
      <c r="O887">
        <v>0</v>
      </c>
      <c r="P887">
        <v>5.14</v>
      </c>
    </row>
    <row r="888" spans="1:16" x14ac:dyDescent="0.3">
      <c r="A888">
        <v>886</v>
      </c>
      <c r="B888" t="s">
        <v>83</v>
      </c>
      <c r="C888" t="s">
        <v>94</v>
      </c>
      <c r="D888" t="s">
        <v>85</v>
      </c>
      <c r="E888" t="s">
        <v>86</v>
      </c>
      <c r="F888" t="s">
        <v>87</v>
      </c>
      <c r="G888" t="s">
        <v>95</v>
      </c>
      <c r="H888">
        <v>1199</v>
      </c>
      <c r="I888">
        <v>85</v>
      </c>
      <c r="J888">
        <v>20.3</v>
      </c>
      <c r="K888">
        <v>6.4</v>
      </c>
      <c r="L888">
        <v>2023</v>
      </c>
      <c r="M888">
        <v>55443</v>
      </c>
      <c r="N888">
        <v>1</v>
      </c>
      <c r="O888">
        <v>0</v>
      </c>
      <c r="P888">
        <v>4.74</v>
      </c>
    </row>
    <row r="889" spans="1:16" x14ac:dyDescent="0.3">
      <c r="A889">
        <v>887</v>
      </c>
      <c r="B889" t="s">
        <v>83</v>
      </c>
      <c r="C889" t="s">
        <v>94</v>
      </c>
      <c r="D889" t="s">
        <v>85</v>
      </c>
      <c r="E889" t="s">
        <v>86</v>
      </c>
      <c r="F889" t="s">
        <v>87</v>
      </c>
      <c r="G889" t="s">
        <v>95</v>
      </c>
      <c r="H889">
        <v>1199</v>
      </c>
      <c r="I889">
        <v>85</v>
      </c>
      <c r="J889">
        <v>20.3</v>
      </c>
      <c r="K889">
        <v>6.4</v>
      </c>
      <c r="L889">
        <v>2020</v>
      </c>
      <c r="M889">
        <v>86820</v>
      </c>
      <c r="N889">
        <v>1</v>
      </c>
      <c r="O889">
        <v>0</v>
      </c>
      <c r="P889">
        <v>2.86</v>
      </c>
    </row>
    <row r="890" spans="1:16" x14ac:dyDescent="0.3">
      <c r="A890">
        <v>888</v>
      </c>
      <c r="B890" t="s">
        <v>83</v>
      </c>
      <c r="C890" t="s">
        <v>94</v>
      </c>
      <c r="D890" t="s">
        <v>85</v>
      </c>
      <c r="E890" t="s">
        <v>86</v>
      </c>
      <c r="F890" t="s">
        <v>87</v>
      </c>
      <c r="G890" t="s">
        <v>95</v>
      </c>
      <c r="H890">
        <v>1199</v>
      </c>
      <c r="I890">
        <v>85</v>
      </c>
      <c r="J890">
        <v>20.3</v>
      </c>
      <c r="K890">
        <v>6.4</v>
      </c>
      <c r="L890">
        <v>2022</v>
      </c>
      <c r="M890">
        <v>80212</v>
      </c>
      <c r="N890">
        <v>1</v>
      </c>
      <c r="O890">
        <v>1</v>
      </c>
      <c r="P890">
        <v>2.91</v>
      </c>
    </row>
    <row r="891" spans="1:16" x14ac:dyDescent="0.3">
      <c r="A891">
        <v>889</v>
      </c>
      <c r="B891" t="s">
        <v>83</v>
      </c>
      <c r="C891" t="s">
        <v>94</v>
      </c>
      <c r="D891" t="s">
        <v>85</v>
      </c>
      <c r="E891" t="s">
        <v>86</v>
      </c>
      <c r="F891" t="s">
        <v>87</v>
      </c>
      <c r="G891" t="s">
        <v>95</v>
      </c>
      <c r="H891">
        <v>1199</v>
      </c>
      <c r="I891">
        <v>85</v>
      </c>
      <c r="J891">
        <v>20.3</v>
      </c>
      <c r="K891">
        <v>6.4</v>
      </c>
      <c r="L891">
        <v>2022</v>
      </c>
      <c r="M891">
        <v>65642</v>
      </c>
      <c r="N891">
        <v>1</v>
      </c>
      <c r="O891">
        <v>0</v>
      </c>
      <c r="P891">
        <v>4.09</v>
      </c>
    </row>
    <row r="892" spans="1:16" x14ac:dyDescent="0.3">
      <c r="A892">
        <v>890</v>
      </c>
      <c r="B892" t="s">
        <v>83</v>
      </c>
      <c r="C892" t="s">
        <v>94</v>
      </c>
      <c r="D892" t="s">
        <v>85</v>
      </c>
      <c r="E892" t="s">
        <v>86</v>
      </c>
      <c r="F892" t="s">
        <v>87</v>
      </c>
      <c r="G892" t="s">
        <v>95</v>
      </c>
      <c r="H892">
        <v>1199</v>
      </c>
      <c r="I892">
        <v>85</v>
      </c>
      <c r="J892">
        <v>20.3</v>
      </c>
      <c r="K892">
        <v>6.4</v>
      </c>
      <c r="L892">
        <v>2023</v>
      </c>
      <c r="M892">
        <v>39142</v>
      </c>
      <c r="N892">
        <v>2</v>
      </c>
      <c r="O892">
        <v>0</v>
      </c>
      <c r="P892">
        <v>3.87</v>
      </c>
    </row>
    <row r="893" spans="1:16" x14ac:dyDescent="0.3">
      <c r="A893">
        <v>891</v>
      </c>
      <c r="B893" t="s">
        <v>83</v>
      </c>
      <c r="C893" t="s">
        <v>94</v>
      </c>
      <c r="D893" t="s">
        <v>85</v>
      </c>
      <c r="E893" t="s">
        <v>86</v>
      </c>
      <c r="F893" t="s">
        <v>87</v>
      </c>
      <c r="G893" t="s">
        <v>95</v>
      </c>
      <c r="H893">
        <v>1199</v>
      </c>
      <c r="I893">
        <v>85</v>
      </c>
      <c r="J893">
        <v>20.3</v>
      </c>
      <c r="K893">
        <v>6.4</v>
      </c>
      <c r="L893">
        <v>2025</v>
      </c>
      <c r="M893">
        <v>19409</v>
      </c>
      <c r="N893">
        <v>1</v>
      </c>
      <c r="O893">
        <v>0</v>
      </c>
      <c r="P893">
        <v>5.76</v>
      </c>
    </row>
    <row r="894" spans="1:16" x14ac:dyDescent="0.3">
      <c r="A894">
        <v>892</v>
      </c>
      <c r="B894" t="s">
        <v>83</v>
      </c>
      <c r="C894" t="s">
        <v>94</v>
      </c>
      <c r="D894" t="s">
        <v>85</v>
      </c>
      <c r="E894" t="s">
        <v>86</v>
      </c>
      <c r="F894" t="s">
        <v>87</v>
      </c>
      <c r="G894" t="s">
        <v>95</v>
      </c>
      <c r="H894">
        <v>1199</v>
      </c>
      <c r="I894">
        <v>85</v>
      </c>
      <c r="J894">
        <v>20.3</v>
      </c>
      <c r="K894">
        <v>6.4</v>
      </c>
      <c r="L894">
        <v>2024</v>
      </c>
      <c r="M894">
        <v>30478</v>
      </c>
      <c r="N894">
        <v>2</v>
      </c>
      <c r="O894">
        <v>0</v>
      </c>
      <c r="P894">
        <v>4.7699999999999996</v>
      </c>
    </row>
    <row r="895" spans="1:16" x14ac:dyDescent="0.3">
      <c r="A895">
        <v>893</v>
      </c>
      <c r="B895" t="s">
        <v>83</v>
      </c>
      <c r="C895" t="s">
        <v>94</v>
      </c>
      <c r="D895" t="s">
        <v>85</v>
      </c>
      <c r="E895" t="s">
        <v>86</v>
      </c>
      <c r="F895" t="s">
        <v>87</v>
      </c>
      <c r="G895" t="s">
        <v>95</v>
      </c>
      <c r="H895">
        <v>1199</v>
      </c>
      <c r="I895">
        <v>85</v>
      </c>
      <c r="J895">
        <v>20.3</v>
      </c>
      <c r="K895">
        <v>6.4</v>
      </c>
      <c r="L895">
        <v>2020</v>
      </c>
      <c r="M895">
        <v>83525</v>
      </c>
      <c r="N895">
        <v>2</v>
      </c>
      <c r="O895">
        <v>0</v>
      </c>
      <c r="P895">
        <v>2.38</v>
      </c>
    </row>
    <row r="896" spans="1:16" x14ac:dyDescent="0.3">
      <c r="A896">
        <v>894</v>
      </c>
      <c r="B896" t="s">
        <v>83</v>
      </c>
      <c r="C896" t="s">
        <v>94</v>
      </c>
      <c r="D896" t="s">
        <v>85</v>
      </c>
      <c r="E896" t="s">
        <v>86</v>
      </c>
      <c r="F896" t="s">
        <v>87</v>
      </c>
      <c r="G896" t="s">
        <v>95</v>
      </c>
      <c r="H896">
        <v>1199</v>
      </c>
      <c r="I896">
        <v>85</v>
      </c>
      <c r="J896">
        <v>20.3</v>
      </c>
      <c r="K896">
        <v>6.4</v>
      </c>
      <c r="L896">
        <v>2024</v>
      </c>
      <c r="M896">
        <v>21109</v>
      </c>
      <c r="N896">
        <v>1</v>
      </c>
      <c r="O896">
        <v>0</v>
      </c>
      <c r="P896">
        <v>5.34</v>
      </c>
    </row>
    <row r="897" spans="1:16" x14ac:dyDescent="0.3">
      <c r="A897">
        <v>895</v>
      </c>
      <c r="B897" t="s">
        <v>83</v>
      </c>
      <c r="C897" t="s">
        <v>94</v>
      </c>
      <c r="D897" t="s">
        <v>85</v>
      </c>
      <c r="E897" t="s">
        <v>86</v>
      </c>
      <c r="F897" t="s">
        <v>87</v>
      </c>
      <c r="G897" t="s">
        <v>95</v>
      </c>
      <c r="H897">
        <v>1199</v>
      </c>
      <c r="I897">
        <v>85</v>
      </c>
      <c r="J897">
        <v>20.3</v>
      </c>
      <c r="K897">
        <v>6.4</v>
      </c>
      <c r="L897">
        <v>2025</v>
      </c>
      <c r="M897">
        <v>12242</v>
      </c>
      <c r="N897">
        <v>2</v>
      </c>
      <c r="O897">
        <v>0</v>
      </c>
      <c r="P897">
        <v>5.73</v>
      </c>
    </row>
    <row r="898" spans="1:16" x14ac:dyDescent="0.3">
      <c r="A898">
        <v>896</v>
      </c>
      <c r="B898" t="s">
        <v>83</v>
      </c>
      <c r="C898" t="s">
        <v>94</v>
      </c>
      <c r="D898" t="s">
        <v>85</v>
      </c>
      <c r="E898" t="s">
        <v>86</v>
      </c>
      <c r="F898" t="s">
        <v>87</v>
      </c>
      <c r="G898" t="s">
        <v>95</v>
      </c>
      <c r="H898">
        <v>1199</v>
      </c>
      <c r="I898">
        <v>85</v>
      </c>
      <c r="J898">
        <v>20.3</v>
      </c>
      <c r="K898">
        <v>6.4</v>
      </c>
      <c r="L898">
        <v>2024</v>
      </c>
      <c r="M898">
        <v>46446</v>
      </c>
      <c r="N898">
        <v>2</v>
      </c>
      <c r="O898">
        <v>0</v>
      </c>
      <c r="P898">
        <v>4.46</v>
      </c>
    </row>
    <row r="899" spans="1:16" x14ac:dyDescent="0.3">
      <c r="A899">
        <v>897</v>
      </c>
      <c r="B899" t="s">
        <v>83</v>
      </c>
      <c r="C899" t="s">
        <v>94</v>
      </c>
      <c r="D899" t="s">
        <v>85</v>
      </c>
      <c r="E899" t="s">
        <v>86</v>
      </c>
      <c r="F899" t="s">
        <v>87</v>
      </c>
      <c r="G899" t="s">
        <v>95</v>
      </c>
      <c r="H899">
        <v>1199</v>
      </c>
      <c r="I899">
        <v>85</v>
      </c>
      <c r="J899">
        <v>20.3</v>
      </c>
      <c r="K899">
        <v>6.4</v>
      </c>
      <c r="L899">
        <v>2023</v>
      </c>
      <c r="M899">
        <v>33150</v>
      </c>
      <c r="N899">
        <v>1</v>
      </c>
      <c r="O899">
        <v>0</v>
      </c>
      <c r="P899">
        <v>4.49</v>
      </c>
    </row>
    <row r="900" spans="1:16" x14ac:dyDescent="0.3">
      <c r="A900">
        <v>898</v>
      </c>
      <c r="B900" t="s">
        <v>83</v>
      </c>
      <c r="C900" t="s">
        <v>94</v>
      </c>
      <c r="D900" t="s">
        <v>85</v>
      </c>
      <c r="E900" t="s">
        <v>86</v>
      </c>
      <c r="F900" t="s">
        <v>87</v>
      </c>
      <c r="G900" t="s">
        <v>95</v>
      </c>
      <c r="H900">
        <v>1199</v>
      </c>
      <c r="I900">
        <v>85</v>
      </c>
      <c r="J900">
        <v>20.3</v>
      </c>
      <c r="K900">
        <v>6.4</v>
      </c>
      <c r="L900">
        <v>2024</v>
      </c>
      <c r="M900">
        <v>41330</v>
      </c>
      <c r="N900">
        <v>2</v>
      </c>
      <c r="O900">
        <v>0</v>
      </c>
      <c r="P900">
        <v>4.37</v>
      </c>
    </row>
    <row r="901" spans="1:16" x14ac:dyDescent="0.3">
      <c r="A901">
        <v>899</v>
      </c>
      <c r="B901" t="s">
        <v>83</v>
      </c>
      <c r="C901" t="s">
        <v>94</v>
      </c>
      <c r="D901" t="s">
        <v>85</v>
      </c>
      <c r="E901" t="s">
        <v>86</v>
      </c>
      <c r="F901" t="s">
        <v>87</v>
      </c>
      <c r="G901" t="s">
        <v>95</v>
      </c>
      <c r="H901">
        <v>1199</v>
      </c>
      <c r="I901">
        <v>85</v>
      </c>
      <c r="J901">
        <v>20.3</v>
      </c>
      <c r="K901">
        <v>6.4</v>
      </c>
      <c r="L901">
        <v>2024</v>
      </c>
      <c r="M901">
        <v>49006</v>
      </c>
      <c r="N901">
        <v>1</v>
      </c>
      <c r="O901">
        <v>0</v>
      </c>
      <c r="P901">
        <v>4.88</v>
      </c>
    </row>
    <row r="902" spans="1:16" x14ac:dyDescent="0.3">
      <c r="A902">
        <v>900</v>
      </c>
      <c r="B902" t="s">
        <v>83</v>
      </c>
      <c r="C902" t="s">
        <v>94</v>
      </c>
      <c r="D902" t="s">
        <v>85</v>
      </c>
      <c r="E902" t="s">
        <v>86</v>
      </c>
      <c r="F902" t="s">
        <v>87</v>
      </c>
      <c r="G902" t="s">
        <v>95</v>
      </c>
      <c r="H902">
        <v>1199</v>
      </c>
      <c r="I902">
        <v>85</v>
      </c>
      <c r="J902">
        <v>20.3</v>
      </c>
      <c r="K902">
        <v>6.4</v>
      </c>
      <c r="L902">
        <v>2020</v>
      </c>
      <c r="M902">
        <v>73356</v>
      </c>
      <c r="N902">
        <v>2</v>
      </c>
      <c r="O902">
        <v>0</v>
      </c>
      <c r="P902">
        <v>2.73</v>
      </c>
    </row>
    <row r="903" spans="1:16" x14ac:dyDescent="0.3">
      <c r="A903">
        <v>901</v>
      </c>
      <c r="B903" t="s">
        <v>83</v>
      </c>
      <c r="C903" t="s">
        <v>94</v>
      </c>
      <c r="D903" t="s">
        <v>85</v>
      </c>
      <c r="E903" t="s">
        <v>86</v>
      </c>
      <c r="F903" t="s">
        <v>87</v>
      </c>
      <c r="G903" t="s">
        <v>95</v>
      </c>
      <c r="H903">
        <v>1199</v>
      </c>
      <c r="I903">
        <v>85</v>
      </c>
      <c r="J903">
        <v>20.3</v>
      </c>
      <c r="K903">
        <v>6.4</v>
      </c>
      <c r="L903">
        <v>2023</v>
      </c>
      <c r="M903">
        <v>58857</v>
      </c>
      <c r="N903">
        <v>1</v>
      </c>
      <c r="O903">
        <v>0</v>
      </c>
      <c r="P903">
        <v>4.3499999999999996</v>
      </c>
    </row>
    <row r="904" spans="1:16" x14ac:dyDescent="0.3">
      <c r="A904">
        <v>902</v>
      </c>
      <c r="B904" t="s">
        <v>83</v>
      </c>
      <c r="C904" t="s">
        <v>94</v>
      </c>
      <c r="D904" t="s">
        <v>85</v>
      </c>
      <c r="E904" t="s">
        <v>86</v>
      </c>
      <c r="F904" t="s">
        <v>87</v>
      </c>
      <c r="G904" t="s">
        <v>95</v>
      </c>
      <c r="H904">
        <v>1199</v>
      </c>
      <c r="I904">
        <v>85</v>
      </c>
      <c r="J904">
        <v>20.3</v>
      </c>
      <c r="K904">
        <v>6.4</v>
      </c>
      <c r="L904">
        <v>2024</v>
      </c>
      <c r="M904">
        <v>35868</v>
      </c>
      <c r="N904">
        <v>1</v>
      </c>
      <c r="O904">
        <v>0</v>
      </c>
      <c r="P904">
        <v>5.01</v>
      </c>
    </row>
    <row r="905" spans="1:16" x14ac:dyDescent="0.3">
      <c r="A905">
        <v>903</v>
      </c>
      <c r="B905" t="s">
        <v>83</v>
      </c>
      <c r="C905" t="s">
        <v>94</v>
      </c>
      <c r="D905" t="s">
        <v>85</v>
      </c>
      <c r="E905" t="s">
        <v>86</v>
      </c>
      <c r="F905" t="s">
        <v>87</v>
      </c>
      <c r="G905" t="s">
        <v>95</v>
      </c>
      <c r="H905">
        <v>1199</v>
      </c>
      <c r="I905">
        <v>85</v>
      </c>
      <c r="J905">
        <v>20.3</v>
      </c>
      <c r="K905">
        <v>6.4</v>
      </c>
      <c r="L905">
        <v>2023</v>
      </c>
      <c r="M905">
        <v>36449</v>
      </c>
      <c r="N905">
        <v>1</v>
      </c>
      <c r="O905">
        <v>0</v>
      </c>
      <c r="P905">
        <v>4.84</v>
      </c>
    </row>
    <row r="906" spans="1:16" x14ac:dyDescent="0.3">
      <c r="A906">
        <v>904</v>
      </c>
      <c r="B906" t="s">
        <v>83</v>
      </c>
      <c r="C906" t="s">
        <v>94</v>
      </c>
      <c r="D906" t="s">
        <v>85</v>
      </c>
      <c r="E906" t="s">
        <v>86</v>
      </c>
      <c r="F906" t="s">
        <v>87</v>
      </c>
      <c r="G906" t="s">
        <v>95</v>
      </c>
      <c r="H906">
        <v>1199</v>
      </c>
      <c r="I906">
        <v>85</v>
      </c>
      <c r="J906">
        <v>20.3</v>
      </c>
      <c r="K906">
        <v>6.4</v>
      </c>
      <c r="L906">
        <v>2026</v>
      </c>
      <c r="M906">
        <v>6987</v>
      </c>
      <c r="N906">
        <v>3</v>
      </c>
      <c r="O906">
        <v>0</v>
      </c>
      <c r="P906">
        <v>5.67</v>
      </c>
    </row>
    <row r="907" spans="1:16" x14ac:dyDescent="0.3">
      <c r="A907">
        <v>905</v>
      </c>
      <c r="B907" t="s">
        <v>83</v>
      </c>
      <c r="C907" t="s">
        <v>94</v>
      </c>
      <c r="D907" t="s">
        <v>85</v>
      </c>
      <c r="E907" t="s">
        <v>86</v>
      </c>
      <c r="F907" t="s">
        <v>87</v>
      </c>
      <c r="G907" t="s">
        <v>95</v>
      </c>
      <c r="H907">
        <v>1199</v>
      </c>
      <c r="I907">
        <v>85</v>
      </c>
      <c r="J907">
        <v>20.3</v>
      </c>
      <c r="K907">
        <v>6.4</v>
      </c>
      <c r="L907">
        <v>2021</v>
      </c>
      <c r="M907">
        <v>81989</v>
      </c>
      <c r="N907">
        <v>1</v>
      </c>
      <c r="O907">
        <v>0</v>
      </c>
      <c r="P907">
        <v>2.9</v>
      </c>
    </row>
    <row r="908" spans="1:16" x14ac:dyDescent="0.3">
      <c r="A908">
        <v>906</v>
      </c>
      <c r="B908" t="s">
        <v>83</v>
      </c>
      <c r="C908" t="s">
        <v>94</v>
      </c>
      <c r="D908" t="s">
        <v>85</v>
      </c>
      <c r="E908" t="s">
        <v>86</v>
      </c>
      <c r="F908" t="s">
        <v>87</v>
      </c>
      <c r="G908" t="s">
        <v>95</v>
      </c>
      <c r="H908">
        <v>1199</v>
      </c>
      <c r="I908">
        <v>85</v>
      </c>
      <c r="J908">
        <v>20.3</v>
      </c>
      <c r="K908">
        <v>6.4</v>
      </c>
      <c r="L908">
        <v>2024</v>
      </c>
      <c r="M908">
        <v>27192</v>
      </c>
      <c r="N908">
        <v>1</v>
      </c>
      <c r="O908">
        <v>0</v>
      </c>
      <c r="P908">
        <v>5.49</v>
      </c>
    </row>
    <row r="909" spans="1:16" x14ac:dyDescent="0.3">
      <c r="A909">
        <v>907</v>
      </c>
      <c r="B909" t="s">
        <v>83</v>
      </c>
      <c r="C909" t="s">
        <v>94</v>
      </c>
      <c r="D909" t="s">
        <v>85</v>
      </c>
      <c r="E909" t="s">
        <v>86</v>
      </c>
      <c r="F909" t="s">
        <v>87</v>
      </c>
      <c r="G909" t="s">
        <v>95</v>
      </c>
      <c r="H909">
        <v>1199</v>
      </c>
      <c r="I909">
        <v>85</v>
      </c>
      <c r="J909">
        <v>20.3</v>
      </c>
      <c r="K909">
        <v>6.4</v>
      </c>
      <c r="L909">
        <v>2021</v>
      </c>
      <c r="M909">
        <v>59831</v>
      </c>
      <c r="N909">
        <v>2</v>
      </c>
      <c r="O909">
        <v>0</v>
      </c>
      <c r="P909">
        <v>3.16</v>
      </c>
    </row>
    <row r="910" spans="1:16" x14ac:dyDescent="0.3">
      <c r="A910">
        <v>908</v>
      </c>
      <c r="B910" t="s">
        <v>83</v>
      </c>
      <c r="C910" t="s">
        <v>94</v>
      </c>
      <c r="D910" t="s">
        <v>85</v>
      </c>
      <c r="E910" t="s">
        <v>86</v>
      </c>
      <c r="F910" t="s">
        <v>87</v>
      </c>
      <c r="G910" t="s">
        <v>95</v>
      </c>
      <c r="H910">
        <v>1199</v>
      </c>
      <c r="I910">
        <v>85</v>
      </c>
      <c r="J910">
        <v>20.3</v>
      </c>
      <c r="K910">
        <v>6.4</v>
      </c>
      <c r="L910">
        <v>2023</v>
      </c>
      <c r="M910">
        <v>56094</v>
      </c>
      <c r="N910">
        <v>3</v>
      </c>
      <c r="O910">
        <v>0</v>
      </c>
      <c r="P910">
        <v>3.37</v>
      </c>
    </row>
    <row r="911" spans="1:16" x14ac:dyDescent="0.3">
      <c r="A911">
        <v>909</v>
      </c>
      <c r="B911" t="s">
        <v>83</v>
      </c>
      <c r="C911" t="s">
        <v>94</v>
      </c>
      <c r="D911" t="s">
        <v>85</v>
      </c>
      <c r="E911" t="s">
        <v>86</v>
      </c>
      <c r="F911" t="s">
        <v>87</v>
      </c>
      <c r="G911" t="s">
        <v>95</v>
      </c>
      <c r="H911">
        <v>1199</v>
      </c>
      <c r="I911">
        <v>85</v>
      </c>
      <c r="J911">
        <v>20.3</v>
      </c>
      <c r="K911">
        <v>6.4</v>
      </c>
      <c r="L911">
        <v>2020</v>
      </c>
      <c r="M911">
        <v>109539</v>
      </c>
      <c r="N911">
        <v>1</v>
      </c>
      <c r="O911">
        <v>0</v>
      </c>
      <c r="P911">
        <v>2.15</v>
      </c>
    </row>
    <row r="912" spans="1:16" x14ac:dyDescent="0.3">
      <c r="A912">
        <v>910</v>
      </c>
      <c r="B912" t="s">
        <v>83</v>
      </c>
      <c r="C912" t="s">
        <v>94</v>
      </c>
      <c r="D912" t="s">
        <v>85</v>
      </c>
      <c r="E912" t="s">
        <v>86</v>
      </c>
      <c r="F912" t="s">
        <v>87</v>
      </c>
      <c r="G912" t="s">
        <v>95</v>
      </c>
      <c r="H912">
        <v>1199</v>
      </c>
      <c r="I912">
        <v>85</v>
      </c>
      <c r="J912">
        <v>20.3</v>
      </c>
      <c r="K912">
        <v>6.4</v>
      </c>
      <c r="L912">
        <v>2020</v>
      </c>
      <c r="M912">
        <v>116221</v>
      </c>
      <c r="N912">
        <v>3</v>
      </c>
      <c r="O912">
        <v>0</v>
      </c>
      <c r="P912">
        <v>1.78</v>
      </c>
    </row>
    <row r="913" spans="1:16" x14ac:dyDescent="0.3">
      <c r="A913">
        <v>911</v>
      </c>
      <c r="B913" t="s">
        <v>83</v>
      </c>
      <c r="C913" t="s">
        <v>94</v>
      </c>
      <c r="D913" t="s">
        <v>85</v>
      </c>
      <c r="E913" t="s">
        <v>86</v>
      </c>
      <c r="F913" t="s">
        <v>87</v>
      </c>
      <c r="G913" t="s">
        <v>95</v>
      </c>
      <c r="H913">
        <v>1199</v>
      </c>
      <c r="I913">
        <v>85</v>
      </c>
      <c r="J913">
        <v>20.3</v>
      </c>
      <c r="K913">
        <v>6.4</v>
      </c>
      <c r="L913">
        <v>2020</v>
      </c>
      <c r="M913">
        <v>65411</v>
      </c>
      <c r="N913">
        <v>1</v>
      </c>
      <c r="O913">
        <v>0</v>
      </c>
      <c r="P913">
        <v>2.91</v>
      </c>
    </row>
    <row r="914" spans="1:16" x14ac:dyDescent="0.3">
      <c r="A914">
        <v>912</v>
      </c>
      <c r="B914" t="s">
        <v>83</v>
      </c>
      <c r="C914" t="s">
        <v>94</v>
      </c>
      <c r="D914" t="s">
        <v>85</v>
      </c>
      <c r="E914" t="s">
        <v>86</v>
      </c>
      <c r="F914" t="s">
        <v>87</v>
      </c>
      <c r="G914" t="s">
        <v>95</v>
      </c>
      <c r="H914">
        <v>1199</v>
      </c>
      <c r="I914">
        <v>85</v>
      </c>
      <c r="J914">
        <v>20.3</v>
      </c>
      <c r="K914">
        <v>6.4</v>
      </c>
      <c r="L914">
        <v>2023</v>
      </c>
      <c r="M914">
        <v>68573</v>
      </c>
      <c r="N914">
        <v>2</v>
      </c>
      <c r="O914">
        <v>0</v>
      </c>
      <c r="P914">
        <v>3.83</v>
      </c>
    </row>
    <row r="915" spans="1:16" x14ac:dyDescent="0.3">
      <c r="A915">
        <v>913</v>
      </c>
      <c r="B915" t="s">
        <v>83</v>
      </c>
      <c r="C915" t="s">
        <v>94</v>
      </c>
      <c r="D915" t="s">
        <v>85</v>
      </c>
      <c r="E915" t="s">
        <v>86</v>
      </c>
      <c r="F915" t="s">
        <v>87</v>
      </c>
      <c r="G915" t="s">
        <v>95</v>
      </c>
      <c r="H915">
        <v>1199</v>
      </c>
      <c r="I915">
        <v>85</v>
      </c>
      <c r="J915">
        <v>20.3</v>
      </c>
      <c r="K915">
        <v>6.4</v>
      </c>
      <c r="L915">
        <v>2024</v>
      </c>
      <c r="M915">
        <v>49955</v>
      </c>
      <c r="N915">
        <v>1</v>
      </c>
      <c r="O915">
        <v>0</v>
      </c>
      <c r="P915">
        <v>5.24</v>
      </c>
    </row>
    <row r="916" spans="1:16" x14ac:dyDescent="0.3">
      <c r="A916">
        <v>914</v>
      </c>
      <c r="B916" t="s">
        <v>83</v>
      </c>
      <c r="C916" t="s">
        <v>94</v>
      </c>
      <c r="D916" t="s">
        <v>85</v>
      </c>
      <c r="E916" t="s">
        <v>86</v>
      </c>
      <c r="F916" t="s">
        <v>87</v>
      </c>
      <c r="G916" t="s">
        <v>95</v>
      </c>
      <c r="H916">
        <v>1199</v>
      </c>
      <c r="I916">
        <v>85</v>
      </c>
      <c r="J916">
        <v>20.3</v>
      </c>
      <c r="K916">
        <v>6.4</v>
      </c>
      <c r="L916">
        <v>2024</v>
      </c>
      <c r="M916">
        <v>24009</v>
      </c>
      <c r="N916">
        <v>2</v>
      </c>
      <c r="O916">
        <v>0</v>
      </c>
      <c r="P916">
        <v>5.09</v>
      </c>
    </row>
    <row r="917" spans="1:16" x14ac:dyDescent="0.3">
      <c r="A917">
        <v>915</v>
      </c>
      <c r="B917" t="s">
        <v>83</v>
      </c>
      <c r="C917" t="s">
        <v>94</v>
      </c>
      <c r="D917" t="s">
        <v>85</v>
      </c>
      <c r="E917" t="s">
        <v>86</v>
      </c>
      <c r="F917" t="s">
        <v>87</v>
      </c>
      <c r="G917" t="s">
        <v>95</v>
      </c>
      <c r="H917">
        <v>1199</v>
      </c>
      <c r="I917">
        <v>85</v>
      </c>
      <c r="J917">
        <v>20.3</v>
      </c>
      <c r="K917">
        <v>6.4</v>
      </c>
      <c r="L917">
        <v>2024</v>
      </c>
      <c r="M917">
        <v>34814</v>
      </c>
      <c r="N917">
        <v>2</v>
      </c>
      <c r="O917">
        <v>0</v>
      </c>
      <c r="P917">
        <v>4.7300000000000004</v>
      </c>
    </row>
    <row r="918" spans="1:16" x14ac:dyDescent="0.3">
      <c r="A918">
        <v>916</v>
      </c>
      <c r="B918" t="s">
        <v>83</v>
      </c>
      <c r="C918" t="s">
        <v>94</v>
      </c>
      <c r="D918" t="s">
        <v>85</v>
      </c>
      <c r="E918" t="s">
        <v>86</v>
      </c>
      <c r="F918" t="s">
        <v>87</v>
      </c>
      <c r="G918" t="s">
        <v>95</v>
      </c>
      <c r="H918">
        <v>1199</v>
      </c>
      <c r="I918">
        <v>85</v>
      </c>
      <c r="J918">
        <v>20.3</v>
      </c>
      <c r="K918">
        <v>6.4</v>
      </c>
      <c r="L918">
        <v>2021</v>
      </c>
      <c r="M918">
        <v>108000</v>
      </c>
      <c r="N918">
        <v>1</v>
      </c>
      <c r="O918">
        <v>0</v>
      </c>
      <c r="P918">
        <v>3.07</v>
      </c>
    </row>
    <row r="919" spans="1:16" x14ac:dyDescent="0.3">
      <c r="A919">
        <v>917</v>
      </c>
      <c r="B919" t="s">
        <v>83</v>
      </c>
      <c r="C919" t="s">
        <v>94</v>
      </c>
      <c r="D919" t="s">
        <v>85</v>
      </c>
      <c r="E919" t="s">
        <v>86</v>
      </c>
      <c r="F919" t="s">
        <v>87</v>
      </c>
      <c r="G919" t="s">
        <v>95</v>
      </c>
      <c r="H919">
        <v>1199</v>
      </c>
      <c r="I919">
        <v>85</v>
      </c>
      <c r="J919">
        <v>20.3</v>
      </c>
      <c r="K919">
        <v>6.4</v>
      </c>
      <c r="L919">
        <v>2020</v>
      </c>
      <c r="M919">
        <v>54899</v>
      </c>
      <c r="N919">
        <v>3</v>
      </c>
      <c r="O919">
        <v>1</v>
      </c>
      <c r="P919">
        <v>1.5</v>
      </c>
    </row>
    <row r="920" spans="1:16" x14ac:dyDescent="0.3">
      <c r="A920">
        <v>918</v>
      </c>
      <c r="B920" t="s">
        <v>83</v>
      </c>
      <c r="C920" t="s">
        <v>94</v>
      </c>
      <c r="D920" t="s">
        <v>85</v>
      </c>
      <c r="E920" t="s">
        <v>86</v>
      </c>
      <c r="F920" t="s">
        <v>87</v>
      </c>
      <c r="G920" t="s">
        <v>95</v>
      </c>
      <c r="H920">
        <v>1199</v>
      </c>
      <c r="I920">
        <v>85</v>
      </c>
      <c r="J920">
        <v>20.3</v>
      </c>
      <c r="K920">
        <v>6.4</v>
      </c>
      <c r="L920">
        <v>2025</v>
      </c>
      <c r="M920">
        <v>22656</v>
      </c>
      <c r="N920">
        <v>1</v>
      </c>
      <c r="O920">
        <v>0</v>
      </c>
      <c r="P920">
        <v>5.79</v>
      </c>
    </row>
    <row r="921" spans="1:16" x14ac:dyDescent="0.3">
      <c r="A921">
        <v>919</v>
      </c>
      <c r="B921" t="s">
        <v>83</v>
      </c>
      <c r="C921" t="s">
        <v>94</v>
      </c>
      <c r="D921" t="s">
        <v>85</v>
      </c>
      <c r="E921" t="s">
        <v>86</v>
      </c>
      <c r="F921" t="s">
        <v>87</v>
      </c>
      <c r="G921" t="s">
        <v>95</v>
      </c>
      <c r="H921">
        <v>1199</v>
      </c>
      <c r="I921">
        <v>85</v>
      </c>
      <c r="J921">
        <v>20.3</v>
      </c>
      <c r="K921">
        <v>6.4</v>
      </c>
      <c r="L921">
        <v>2021</v>
      </c>
      <c r="M921">
        <v>105949</v>
      </c>
      <c r="N921">
        <v>1</v>
      </c>
      <c r="O921">
        <v>0</v>
      </c>
      <c r="P921">
        <v>3.28</v>
      </c>
    </row>
    <row r="922" spans="1:16" x14ac:dyDescent="0.3">
      <c r="A922">
        <v>920</v>
      </c>
      <c r="B922" t="s">
        <v>83</v>
      </c>
      <c r="C922" t="s">
        <v>94</v>
      </c>
      <c r="D922" t="s">
        <v>85</v>
      </c>
      <c r="E922" t="s">
        <v>86</v>
      </c>
      <c r="F922" t="s">
        <v>87</v>
      </c>
      <c r="G922" t="s">
        <v>95</v>
      </c>
      <c r="H922">
        <v>1199</v>
      </c>
      <c r="I922">
        <v>85</v>
      </c>
      <c r="J922">
        <v>20.3</v>
      </c>
      <c r="K922">
        <v>6.4</v>
      </c>
      <c r="L922">
        <v>2024</v>
      </c>
      <c r="M922">
        <v>25457</v>
      </c>
      <c r="N922">
        <v>1</v>
      </c>
      <c r="O922">
        <v>0</v>
      </c>
      <c r="P922">
        <v>4.8899999999999997</v>
      </c>
    </row>
    <row r="923" spans="1:16" x14ac:dyDescent="0.3">
      <c r="A923">
        <v>921</v>
      </c>
      <c r="B923" t="s">
        <v>83</v>
      </c>
      <c r="C923" t="s">
        <v>94</v>
      </c>
      <c r="D923" t="s">
        <v>85</v>
      </c>
      <c r="E923" t="s">
        <v>86</v>
      </c>
      <c r="F923" t="s">
        <v>87</v>
      </c>
      <c r="G923" t="s">
        <v>95</v>
      </c>
      <c r="H923">
        <v>1199</v>
      </c>
      <c r="I923">
        <v>85</v>
      </c>
      <c r="J923">
        <v>20.3</v>
      </c>
      <c r="K923">
        <v>6.4</v>
      </c>
      <c r="L923">
        <v>2021</v>
      </c>
      <c r="M923">
        <v>98724</v>
      </c>
      <c r="N923">
        <v>1</v>
      </c>
      <c r="O923">
        <v>0</v>
      </c>
      <c r="P923">
        <v>2.96</v>
      </c>
    </row>
    <row r="924" spans="1:16" x14ac:dyDescent="0.3">
      <c r="A924">
        <v>922</v>
      </c>
      <c r="B924" t="s">
        <v>83</v>
      </c>
      <c r="C924" t="s">
        <v>94</v>
      </c>
      <c r="D924" t="s">
        <v>85</v>
      </c>
      <c r="E924" t="s">
        <v>86</v>
      </c>
      <c r="F924" t="s">
        <v>87</v>
      </c>
      <c r="G924" t="s">
        <v>95</v>
      </c>
      <c r="H924">
        <v>1199</v>
      </c>
      <c r="I924">
        <v>85</v>
      </c>
      <c r="J924">
        <v>20.3</v>
      </c>
      <c r="K924">
        <v>6.4</v>
      </c>
      <c r="L924">
        <v>2022</v>
      </c>
      <c r="M924">
        <v>54771</v>
      </c>
      <c r="N924">
        <v>1</v>
      </c>
      <c r="O924">
        <v>0</v>
      </c>
      <c r="P924">
        <v>4.21</v>
      </c>
    </row>
    <row r="925" spans="1:16" x14ac:dyDescent="0.3">
      <c r="A925">
        <v>923</v>
      </c>
      <c r="B925" t="s">
        <v>83</v>
      </c>
      <c r="C925" t="s">
        <v>94</v>
      </c>
      <c r="D925" t="s">
        <v>85</v>
      </c>
      <c r="E925" t="s">
        <v>86</v>
      </c>
      <c r="F925" t="s">
        <v>87</v>
      </c>
      <c r="G925" t="s">
        <v>95</v>
      </c>
      <c r="H925">
        <v>1199</v>
      </c>
      <c r="I925">
        <v>85</v>
      </c>
      <c r="J925">
        <v>20.3</v>
      </c>
      <c r="K925">
        <v>6.4</v>
      </c>
      <c r="L925">
        <v>2023</v>
      </c>
      <c r="M925">
        <v>34634</v>
      </c>
      <c r="N925">
        <v>1</v>
      </c>
      <c r="O925">
        <v>0</v>
      </c>
      <c r="P925">
        <v>4.8499999999999996</v>
      </c>
    </row>
    <row r="926" spans="1:16" x14ac:dyDescent="0.3">
      <c r="A926">
        <v>924</v>
      </c>
      <c r="B926" t="s">
        <v>83</v>
      </c>
      <c r="C926" t="s">
        <v>94</v>
      </c>
      <c r="D926" t="s">
        <v>85</v>
      </c>
      <c r="E926" t="s">
        <v>86</v>
      </c>
      <c r="F926" t="s">
        <v>87</v>
      </c>
      <c r="G926" t="s">
        <v>95</v>
      </c>
      <c r="H926">
        <v>1199</v>
      </c>
      <c r="I926">
        <v>85</v>
      </c>
      <c r="J926">
        <v>20.3</v>
      </c>
      <c r="K926">
        <v>6.4</v>
      </c>
      <c r="L926">
        <v>2023</v>
      </c>
      <c r="M926">
        <v>48605</v>
      </c>
      <c r="N926">
        <v>1</v>
      </c>
      <c r="O926">
        <v>0</v>
      </c>
      <c r="P926">
        <v>4.6399999999999997</v>
      </c>
    </row>
    <row r="927" spans="1:16" x14ac:dyDescent="0.3">
      <c r="A927">
        <v>925</v>
      </c>
      <c r="B927" t="s">
        <v>83</v>
      </c>
      <c r="C927" t="s">
        <v>94</v>
      </c>
      <c r="D927" t="s">
        <v>85</v>
      </c>
      <c r="E927" t="s">
        <v>86</v>
      </c>
      <c r="F927" t="s">
        <v>87</v>
      </c>
      <c r="G927" t="s">
        <v>95</v>
      </c>
      <c r="H927">
        <v>1199</v>
      </c>
      <c r="I927">
        <v>85</v>
      </c>
      <c r="J927">
        <v>20.3</v>
      </c>
      <c r="K927">
        <v>6.4</v>
      </c>
      <c r="L927">
        <v>2025</v>
      </c>
      <c r="M927">
        <v>16807</v>
      </c>
      <c r="N927">
        <v>1</v>
      </c>
      <c r="O927">
        <v>1</v>
      </c>
      <c r="P927">
        <v>4.91</v>
      </c>
    </row>
    <row r="928" spans="1:16" x14ac:dyDescent="0.3">
      <c r="A928">
        <v>926</v>
      </c>
      <c r="B928" t="s">
        <v>83</v>
      </c>
      <c r="C928" t="s">
        <v>94</v>
      </c>
      <c r="D928" t="s">
        <v>85</v>
      </c>
      <c r="E928" t="s">
        <v>86</v>
      </c>
      <c r="F928" t="s">
        <v>87</v>
      </c>
      <c r="G928" t="s">
        <v>95</v>
      </c>
      <c r="H928">
        <v>1199</v>
      </c>
      <c r="I928">
        <v>85</v>
      </c>
      <c r="J928">
        <v>20.3</v>
      </c>
      <c r="K928">
        <v>6.4</v>
      </c>
      <c r="L928">
        <v>2026</v>
      </c>
      <c r="M928">
        <v>8571</v>
      </c>
      <c r="N928">
        <v>1</v>
      </c>
      <c r="O928">
        <v>0</v>
      </c>
      <c r="P928">
        <v>6.14</v>
      </c>
    </row>
    <row r="929" spans="1:16" x14ac:dyDescent="0.3">
      <c r="A929">
        <v>927</v>
      </c>
      <c r="B929" t="s">
        <v>83</v>
      </c>
      <c r="C929" t="s">
        <v>94</v>
      </c>
      <c r="D929" t="s">
        <v>85</v>
      </c>
      <c r="E929" t="s">
        <v>86</v>
      </c>
      <c r="F929" t="s">
        <v>87</v>
      </c>
      <c r="G929" t="s">
        <v>95</v>
      </c>
      <c r="H929">
        <v>1199</v>
      </c>
      <c r="I929">
        <v>85</v>
      </c>
      <c r="J929">
        <v>20.3</v>
      </c>
      <c r="K929">
        <v>6.4</v>
      </c>
      <c r="L929">
        <v>2020</v>
      </c>
      <c r="M929">
        <v>70459</v>
      </c>
      <c r="N929">
        <v>1</v>
      </c>
      <c r="O929">
        <v>0</v>
      </c>
      <c r="P929">
        <v>3.11</v>
      </c>
    </row>
    <row r="930" spans="1:16" x14ac:dyDescent="0.3">
      <c r="A930">
        <v>928</v>
      </c>
      <c r="B930" t="s">
        <v>83</v>
      </c>
      <c r="C930" t="s">
        <v>94</v>
      </c>
      <c r="D930" t="s">
        <v>85</v>
      </c>
      <c r="E930" t="s">
        <v>86</v>
      </c>
      <c r="F930" t="s">
        <v>87</v>
      </c>
      <c r="G930" t="s">
        <v>95</v>
      </c>
      <c r="H930">
        <v>1199</v>
      </c>
      <c r="I930">
        <v>85</v>
      </c>
      <c r="J930">
        <v>20.3</v>
      </c>
      <c r="K930">
        <v>6.4</v>
      </c>
      <c r="L930">
        <v>2021</v>
      </c>
      <c r="M930">
        <v>100363</v>
      </c>
      <c r="N930">
        <v>1</v>
      </c>
      <c r="O930">
        <v>0</v>
      </c>
      <c r="P930">
        <v>3.12</v>
      </c>
    </row>
    <row r="931" spans="1:16" x14ac:dyDescent="0.3">
      <c r="A931">
        <v>929</v>
      </c>
      <c r="B931" t="s">
        <v>83</v>
      </c>
      <c r="C931" t="s">
        <v>94</v>
      </c>
      <c r="D931" t="s">
        <v>85</v>
      </c>
      <c r="E931" t="s">
        <v>86</v>
      </c>
      <c r="F931" t="s">
        <v>87</v>
      </c>
      <c r="G931" t="s">
        <v>95</v>
      </c>
      <c r="H931">
        <v>1199</v>
      </c>
      <c r="I931">
        <v>85</v>
      </c>
      <c r="J931">
        <v>20.3</v>
      </c>
      <c r="K931">
        <v>6.4</v>
      </c>
      <c r="L931">
        <v>2023</v>
      </c>
      <c r="M931">
        <v>28591</v>
      </c>
      <c r="N931">
        <v>1</v>
      </c>
      <c r="O931">
        <v>0</v>
      </c>
      <c r="P931">
        <v>4.99</v>
      </c>
    </row>
    <row r="932" spans="1:16" x14ac:dyDescent="0.3">
      <c r="A932">
        <v>930</v>
      </c>
      <c r="B932" t="s">
        <v>83</v>
      </c>
      <c r="C932" t="s">
        <v>94</v>
      </c>
      <c r="D932" t="s">
        <v>85</v>
      </c>
      <c r="E932" t="s">
        <v>86</v>
      </c>
      <c r="F932" t="s">
        <v>87</v>
      </c>
      <c r="G932" t="s">
        <v>95</v>
      </c>
      <c r="H932">
        <v>1199</v>
      </c>
      <c r="I932">
        <v>85</v>
      </c>
      <c r="J932">
        <v>20.3</v>
      </c>
      <c r="K932">
        <v>6.4</v>
      </c>
      <c r="L932">
        <v>2024</v>
      </c>
      <c r="M932">
        <v>38180</v>
      </c>
      <c r="N932">
        <v>2</v>
      </c>
      <c r="O932">
        <v>0</v>
      </c>
      <c r="P932">
        <v>4.3499999999999996</v>
      </c>
    </row>
    <row r="933" spans="1:16" x14ac:dyDescent="0.3">
      <c r="A933">
        <v>931</v>
      </c>
      <c r="B933" t="s">
        <v>83</v>
      </c>
      <c r="C933" t="s">
        <v>94</v>
      </c>
      <c r="D933" t="s">
        <v>85</v>
      </c>
      <c r="E933" t="s">
        <v>86</v>
      </c>
      <c r="F933" t="s">
        <v>87</v>
      </c>
      <c r="G933" t="s">
        <v>95</v>
      </c>
      <c r="H933">
        <v>1199</v>
      </c>
      <c r="I933">
        <v>85</v>
      </c>
      <c r="J933">
        <v>20.3</v>
      </c>
      <c r="K933">
        <v>6.4</v>
      </c>
      <c r="L933">
        <v>2021</v>
      </c>
      <c r="M933">
        <v>89168</v>
      </c>
      <c r="N933">
        <v>2</v>
      </c>
      <c r="O933">
        <v>0</v>
      </c>
      <c r="P933">
        <v>2.84</v>
      </c>
    </row>
    <row r="934" spans="1:16" x14ac:dyDescent="0.3">
      <c r="A934">
        <v>932</v>
      </c>
      <c r="B934" t="s">
        <v>83</v>
      </c>
      <c r="C934" t="s">
        <v>94</v>
      </c>
      <c r="D934" t="s">
        <v>85</v>
      </c>
      <c r="E934" t="s">
        <v>86</v>
      </c>
      <c r="F934" t="s">
        <v>87</v>
      </c>
      <c r="G934" t="s">
        <v>95</v>
      </c>
      <c r="H934">
        <v>1199</v>
      </c>
      <c r="I934">
        <v>85</v>
      </c>
      <c r="J934">
        <v>20.3</v>
      </c>
      <c r="K934">
        <v>6.4</v>
      </c>
      <c r="L934">
        <v>2021</v>
      </c>
      <c r="M934">
        <v>100807</v>
      </c>
      <c r="N934">
        <v>1</v>
      </c>
      <c r="O934">
        <v>0</v>
      </c>
      <c r="P934">
        <v>3.37</v>
      </c>
    </row>
    <row r="935" spans="1:16" x14ac:dyDescent="0.3">
      <c r="A935">
        <v>933</v>
      </c>
      <c r="B935" t="s">
        <v>83</v>
      </c>
      <c r="C935" t="s">
        <v>94</v>
      </c>
      <c r="D935" t="s">
        <v>85</v>
      </c>
      <c r="E935" t="s">
        <v>86</v>
      </c>
      <c r="F935" t="s">
        <v>87</v>
      </c>
      <c r="G935" t="s">
        <v>95</v>
      </c>
      <c r="H935">
        <v>1199</v>
      </c>
      <c r="I935">
        <v>85</v>
      </c>
      <c r="J935">
        <v>20.3</v>
      </c>
      <c r="K935">
        <v>6.4</v>
      </c>
      <c r="L935">
        <v>2020</v>
      </c>
      <c r="M935">
        <v>94416</v>
      </c>
      <c r="N935">
        <v>1</v>
      </c>
      <c r="O935">
        <v>1</v>
      </c>
      <c r="P935">
        <v>2.1</v>
      </c>
    </row>
    <row r="936" spans="1:16" x14ac:dyDescent="0.3">
      <c r="A936">
        <v>934</v>
      </c>
      <c r="B936" t="s">
        <v>83</v>
      </c>
      <c r="C936" t="s">
        <v>94</v>
      </c>
      <c r="D936" t="s">
        <v>85</v>
      </c>
      <c r="E936" t="s">
        <v>86</v>
      </c>
      <c r="F936" t="s">
        <v>87</v>
      </c>
      <c r="G936" t="s">
        <v>95</v>
      </c>
      <c r="H936">
        <v>1199</v>
      </c>
      <c r="I936">
        <v>85</v>
      </c>
      <c r="J936">
        <v>20.3</v>
      </c>
      <c r="K936">
        <v>6.4</v>
      </c>
      <c r="L936">
        <v>2022</v>
      </c>
      <c r="M936">
        <v>70440</v>
      </c>
      <c r="N936">
        <v>3</v>
      </c>
      <c r="O936">
        <v>0</v>
      </c>
      <c r="P936">
        <v>3.22</v>
      </c>
    </row>
    <row r="937" spans="1:16" x14ac:dyDescent="0.3">
      <c r="A937">
        <v>935</v>
      </c>
      <c r="B937" t="s">
        <v>83</v>
      </c>
      <c r="C937" t="s">
        <v>94</v>
      </c>
      <c r="D937" t="s">
        <v>85</v>
      </c>
      <c r="E937" t="s">
        <v>86</v>
      </c>
      <c r="F937" t="s">
        <v>87</v>
      </c>
      <c r="G937" t="s">
        <v>95</v>
      </c>
      <c r="H937">
        <v>1199</v>
      </c>
      <c r="I937">
        <v>85</v>
      </c>
      <c r="J937">
        <v>20.3</v>
      </c>
      <c r="K937">
        <v>6.4</v>
      </c>
      <c r="L937">
        <v>2024</v>
      </c>
      <c r="M937">
        <v>47401</v>
      </c>
      <c r="N937">
        <v>2</v>
      </c>
      <c r="O937">
        <v>0</v>
      </c>
      <c r="P937">
        <v>4.7</v>
      </c>
    </row>
    <row r="938" spans="1:16" x14ac:dyDescent="0.3">
      <c r="A938">
        <v>936</v>
      </c>
      <c r="B938" t="s">
        <v>83</v>
      </c>
      <c r="C938" t="s">
        <v>94</v>
      </c>
      <c r="D938" t="s">
        <v>85</v>
      </c>
      <c r="E938" t="s">
        <v>86</v>
      </c>
      <c r="F938" t="s">
        <v>87</v>
      </c>
      <c r="G938" t="s">
        <v>95</v>
      </c>
      <c r="H938">
        <v>1199</v>
      </c>
      <c r="I938">
        <v>85</v>
      </c>
      <c r="J938">
        <v>20.3</v>
      </c>
      <c r="K938">
        <v>6.4</v>
      </c>
      <c r="L938">
        <v>2024</v>
      </c>
      <c r="M938">
        <v>37050</v>
      </c>
      <c r="N938">
        <v>1</v>
      </c>
      <c r="O938">
        <v>0</v>
      </c>
      <c r="P938">
        <v>5.35</v>
      </c>
    </row>
    <row r="939" spans="1:16" x14ac:dyDescent="0.3">
      <c r="A939">
        <v>937</v>
      </c>
      <c r="B939" t="s">
        <v>83</v>
      </c>
      <c r="C939" t="s">
        <v>94</v>
      </c>
      <c r="D939" t="s">
        <v>85</v>
      </c>
      <c r="E939" t="s">
        <v>86</v>
      </c>
      <c r="F939" t="s">
        <v>87</v>
      </c>
      <c r="G939" t="s">
        <v>95</v>
      </c>
      <c r="H939">
        <v>1199</v>
      </c>
      <c r="I939">
        <v>85</v>
      </c>
      <c r="J939">
        <v>20.3</v>
      </c>
      <c r="K939">
        <v>6.4</v>
      </c>
      <c r="L939">
        <v>2021</v>
      </c>
      <c r="M939">
        <v>62401</v>
      </c>
      <c r="N939">
        <v>1</v>
      </c>
      <c r="O939">
        <v>1</v>
      </c>
      <c r="P939">
        <v>2.54</v>
      </c>
    </row>
    <row r="940" spans="1:16" x14ac:dyDescent="0.3">
      <c r="A940">
        <v>938</v>
      </c>
      <c r="B940" t="s">
        <v>83</v>
      </c>
      <c r="C940" t="s">
        <v>94</v>
      </c>
      <c r="D940" t="s">
        <v>85</v>
      </c>
      <c r="E940" t="s">
        <v>86</v>
      </c>
      <c r="F940" t="s">
        <v>87</v>
      </c>
      <c r="G940" t="s">
        <v>95</v>
      </c>
      <c r="H940">
        <v>1199</v>
      </c>
      <c r="I940">
        <v>85</v>
      </c>
      <c r="J940">
        <v>20.3</v>
      </c>
      <c r="K940">
        <v>6.4</v>
      </c>
      <c r="L940">
        <v>2023</v>
      </c>
      <c r="M940">
        <v>29596</v>
      </c>
      <c r="N940">
        <v>2</v>
      </c>
      <c r="O940">
        <v>0</v>
      </c>
      <c r="P940">
        <v>4.4000000000000004</v>
      </c>
    </row>
    <row r="941" spans="1:16" x14ac:dyDescent="0.3">
      <c r="A941">
        <v>939</v>
      </c>
      <c r="B941" t="s">
        <v>83</v>
      </c>
      <c r="C941" t="s">
        <v>94</v>
      </c>
      <c r="D941" t="s">
        <v>85</v>
      </c>
      <c r="E941" t="s">
        <v>86</v>
      </c>
      <c r="F941" t="s">
        <v>87</v>
      </c>
      <c r="G941" t="s">
        <v>95</v>
      </c>
      <c r="H941">
        <v>1199</v>
      </c>
      <c r="I941">
        <v>85</v>
      </c>
      <c r="J941">
        <v>20.3</v>
      </c>
      <c r="K941">
        <v>6.4</v>
      </c>
      <c r="L941">
        <v>2021</v>
      </c>
      <c r="M941">
        <v>68618</v>
      </c>
      <c r="N941">
        <v>1</v>
      </c>
      <c r="O941">
        <v>1</v>
      </c>
      <c r="P941">
        <v>2.54</v>
      </c>
    </row>
    <row r="942" spans="1:16" x14ac:dyDescent="0.3">
      <c r="A942">
        <v>940</v>
      </c>
      <c r="B942" t="s">
        <v>83</v>
      </c>
      <c r="C942" t="s">
        <v>94</v>
      </c>
      <c r="D942" t="s">
        <v>85</v>
      </c>
      <c r="E942" t="s">
        <v>86</v>
      </c>
      <c r="F942" t="s">
        <v>87</v>
      </c>
      <c r="G942" t="s">
        <v>95</v>
      </c>
      <c r="H942">
        <v>1199</v>
      </c>
      <c r="I942">
        <v>85</v>
      </c>
      <c r="J942">
        <v>20.3</v>
      </c>
      <c r="K942">
        <v>6.4</v>
      </c>
      <c r="L942">
        <v>2023</v>
      </c>
      <c r="M942">
        <v>56224</v>
      </c>
      <c r="N942">
        <v>2</v>
      </c>
      <c r="O942">
        <v>0</v>
      </c>
      <c r="P942">
        <v>3.66</v>
      </c>
    </row>
    <row r="943" spans="1:16" x14ac:dyDescent="0.3">
      <c r="A943">
        <v>941</v>
      </c>
      <c r="B943" t="s">
        <v>83</v>
      </c>
      <c r="C943" t="s">
        <v>94</v>
      </c>
      <c r="D943" t="s">
        <v>85</v>
      </c>
      <c r="E943" t="s">
        <v>86</v>
      </c>
      <c r="F943" t="s">
        <v>87</v>
      </c>
      <c r="G943" t="s">
        <v>95</v>
      </c>
      <c r="H943">
        <v>1199</v>
      </c>
      <c r="I943">
        <v>85</v>
      </c>
      <c r="J943">
        <v>20.3</v>
      </c>
      <c r="K943">
        <v>6.4</v>
      </c>
      <c r="L943">
        <v>2024</v>
      </c>
      <c r="M943">
        <v>30456</v>
      </c>
      <c r="N943">
        <v>2</v>
      </c>
      <c r="O943">
        <v>1</v>
      </c>
      <c r="P943">
        <v>3.78</v>
      </c>
    </row>
    <row r="944" spans="1:16" x14ac:dyDescent="0.3">
      <c r="A944">
        <v>942</v>
      </c>
      <c r="B944" t="s">
        <v>83</v>
      </c>
      <c r="C944" t="s">
        <v>94</v>
      </c>
      <c r="D944" t="s">
        <v>85</v>
      </c>
      <c r="E944" t="s">
        <v>86</v>
      </c>
      <c r="F944" t="s">
        <v>87</v>
      </c>
      <c r="G944" t="s">
        <v>95</v>
      </c>
      <c r="H944">
        <v>1199</v>
      </c>
      <c r="I944">
        <v>85</v>
      </c>
      <c r="J944">
        <v>20.3</v>
      </c>
      <c r="K944">
        <v>6.4</v>
      </c>
      <c r="L944">
        <v>2025</v>
      </c>
      <c r="M944">
        <v>23703</v>
      </c>
      <c r="N944">
        <v>2</v>
      </c>
      <c r="O944">
        <v>0</v>
      </c>
      <c r="P944">
        <v>5.42</v>
      </c>
    </row>
    <row r="945" spans="1:16" x14ac:dyDescent="0.3">
      <c r="A945">
        <v>943</v>
      </c>
      <c r="B945" t="s">
        <v>83</v>
      </c>
      <c r="C945" t="s">
        <v>94</v>
      </c>
      <c r="D945" t="s">
        <v>85</v>
      </c>
      <c r="E945" t="s">
        <v>86</v>
      </c>
      <c r="F945" t="s">
        <v>87</v>
      </c>
      <c r="G945" t="s">
        <v>95</v>
      </c>
      <c r="H945">
        <v>1199</v>
      </c>
      <c r="I945">
        <v>85</v>
      </c>
      <c r="J945">
        <v>20.3</v>
      </c>
      <c r="K945">
        <v>6.4</v>
      </c>
      <c r="L945">
        <v>2026</v>
      </c>
      <c r="M945">
        <v>5883</v>
      </c>
      <c r="N945">
        <v>3</v>
      </c>
      <c r="O945">
        <v>0</v>
      </c>
      <c r="P945">
        <v>5.88</v>
      </c>
    </row>
    <row r="946" spans="1:16" x14ac:dyDescent="0.3">
      <c r="A946">
        <v>944</v>
      </c>
      <c r="B946" t="s">
        <v>83</v>
      </c>
      <c r="C946" t="s">
        <v>94</v>
      </c>
      <c r="D946" t="s">
        <v>85</v>
      </c>
      <c r="E946" t="s">
        <v>86</v>
      </c>
      <c r="F946" t="s">
        <v>87</v>
      </c>
      <c r="G946" t="s">
        <v>95</v>
      </c>
      <c r="H946">
        <v>1199</v>
      </c>
      <c r="I946">
        <v>85</v>
      </c>
      <c r="J946">
        <v>20.3</v>
      </c>
      <c r="K946">
        <v>6.4</v>
      </c>
      <c r="L946">
        <v>2025</v>
      </c>
      <c r="M946">
        <v>13063</v>
      </c>
      <c r="N946">
        <v>2</v>
      </c>
      <c r="O946">
        <v>0</v>
      </c>
      <c r="P946">
        <v>5.53</v>
      </c>
    </row>
    <row r="947" spans="1:16" x14ac:dyDescent="0.3">
      <c r="A947">
        <v>945</v>
      </c>
      <c r="B947" t="s">
        <v>83</v>
      </c>
      <c r="C947" t="s">
        <v>94</v>
      </c>
      <c r="D947" t="s">
        <v>85</v>
      </c>
      <c r="E947" t="s">
        <v>86</v>
      </c>
      <c r="F947" t="s">
        <v>87</v>
      </c>
      <c r="G947" t="s">
        <v>95</v>
      </c>
      <c r="H947">
        <v>1199</v>
      </c>
      <c r="I947">
        <v>85</v>
      </c>
      <c r="J947">
        <v>20.3</v>
      </c>
      <c r="K947">
        <v>6.4</v>
      </c>
      <c r="L947">
        <v>2023</v>
      </c>
      <c r="M947">
        <v>48278</v>
      </c>
      <c r="N947">
        <v>2</v>
      </c>
      <c r="O947">
        <v>0</v>
      </c>
      <c r="P947">
        <v>4.1500000000000004</v>
      </c>
    </row>
    <row r="948" spans="1:16" x14ac:dyDescent="0.3">
      <c r="A948">
        <v>946</v>
      </c>
      <c r="B948" t="s">
        <v>83</v>
      </c>
      <c r="C948" t="s">
        <v>94</v>
      </c>
      <c r="D948" t="s">
        <v>85</v>
      </c>
      <c r="E948" t="s">
        <v>86</v>
      </c>
      <c r="F948" t="s">
        <v>87</v>
      </c>
      <c r="G948" t="s">
        <v>95</v>
      </c>
      <c r="H948">
        <v>1199</v>
      </c>
      <c r="I948">
        <v>85</v>
      </c>
      <c r="J948">
        <v>20.3</v>
      </c>
      <c r="K948">
        <v>6.4</v>
      </c>
      <c r="L948">
        <v>2023</v>
      </c>
      <c r="M948">
        <v>58833</v>
      </c>
      <c r="N948">
        <v>1</v>
      </c>
      <c r="O948">
        <v>0</v>
      </c>
      <c r="P948">
        <v>4.12</v>
      </c>
    </row>
    <row r="949" spans="1:16" x14ac:dyDescent="0.3">
      <c r="A949">
        <v>947</v>
      </c>
      <c r="B949" t="s">
        <v>83</v>
      </c>
      <c r="C949" t="s">
        <v>94</v>
      </c>
      <c r="D949" t="s">
        <v>85</v>
      </c>
      <c r="E949" t="s">
        <v>86</v>
      </c>
      <c r="F949" t="s">
        <v>87</v>
      </c>
      <c r="G949" t="s">
        <v>95</v>
      </c>
      <c r="H949">
        <v>1199</v>
      </c>
      <c r="I949">
        <v>85</v>
      </c>
      <c r="J949">
        <v>20.3</v>
      </c>
      <c r="K949">
        <v>6.4</v>
      </c>
      <c r="L949">
        <v>2021</v>
      </c>
      <c r="M949">
        <v>60878</v>
      </c>
      <c r="N949">
        <v>1</v>
      </c>
      <c r="O949">
        <v>0</v>
      </c>
      <c r="P949">
        <v>3.18</v>
      </c>
    </row>
    <row r="950" spans="1:16" x14ac:dyDescent="0.3">
      <c r="A950">
        <v>948</v>
      </c>
      <c r="B950" t="s">
        <v>83</v>
      </c>
      <c r="C950" t="s">
        <v>94</v>
      </c>
      <c r="D950" t="s">
        <v>85</v>
      </c>
      <c r="E950" t="s">
        <v>86</v>
      </c>
      <c r="F950" t="s">
        <v>87</v>
      </c>
      <c r="G950" t="s">
        <v>95</v>
      </c>
      <c r="H950">
        <v>1199</v>
      </c>
      <c r="I950">
        <v>85</v>
      </c>
      <c r="J950">
        <v>20.3</v>
      </c>
      <c r="K950">
        <v>6.4</v>
      </c>
      <c r="L950">
        <v>2022</v>
      </c>
      <c r="M950">
        <v>75289</v>
      </c>
      <c r="N950">
        <v>2</v>
      </c>
      <c r="O950">
        <v>0</v>
      </c>
      <c r="P950">
        <v>3.19</v>
      </c>
    </row>
    <row r="951" spans="1:16" x14ac:dyDescent="0.3">
      <c r="A951">
        <v>949</v>
      </c>
      <c r="B951" t="s">
        <v>83</v>
      </c>
      <c r="C951" t="s">
        <v>94</v>
      </c>
      <c r="D951" t="s">
        <v>85</v>
      </c>
      <c r="E951" t="s">
        <v>86</v>
      </c>
      <c r="F951" t="s">
        <v>87</v>
      </c>
      <c r="G951" t="s">
        <v>95</v>
      </c>
      <c r="H951">
        <v>1199</v>
      </c>
      <c r="I951">
        <v>85</v>
      </c>
      <c r="J951">
        <v>20.3</v>
      </c>
      <c r="K951">
        <v>6.4</v>
      </c>
      <c r="L951">
        <v>2022</v>
      </c>
      <c r="M951">
        <v>75549</v>
      </c>
      <c r="N951">
        <v>1</v>
      </c>
      <c r="O951">
        <v>0</v>
      </c>
      <c r="P951">
        <v>3.54</v>
      </c>
    </row>
    <row r="952" spans="1:16" x14ac:dyDescent="0.3">
      <c r="A952">
        <v>950</v>
      </c>
      <c r="B952" t="s">
        <v>83</v>
      </c>
      <c r="C952" t="s">
        <v>94</v>
      </c>
      <c r="D952" t="s">
        <v>85</v>
      </c>
      <c r="E952" t="s">
        <v>86</v>
      </c>
      <c r="F952" t="s">
        <v>87</v>
      </c>
      <c r="G952" t="s">
        <v>95</v>
      </c>
      <c r="H952">
        <v>1199</v>
      </c>
      <c r="I952">
        <v>85</v>
      </c>
      <c r="J952">
        <v>20.3</v>
      </c>
      <c r="K952">
        <v>6.4</v>
      </c>
      <c r="L952">
        <v>2023</v>
      </c>
      <c r="M952">
        <v>67793</v>
      </c>
      <c r="N952">
        <v>1</v>
      </c>
      <c r="O952">
        <v>0</v>
      </c>
      <c r="P952">
        <v>4.67</v>
      </c>
    </row>
    <row r="953" spans="1:16" x14ac:dyDescent="0.3">
      <c r="A953">
        <v>951</v>
      </c>
      <c r="B953" t="s">
        <v>83</v>
      </c>
      <c r="C953" t="s">
        <v>94</v>
      </c>
      <c r="D953" t="s">
        <v>85</v>
      </c>
      <c r="E953" t="s">
        <v>86</v>
      </c>
      <c r="F953" t="s">
        <v>87</v>
      </c>
      <c r="G953" t="s">
        <v>95</v>
      </c>
      <c r="H953">
        <v>1199</v>
      </c>
      <c r="I953">
        <v>85</v>
      </c>
      <c r="J953">
        <v>20.3</v>
      </c>
      <c r="K953">
        <v>6.4</v>
      </c>
      <c r="L953">
        <v>2021</v>
      </c>
      <c r="M953">
        <v>59542</v>
      </c>
      <c r="N953">
        <v>1</v>
      </c>
      <c r="O953">
        <v>0</v>
      </c>
      <c r="P953">
        <v>3.67</v>
      </c>
    </row>
    <row r="954" spans="1:16" x14ac:dyDescent="0.3">
      <c r="A954">
        <v>952</v>
      </c>
      <c r="B954" t="s">
        <v>83</v>
      </c>
      <c r="C954" t="s">
        <v>94</v>
      </c>
      <c r="D954" t="s">
        <v>85</v>
      </c>
      <c r="E954" t="s">
        <v>86</v>
      </c>
      <c r="F954" t="s">
        <v>87</v>
      </c>
      <c r="G954" t="s">
        <v>95</v>
      </c>
      <c r="H954">
        <v>1199</v>
      </c>
      <c r="I954">
        <v>85</v>
      </c>
      <c r="J954">
        <v>20.3</v>
      </c>
      <c r="K954">
        <v>6.4</v>
      </c>
      <c r="L954">
        <v>2023</v>
      </c>
      <c r="M954">
        <v>33712</v>
      </c>
      <c r="N954">
        <v>1</v>
      </c>
      <c r="O954">
        <v>0</v>
      </c>
      <c r="P954">
        <v>4.9400000000000004</v>
      </c>
    </row>
    <row r="955" spans="1:16" x14ac:dyDescent="0.3">
      <c r="A955">
        <v>953</v>
      </c>
      <c r="B955" t="s">
        <v>83</v>
      </c>
      <c r="C955" t="s">
        <v>94</v>
      </c>
      <c r="D955" t="s">
        <v>85</v>
      </c>
      <c r="E955" t="s">
        <v>86</v>
      </c>
      <c r="F955" t="s">
        <v>87</v>
      </c>
      <c r="G955" t="s">
        <v>95</v>
      </c>
      <c r="H955">
        <v>1199</v>
      </c>
      <c r="I955">
        <v>85</v>
      </c>
      <c r="J955">
        <v>20.3</v>
      </c>
      <c r="K955">
        <v>6.4</v>
      </c>
      <c r="L955">
        <v>2020</v>
      </c>
      <c r="M955">
        <v>71613</v>
      </c>
      <c r="N955">
        <v>1</v>
      </c>
      <c r="O955">
        <v>0</v>
      </c>
      <c r="P955">
        <v>2.98</v>
      </c>
    </row>
    <row r="956" spans="1:16" x14ac:dyDescent="0.3">
      <c r="A956">
        <v>954</v>
      </c>
      <c r="B956" t="s">
        <v>83</v>
      </c>
      <c r="C956" t="s">
        <v>94</v>
      </c>
      <c r="D956" t="s">
        <v>85</v>
      </c>
      <c r="E956" t="s">
        <v>86</v>
      </c>
      <c r="F956" t="s">
        <v>87</v>
      </c>
      <c r="G956" t="s">
        <v>95</v>
      </c>
      <c r="H956">
        <v>1199</v>
      </c>
      <c r="I956">
        <v>85</v>
      </c>
      <c r="J956">
        <v>20.3</v>
      </c>
      <c r="K956">
        <v>6.4</v>
      </c>
      <c r="L956">
        <v>2024</v>
      </c>
      <c r="M956">
        <v>20573</v>
      </c>
      <c r="N956">
        <v>3</v>
      </c>
      <c r="O956">
        <v>1</v>
      </c>
      <c r="P956">
        <v>3.23</v>
      </c>
    </row>
    <row r="957" spans="1:16" x14ac:dyDescent="0.3">
      <c r="A957">
        <v>955</v>
      </c>
      <c r="B957" t="s">
        <v>83</v>
      </c>
      <c r="C957" t="s">
        <v>94</v>
      </c>
      <c r="D957" t="s">
        <v>85</v>
      </c>
      <c r="E957" t="s">
        <v>86</v>
      </c>
      <c r="F957" t="s">
        <v>87</v>
      </c>
      <c r="G957" t="s">
        <v>95</v>
      </c>
      <c r="H957">
        <v>1199</v>
      </c>
      <c r="I957">
        <v>85</v>
      </c>
      <c r="J957">
        <v>20.3</v>
      </c>
      <c r="K957">
        <v>6.4</v>
      </c>
      <c r="L957">
        <v>2023</v>
      </c>
      <c r="M957">
        <v>64146</v>
      </c>
      <c r="N957">
        <v>2</v>
      </c>
      <c r="O957">
        <v>0</v>
      </c>
      <c r="P957">
        <v>3.86</v>
      </c>
    </row>
    <row r="958" spans="1:16" x14ac:dyDescent="0.3">
      <c r="A958">
        <v>956</v>
      </c>
      <c r="B958" t="s">
        <v>83</v>
      </c>
      <c r="C958" t="s">
        <v>94</v>
      </c>
      <c r="D958" t="s">
        <v>85</v>
      </c>
      <c r="E958" t="s">
        <v>86</v>
      </c>
      <c r="F958" t="s">
        <v>87</v>
      </c>
      <c r="G958" t="s">
        <v>95</v>
      </c>
      <c r="H958">
        <v>1199</v>
      </c>
      <c r="I958">
        <v>85</v>
      </c>
      <c r="J958">
        <v>20.3</v>
      </c>
      <c r="K958">
        <v>6.4</v>
      </c>
      <c r="L958">
        <v>2026</v>
      </c>
      <c r="M958">
        <v>5235</v>
      </c>
      <c r="N958">
        <v>1</v>
      </c>
      <c r="O958">
        <v>0</v>
      </c>
      <c r="P958">
        <v>6.33</v>
      </c>
    </row>
    <row r="959" spans="1:16" x14ac:dyDescent="0.3">
      <c r="A959">
        <v>957</v>
      </c>
      <c r="B959" t="s">
        <v>83</v>
      </c>
      <c r="C959" t="s">
        <v>94</v>
      </c>
      <c r="D959" t="s">
        <v>85</v>
      </c>
      <c r="E959" t="s">
        <v>86</v>
      </c>
      <c r="F959" t="s">
        <v>87</v>
      </c>
      <c r="G959" t="s">
        <v>95</v>
      </c>
      <c r="H959">
        <v>1199</v>
      </c>
      <c r="I959">
        <v>85</v>
      </c>
      <c r="J959">
        <v>20.3</v>
      </c>
      <c r="K959">
        <v>6.4</v>
      </c>
      <c r="L959">
        <v>2024</v>
      </c>
      <c r="M959">
        <v>33565</v>
      </c>
      <c r="N959">
        <v>1</v>
      </c>
      <c r="O959">
        <v>0</v>
      </c>
      <c r="P959">
        <v>5.26</v>
      </c>
    </row>
    <row r="960" spans="1:16" x14ac:dyDescent="0.3">
      <c r="A960">
        <v>958</v>
      </c>
      <c r="B960" t="s">
        <v>83</v>
      </c>
      <c r="C960" t="s">
        <v>94</v>
      </c>
      <c r="D960" t="s">
        <v>85</v>
      </c>
      <c r="E960" t="s">
        <v>86</v>
      </c>
      <c r="F960" t="s">
        <v>87</v>
      </c>
      <c r="G960" t="s">
        <v>95</v>
      </c>
      <c r="H960">
        <v>1199</v>
      </c>
      <c r="I960">
        <v>85</v>
      </c>
      <c r="J960">
        <v>20.3</v>
      </c>
      <c r="K960">
        <v>6.4</v>
      </c>
      <c r="L960">
        <v>2023</v>
      </c>
      <c r="M960">
        <v>62474</v>
      </c>
      <c r="N960">
        <v>1</v>
      </c>
      <c r="O960">
        <v>1</v>
      </c>
      <c r="P960">
        <v>3.69</v>
      </c>
    </row>
    <row r="961" spans="1:16" x14ac:dyDescent="0.3">
      <c r="A961">
        <v>959</v>
      </c>
      <c r="B961" t="s">
        <v>83</v>
      </c>
      <c r="C961" t="s">
        <v>94</v>
      </c>
      <c r="D961" t="s">
        <v>85</v>
      </c>
      <c r="E961" t="s">
        <v>86</v>
      </c>
      <c r="F961" t="s">
        <v>87</v>
      </c>
      <c r="G961" t="s">
        <v>95</v>
      </c>
      <c r="H961">
        <v>1199</v>
      </c>
      <c r="I961">
        <v>85</v>
      </c>
      <c r="J961">
        <v>20.3</v>
      </c>
      <c r="K961">
        <v>6.4</v>
      </c>
      <c r="L961">
        <v>2025</v>
      </c>
      <c r="M961">
        <v>18928</v>
      </c>
      <c r="N961">
        <v>1</v>
      </c>
      <c r="O961">
        <v>0</v>
      </c>
      <c r="P961">
        <v>5.73</v>
      </c>
    </row>
    <row r="962" spans="1:16" x14ac:dyDescent="0.3">
      <c r="A962">
        <v>960</v>
      </c>
      <c r="B962" t="s">
        <v>83</v>
      </c>
      <c r="C962" t="s">
        <v>94</v>
      </c>
      <c r="D962" t="s">
        <v>85</v>
      </c>
      <c r="E962" t="s">
        <v>86</v>
      </c>
      <c r="F962" t="s">
        <v>87</v>
      </c>
      <c r="G962" t="s">
        <v>95</v>
      </c>
      <c r="H962">
        <v>1199</v>
      </c>
      <c r="I962">
        <v>85</v>
      </c>
      <c r="J962">
        <v>20.3</v>
      </c>
      <c r="K962">
        <v>6.4</v>
      </c>
      <c r="L962">
        <v>2022</v>
      </c>
      <c r="M962">
        <v>69085</v>
      </c>
      <c r="N962">
        <v>2</v>
      </c>
      <c r="O962">
        <v>0</v>
      </c>
      <c r="P962">
        <v>3.57</v>
      </c>
    </row>
    <row r="963" spans="1:16" x14ac:dyDescent="0.3">
      <c r="A963">
        <v>961</v>
      </c>
      <c r="B963" t="s">
        <v>83</v>
      </c>
      <c r="C963" t="s">
        <v>94</v>
      </c>
      <c r="D963" t="s">
        <v>85</v>
      </c>
      <c r="E963" t="s">
        <v>86</v>
      </c>
      <c r="F963" t="s">
        <v>87</v>
      </c>
      <c r="G963" t="s">
        <v>95</v>
      </c>
      <c r="H963">
        <v>1199</v>
      </c>
      <c r="I963">
        <v>85</v>
      </c>
      <c r="J963">
        <v>20.3</v>
      </c>
      <c r="K963">
        <v>6.4</v>
      </c>
      <c r="L963">
        <v>2022</v>
      </c>
      <c r="M963">
        <v>56634</v>
      </c>
      <c r="N963">
        <v>1</v>
      </c>
      <c r="O963">
        <v>0</v>
      </c>
      <c r="P963">
        <v>3.77</v>
      </c>
    </row>
    <row r="964" spans="1:16" x14ac:dyDescent="0.3">
      <c r="A964">
        <v>962</v>
      </c>
      <c r="B964" t="s">
        <v>83</v>
      </c>
      <c r="C964" t="s">
        <v>94</v>
      </c>
      <c r="D964" t="s">
        <v>85</v>
      </c>
      <c r="E964" t="s">
        <v>86</v>
      </c>
      <c r="F964" t="s">
        <v>87</v>
      </c>
      <c r="G964" t="s">
        <v>95</v>
      </c>
      <c r="H964">
        <v>1199</v>
      </c>
      <c r="I964">
        <v>85</v>
      </c>
      <c r="J964">
        <v>20.3</v>
      </c>
      <c r="K964">
        <v>6.4</v>
      </c>
      <c r="L964">
        <v>2026</v>
      </c>
      <c r="M964">
        <v>7355</v>
      </c>
      <c r="N964">
        <v>1</v>
      </c>
      <c r="O964">
        <v>0</v>
      </c>
      <c r="P964">
        <v>6.38</v>
      </c>
    </row>
    <row r="965" spans="1:16" x14ac:dyDescent="0.3">
      <c r="A965">
        <v>963</v>
      </c>
      <c r="B965" t="s">
        <v>83</v>
      </c>
      <c r="C965" t="s">
        <v>94</v>
      </c>
      <c r="D965" t="s">
        <v>85</v>
      </c>
      <c r="E965" t="s">
        <v>86</v>
      </c>
      <c r="F965" t="s">
        <v>87</v>
      </c>
      <c r="G965" t="s">
        <v>95</v>
      </c>
      <c r="H965">
        <v>1199</v>
      </c>
      <c r="I965">
        <v>85</v>
      </c>
      <c r="J965">
        <v>20.3</v>
      </c>
      <c r="K965">
        <v>6.4</v>
      </c>
      <c r="L965">
        <v>2026</v>
      </c>
      <c r="M965">
        <v>9705</v>
      </c>
      <c r="N965">
        <v>3</v>
      </c>
      <c r="O965">
        <v>0</v>
      </c>
      <c r="P965">
        <v>5.65</v>
      </c>
    </row>
    <row r="966" spans="1:16" x14ac:dyDescent="0.3">
      <c r="A966">
        <v>964</v>
      </c>
      <c r="B966" t="s">
        <v>83</v>
      </c>
      <c r="C966" t="s">
        <v>94</v>
      </c>
      <c r="D966" t="s">
        <v>85</v>
      </c>
      <c r="E966" t="s">
        <v>86</v>
      </c>
      <c r="F966" t="s">
        <v>87</v>
      </c>
      <c r="G966" t="s">
        <v>95</v>
      </c>
      <c r="H966">
        <v>1199</v>
      </c>
      <c r="I966">
        <v>85</v>
      </c>
      <c r="J966">
        <v>20.3</v>
      </c>
      <c r="K966">
        <v>6.4</v>
      </c>
      <c r="L966">
        <v>2026</v>
      </c>
      <c r="M966">
        <v>7152</v>
      </c>
      <c r="N966">
        <v>1</v>
      </c>
      <c r="O966">
        <v>1</v>
      </c>
      <c r="P966">
        <v>5.69</v>
      </c>
    </row>
    <row r="967" spans="1:16" x14ac:dyDescent="0.3">
      <c r="A967">
        <v>965</v>
      </c>
      <c r="B967" t="s">
        <v>83</v>
      </c>
      <c r="C967" t="s">
        <v>94</v>
      </c>
      <c r="D967" t="s">
        <v>85</v>
      </c>
      <c r="E967" t="s">
        <v>86</v>
      </c>
      <c r="F967" t="s">
        <v>87</v>
      </c>
      <c r="G967" t="s">
        <v>95</v>
      </c>
      <c r="H967">
        <v>1199</v>
      </c>
      <c r="I967">
        <v>85</v>
      </c>
      <c r="J967">
        <v>20.3</v>
      </c>
      <c r="K967">
        <v>6.4</v>
      </c>
      <c r="L967">
        <v>2024</v>
      </c>
      <c r="M967">
        <v>47442</v>
      </c>
      <c r="N967">
        <v>1</v>
      </c>
      <c r="O967">
        <v>0</v>
      </c>
      <c r="P967">
        <v>5.12</v>
      </c>
    </row>
    <row r="968" spans="1:16" x14ac:dyDescent="0.3">
      <c r="A968">
        <v>966</v>
      </c>
      <c r="B968" t="s">
        <v>83</v>
      </c>
      <c r="C968" t="s">
        <v>94</v>
      </c>
      <c r="D968" t="s">
        <v>85</v>
      </c>
      <c r="E968" t="s">
        <v>86</v>
      </c>
      <c r="F968" t="s">
        <v>87</v>
      </c>
      <c r="G968" t="s">
        <v>95</v>
      </c>
      <c r="H968">
        <v>1199</v>
      </c>
      <c r="I968">
        <v>85</v>
      </c>
      <c r="J968">
        <v>20.3</v>
      </c>
      <c r="K968">
        <v>6.4</v>
      </c>
      <c r="L968">
        <v>2024</v>
      </c>
      <c r="M968">
        <v>31615</v>
      </c>
      <c r="N968">
        <v>1</v>
      </c>
      <c r="O968">
        <v>0</v>
      </c>
      <c r="P968">
        <v>5.03</v>
      </c>
    </row>
    <row r="969" spans="1:16" x14ac:dyDescent="0.3">
      <c r="A969">
        <v>967</v>
      </c>
      <c r="B969" t="s">
        <v>83</v>
      </c>
      <c r="C969" t="s">
        <v>94</v>
      </c>
      <c r="D969" t="s">
        <v>85</v>
      </c>
      <c r="E969" t="s">
        <v>86</v>
      </c>
      <c r="F969" t="s">
        <v>87</v>
      </c>
      <c r="G969" t="s">
        <v>95</v>
      </c>
      <c r="H969">
        <v>1199</v>
      </c>
      <c r="I969">
        <v>85</v>
      </c>
      <c r="J969">
        <v>20.3</v>
      </c>
      <c r="K969">
        <v>6.4</v>
      </c>
      <c r="L969">
        <v>2026</v>
      </c>
      <c r="M969">
        <v>7173</v>
      </c>
      <c r="N969">
        <v>1</v>
      </c>
      <c r="O969">
        <v>0</v>
      </c>
      <c r="P969">
        <v>6.37</v>
      </c>
    </row>
    <row r="970" spans="1:16" x14ac:dyDescent="0.3">
      <c r="A970">
        <v>968</v>
      </c>
      <c r="B970" t="s">
        <v>83</v>
      </c>
      <c r="C970" t="s">
        <v>94</v>
      </c>
      <c r="D970" t="s">
        <v>85</v>
      </c>
      <c r="E970" t="s">
        <v>86</v>
      </c>
      <c r="F970" t="s">
        <v>87</v>
      </c>
      <c r="G970" t="s">
        <v>95</v>
      </c>
      <c r="H970">
        <v>1199</v>
      </c>
      <c r="I970">
        <v>85</v>
      </c>
      <c r="J970">
        <v>20.3</v>
      </c>
      <c r="K970">
        <v>6.4</v>
      </c>
      <c r="L970">
        <v>2025</v>
      </c>
      <c r="M970">
        <v>20449</v>
      </c>
      <c r="N970">
        <v>1</v>
      </c>
      <c r="O970">
        <v>0</v>
      </c>
      <c r="P970">
        <v>5.6</v>
      </c>
    </row>
    <row r="971" spans="1:16" x14ac:dyDescent="0.3">
      <c r="A971">
        <v>969</v>
      </c>
      <c r="B971" t="s">
        <v>83</v>
      </c>
      <c r="C971" t="s">
        <v>94</v>
      </c>
      <c r="D971" t="s">
        <v>85</v>
      </c>
      <c r="E971" t="s">
        <v>86</v>
      </c>
      <c r="F971" t="s">
        <v>87</v>
      </c>
      <c r="G971" t="s">
        <v>95</v>
      </c>
      <c r="H971">
        <v>1199</v>
      </c>
      <c r="I971">
        <v>85</v>
      </c>
      <c r="J971">
        <v>20.3</v>
      </c>
      <c r="K971">
        <v>6.4</v>
      </c>
      <c r="L971">
        <v>2025</v>
      </c>
      <c r="M971">
        <v>27676</v>
      </c>
      <c r="N971">
        <v>1</v>
      </c>
      <c r="O971">
        <v>0</v>
      </c>
      <c r="P971">
        <v>5.97</v>
      </c>
    </row>
    <row r="972" spans="1:16" x14ac:dyDescent="0.3">
      <c r="A972">
        <v>970</v>
      </c>
      <c r="B972" t="s">
        <v>83</v>
      </c>
      <c r="C972" t="s">
        <v>94</v>
      </c>
      <c r="D972" t="s">
        <v>85</v>
      </c>
      <c r="E972" t="s">
        <v>86</v>
      </c>
      <c r="F972" t="s">
        <v>87</v>
      </c>
      <c r="G972" t="s">
        <v>95</v>
      </c>
      <c r="H972">
        <v>1199</v>
      </c>
      <c r="I972">
        <v>85</v>
      </c>
      <c r="J972">
        <v>20.3</v>
      </c>
      <c r="K972">
        <v>6.4</v>
      </c>
      <c r="L972">
        <v>2023</v>
      </c>
      <c r="M972">
        <v>32181</v>
      </c>
      <c r="N972">
        <v>1</v>
      </c>
      <c r="O972">
        <v>0</v>
      </c>
      <c r="P972">
        <v>4.3499999999999996</v>
      </c>
    </row>
    <row r="973" spans="1:16" x14ac:dyDescent="0.3">
      <c r="A973">
        <v>971</v>
      </c>
      <c r="B973" t="s">
        <v>83</v>
      </c>
      <c r="C973" t="s">
        <v>94</v>
      </c>
      <c r="D973" t="s">
        <v>85</v>
      </c>
      <c r="E973" t="s">
        <v>86</v>
      </c>
      <c r="F973" t="s">
        <v>87</v>
      </c>
      <c r="G973" t="s">
        <v>95</v>
      </c>
      <c r="H973">
        <v>1199</v>
      </c>
      <c r="I973">
        <v>85</v>
      </c>
      <c r="J973">
        <v>20.3</v>
      </c>
      <c r="K973">
        <v>6.4</v>
      </c>
      <c r="L973">
        <v>2021</v>
      </c>
      <c r="M973">
        <v>94932</v>
      </c>
      <c r="N973">
        <v>1</v>
      </c>
      <c r="O973">
        <v>0</v>
      </c>
      <c r="P973">
        <v>3.19</v>
      </c>
    </row>
    <row r="974" spans="1:16" x14ac:dyDescent="0.3">
      <c r="A974">
        <v>972</v>
      </c>
      <c r="B974" t="s">
        <v>83</v>
      </c>
      <c r="C974" t="s">
        <v>94</v>
      </c>
      <c r="D974" t="s">
        <v>85</v>
      </c>
      <c r="E974" t="s">
        <v>86</v>
      </c>
      <c r="F974" t="s">
        <v>87</v>
      </c>
      <c r="G974" t="s">
        <v>95</v>
      </c>
      <c r="H974">
        <v>1199</v>
      </c>
      <c r="I974">
        <v>85</v>
      </c>
      <c r="J974">
        <v>20.3</v>
      </c>
      <c r="K974">
        <v>6.4</v>
      </c>
      <c r="L974">
        <v>2025</v>
      </c>
      <c r="M974">
        <v>26417</v>
      </c>
      <c r="N974">
        <v>1</v>
      </c>
      <c r="O974">
        <v>0</v>
      </c>
      <c r="P974">
        <v>6.05</v>
      </c>
    </row>
    <row r="975" spans="1:16" x14ac:dyDescent="0.3">
      <c r="A975">
        <v>973</v>
      </c>
      <c r="B975" t="s">
        <v>83</v>
      </c>
      <c r="C975" t="s">
        <v>94</v>
      </c>
      <c r="D975" t="s">
        <v>85</v>
      </c>
      <c r="E975" t="s">
        <v>86</v>
      </c>
      <c r="F975" t="s">
        <v>87</v>
      </c>
      <c r="G975" t="s">
        <v>95</v>
      </c>
      <c r="H975">
        <v>1199</v>
      </c>
      <c r="I975">
        <v>85</v>
      </c>
      <c r="J975">
        <v>20.3</v>
      </c>
      <c r="K975">
        <v>6.4</v>
      </c>
      <c r="L975">
        <v>2021</v>
      </c>
      <c r="M975">
        <v>71948</v>
      </c>
      <c r="N975">
        <v>1</v>
      </c>
      <c r="O975">
        <v>0</v>
      </c>
      <c r="P975">
        <v>3.59</v>
      </c>
    </row>
    <row r="976" spans="1:16" x14ac:dyDescent="0.3">
      <c r="A976">
        <v>974</v>
      </c>
      <c r="B976" t="s">
        <v>83</v>
      </c>
      <c r="C976" t="s">
        <v>94</v>
      </c>
      <c r="D976" t="s">
        <v>85</v>
      </c>
      <c r="E976" t="s">
        <v>86</v>
      </c>
      <c r="F976" t="s">
        <v>87</v>
      </c>
      <c r="G976" t="s">
        <v>95</v>
      </c>
      <c r="H976">
        <v>1199</v>
      </c>
      <c r="I976">
        <v>85</v>
      </c>
      <c r="J976">
        <v>20.3</v>
      </c>
      <c r="K976">
        <v>6.4</v>
      </c>
      <c r="L976">
        <v>2021</v>
      </c>
      <c r="M976">
        <v>77135</v>
      </c>
      <c r="N976">
        <v>1</v>
      </c>
      <c r="O976">
        <v>0</v>
      </c>
      <c r="P976">
        <v>3.46</v>
      </c>
    </row>
    <row r="977" spans="1:16" x14ac:dyDescent="0.3">
      <c r="A977">
        <v>975</v>
      </c>
      <c r="B977" t="s">
        <v>83</v>
      </c>
      <c r="C977" t="s">
        <v>94</v>
      </c>
      <c r="D977" t="s">
        <v>85</v>
      </c>
      <c r="E977" t="s">
        <v>86</v>
      </c>
      <c r="F977" t="s">
        <v>87</v>
      </c>
      <c r="G977" t="s">
        <v>95</v>
      </c>
      <c r="H977">
        <v>1199</v>
      </c>
      <c r="I977">
        <v>85</v>
      </c>
      <c r="J977">
        <v>20.3</v>
      </c>
      <c r="K977">
        <v>6.4</v>
      </c>
      <c r="L977">
        <v>2024</v>
      </c>
      <c r="M977">
        <v>20131</v>
      </c>
      <c r="N977">
        <v>2</v>
      </c>
      <c r="O977">
        <v>0</v>
      </c>
      <c r="P977">
        <v>4.99</v>
      </c>
    </row>
    <row r="978" spans="1:16" x14ac:dyDescent="0.3">
      <c r="A978">
        <v>976</v>
      </c>
      <c r="B978" t="s">
        <v>83</v>
      </c>
      <c r="C978" t="s">
        <v>94</v>
      </c>
      <c r="D978" t="s">
        <v>85</v>
      </c>
      <c r="E978" t="s">
        <v>86</v>
      </c>
      <c r="F978" t="s">
        <v>87</v>
      </c>
      <c r="G978" t="s">
        <v>95</v>
      </c>
      <c r="H978">
        <v>1199</v>
      </c>
      <c r="I978">
        <v>85</v>
      </c>
      <c r="J978">
        <v>20.3</v>
      </c>
      <c r="K978">
        <v>6.4</v>
      </c>
      <c r="L978">
        <v>2021</v>
      </c>
      <c r="M978">
        <v>57835</v>
      </c>
      <c r="N978">
        <v>1</v>
      </c>
      <c r="O978">
        <v>0</v>
      </c>
      <c r="P978">
        <v>3.26</v>
      </c>
    </row>
    <row r="979" spans="1:16" x14ac:dyDescent="0.3">
      <c r="A979">
        <v>977</v>
      </c>
      <c r="B979" t="s">
        <v>83</v>
      </c>
      <c r="C979" t="s">
        <v>94</v>
      </c>
      <c r="D979" t="s">
        <v>85</v>
      </c>
      <c r="E979" t="s">
        <v>86</v>
      </c>
      <c r="F979" t="s">
        <v>87</v>
      </c>
      <c r="G979" t="s">
        <v>95</v>
      </c>
      <c r="H979">
        <v>1199</v>
      </c>
      <c r="I979">
        <v>85</v>
      </c>
      <c r="J979">
        <v>20.3</v>
      </c>
      <c r="K979">
        <v>6.4</v>
      </c>
      <c r="L979">
        <v>2024</v>
      </c>
      <c r="M979">
        <v>34052</v>
      </c>
      <c r="N979">
        <v>2</v>
      </c>
      <c r="O979">
        <v>0</v>
      </c>
      <c r="P979">
        <v>4.83</v>
      </c>
    </row>
    <row r="980" spans="1:16" x14ac:dyDescent="0.3">
      <c r="A980">
        <v>978</v>
      </c>
      <c r="B980" t="s">
        <v>83</v>
      </c>
      <c r="C980" t="s">
        <v>94</v>
      </c>
      <c r="D980" t="s">
        <v>85</v>
      </c>
      <c r="E980" t="s">
        <v>86</v>
      </c>
      <c r="F980" t="s">
        <v>87</v>
      </c>
      <c r="G980" t="s">
        <v>95</v>
      </c>
      <c r="H980">
        <v>1199</v>
      </c>
      <c r="I980">
        <v>85</v>
      </c>
      <c r="J980">
        <v>20.3</v>
      </c>
      <c r="K980">
        <v>6.4</v>
      </c>
      <c r="L980">
        <v>2020</v>
      </c>
      <c r="M980">
        <v>85337</v>
      </c>
      <c r="N980">
        <v>1</v>
      </c>
      <c r="O980">
        <v>0</v>
      </c>
      <c r="P980">
        <v>3.07</v>
      </c>
    </row>
    <row r="981" spans="1:16" x14ac:dyDescent="0.3">
      <c r="A981">
        <v>979</v>
      </c>
      <c r="B981" t="s">
        <v>83</v>
      </c>
      <c r="C981" t="s">
        <v>94</v>
      </c>
      <c r="D981" t="s">
        <v>85</v>
      </c>
      <c r="E981" t="s">
        <v>86</v>
      </c>
      <c r="F981" t="s">
        <v>87</v>
      </c>
      <c r="G981" t="s">
        <v>95</v>
      </c>
      <c r="H981">
        <v>1199</v>
      </c>
      <c r="I981">
        <v>85</v>
      </c>
      <c r="J981">
        <v>20.3</v>
      </c>
      <c r="K981">
        <v>6.4</v>
      </c>
      <c r="L981">
        <v>2023</v>
      </c>
      <c r="M981">
        <v>46699</v>
      </c>
      <c r="N981">
        <v>2</v>
      </c>
      <c r="O981">
        <v>0</v>
      </c>
      <c r="P981">
        <v>4.1100000000000003</v>
      </c>
    </row>
    <row r="982" spans="1:16" x14ac:dyDescent="0.3">
      <c r="A982">
        <v>980</v>
      </c>
      <c r="B982" t="s">
        <v>83</v>
      </c>
      <c r="C982" t="s">
        <v>94</v>
      </c>
      <c r="D982" t="s">
        <v>85</v>
      </c>
      <c r="E982" t="s">
        <v>86</v>
      </c>
      <c r="F982" t="s">
        <v>87</v>
      </c>
      <c r="G982" t="s">
        <v>95</v>
      </c>
      <c r="H982">
        <v>1199</v>
      </c>
      <c r="I982">
        <v>85</v>
      </c>
      <c r="J982">
        <v>20.3</v>
      </c>
      <c r="K982">
        <v>6.4</v>
      </c>
      <c r="L982">
        <v>2023</v>
      </c>
      <c r="M982">
        <v>33906</v>
      </c>
      <c r="N982">
        <v>2</v>
      </c>
      <c r="O982">
        <v>0</v>
      </c>
      <c r="P982">
        <v>4.1399999999999997</v>
      </c>
    </row>
    <row r="983" spans="1:16" x14ac:dyDescent="0.3">
      <c r="A983">
        <v>981</v>
      </c>
      <c r="B983" t="s">
        <v>83</v>
      </c>
      <c r="C983" t="s">
        <v>94</v>
      </c>
      <c r="D983" t="s">
        <v>85</v>
      </c>
      <c r="E983" t="s">
        <v>86</v>
      </c>
      <c r="F983" t="s">
        <v>87</v>
      </c>
      <c r="G983" t="s">
        <v>95</v>
      </c>
      <c r="H983">
        <v>1199</v>
      </c>
      <c r="I983">
        <v>85</v>
      </c>
      <c r="J983">
        <v>20.3</v>
      </c>
      <c r="K983">
        <v>6.4</v>
      </c>
      <c r="L983">
        <v>2020</v>
      </c>
      <c r="M983">
        <v>58597</v>
      </c>
      <c r="N983">
        <v>1</v>
      </c>
      <c r="O983">
        <v>0</v>
      </c>
      <c r="P983">
        <v>2.68</v>
      </c>
    </row>
    <row r="984" spans="1:16" x14ac:dyDescent="0.3">
      <c r="A984">
        <v>982</v>
      </c>
      <c r="B984" t="s">
        <v>83</v>
      </c>
      <c r="C984" t="s">
        <v>94</v>
      </c>
      <c r="D984" t="s">
        <v>85</v>
      </c>
      <c r="E984" t="s">
        <v>86</v>
      </c>
      <c r="F984" t="s">
        <v>87</v>
      </c>
      <c r="G984" t="s">
        <v>95</v>
      </c>
      <c r="H984">
        <v>1199</v>
      </c>
      <c r="I984">
        <v>85</v>
      </c>
      <c r="J984">
        <v>20.3</v>
      </c>
      <c r="K984">
        <v>6.4</v>
      </c>
      <c r="L984">
        <v>2022</v>
      </c>
      <c r="M984">
        <v>47086</v>
      </c>
      <c r="N984">
        <v>2</v>
      </c>
      <c r="O984">
        <v>0</v>
      </c>
      <c r="P984">
        <v>3.37</v>
      </c>
    </row>
    <row r="985" spans="1:16" x14ac:dyDescent="0.3">
      <c r="A985">
        <v>983</v>
      </c>
      <c r="B985" t="s">
        <v>83</v>
      </c>
      <c r="C985" t="s">
        <v>94</v>
      </c>
      <c r="D985" t="s">
        <v>85</v>
      </c>
      <c r="E985" t="s">
        <v>86</v>
      </c>
      <c r="F985" t="s">
        <v>87</v>
      </c>
      <c r="G985" t="s">
        <v>95</v>
      </c>
      <c r="H985">
        <v>1199</v>
      </c>
      <c r="I985">
        <v>85</v>
      </c>
      <c r="J985">
        <v>20.3</v>
      </c>
      <c r="K985">
        <v>6.4</v>
      </c>
      <c r="L985">
        <v>2023</v>
      </c>
      <c r="M985">
        <v>50999</v>
      </c>
      <c r="N985">
        <v>1</v>
      </c>
      <c r="O985">
        <v>0</v>
      </c>
      <c r="P985">
        <v>4.87</v>
      </c>
    </row>
    <row r="986" spans="1:16" x14ac:dyDescent="0.3">
      <c r="A986">
        <v>984</v>
      </c>
      <c r="B986" t="s">
        <v>83</v>
      </c>
      <c r="C986" t="s">
        <v>94</v>
      </c>
      <c r="D986" t="s">
        <v>85</v>
      </c>
      <c r="E986" t="s">
        <v>86</v>
      </c>
      <c r="F986" t="s">
        <v>87</v>
      </c>
      <c r="G986" t="s">
        <v>95</v>
      </c>
      <c r="H986">
        <v>1199</v>
      </c>
      <c r="I986">
        <v>85</v>
      </c>
      <c r="J986">
        <v>20.3</v>
      </c>
      <c r="K986">
        <v>6.4</v>
      </c>
      <c r="L986">
        <v>2020</v>
      </c>
      <c r="M986">
        <v>110733</v>
      </c>
      <c r="N986">
        <v>1</v>
      </c>
      <c r="O986">
        <v>0</v>
      </c>
      <c r="P986">
        <v>2.3199999999999998</v>
      </c>
    </row>
    <row r="987" spans="1:16" x14ac:dyDescent="0.3">
      <c r="A987">
        <v>985</v>
      </c>
      <c r="B987" t="s">
        <v>83</v>
      </c>
      <c r="C987" t="s">
        <v>94</v>
      </c>
      <c r="D987" t="s">
        <v>85</v>
      </c>
      <c r="E987" t="s">
        <v>86</v>
      </c>
      <c r="F987" t="s">
        <v>87</v>
      </c>
      <c r="G987" t="s">
        <v>95</v>
      </c>
      <c r="H987">
        <v>1199</v>
      </c>
      <c r="I987">
        <v>85</v>
      </c>
      <c r="J987">
        <v>20.3</v>
      </c>
      <c r="K987">
        <v>6.4</v>
      </c>
      <c r="L987">
        <v>2026</v>
      </c>
      <c r="M987">
        <v>4502</v>
      </c>
      <c r="N987">
        <v>3</v>
      </c>
      <c r="O987">
        <v>0</v>
      </c>
      <c r="P987">
        <v>5.83</v>
      </c>
    </row>
    <row r="988" spans="1:16" x14ac:dyDescent="0.3">
      <c r="A988">
        <v>986</v>
      </c>
      <c r="B988" t="s">
        <v>83</v>
      </c>
      <c r="C988" t="s">
        <v>94</v>
      </c>
      <c r="D988" t="s">
        <v>85</v>
      </c>
      <c r="E988" t="s">
        <v>86</v>
      </c>
      <c r="F988" t="s">
        <v>87</v>
      </c>
      <c r="G988" t="s">
        <v>95</v>
      </c>
      <c r="H988">
        <v>1199</v>
      </c>
      <c r="I988">
        <v>85</v>
      </c>
      <c r="J988">
        <v>20.3</v>
      </c>
      <c r="K988">
        <v>6.4</v>
      </c>
      <c r="L988">
        <v>2024</v>
      </c>
      <c r="M988">
        <v>32372</v>
      </c>
      <c r="N988">
        <v>1</v>
      </c>
      <c r="O988">
        <v>0</v>
      </c>
      <c r="P988">
        <v>5.46</v>
      </c>
    </row>
    <row r="989" spans="1:16" x14ac:dyDescent="0.3">
      <c r="A989">
        <v>987</v>
      </c>
      <c r="B989" t="s">
        <v>83</v>
      </c>
      <c r="C989" t="s">
        <v>94</v>
      </c>
      <c r="D989" t="s">
        <v>85</v>
      </c>
      <c r="E989" t="s">
        <v>86</v>
      </c>
      <c r="F989" t="s">
        <v>87</v>
      </c>
      <c r="G989" t="s">
        <v>95</v>
      </c>
      <c r="H989">
        <v>1199</v>
      </c>
      <c r="I989">
        <v>85</v>
      </c>
      <c r="J989">
        <v>20.3</v>
      </c>
      <c r="K989">
        <v>6.4</v>
      </c>
      <c r="L989">
        <v>2024</v>
      </c>
      <c r="M989">
        <v>43027</v>
      </c>
      <c r="N989">
        <v>2</v>
      </c>
      <c r="O989">
        <v>0</v>
      </c>
      <c r="P989">
        <v>4.29</v>
      </c>
    </row>
    <row r="990" spans="1:16" x14ac:dyDescent="0.3">
      <c r="A990">
        <v>988</v>
      </c>
      <c r="B990" t="s">
        <v>83</v>
      </c>
      <c r="C990" t="s">
        <v>94</v>
      </c>
      <c r="D990" t="s">
        <v>85</v>
      </c>
      <c r="E990" t="s">
        <v>86</v>
      </c>
      <c r="F990" t="s">
        <v>87</v>
      </c>
      <c r="G990" t="s">
        <v>95</v>
      </c>
      <c r="H990">
        <v>1199</v>
      </c>
      <c r="I990">
        <v>85</v>
      </c>
      <c r="J990">
        <v>20.3</v>
      </c>
      <c r="K990">
        <v>6.4</v>
      </c>
      <c r="L990">
        <v>2020</v>
      </c>
      <c r="M990">
        <v>111480</v>
      </c>
      <c r="N990">
        <v>1</v>
      </c>
      <c r="O990">
        <v>0</v>
      </c>
      <c r="P990">
        <v>2.38</v>
      </c>
    </row>
    <row r="991" spans="1:16" x14ac:dyDescent="0.3">
      <c r="A991">
        <v>989</v>
      </c>
      <c r="B991" t="s">
        <v>83</v>
      </c>
      <c r="C991" t="s">
        <v>94</v>
      </c>
      <c r="D991" t="s">
        <v>85</v>
      </c>
      <c r="E991" t="s">
        <v>86</v>
      </c>
      <c r="F991" t="s">
        <v>87</v>
      </c>
      <c r="G991" t="s">
        <v>95</v>
      </c>
      <c r="H991">
        <v>1199</v>
      </c>
      <c r="I991">
        <v>85</v>
      </c>
      <c r="J991">
        <v>20.3</v>
      </c>
      <c r="K991">
        <v>6.4</v>
      </c>
      <c r="L991">
        <v>2022</v>
      </c>
      <c r="M991">
        <v>65792</v>
      </c>
      <c r="N991">
        <v>1</v>
      </c>
      <c r="O991">
        <v>1</v>
      </c>
      <c r="P991">
        <v>2.69</v>
      </c>
    </row>
    <row r="992" spans="1:16" x14ac:dyDescent="0.3">
      <c r="A992">
        <v>990</v>
      </c>
      <c r="B992" t="s">
        <v>83</v>
      </c>
      <c r="C992" t="s">
        <v>94</v>
      </c>
      <c r="D992" t="s">
        <v>85</v>
      </c>
      <c r="E992" t="s">
        <v>86</v>
      </c>
      <c r="F992" t="s">
        <v>87</v>
      </c>
      <c r="G992" t="s">
        <v>95</v>
      </c>
      <c r="H992">
        <v>1199</v>
      </c>
      <c r="I992">
        <v>85</v>
      </c>
      <c r="J992">
        <v>20.3</v>
      </c>
      <c r="K992">
        <v>6.4</v>
      </c>
      <c r="L992">
        <v>2022</v>
      </c>
      <c r="M992">
        <v>80807</v>
      </c>
      <c r="N992">
        <v>2</v>
      </c>
      <c r="O992">
        <v>0</v>
      </c>
      <c r="P992">
        <v>3.18</v>
      </c>
    </row>
    <row r="993" spans="1:16" x14ac:dyDescent="0.3">
      <c r="A993">
        <v>991</v>
      </c>
      <c r="B993" t="s">
        <v>83</v>
      </c>
      <c r="C993" t="s">
        <v>94</v>
      </c>
      <c r="D993" t="s">
        <v>85</v>
      </c>
      <c r="E993" t="s">
        <v>86</v>
      </c>
      <c r="F993" t="s">
        <v>87</v>
      </c>
      <c r="G993" t="s">
        <v>95</v>
      </c>
      <c r="H993">
        <v>1199</v>
      </c>
      <c r="I993">
        <v>85</v>
      </c>
      <c r="J993">
        <v>20.3</v>
      </c>
      <c r="K993">
        <v>6.4</v>
      </c>
      <c r="L993">
        <v>2020</v>
      </c>
      <c r="M993">
        <v>125756</v>
      </c>
      <c r="N993">
        <v>2</v>
      </c>
      <c r="O993">
        <v>0</v>
      </c>
      <c r="P993">
        <v>1.65</v>
      </c>
    </row>
    <row r="994" spans="1:16" x14ac:dyDescent="0.3">
      <c r="A994">
        <v>992</v>
      </c>
      <c r="B994" t="s">
        <v>83</v>
      </c>
      <c r="C994" t="s">
        <v>94</v>
      </c>
      <c r="D994" t="s">
        <v>85</v>
      </c>
      <c r="E994" t="s">
        <v>86</v>
      </c>
      <c r="F994" t="s">
        <v>87</v>
      </c>
      <c r="G994" t="s">
        <v>95</v>
      </c>
      <c r="H994">
        <v>1199</v>
      </c>
      <c r="I994">
        <v>85</v>
      </c>
      <c r="J994">
        <v>20.3</v>
      </c>
      <c r="K994">
        <v>6.4</v>
      </c>
      <c r="L994">
        <v>2026</v>
      </c>
      <c r="M994">
        <v>4491</v>
      </c>
      <c r="N994">
        <v>1</v>
      </c>
      <c r="O994">
        <v>0</v>
      </c>
      <c r="P994">
        <v>6.23</v>
      </c>
    </row>
    <row r="995" spans="1:16" x14ac:dyDescent="0.3">
      <c r="A995">
        <v>993</v>
      </c>
      <c r="B995" t="s">
        <v>83</v>
      </c>
      <c r="C995" t="s">
        <v>94</v>
      </c>
      <c r="D995" t="s">
        <v>85</v>
      </c>
      <c r="E995" t="s">
        <v>86</v>
      </c>
      <c r="F995" t="s">
        <v>87</v>
      </c>
      <c r="G995" t="s">
        <v>95</v>
      </c>
      <c r="H995">
        <v>1199</v>
      </c>
      <c r="I995">
        <v>85</v>
      </c>
      <c r="J995">
        <v>20.3</v>
      </c>
      <c r="K995">
        <v>6.4</v>
      </c>
      <c r="L995">
        <v>2026</v>
      </c>
      <c r="M995">
        <v>8945</v>
      </c>
      <c r="N995">
        <v>1</v>
      </c>
      <c r="O995">
        <v>0</v>
      </c>
      <c r="P995">
        <v>6.24</v>
      </c>
    </row>
    <row r="996" spans="1:16" x14ac:dyDescent="0.3">
      <c r="A996">
        <v>994</v>
      </c>
      <c r="B996" t="s">
        <v>83</v>
      </c>
      <c r="C996" t="s">
        <v>94</v>
      </c>
      <c r="D996" t="s">
        <v>85</v>
      </c>
      <c r="E996" t="s">
        <v>86</v>
      </c>
      <c r="F996" t="s">
        <v>87</v>
      </c>
      <c r="G996" t="s">
        <v>95</v>
      </c>
      <c r="H996">
        <v>1199</v>
      </c>
      <c r="I996">
        <v>85</v>
      </c>
      <c r="J996">
        <v>20.3</v>
      </c>
      <c r="K996">
        <v>6.4</v>
      </c>
      <c r="L996">
        <v>2020</v>
      </c>
      <c r="M996">
        <v>114811</v>
      </c>
      <c r="N996">
        <v>1</v>
      </c>
      <c r="O996">
        <v>1</v>
      </c>
      <c r="P996">
        <v>1.5</v>
      </c>
    </row>
    <row r="997" spans="1:16" x14ac:dyDescent="0.3">
      <c r="A997">
        <v>995</v>
      </c>
      <c r="B997" t="s">
        <v>83</v>
      </c>
      <c r="C997" t="s">
        <v>94</v>
      </c>
      <c r="D997" t="s">
        <v>85</v>
      </c>
      <c r="E997" t="s">
        <v>86</v>
      </c>
      <c r="F997" t="s">
        <v>87</v>
      </c>
      <c r="G997" t="s">
        <v>95</v>
      </c>
      <c r="H997">
        <v>1199</v>
      </c>
      <c r="I997">
        <v>85</v>
      </c>
      <c r="J997">
        <v>20.3</v>
      </c>
      <c r="K997">
        <v>6.4</v>
      </c>
      <c r="L997">
        <v>2024</v>
      </c>
      <c r="M997">
        <v>23093</v>
      </c>
      <c r="N997">
        <v>1</v>
      </c>
      <c r="O997">
        <v>0</v>
      </c>
      <c r="P997">
        <v>4.93</v>
      </c>
    </row>
    <row r="998" spans="1:16" x14ac:dyDescent="0.3">
      <c r="A998">
        <v>996</v>
      </c>
      <c r="B998" t="s">
        <v>83</v>
      </c>
      <c r="C998" t="s">
        <v>94</v>
      </c>
      <c r="D998" t="s">
        <v>85</v>
      </c>
      <c r="E998" t="s">
        <v>86</v>
      </c>
      <c r="F998" t="s">
        <v>87</v>
      </c>
      <c r="G998" t="s">
        <v>95</v>
      </c>
      <c r="H998">
        <v>1199</v>
      </c>
      <c r="I998">
        <v>85</v>
      </c>
      <c r="J998">
        <v>20.3</v>
      </c>
      <c r="K998">
        <v>6.4</v>
      </c>
      <c r="L998">
        <v>2025</v>
      </c>
      <c r="M998">
        <v>26949</v>
      </c>
      <c r="N998">
        <v>1</v>
      </c>
      <c r="O998">
        <v>0</v>
      </c>
      <c r="P998">
        <v>5.48</v>
      </c>
    </row>
    <row r="999" spans="1:16" x14ac:dyDescent="0.3">
      <c r="A999">
        <v>997</v>
      </c>
      <c r="B999" t="s">
        <v>83</v>
      </c>
      <c r="C999" t="s">
        <v>94</v>
      </c>
      <c r="D999" t="s">
        <v>85</v>
      </c>
      <c r="E999" t="s">
        <v>86</v>
      </c>
      <c r="F999" t="s">
        <v>87</v>
      </c>
      <c r="G999" t="s">
        <v>95</v>
      </c>
      <c r="H999">
        <v>1199</v>
      </c>
      <c r="I999">
        <v>85</v>
      </c>
      <c r="J999">
        <v>20.3</v>
      </c>
      <c r="K999">
        <v>6.4</v>
      </c>
      <c r="L999">
        <v>2025</v>
      </c>
      <c r="M999">
        <v>26696</v>
      </c>
      <c r="N999">
        <v>1</v>
      </c>
      <c r="O999">
        <v>0</v>
      </c>
      <c r="P999">
        <v>5.64</v>
      </c>
    </row>
    <row r="1000" spans="1:16" x14ac:dyDescent="0.3">
      <c r="A1000">
        <v>998</v>
      </c>
      <c r="B1000" t="s">
        <v>83</v>
      </c>
      <c r="C1000" t="s">
        <v>94</v>
      </c>
      <c r="D1000" t="s">
        <v>85</v>
      </c>
      <c r="E1000" t="s">
        <v>86</v>
      </c>
      <c r="F1000" t="s">
        <v>87</v>
      </c>
      <c r="G1000" t="s">
        <v>95</v>
      </c>
      <c r="H1000">
        <v>1199</v>
      </c>
      <c r="I1000">
        <v>85</v>
      </c>
      <c r="J1000">
        <v>20.3</v>
      </c>
      <c r="K1000">
        <v>6.4</v>
      </c>
      <c r="L1000">
        <v>2025</v>
      </c>
      <c r="M1000">
        <v>14922</v>
      </c>
      <c r="N1000">
        <v>1</v>
      </c>
      <c r="O1000">
        <v>0</v>
      </c>
      <c r="P1000">
        <v>6.07</v>
      </c>
    </row>
    <row r="1001" spans="1:16" x14ac:dyDescent="0.3">
      <c r="A1001">
        <v>999</v>
      </c>
      <c r="B1001" t="s">
        <v>83</v>
      </c>
      <c r="C1001" t="s">
        <v>94</v>
      </c>
      <c r="D1001" t="s">
        <v>85</v>
      </c>
      <c r="E1001" t="s">
        <v>86</v>
      </c>
      <c r="F1001" t="s">
        <v>87</v>
      </c>
      <c r="G1001" t="s">
        <v>95</v>
      </c>
      <c r="H1001">
        <v>1199</v>
      </c>
      <c r="I1001">
        <v>85</v>
      </c>
      <c r="J1001">
        <v>20.3</v>
      </c>
      <c r="K1001">
        <v>6.4</v>
      </c>
      <c r="L1001">
        <v>2023</v>
      </c>
      <c r="M1001">
        <v>64168</v>
      </c>
      <c r="N1001">
        <v>1</v>
      </c>
      <c r="O1001">
        <v>0</v>
      </c>
      <c r="P1001">
        <v>4.1399999999999997</v>
      </c>
    </row>
    <row r="1002" spans="1:16" x14ac:dyDescent="0.3">
      <c r="A1002">
        <v>1000</v>
      </c>
      <c r="B1002" t="s">
        <v>83</v>
      </c>
      <c r="C1002" t="s">
        <v>94</v>
      </c>
      <c r="D1002" t="s">
        <v>85</v>
      </c>
      <c r="E1002" t="s">
        <v>86</v>
      </c>
      <c r="F1002" t="s">
        <v>87</v>
      </c>
      <c r="G1002" t="s">
        <v>95</v>
      </c>
      <c r="H1002">
        <v>1199</v>
      </c>
      <c r="I1002">
        <v>85</v>
      </c>
      <c r="J1002">
        <v>20.3</v>
      </c>
      <c r="K1002">
        <v>6.4</v>
      </c>
      <c r="L1002">
        <v>2021</v>
      </c>
      <c r="M1002">
        <v>91242</v>
      </c>
      <c r="N1002">
        <v>3</v>
      </c>
      <c r="O1002">
        <v>0</v>
      </c>
      <c r="P1002">
        <v>2.68</v>
      </c>
    </row>
    <row r="1003" spans="1:16" x14ac:dyDescent="0.3">
      <c r="A1003">
        <v>1001</v>
      </c>
      <c r="B1003" t="s">
        <v>83</v>
      </c>
      <c r="C1003" t="s">
        <v>94</v>
      </c>
      <c r="D1003" t="s">
        <v>96</v>
      </c>
      <c r="E1003" t="s">
        <v>86</v>
      </c>
      <c r="F1003" t="s">
        <v>91</v>
      </c>
      <c r="G1003" t="s">
        <v>95</v>
      </c>
      <c r="H1003">
        <v>1199</v>
      </c>
      <c r="I1003">
        <v>85</v>
      </c>
      <c r="J1003">
        <v>19.600000000000001</v>
      </c>
      <c r="K1003">
        <v>8.3000000000000007</v>
      </c>
      <c r="L1003">
        <v>2022</v>
      </c>
      <c r="M1003">
        <v>77570</v>
      </c>
      <c r="N1003">
        <v>3</v>
      </c>
      <c r="O1003">
        <v>0</v>
      </c>
      <c r="P1003">
        <v>4.18</v>
      </c>
    </row>
    <row r="1004" spans="1:16" x14ac:dyDescent="0.3">
      <c r="A1004">
        <v>1002</v>
      </c>
      <c r="B1004" t="s">
        <v>83</v>
      </c>
      <c r="C1004" t="s">
        <v>94</v>
      </c>
      <c r="D1004" t="s">
        <v>96</v>
      </c>
      <c r="E1004" t="s">
        <v>86</v>
      </c>
      <c r="F1004" t="s">
        <v>91</v>
      </c>
      <c r="G1004" t="s">
        <v>95</v>
      </c>
      <c r="H1004">
        <v>1199</v>
      </c>
      <c r="I1004">
        <v>85</v>
      </c>
      <c r="J1004">
        <v>19.600000000000001</v>
      </c>
      <c r="K1004">
        <v>8.3000000000000007</v>
      </c>
      <c r="L1004">
        <v>2020</v>
      </c>
      <c r="M1004">
        <v>59097</v>
      </c>
      <c r="N1004">
        <v>2</v>
      </c>
      <c r="O1004">
        <v>0</v>
      </c>
      <c r="P1004">
        <v>3.07</v>
      </c>
    </row>
    <row r="1005" spans="1:16" x14ac:dyDescent="0.3">
      <c r="A1005">
        <v>1003</v>
      </c>
      <c r="B1005" t="s">
        <v>83</v>
      </c>
      <c r="C1005" t="s">
        <v>94</v>
      </c>
      <c r="D1005" t="s">
        <v>96</v>
      </c>
      <c r="E1005" t="s">
        <v>86</v>
      </c>
      <c r="F1005" t="s">
        <v>91</v>
      </c>
      <c r="G1005" t="s">
        <v>95</v>
      </c>
      <c r="H1005">
        <v>1199</v>
      </c>
      <c r="I1005">
        <v>85</v>
      </c>
      <c r="J1005">
        <v>19.600000000000001</v>
      </c>
      <c r="K1005">
        <v>8.3000000000000007</v>
      </c>
      <c r="L1005">
        <v>2025</v>
      </c>
      <c r="M1005">
        <v>12969</v>
      </c>
      <c r="N1005">
        <v>2</v>
      </c>
      <c r="O1005">
        <v>0</v>
      </c>
      <c r="P1005">
        <v>6.94</v>
      </c>
    </row>
    <row r="1006" spans="1:16" x14ac:dyDescent="0.3">
      <c r="A1006">
        <v>1004</v>
      </c>
      <c r="B1006" t="s">
        <v>83</v>
      </c>
      <c r="C1006" t="s">
        <v>94</v>
      </c>
      <c r="D1006" t="s">
        <v>96</v>
      </c>
      <c r="E1006" t="s">
        <v>86</v>
      </c>
      <c r="F1006" t="s">
        <v>91</v>
      </c>
      <c r="G1006" t="s">
        <v>95</v>
      </c>
      <c r="H1006">
        <v>1199</v>
      </c>
      <c r="I1006">
        <v>85</v>
      </c>
      <c r="J1006">
        <v>19.600000000000001</v>
      </c>
      <c r="K1006">
        <v>8.3000000000000007</v>
      </c>
      <c r="L1006">
        <v>2026</v>
      </c>
      <c r="M1006">
        <v>6855</v>
      </c>
      <c r="N1006">
        <v>1</v>
      </c>
      <c r="O1006">
        <v>0</v>
      </c>
      <c r="P1006">
        <v>7.94</v>
      </c>
    </row>
    <row r="1007" spans="1:16" x14ac:dyDescent="0.3">
      <c r="A1007">
        <v>1005</v>
      </c>
      <c r="B1007" t="s">
        <v>83</v>
      </c>
      <c r="C1007" t="s">
        <v>94</v>
      </c>
      <c r="D1007" t="s">
        <v>96</v>
      </c>
      <c r="E1007" t="s">
        <v>86</v>
      </c>
      <c r="F1007" t="s">
        <v>91</v>
      </c>
      <c r="G1007" t="s">
        <v>95</v>
      </c>
      <c r="H1007">
        <v>1199</v>
      </c>
      <c r="I1007">
        <v>85</v>
      </c>
      <c r="J1007">
        <v>19.600000000000001</v>
      </c>
      <c r="K1007">
        <v>8.3000000000000007</v>
      </c>
      <c r="L1007">
        <v>2021</v>
      </c>
      <c r="M1007">
        <v>63733</v>
      </c>
      <c r="N1007">
        <v>1</v>
      </c>
      <c r="O1007">
        <v>0</v>
      </c>
      <c r="P1007">
        <v>4.47</v>
      </c>
    </row>
    <row r="1008" spans="1:16" x14ac:dyDescent="0.3">
      <c r="A1008">
        <v>1006</v>
      </c>
      <c r="B1008" t="s">
        <v>83</v>
      </c>
      <c r="C1008" t="s">
        <v>94</v>
      </c>
      <c r="D1008" t="s">
        <v>96</v>
      </c>
      <c r="E1008" t="s">
        <v>86</v>
      </c>
      <c r="F1008" t="s">
        <v>91</v>
      </c>
      <c r="G1008" t="s">
        <v>95</v>
      </c>
      <c r="H1008">
        <v>1199</v>
      </c>
      <c r="I1008">
        <v>85</v>
      </c>
      <c r="J1008">
        <v>19.600000000000001</v>
      </c>
      <c r="K1008">
        <v>8.3000000000000007</v>
      </c>
      <c r="L1008">
        <v>2021</v>
      </c>
      <c r="M1008">
        <v>64346</v>
      </c>
      <c r="N1008">
        <v>1</v>
      </c>
      <c r="O1008">
        <v>0</v>
      </c>
      <c r="P1008">
        <v>4.4000000000000004</v>
      </c>
    </row>
    <row r="1009" spans="1:16" x14ac:dyDescent="0.3">
      <c r="A1009">
        <v>1007</v>
      </c>
      <c r="B1009" t="s">
        <v>83</v>
      </c>
      <c r="C1009" t="s">
        <v>94</v>
      </c>
      <c r="D1009" t="s">
        <v>96</v>
      </c>
      <c r="E1009" t="s">
        <v>86</v>
      </c>
      <c r="F1009" t="s">
        <v>91</v>
      </c>
      <c r="G1009" t="s">
        <v>95</v>
      </c>
      <c r="H1009">
        <v>1199</v>
      </c>
      <c r="I1009">
        <v>85</v>
      </c>
      <c r="J1009">
        <v>19.600000000000001</v>
      </c>
      <c r="K1009">
        <v>8.3000000000000007</v>
      </c>
      <c r="L1009">
        <v>2021</v>
      </c>
      <c r="M1009">
        <v>73090</v>
      </c>
      <c r="N1009">
        <v>1</v>
      </c>
      <c r="O1009">
        <v>0</v>
      </c>
      <c r="P1009">
        <v>4.6399999999999997</v>
      </c>
    </row>
    <row r="1010" spans="1:16" x14ac:dyDescent="0.3">
      <c r="A1010">
        <v>1008</v>
      </c>
      <c r="B1010" t="s">
        <v>83</v>
      </c>
      <c r="C1010" t="s">
        <v>94</v>
      </c>
      <c r="D1010" t="s">
        <v>96</v>
      </c>
      <c r="E1010" t="s">
        <v>86</v>
      </c>
      <c r="F1010" t="s">
        <v>91</v>
      </c>
      <c r="G1010" t="s">
        <v>95</v>
      </c>
      <c r="H1010">
        <v>1199</v>
      </c>
      <c r="I1010">
        <v>85</v>
      </c>
      <c r="J1010">
        <v>19.600000000000001</v>
      </c>
      <c r="K1010">
        <v>8.3000000000000007</v>
      </c>
      <c r="L1010">
        <v>2026</v>
      </c>
      <c r="M1010">
        <v>8658</v>
      </c>
      <c r="N1010">
        <v>1</v>
      </c>
      <c r="O1010">
        <v>1</v>
      </c>
      <c r="P1010">
        <v>7.56</v>
      </c>
    </row>
    <row r="1011" spans="1:16" x14ac:dyDescent="0.3">
      <c r="A1011">
        <v>1009</v>
      </c>
      <c r="B1011" t="s">
        <v>83</v>
      </c>
      <c r="C1011" t="s">
        <v>94</v>
      </c>
      <c r="D1011" t="s">
        <v>96</v>
      </c>
      <c r="E1011" t="s">
        <v>86</v>
      </c>
      <c r="F1011" t="s">
        <v>91</v>
      </c>
      <c r="G1011" t="s">
        <v>95</v>
      </c>
      <c r="H1011">
        <v>1199</v>
      </c>
      <c r="I1011">
        <v>85</v>
      </c>
      <c r="J1011">
        <v>19.600000000000001</v>
      </c>
      <c r="K1011">
        <v>8.3000000000000007</v>
      </c>
      <c r="L1011">
        <v>2024</v>
      </c>
      <c r="M1011">
        <v>24892</v>
      </c>
      <c r="N1011">
        <v>1</v>
      </c>
      <c r="O1011">
        <v>0</v>
      </c>
      <c r="P1011">
        <v>6.61</v>
      </c>
    </row>
    <row r="1012" spans="1:16" x14ac:dyDescent="0.3">
      <c r="A1012">
        <v>1010</v>
      </c>
      <c r="B1012" t="s">
        <v>83</v>
      </c>
      <c r="C1012" t="s">
        <v>94</v>
      </c>
      <c r="D1012" t="s">
        <v>96</v>
      </c>
      <c r="E1012" t="s">
        <v>86</v>
      </c>
      <c r="F1012" t="s">
        <v>91</v>
      </c>
      <c r="G1012" t="s">
        <v>95</v>
      </c>
      <c r="H1012">
        <v>1199</v>
      </c>
      <c r="I1012">
        <v>85</v>
      </c>
      <c r="J1012">
        <v>19.600000000000001</v>
      </c>
      <c r="K1012">
        <v>8.3000000000000007</v>
      </c>
      <c r="L1012">
        <v>2024</v>
      </c>
      <c r="M1012">
        <v>42514</v>
      </c>
      <c r="N1012">
        <v>1</v>
      </c>
      <c r="O1012">
        <v>0</v>
      </c>
      <c r="P1012">
        <v>6.9</v>
      </c>
    </row>
    <row r="1013" spans="1:16" x14ac:dyDescent="0.3">
      <c r="A1013">
        <v>1011</v>
      </c>
      <c r="B1013" t="s">
        <v>83</v>
      </c>
      <c r="C1013" t="s">
        <v>94</v>
      </c>
      <c r="D1013" t="s">
        <v>96</v>
      </c>
      <c r="E1013" t="s">
        <v>86</v>
      </c>
      <c r="F1013" t="s">
        <v>91</v>
      </c>
      <c r="G1013" t="s">
        <v>95</v>
      </c>
      <c r="H1013">
        <v>1199</v>
      </c>
      <c r="I1013">
        <v>85</v>
      </c>
      <c r="J1013">
        <v>19.600000000000001</v>
      </c>
      <c r="K1013">
        <v>8.3000000000000007</v>
      </c>
      <c r="L1013">
        <v>2021</v>
      </c>
      <c r="M1013">
        <v>103671</v>
      </c>
      <c r="N1013">
        <v>1</v>
      </c>
      <c r="O1013">
        <v>0</v>
      </c>
      <c r="P1013">
        <v>3.62</v>
      </c>
    </row>
    <row r="1014" spans="1:16" x14ac:dyDescent="0.3">
      <c r="A1014">
        <v>1012</v>
      </c>
      <c r="B1014" t="s">
        <v>83</v>
      </c>
      <c r="C1014" t="s">
        <v>94</v>
      </c>
      <c r="D1014" t="s">
        <v>96</v>
      </c>
      <c r="E1014" t="s">
        <v>86</v>
      </c>
      <c r="F1014" t="s">
        <v>91</v>
      </c>
      <c r="G1014" t="s">
        <v>95</v>
      </c>
      <c r="H1014">
        <v>1199</v>
      </c>
      <c r="I1014">
        <v>85</v>
      </c>
      <c r="J1014">
        <v>19.600000000000001</v>
      </c>
      <c r="K1014">
        <v>8.3000000000000007</v>
      </c>
      <c r="L1014">
        <v>2022</v>
      </c>
      <c r="M1014">
        <v>66273</v>
      </c>
      <c r="N1014">
        <v>1</v>
      </c>
      <c r="O1014">
        <v>0</v>
      </c>
      <c r="P1014">
        <v>5.31</v>
      </c>
    </row>
    <row r="1015" spans="1:16" x14ac:dyDescent="0.3">
      <c r="A1015">
        <v>1013</v>
      </c>
      <c r="B1015" t="s">
        <v>83</v>
      </c>
      <c r="C1015" t="s">
        <v>94</v>
      </c>
      <c r="D1015" t="s">
        <v>96</v>
      </c>
      <c r="E1015" t="s">
        <v>86</v>
      </c>
      <c r="F1015" t="s">
        <v>91</v>
      </c>
      <c r="G1015" t="s">
        <v>95</v>
      </c>
      <c r="H1015">
        <v>1199</v>
      </c>
      <c r="I1015">
        <v>85</v>
      </c>
      <c r="J1015">
        <v>19.600000000000001</v>
      </c>
      <c r="K1015">
        <v>8.3000000000000007</v>
      </c>
      <c r="L1015">
        <v>2024</v>
      </c>
      <c r="M1015">
        <v>23331</v>
      </c>
      <c r="N1015">
        <v>1</v>
      </c>
      <c r="O1015">
        <v>0</v>
      </c>
      <c r="P1015">
        <v>6.59</v>
      </c>
    </row>
    <row r="1016" spans="1:16" x14ac:dyDescent="0.3">
      <c r="A1016">
        <v>1014</v>
      </c>
      <c r="B1016" t="s">
        <v>83</v>
      </c>
      <c r="C1016" t="s">
        <v>94</v>
      </c>
      <c r="D1016" t="s">
        <v>96</v>
      </c>
      <c r="E1016" t="s">
        <v>86</v>
      </c>
      <c r="F1016" t="s">
        <v>91</v>
      </c>
      <c r="G1016" t="s">
        <v>95</v>
      </c>
      <c r="H1016">
        <v>1199</v>
      </c>
      <c r="I1016">
        <v>85</v>
      </c>
      <c r="J1016">
        <v>19.600000000000001</v>
      </c>
      <c r="K1016">
        <v>8.3000000000000007</v>
      </c>
      <c r="L1016">
        <v>2020</v>
      </c>
      <c r="M1016">
        <v>74657</v>
      </c>
      <c r="N1016">
        <v>1</v>
      </c>
      <c r="O1016">
        <v>0</v>
      </c>
      <c r="P1016">
        <v>3.58</v>
      </c>
    </row>
    <row r="1017" spans="1:16" x14ac:dyDescent="0.3">
      <c r="A1017">
        <v>1015</v>
      </c>
      <c r="B1017" t="s">
        <v>83</v>
      </c>
      <c r="C1017" t="s">
        <v>94</v>
      </c>
      <c r="D1017" t="s">
        <v>96</v>
      </c>
      <c r="E1017" t="s">
        <v>86</v>
      </c>
      <c r="F1017" t="s">
        <v>91</v>
      </c>
      <c r="G1017" t="s">
        <v>95</v>
      </c>
      <c r="H1017">
        <v>1199</v>
      </c>
      <c r="I1017">
        <v>85</v>
      </c>
      <c r="J1017">
        <v>19.600000000000001</v>
      </c>
      <c r="K1017">
        <v>8.3000000000000007</v>
      </c>
      <c r="L1017">
        <v>2021</v>
      </c>
      <c r="M1017">
        <v>67642</v>
      </c>
      <c r="N1017">
        <v>1</v>
      </c>
      <c r="O1017">
        <v>1</v>
      </c>
      <c r="P1017">
        <v>3.72</v>
      </c>
    </row>
    <row r="1018" spans="1:16" x14ac:dyDescent="0.3">
      <c r="A1018">
        <v>1016</v>
      </c>
      <c r="B1018" t="s">
        <v>83</v>
      </c>
      <c r="C1018" t="s">
        <v>94</v>
      </c>
      <c r="D1018" t="s">
        <v>96</v>
      </c>
      <c r="E1018" t="s">
        <v>86</v>
      </c>
      <c r="F1018" t="s">
        <v>91</v>
      </c>
      <c r="G1018" t="s">
        <v>95</v>
      </c>
      <c r="H1018">
        <v>1199</v>
      </c>
      <c r="I1018">
        <v>85</v>
      </c>
      <c r="J1018">
        <v>19.600000000000001</v>
      </c>
      <c r="K1018">
        <v>8.3000000000000007</v>
      </c>
      <c r="L1018">
        <v>2021</v>
      </c>
      <c r="M1018">
        <v>66158</v>
      </c>
      <c r="N1018">
        <v>1</v>
      </c>
      <c r="O1018">
        <v>0</v>
      </c>
      <c r="P1018">
        <v>4.22</v>
      </c>
    </row>
    <row r="1019" spans="1:16" x14ac:dyDescent="0.3">
      <c r="A1019">
        <v>1017</v>
      </c>
      <c r="B1019" t="s">
        <v>83</v>
      </c>
      <c r="C1019" t="s">
        <v>94</v>
      </c>
      <c r="D1019" t="s">
        <v>96</v>
      </c>
      <c r="E1019" t="s">
        <v>86</v>
      </c>
      <c r="F1019" t="s">
        <v>91</v>
      </c>
      <c r="G1019" t="s">
        <v>95</v>
      </c>
      <c r="H1019">
        <v>1199</v>
      </c>
      <c r="I1019">
        <v>85</v>
      </c>
      <c r="J1019">
        <v>19.600000000000001</v>
      </c>
      <c r="K1019">
        <v>8.3000000000000007</v>
      </c>
      <c r="L1019">
        <v>2021</v>
      </c>
      <c r="M1019">
        <v>70288</v>
      </c>
      <c r="N1019">
        <v>2</v>
      </c>
      <c r="O1019">
        <v>0</v>
      </c>
      <c r="P1019">
        <v>3.7</v>
      </c>
    </row>
    <row r="1020" spans="1:16" x14ac:dyDescent="0.3">
      <c r="A1020">
        <v>1018</v>
      </c>
      <c r="B1020" t="s">
        <v>83</v>
      </c>
      <c r="C1020" t="s">
        <v>94</v>
      </c>
      <c r="D1020" t="s">
        <v>96</v>
      </c>
      <c r="E1020" t="s">
        <v>86</v>
      </c>
      <c r="F1020" t="s">
        <v>91</v>
      </c>
      <c r="G1020" t="s">
        <v>95</v>
      </c>
      <c r="H1020">
        <v>1199</v>
      </c>
      <c r="I1020">
        <v>85</v>
      </c>
      <c r="J1020">
        <v>19.600000000000001</v>
      </c>
      <c r="K1020">
        <v>8.3000000000000007</v>
      </c>
      <c r="L1020">
        <v>2022</v>
      </c>
      <c r="M1020">
        <v>77232</v>
      </c>
      <c r="N1020">
        <v>1</v>
      </c>
      <c r="O1020">
        <v>0</v>
      </c>
      <c r="P1020">
        <v>4.54</v>
      </c>
    </row>
    <row r="1021" spans="1:16" x14ac:dyDescent="0.3">
      <c r="A1021">
        <v>1019</v>
      </c>
      <c r="B1021" t="s">
        <v>83</v>
      </c>
      <c r="C1021" t="s">
        <v>94</v>
      </c>
      <c r="D1021" t="s">
        <v>96</v>
      </c>
      <c r="E1021" t="s">
        <v>86</v>
      </c>
      <c r="F1021" t="s">
        <v>91</v>
      </c>
      <c r="G1021" t="s">
        <v>95</v>
      </c>
      <c r="H1021">
        <v>1199</v>
      </c>
      <c r="I1021">
        <v>85</v>
      </c>
      <c r="J1021">
        <v>19.600000000000001</v>
      </c>
      <c r="K1021">
        <v>8.3000000000000007</v>
      </c>
      <c r="L1021">
        <v>2025</v>
      </c>
      <c r="M1021">
        <v>28822</v>
      </c>
      <c r="N1021">
        <v>1</v>
      </c>
      <c r="O1021">
        <v>0</v>
      </c>
      <c r="P1021">
        <v>7.57</v>
      </c>
    </row>
    <row r="1022" spans="1:16" x14ac:dyDescent="0.3">
      <c r="A1022">
        <v>1020</v>
      </c>
      <c r="B1022" t="s">
        <v>83</v>
      </c>
      <c r="C1022" t="s">
        <v>94</v>
      </c>
      <c r="D1022" t="s">
        <v>96</v>
      </c>
      <c r="E1022" t="s">
        <v>86</v>
      </c>
      <c r="F1022" t="s">
        <v>91</v>
      </c>
      <c r="G1022" t="s">
        <v>95</v>
      </c>
      <c r="H1022">
        <v>1199</v>
      </c>
      <c r="I1022">
        <v>85</v>
      </c>
      <c r="J1022">
        <v>19.600000000000001</v>
      </c>
      <c r="K1022">
        <v>8.3000000000000007</v>
      </c>
      <c r="L1022">
        <v>2024</v>
      </c>
      <c r="M1022">
        <v>33786</v>
      </c>
      <c r="N1022">
        <v>1</v>
      </c>
      <c r="O1022">
        <v>0</v>
      </c>
      <c r="P1022">
        <v>6.7</v>
      </c>
    </row>
    <row r="1023" spans="1:16" x14ac:dyDescent="0.3">
      <c r="A1023">
        <v>1021</v>
      </c>
      <c r="B1023" t="s">
        <v>83</v>
      </c>
      <c r="C1023" t="s">
        <v>94</v>
      </c>
      <c r="D1023" t="s">
        <v>96</v>
      </c>
      <c r="E1023" t="s">
        <v>86</v>
      </c>
      <c r="F1023" t="s">
        <v>91</v>
      </c>
      <c r="G1023" t="s">
        <v>95</v>
      </c>
      <c r="H1023">
        <v>1199</v>
      </c>
      <c r="I1023">
        <v>85</v>
      </c>
      <c r="J1023">
        <v>19.600000000000001</v>
      </c>
      <c r="K1023">
        <v>8.3000000000000007</v>
      </c>
      <c r="L1023">
        <v>2025</v>
      </c>
      <c r="M1023">
        <v>22877</v>
      </c>
      <c r="N1023">
        <v>1</v>
      </c>
      <c r="O1023">
        <v>0</v>
      </c>
      <c r="P1023">
        <v>7.1</v>
      </c>
    </row>
    <row r="1024" spans="1:16" x14ac:dyDescent="0.3">
      <c r="A1024">
        <v>1022</v>
      </c>
      <c r="B1024" t="s">
        <v>83</v>
      </c>
      <c r="C1024" t="s">
        <v>94</v>
      </c>
      <c r="D1024" t="s">
        <v>96</v>
      </c>
      <c r="E1024" t="s">
        <v>86</v>
      </c>
      <c r="F1024" t="s">
        <v>91</v>
      </c>
      <c r="G1024" t="s">
        <v>95</v>
      </c>
      <c r="H1024">
        <v>1199</v>
      </c>
      <c r="I1024">
        <v>85</v>
      </c>
      <c r="J1024">
        <v>19.600000000000001</v>
      </c>
      <c r="K1024">
        <v>8.3000000000000007</v>
      </c>
      <c r="L1024">
        <v>2025</v>
      </c>
      <c r="M1024">
        <v>14318</v>
      </c>
      <c r="N1024">
        <v>1</v>
      </c>
      <c r="O1024">
        <v>0</v>
      </c>
      <c r="P1024">
        <v>7.44</v>
      </c>
    </row>
    <row r="1025" spans="1:16" x14ac:dyDescent="0.3">
      <c r="A1025">
        <v>1023</v>
      </c>
      <c r="B1025" t="s">
        <v>83</v>
      </c>
      <c r="C1025" t="s">
        <v>94</v>
      </c>
      <c r="D1025" t="s">
        <v>96</v>
      </c>
      <c r="E1025" t="s">
        <v>86</v>
      </c>
      <c r="F1025" t="s">
        <v>91</v>
      </c>
      <c r="G1025" t="s">
        <v>95</v>
      </c>
      <c r="H1025">
        <v>1199</v>
      </c>
      <c r="I1025">
        <v>85</v>
      </c>
      <c r="J1025">
        <v>19.600000000000001</v>
      </c>
      <c r="K1025">
        <v>8.3000000000000007</v>
      </c>
      <c r="L1025">
        <v>2021</v>
      </c>
      <c r="M1025">
        <v>88189</v>
      </c>
      <c r="N1025">
        <v>1</v>
      </c>
      <c r="O1025">
        <v>0</v>
      </c>
      <c r="P1025">
        <v>4.34</v>
      </c>
    </row>
    <row r="1026" spans="1:16" x14ac:dyDescent="0.3">
      <c r="A1026">
        <v>1024</v>
      </c>
      <c r="B1026" t="s">
        <v>83</v>
      </c>
      <c r="C1026" t="s">
        <v>94</v>
      </c>
      <c r="D1026" t="s">
        <v>96</v>
      </c>
      <c r="E1026" t="s">
        <v>86</v>
      </c>
      <c r="F1026" t="s">
        <v>91</v>
      </c>
      <c r="G1026" t="s">
        <v>95</v>
      </c>
      <c r="H1026">
        <v>1199</v>
      </c>
      <c r="I1026">
        <v>85</v>
      </c>
      <c r="J1026">
        <v>19.600000000000001</v>
      </c>
      <c r="K1026">
        <v>8.3000000000000007</v>
      </c>
      <c r="L1026">
        <v>2020</v>
      </c>
      <c r="M1026">
        <v>102240</v>
      </c>
      <c r="N1026">
        <v>1</v>
      </c>
      <c r="O1026">
        <v>0</v>
      </c>
      <c r="P1026">
        <v>3.52</v>
      </c>
    </row>
    <row r="1027" spans="1:16" x14ac:dyDescent="0.3">
      <c r="A1027">
        <v>1025</v>
      </c>
      <c r="B1027" t="s">
        <v>83</v>
      </c>
      <c r="C1027" t="s">
        <v>94</v>
      </c>
      <c r="D1027" t="s">
        <v>96</v>
      </c>
      <c r="E1027" t="s">
        <v>86</v>
      </c>
      <c r="F1027" t="s">
        <v>91</v>
      </c>
      <c r="G1027" t="s">
        <v>95</v>
      </c>
      <c r="H1027">
        <v>1199</v>
      </c>
      <c r="I1027">
        <v>85</v>
      </c>
      <c r="J1027">
        <v>19.600000000000001</v>
      </c>
      <c r="K1027">
        <v>8.3000000000000007</v>
      </c>
      <c r="L1027">
        <v>2026</v>
      </c>
      <c r="M1027">
        <v>7659</v>
      </c>
      <c r="N1027">
        <v>1</v>
      </c>
      <c r="O1027">
        <v>0</v>
      </c>
      <c r="P1027">
        <v>8.36</v>
      </c>
    </row>
    <row r="1028" spans="1:16" x14ac:dyDescent="0.3">
      <c r="A1028">
        <v>1026</v>
      </c>
      <c r="B1028" t="s">
        <v>83</v>
      </c>
      <c r="C1028" t="s">
        <v>94</v>
      </c>
      <c r="D1028" t="s">
        <v>96</v>
      </c>
      <c r="E1028" t="s">
        <v>86</v>
      </c>
      <c r="F1028" t="s">
        <v>91</v>
      </c>
      <c r="G1028" t="s">
        <v>95</v>
      </c>
      <c r="H1028">
        <v>1199</v>
      </c>
      <c r="I1028">
        <v>85</v>
      </c>
      <c r="J1028">
        <v>19.600000000000001</v>
      </c>
      <c r="K1028">
        <v>8.3000000000000007</v>
      </c>
      <c r="L1028">
        <v>2024</v>
      </c>
      <c r="M1028">
        <v>45002</v>
      </c>
      <c r="N1028">
        <v>2</v>
      </c>
      <c r="O1028">
        <v>0</v>
      </c>
      <c r="P1028">
        <v>6.02</v>
      </c>
    </row>
    <row r="1029" spans="1:16" x14ac:dyDescent="0.3">
      <c r="A1029">
        <v>1027</v>
      </c>
      <c r="B1029" t="s">
        <v>83</v>
      </c>
      <c r="C1029" t="s">
        <v>94</v>
      </c>
      <c r="D1029" t="s">
        <v>96</v>
      </c>
      <c r="E1029" t="s">
        <v>86</v>
      </c>
      <c r="F1029" t="s">
        <v>91</v>
      </c>
      <c r="G1029" t="s">
        <v>95</v>
      </c>
      <c r="H1029">
        <v>1199</v>
      </c>
      <c r="I1029">
        <v>85</v>
      </c>
      <c r="J1029">
        <v>19.600000000000001</v>
      </c>
      <c r="K1029">
        <v>8.3000000000000007</v>
      </c>
      <c r="L1029">
        <v>2024</v>
      </c>
      <c r="M1029">
        <v>36657</v>
      </c>
      <c r="N1029">
        <v>1</v>
      </c>
      <c r="O1029">
        <v>1</v>
      </c>
      <c r="P1029">
        <v>5.55</v>
      </c>
    </row>
    <row r="1030" spans="1:16" x14ac:dyDescent="0.3">
      <c r="A1030">
        <v>1028</v>
      </c>
      <c r="B1030" t="s">
        <v>83</v>
      </c>
      <c r="C1030" t="s">
        <v>94</v>
      </c>
      <c r="D1030" t="s">
        <v>96</v>
      </c>
      <c r="E1030" t="s">
        <v>86</v>
      </c>
      <c r="F1030" t="s">
        <v>91</v>
      </c>
      <c r="G1030" t="s">
        <v>95</v>
      </c>
      <c r="H1030">
        <v>1199</v>
      </c>
      <c r="I1030">
        <v>85</v>
      </c>
      <c r="J1030">
        <v>19.600000000000001</v>
      </c>
      <c r="K1030">
        <v>8.3000000000000007</v>
      </c>
      <c r="L1030">
        <v>2026</v>
      </c>
      <c r="M1030">
        <v>9838</v>
      </c>
      <c r="N1030">
        <v>1</v>
      </c>
      <c r="O1030">
        <v>0</v>
      </c>
      <c r="P1030">
        <v>8.4700000000000006</v>
      </c>
    </row>
    <row r="1031" spans="1:16" x14ac:dyDescent="0.3">
      <c r="A1031">
        <v>1029</v>
      </c>
      <c r="B1031" t="s">
        <v>83</v>
      </c>
      <c r="C1031" t="s">
        <v>94</v>
      </c>
      <c r="D1031" t="s">
        <v>96</v>
      </c>
      <c r="E1031" t="s">
        <v>86</v>
      </c>
      <c r="F1031" t="s">
        <v>91</v>
      </c>
      <c r="G1031" t="s">
        <v>95</v>
      </c>
      <c r="H1031">
        <v>1199</v>
      </c>
      <c r="I1031">
        <v>85</v>
      </c>
      <c r="J1031">
        <v>19.600000000000001</v>
      </c>
      <c r="K1031">
        <v>8.3000000000000007</v>
      </c>
      <c r="L1031">
        <v>2023</v>
      </c>
      <c r="M1031">
        <v>68619</v>
      </c>
      <c r="N1031">
        <v>2</v>
      </c>
      <c r="O1031">
        <v>0</v>
      </c>
      <c r="P1031">
        <v>5.48</v>
      </c>
    </row>
    <row r="1032" spans="1:16" x14ac:dyDescent="0.3">
      <c r="A1032">
        <v>1030</v>
      </c>
      <c r="B1032" t="s">
        <v>83</v>
      </c>
      <c r="C1032" t="s">
        <v>94</v>
      </c>
      <c r="D1032" t="s">
        <v>96</v>
      </c>
      <c r="E1032" t="s">
        <v>86</v>
      </c>
      <c r="F1032" t="s">
        <v>91</v>
      </c>
      <c r="G1032" t="s">
        <v>95</v>
      </c>
      <c r="H1032">
        <v>1199</v>
      </c>
      <c r="I1032">
        <v>85</v>
      </c>
      <c r="J1032">
        <v>19.600000000000001</v>
      </c>
      <c r="K1032">
        <v>8.3000000000000007</v>
      </c>
      <c r="L1032">
        <v>2024</v>
      </c>
      <c r="M1032">
        <v>33704</v>
      </c>
      <c r="N1032">
        <v>1</v>
      </c>
      <c r="O1032">
        <v>0</v>
      </c>
      <c r="P1032">
        <v>6.46</v>
      </c>
    </row>
    <row r="1033" spans="1:16" x14ac:dyDescent="0.3">
      <c r="A1033">
        <v>1031</v>
      </c>
      <c r="B1033" t="s">
        <v>83</v>
      </c>
      <c r="C1033" t="s">
        <v>94</v>
      </c>
      <c r="D1033" t="s">
        <v>96</v>
      </c>
      <c r="E1033" t="s">
        <v>86</v>
      </c>
      <c r="F1033" t="s">
        <v>91</v>
      </c>
      <c r="G1033" t="s">
        <v>95</v>
      </c>
      <c r="H1033">
        <v>1199</v>
      </c>
      <c r="I1033">
        <v>85</v>
      </c>
      <c r="J1033">
        <v>19.600000000000001</v>
      </c>
      <c r="K1033">
        <v>8.3000000000000007</v>
      </c>
      <c r="L1033">
        <v>2024</v>
      </c>
      <c r="M1033">
        <v>41286</v>
      </c>
      <c r="N1033">
        <v>3</v>
      </c>
      <c r="O1033">
        <v>0</v>
      </c>
      <c r="P1033">
        <v>5.53</v>
      </c>
    </row>
    <row r="1034" spans="1:16" x14ac:dyDescent="0.3">
      <c r="A1034">
        <v>1032</v>
      </c>
      <c r="B1034" t="s">
        <v>83</v>
      </c>
      <c r="C1034" t="s">
        <v>94</v>
      </c>
      <c r="D1034" t="s">
        <v>96</v>
      </c>
      <c r="E1034" t="s">
        <v>86</v>
      </c>
      <c r="F1034" t="s">
        <v>91</v>
      </c>
      <c r="G1034" t="s">
        <v>95</v>
      </c>
      <c r="H1034">
        <v>1199</v>
      </c>
      <c r="I1034">
        <v>85</v>
      </c>
      <c r="J1034">
        <v>19.600000000000001</v>
      </c>
      <c r="K1034">
        <v>8.3000000000000007</v>
      </c>
      <c r="L1034">
        <v>2025</v>
      </c>
      <c r="M1034">
        <v>25969</v>
      </c>
      <c r="N1034">
        <v>1</v>
      </c>
      <c r="O1034">
        <v>0</v>
      </c>
      <c r="P1034">
        <v>7.61</v>
      </c>
    </row>
    <row r="1035" spans="1:16" x14ac:dyDescent="0.3">
      <c r="A1035">
        <v>1033</v>
      </c>
      <c r="B1035" t="s">
        <v>83</v>
      </c>
      <c r="C1035" t="s">
        <v>94</v>
      </c>
      <c r="D1035" t="s">
        <v>96</v>
      </c>
      <c r="E1035" t="s">
        <v>86</v>
      </c>
      <c r="F1035" t="s">
        <v>91</v>
      </c>
      <c r="G1035" t="s">
        <v>95</v>
      </c>
      <c r="H1035">
        <v>1199</v>
      </c>
      <c r="I1035">
        <v>85</v>
      </c>
      <c r="J1035">
        <v>19.600000000000001</v>
      </c>
      <c r="K1035">
        <v>8.3000000000000007</v>
      </c>
      <c r="L1035">
        <v>2025</v>
      </c>
      <c r="M1035">
        <v>19485</v>
      </c>
      <c r="N1035">
        <v>1</v>
      </c>
      <c r="O1035">
        <v>0</v>
      </c>
      <c r="P1035">
        <v>7.34</v>
      </c>
    </row>
    <row r="1036" spans="1:16" x14ac:dyDescent="0.3">
      <c r="A1036">
        <v>1034</v>
      </c>
      <c r="B1036" t="s">
        <v>83</v>
      </c>
      <c r="C1036" t="s">
        <v>94</v>
      </c>
      <c r="D1036" t="s">
        <v>96</v>
      </c>
      <c r="E1036" t="s">
        <v>86</v>
      </c>
      <c r="F1036" t="s">
        <v>91</v>
      </c>
      <c r="G1036" t="s">
        <v>95</v>
      </c>
      <c r="H1036">
        <v>1199</v>
      </c>
      <c r="I1036">
        <v>85</v>
      </c>
      <c r="J1036">
        <v>19.600000000000001</v>
      </c>
      <c r="K1036">
        <v>8.3000000000000007</v>
      </c>
      <c r="L1036">
        <v>2024</v>
      </c>
      <c r="M1036">
        <v>46747</v>
      </c>
      <c r="N1036">
        <v>1</v>
      </c>
      <c r="O1036">
        <v>0</v>
      </c>
      <c r="P1036">
        <v>6.32</v>
      </c>
    </row>
    <row r="1037" spans="1:16" x14ac:dyDescent="0.3">
      <c r="A1037">
        <v>1035</v>
      </c>
      <c r="B1037" t="s">
        <v>83</v>
      </c>
      <c r="C1037" t="s">
        <v>94</v>
      </c>
      <c r="D1037" t="s">
        <v>96</v>
      </c>
      <c r="E1037" t="s">
        <v>86</v>
      </c>
      <c r="F1037" t="s">
        <v>91</v>
      </c>
      <c r="G1037" t="s">
        <v>95</v>
      </c>
      <c r="H1037">
        <v>1199</v>
      </c>
      <c r="I1037">
        <v>85</v>
      </c>
      <c r="J1037">
        <v>19.600000000000001</v>
      </c>
      <c r="K1037">
        <v>8.3000000000000007</v>
      </c>
      <c r="L1037">
        <v>2022</v>
      </c>
      <c r="M1037">
        <v>75780</v>
      </c>
      <c r="N1037">
        <v>1</v>
      </c>
      <c r="O1037">
        <v>0</v>
      </c>
      <c r="P1037">
        <v>4.8099999999999996</v>
      </c>
    </row>
    <row r="1038" spans="1:16" x14ac:dyDescent="0.3">
      <c r="A1038">
        <v>1036</v>
      </c>
      <c r="B1038" t="s">
        <v>83</v>
      </c>
      <c r="C1038" t="s">
        <v>94</v>
      </c>
      <c r="D1038" t="s">
        <v>96</v>
      </c>
      <c r="E1038" t="s">
        <v>86</v>
      </c>
      <c r="F1038" t="s">
        <v>91</v>
      </c>
      <c r="G1038" t="s">
        <v>95</v>
      </c>
      <c r="H1038">
        <v>1199</v>
      </c>
      <c r="I1038">
        <v>85</v>
      </c>
      <c r="J1038">
        <v>19.600000000000001</v>
      </c>
      <c r="K1038">
        <v>8.3000000000000007</v>
      </c>
      <c r="L1038">
        <v>2026</v>
      </c>
      <c r="M1038">
        <v>4598</v>
      </c>
      <c r="N1038">
        <v>1</v>
      </c>
      <c r="O1038">
        <v>0</v>
      </c>
      <c r="P1038">
        <v>8.16</v>
      </c>
    </row>
    <row r="1039" spans="1:16" x14ac:dyDescent="0.3">
      <c r="A1039">
        <v>1037</v>
      </c>
      <c r="B1039" t="s">
        <v>83</v>
      </c>
      <c r="C1039" t="s">
        <v>94</v>
      </c>
      <c r="D1039" t="s">
        <v>96</v>
      </c>
      <c r="E1039" t="s">
        <v>86</v>
      </c>
      <c r="F1039" t="s">
        <v>91</v>
      </c>
      <c r="G1039" t="s">
        <v>95</v>
      </c>
      <c r="H1039">
        <v>1199</v>
      </c>
      <c r="I1039">
        <v>85</v>
      </c>
      <c r="J1039">
        <v>19.600000000000001</v>
      </c>
      <c r="K1039">
        <v>8.3000000000000007</v>
      </c>
      <c r="L1039">
        <v>2024</v>
      </c>
      <c r="M1039">
        <v>23000</v>
      </c>
      <c r="N1039">
        <v>1</v>
      </c>
      <c r="O1039">
        <v>0</v>
      </c>
      <c r="P1039">
        <v>6.98</v>
      </c>
    </row>
    <row r="1040" spans="1:16" x14ac:dyDescent="0.3">
      <c r="A1040">
        <v>1038</v>
      </c>
      <c r="B1040" t="s">
        <v>83</v>
      </c>
      <c r="C1040" t="s">
        <v>94</v>
      </c>
      <c r="D1040" t="s">
        <v>96</v>
      </c>
      <c r="E1040" t="s">
        <v>86</v>
      </c>
      <c r="F1040" t="s">
        <v>91</v>
      </c>
      <c r="G1040" t="s">
        <v>95</v>
      </c>
      <c r="H1040">
        <v>1199</v>
      </c>
      <c r="I1040">
        <v>85</v>
      </c>
      <c r="J1040">
        <v>19.600000000000001</v>
      </c>
      <c r="K1040">
        <v>8.3000000000000007</v>
      </c>
      <c r="L1040">
        <v>2020</v>
      </c>
      <c r="M1040">
        <v>106121</v>
      </c>
      <c r="N1040">
        <v>1</v>
      </c>
      <c r="O1040">
        <v>1</v>
      </c>
      <c r="P1040">
        <v>2.46</v>
      </c>
    </row>
    <row r="1041" spans="1:16" x14ac:dyDescent="0.3">
      <c r="A1041">
        <v>1039</v>
      </c>
      <c r="B1041" t="s">
        <v>83</v>
      </c>
      <c r="C1041" t="s">
        <v>94</v>
      </c>
      <c r="D1041" t="s">
        <v>96</v>
      </c>
      <c r="E1041" t="s">
        <v>86</v>
      </c>
      <c r="F1041" t="s">
        <v>91</v>
      </c>
      <c r="G1041" t="s">
        <v>95</v>
      </c>
      <c r="H1041">
        <v>1199</v>
      </c>
      <c r="I1041">
        <v>85</v>
      </c>
      <c r="J1041">
        <v>19.600000000000001</v>
      </c>
      <c r="K1041">
        <v>8.3000000000000007</v>
      </c>
      <c r="L1041">
        <v>2025</v>
      </c>
      <c r="M1041">
        <v>18488</v>
      </c>
      <c r="N1041">
        <v>1</v>
      </c>
      <c r="O1041">
        <v>1</v>
      </c>
      <c r="P1041">
        <v>6.36</v>
      </c>
    </row>
    <row r="1042" spans="1:16" x14ac:dyDescent="0.3">
      <c r="A1042">
        <v>1040</v>
      </c>
      <c r="B1042" t="s">
        <v>83</v>
      </c>
      <c r="C1042" t="s">
        <v>94</v>
      </c>
      <c r="D1042" t="s">
        <v>96</v>
      </c>
      <c r="E1042" t="s">
        <v>86</v>
      </c>
      <c r="F1042" t="s">
        <v>91</v>
      </c>
      <c r="G1042" t="s">
        <v>95</v>
      </c>
      <c r="H1042">
        <v>1199</v>
      </c>
      <c r="I1042">
        <v>85</v>
      </c>
      <c r="J1042">
        <v>19.600000000000001</v>
      </c>
      <c r="K1042">
        <v>8.3000000000000007</v>
      </c>
      <c r="L1042">
        <v>2021</v>
      </c>
      <c r="M1042">
        <v>50576</v>
      </c>
      <c r="N1042">
        <v>1</v>
      </c>
      <c r="O1042">
        <v>0</v>
      </c>
      <c r="P1042">
        <v>4.3899999999999997</v>
      </c>
    </row>
    <row r="1043" spans="1:16" x14ac:dyDescent="0.3">
      <c r="A1043">
        <v>1041</v>
      </c>
      <c r="B1043" t="s">
        <v>83</v>
      </c>
      <c r="C1043" t="s">
        <v>94</v>
      </c>
      <c r="D1043" t="s">
        <v>96</v>
      </c>
      <c r="E1043" t="s">
        <v>86</v>
      </c>
      <c r="F1043" t="s">
        <v>91</v>
      </c>
      <c r="G1043" t="s">
        <v>95</v>
      </c>
      <c r="H1043">
        <v>1199</v>
      </c>
      <c r="I1043">
        <v>85</v>
      </c>
      <c r="J1043">
        <v>19.600000000000001</v>
      </c>
      <c r="K1043">
        <v>8.3000000000000007</v>
      </c>
      <c r="L1043">
        <v>2023</v>
      </c>
      <c r="M1043">
        <v>63039</v>
      </c>
      <c r="N1043">
        <v>2</v>
      </c>
      <c r="O1043">
        <v>0</v>
      </c>
      <c r="P1043">
        <v>4.9400000000000004</v>
      </c>
    </row>
    <row r="1044" spans="1:16" x14ac:dyDescent="0.3">
      <c r="A1044">
        <v>1042</v>
      </c>
      <c r="B1044" t="s">
        <v>83</v>
      </c>
      <c r="C1044" t="s">
        <v>94</v>
      </c>
      <c r="D1044" t="s">
        <v>96</v>
      </c>
      <c r="E1044" t="s">
        <v>86</v>
      </c>
      <c r="F1044" t="s">
        <v>91</v>
      </c>
      <c r="G1044" t="s">
        <v>95</v>
      </c>
      <c r="H1044">
        <v>1199</v>
      </c>
      <c r="I1044">
        <v>85</v>
      </c>
      <c r="J1044">
        <v>19.600000000000001</v>
      </c>
      <c r="K1044">
        <v>8.3000000000000007</v>
      </c>
      <c r="L1044">
        <v>2021</v>
      </c>
      <c r="M1044">
        <v>46064</v>
      </c>
      <c r="N1044">
        <v>1</v>
      </c>
      <c r="O1044">
        <v>0</v>
      </c>
      <c r="P1044">
        <v>4.54</v>
      </c>
    </row>
    <row r="1045" spans="1:16" x14ac:dyDescent="0.3">
      <c r="A1045">
        <v>1043</v>
      </c>
      <c r="B1045" t="s">
        <v>83</v>
      </c>
      <c r="C1045" t="s">
        <v>94</v>
      </c>
      <c r="D1045" t="s">
        <v>96</v>
      </c>
      <c r="E1045" t="s">
        <v>86</v>
      </c>
      <c r="F1045" t="s">
        <v>91</v>
      </c>
      <c r="G1045" t="s">
        <v>95</v>
      </c>
      <c r="H1045">
        <v>1199</v>
      </c>
      <c r="I1045">
        <v>85</v>
      </c>
      <c r="J1045">
        <v>19.600000000000001</v>
      </c>
      <c r="K1045">
        <v>8.3000000000000007</v>
      </c>
      <c r="L1045">
        <v>2026</v>
      </c>
      <c r="M1045">
        <v>7125</v>
      </c>
      <c r="N1045">
        <v>1</v>
      </c>
      <c r="O1045">
        <v>0</v>
      </c>
      <c r="P1045">
        <v>8.5399999999999991</v>
      </c>
    </row>
    <row r="1046" spans="1:16" x14ac:dyDescent="0.3">
      <c r="A1046">
        <v>1044</v>
      </c>
      <c r="B1046" t="s">
        <v>83</v>
      </c>
      <c r="C1046" t="s">
        <v>94</v>
      </c>
      <c r="D1046" t="s">
        <v>96</v>
      </c>
      <c r="E1046" t="s">
        <v>86</v>
      </c>
      <c r="F1046" t="s">
        <v>91</v>
      </c>
      <c r="G1046" t="s">
        <v>95</v>
      </c>
      <c r="H1046">
        <v>1199</v>
      </c>
      <c r="I1046">
        <v>85</v>
      </c>
      <c r="J1046">
        <v>19.600000000000001</v>
      </c>
      <c r="K1046">
        <v>8.3000000000000007</v>
      </c>
      <c r="L1046">
        <v>2022</v>
      </c>
      <c r="M1046">
        <v>88028</v>
      </c>
      <c r="N1046">
        <v>1</v>
      </c>
      <c r="O1046">
        <v>0</v>
      </c>
      <c r="P1046">
        <v>5.0199999999999996</v>
      </c>
    </row>
    <row r="1047" spans="1:16" x14ac:dyDescent="0.3">
      <c r="A1047">
        <v>1045</v>
      </c>
      <c r="B1047" t="s">
        <v>83</v>
      </c>
      <c r="C1047" t="s">
        <v>94</v>
      </c>
      <c r="D1047" t="s">
        <v>96</v>
      </c>
      <c r="E1047" t="s">
        <v>86</v>
      </c>
      <c r="F1047" t="s">
        <v>91</v>
      </c>
      <c r="G1047" t="s">
        <v>95</v>
      </c>
      <c r="H1047">
        <v>1199</v>
      </c>
      <c r="I1047">
        <v>85</v>
      </c>
      <c r="J1047">
        <v>19.600000000000001</v>
      </c>
      <c r="K1047">
        <v>8.3000000000000007</v>
      </c>
      <c r="L1047">
        <v>2026</v>
      </c>
      <c r="M1047">
        <v>5989</v>
      </c>
      <c r="N1047">
        <v>1</v>
      </c>
      <c r="O1047">
        <v>0</v>
      </c>
      <c r="P1047">
        <v>8.11</v>
      </c>
    </row>
    <row r="1048" spans="1:16" x14ac:dyDescent="0.3">
      <c r="A1048">
        <v>1046</v>
      </c>
      <c r="B1048" t="s">
        <v>83</v>
      </c>
      <c r="C1048" t="s">
        <v>94</v>
      </c>
      <c r="D1048" t="s">
        <v>96</v>
      </c>
      <c r="E1048" t="s">
        <v>86</v>
      </c>
      <c r="F1048" t="s">
        <v>91</v>
      </c>
      <c r="G1048" t="s">
        <v>95</v>
      </c>
      <c r="H1048">
        <v>1199</v>
      </c>
      <c r="I1048">
        <v>85</v>
      </c>
      <c r="J1048">
        <v>19.600000000000001</v>
      </c>
      <c r="K1048">
        <v>8.3000000000000007</v>
      </c>
      <c r="L1048">
        <v>2021</v>
      </c>
      <c r="M1048">
        <v>102177</v>
      </c>
      <c r="N1048">
        <v>2</v>
      </c>
      <c r="O1048">
        <v>0</v>
      </c>
      <c r="P1048">
        <v>3.9</v>
      </c>
    </row>
    <row r="1049" spans="1:16" x14ac:dyDescent="0.3">
      <c r="A1049">
        <v>1047</v>
      </c>
      <c r="B1049" t="s">
        <v>83</v>
      </c>
      <c r="C1049" t="s">
        <v>94</v>
      </c>
      <c r="D1049" t="s">
        <v>96</v>
      </c>
      <c r="E1049" t="s">
        <v>86</v>
      </c>
      <c r="F1049" t="s">
        <v>91</v>
      </c>
      <c r="G1049" t="s">
        <v>95</v>
      </c>
      <c r="H1049">
        <v>1199</v>
      </c>
      <c r="I1049">
        <v>85</v>
      </c>
      <c r="J1049">
        <v>19.600000000000001</v>
      </c>
      <c r="K1049">
        <v>8.3000000000000007</v>
      </c>
      <c r="L1049">
        <v>2025</v>
      </c>
      <c r="M1049">
        <v>26346</v>
      </c>
      <c r="N1049">
        <v>1</v>
      </c>
      <c r="O1049">
        <v>1</v>
      </c>
      <c r="P1049">
        <v>6.39</v>
      </c>
    </row>
    <row r="1050" spans="1:16" x14ac:dyDescent="0.3">
      <c r="A1050">
        <v>1048</v>
      </c>
      <c r="B1050" t="s">
        <v>83</v>
      </c>
      <c r="C1050" t="s">
        <v>94</v>
      </c>
      <c r="D1050" t="s">
        <v>96</v>
      </c>
      <c r="E1050" t="s">
        <v>86</v>
      </c>
      <c r="F1050" t="s">
        <v>91</v>
      </c>
      <c r="G1050" t="s">
        <v>95</v>
      </c>
      <c r="H1050">
        <v>1199</v>
      </c>
      <c r="I1050">
        <v>85</v>
      </c>
      <c r="J1050">
        <v>19.600000000000001</v>
      </c>
      <c r="K1050">
        <v>8.3000000000000007</v>
      </c>
      <c r="L1050">
        <v>2020</v>
      </c>
      <c r="M1050">
        <v>115982</v>
      </c>
      <c r="N1050">
        <v>1</v>
      </c>
      <c r="O1050">
        <v>0</v>
      </c>
      <c r="P1050">
        <v>3.05</v>
      </c>
    </row>
    <row r="1051" spans="1:16" x14ac:dyDescent="0.3">
      <c r="A1051">
        <v>1049</v>
      </c>
      <c r="B1051" t="s">
        <v>83</v>
      </c>
      <c r="C1051" t="s">
        <v>94</v>
      </c>
      <c r="D1051" t="s">
        <v>96</v>
      </c>
      <c r="E1051" t="s">
        <v>86</v>
      </c>
      <c r="F1051" t="s">
        <v>91</v>
      </c>
      <c r="G1051" t="s">
        <v>95</v>
      </c>
      <c r="H1051">
        <v>1199</v>
      </c>
      <c r="I1051">
        <v>85</v>
      </c>
      <c r="J1051">
        <v>19.600000000000001</v>
      </c>
      <c r="K1051">
        <v>8.3000000000000007</v>
      </c>
      <c r="L1051">
        <v>2024</v>
      </c>
      <c r="M1051">
        <v>20395</v>
      </c>
      <c r="N1051">
        <v>1</v>
      </c>
      <c r="O1051">
        <v>0</v>
      </c>
      <c r="P1051">
        <v>6.43</v>
      </c>
    </row>
    <row r="1052" spans="1:16" x14ac:dyDescent="0.3">
      <c r="A1052">
        <v>1050</v>
      </c>
      <c r="B1052" t="s">
        <v>83</v>
      </c>
      <c r="C1052" t="s">
        <v>94</v>
      </c>
      <c r="D1052" t="s">
        <v>96</v>
      </c>
      <c r="E1052" t="s">
        <v>86</v>
      </c>
      <c r="F1052" t="s">
        <v>91</v>
      </c>
      <c r="G1052" t="s">
        <v>95</v>
      </c>
      <c r="H1052">
        <v>1199</v>
      </c>
      <c r="I1052">
        <v>85</v>
      </c>
      <c r="J1052">
        <v>19.600000000000001</v>
      </c>
      <c r="K1052">
        <v>8.3000000000000007</v>
      </c>
      <c r="L1052">
        <v>2021</v>
      </c>
      <c r="M1052">
        <v>63759</v>
      </c>
      <c r="N1052">
        <v>1</v>
      </c>
      <c r="O1052">
        <v>0</v>
      </c>
      <c r="P1052">
        <v>4.6500000000000004</v>
      </c>
    </row>
    <row r="1053" spans="1:16" x14ac:dyDescent="0.3">
      <c r="A1053">
        <v>1051</v>
      </c>
      <c r="B1053" t="s">
        <v>83</v>
      </c>
      <c r="C1053" t="s">
        <v>94</v>
      </c>
      <c r="D1053" t="s">
        <v>96</v>
      </c>
      <c r="E1053" t="s">
        <v>86</v>
      </c>
      <c r="F1053" t="s">
        <v>91</v>
      </c>
      <c r="G1053" t="s">
        <v>95</v>
      </c>
      <c r="H1053">
        <v>1199</v>
      </c>
      <c r="I1053">
        <v>85</v>
      </c>
      <c r="J1053">
        <v>19.600000000000001</v>
      </c>
      <c r="K1053">
        <v>8.3000000000000007</v>
      </c>
      <c r="L1053">
        <v>2024</v>
      </c>
      <c r="M1053">
        <v>33957</v>
      </c>
      <c r="N1053">
        <v>2</v>
      </c>
      <c r="O1053">
        <v>0</v>
      </c>
      <c r="P1053">
        <v>6.33</v>
      </c>
    </row>
    <row r="1054" spans="1:16" x14ac:dyDescent="0.3">
      <c r="A1054">
        <v>1052</v>
      </c>
      <c r="B1054" t="s">
        <v>83</v>
      </c>
      <c r="C1054" t="s">
        <v>94</v>
      </c>
      <c r="D1054" t="s">
        <v>96</v>
      </c>
      <c r="E1054" t="s">
        <v>86</v>
      </c>
      <c r="F1054" t="s">
        <v>91</v>
      </c>
      <c r="G1054" t="s">
        <v>95</v>
      </c>
      <c r="H1054">
        <v>1199</v>
      </c>
      <c r="I1054">
        <v>85</v>
      </c>
      <c r="J1054">
        <v>19.600000000000001</v>
      </c>
      <c r="K1054">
        <v>8.3000000000000007</v>
      </c>
      <c r="L1054">
        <v>2022</v>
      </c>
      <c r="M1054">
        <v>82822</v>
      </c>
      <c r="N1054">
        <v>1</v>
      </c>
      <c r="O1054">
        <v>0</v>
      </c>
      <c r="P1054">
        <v>4.47</v>
      </c>
    </row>
    <row r="1055" spans="1:16" x14ac:dyDescent="0.3">
      <c r="A1055">
        <v>1053</v>
      </c>
      <c r="B1055" t="s">
        <v>83</v>
      </c>
      <c r="C1055" t="s">
        <v>94</v>
      </c>
      <c r="D1055" t="s">
        <v>96</v>
      </c>
      <c r="E1055" t="s">
        <v>86</v>
      </c>
      <c r="F1055" t="s">
        <v>91</v>
      </c>
      <c r="G1055" t="s">
        <v>95</v>
      </c>
      <c r="H1055">
        <v>1199</v>
      </c>
      <c r="I1055">
        <v>85</v>
      </c>
      <c r="J1055">
        <v>19.600000000000001</v>
      </c>
      <c r="K1055">
        <v>8.3000000000000007</v>
      </c>
      <c r="L1055">
        <v>2025</v>
      </c>
      <c r="M1055">
        <v>27182</v>
      </c>
      <c r="N1055">
        <v>1</v>
      </c>
      <c r="O1055">
        <v>0</v>
      </c>
      <c r="P1055">
        <v>7.48</v>
      </c>
    </row>
    <row r="1056" spans="1:16" x14ac:dyDescent="0.3">
      <c r="A1056">
        <v>1054</v>
      </c>
      <c r="B1056" t="s">
        <v>83</v>
      </c>
      <c r="C1056" t="s">
        <v>94</v>
      </c>
      <c r="D1056" t="s">
        <v>96</v>
      </c>
      <c r="E1056" t="s">
        <v>86</v>
      </c>
      <c r="F1056" t="s">
        <v>91</v>
      </c>
      <c r="G1056" t="s">
        <v>95</v>
      </c>
      <c r="H1056">
        <v>1199</v>
      </c>
      <c r="I1056">
        <v>85</v>
      </c>
      <c r="J1056">
        <v>19.600000000000001</v>
      </c>
      <c r="K1056">
        <v>8.3000000000000007</v>
      </c>
      <c r="L1056">
        <v>2022</v>
      </c>
      <c r="M1056">
        <v>49012</v>
      </c>
      <c r="N1056">
        <v>1</v>
      </c>
      <c r="O1056">
        <v>0</v>
      </c>
      <c r="P1056">
        <v>5.3</v>
      </c>
    </row>
    <row r="1057" spans="1:16" x14ac:dyDescent="0.3">
      <c r="A1057">
        <v>1055</v>
      </c>
      <c r="B1057" t="s">
        <v>83</v>
      </c>
      <c r="C1057" t="s">
        <v>94</v>
      </c>
      <c r="D1057" t="s">
        <v>96</v>
      </c>
      <c r="E1057" t="s">
        <v>86</v>
      </c>
      <c r="F1057" t="s">
        <v>91</v>
      </c>
      <c r="G1057" t="s">
        <v>95</v>
      </c>
      <c r="H1057">
        <v>1199</v>
      </c>
      <c r="I1057">
        <v>85</v>
      </c>
      <c r="J1057">
        <v>19.600000000000001</v>
      </c>
      <c r="K1057">
        <v>8.3000000000000007</v>
      </c>
      <c r="L1057">
        <v>2026</v>
      </c>
      <c r="M1057">
        <v>9889</v>
      </c>
      <c r="N1057">
        <v>1</v>
      </c>
      <c r="O1057">
        <v>0</v>
      </c>
      <c r="P1057">
        <v>8.4499999999999993</v>
      </c>
    </row>
    <row r="1058" spans="1:16" x14ac:dyDescent="0.3">
      <c r="A1058">
        <v>1056</v>
      </c>
      <c r="B1058" t="s">
        <v>83</v>
      </c>
      <c r="C1058" t="s">
        <v>94</v>
      </c>
      <c r="D1058" t="s">
        <v>96</v>
      </c>
      <c r="E1058" t="s">
        <v>86</v>
      </c>
      <c r="F1058" t="s">
        <v>91</v>
      </c>
      <c r="G1058" t="s">
        <v>95</v>
      </c>
      <c r="H1058">
        <v>1199</v>
      </c>
      <c r="I1058">
        <v>85</v>
      </c>
      <c r="J1058">
        <v>19.600000000000001</v>
      </c>
      <c r="K1058">
        <v>8.3000000000000007</v>
      </c>
      <c r="L1058">
        <v>2021</v>
      </c>
      <c r="M1058">
        <v>64659</v>
      </c>
      <c r="N1058">
        <v>1</v>
      </c>
      <c r="O1058">
        <v>0</v>
      </c>
      <c r="P1058">
        <v>4.46</v>
      </c>
    </row>
    <row r="1059" spans="1:16" x14ac:dyDescent="0.3">
      <c r="A1059">
        <v>1057</v>
      </c>
      <c r="B1059" t="s">
        <v>83</v>
      </c>
      <c r="C1059" t="s">
        <v>94</v>
      </c>
      <c r="D1059" t="s">
        <v>96</v>
      </c>
      <c r="E1059" t="s">
        <v>86</v>
      </c>
      <c r="F1059" t="s">
        <v>91</v>
      </c>
      <c r="G1059" t="s">
        <v>95</v>
      </c>
      <c r="H1059">
        <v>1199</v>
      </c>
      <c r="I1059">
        <v>85</v>
      </c>
      <c r="J1059">
        <v>19.600000000000001</v>
      </c>
      <c r="K1059">
        <v>8.3000000000000007</v>
      </c>
      <c r="L1059">
        <v>2024</v>
      </c>
      <c r="M1059">
        <v>31133</v>
      </c>
      <c r="N1059">
        <v>2</v>
      </c>
      <c r="O1059">
        <v>0</v>
      </c>
      <c r="P1059">
        <v>6.31</v>
      </c>
    </row>
    <row r="1060" spans="1:16" x14ac:dyDescent="0.3">
      <c r="A1060">
        <v>1058</v>
      </c>
      <c r="B1060" t="s">
        <v>83</v>
      </c>
      <c r="C1060" t="s">
        <v>94</v>
      </c>
      <c r="D1060" t="s">
        <v>96</v>
      </c>
      <c r="E1060" t="s">
        <v>86</v>
      </c>
      <c r="F1060" t="s">
        <v>91</v>
      </c>
      <c r="G1060" t="s">
        <v>95</v>
      </c>
      <c r="H1060">
        <v>1199</v>
      </c>
      <c r="I1060">
        <v>85</v>
      </c>
      <c r="J1060">
        <v>19.600000000000001</v>
      </c>
      <c r="K1060">
        <v>8.3000000000000007</v>
      </c>
      <c r="L1060">
        <v>2021</v>
      </c>
      <c r="M1060">
        <v>66395</v>
      </c>
      <c r="N1060">
        <v>1</v>
      </c>
      <c r="O1060">
        <v>0</v>
      </c>
      <c r="P1060">
        <v>4.5599999999999996</v>
      </c>
    </row>
    <row r="1061" spans="1:16" x14ac:dyDescent="0.3">
      <c r="A1061">
        <v>1059</v>
      </c>
      <c r="B1061" t="s">
        <v>83</v>
      </c>
      <c r="C1061" t="s">
        <v>94</v>
      </c>
      <c r="D1061" t="s">
        <v>96</v>
      </c>
      <c r="E1061" t="s">
        <v>86</v>
      </c>
      <c r="F1061" t="s">
        <v>91</v>
      </c>
      <c r="G1061" t="s">
        <v>95</v>
      </c>
      <c r="H1061">
        <v>1199</v>
      </c>
      <c r="I1061">
        <v>85</v>
      </c>
      <c r="J1061">
        <v>19.600000000000001</v>
      </c>
      <c r="K1061">
        <v>8.3000000000000007</v>
      </c>
      <c r="L1061">
        <v>2024</v>
      </c>
      <c r="M1061">
        <v>34791</v>
      </c>
      <c r="N1061">
        <v>2</v>
      </c>
      <c r="O1061">
        <v>0</v>
      </c>
      <c r="P1061">
        <v>6.27</v>
      </c>
    </row>
    <row r="1062" spans="1:16" x14ac:dyDescent="0.3">
      <c r="A1062">
        <v>1060</v>
      </c>
      <c r="B1062" t="s">
        <v>83</v>
      </c>
      <c r="C1062" t="s">
        <v>94</v>
      </c>
      <c r="D1062" t="s">
        <v>96</v>
      </c>
      <c r="E1062" t="s">
        <v>86</v>
      </c>
      <c r="F1062" t="s">
        <v>91</v>
      </c>
      <c r="G1062" t="s">
        <v>95</v>
      </c>
      <c r="H1062">
        <v>1199</v>
      </c>
      <c r="I1062">
        <v>85</v>
      </c>
      <c r="J1062">
        <v>19.600000000000001</v>
      </c>
      <c r="K1062">
        <v>8.3000000000000007</v>
      </c>
      <c r="L1062">
        <v>2023</v>
      </c>
      <c r="M1062">
        <v>28128</v>
      </c>
      <c r="N1062">
        <v>1</v>
      </c>
      <c r="O1062">
        <v>0</v>
      </c>
      <c r="P1062">
        <v>6.41</v>
      </c>
    </row>
    <row r="1063" spans="1:16" x14ac:dyDescent="0.3">
      <c r="A1063">
        <v>1061</v>
      </c>
      <c r="B1063" t="s">
        <v>83</v>
      </c>
      <c r="C1063" t="s">
        <v>94</v>
      </c>
      <c r="D1063" t="s">
        <v>96</v>
      </c>
      <c r="E1063" t="s">
        <v>86</v>
      </c>
      <c r="F1063" t="s">
        <v>91</v>
      </c>
      <c r="G1063" t="s">
        <v>95</v>
      </c>
      <c r="H1063">
        <v>1199</v>
      </c>
      <c r="I1063">
        <v>85</v>
      </c>
      <c r="J1063">
        <v>19.600000000000001</v>
      </c>
      <c r="K1063">
        <v>8.3000000000000007</v>
      </c>
      <c r="L1063">
        <v>2025</v>
      </c>
      <c r="M1063">
        <v>24068</v>
      </c>
      <c r="N1063">
        <v>1</v>
      </c>
      <c r="O1063">
        <v>0</v>
      </c>
      <c r="P1063">
        <v>7.05</v>
      </c>
    </row>
    <row r="1064" spans="1:16" x14ac:dyDescent="0.3">
      <c r="A1064">
        <v>1062</v>
      </c>
      <c r="B1064" t="s">
        <v>83</v>
      </c>
      <c r="C1064" t="s">
        <v>94</v>
      </c>
      <c r="D1064" t="s">
        <v>96</v>
      </c>
      <c r="E1064" t="s">
        <v>86</v>
      </c>
      <c r="F1064" t="s">
        <v>91</v>
      </c>
      <c r="G1064" t="s">
        <v>95</v>
      </c>
      <c r="H1064">
        <v>1199</v>
      </c>
      <c r="I1064">
        <v>85</v>
      </c>
      <c r="J1064">
        <v>19.600000000000001</v>
      </c>
      <c r="K1064">
        <v>8.3000000000000007</v>
      </c>
      <c r="L1064">
        <v>2021</v>
      </c>
      <c r="M1064">
        <v>88658</v>
      </c>
      <c r="N1064">
        <v>1</v>
      </c>
      <c r="O1064">
        <v>0</v>
      </c>
      <c r="P1064">
        <v>4.4000000000000004</v>
      </c>
    </row>
    <row r="1065" spans="1:16" x14ac:dyDescent="0.3">
      <c r="A1065">
        <v>1063</v>
      </c>
      <c r="B1065" t="s">
        <v>83</v>
      </c>
      <c r="C1065" t="s">
        <v>94</v>
      </c>
      <c r="D1065" t="s">
        <v>96</v>
      </c>
      <c r="E1065" t="s">
        <v>86</v>
      </c>
      <c r="F1065" t="s">
        <v>91</v>
      </c>
      <c r="G1065" t="s">
        <v>95</v>
      </c>
      <c r="H1065">
        <v>1199</v>
      </c>
      <c r="I1065">
        <v>85</v>
      </c>
      <c r="J1065">
        <v>19.600000000000001</v>
      </c>
      <c r="K1065">
        <v>8.3000000000000007</v>
      </c>
      <c r="L1065">
        <v>2026</v>
      </c>
      <c r="M1065">
        <v>8200</v>
      </c>
      <c r="N1065">
        <v>3</v>
      </c>
      <c r="O1065">
        <v>0</v>
      </c>
      <c r="P1065">
        <v>7.7</v>
      </c>
    </row>
    <row r="1066" spans="1:16" x14ac:dyDescent="0.3">
      <c r="A1066">
        <v>1064</v>
      </c>
      <c r="B1066" t="s">
        <v>83</v>
      </c>
      <c r="C1066" t="s">
        <v>94</v>
      </c>
      <c r="D1066" t="s">
        <v>96</v>
      </c>
      <c r="E1066" t="s">
        <v>86</v>
      </c>
      <c r="F1066" t="s">
        <v>91</v>
      </c>
      <c r="G1066" t="s">
        <v>95</v>
      </c>
      <c r="H1066">
        <v>1199</v>
      </c>
      <c r="I1066">
        <v>85</v>
      </c>
      <c r="J1066">
        <v>19.600000000000001</v>
      </c>
      <c r="K1066">
        <v>8.3000000000000007</v>
      </c>
      <c r="L1066">
        <v>2025</v>
      </c>
      <c r="M1066">
        <v>14963</v>
      </c>
      <c r="N1066">
        <v>1</v>
      </c>
      <c r="O1066">
        <v>0</v>
      </c>
      <c r="P1066">
        <v>7.8</v>
      </c>
    </row>
    <row r="1067" spans="1:16" x14ac:dyDescent="0.3">
      <c r="A1067">
        <v>1065</v>
      </c>
      <c r="B1067" t="s">
        <v>83</v>
      </c>
      <c r="C1067" t="s">
        <v>94</v>
      </c>
      <c r="D1067" t="s">
        <v>96</v>
      </c>
      <c r="E1067" t="s">
        <v>86</v>
      </c>
      <c r="F1067" t="s">
        <v>91</v>
      </c>
      <c r="G1067" t="s">
        <v>95</v>
      </c>
      <c r="H1067">
        <v>1199</v>
      </c>
      <c r="I1067">
        <v>85</v>
      </c>
      <c r="J1067">
        <v>19.600000000000001</v>
      </c>
      <c r="K1067">
        <v>8.3000000000000007</v>
      </c>
      <c r="L1067">
        <v>2026</v>
      </c>
      <c r="M1067">
        <v>7684</v>
      </c>
      <c r="N1067">
        <v>1</v>
      </c>
      <c r="O1067">
        <v>1</v>
      </c>
      <c r="P1067">
        <v>7.18</v>
      </c>
    </row>
    <row r="1068" spans="1:16" x14ac:dyDescent="0.3">
      <c r="A1068">
        <v>1066</v>
      </c>
      <c r="B1068" t="s">
        <v>83</v>
      </c>
      <c r="C1068" t="s">
        <v>94</v>
      </c>
      <c r="D1068" t="s">
        <v>96</v>
      </c>
      <c r="E1068" t="s">
        <v>86</v>
      </c>
      <c r="F1068" t="s">
        <v>91</v>
      </c>
      <c r="G1068" t="s">
        <v>95</v>
      </c>
      <c r="H1068">
        <v>1199</v>
      </c>
      <c r="I1068">
        <v>85</v>
      </c>
      <c r="J1068">
        <v>19.600000000000001</v>
      </c>
      <c r="K1068">
        <v>8.3000000000000007</v>
      </c>
      <c r="L1068">
        <v>2026</v>
      </c>
      <c r="M1068">
        <v>7554</v>
      </c>
      <c r="N1068">
        <v>1</v>
      </c>
      <c r="O1068">
        <v>0</v>
      </c>
      <c r="P1068">
        <v>8.2100000000000009</v>
      </c>
    </row>
    <row r="1069" spans="1:16" x14ac:dyDescent="0.3">
      <c r="A1069">
        <v>1067</v>
      </c>
      <c r="B1069" t="s">
        <v>83</v>
      </c>
      <c r="C1069" t="s">
        <v>94</v>
      </c>
      <c r="D1069" t="s">
        <v>96</v>
      </c>
      <c r="E1069" t="s">
        <v>86</v>
      </c>
      <c r="F1069" t="s">
        <v>91</v>
      </c>
      <c r="G1069" t="s">
        <v>95</v>
      </c>
      <c r="H1069">
        <v>1199</v>
      </c>
      <c r="I1069">
        <v>85</v>
      </c>
      <c r="J1069">
        <v>19.600000000000001</v>
      </c>
      <c r="K1069">
        <v>8.3000000000000007</v>
      </c>
      <c r="L1069">
        <v>2022</v>
      </c>
      <c r="M1069">
        <v>37224</v>
      </c>
      <c r="N1069">
        <v>2</v>
      </c>
      <c r="O1069">
        <v>0</v>
      </c>
      <c r="P1069">
        <v>5.04</v>
      </c>
    </row>
    <row r="1070" spans="1:16" x14ac:dyDescent="0.3">
      <c r="A1070">
        <v>1068</v>
      </c>
      <c r="B1070" t="s">
        <v>83</v>
      </c>
      <c r="C1070" t="s">
        <v>94</v>
      </c>
      <c r="D1070" t="s">
        <v>96</v>
      </c>
      <c r="E1070" t="s">
        <v>86</v>
      </c>
      <c r="F1070" t="s">
        <v>91</v>
      </c>
      <c r="G1070" t="s">
        <v>95</v>
      </c>
      <c r="H1070">
        <v>1199</v>
      </c>
      <c r="I1070">
        <v>85</v>
      </c>
      <c r="J1070">
        <v>19.600000000000001</v>
      </c>
      <c r="K1070">
        <v>8.3000000000000007</v>
      </c>
      <c r="L1070">
        <v>2022</v>
      </c>
      <c r="M1070">
        <v>74845</v>
      </c>
      <c r="N1070">
        <v>1</v>
      </c>
      <c r="O1070">
        <v>0</v>
      </c>
      <c r="P1070">
        <v>5.13</v>
      </c>
    </row>
    <row r="1071" spans="1:16" x14ac:dyDescent="0.3">
      <c r="A1071">
        <v>1069</v>
      </c>
      <c r="B1071" t="s">
        <v>83</v>
      </c>
      <c r="C1071" t="s">
        <v>94</v>
      </c>
      <c r="D1071" t="s">
        <v>96</v>
      </c>
      <c r="E1071" t="s">
        <v>86</v>
      </c>
      <c r="F1071" t="s">
        <v>91</v>
      </c>
      <c r="G1071" t="s">
        <v>95</v>
      </c>
      <c r="H1071">
        <v>1199</v>
      </c>
      <c r="I1071">
        <v>85</v>
      </c>
      <c r="J1071">
        <v>19.600000000000001</v>
      </c>
      <c r="K1071">
        <v>8.3000000000000007</v>
      </c>
      <c r="L1071">
        <v>2021</v>
      </c>
      <c r="M1071">
        <v>85592</v>
      </c>
      <c r="N1071">
        <v>1</v>
      </c>
      <c r="O1071">
        <v>0</v>
      </c>
      <c r="P1071">
        <v>4.28</v>
      </c>
    </row>
    <row r="1072" spans="1:16" x14ac:dyDescent="0.3">
      <c r="A1072">
        <v>1070</v>
      </c>
      <c r="B1072" t="s">
        <v>83</v>
      </c>
      <c r="C1072" t="s">
        <v>94</v>
      </c>
      <c r="D1072" t="s">
        <v>96</v>
      </c>
      <c r="E1072" t="s">
        <v>86</v>
      </c>
      <c r="F1072" t="s">
        <v>91</v>
      </c>
      <c r="G1072" t="s">
        <v>95</v>
      </c>
      <c r="H1072">
        <v>1199</v>
      </c>
      <c r="I1072">
        <v>85</v>
      </c>
      <c r="J1072">
        <v>19.600000000000001</v>
      </c>
      <c r="K1072">
        <v>8.3000000000000007</v>
      </c>
      <c r="L1072">
        <v>2025</v>
      </c>
      <c r="M1072">
        <v>16654</v>
      </c>
      <c r="N1072">
        <v>2</v>
      </c>
      <c r="O1072">
        <v>0</v>
      </c>
      <c r="P1072">
        <v>7.2</v>
      </c>
    </row>
    <row r="1073" spans="1:16" x14ac:dyDescent="0.3">
      <c r="A1073">
        <v>1071</v>
      </c>
      <c r="B1073" t="s">
        <v>83</v>
      </c>
      <c r="C1073" t="s">
        <v>94</v>
      </c>
      <c r="D1073" t="s">
        <v>96</v>
      </c>
      <c r="E1073" t="s">
        <v>86</v>
      </c>
      <c r="F1073" t="s">
        <v>91</v>
      </c>
      <c r="G1073" t="s">
        <v>95</v>
      </c>
      <c r="H1073">
        <v>1199</v>
      </c>
      <c r="I1073">
        <v>85</v>
      </c>
      <c r="J1073">
        <v>19.600000000000001</v>
      </c>
      <c r="K1073">
        <v>8.3000000000000007</v>
      </c>
      <c r="L1073">
        <v>2020</v>
      </c>
      <c r="M1073">
        <v>72725</v>
      </c>
      <c r="N1073">
        <v>2</v>
      </c>
      <c r="O1073">
        <v>0</v>
      </c>
      <c r="P1073">
        <v>3.49</v>
      </c>
    </row>
    <row r="1074" spans="1:16" x14ac:dyDescent="0.3">
      <c r="A1074">
        <v>1072</v>
      </c>
      <c r="B1074" t="s">
        <v>83</v>
      </c>
      <c r="C1074" t="s">
        <v>94</v>
      </c>
      <c r="D1074" t="s">
        <v>96</v>
      </c>
      <c r="E1074" t="s">
        <v>86</v>
      </c>
      <c r="F1074" t="s">
        <v>91</v>
      </c>
      <c r="G1074" t="s">
        <v>95</v>
      </c>
      <c r="H1074">
        <v>1199</v>
      </c>
      <c r="I1074">
        <v>85</v>
      </c>
      <c r="J1074">
        <v>19.600000000000001</v>
      </c>
      <c r="K1074">
        <v>8.3000000000000007</v>
      </c>
      <c r="L1074">
        <v>2021</v>
      </c>
      <c r="M1074">
        <v>47116</v>
      </c>
      <c r="N1074">
        <v>2</v>
      </c>
      <c r="O1074">
        <v>0</v>
      </c>
      <c r="P1074">
        <v>3.96</v>
      </c>
    </row>
    <row r="1075" spans="1:16" x14ac:dyDescent="0.3">
      <c r="A1075">
        <v>1073</v>
      </c>
      <c r="B1075" t="s">
        <v>83</v>
      </c>
      <c r="C1075" t="s">
        <v>94</v>
      </c>
      <c r="D1075" t="s">
        <v>96</v>
      </c>
      <c r="E1075" t="s">
        <v>86</v>
      </c>
      <c r="F1075" t="s">
        <v>91</v>
      </c>
      <c r="G1075" t="s">
        <v>95</v>
      </c>
      <c r="H1075">
        <v>1199</v>
      </c>
      <c r="I1075">
        <v>85</v>
      </c>
      <c r="J1075">
        <v>19.600000000000001</v>
      </c>
      <c r="K1075">
        <v>8.3000000000000007</v>
      </c>
      <c r="L1075">
        <v>2025</v>
      </c>
      <c r="M1075">
        <v>29803</v>
      </c>
      <c r="N1075">
        <v>1</v>
      </c>
      <c r="O1075">
        <v>1</v>
      </c>
      <c r="P1075">
        <v>6.64</v>
      </c>
    </row>
    <row r="1076" spans="1:16" x14ac:dyDescent="0.3">
      <c r="A1076">
        <v>1074</v>
      </c>
      <c r="B1076" t="s">
        <v>83</v>
      </c>
      <c r="C1076" t="s">
        <v>94</v>
      </c>
      <c r="D1076" t="s">
        <v>96</v>
      </c>
      <c r="E1076" t="s">
        <v>86</v>
      </c>
      <c r="F1076" t="s">
        <v>91</v>
      </c>
      <c r="G1076" t="s">
        <v>95</v>
      </c>
      <c r="H1076">
        <v>1199</v>
      </c>
      <c r="I1076">
        <v>85</v>
      </c>
      <c r="J1076">
        <v>19.600000000000001</v>
      </c>
      <c r="K1076">
        <v>8.3000000000000007</v>
      </c>
      <c r="L1076">
        <v>2021</v>
      </c>
      <c r="M1076">
        <v>82771</v>
      </c>
      <c r="N1076">
        <v>1</v>
      </c>
      <c r="O1076">
        <v>0</v>
      </c>
      <c r="P1076">
        <v>4.49</v>
      </c>
    </row>
    <row r="1077" spans="1:16" x14ac:dyDescent="0.3">
      <c r="A1077">
        <v>1075</v>
      </c>
      <c r="B1077" t="s">
        <v>83</v>
      </c>
      <c r="C1077" t="s">
        <v>94</v>
      </c>
      <c r="D1077" t="s">
        <v>96</v>
      </c>
      <c r="E1077" t="s">
        <v>86</v>
      </c>
      <c r="F1077" t="s">
        <v>91</v>
      </c>
      <c r="G1077" t="s">
        <v>95</v>
      </c>
      <c r="H1077">
        <v>1199</v>
      </c>
      <c r="I1077">
        <v>85</v>
      </c>
      <c r="J1077">
        <v>19.600000000000001</v>
      </c>
      <c r="K1077">
        <v>8.3000000000000007</v>
      </c>
      <c r="L1077">
        <v>2026</v>
      </c>
      <c r="M1077">
        <v>9827</v>
      </c>
      <c r="N1077">
        <v>1</v>
      </c>
      <c r="O1077">
        <v>1</v>
      </c>
      <c r="P1077">
        <v>7.75</v>
      </c>
    </row>
    <row r="1078" spans="1:16" x14ac:dyDescent="0.3">
      <c r="A1078">
        <v>1076</v>
      </c>
      <c r="B1078" t="s">
        <v>83</v>
      </c>
      <c r="C1078" t="s">
        <v>94</v>
      </c>
      <c r="D1078" t="s">
        <v>96</v>
      </c>
      <c r="E1078" t="s">
        <v>86</v>
      </c>
      <c r="F1078" t="s">
        <v>91</v>
      </c>
      <c r="G1078" t="s">
        <v>95</v>
      </c>
      <c r="H1078">
        <v>1199</v>
      </c>
      <c r="I1078">
        <v>85</v>
      </c>
      <c r="J1078">
        <v>19.600000000000001</v>
      </c>
      <c r="K1078">
        <v>8.3000000000000007</v>
      </c>
      <c r="L1078">
        <v>2021</v>
      </c>
      <c r="M1078">
        <v>62306</v>
      </c>
      <c r="N1078">
        <v>1</v>
      </c>
      <c r="O1078">
        <v>0</v>
      </c>
      <c r="P1078">
        <v>4.37</v>
      </c>
    </row>
    <row r="1079" spans="1:16" x14ac:dyDescent="0.3">
      <c r="A1079">
        <v>1077</v>
      </c>
      <c r="B1079" t="s">
        <v>83</v>
      </c>
      <c r="C1079" t="s">
        <v>94</v>
      </c>
      <c r="D1079" t="s">
        <v>96</v>
      </c>
      <c r="E1079" t="s">
        <v>86</v>
      </c>
      <c r="F1079" t="s">
        <v>91</v>
      </c>
      <c r="G1079" t="s">
        <v>95</v>
      </c>
      <c r="H1079">
        <v>1199</v>
      </c>
      <c r="I1079">
        <v>85</v>
      </c>
      <c r="J1079">
        <v>19.600000000000001</v>
      </c>
      <c r="K1079">
        <v>8.3000000000000007</v>
      </c>
      <c r="L1079">
        <v>2026</v>
      </c>
      <c r="M1079">
        <v>5263</v>
      </c>
      <c r="N1079">
        <v>1</v>
      </c>
      <c r="O1079">
        <v>0</v>
      </c>
      <c r="P1079">
        <v>8.27</v>
      </c>
    </row>
    <row r="1080" spans="1:16" x14ac:dyDescent="0.3">
      <c r="A1080">
        <v>1078</v>
      </c>
      <c r="B1080" t="s">
        <v>83</v>
      </c>
      <c r="C1080" t="s">
        <v>94</v>
      </c>
      <c r="D1080" t="s">
        <v>96</v>
      </c>
      <c r="E1080" t="s">
        <v>86</v>
      </c>
      <c r="F1080" t="s">
        <v>91</v>
      </c>
      <c r="G1080" t="s">
        <v>95</v>
      </c>
      <c r="H1080">
        <v>1199</v>
      </c>
      <c r="I1080">
        <v>85</v>
      </c>
      <c r="J1080">
        <v>19.600000000000001</v>
      </c>
      <c r="K1080">
        <v>8.3000000000000007</v>
      </c>
      <c r="L1080">
        <v>2020</v>
      </c>
      <c r="M1080">
        <v>93016</v>
      </c>
      <c r="N1080">
        <v>2</v>
      </c>
      <c r="O1080">
        <v>0</v>
      </c>
      <c r="P1080">
        <v>3.24</v>
      </c>
    </row>
    <row r="1081" spans="1:16" x14ac:dyDescent="0.3">
      <c r="A1081">
        <v>1079</v>
      </c>
      <c r="B1081" t="s">
        <v>83</v>
      </c>
      <c r="C1081" t="s">
        <v>94</v>
      </c>
      <c r="D1081" t="s">
        <v>96</v>
      </c>
      <c r="E1081" t="s">
        <v>86</v>
      </c>
      <c r="F1081" t="s">
        <v>91</v>
      </c>
      <c r="G1081" t="s">
        <v>95</v>
      </c>
      <c r="H1081">
        <v>1199</v>
      </c>
      <c r="I1081">
        <v>85</v>
      </c>
      <c r="J1081">
        <v>19.600000000000001</v>
      </c>
      <c r="K1081">
        <v>8.3000000000000007</v>
      </c>
      <c r="L1081">
        <v>2023</v>
      </c>
      <c r="M1081">
        <v>53142</v>
      </c>
      <c r="N1081">
        <v>1</v>
      </c>
      <c r="O1081">
        <v>0</v>
      </c>
      <c r="P1081">
        <v>5.84</v>
      </c>
    </row>
    <row r="1082" spans="1:16" x14ac:dyDescent="0.3">
      <c r="A1082">
        <v>1080</v>
      </c>
      <c r="B1082" t="s">
        <v>83</v>
      </c>
      <c r="C1082" t="s">
        <v>94</v>
      </c>
      <c r="D1082" t="s">
        <v>96</v>
      </c>
      <c r="E1082" t="s">
        <v>86</v>
      </c>
      <c r="F1082" t="s">
        <v>91</v>
      </c>
      <c r="G1082" t="s">
        <v>95</v>
      </c>
      <c r="H1082">
        <v>1199</v>
      </c>
      <c r="I1082">
        <v>85</v>
      </c>
      <c r="J1082">
        <v>19.600000000000001</v>
      </c>
      <c r="K1082">
        <v>8.3000000000000007</v>
      </c>
      <c r="L1082">
        <v>2021</v>
      </c>
      <c r="M1082">
        <v>98414</v>
      </c>
      <c r="N1082">
        <v>1</v>
      </c>
      <c r="O1082">
        <v>0</v>
      </c>
      <c r="P1082">
        <v>3.61</v>
      </c>
    </row>
    <row r="1083" spans="1:16" x14ac:dyDescent="0.3">
      <c r="A1083">
        <v>1081</v>
      </c>
      <c r="B1083" t="s">
        <v>83</v>
      </c>
      <c r="C1083" t="s">
        <v>94</v>
      </c>
      <c r="D1083" t="s">
        <v>96</v>
      </c>
      <c r="E1083" t="s">
        <v>86</v>
      </c>
      <c r="F1083" t="s">
        <v>91</v>
      </c>
      <c r="G1083" t="s">
        <v>95</v>
      </c>
      <c r="H1083">
        <v>1199</v>
      </c>
      <c r="I1083">
        <v>85</v>
      </c>
      <c r="J1083">
        <v>19.600000000000001</v>
      </c>
      <c r="K1083">
        <v>8.3000000000000007</v>
      </c>
      <c r="L1083">
        <v>2025</v>
      </c>
      <c r="M1083">
        <v>29336</v>
      </c>
      <c r="N1083">
        <v>2</v>
      </c>
      <c r="O1083">
        <v>0</v>
      </c>
      <c r="P1083">
        <v>7.3</v>
      </c>
    </row>
    <row r="1084" spans="1:16" x14ac:dyDescent="0.3">
      <c r="A1084">
        <v>1082</v>
      </c>
      <c r="B1084" t="s">
        <v>83</v>
      </c>
      <c r="C1084" t="s">
        <v>94</v>
      </c>
      <c r="D1084" t="s">
        <v>96</v>
      </c>
      <c r="E1084" t="s">
        <v>86</v>
      </c>
      <c r="F1084" t="s">
        <v>91</v>
      </c>
      <c r="G1084" t="s">
        <v>95</v>
      </c>
      <c r="H1084">
        <v>1199</v>
      </c>
      <c r="I1084">
        <v>85</v>
      </c>
      <c r="J1084">
        <v>19.600000000000001</v>
      </c>
      <c r="K1084">
        <v>8.3000000000000007</v>
      </c>
      <c r="L1084">
        <v>2022</v>
      </c>
      <c r="M1084">
        <v>47384</v>
      </c>
      <c r="N1084">
        <v>3</v>
      </c>
      <c r="O1084">
        <v>1</v>
      </c>
      <c r="P1084">
        <v>3.88</v>
      </c>
    </row>
    <row r="1085" spans="1:16" x14ac:dyDescent="0.3">
      <c r="A1085">
        <v>1083</v>
      </c>
      <c r="B1085" t="s">
        <v>83</v>
      </c>
      <c r="C1085" t="s">
        <v>94</v>
      </c>
      <c r="D1085" t="s">
        <v>96</v>
      </c>
      <c r="E1085" t="s">
        <v>86</v>
      </c>
      <c r="F1085" t="s">
        <v>91</v>
      </c>
      <c r="G1085" t="s">
        <v>95</v>
      </c>
      <c r="H1085">
        <v>1199</v>
      </c>
      <c r="I1085">
        <v>85</v>
      </c>
      <c r="J1085">
        <v>19.600000000000001</v>
      </c>
      <c r="K1085">
        <v>8.3000000000000007</v>
      </c>
      <c r="L1085">
        <v>2024</v>
      </c>
      <c r="M1085">
        <v>44199</v>
      </c>
      <c r="N1085">
        <v>2</v>
      </c>
      <c r="O1085">
        <v>0</v>
      </c>
      <c r="P1085">
        <v>5.88</v>
      </c>
    </row>
    <row r="1086" spans="1:16" x14ac:dyDescent="0.3">
      <c r="A1086">
        <v>1084</v>
      </c>
      <c r="B1086" t="s">
        <v>83</v>
      </c>
      <c r="C1086" t="s">
        <v>94</v>
      </c>
      <c r="D1086" t="s">
        <v>96</v>
      </c>
      <c r="E1086" t="s">
        <v>86</v>
      </c>
      <c r="F1086" t="s">
        <v>91</v>
      </c>
      <c r="G1086" t="s">
        <v>95</v>
      </c>
      <c r="H1086">
        <v>1199</v>
      </c>
      <c r="I1086">
        <v>85</v>
      </c>
      <c r="J1086">
        <v>19.600000000000001</v>
      </c>
      <c r="K1086">
        <v>8.3000000000000007</v>
      </c>
      <c r="L1086">
        <v>2022</v>
      </c>
      <c r="M1086">
        <v>82948</v>
      </c>
      <c r="N1086">
        <v>1</v>
      </c>
      <c r="O1086">
        <v>0</v>
      </c>
      <c r="P1086">
        <v>4.78</v>
      </c>
    </row>
    <row r="1087" spans="1:16" x14ac:dyDescent="0.3">
      <c r="A1087">
        <v>1085</v>
      </c>
      <c r="B1087" t="s">
        <v>83</v>
      </c>
      <c r="C1087" t="s">
        <v>94</v>
      </c>
      <c r="D1087" t="s">
        <v>96</v>
      </c>
      <c r="E1087" t="s">
        <v>86</v>
      </c>
      <c r="F1087" t="s">
        <v>91</v>
      </c>
      <c r="G1087" t="s">
        <v>95</v>
      </c>
      <c r="H1087">
        <v>1199</v>
      </c>
      <c r="I1087">
        <v>85</v>
      </c>
      <c r="J1087">
        <v>19.600000000000001</v>
      </c>
      <c r="K1087">
        <v>8.3000000000000007</v>
      </c>
      <c r="L1087">
        <v>2025</v>
      </c>
      <c r="M1087">
        <v>15809</v>
      </c>
      <c r="N1087">
        <v>2</v>
      </c>
      <c r="O1087">
        <v>0</v>
      </c>
      <c r="P1087">
        <v>7.24</v>
      </c>
    </row>
    <row r="1088" spans="1:16" x14ac:dyDescent="0.3">
      <c r="A1088">
        <v>1086</v>
      </c>
      <c r="B1088" t="s">
        <v>83</v>
      </c>
      <c r="C1088" t="s">
        <v>94</v>
      </c>
      <c r="D1088" t="s">
        <v>96</v>
      </c>
      <c r="E1088" t="s">
        <v>86</v>
      </c>
      <c r="F1088" t="s">
        <v>91</v>
      </c>
      <c r="G1088" t="s">
        <v>95</v>
      </c>
      <c r="H1088">
        <v>1199</v>
      </c>
      <c r="I1088">
        <v>85</v>
      </c>
      <c r="J1088">
        <v>19.600000000000001</v>
      </c>
      <c r="K1088">
        <v>8.3000000000000007</v>
      </c>
      <c r="L1088">
        <v>2022</v>
      </c>
      <c r="M1088">
        <v>89860</v>
      </c>
      <c r="N1088">
        <v>1</v>
      </c>
      <c r="O1088">
        <v>0</v>
      </c>
      <c r="P1088">
        <v>4.46</v>
      </c>
    </row>
    <row r="1089" spans="1:16" x14ac:dyDescent="0.3">
      <c r="A1089">
        <v>1087</v>
      </c>
      <c r="B1089" t="s">
        <v>83</v>
      </c>
      <c r="C1089" t="s">
        <v>94</v>
      </c>
      <c r="D1089" t="s">
        <v>96</v>
      </c>
      <c r="E1089" t="s">
        <v>86</v>
      </c>
      <c r="F1089" t="s">
        <v>91</v>
      </c>
      <c r="G1089" t="s">
        <v>95</v>
      </c>
      <c r="H1089">
        <v>1199</v>
      </c>
      <c r="I1089">
        <v>85</v>
      </c>
      <c r="J1089">
        <v>19.600000000000001</v>
      </c>
      <c r="K1089">
        <v>8.3000000000000007</v>
      </c>
      <c r="L1089">
        <v>2023</v>
      </c>
      <c r="M1089">
        <v>52902</v>
      </c>
      <c r="N1089">
        <v>1</v>
      </c>
      <c r="O1089">
        <v>0</v>
      </c>
      <c r="P1089">
        <v>5.98</v>
      </c>
    </row>
    <row r="1090" spans="1:16" x14ac:dyDescent="0.3">
      <c r="A1090">
        <v>1088</v>
      </c>
      <c r="B1090" t="s">
        <v>83</v>
      </c>
      <c r="C1090" t="s">
        <v>94</v>
      </c>
      <c r="D1090" t="s">
        <v>96</v>
      </c>
      <c r="E1090" t="s">
        <v>86</v>
      </c>
      <c r="F1090" t="s">
        <v>91</v>
      </c>
      <c r="G1090" t="s">
        <v>95</v>
      </c>
      <c r="H1090">
        <v>1199</v>
      </c>
      <c r="I1090">
        <v>85</v>
      </c>
      <c r="J1090">
        <v>19.600000000000001</v>
      </c>
      <c r="K1090">
        <v>8.3000000000000007</v>
      </c>
      <c r="L1090">
        <v>2025</v>
      </c>
      <c r="M1090">
        <v>17209</v>
      </c>
      <c r="N1090">
        <v>1</v>
      </c>
      <c r="O1090">
        <v>0</v>
      </c>
      <c r="P1090">
        <v>7.26</v>
      </c>
    </row>
    <row r="1091" spans="1:16" x14ac:dyDescent="0.3">
      <c r="A1091">
        <v>1089</v>
      </c>
      <c r="B1091" t="s">
        <v>83</v>
      </c>
      <c r="C1091" t="s">
        <v>94</v>
      </c>
      <c r="D1091" t="s">
        <v>96</v>
      </c>
      <c r="E1091" t="s">
        <v>86</v>
      </c>
      <c r="F1091" t="s">
        <v>91</v>
      </c>
      <c r="G1091" t="s">
        <v>95</v>
      </c>
      <c r="H1091">
        <v>1199</v>
      </c>
      <c r="I1091">
        <v>85</v>
      </c>
      <c r="J1091">
        <v>19.600000000000001</v>
      </c>
      <c r="K1091">
        <v>8.3000000000000007</v>
      </c>
      <c r="L1091">
        <v>2021</v>
      </c>
      <c r="M1091">
        <v>52146</v>
      </c>
      <c r="N1091">
        <v>1</v>
      </c>
      <c r="O1091">
        <v>0</v>
      </c>
      <c r="P1091">
        <v>4.2699999999999996</v>
      </c>
    </row>
    <row r="1092" spans="1:16" x14ac:dyDescent="0.3">
      <c r="A1092">
        <v>1090</v>
      </c>
      <c r="B1092" t="s">
        <v>83</v>
      </c>
      <c r="C1092" t="s">
        <v>94</v>
      </c>
      <c r="D1092" t="s">
        <v>96</v>
      </c>
      <c r="E1092" t="s">
        <v>86</v>
      </c>
      <c r="F1092" t="s">
        <v>91</v>
      </c>
      <c r="G1092" t="s">
        <v>95</v>
      </c>
      <c r="H1092">
        <v>1199</v>
      </c>
      <c r="I1092">
        <v>85</v>
      </c>
      <c r="J1092">
        <v>19.600000000000001</v>
      </c>
      <c r="K1092">
        <v>8.3000000000000007</v>
      </c>
      <c r="L1092">
        <v>2023</v>
      </c>
      <c r="M1092">
        <v>65040</v>
      </c>
      <c r="N1092">
        <v>1</v>
      </c>
      <c r="O1092">
        <v>1</v>
      </c>
      <c r="P1092">
        <v>5</v>
      </c>
    </row>
    <row r="1093" spans="1:16" x14ac:dyDescent="0.3">
      <c r="A1093">
        <v>1091</v>
      </c>
      <c r="B1093" t="s">
        <v>83</v>
      </c>
      <c r="C1093" t="s">
        <v>94</v>
      </c>
      <c r="D1093" t="s">
        <v>96</v>
      </c>
      <c r="E1093" t="s">
        <v>86</v>
      </c>
      <c r="F1093" t="s">
        <v>91</v>
      </c>
      <c r="G1093" t="s">
        <v>95</v>
      </c>
      <c r="H1093">
        <v>1199</v>
      </c>
      <c r="I1093">
        <v>85</v>
      </c>
      <c r="J1093">
        <v>19.600000000000001</v>
      </c>
      <c r="K1093">
        <v>8.3000000000000007</v>
      </c>
      <c r="L1093">
        <v>2025</v>
      </c>
      <c r="M1093">
        <v>26515</v>
      </c>
      <c r="N1093">
        <v>3</v>
      </c>
      <c r="O1093">
        <v>0</v>
      </c>
      <c r="P1093">
        <v>6.18</v>
      </c>
    </row>
    <row r="1094" spans="1:16" x14ac:dyDescent="0.3">
      <c r="A1094">
        <v>1092</v>
      </c>
      <c r="B1094" t="s">
        <v>83</v>
      </c>
      <c r="C1094" t="s">
        <v>94</v>
      </c>
      <c r="D1094" t="s">
        <v>96</v>
      </c>
      <c r="E1094" t="s">
        <v>86</v>
      </c>
      <c r="F1094" t="s">
        <v>91</v>
      </c>
      <c r="G1094" t="s">
        <v>95</v>
      </c>
      <c r="H1094">
        <v>1199</v>
      </c>
      <c r="I1094">
        <v>85</v>
      </c>
      <c r="J1094">
        <v>19.600000000000001</v>
      </c>
      <c r="K1094">
        <v>8.3000000000000007</v>
      </c>
      <c r="L1094">
        <v>2026</v>
      </c>
      <c r="M1094">
        <v>6476</v>
      </c>
      <c r="N1094">
        <v>1</v>
      </c>
      <c r="O1094">
        <v>0</v>
      </c>
      <c r="P1094">
        <v>8.4</v>
      </c>
    </row>
    <row r="1095" spans="1:16" x14ac:dyDescent="0.3">
      <c r="A1095">
        <v>1093</v>
      </c>
      <c r="B1095" t="s">
        <v>83</v>
      </c>
      <c r="C1095" t="s">
        <v>94</v>
      </c>
      <c r="D1095" t="s">
        <v>96</v>
      </c>
      <c r="E1095" t="s">
        <v>86</v>
      </c>
      <c r="F1095" t="s">
        <v>91</v>
      </c>
      <c r="G1095" t="s">
        <v>95</v>
      </c>
      <c r="H1095">
        <v>1199</v>
      </c>
      <c r="I1095">
        <v>85</v>
      </c>
      <c r="J1095">
        <v>19.600000000000001</v>
      </c>
      <c r="K1095">
        <v>8.3000000000000007</v>
      </c>
      <c r="L1095">
        <v>2022</v>
      </c>
      <c r="M1095">
        <v>81378</v>
      </c>
      <c r="N1095">
        <v>2</v>
      </c>
      <c r="O1095">
        <v>0</v>
      </c>
      <c r="P1095">
        <v>4.7</v>
      </c>
    </row>
    <row r="1096" spans="1:16" x14ac:dyDescent="0.3">
      <c r="A1096">
        <v>1094</v>
      </c>
      <c r="B1096" t="s">
        <v>83</v>
      </c>
      <c r="C1096" t="s">
        <v>94</v>
      </c>
      <c r="D1096" t="s">
        <v>96</v>
      </c>
      <c r="E1096" t="s">
        <v>86</v>
      </c>
      <c r="F1096" t="s">
        <v>91</v>
      </c>
      <c r="G1096" t="s">
        <v>95</v>
      </c>
      <c r="H1096">
        <v>1199</v>
      </c>
      <c r="I1096">
        <v>85</v>
      </c>
      <c r="J1096">
        <v>19.600000000000001</v>
      </c>
      <c r="K1096">
        <v>8.3000000000000007</v>
      </c>
      <c r="L1096">
        <v>2026</v>
      </c>
      <c r="M1096">
        <v>4201</v>
      </c>
      <c r="N1096">
        <v>1</v>
      </c>
      <c r="O1096">
        <v>1</v>
      </c>
      <c r="P1096">
        <v>7.21</v>
      </c>
    </row>
    <row r="1097" spans="1:16" x14ac:dyDescent="0.3">
      <c r="A1097">
        <v>1095</v>
      </c>
      <c r="B1097" t="s">
        <v>83</v>
      </c>
      <c r="C1097" t="s">
        <v>94</v>
      </c>
      <c r="D1097" t="s">
        <v>96</v>
      </c>
      <c r="E1097" t="s">
        <v>86</v>
      </c>
      <c r="F1097" t="s">
        <v>91</v>
      </c>
      <c r="G1097" t="s">
        <v>95</v>
      </c>
      <c r="H1097">
        <v>1199</v>
      </c>
      <c r="I1097">
        <v>85</v>
      </c>
      <c r="J1097">
        <v>19.600000000000001</v>
      </c>
      <c r="K1097">
        <v>8.3000000000000007</v>
      </c>
      <c r="L1097">
        <v>2026</v>
      </c>
      <c r="M1097">
        <v>6259</v>
      </c>
      <c r="N1097">
        <v>2</v>
      </c>
      <c r="O1097">
        <v>0</v>
      </c>
      <c r="P1097">
        <v>7.89</v>
      </c>
    </row>
    <row r="1098" spans="1:16" x14ac:dyDescent="0.3">
      <c r="A1098">
        <v>1096</v>
      </c>
      <c r="B1098" t="s">
        <v>83</v>
      </c>
      <c r="C1098" t="s">
        <v>94</v>
      </c>
      <c r="D1098" t="s">
        <v>96</v>
      </c>
      <c r="E1098" t="s">
        <v>86</v>
      </c>
      <c r="F1098" t="s">
        <v>91</v>
      </c>
      <c r="G1098" t="s">
        <v>95</v>
      </c>
      <c r="H1098">
        <v>1199</v>
      </c>
      <c r="I1098">
        <v>85</v>
      </c>
      <c r="J1098">
        <v>19.600000000000001</v>
      </c>
      <c r="K1098">
        <v>8.3000000000000007</v>
      </c>
      <c r="L1098">
        <v>2020</v>
      </c>
      <c r="M1098">
        <v>104093</v>
      </c>
      <c r="N1098">
        <v>1</v>
      </c>
      <c r="O1098">
        <v>0</v>
      </c>
      <c r="P1098">
        <v>3.47</v>
      </c>
    </row>
    <row r="1099" spans="1:16" x14ac:dyDescent="0.3">
      <c r="A1099">
        <v>1097</v>
      </c>
      <c r="B1099" t="s">
        <v>83</v>
      </c>
      <c r="C1099" t="s">
        <v>94</v>
      </c>
      <c r="D1099" t="s">
        <v>96</v>
      </c>
      <c r="E1099" t="s">
        <v>86</v>
      </c>
      <c r="F1099" t="s">
        <v>91</v>
      </c>
      <c r="G1099" t="s">
        <v>95</v>
      </c>
      <c r="H1099">
        <v>1199</v>
      </c>
      <c r="I1099">
        <v>85</v>
      </c>
      <c r="J1099">
        <v>19.600000000000001</v>
      </c>
      <c r="K1099">
        <v>8.3000000000000007</v>
      </c>
      <c r="L1099">
        <v>2025</v>
      </c>
      <c r="M1099">
        <v>21889</v>
      </c>
      <c r="N1099">
        <v>1</v>
      </c>
      <c r="O1099">
        <v>1</v>
      </c>
      <c r="P1099">
        <v>6.45</v>
      </c>
    </row>
    <row r="1100" spans="1:16" x14ac:dyDescent="0.3">
      <c r="A1100">
        <v>1098</v>
      </c>
      <c r="B1100" t="s">
        <v>83</v>
      </c>
      <c r="C1100" t="s">
        <v>94</v>
      </c>
      <c r="D1100" t="s">
        <v>96</v>
      </c>
      <c r="E1100" t="s">
        <v>86</v>
      </c>
      <c r="F1100" t="s">
        <v>91</v>
      </c>
      <c r="G1100" t="s">
        <v>95</v>
      </c>
      <c r="H1100">
        <v>1199</v>
      </c>
      <c r="I1100">
        <v>85</v>
      </c>
      <c r="J1100">
        <v>19.600000000000001</v>
      </c>
      <c r="K1100">
        <v>8.3000000000000007</v>
      </c>
      <c r="L1100">
        <v>2021</v>
      </c>
      <c r="M1100">
        <v>93022</v>
      </c>
      <c r="N1100">
        <v>1</v>
      </c>
      <c r="O1100">
        <v>0</v>
      </c>
      <c r="P1100">
        <v>3.9</v>
      </c>
    </row>
    <row r="1101" spans="1:16" x14ac:dyDescent="0.3">
      <c r="A1101">
        <v>1099</v>
      </c>
      <c r="B1101" t="s">
        <v>83</v>
      </c>
      <c r="C1101" t="s">
        <v>94</v>
      </c>
      <c r="D1101" t="s">
        <v>96</v>
      </c>
      <c r="E1101" t="s">
        <v>86</v>
      </c>
      <c r="F1101" t="s">
        <v>91</v>
      </c>
      <c r="G1101" t="s">
        <v>95</v>
      </c>
      <c r="H1101">
        <v>1199</v>
      </c>
      <c r="I1101">
        <v>85</v>
      </c>
      <c r="J1101">
        <v>19.600000000000001</v>
      </c>
      <c r="K1101">
        <v>8.3000000000000007</v>
      </c>
      <c r="L1101">
        <v>2021</v>
      </c>
      <c r="M1101">
        <v>51700</v>
      </c>
      <c r="N1101">
        <v>2</v>
      </c>
      <c r="O1101">
        <v>0</v>
      </c>
      <c r="P1101">
        <v>4.3899999999999997</v>
      </c>
    </row>
    <row r="1102" spans="1:16" x14ac:dyDescent="0.3">
      <c r="A1102">
        <v>1100</v>
      </c>
      <c r="B1102" t="s">
        <v>83</v>
      </c>
      <c r="C1102" t="s">
        <v>94</v>
      </c>
      <c r="D1102" t="s">
        <v>96</v>
      </c>
      <c r="E1102" t="s">
        <v>86</v>
      </c>
      <c r="F1102" t="s">
        <v>91</v>
      </c>
      <c r="G1102" t="s">
        <v>95</v>
      </c>
      <c r="H1102">
        <v>1199</v>
      </c>
      <c r="I1102">
        <v>85</v>
      </c>
      <c r="J1102">
        <v>19.600000000000001</v>
      </c>
      <c r="K1102">
        <v>8.3000000000000007</v>
      </c>
      <c r="L1102">
        <v>2026</v>
      </c>
      <c r="M1102">
        <v>7764</v>
      </c>
      <c r="N1102">
        <v>1</v>
      </c>
      <c r="O1102">
        <v>0</v>
      </c>
      <c r="P1102">
        <v>8.57</v>
      </c>
    </row>
    <row r="1103" spans="1:16" x14ac:dyDescent="0.3">
      <c r="A1103">
        <v>1101</v>
      </c>
      <c r="B1103" t="s">
        <v>83</v>
      </c>
      <c r="C1103" t="s">
        <v>94</v>
      </c>
      <c r="D1103" t="s">
        <v>96</v>
      </c>
      <c r="E1103" t="s">
        <v>86</v>
      </c>
      <c r="F1103" t="s">
        <v>91</v>
      </c>
      <c r="G1103" t="s">
        <v>95</v>
      </c>
      <c r="H1103">
        <v>1199</v>
      </c>
      <c r="I1103">
        <v>85</v>
      </c>
      <c r="J1103">
        <v>19.600000000000001</v>
      </c>
      <c r="K1103">
        <v>8.3000000000000007</v>
      </c>
      <c r="L1103">
        <v>2021</v>
      </c>
      <c r="M1103">
        <v>70995</v>
      </c>
      <c r="N1103">
        <v>1</v>
      </c>
      <c r="O1103">
        <v>0</v>
      </c>
      <c r="P1103">
        <v>4.24</v>
      </c>
    </row>
    <row r="1104" spans="1:16" x14ac:dyDescent="0.3">
      <c r="A1104">
        <v>1102</v>
      </c>
      <c r="B1104" t="s">
        <v>83</v>
      </c>
      <c r="C1104" t="s">
        <v>94</v>
      </c>
      <c r="D1104" t="s">
        <v>96</v>
      </c>
      <c r="E1104" t="s">
        <v>86</v>
      </c>
      <c r="F1104" t="s">
        <v>91</v>
      </c>
      <c r="G1104" t="s">
        <v>95</v>
      </c>
      <c r="H1104">
        <v>1199</v>
      </c>
      <c r="I1104">
        <v>85</v>
      </c>
      <c r="J1104">
        <v>19.600000000000001</v>
      </c>
      <c r="K1104">
        <v>8.3000000000000007</v>
      </c>
      <c r="L1104">
        <v>2022</v>
      </c>
      <c r="M1104">
        <v>49700</v>
      </c>
      <c r="N1104">
        <v>1</v>
      </c>
      <c r="O1104">
        <v>0</v>
      </c>
      <c r="P1104">
        <v>5.24</v>
      </c>
    </row>
    <row r="1105" spans="1:16" x14ac:dyDescent="0.3">
      <c r="A1105">
        <v>1103</v>
      </c>
      <c r="B1105" t="s">
        <v>83</v>
      </c>
      <c r="C1105" t="s">
        <v>94</v>
      </c>
      <c r="D1105" t="s">
        <v>96</v>
      </c>
      <c r="E1105" t="s">
        <v>86</v>
      </c>
      <c r="F1105" t="s">
        <v>91</v>
      </c>
      <c r="G1105" t="s">
        <v>95</v>
      </c>
      <c r="H1105">
        <v>1199</v>
      </c>
      <c r="I1105">
        <v>85</v>
      </c>
      <c r="J1105">
        <v>19.600000000000001</v>
      </c>
      <c r="K1105">
        <v>8.3000000000000007</v>
      </c>
      <c r="L1105">
        <v>2021</v>
      </c>
      <c r="M1105">
        <v>51230</v>
      </c>
      <c r="N1105">
        <v>1</v>
      </c>
      <c r="O1105">
        <v>0</v>
      </c>
      <c r="P1105">
        <v>4.49</v>
      </c>
    </row>
    <row r="1106" spans="1:16" x14ac:dyDescent="0.3">
      <c r="A1106">
        <v>1104</v>
      </c>
      <c r="B1106" t="s">
        <v>83</v>
      </c>
      <c r="C1106" t="s">
        <v>94</v>
      </c>
      <c r="D1106" t="s">
        <v>96</v>
      </c>
      <c r="E1106" t="s">
        <v>86</v>
      </c>
      <c r="F1106" t="s">
        <v>91</v>
      </c>
      <c r="G1106" t="s">
        <v>95</v>
      </c>
      <c r="H1106">
        <v>1199</v>
      </c>
      <c r="I1106">
        <v>85</v>
      </c>
      <c r="J1106">
        <v>19.600000000000001</v>
      </c>
      <c r="K1106">
        <v>8.3000000000000007</v>
      </c>
      <c r="L1106">
        <v>2026</v>
      </c>
      <c r="M1106">
        <v>5722</v>
      </c>
      <c r="N1106">
        <v>1</v>
      </c>
      <c r="O1106">
        <v>0</v>
      </c>
      <c r="P1106">
        <v>7.95</v>
      </c>
    </row>
    <row r="1107" spans="1:16" x14ac:dyDescent="0.3">
      <c r="A1107">
        <v>1105</v>
      </c>
      <c r="B1107" t="s">
        <v>83</v>
      </c>
      <c r="C1107" t="s">
        <v>94</v>
      </c>
      <c r="D1107" t="s">
        <v>96</v>
      </c>
      <c r="E1107" t="s">
        <v>86</v>
      </c>
      <c r="F1107" t="s">
        <v>91</v>
      </c>
      <c r="G1107" t="s">
        <v>95</v>
      </c>
      <c r="H1107">
        <v>1199</v>
      </c>
      <c r="I1107">
        <v>85</v>
      </c>
      <c r="J1107">
        <v>19.600000000000001</v>
      </c>
      <c r="K1107">
        <v>8.3000000000000007</v>
      </c>
      <c r="L1107">
        <v>2023</v>
      </c>
      <c r="M1107">
        <v>56353</v>
      </c>
      <c r="N1107">
        <v>1</v>
      </c>
      <c r="O1107">
        <v>0</v>
      </c>
      <c r="P1107">
        <v>5.59</v>
      </c>
    </row>
    <row r="1108" spans="1:16" x14ac:dyDescent="0.3">
      <c r="A1108">
        <v>1106</v>
      </c>
      <c r="B1108" t="s">
        <v>83</v>
      </c>
      <c r="C1108" t="s">
        <v>94</v>
      </c>
      <c r="D1108" t="s">
        <v>96</v>
      </c>
      <c r="E1108" t="s">
        <v>86</v>
      </c>
      <c r="F1108" t="s">
        <v>91</v>
      </c>
      <c r="G1108" t="s">
        <v>95</v>
      </c>
      <c r="H1108">
        <v>1199</v>
      </c>
      <c r="I1108">
        <v>85</v>
      </c>
      <c r="J1108">
        <v>19.600000000000001</v>
      </c>
      <c r="K1108">
        <v>8.3000000000000007</v>
      </c>
      <c r="L1108">
        <v>2020</v>
      </c>
      <c r="M1108">
        <v>124623</v>
      </c>
      <c r="N1108">
        <v>1</v>
      </c>
      <c r="O1108">
        <v>0</v>
      </c>
      <c r="P1108">
        <v>3.09</v>
      </c>
    </row>
    <row r="1109" spans="1:16" x14ac:dyDescent="0.3">
      <c r="A1109">
        <v>1107</v>
      </c>
      <c r="B1109" t="s">
        <v>83</v>
      </c>
      <c r="C1109" t="s">
        <v>94</v>
      </c>
      <c r="D1109" t="s">
        <v>96</v>
      </c>
      <c r="E1109" t="s">
        <v>86</v>
      </c>
      <c r="F1109" t="s">
        <v>91</v>
      </c>
      <c r="G1109" t="s">
        <v>95</v>
      </c>
      <c r="H1109">
        <v>1199</v>
      </c>
      <c r="I1109">
        <v>85</v>
      </c>
      <c r="J1109">
        <v>19.600000000000001</v>
      </c>
      <c r="K1109">
        <v>8.3000000000000007</v>
      </c>
      <c r="L1109">
        <v>2025</v>
      </c>
      <c r="M1109">
        <v>15159</v>
      </c>
      <c r="N1109">
        <v>1</v>
      </c>
      <c r="O1109">
        <v>0</v>
      </c>
      <c r="P1109">
        <v>7.31</v>
      </c>
    </row>
    <row r="1110" spans="1:16" x14ac:dyDescent="0.3">
      <c r="A1110">
        <v>1108</v>
      </c>
      <c r="B1110" t="s">
        <v>83</v>
      </c>
      <c r="C1110" t="s">
        <v>94</v>
      </c>
      <c r="D1110" t="s">
        <v>96</v>
      </c>
      <c r="E1110" t="s">
        <v>86</v>
      </c>
      <c r="F1110" t="s">
        <v>91</v>
      </c>
      <c r="G1110" t="s">
        <v>95</v>
      </c>
      <c r="H1110">
        <v>1199</v>
      </c>
      <c r="I1110">
        <v>85</v>
      </c>
      <c r="J1110">
        <v>19.600000000000001</v>
      </c>
      <c r="K1110">
        <v>8.3000000000000007</v>
      </c>
      <c r="L1110">
        <v>2025</v>
      </c>
      <c r="M1110">
        <v>13852</v>
      </c>
      <c r="N1110">
        <v>1</v>
      </c>
      <c r="O1110">
        <v>0</v>
      </c>
      <c r="P1110">
        <v>7.31</v>
      </c>
    </row>
    <row r="1111" spans="1:16" x14ac:dyDescent="0.3">
      <c r="A1111">
        <v>1109</v>
      </c>
      <c r="B1111" t="s">
        <v>83</v>
      </c>
      <c r="C1111" t="s">
        <v>94</v>
      </c>
      <c r="D1111" t="s">
        <v>96</v>
      </c>
      <c r="E1111" t="s">
        <v>86</v>
      </c>
      <c r="F1111" t="s">
        <v>91</v>
      </c>
      <c r="G1111" t="s">
        <v>95</v>
      </c>
      <c r="H1111">
        <v>1199</v>
      </c>
      <c r="I1111">
        <v>85</v>
      </c>
      <c r="J1111">
        <v>19.600000000000001</v>
      </c>
      <c r="K1111">
        <v>8.3000000000000007</v>
      </c>
      <c r="L1111">
        <v>2023</v>
      </c>
      <c r="M1111">
        <v>38521</v>
      </c>
      <c r="N1111">
        <v>2</v>
      </c>
      <c r="O1111">
        <v>0</v>
      </c>
      <c r="P1111">
        <v>5.82</v>
      </c>
    </row>
    <row r="1112" spans="1:16" x14ac:dyDescent="0.3">
      <c r="A1112">
        <v>1110</v>
      </c>
      <c r="B1112" t="s">
        <v>83</v>
      </c>
      <c r="C1112" t="s">
        <v>94</v>
      </c>
      <c r="D1112" t="s">
        <v>96</v>
      </c>
      <c r="E1112" t="s">
        <v>86</v>
      </c>
      <c r="F1112" t="s">
        <v>91</v>
      </c>
      <c r="G1112" t="s">
        <v>95</v>
      </c>
      <c r="H1112">
        <v>1199</v>
      </c>
      <c r="I1112">
        <v>85</v>
      </c>
      <c r="J1112">
        <v>19.600000000000001</v>
      </c>
      <c r="K1112">
        <v>8.3000000000000007</v>
      </c>
      <c r="L1112">
        <v>2024</v>
      </c>
      <c r="M1112">
        <v>26274</v>
      </c>
      <c r="N1112">
        <v>1</v>
      </c>
      <c r="O1112">
        <v>0</v>
      </c>
      <c r="P1112">
        <v>6.5</v>
      </c>
    </row>
    <row r="1113" spans="1:16" x14ac:dyDescent="0.3">
      <c r="A1113">
        <v>1111</v>
      </c>
      <c r="B1113" t="s">
        <v>83</v>
      </c>
      <c r="C1113" t="s">
        <v>94</v>
      </c>
      <c r="D1113" t="s">
        <v>96</v>
      </c>
      <c r="E1113" t="s">
        <v>86</v>
      </c>
      <c r="F1113" t="s">
        <v>91</v>
      </c>
      <c r="G1113" t="s">
        <v>95</v>
      </c>
      <c r="H1113">
        <v>1199</v>
      </c>
      <c r="I1113">
        <v>85</v>
      </c>
      <c r="J1113">
        <v>19.600000000000001</v>
      </c>
      <c r="K1113">
        <v>8.3000000000000007</v>
      </c>
      <c r="L1113">
        <v>2025</v>
      </c>
      <c r="M1113">
        <v>24159</v>
      </c>
      <c r="N1113">
        <v>1</v>
      </c>
      <c r="O1113">
        <v>0</v>
      </c>
      <c r="P1113">
        <v>7.2</v>
      </c>
    </row>
    <row r="1114" spans="1:16" x14ac:dyDescent="0.3">
      <c r="A1114">
        <v>1112</v>
      </c>
      <c r="B1114" t="s">
        <v>83</v>
      </c>
      <c r="C1114" t="s">
        <v>94</v>
      </c>
      <c r="D1114" t="s">
        <v>96</v>
      </c>
      <c r="E1114" t="s">
        <v>86</v>
      </c>
      <c r="F1114" t="s">
        <v>91</v>
      </c>
      <c r="G1114" t="s">
        <v>95</v>
      </c>
      <c r="H1114">
        <v>1199</v>
      </c>
      <c r="I1114">
        <v>85</v>
      </c>
      <c r="J1114">
        <v>19.600000000000001</v>
      </c>
      <c r="K1114">
        <v>8.3000000000000007</v>
      </c>
      <c r="L1114">
        <v>2020</v>
      </c>
      <c r="M1114">
        <v>69478</v>
      </c>
      <c r="N1114">
        <v>1</v>
      </c>
      <c r="O1114">
        <v>1</v>
      </c>
      <c r="P1114">
        <v>2.5099999999999998</v>
      </c>
    </row>
    <row r="1115" spans="1:16" x14ac:dyDescent="0.3">
      <c r="A1115">
        <v>1113</v>
      </c>
      <c r="B1115" t="s">
        <v>83</v>
      </c>
      <c r="C1115" t="s">
        <v>94</v>
      </c>
      <c r="D1115" t="s">
        <v>96</v>
      </c>
      <c r="E1115" t="s">
        <v>86</v>
      </c>
      <c r="F1115" t="s">
        <v>91</v>
      </c>
      <c r="G1115" t="s">
        <v>95</v>
      </c>
      <c r="H1115">
        <v>1199</v>
      </c>
      <c r="I1115">
        <v>85</v>
      </c>
      <c r="J1115">
        <v>19.600000000000001</v>
      </c>
      <c r="K1115">
        <v>8.3000000000000007</v>
      </c>
      <c r="L1115">
        <v>2021</v>
      </c>
      <c r="M1115">
        <v>89031</v>
      </c>
      <c r="N1115">
        <v>2</v>
      </c>
      <c r="O1115">
        <v>0</v>
      </c>
      <c r="P1115">
        <v>3.78</v>
      </c>
    </row>
    <row r="1116" spans="1:16" x14ac:dyDescent="0.3">
      <c r="A1116">
        <v>1114</v>
      </c>
      <c r="B1116" t="s">
        <v>83</v>
      </c>
      <c r="C1116" t="s">
        <v>94</v>
      </c>
      <c r="D1116" t="s">
        <v>96</v>
      </c>
      <c r="E1116" t="s">
        <v>86</v>
      </c>
      <c r="F1116" t="s">
        <v>91</v>
      </c>
      <c r="G1116" t="s">
        <v>95</v>
      </c>
      <c r="H1116">
        <v>1199</v>
      </c>
      <c r="I1116">
        <v>85</v>
      </c>
      <c r="J1116">
        <v>19.600000000000001</v>
      </c>
      <c r="K1116">
        <v>8.3000000000000007</v>
      </c>
      <c r="L1116">
        <v>2026</v>
      </c>
      <c r="M1116">
        <v>5209</v>
      </c>
      <c r="N1116">
        <v>1</v>
      </c>
      <c r="O1116">
        <v>0</v>
      </c>
      <c r="P1116">
        <v>8.1</v>
      </c>
    </row>
    <row r="1117" spans="1:16" x14ac:dyDescent="0.3">
      <c r="A1117">
        <v>1115</v>
      </c>
      <c r="B1117" t="s">
        <v>83</v>
      </c>
      <c r="C1117" t="s">
        <v>94</v>
      </c>
      <c r="D1117" t="s">
        <v>96</v>
      </c>
      <c r="E1117" t="s">
        <v>86</v>
      </c>
      <c r="F1117" t="s">
        <v>91</v>
      </c>
      <c r="G1117" t="s">
        <v>95</v>
      </c>
      <c r="H1117">
        <v>1199</v>
      </c>
      <c r="I1117">
        <v>85</v>
      </c>
      <c r="J1117">
        <v>19.600000000000001</v>
      </c>
      <c r="K1117">
        <v>8.3000000000000007</v>
      </c>
      <c r="L1117">
        <v>2025</v>
      </c>
      <c r="M1117">
        <v>22720</v>
      </c>
      <c r="N1117">
        <v>1</v>
      </c>
      <c r="O1117">
        <v>0</v>
      </c>
      <c r="P1117">
        <v>7.15</v>
      </c>
    </row>
    <row r="1118" spans="1:16" x14ac:dyDescent="0.3">
      <c r="A1118">
        <v>1116</v>
      </c>
      <c r="B1118" t="s">
        <v>83</v>
      </c>
      <c r="C1118" t="s">
        <v>94</v>
      </c>
      <c r="D1118" t="s">
        <v>96</v>
      </c>
      <c r="E1118" t="s">
        <v>86</v>
      </c>
      <c r="F1118" t="s">
        <v>91</v>
      </c>
      <c r="G1118" t="s">
        <v>95</v>
      </c>
      <c r="H1118">
        <v>1199</v>
      </c>
      <c r="I1118">
        <v>85</v>
      </c>
      <c r="J1118">
        <v>19.600000000000001</v>
      </c>
      <c r="K1118">
        <v>8.3000000000000007</v>
      </c>
      <c r="L1118">
        <v>2022</v>
      </c>
      <c r="M1118">
        <v>74338</v>
      </c>
      <c r="N1118">
        <v>1</v>
      </c>
      <c r="O1118">
        <v>0</v>
      </c>
      <c r="P1118">
        <v>5.13</v>
      </c>
    </row>
    <row r="1119" spans="1:16" x14ac:dyDescent="0.3">
      <c r="A1119">
        <v>1117</v>
      </c>
      <c r="B1119" t="s">
        <v>83</v>
      </c>
      <c r="C1119" t="s">
        <v>94</v>
      </c>
      <c r="D1119" t="s">
        <v>96</v>
      </c>
      <c r="E1119" t="s">
        <v>86</v>
      </c>
      <c r="F1119" t="s">
        <v>91</v>
      </c>
      <c r="G1119" t="s">
        <v>95</v>
      </c>
      <c r="H1119">
        <v>1199</v>
      </c>
      <c r="I1119">
        <v>85</v>
      </c>
      <c r="J1119">
        <v>19.600000000000001</v>
      </c>
      <c r="K1119">
        <v>8.3000000000000007</v>
      </c>
      <c r="L1119">
        <v>2025</v>
      </c>
      <c r="M1119">
        <v>19534</v>
      </c>
      <c r="N1119">
        <v>1</v>
      </c>
      <c r="O1119">
        <v>1</v>
      </c>
      <c r="P1119">
        <v>6.9</v>
      </c>
    </row>
    <row r="1120" spans="1:16" x14ac:dyDescent="0.3">
      <c r="A1120">
        <v>1118</v>
      </c>
      <c r="B1120" t="s">
        <v>83</v>
      </c>
      <c r="C1120" t="s">
        <v>94</v>
      </c>
      <c r="D1120" t="s">
        <v>96</v>
      </c>
      <c r="E1120" t="s">
        <v>86</v>
      </c>
      <c r="F1120" t="s">
        <v>91</v>
      </c>
      <c r="G1120" t="s">
        <v>95</v>
      </c>
      <c r="H1120">
        <v>1199</v>
      </c>
      <c r="I1120">
        <v>85</v>
      </c>
      <c r="J1120">
        <v>19.600000000000001</v>
      </c>
      <c r="K1120">
        <v>8.3000000000000007</v>
      </c>
      <c r="L1120">
        <v>2020</v>
      </c>
      <c r="M1120">
        <v>88854</v>
      </c>
      <c r="N1120">
        <v>2</v>
      </c>
      <c r="O1120">
        <v>0</v>
      </c>
      <c r="P1120">
        <v>3.07</v>
      </c>
    </row>
    <row r="1121" spans="1:16" x14ac:dyDescent="0.3">
      <c r="A1121">
        <v>1119</v>
      </c>
      <c r="B1121" t="s">
        <v>83</v>
      </c>
      <c r="C1121" t="s">
        <v>94</v>
      </c>
      <c r="D1121" t="s">
        <v>96</v>
      </c>
      <c r="E1121" t="s">
        <v>86</v>
      </c>
      <c r="F1121" t="s">
        <v>91</v>
      </c>
      <c r="G1121" t="s">
        <v>95</v>
      </c>
      <c r="H1121">
        <v>1199</v>
      </c>
      <c r="I1121">
        <v>85</v>
      </c>
      <c r="J1121">
        <v>19.600000000000001</v>
      </c>
      <c r="K1121">
        <v>8.3000000000000007</v>
      </c>
      <c r="L1121">
        <v>2020</v>
      </c>
      <c r="M1121">
        <v>114723</v>
      </c>
      <c r="N1121">
        <v>1</v>
      </c>
      <c r="O1121">
        <v>1</v>
      </c>
      <c r="P1121">
        <v>2.4</v>
      </c>
    </row>
    <row r="1122" spans="1:16" x14ac:dyDescent="0.3">
      <c r="A1122">
        <v>1120</v>
      </c>
      <c r="B1122" t="s">
        <v>83</v>
      </c>
      <c r="C1122" t="s">
        <v>94</v>
      </c>
      <c r="D1122" t="s">
        <v>96</v>
      </c>
      <c r="E1122" t="s">
        <v>86</v>
      </c>
      <c r="F1122" t="s">
        <v>91</v>
      </c>
      <c r="G1122" t="s">
        <v>95</v>
      </c>
      <c r="H1122">
        <v>1199</v>
      </c>
      <c r="I1122">
        <v>85</v>
      </c>
      <c r="J1122">
        <v>19.600000000000001</v>
      </c>
      <c r="K1122">
        <v>8.3000000000000007</v>
      </c>
      <c r="L1122">
        <v>2024</v>
      </c>
      <c r="M1122">
        <v>40481</v>
      </c>
      <c r="N1122">
        <v>1</v>
      </c>
      <c r="O1122">
        <v>0</v>
      </c>
      <c r="P1122">
        <v>6.23</v>
      </c>
    </row>
    <row r="1123" spans="1:16" x14ac:dyDescent="0.3">
      <c r="A1123">
        <v>1121</v>
      </c>
      <c r="B1123" t="s">
        <v>83</v>
      </c>
      <c r="C1123" t="s">
        <v>94</v>
      </c>
      <c r="D1123" t="s">
        <v>96</v>
      </c>
      <c r="E1123" t="s">
        <v>86</v>
      </c>
      <c r="F1123" t="s">
        <v>91</v>
      </c>
      <c r="G1123" t="s">
        <v>95</v>
      </c>
      <c r="H1123">
        <v>1199</v>
      </c>
      <c r="I1123">
        <v>85</v>
      </c>
      <c r="J1123">
        <v>19.600000000000001</v>
      </c>
      <c r="K1123">
        <v>8.3000000000000007</v>
      </c>
      <c r="L1123">
        <v>2025</v>
      </c>
      <c r="M1123">
        <v>14900</v>
      </c>
      <c r="N1123">
        <v>2</v>
      </c>
      <c r="O1123">
        <v>0</v>
      </c>
      <c r="P1123">
        <v>6.89</v>
      </c>
    </row>
    <row r="1124" spans="1:16" x14ac:dyDescent="0.3">
      <c r="A1124">
        <v>1122</v>
      </c>
      <c r="B1124" t="s">
        <v>83</v>
      </c>
      <c r="C1124" t="s">
        <v>94</v>
      </c>
      <c r="D1124" t="s">
        <v>96</v>
      </c>
      <c r="E1124" t="s">
        <v>86</v>
      </c>
      <c r="F1124" t="s">
        <v>91</v>
      </c>
      <c r="G1124" t="s">
        <v>95</v>
      </c>
      <c r="H1124">
        <v>1199</v>
      </c>
      <c r="I1124">
        <v>85</v>
      </c>
      <c r="J1124">
        <v>19.600000000000001</v>
      </c>
      <c r="K1124">
        <v>8.3000000000000007</v>
      </c>
      <c r="L1124">
        <v>2026</v>
      </c>
      <c r="M1124">
        <v>7805</v>
      </c>
      <c r="N1124">
        <v>1</v>
      </c>
      <c r="O1124">
        <v>1</v>
      </c>
      <c r="P1124">
        <v>7.32</v>
      </c>
    </row>
    <row r="1125" spans="1:16" x14ac:dyDescent="0.3">
      <c r="A1125">
        <v>1123</v>
      </c>
      <c r="B1125" t="s">
        <v>83</v>
      </c>
      <c r="C1125" t="s">
        <v>94</v>
      </c>
      <c r="D1125" t="s">
        <v>96</v>
      </c>
      <c r="E1125" t="s">
        <v>86</v>
      </c>
      <c r="F1125" t="s">
        <v>91</v>
      </c>
      <c r="G1125" t="s">
        <v>95</v>
      </c>
      <c r="H1125">
        <v>1199</v>
      </c>
      <c r="I1125">
        <v>85</v>
      </c>
      <c r="J1125">
        <v>19.600000000000001</v>
      </c>
      <c r="K1125">
        <v>8.3000000000000007</v>
      </c>
      <c r="L1125">
        <v>2024</v>
      </c>
      <c r="M1125">
        <v>39771</v>
      </c>
      <c r="N1125">
        <v>1</v>
      </c>
      <c r="O1125">
        <v>0</v>
      </c>
      <c r="P1125">
        <v>6.19</v>
      </c>
    </row>
    <row r="1126" spans="1:16" x14ac:dyDescent="0.3">
      <c r="A1126">
        <v>1124</v>
      </c>
      <c r="B1126" t="s">
        <v>83</v>
      </c>
      <c r="C1126" t="s">
        <v>94</v>
      </c>
      <c r="D1126" t="s">
        <v>96</v>
      </c>
      <c r="E1126" t="s">
        <v>86</v>
      </c>
      <c r="F1126" t="s">
        <v>91</v>
      </c>
      <c r="G1126" t="s">
        <v>95</v>
      </c>
      <c r="H1126">
        <v>1199</v>
      </c>
      <c r="I1126">
        <v>85</v>
      </c>
      <c r="J1126">
        <v>19.600000000000001</v>
      </c>
      <c r="K1126">
        <v>8.3000000000000007</v>
      </c>
      <c r="L1126">
        <v>2020</v>
      </c>
      <c r="M1126">
        <v>116493</v>
      </c>
      <c r="N1126">
        <v>1</v>
      </c>
      <c r="O1126">
        <v>0</v>
      </c>
      <c r="P1126">
        <v>3.17</v>
      </c>
    </row>
    <row r="1127" spans="1:16" x14ac:dyDescent="0.3">
      <c r="A1127">
        <v>1125</v>
      </c>
      <c r="B1127" t="s">
        <v>83</v>
      </c>
      <c r="C1127" t="s">
        <v>94</v>
      </c>
      <c r="D1127" t="s">
        <v>96</v>
      </c>
      <c r="E1127" t="s">
        <v>86</v>
      </c>
      <c r="F1127" t="s">
        <v>91</v>
      </c>
      <c r="G1127" t="s">
        <v>95</v>
      </c>
      <c r="H1127">
        <v>1199</v>
      </c>
      <c r="I1127">
        <v>85</v>
      </c>
      <c r="J1127">
        <v>19.600000000000001</v>
      </c>
      <c r="K1127">
        <v>8.3000000000000007</v>
      </c>
      <c r="L1127">
        <v>2022</v>
      </c>
      <c r="M1127">
        <v>52802</v>
      </c>
      <c r="N1127">
        <v>2</v>
      </c>
      <c r="O1127">
        <v>1</v>
      </c>
      <c r="P1127">
        <v>3.77</v>
      </c>
    </row>
    <row r="1128" spans="1:16" x14ac:dyDescent="0.3">
      <c r="A1128">
        <v>1126</v>
      </c>
      <c r="B1128" t="s">
        <v>83</v>
      </c>
      <c r="C1128" t="s">
        <v>94</v>
      </c>
      <c r="D1128" t="s">
        <v>96</v>
      </c>
      <c r="E1128" t="s">
        <v>86</v>
      </c>
      <c r="F1128" t="s">
        <v>91</v>
      </c>
      <c r="G1128" t="s">
        <v>95</v>
      </c>
      <c r="H1128">
        <v>1199</v>
      </c>
      <c r="I1128">
        <v>85</v>
      </c>
      <c r="J1128">
        <v>19.600000000000001</v>
      </c>
      <c r="K1128">
        <v>8.3000000000000007</v>
      </c>
      <c r="L1128">
        <v>2024</v>
      </c>
      <c r="M1128">
        <v>36047</v>
      </c>
      <c r="N1128">
        <v>1</v>
      </c>
      <c r="O1128">
        <v>0</v>
      </c>
      <c r="P1128">
        <v>6.65</v>
      </c>
    </row>
    <row r="1129" spans="1:16" x14ac:dyDescent="0.3">
      <c r="A1129">
        <v>1127</v>
      </c>
      <c r="B1129" t="s">
        <v>83</v>
      </c>
      <c r="C1129" t="s">
        <v>94</v>
      </c>
      <c r="D1129" t="s">
        <v>96</v>
      </c>
      <c r="E1129" t="s">
        <v>86</v>
      </c>
      <c r="F1129" t="s">
        <v>91</v>
      </c>
      <c r="G1129" t="s">
        <v>95</v>
      </c>
      <c r="H1129">
        <v>1199</v>
      </c>
      <c r="I1129">
        <v>85</v>
      </c>
      <c r="J1129">
        <v>19.600000000000001</v>
      </c>
      <c r="K1129">
        <v>8.3000000000000007</v>
      </c>
      <c r="L1129">
        <v>2020</v>
      </c>
      <c r="M1129">
        <v>96862</v>
      </c>
      <c r="N1129">
        <v>1</v>
      </c>
      <c r="O1129">
        <v>0</v>
      </c>
      <c r="P1129">
        <v>3.53</v>
      </c>
    </row>
    <row r="1130" spans="1:16" x14ac:dyDescent="0.3">
      <c r="A1130">
        <v>1128</v>
      </c>
      <c r="B1130" t="s">
        <v>83</v>
      </c>
      <c r="C1130" t="s">
        <v>94</v>
      </c>
      <c r="D1130" t="s">
        <v>96</v>
      </c>
      <c r="E1130" t="s">
        <v>86</v>
      </c>
      <c r="F1130" t="s">
        <v>91</v>
      </c>
      <c r="G1130" t="s">
        <v>95</v>
      </c>
      <c r="H1130">
        <v>1199</v>
      </c>
      <c r="I1130">
        <v>85</v>
      </c>
      <c r="J1130">
        <v>19.600000000000001</v>
      </c>
      <c r="K1130">
        <v>8.3000000000000007</v>
      </c>
      <c r="L1130">
        <v>2024</v>
      </c>
      <c r="M1130">
        <v>38331</v>
      </c>
      <c r="N1130">
        <v>1</v>
      </c>
      <c r="O1130">
        <v>0</v>
      </c>
      <c r="P1130">
        <v>6.87</v>
      </c>
    </row>
    <row r="1131" spans="1:16" x14ac:dyDescent="0.3">
      <c r="A1131">
        <v>1129</v>
      </c>
      <c r="B1131" t="s">
        <v>83</v>
      </c>
      <c r="C1131" t="s">
        <v>94</v>
      </c>
      <c r="D1131" t="s">
        <v>96</v>
      </c>
      <c r="E1131" t="s">
        <v>86</v>
      </c>
      <c r="F1131" t="s">
        <v>91</v>
      </c>
      <c r="G1131" t="s">
        <v>95</v>
      </c>
      <c r="H1131">
        <v>1199</v>
      </c>
      <c r="I1131">
        <v>85</v>
      </c>
      <c r="J1131">
        <v>19.600000000000001</v>
      </c>
      <c r="K1131">
        <v>8.3000000000000007</v>
      </c>
      <c r="L1131">
        <v>2022</v>
      </c>
      <c r="M1131">
        <v>36312</v>
      </c>
      <c r="N1131">
        <v>1</v>
      </c>
      <c r="O1131">
        <v>0</v>
      </c>
      <c r="P1131">
        <v>5.59</v>
      </c>
    </row>
    <row r="1132" spans="1:16" x14ac:dyDescent="0.3">
      <c r="A1132">
        <v>1130</v>
      </c>
      <c r="B1132" t="s">
        <v>83</v>
      </c>
      <c r="C1132" t="s">
        <v>94</v>
      </c>
      <c r="D1132" t="s">
        <v>96</v>
      </c>
      <c r="E1132" t="s">
        <v>86</v>
      </c>
      <c r="F1132" t="s">
        <v>91</v>
      </c>
      <c r="G1132" t="s">
        <v>95</v>
      </c>
      <c r="H1132">
        <v>1199</v>
      </c>
      <c r="I1132">
        <v>85</v>
      </c>
      <c r="J1132">
        <v>19.600000000000001</v>
      </c>
      <c r="K1132">
        <v>8.3000000000000007</v>
      </c>
      <c r="L1132">
        <v>2020</v>
      </c>
      <c r="M1132">
        <v>109572</v>
      </c>
      <c r="N1132">
        <v>1</v>
      </c>
      <c r="O1132">
        <v>0</v>
      </c>
      <c r="P1132">
        <v>3</v>
      </c>
    </row>
    <row r="1133" spans="1:16" x14ac:dyDescent="0.3">
      <c r="A1133">
        <v>1131</v>
      </c>
      <c r="B1133" t="s">
        <v>83</v>
      </c>
      <c r="C1133" t="s">
        <v>94</v>
      </c>
      <c r="D1133" t="s">
        <v>96</v>
      </c>
      <c r="E1133" t="s">
        <v>86</v>
      </c>
      <c r="F1133" t="s">
        <v>91</v>
      </c>
      <c r="G1133" t="s">
        <v>95</v>
      </c>
      <c r="H1133">
        <v>1199</v>
      </c>
      <c r="I1133">
        <v>85</v>
      </c>
      <c r="J1133">
        <v>19.600000000000001</v>
      </c>
      <c r="K1133">
        <v>8.3000000000000007</v>
      </c>
      <c r="L1133">
        <v>2021</v>
      </c>
      <c r="M1133">
        <v>46559</v>
      </c>
      <c r="N1133">
        <v>3</v>
      </c>
      <c r="O1133">
        <v>1</v>
      </c>
      <c r="P1133">
        <v>2.72</v>
      </c>
    </row>
    <row r="1134" spans="1:16" x14ac:dyDescent="0.3">
      <c r="A1134">
        <v>1132</v>
      </c>
      <c r="B1134" t="s">
        <v>83</v>
      </c>
      <c r="C1134" t="s">
        <v>94</v>
      </c>
      <c r="D1134" t="s">
        <v>96</v>
      </c>
      <c r="E1134" t="s">
        <v>86</v>
      </c>
      <c r="F1134" t="s">
        <v>91</v>
      </c>
      <c r="G1134" t="s">
        <v>95</v>
      </c>
      <c r="H1134">
        <v>1199</v>
      </c>
      <c r="I1134">
        <v>85</v>
      </c>
      <c r="J1134">
        <v>19.600000000000001</v>
      </c>
      <c r="K1134">
        <v>8.3000000000000007</v>
      </c>
      <c r="L1134">
        <v>2025</v>
      </c>
      <c r="M1134">
        <v>23724</v>
      </c>
      <c r="N1134">
        <v>2</v>
      </c>
      <c r="O1134">
        <v>0</v>
      </c>
      <c r="P1134">
        <v>7.11</v>
      </c>
    </row>
    <row r="1135" spans="1:16" x14ac:dyDescent="0.3">
      <c r="A1135">
        <v>1133</v>
      </c>
      <c r="B1135" t="s">
        <v>83</v>
      </c>
      <c r="C1135" t="s">
        <v>94</v>
      </c>
      <c r="D1135" t="s">
        <v>96</v>
      </c>
      <c r="E1135" t="s">
        <v>86</v>
      </c>
      <c r="F1135" t="s">
        <v>91</v>
      </c>
      <c r="G1135" t="s">
        <v>95</v>
      </c>
      <c r="H1135">
        <v>1199</v>
      </c>
      <c r="I1135">
        <v>85</v>
      </c>
      <c r="J1135">
        <v>19.600000000000001</v>
      </c>
      <c r="K1135">
        <v>8.3000000000000007</v>
      </c>
      <c r="L1135">
        <v>2021</v>
      </c>
      <c r="M1135">
        <v>102420</v>
      </c>
      <c r="N1135">
        <v>2</v>
      </c>
      <c r="O1135">
        <v>0</v>
      </c>
      <c r="P1135">
        <v>3.83</v>
      </c>
    </row>
    <row r="1136" spans="1:16" x14ac:dyDescent="0.3">
      <c r="A1136">
        <v>1134</v>
      </c>
      <c r="B1136" t="s">
        <v>83</v>
      </c>
      <c r="C1136" t="s">
        <v>94</v>
      </c>
      <c r="D1136" t="s">
        <v>96</v>
      </c>
      <c r="E1136" t="s">
        <v>86</v>
      </c>
      <c r="F1136" t="s">
        <v>91</v>
      </c>
      <c r="G1136" t="s">
        <v>95</v>
      </c>
      <c r="H1136">
        <v>1199</v>
      </c>
      <c r="I1136">
        <v>85</v>
      </c>
      <c r="J1136">
        <v>19.600000000000001</v>
      </c>
      <c r="K1136">
        <v>8.3000000000000007</v>
      </c>
      <c r="L1136">
        <v>2021</v>
      </c>
      <c r="M1136">
        <v>49295</v>
      </c>
      <c r="N1136">
        <v>1</v>
      </c>
      <c r="O1136">
        <v>0</v>
      </c>
      <c r="P1136">
        <v>4.34</v>
      </c>
    </row>
    <row r="1137" spans="1:16" x14ac:dyDescent="0.3">
      <c r="A1137">
        <v>1135</v>
      </c>
      <c r="B1137" t="s">
        <v>83</v>
      </c>
      <c r="C1137" t="s">
        <v>94</v>
      </c>
      <c r="D1137" t="s">
        <v>96</v>
      </c>
      <c r="E1137" t="s">
        <v>86</v>
      </c>
      <c r="F1137" t="s">
        <v>91</v>
      </c>
      <c r="G1137" t="s">
        <v>95</v>
      </c>
      <c r="H1137">
        <v>1199</v>
      </c>
      <c r="I1137">
        <v>85</v>
      </c>
      <c r="J1137">
        <v>19.600000000000001</v>
      </c>
      <c r="K1137">
        <v>8.3000000000000007</v>
      </c>
      <c r="L1137">
        <v>2020</v>
      </c>
      <c r="M1137">
        <v>127490</v>
      </c>
      <c r="N1137">
        <v>1</v>
      </c>
      <c r="O1137">
        <v>0</v>
      </c>
      <c r="P1137">
        <v>2.65</v>
      </c>
    </row>
    <row r="1138" spans="1:16" x14ac:dyDescent="0.3">
      <c r="A1138">
        <v>1136</v>
      </c>
      <c r="B1138" t="s">
        <v>83</v>
      </c>
      <c r="C1138" t="s">
        <v>94</v>
      </c>
      <c r="D1138" t="s">
        <v>96</v>
      </c>
      <c r="E1138" t="s">
        <v>86</v>
      </c>
      <c r="F1138" t="s">
        <v>91</v>
      </c>
      <c r="G1138" t="s">
        <v>95</v>
      </c>
      <c r="H1138">
        <v>1199</v>
      </c>
      <c r="I1138">
        <v>85</v>
      </c>
      <c r="J1138">
        <v>19.600000000000001</v>
      </c>
      <c r="K1138">
        <v>8.3000000000000007</v>
      </c>
      <c r="L1138">
        <v>2020</v>
      </c>
      <c r="M1138">
        <v>103700</v>
      </c>
      <c r="N1138">
        <v>2</v>
      </c>
      <c r="O1138">
        <v>0</v>
      </c>
      <c r="P1138">
        <v>2.84</v>
      </c>
    </row>
    <row r="1139" spans="1:16" x14ac:dyDescent="0.3">
      <c r="A1139">
        <v>1137</v>
      </c>
      <c r="B1139" t="s">
        <v>83</v>
      </c>
      <c r="C1139" t="s">
        <v>94</v>
      </c>
      <c r="D1139" t="s">
        <v>96</v>
      </c>
      <c r="E1139" t="s">
        <v>86</v>
      </c>
      <c r="F1139" t="s">
        <v>91</v>
      </c>
      <c r="G1139" t="s">
        <v>95</v>
      </c>
      <c r="H1139">
        <v>1199</v>
      </c>
      <c r="I1139">
        <v>85</v>
      </c>
      <c r="J1139">
        <v>19.600000000000001</v>
      </c>
      <c r="K1139">
        <v>8.3000000000000007</v>
      </c>
      <c r="L1139">
        <v>2023</v>
      </c>
      <c r="M1139">
        <v>68100</v>
      </c>
      <c r="N1139">
        <v>1</v>
      </c>
      <c r="O1139">
        <v>0</v>
      </c>
      <c r="P1139">
        <v>6</v>
      </c>
    </row>
    <row r="1140" spans="1:16" x14ac:dyDescent="0.3">
      <c r="A1140">
        <v>1138</v>
      </c>
      <c r="B1140" t="s">
        <v>83</v>
      </c>
      <c r="C1140" t="s">
        <v>94</v>
      </c>
      <c r="D1140" t="s">
        <v>96</v>
      </c>
      <c r="E1140" t="s">
        <v>86</v>
      </c>
      <c r="F1140" t="s">
        <v>91</v>
      </c>
      <c r="G1140" t="s">
        <v>95</v>
      </c>
      <c r="H1140">
        <v>1199</v>
      </c>
      <c r="I1140">
        <v>85</v>
      </c>
      <c r="J1140">
        <v>19.600000000000001</v>
      </c>
      <c r="K1140">
        <v>8.3000000000000007</v>
      </c>
      <c r="L1140">
        <v>2026</v>
      </c>
      <c r="M1140">
        <v>8346</v>
      </c>
      <c r="N1140">
        <v>1</v>
      </c>
      <c r="O1140">
        <v>0</v>
      </c>
      <c r="P1140">
        <v>8.3800000000000008</v>
      </c>
    </row>
    <row r="1141" spans="1:16" x14ac:dyDescent="0.3">
      <c r="A1141">
        <v>1139</v>
      </c>
      <c r="B1141" t="s">
        <v>83</v>
      </c>
      <c r="C1141" t="s">
        <v>94</v>
      </c>
      <c r="D1141" t="s">
        <v>96</v>
      </c>
      <c r="E1141" t="s">
        <v>86</v>
      </c>
      <c r="F1141" t="s">
        <v>91</v>
      </c>
      <c r="G1141" t="s">
        <v>95</v>
      </c>
      <c r="H1141">
        <v>1199</v>
      </c>
      <c r="I1141">
        <v>85</v>
      </c>
      <c r="J1141">
        <v>19.600000000000001</v>
      </c>
      <c r="K1141">
        <v>8.3000000000000007</v>
      </c>
      <c r="L1141">
        <v>2021</v>
      </c>
      <c r="M1141">
        <v>95695</v>
      </c>
      <c r="N1141">
        <v>1</v>
      </c>
      <c r="O1141">
        <v>0</v>
      </c>
      <c r="P1141">
        <v>3.77</v>
      </c>
    </row>
    <row r="1142" spans="1:16" x14ac:dyDescent="0.3">
      <c r="A1142">
        <v>1140</v>
      </c>
      <c r="B1142" t="s">
        <v>83</v>
      </c>
      <c r="C1142" t="s">
        <v>94</v>
      </c>
      <c r="D1142" t="s">
        <v>96</v>
      </c>
      <c r="E1142" t="s">
        <v>86</v>
      </c>
      <c r="F1142" t="s">
        <v>91</v>
      </c>
      <c r="G1142" t="s">
        <v>95</v>
      </c>
      <c r="H1142">
        <v>1199</v>
      </c>
      <c r="I1142">
        <v>85</v>
      </c>
      <c r="J1142">
        <v>19.600000000000001</v>
      </c>
      <c r="K1142">
        <v>8.3000000000000007</v>
      </c>
      <c r="L1142">
        <v>2021</v>
      </c>
      <c r="M1142">
        <v>102629</v>
      </c>
      <c r="N1142">
        <v>1</v>
      </c>
      <c r="O1142">
        <v>0</v>
      </c>
      <c r="P1142">
        <v>4.03</v>
      </c>
    </row>
    <row r="1143" spans="1:16" x14ac:dyDescent="0.3">
      <c r="A1143">
        <v>1141</v>
      </c>
      <c r="B1143" t="s">
        <v>83</v>
      </c>
      <c r="C1143" t="s">
        <v>94</v>
      </c>
      <c r="D1143" t="s">
        <v>96</v>
      </c>
      <c r="E1143" t="s">
        <v>86</v>
      </c>
      <c r="F1143" t="s">
        <v>91</v>
      </c>
      <c r="G1143" t="s">
        <v>95</v>
      </c>
      <c r="H1143">
        <v>1199</v>
      </c>
      <c r="I1143">
        <v>85</v>
      </c>
      <c r="J1143">
        <v>19.600000000000001</v>
      </c>
      <c r="K1143">
        <v>8.3000000000000007</v>
      </c>
      <c r="L1143">
        <v>2020</v>
      </c>
      <c r="M1143">
        <v>55713</v>
      </c>
      <c r="N1143">
        <v>1</v>
      </c>
      <c r="O1143">
        <v>0</v>
      </c>
      <c r="P1143">
        <v>3.98</v>
      </c>
    </row>
    <row r="1144" spans="1:16" x14ac:dyDescent="0.3">
      <c r="A1144">
        <v>1142</v>
      </c>
      <c r="B1144" t="s">
        <v>83</v>
      </c>
      <c r="C1144" t="s">
        <v>94</v>
      </c>
      <c r="D1144" t="s">
        <v>96</v>
      </c>
      <c r="E1144" t="s">
        <v>86</v>
      </c>
      <c r="F1144" t="s">
        <v>91</v>
      </c>
      <c r="G1144" t="s">
        <v>95</v>
      </c>
      <c r="H1144">
        <v>1199</v>
      </c>
      <c r="I1144">
        <v>85</v>
      </c>
      <c r="J1144">
        <v>19.600000000000001</v>
      </c>
      <c r="K1144">
        <v>8.3000000000000007</v>
      </c>
      <c r="L1144">
        <v>2022</v>
      </c>
      <c r="M1144">
        <v>47287</v>
      </c>
      <c r="N1144">
        <v>2</v>
      </c>
      <c r="O1144">
        <v>0</v>
      </c>
      <c r="P1144">
        <v>4.6900000000000004</v>
      </c>
    </row>
    <row r="1145" spans="1:16" x14ac:dyDescent="0.3">
      <c r="A1145">
        <v>1143</v>
      </c>
      <c r="B1145" t="s">
        <v>83</v>
      </c>
      <c r="C1145" t="s">
        <v>94</v>
      </c>
      <c r="D1145" t="s">
        <v>96</v>
      </c>
      <c r="E1145" t="s">
        <v>86</v>
      </c>
      <c r="F1145" t="s">
        <v>91</v>
      </c>
      <c r="G1145" t="s">
        <v>95</v>
      </c>
      <c r="H1145">
        <v>1199</v>
      </c>
      <c r="I1145">
        <v>85</v>
      </c>
      <c r="J1145">
        <v>19.600000000000001</v>
      </c>
      <c r="K1145">
        <v>8.3000000000000007</v>
      </c>
      <c r="L1145">
        <v>2025</v>
      </c>
      <c r="M1145">
        <v>21664</v>
      </c>
      <c r="N1145">
        <v>1</v>
      </c>
      <c r="O1145">
        <v>0</v>
      </c>
      <c r="P1145">
        <v>7.51</v>
      </c>
    </row>
    <row r="1146" spans="1:16" x14ac:dyDescent="0.3">
      <c r="A1146">
        <v>1144</v>
      </c>
      <c r="B1146" t="s">
        <v>83</v>
      </c>
      <c r="C1146" t="s">
        <v>94</v>
      </c>
      <c r="D1146" t="s">
        <v>96</v>
      </c>
      <c r="E1146" t="s">
        <v>86</v>
      </c>
      <c r="F1146" t="s">
        <v>91</v>
      </c>
      <c r="G1146" t="s">
        <v>95</v>
      </c>
      <c r="H1146">
        <v>1199</v>
      </c>
      <c r="I1146">
        <v>85</v>
      </c>
      <c r="J1146">
        <v>19.600000000000001</v>
      </c>
      <c r="K1146">
        <v>8.3000000000000007</v>
      </c>
      <c r="L1146">
        <v>2023</v>
      </c>
      <c r="M1146">
        <v>32547</v>
      </c>
      <c r="N1146">
        <v>2</v>
      </c>
      <c r="O1146">
        <v>0</v>
      </c>
      <c r="P1146">
        <v>5.81</v>
      </c>
    </row>
    <row r="1147" spans="1:16" x14ac:dyDescent="0.3">
      <c r="A1147">
        <v>1145</v>
      </c>
      <c r="B1147" t="s">
        <v>83</v>
      </c>
      <c r="C1147" t="s">
        <v>94</v>
      </c>
      <c r="D1147" t="s">
        <v>96</v>
      </c>
      <c r="E1147" t="s">
        <v>86</v>
      </c>
      <c r="F1147" t="s">
        <v>91</v>
      </c>
      <c r="G1147" t="s">
        <v>95</v>
      </c>
      <c r="H1147">
        <v>1199</v>
      </c>
      <c r="I1147">
        <v>85</v>
      </c>
      <c r="J1147">
        <v>19.600000000000001</v>
      </c>
      <c r="K1147">
        <v>8.3000000000000007</v>
      </c>
      <c r="L1147">
        <v>2024</v>
      </c>
      <c r="M1147">
        <v>42295</v>
      </c>
      <c r="N1147">
        <v>2</v>
      </c>
      <c r="O1147">
        <v>0</v>
      </c>
      <c r="P1147">
        <v>5.75</v>
      </c>
    </row>
    <row r="1148" spans="1:16" x14ac:dyDescent="0.3">
      <c r="A1148">
        <v>1146</v>
      </c>
      <c r="B1148" t="s">
        <v>83</v>
      </c>
      <c r="C1148" t="s">
        <v>94</v>
      </c>
      <c r="D1148" t="s">
        <v>96</v>
      </c>
      <c r="E1148" t="s">
        <v>86</v>
      </c>
      <c r="F1148" t="s">
        <v>91</v>
      </c>
      <c r="G1148" t="s">
        <v>95</v>
      </c>
      <c r="H1148">
        <v>1199</v>
      </c>
      <c r="I1148">
        <v>85</v>
      </c>
      <c r="J1148">
        <v>19.600000000000001</v>
      </c>
      <c r="K1148">
        <v>8.3000000000000007</v>
      </c>
      <c r="L1148">
        <v>2025</v>
      </c>
      <c r="M1148">
        <v>21310</v>
      </c>
      <c r="N1148">
        <v>1</v>
      </c>
      <c r="O1148">
        <v>0</v>
      </c>
      <c r="P1148">
        <v>7.24</v>
      </c>
    </row>
    <row r="1149" spans="1:16" x14ac:dyDescent="0.3">
      <c r="A1149">
        <v>1147</v>
      </c>
      <c r="B1149" t="s">
        <v>83</v>
      </c>
      <c r="C1149" t="s">
        <v>94</v>
      </c>
      <c r="D1149" t="s">
        <v>96</v>
      </c>
      <c r="E1149" t="s">
        <v>86</v>
      </c>
      <c r="F1149" t="s">
        <v>91</v>
      </c>
      <c r="G1149" t="s">
        <v>95</v>
      </c>
      <c r="H1149">
        <v>1199</v>
      </c>
      <c r="I1149">
        <v>85</v>
      </c>
      <c r="J1149">
        <v>19.600000000000001</v>
      </c>
      <c r="K1149">
        <v>8.3000000000000007</v>
      </c>
      <c r="L1149">
        <v>2023</v>
      </c>
      <c r="M1149">
        <v>68357</v>
      </c>
      <c r="N1149">
        <v>1</v>
      </c>
      <c r="O1149">
        <v>0</v>
      </c>
      <c r="P1149">
        <v>6.02</v>
      </c>
    </row>
    <row r="1150" spans="1:16" x14ac:dyDescent="0.3">
      <c r="A1150">
        <v>1148</v>
      </c>
      <c r="B1150" t="s">
        <v>83</v>
      </c>
      <c r="C1150" t="s">
        <v>94</v>
      </c>
      <c r="D1150" t="s">
        <v>96</v>
      </c>
      <c r="E1150" t="s">
        <v>86</v>
      </c>
      <c r="F1150" t="s">
        <v>91</v>
      </c>
      <c r="G1150" t="s">
        <v>95</v>
      </c>
      <c r="H1150">
        <v>1199</v>
      </c>
      <c r="I1150">
        <v>85</v>
      </c>
      <c r="J1150">
        <v>19.600000000000001</v>
      </c>
      <c r="K1150">
        <v>8.3000000000000007</v>
      </c>
      <c r="L1150">
        <v>2025</v>
      </c>
      <c r="M1150">
        <v>12723</v>
      </c>
      <c r="N1150">
        <v>2</v>
      </c>
      <c r="O1150">
        <v>0</v>
      </c>
      <c r="P1150">
        <v>7.27</v>
      </c>
    </row>
    <row r="1151" spans="1:16" x14ac:dyDescent="0.3">
      <c r="A1151">
        <v>1149</v>
      </c>
      <c r="B1151" t="s">
        <v>83</v>
      </c>
      <c r="C1151" t="s">
        <v>94</v>
      </c>
      <c r="D1151" t="s">
        <v>96</v>
      </c>
      <c r="E1151" t="s">
        <v>86</v>
      </c>
      <c r="F1151" t="s">
        <v>91</v>
      </c>
      <c r="G1151" t="s">
        <v>95</v>
      </c>
      <c r="H1151">
        <v>1199</v>
      </c>
      <c r="I1151">
        <v>85</v>
      </c>
      <c r="J1151">
        <v>19.600000000000001</v>
      </c>
      <c r="K1151">
        <v>8.3000000000000007</v>
      </c>
      <c r="L1151">
        <v>2022</v>
      </c>
      <c r="M1151">
        <v>49856</v>
      </c>
      <c r="N1151">
        <v>1</v>
      </c>
      <c r="O1151">
        <v>0</v>
      </c>
      <c r="P1151">
        <v>4.7699999999999996</v>
      </c>
    </row>
    <row r="1152" spans="1:16" x14ac:dyDescent="0.3">
      <c r="A1152">
        <v>1150</v>
      </c>
      <c r="B1152" t="s">
        <v>83</v>
      </c>
      <c r="C1152" t="s">
        <v>94</v>
      </c>
      <c r="D1152" t="s">
        <v>96</v>
      </c>
      <c r="E1152" t="s">
        <v>86</v>
      </c>
      <c r="F1152" t="s">
        <v>91</v>
      </c>
      <c r="G1152" t="s">
        <v>95</v>
      </c>
      <c r="H1152">
        <v>1199</v>
      </c>
      <c r="I1152">
        <v>85</v>
      </c>
      <c r="J1152">
        <v>19.600000000000001</v>
      </c>
      <c r="K1152">
        <v>8.3000000000000007</v>
      </c>
      <c r="L1152">
        <v>2022</v>
      </c>
      <c r="M1152">
        <v>87772</v>
      </c>
      <c r="N1152">
        <v>1</v>
      </c>
      <c r="O1152">
        <v>0</v>
      </c>
      <c r="P1152">
        <v>5.07</v>
      </c>
    </row>
    <row r="1153" spans="1:16" x14ac:dyDescent="0.3">
      <c r="A1153">
        <v>1151</v>
      </c>
      <c r="B1153" t="s">
        <v>83</v>
      </c>
      <c r="C1153" t="s">
        <v>94</v>
      </c>
      <c r="D1153" t="s">
        <v>96</v>
      </c>
      <c r="E1153" t="s">
        <v>86</v>
      </c>
      <c r="F1153" t="s">
        <v>91</v>
      </c>
      <c r="G1153" t="s">
        <v>95</v>
      </c>
      <c r="H1153">
        <v>1199</v>
      </c>
      <c r="I1153">
        <v>85</v>
      </c>
      <c r="J1153">
        <v>19.600000000000001</v>
      </c>
      <c r="K1153">
        <v>8.3000000000000007</v>
      </c>
      <c r="L1153">
        <v>2020</v>
      </c>
      <c r="M1153">
        <v>86277</v>
      </c>
      <c r="N1153">
        <v>1</v>
      </c>
      <c r="O1153">
        <v>0</v>
      </c>
      <c r="P1153">
        <v>3.68</v>
      </c>
    </row>
    <row r="1154" spans="1:16" x14ac:dyDescent="0.3">
      <c r="A1154">
        <v>1152</v>
      </c>
      <c r="B1154" t="s">
        <v>83</v>
      </c>
      <c r="C1154" t="s">
        <v>94</v>
      </c>
      <c r="D1154" t="s">
        <v>96</v>
      </c>
      <c r="E1154" t="s">
        <v>86</v>
      </c>
      <c r="F1154" t="s">
        <v>91</v>
      </c>
      <c r="G1154" t="s">
        <v>95</v>
      </c>
      <c r="H1154">
        <v>1199</v>
      </c>
      <c r="I1154">
        <v>85</v>
      </c>
      <c r="J1154">
        <v>19.600000000000001</v>
      </c>
      <c r="K1154">
        <v>8.3000000000000007</v>
      </c>
      <c r="L1154">
        <v>2022</v>
      </c>
      <c r="M1154">
        <v>54174</v>
      </c>
      <c r="N1154">
        <v>1</v>
      </c>
      <c r="O1154">
        <v>0</v>
      </c>
      <c r="P1154">
        <v>4.8099999999999996</v>
      </c>
    </row>
    <row r="1155" spans="1:16" x14ac:dyDescent="0.3">
      <c r="A1155">
        <v>1153</v>
      </c>
      <c r="B1155" t="s">
        <v>83</v>
      </c>
      <c r="C1155" t="s">
        <v>94</v>
      </c>
      <c r="D1155" t="s">
        <v>96</v>
      </c>
      <c r="E1155" t="s">
        <v>86</v>
      </c>
      <c r="F1155" t="s">
        <v>91</v>
      </c>
      <c r="G1155" t="s">
        <v>95</v>
      </c>
      <c r="H1155">
        <v>1199</v>
      </c>
      <c r="I1155">
        <v>85</v>
      </c>
      <c r="J1155">
        <v>19.600000000000001</v>
      </c>
      <c r="K1155">
        <v>8.3000000000000007</v>
      </c>
      <c r="L1155">
        <v>2023</v>
      </c>
      <c r="M1155">
        <v>40325</v>
      </c>
      <c r="N1155">
        <v>1</v>
      </c>
      <c r="O1155">
        <v>0</v>
      </c>
      <c r="P1155">
        <v>5.58</v>
      </c>
    </row>
    <row r="1156" spans="1:16" x14ac:dyDescent="0.3">
      <c r="A1156">
        <v>1154</v>
      </c>
      <c r="B1156" t="s">
        <v>83</v>
      </c>
      <c r="C1156" t="s">
        <v>94</v>
      </c>
      <c r="D1156" t="s">
        <v>96</v>
      </c>
      <c r="E1156" t="s">
        <v>86</v>
      </c>
      <c r="F1156" t="s">
        <v>91</v>
      </c>
      <c r="G1156" t="s">
        <v>95</v>
      </c>
      <c r="H1156">
        <v>1199</v>
      </c>
      <c r="I1156">
        <v>85</v>
      </c>
      <c r="J1156">
        <v>19.600000000000001</v>
      </c>
      <c r="K1156">
        <v>8.3000000000000007</v>
      </c>
      <c r="L1156">
        <v>2023</v>
      </c>
      <c r="M1156">
        <v>49829</v>
      </c>
      <c r="N1156">
        <v>1</v>
      </c>
      <c r="O1156">
        <v>0</v>
      </c>
      <c r="P1156">
        <v>5.77</v>
      </c>
    </row>
    <row r="1157" spans="1:16" x14ac:dyDescent="0.3">
      <c r="A1157">
        <v>1155</v>
      </c>
      <c r="B1157" t="s">
        <v>83</v>
      </c>
      <c r="C1157" t="s">
        <v>94</v>
      </c>
      <c r="D1157" t="s">
        <v>96</v>
      </c>
      <c r="E1157" t="s">
        <v>86</v>
      </c>
      <c r="F1157" t="s">
        <v>91</v>
      </c>
      <c r="G1157" t="s">
        <v>95</v>
      </c>
      <c r="H1157">
        <v>1199</v>
      </c>
      <c r="I1157">
        <v>85</v>
      </c>
      <c r="J1157">
        <v>19.600000000000001</v>
      </c>
      <c r="K1157">
        <v>8.3000000000000007</v>
      </c>
      <c r="L1157">
        <v>2026</v>
      </c>
      <c r="M1157">
        <v>4001</v>
      </c>
      <c r="N1157">
        <v>1</v>
      </c>
      <c r="O1157">
        <v>0</v>
      </c>
      <c r="P1157">
        <v>8.4499999999999993</v>
      </c>
    </row>
    <row r="1158" spans="1:16" x14ac:dyDescent="0.3">
      <c r="A1158">
        <v>1156</v>
      </c>
      <c r="B1158" t="s">
        <v>83</v>
      </c>
      <c r="C1158" t="s">
        <v>94</v>
      </c>
      <c r="D1158" t="s">
        <v>96</v>
      </c>
      <c r="E1158" t="s">
        <v>86</v>
      </c>
      <c r="F1158" t="s">
        <v>91</v>
      </c>
      <c r="G1158" t="s">
        <v>95</v>
      </c>
      <c r="H1158">
        <v>1199</v>
      </c>
      <c r="I1158">
        <v>85</v>
      </c>
      <c r="J1158">
        <v>19.600000000000001</v>
      </c>
      <c r="K1158">
        <v>8.3000000000000007</v>
      </c>
      <c r="L1158">
        <v>2021</v>
      </c>
      <c r="M1158">
        <v>88727</v>
      </c>
      <c r="N1158">
        <v>1</v>
      </c>
      <c r="O1158">
        <v>0</v>
      </c>
      <c r="P1158">
        <v>3.8</v>
      </c>
    </row>
    <row r="1159" spans="1:16" x14ac:dyDescent="0.3">
      <c r="A1159">
        <v>1157</v>
      </c>
      <c r="B1159" t="s">
        <v>83</v>
      </c>
      <c r="C1159" t="s">
        <v>94</v>
      </c>
      <c r="D1159" t="s">
        <v>96</v>
      </c>
      <c r="E1159" t="s">
        <v>86</v>
      </c>
      <c r="F1159" t="s">
        <v>91</v>
      </c>
      <c r="G1159" t="s">
        <v>95</v>
      </c>
      <c r="H1159">
        <v>1199</v>
      </c>
      <c r="I1159">
        <v>85</v>
      </c>
      <c r="J1159">
        <v>19.600000000000001</v>
      </c>
      <c r="K1159">
        <v>8.3000000000000007</v>
      </c>
      <c r="L1159">
        <v>2026</v>
      </c>
      <c r="M1159">
        <v>6759</v>
      </c>
      <c r="N1159">
        <v>1</v>
      </c>
      <c r="O1159">
        <v>0</v>
      </c>
      <c r="P1159">
        <v>8.02</v>
      </c>
    </row>
    <row r="1160" spans="1:16" x14ac:dyDescent="0.3">
      <c r="A1160">
        <v>1158</v>
      </c>
      <c r="B1160" t="s">
        <v>83</v>
      </c>
      <c r="C1160" t="s">
        <v>94</v>
      </c>
      <c r="D1160" t="s">
        <v>96</v>
      </c>
      <c r="E1160" t="s">
        <v>86</v>
      </c>
      <c r="F1160" t="s">
        <v>91</v>
      </c>
      <c r="G1160" t="s">
        <v>95</v>
      </c>
      <c r="H1160">
        <v>1199</v>
      </c>
      <c r="I1160">
        <v>85</v>
      </c>
      <c r="J1160">
        <v>19.600000000000001</v>
      </c>
      <c r="K1160">
        <v>8.3000000000000007</v>
      </c>
      <c r="L1160">
        <v>2022</v>
      </c>
      <c r="M1160">
        <v>83244</v>
      </c>
      <c r="N1160">
        <v>3</v>
      </c>
      <c r="O1160">
        <v>0</v>
      </c>
      <c r="P1160">
        <v>3.96</v>
      </c>
    </row>
    <row r="1161" spans="1:16" x14ac:dyDescent="0.3">
      <c r="A1161">
        <v>1159</v>
      </c>
      <c r="B1161" t="s">
        <v>83</v>
      </c>
      <c r="C1161" t="s">
        <v>94</v>
      </c>
      <c r="D1161" t="s">
        <v>96</v>
      </c>
      <c r="E1161" t="s">
        <v>86</v>
      </c>
      <c r="F1161" t="s">
        <v>91</v>
      </c>
      <c r="G1161" t="s">
        <v>95</v>
      </c>
      <c r="H1161">
        <v>1199</v>
      </c>
      <c r="I1161">
        <v>85</v>
      </c>
      <c r="J1161">
        <v>19.600000000000001</v>
      </c>
      <c r="K1161">
        <v>8.3000000000000007</v>
      </c>
      <c r="L1161">
        <v>2022</v>
      </c>
      <c r="M1161">
        <v>81325</v>
      </c>
      <c r="N1161">
        <v>1</v>
      </c>
      <c r="O1161">
        <v>0</v>
      </c>
      <c r="P1161">
        <v>5.08</v>
      </c>
    </row>
    <row r="1162" spans="1:16" x14ac:dyDescent="0.3">
      <c r="A1162">
        <v>1160</v>
      </c>
      <c r="B1162" t="s">
        <v>83</v>
      </c>
      <c r="C1162" t="s">
        <v>94</v>
      </c>
      <c r="D1162" t="s">
        <v>96</v>
      </c>
      <c r="E1162" t="s">
        <v>86</v>
      </c>
      <c r="F1162" t="s">
        <v>91</v>
      </c>
      <c r="G1162" t="s">
        <v>95</v>
      </c>
      <c r="H1162">
        <v>1199</v>
      </c>
      <c r="I1162">
        <v>85</v>
      </c>
      <c r="J1162">
        <v>19.600000000000001</v>
      </c>
      <c r="K1162">
        <v>8.3000000000000007</v>
      </c>
      <c r="L1162">
        <v>2021</v>
      </c>
      <c r="M1162">
        <v>59513</v>
      </c>
      <c r="N1162">
        <v>1</v>
      </c>
      <c r="O1162">
        <v>0</v>
      </c>
      <c r="P1162">
        <v>4.33</v>
      </c>
    </row>
    <row r="1163" spans="1:16" x14ac:dyDescent="0.3">
      <c r="A1163">
        <v>1161</v>
      </c>
      <c r="B1163" t="s">
        <v>83</v>
      </c>
      <c r="C1163" t="s">
        <v>94</v>
      </c>
      <c r="D1163" t="s">
        <v>96</v>
      </c>
      <c r="E1163" t="s">
        <v>86</v>
      </c>
      <c r="F1163" t="s">
        <v>91</v>
      </c>
      <c r="G1163" t="s">
        <v>95</v>
      </c>
      <c r="H1163">
        <v>1199</v>
      </c>
      <c r="I1163">
        <v>85</v>
      </c>
      <c r="J1163">
        <v>19.600000000000001</v>
      </c>
      <c r="K1163">
        <v>8.3000000000000007</v>
      </c>
      <c r="L1163">
        <v>2025</v>
      </c>
      <c r="M1163">
        <v>14176</v>
      </c>
      <c r="N1163">
        <v>1</v>
      </c>
      <c r="O1163">
        <v>0</v>
      </c>
      <c r="P1163">
        <v>7.29</v>
      </c>
    </row>
    <row r="1164" spans="1:16" x14ac:dyDescent="0.3">
      <c r="A1164">
        <v>1162</v>
      </c>
      <c r="B1164" t="s">
        <v>83</v>
      </c>
      <c r="C1164" t="s">
        <v>94</v>
      </c>
      <c r="D1164" t="s">
        <v>96</v>
      </c>
      <c r="E1164" t="s">
        <v>86</v>
      </c>
      <c r="F1164" t="s">
        <v>91</v>
      </c>
      <c r="G1164" t="s">
        <v>95</v>
      </c>
      <c r="H1164">
        <v>1199</v>
      </c>
      <c r="I1164">
        <v>85</v>
      </c>
      <c r="J1164">
        <v>19.600000000000001</v>
      </c>
      <c r="K1164">
        <v>8.3000000000000007</v>
      </c>
      <c r="L1164">
        <v>2026</v>
      </c>
      <c r="M1164">
        <v>9893</v>
      </c>
      <c r="N1164">
        <v>1</v>
      </c>
      <c r="O1164">
        <v>0</v>
      </c>
      <c r="P1164">
        <v>8.43</v>
      </c>
    </row>
    <row r="1165" spans="1:16" x14ac:dyDescent="0.3">
      <c r="A1165">
        <v>1163</v>
      </c>
      <c r="B1165" t="s">
        <v>83</v>
      </c>
      <c r="C1165" t="s">
        <v>94</v>
      </c>
      <c r="D1165" t="s">
        <v>96</v>
      </c>
      <c r="E1165" t="s">
        <v>86</v>
      </c>
      <c r="F1165" t="s">
        <v>91</v>
      </c>
      <c r="G1165" t="s">
        <v>95</v>
      </c>
      <c r="H1165">
        <v>1199</v>
      </c>
      <c r="I1165">
        <v>85</v>
      </c>
      <c r="J1165">
        <v>19.600000000000001</v>
      </c>
      <c r="K1165">
        <v>8.3000000000000007</v>
      </c>
      <c r="L1165">
        <v>2025</v>
      </c>
      <c r="M1165">
        <v>21267</v>
      </c>
      <c r="N1165">
        <v>1</v>
      </c>
      <c r="O1165">
        <v>0</v>
      </c>
      <c r="P1165">
        <v>7.26</v>
      </c>
    </row>
    <row r="1166" spans="1:16" x14ac:dyDescent="0.3">
      <c r="A1166">
        <v>1164</v>
      </c>
      <c r="B1166" t="s">
        <v>83</v>
      </c>
      <c r="C1166" t="s">
        <v>94</v>
      </c>
      <c r="D1166" t="s">
        <v>96</v>
      </c>
      <c r="E1166" t="s">
        <v>86</v>
      </c>
      <c r="F1166" t="s">
        <v>91</v>
      </c>
      <c r="G1166" t="s">
        <v>95</v>
      </c>
      <c r="H1166">
        <v>1199</v>
      </c>
      <c r="I1166">
        <v>85</v>
      </c>
      <c r="J1166">
        <v>19.600000000000001</v>
      </c>
      <c r="K1166">
        <v>8.3000000000000007</v>
      </c>
      <c r="L1166">
        <v>2023</v>
      </c>
      <c r="M1166">
        <v>68617</v>
      </c>
      <c r="N1166">
        <v>2</v>
      </c>
      <c r="O1166">
        <v>0</v>
      </c>
      <c r="P1166">
        <v>5.0999999999999996</v>
      </c>
    </row>
    <row r="1167" spans="1:16" x14ac:dyDescent="0.3">
      <c r="A1167">
        <v>1165</v>
      </c>
      <c r="B1167" t="s">
        <v>83</v>
      </c>
      <c r="C1167" t="s">
        <v>94</v>
      </c>
      <c r="D1167" t="s">
        <v>96</v>
      </c>
      <c r="E1167" t="s">
        <v>86</v>
      </c>
      <c r="F1167" t="s">
        <v>91</v>
      </c>
      <c r="G1167" t="s">
        <v>95</v>
      </c>
      <c r="H1167">
        <v>1199</v>
      </c>
      <c r="I1167">
        <v>85</v>
      </c>
      <c r="J1167">
        <v>19.600000000000001</v>
      </c>
      <c r="K1167">
        <v>8.3000000000000007</v>
      </c>
      <c r="L1167">
        <v>2025</v>
      </c>
      <c r="M1167">
        <v>29714</v>
      </c>
      <c r="N1167">
        <v>2</v>
      </c>
      <c r="O1167">
        <v>0</v>
      </c>
      <c r="P1167">
        <v>6.86</v>
      </c>
    </row>
    <row r="1168" spans="1:16" x14ac:dyDescent="0.3">
      <c r="A1168">
        <v>1166</v>
      </c>
      <c r="B1168" t="s">
        <v>83</v>
      </c>
      <c r="C1168" t="s">
        <v>94</v>
      </c>
      <c r="D1168" t="s">
        <v>96</v>
      </c>
      <c r="E1168" t="s">
        <v>86</v>
      </c>
      <c r="F1168" t="s">
        <v>91</v>
      </c>
      <c r="G1168" t="s">
        <v>95</v>
      </c>
      <c r="H1168">
        <v>1199</v>
      </c>
      <c r="I1168">
        <v>85</v>
      </c>
      <c r="J1168">
        <v>19.600000000000001</v>
      </c>
      <c r="K1168">
        <v>8.3000000000000007</v>
      </c>
      <c r="L1168">
        <v>2021</v>
      </c>
      <c r="M1168">
        <v>77646</v>
      </c>
      <c r="N1168">
        <v>2</v>
      </c>
      <c r="O1168">
        <v>0</v>
      </c>
      <c r="P1168">
        <v>3.88</v>
      </c>
    </row>
    <row r="1169" spans="1:16" x14ac:dyDescent="0.3">
      <c r="A1169">
        <v>1167</v>
      </c>
      <c r="B1169" t="s">
        <v>83</v>
      </c>
      <c r="C1169" t="s">
        <v>94</v>
      </c>
      <c r="D1169" t="s">
        <v>96</v>
      </c>
      <c r="E1169" t="s">
        <v>86</v>
      </c>
      <c r="F1169" t="s">
        <v>91</v>
      </c>
      <c r="G1169" t="s">
        <v>95</v>
      </c>
      <c r="H1169">
        <v>1199</v>
      </c>
      <c r="I1169">
        <v>85</v>
      </c>
      <c r="J1169">
        <v>19.600000000000001</v>
      </c>
      <c r="K1169">
        <v>8.3000000000000007</v>
      </c>
      <c r="L1169">
        <v>2021</v>
      </c>
      <c r="M1169">
        <v>98808</v>
      </c>
      <c r="N1169">
        <v>1</v>
      </c>
      <c r="O1169">
        <v>0</v>
      </c>
      <c r="P1169">
        <v>3.92</v>
      </c>
    </row>
    <row r="1170" spans="1:16" x14ac:dyDescent="0.3">
      <c r="A1170">
        <v>1168</v>
      </c>
      <c r="B1170" t="s">
        <v>83</v>
      </c>
      <c r="C1170" t="s">
        <v>94</v>
      </c>
      <c r="D1170" t="s">
        <v>96</v>
      </c>
      <c r="E1170" t="s">
        <v>86</v>
      </c>
      <c r="F1170" t="s">
        <v>91</v>
      </c>
      <c r="G1170" t="s">
        <v>95</v>
      </c>
      <c r="H1170">
        <v>1199</v>
      </c>
      <c r="I1170">
        <v>85</v>
      </c>
      <c r="J1170">
        <v>19.600000000000001</v>
      </c>
      <c r="K1170">
        <v>8.3000000000000007</v>
      </c>
      <c r="L1170">
        <v>2026</v>
      </c>
      <c r="M1170">
        <v>4283</v>
      </c>
      <c r="N1170">
        <v>1</v>
      </c>
      <c r="O1170">
        <v>0</v>
      </c>
      <c r="P1170">
        <v>8.25</v>
      </c>
    </row>
    <row r="1171" spans="1:16" x14ac:dyDescent="0.3">
      <c r="A1171">
        <v>1169</v>
      </c>
      <c r="B1171" t="s">
        <v>83</v>
      </c>
      <c r="C1171" t="s">
        <v>94</v>
      </c>
      <c r="D1171" t="s">
        <v>96</v>
      </c>
      <c r="E1171" t="s">
        <v>86</v>
      </c>
      <c r="F1171" t="s">
        <v>91</v>
      </c>
      <c r="G1171" t="s">
        <v>95</v>
      </c>
      <c r="H1171">
        <v>1199</v>
      </c>
      <c r="I1171">
        <v>85</v>
      </c>
      <c r="J1171">
        <v>19.600000000000001</v>
      </c>
      <c r="K1171">
        <v>8.3000000000000007</v>
      </c>
      <c r="L1171">
        <v>2024</v>
      </c>
      <c r="M1171">
        <v>46826</v>
      </c>
      <c r="N1171">
        <v>2</v>
      </c>
      <c r="O1171">
        <v>0</v>
      </c>
      <c r="P1171">
        <v>6.44</v>
      </c>
    </row>
    <row r="1172" spans="1:16" x14ac:dyDescent="0.3">
      <c r="A1172">
        <v>1170</v>
      </c>
      <c r="B1172" t="s">
        <v>83</v>
      </c>
      <c r="C1172" t="s">
        <v>94</v>
      </c>
      <c r="D1172" t="s">
        <v>96</v>
      </c>
      <c r="E1172" t="s">
        <v>86</v>
      </c>
      <c r="F1172" t="s">
        <v>91</v>
      </c>
      <c r="G1172" t="s">
        <v>95</v>
      </c>
      <c r="H1172">
        <v>1199</v>
      </c>
      <c r="I1172">
        <v>85</v>
      </c>
      <c r="J1172">
        <v>19.600000000000001</v>
      </c>
      <c r="K1172">
        <v>8.3000000000000007</v>
      </c>
      <c r="L1172">
        <v>2022</v>
      </c>
      <c r="M1172">
        <v>69245</v>
      </c>
      <c r="N1172">
        <v>2</v>
      </c>
      <c r="O1172">
        <v>0</v>
      </c>
      <c r="P1172">
        <v>4.47</v>
      </c>
    </row>
    <row r="1173" spans="1:16" x14ac:dyDescent="0.3">
      <c r="A1173">
        <v>1171</v>
      </c>
      <c r="B1173" t="s">
        <v>83</v>
      </c>
      <c r="C1173" t="s">
        <v>94</v>
      </c>
      <c r="D1173" t="s">
        <v>96</v>
      </c>
      <c r="E1173" t="s">
        <v>86</v>
      </c>
      <c r="F1173" t="s">
        <v>91</v>
      </c>
      <c r="G1173" t="s">
        <v>95</v>
      </c>
      <c r="H1173">
        <v>1199</v>
      </c>
      <c r="I1173">
        <v>85</v>
      </c>
      <c r="J1173">
        <v>19.600000000000001</v>
      </c>
      <c r="K1173">
        <v>8.3000000000000007</v>
      </c>
      <c r="L1173">
        <v>2022</v>
      </c>
      <c r="M1173">
        <v>80468</v>
      </c>
      <c r="N1173">
        <v>1</v>
      </c>
      <c r="O1173">
        <v>0</v>
      </c>
      <c r="P1173">
        <v>4.78</v>
      </c>
    </row>
    <row r="1174" spans="1:16" x14ac:dyDescent="0.3">
      <c r="A1174">
        <v>1172</v>
      </c>
      <c r="B1174" t="s">
        <v>83</v>
      </c>
      <c r="C1174" t="s">
        <v>94</v>
      </c>
      <c r="D1174" t="s">
        <v>96</v>
      </c>
      <c r="E1174" t="s">
        <v>86</v>
      </c>
      <c r="F1174" t="s">
        <v>91</v>
      </c>
      <c r="G1174" t="s">
        <v>95</v>
      </c>
      <c r="H1174">
        <v>1199</v>
      </c>
      <c r="I1174">
        <v>85</v>
      </c>
      <c r="J1174">
        <v>19.600000000000001</v>
      </c>
      <c r="K1174">
        <v>8.3000000000000007</v>
      </c>
      <c r="L1174">
        <v>2025</v>
      </c>
      <c r="M1174">
        <v>13425</v>
      </c>
      <c r="N1174">
        <v>1</v>
      </c>
      <c r="O1174">
        <v>0</v>
      </c>
      <c r="P1174">
        <v>7.39</v>
      </c>
    </row>
    <row r="1175" spans="1:16" x14ac:dyDescent="0.3">
      <c r="A1175">
        <v>1173</v>
      </c>
      <c r="B1175" t="s">
        <v>83</v>
      </c>
      <c r="C1175" t="s">
        <v>94</v>
      </c>
      <c r="D1175" t="s">
        <v>96</v>
      </c>
      <c r="E1175" t="s">
        <v>86</v>
      </c>
      <c r="F1175" t="s">
        <v>91</v>
      </c>
      <c r="G1175" t="s">
        <v>95</v>
      </c>
      <c r="H1175">
        <v>1199</v>
      </c>
      <c r="I1175">
        <v>85</v>
      </c>
      <c r="J1175">
        <v>19.600000000000001</v>
      </c>
      <c r="K1175">
        <v>8.3000000000000007</v>
      </c>
      <c r="L1175">
        <v>2020</v>
      </c>
      <c r="M1175">
        <v>90056</v>
      </c>
      <c r="N1175">
        <v>1</v>
      </c>
      <c r="O1175">
        <v>0</v>
      </c>
      <c r="P1175">
        <v>3.71</v>
      </c>
    </row>
    <row r="1176" spans="1:16" x14ac:dyDescent="0.3">
      <c r="A1176">
        <v>1174</v>
      </c>
      <c r="B1176" t="s">
        <v>83</v>
      </c>
      <c r="C1176" t="s">
        <v>94</v>
      </c>
      <c r="D1176" t="s">
        <v>96</v>
      </c>
      <c r="E1176" t="s">
        <v>86</v>
      </c>
      <c r="F1176" t="s">
        <v>91</v>
      </c>
      <c r="G1176" t="s">
        <v>95</v>
      </c>
      <c r="H1176">
        <v>1199</v>
      </c>
      <c r="I1176">
        <v>85</v>
      </c>
      <c r="J1176">
        <v>19.600000000000001</v>
      </c>
      <c r="K1176">
        <v>8.3000000000000007</v>
      </c>
      <c r="L1176">
        <v>2025</v>
      </c>
      <c r="M1176">
        <v>15206</v>
      </c>
      <c r="N1176">
        <v>1</v>
      </c>
      <c r="O1176">
        <v>0</v>
      </c>
      <c r="P1176">
        <v>7.47</v>
      </c>
    </row>
    <row r="1177" spans="1:16" x14ac:dyDescent="0.3">
      <c r="A1177">
        <v>1175</v>
      </c>
      <c r="B1177" t="s">
        <v>83</v>
      </c>
      <c r="C1177" t="s">
        <v>94</v>
      </c>
      <c r="D1177" t="s">
        <v>96</v>
      </c>
      <c r="E1177" t="s">
        <v>86</v>
      </c>
      <c r="F1177" t="s">
        <v>91</v>
      </c>
      <c r="G1177" t="s">
        <v>95</v>
      </c>
      <c r="H1177">
        <v>1199</v>
      </c>
      <c r="I1177">
        <v>85</v>
      </c>
      <c r="J1177">
        <v>19.600000000000001</v>
      </c>
      <c r="K1177">
        <v>8.3000000000000007</v>
      </c>
      <c r="L1177">
        <v>2023</v>
      </c>
      <c r="M1177">
        <v>55797</v>
      </c>
      <c r="N1177">
        <v>1</v>
      </c>
      <c r="O1177">
        <v>0</v>
      </c>
      <c r="P1177">
        <v>5.68</v>
      </c>
    </row>
    <row r="1178" spans="1:16" x14ac:dyDescent="0.3">
      <c r="A1178">
        <v>1176</v>
      </c>
      <c r="B1178" t="s">
        <v>83</v>
      </c>
      <c r="C1178" t="s">
        <v>94</v>
      </c>
      <c r="D1178" t="s">
        <v>96</v>
      </c>
      <c r="E1178" t="s">
        <v>86</v>
      </c>
      <c r="F1178" t="s">
        <v>91</v>
      </c>
      <c r="G1178" t="s">
        <v>95</v>
      </c>
      <c r="H1178">
        <v>1199</v>
      </c>
      <c r="I1178">
        <v>85</v>
      </c>
      <c r="J1178">
        <v>19.600000000000001</v>
      </c>
      <c r="K1178">
        <v>8.3000000000000007</v>
      </c>
      <c r="L1178">
        <v>2022</v>
      </c>
      <c r="M1178">
        <v>62640</v>
      </c>
      <c r="N1178">
        <v>2</v>
      </c>
      <c r="O1178">
        <v>0</v>
      </c>
      <c r="P1178">
        <v>4.46</v>
      </c>
    </row>
    <row r="1179" spans="1:16" x14ac:dyDescent="0.3">
      <c r="A1179">
        <v>1177</v>
      </c>
      <c r="B1179" t="s">
        <v>83</v>
      </c>
      <c r="C1179" t="s">
        <v>94</v>
      </c>
      <c r="D1179" t="s">
        <v>96</v>
      </c>
      <c r="E1179" t="s">
        <v>86</v>
      </c>
      <c r="F1179" t="s">
        <v>91</v>
      </c>
      <c r="G1179" t="s">
        <v>95</v>
      </c>
      <c r="H1179">
        <v>1199</v>
      </c>
      <c r="I1179">
        <v>85</v>
      </c>
      <c r="J1179">
        <v>19.600000000000001</v>
      </c>
      <c r="K1179">
        <v>8.3000000000000007</v>
      </c>
      <c r="L1179">
        <v>2026</v>
      </c>
      <c r="M1179">
        <v>9884</v>
      </c>
      <c r="N1179">
        <v>1</v>
      </c>
      <c r="O1179">
        <v>0</v>
      </c>
      <c r="P1179">
        <v>8.1300000000000008</v>
      </c>
    </row>
    <row r="1180" spans="1:16" x14ac:dyDescent="0.3">
      <c r="A1180">
        <v>1178</v>
      </c>
      <c r="B1180" t="s">
        <v>83</v>
      </c>
      <c r="C1180" t="s">
        <v>94</v>
      </c>
      <c r="D1180" t="s">
        <v>96</v>
      </c>
      <c r="E1180" t="s">
        <v>86</v>
      </c>
      <c r="F1180" t="s">
        <v>91</v>
      </c>
      <c r="G1180" t="s">
        <v>95</v>
      </c>
      <c r="H1180">
        <v>1199</v>
      </c>
      <c r="I1180">
        <v>85</v>
      </c>
      <c r="J1180">
        <v>19.600000000000001</v>
      </c>
      <c r="K1180">
        <v>8.3000000000000007</v>
      </c>
      <c r="L1180">
        <v>2025</v>
      </c>
      <c r="M1180">
        <v>12199</v>
      </c>
      <c r="N1180">
        <v>1</v>
      </c>
      <c r="O1180">
        <v>0</v>
      </c>
      <c r="P1180">
        <v>7.5</v>
      </c>
    </row>
    <row r="1181" spans="1:16" x14ac:dyDescent="0.3">
      <c r="A1181">
        <v>1179</v>
      </c>
      <c r="B1181" t="s">
        <v>83</v>
      </c>
      <c r="C1181" t="s">
        <v>94</v>
      </c>
      <c r="D1181" t="s">
        <v>96</v>
      </c>
      <c r="E1181" t="s">
        <v>86</v>
      </c>
      <c r="F1181" t="s">
        <v>91</v>
      </c>
      <c r="G1181" t="s">
        <v>95</v>
      </c>
      <c r="H1181">
        <v>1199</v>
      </c>
      <c r="I1181">
        <v>85</v>
      </c>
      <c r="J1181">
        <v>19.600000000000001</v>
      </c>
      <c r="K1181">
        <v>8.3000000000000007</v>
      </c>
      <c r="L1181">
        <v>2024</v>
      </c>
      <c r="M1181">
        <v>43614</v>
      </c>
      <c r="N1181">
        <v>2</v>
      </c>
      <c r="O1181">
        <v>0</v>
      </c>
      <c r="P1181">
        <v>6.21</v>
      </c>
    </row>
    <row r="1182" spans="1:16" x14ac:dyDescent="0.3">
      <c r="A1182">
        <v>1180</v>
      </c>
      <c r="B1182" t="s">
        <v>83</v>
      </c>
      <c r="C1182" t="s">
        <v>94</v>
      </c>
      <c r="D1182" t="s">
        <v>96</v>
      </c>
      <c r="E1182" t="s">
        <v>86</v>
      </c>
      <c r="F1182" t="s">
        <v>91</v>
      </c>
      <c r="G1182" t="s">
        <v>95</v>
      </c>
      <c r="H1182">
        <v>1199</v>
      </c>
      <c r="I1182">
        <v>85</v>
      </c>
      <c r="J1182">
        <v>19.600000000000001</v>
      </c>
      <c r="K1182">
        <v>8.3000000000000007</v>
      </c>
      <c r="L1182">
        <v>2023</v>
      </c>
      <c r="M1182">
        <v>34720</v>
      </c>
      <c r="N1182">
        <v>3</v>
      </c>
      <c r="O1182">
        <v>0</v>
      </c>
      <c r="P1182">
        <v>5.56</v>
      </c>
    </row>
    <row r="1183" spans="1:16" x14ac:dyDescent="0.3">
      <c r="A1183">
        <v>1181</v>
      </c>
      <c r="B1183" t="s">
        <v>83</v>
      </c>
      <c r="C1183" t="s">
        <v>94</v>
      </c>
      <c r="D1183" t="s">
        <v>96</v>
      </c>
      <c r="E1183" t="s">
        <v>86</v>
      </c>
      <c r="F1183" t="s">
        <v>91</v>
      </c>
      <c r="G1183" t="s">
        <v>95</v>
      </c>
      <c r="H1183">
        <v>1199</v>
      </c>
      <c r="I1183">
        <v>85</v>
      </c>
      <c r="J1183">
        <v>19.600000000000001</v>
      </c>
      <c r="K1183">
        <v>8.3000000000000007</v>
      </c>
      <c r="L1183">
        <v>2026</v>
      </c>
      <c r="M1183">
        <v>5991</v>
      </c>
      <c r="N1183">
        <v>1</v>
      </c>
      <c r="O1183">
        <v>0</v>
      </c>
      <c r="P1183">
        <v>8.23</v>
      </c>
    </row>
    <row r="1184" spans="1:16" x14ac:dyDescent="0.3">
      <c r="A1184">
        <v>1182</v>
      </c>
      <c r="B1184" t="s">
        <v>83</v>
      </c>
      <c r="C1184" t="s">
        <v>94</v>
      </c>
      <c r="D1184" t="s">
        <v>96</v>
      </c>
      <c r="E1184" t="s">
        <v>86</v>
      </c>
      <c r="F1184" t="s">
        <v>91</v>
      </c>
      <c r="G1184" t="s">
        <v>95</v>
      </c>
      <c r="H1184">
        <v>1199</v>
      </c>
      <c r="I1184">
        <v>85</v>
      </c>
      <c r="J1184">
        <v>19.600000000000001</v>
      </c>
      <c r="K1184">
        <v>8.3000000000000007</v>
      </c>
      <c r="L1184">
        <v>2020</v>
      </c>
      <c r="M1184">
        <v>109544</v>
      </c>
      <c r="N1184">
        <v>1</v>
      </c>
      <c r="O1184">
        <v>0</v>
      </c>
      <c r="P1184">
        <v>3.19</v>
      </c>
    </row>
    <row r="1185" spans="1:16" x14ac:dyDescent="0.3">
      <c r="A1185">
        <v>1183</v>
      </c>
      <c r="B1185" t="s">
        <v>83</v>
      </c>
      <c r="C1185" t="s">
        <v>94</v>
      </c>
      <c r="D1185" t="s">
        <v>96</v>
      </c>
      <c r="E1185" t="s">
        <v>86</v>
      </c>
      <c r="F1185" t="s">
        <v>91</v>
      </c>
      <c r="G1185" t="s">
        <v>95</v>
      </c>
      <c r="H1185">
        <v>1199</v>
      </c>
      <c r="I1185">
        <v>85</v>
      </c>
      <c r="J1185">
        <v>19.600000000000001</v>
      </c>
      <c r="K1185">
        <v>8.3000000000000007</v>
      </c>
      <c r="L1185">
        <v>2023</v>
      </c>
      <c r="M1185">
        <v>50314</v>
      </c>
      <c r="N1185">
        <v>1</v>
      </c>
      <c r="O1185">
        <v>0</v>
      </c>
      <c r="P1185">
        <v>5.52</v>
      </c>
    </row>
    <row r="1186" spans="1:16" x14ac:dyDescent="0.3">
      <c r="A1186">
        <v>1184</v>
      </c>
      <c r="B1186" t="s">
        <v>83</v>
      </c>
      <c r="C1186" t="s">
        <v>94</v>
      </c>
      <c r="D1186" t="s">
        <v>96</v>
      </c>
      <c r="E1186" t="s">
        <v>86</v>
      </c>
      <c r="F1186" t="s">
        <v>91</v>
      </c>
      <c r="G1186" t="s">
        <v>95</v>
      </c>
      <c r="H1186">
        <v>1199</v>
      </c>
      <c r="I1186">
        <v>85</v>
      </c>
      <c r="J1186">
        <v>19.600000000000001</v>
      </c>
      <c r="K1186">
        <v>8.3000000000000007</v>
      </c>
      <c r="L1186">
        <v>2024</v>
      </c>
      <c r="M1186">
        <v>42692</v>
      </c>
      <c r="N1186">
        <v>1</v>
      </c>
      <c r="O1186">
        <v>0</v>
      </c>
      <c r="P1186">
        <v>6.32</v>
      </c>
    </row>
    <row r="1187" spans="1:16" x14ac:dyDescent="0.3">
      <c r="A1187">
        <v>1185</v>
      </c>
      <c r="B1187" t="s">
        <v>83</v>
      </c>
      <c r="C1187" t="s">
        <v>94</v>
      </c>
      <c r="D1187" t="s">
        <v>96</v>
      </c>
      <c r="E1187" t="s">
        <v>86</v>
      </c>
      <c r="F1187" t="s">
        <v>91</v>
      </c>
      <c r="G1187" t="s">
        <v>95</v>
      </c>
      <c r="H1187">
        <v>1199</v>
      </c>
      <c r="I1187">
        <v>85</v>
      </c>
      <c r="J1187">
        <v>19.600000000000001</v>
      </c>
      <c r="K1187">
        <v>8.3000000000000007</v>
      </c>
      <c r="L1187">
        <v>2024</v>
      </c>
      <c r="M1187">
        <v>46412</v>
      </c>
      <c r="N1187">
        <v>1</v>
      </c>
      <c r="O1187">
        <v>0</v>
      </c>
      <c r="P1187">
        <v>6.21</v>
      </c>
    </row>
    <row r="1188" spans="1:16" x14ac:dyDescent="0.3">
      <c r="A1188">
        <v>1186</v>
      </c>
      <c r="B1188" t="s">
        <v>83</v>
      </c>
      <c r="C1188" t="s">
        <v>94</v>
      </c>
      <c r="D1188" t="s">
        <v>96</v>
      </c>
      <c r="E1188" t="s">
        <v>86</v>
      </c>
      <c r="F1188" t="s">
        <v>91</v>
      </c>
      <c r="G1188" t="s">
        <v>95</v>
      </c>
      <c r="H1188">
        <v>1199</v>
      </c>
      <c r="I1188">
        <v>85</v>
      </c>
      <c r="J1188">
        <v>19.600000000000001</v>
      </c>
      <c r="K1188">
        <v>8.3000000000000007</v>
      </c>
      <c r="L1188">
        <v>2024</v>
      </c>
      <c r="M1188">
        <v>28771</v>
      </c>
      <c r="N1188">
        <v>2</v>
      </c>
      <c r="O1188">
        <v>0</v>
      </c>
      <c r="P1188">
        <v>6.46</v>
      </c>
    </row>
    <row r="1189" spans="1:16" x14ac:dyDescent="0.3">
      <c r="A1189">
        <v>1187</v>
      </c>
      <c r="B1189" t="s">
        <v>83</v>
      </c>
      <c r="C1189" t="s">
        <v>94</v>
      </c>
      <c r="D1189" t="s">
        <v>96</v>
      </c>
      <c r="E1189" t="s">
        <v>86</v>
      </c>
      <c r="F1189" t="s">
        <v>91</v>
      </c>
      <c r="G1189" t="s">
        <v>95</v>
      </c>
      <c r="H1189">
        <v>1199</v>
      </c>
      <c r="I1189">
        <v>85</v>
      </c>
      <c r="J1189">
        <v>19.600000000000001</v>
      </c>
      <c r="K1189">
        <v>8.3000000000000007</v>
      </c>
      <c r="L1189">
        <v>2024</v>
      </c>
      <c r="M1189">
        <v>40020</v>
      </c>
      <c r="N1189">
        <v>2</v>
      </c>
      <c r="O1189">
        <v>0</v>
      </c>
      <c r="P1189">
        <v>5.82</v>
      </c>
    </row>
    <row r="1190" spans="1:16" x14ac:dyDescent="0.3">
      <c r="A1190">
        <v>1188</v>
      </c>
      <c r="B1190" t="s">
        <v>83</v>
      </c>
      <c r="C1190" t="s">
        <v>94</v>
      </c>
      <c r="D1190" t="s">
        <v>96</v>
      </c>
      <c r="E1190" t="s">
        <v>86</v>
      </c>
      <c r="F1190" t="s">
        <v>91</v>
      </c>
      <c r="G1190" t="s">
        <v>95</v>
      </c>
      <c r="H1190">
        <v>1199</v>
      </c>
      <c r="I1190">
        <v>85</v>
      </c>
      <c r="J1190">
        <v>19.600000000000001</v>
      </c>
      <c r="K1190">
        <v>8.3000000000000007</v>
      </c>
      <c r="L1190">
        <v>2024</v>
      </c>
      <c r="M1190">
        <v>21227</v>
      </c>
      <c r="N1190">
        <v>2</v>
      </c>
      <c r="O1190">
        <v>0</v>
      </c>
      <c r="P1190">
        <v>6.02</v>
      </c>
    </row>
    <row r="1191" spans="1:16" x14ac:dyDescent="0.3">
      <c r="A1191">
        <v>1189</v>
      </c>
      <c r="B1191" t="s">
        <v>83</v>
      </c>
      <c r="C1191" t="s">
        <v>94</v>
      </c>
      <c r="D1191" t="s">
        <v>96</v>
      </c>
      <c r="E1191" t="s">
        <v>86</v>
      </c>
      <c r="F1191" t="s">
        <v>91</v>
      </c>
      <c r="G1191" t="s">
        <v>95</v>
      </c>
      <c r="H1191">
        <v>1199</v>
      </c>
      <c r="I1191">
        <v>85</v>
      </c>
      <c r="J1191">
        <v>19.600000000000001</v>
      </c>
      <c r="K1191">
        <v>8.3000000000000007</v>
      </c>
      <c r="L1191">
        <v>2022</v>
      </c>
      <c r="M1191">
        <v>64484</v>
      </c>
      <c r="N1191">
        <v>1</v>
      </c>
      <c r="O1191">
        <v>0</v>
      </c>
      <c r="P1191">
        <v>5.07</v>
      </c>
    </row>
    <row r="1192" spans="1:16" x14ac:dyDescent="0.3">
      <c r="A1192">
        <v>1190</v>
      </c>
      <c r="B1192" t="s">
        <v>83</v>
      </c>
      <c r="C1192" t="s">
        <v>94</v>
      </c>
      <c r="D1192" t="s">
        <v>96</v>
      </c>
      <c r="E1192" t="s">
        <v>86</v>
      </c>
      <c r="F1192" t="s">
        <v>91</v>
      </c>
      <c r="G1192" t="s">
        <v>95</v>
      </c>
      <c r="H1192">
        <v>1199</v>
      </c>
      <c r="I1192">
        <v>85</v>
      </c>
      <c r="J1192">
        <v>19.600000000000001</v>
      </c>
      <c r="K1192">
        <v>8.3000000000000007</v>
      </c>
      <c r="L1192">
        <v>2023</v>
      </c>
      <c r="M1192">
        <v>68409</v>
      </c>
      <c r="N1192">
        <v>2</v>
      </c>
      <c r="O1192">
        <v>0</v>
      </c>
      <c r="P1192">
        <v>5.12</v>
      </c>
    </row>
    <row r="1193" spans="1:16" x14ac:dyDescent="0.3">
      <c r="A1193">
        <v>1191</v>
      </c>
      <c r="B1193" t="s">
        <v>83</v>
      </c>
      <c r="C1193" t="s">
        <v>94</v>
      </c>
      <c r="D1193" t="s">
        <v>96</v>
      </c>
      <c r="E1193" t="s">
        <v>86</v>
      </c>
      <c r="F1193" t="s">
        <v>91</v>
      </c>
      <c r="G1193" t="s">
        <v>95</v>
      </c>
      <c r="H1193">
        <v>1199</v>
      </c>
      <c r="I1193">
        <v>85</v>
      </c>
      <c r="J1193">
        <v>19.600000000000001</v>
      </c>
      <c r="K1193">
        <v>8.3000000000000007</v>
      </c>
      <c r="L1193">
        <v>2020</v>
      </c>
      <c r="M1193">
        <v>88804</v>
      </c>
      <c r="N1193">
        <v>1</v>
      </c>
      <c r="O1193">
        <v>0</v>
      </c>
      <c r="P1193">
        <v>3.3</v>
      </c>
    </row>
    <row r="1194" spans="1:16" x14ac:dyDescent="0.3">
      <c r="A1194">
        <v>1192</v>
      </c>
      <c r="B1194" t="s">
        <v>83</v>
      </c>
      <c r="C1194" t="s">
        <v>94</v>
      </c>
      <c r="D1194" t="s">
        <v>96</v>
      </c>
      <c r="E1194" t="s">
        <v>86</v>
      </c>
      <c r="F1194" t="s">
        <v>91</v>
      </c>
      <c r="G1194" t="s">
        <v>95</v>
      </c>
      <c r="H1194">
        <v>1199</v>
      </c>
      <c r="I1194">
        <v>85</v>
      </c>
      <c r="J1194">
        <v>19.600000000000001</v>
      </c>
      <c r="K1194">
        <v>8.3000000000000007</v>
      </c>
      <c r="L1194">
        <v>2026</v>
      </c>
      <c r="M1194">
        <v>5333</v>
      </c>
      <c r="N1194">
        <v>1</v>
      </c>
      <c r="O1194">
        <v>0</v>
      </c>
      <c r="P1194">
        <v>8.2200000000000006</v>
      </c>
    </row>
    <row r="1195" spans="1:16" x14ac:dyDescent="0.3">
      <c r="A1195">
        <v>1193</v>
      </c>
      <c r="B1195" t="s">
        <v>83</v>
      </c>
      <c r="C1195" t="s">
        <v>94</v>
      </c>
      <c r="D1195" t="s">
        <v>96</v>
      </c>
      <c r="E1195" t="s">
        <v>86</v>
      </c>
      <c r="F1195" t="s">
        <v>91</v>
      </c>
      <c r="G1195" t="s">
        <v>95</v>
      </c>
      <c r="H1195">
        <v>1199</v>
      </c>
      <c r="I1195">
        <v>85</v>
      </c>
      <c r="J1195">
        <v>19.600000000000001</v>
      </c>
      <c r="K1195">
        <v>8.3000000000000007</v>
      </c>
      <c r="L1195">
        <v>2022</v>
      </c>
      <c r="M1195">
        <v>89337</v>
      </c>
      <c r="N1195">
        <v>1</v>
      </c>
      <c r="O1195">
        <v>0</v>
      </c>
      <c r="P1195">
        <v>4.4000000000000004</v>
      </c>
    </row>
    <row r="1196" spans="1:16" x14ac:dyDescent="0.3">
      <c r="A1196">
        <v>1194</v>
      </c>
      <c r="B1196" t="s">
        <v>83</v>
      </c>
      <c r="C1196" t="s">
        <v>94</v>
      </c>
      <c r="D1196" t="s">
        <v>96</v>
      </c>
      <c r="E1196" t="s">
        <v>86</v>
      </c>
      <c r="F1196" t="s">
        <v>91</v>
      </c>
      <c r="G1196" t="s">
        <v>95</v>
      </c>
      <c r="H1196">
        <v>1199</v>
      </c>
      <c r="I1196">
        <v>85</v>
      </c>
      <c r="J1196">
        <v>19.600000000000001</v>
      </c>
      <c r="K1196">
        <v>8.3000000000000007</v>
      </c>
      <c r="L1196">
        <v>2021</v>
      </c>
      <c r="M1196">
        <v>94956</v>
      </c>
      <c r="N1196">
        <v>2</v>
      </c>
      <c r="O1196">
        <v>0</v>
      </c>
      <c r="P1196">
        <v>3.54</v>
      </c>
    </row>
    <row r="1197" spans="1:16" x14ac:dyDescent="0.3">
      <c r="A1197">
        <v>1195</v>
      </c>
      <c r="B1197" t="s">
        <v>83</v>
      </c>
      <c r="C1197" t="s">
        <v>94</v>
      </c>
      <c r="D1197" t="s">
        <v>96</v>
      </c>
      <c r="E1197" t="s">
        <v>86</v>
      </c>
      <c r="F1197" t="s">
        <v>91</v>
      </c>
      <c r="G1197" t="s">
        <v>95</v>
      </c>
      <c r="H1197">
        <v>1199</v>
      </c>
      <c r="I1197">
        <v>85</v>
      </c>
      <c r="J1197">
        <v>19.600000000000001</v>
      </c>
      <c r="K1197">
        <v>8.3000000000000007</v>
      </c>
      <c r="L1197">
        <v>2023</v>
      </c>
      <c r="M1197">
        <v>45726</v>
      </c>
      <c r="N1197">
        <v>1</v>
      </c>
      <c r="O1197">
        <v>0</v>
      </c>
      <c r="P1197">
        <v>5.79</v>
      </c>
    </row>
    <row r="1198" spans="1:16" x14ac:dyDescent="0.3">
      <c r="A1198">
        <v>1196</v>
      </c>
      <c r="B1198" t="s">
        <v>83</v>
      </c>
      <c r="C1198" t="s">
        <v>94</v>
      </c>
      <c r="D1198" t="s">
        <v>96</v>
      </c>
      <c r="E1198" t="s">
        <v>86</v>
      </c>
      <c r="F1198" t="s">
        <v>91</v>
      </c>
      <c r="G1198" t="s">
        <v>95</v>
      </c>
      <c r="H1198">
        <v>1199</v>
      </c>
      <c r="I1198">
        <v>85</v>
      </c>
      <c r="J1198">
        <v>19.600000000000001</v>
      </c>
      <c r="K1198">
        <v>8.3000000000000007</v>
      </c>
      <c r="L1198">
        <v>2026</v>
      </c>
      <c r="M1198">
        <v>6397</v>
      </c>
      <c r="N1198">
        <v>1</v>
      </c>
      <c r="O1198">
        <v>0</v>
      </c>
      <c r="P1198">
        <v>8.07</v>
      </c>
    </row>
    <row r="1199" spans="1:16" x14ac:dyDescent="0.3">
      <c r="A1199">
        <v>1197</v>
      </c>
      <c r="B1199" t="s">
        <v>83</v>
      </c>
      <c r="C1199" t="s">
        <v>94</v>
      </c>
      <c r="D1199" t="s">
        <v>96</v>
      </c>
      <c r="E1199" t="s">
        <v>86</v>
      </c>
      <c r="F1199" t="s">
        <v>91</v>
      </c>
      <c r="G1199" t="s">
        <v>95</v>
      </c>
      <c r="H1199">
        <v>1199</v>
      </c>
      <c r="I1199">
        <v>85</v>
      </c>
      <c r="J1199">
        <v>19.600000000000001</v>
      </c>
      <c r="K1199">
        <v>8.3000000000000007</v>
      </c>
      <c r="L1199">
        <v>2021</v>
      </c>
      <c r="M1199">
        <v>67268</v>
      </c>
      <c r="N1199">
        <v>1</v>
      </c>
      <c r="O1199">
        <v>0</v>
      </c>
      <c r="P1199">
        <v>4.09</v>
      </c>
    </row>
    <row r="1200" spans="1:16" x14ac:dyDescent="0.3">
      <c r="A1200">
        <v>1198</v>
      </c>
      <c r="B1200" t="s">
        <v>83</v>
      </c>
      <c r="C1200" t="s">
        <v>94</v>
      </c>
      <c r="D1200" t="s">
        <v>96</v>
      </c>
      <c r="E1200" t="s">
        <v>86</v>
      </c>
      <c r="F1200" t="s">
        <v>91</v>
      </c>
      <c r="G1200" t="s">
        <v>95</v>
      </c>
      <c r="H1200">
        <v>1199</v>
      </c>
      <c r="I1200">
        <v>85</v>
      </c>
      <c r="J1200">
        <v>19.600000000000001</v>
      </c>
      <c r="K1200">
        <v>8.3000000000000007</v>
      </c>
      <c r="L1200">
        <v>2026</v>
      </c>
      <c r="M1200">
        <v>9800</v>
      </c>
      <c r="N1200">
        <v>1</v>
      </c>
      <c r="O1200">
        <v>0</v>
      </c>
      <c r="P1200">
        <v>8.4600000000000009</v>
      </c>
    </row>
    <row r="1201" spans="1:16" x14ac:dyDescent="0.3">
      <c r="A1201">
        <v>1199</v>
      </c>
      <c r="B1201" t="s">
        <v>83</v>
      </c>
      <c r="C1201" t="s">
        <v>94</v>
      </c>
      <c r="D1201" t="s">
        <v>96</v>
      </c>
      <c r="E1201" t="s">
        <v>86</v>
      </c>
      <c r="F1201" t="s">
        <v>91</v>
      </c>
      <c r="G1201" t="s">
        <v>95</v>
      </c>
      <c r="H1201">
        <v>1199</v>
      </c>
      <c r="I1201">
        <v>85</v>
      </c>
      <c r="J1201">
        <v>19.600000000000001</v>
      </c>
      <c r="K1201">
        <v>8.3000000000000007</v>
      </c>
      <c r="L1201">
        <v>2020</v>
      </c>
      <c r="M1201">
        <v>63464</v>
      </c>
      <c r="N1201">
        <v>1</v>
      </c>
      <c r="O1201">
        <v>0</v>
      </c>
      <c r="P1201">
        <v>3.37</v>
      </c>
    </row>
    <row r="1202" spans="1:16" x14ac:dyDescent="0.3">
      <c r="A1202">
        <v>1200</v>
      </c>
      <c r="B1202" t="s">
        <v>83</v>
      </c>
      <c r="C1202" t="s">
        <v>94</v>
      </c>
      <c r="D1202" t="s">
        <v>96</v>
      </c>
      <c r="E1202" t="s">
        <v>86</v>
      </c>
      <c r="F1202" t="s">
        <v>91</v>
      </c>
      <c r="G1202" t="s">
        <v>95</v>
      </c>
      <c r="H1202">
        <v>1199</v>
      </c>
      <c r="I1202">
        <v>85</v>
      </c>
      <c r="J1202">
        <v>19.600000000000001</v>
      </c>
      <c r="K1202">
        <v>8.3000000000000007</v>
      </c>
      <c r="L1202">
        <v>2026</v>
      </c>
      <c r="M1202">
        <v>7646</v>
      </c>
      <c r="N1202">
        <v>1</v>
      </c>
      <c r="O1202">
        <v>0</v>
      </c>
      <c r="P1202">
        <v>8.6199999999999992</v>
      </c>
    </row>
    <row r="1203" spans="1:16" x14ac:dyDescent="0.3">
      <c r="A1203">
        <v>1201</v>
      </c>
      <c r="B1203" t="s">
        <v>83</v>
      </c>
      <c r="C1203" t="s">
        <v>97</v>
      </c>
      <c r="D1203" t="s">
        <v>85</v>
      </c>
      <c r="E1203" t="s">
        <v>86</v>
      </c>
      <c r="F1203" t="s">
        <v>87</v>
      </c>
      <c r="G1203" t="s">
        <v>88</v>
      </c>
      <c r="H1203">
        <v>1199</v>
      </c>
      <c r="I1203">
        <v>87</v>
      </c>
      <c r="J1203">
        <v>19.3</v>
      </c>
      <c r="K1203">
        <v>7</v>
      </c>
      <c r="L1203">
        <v>2023</v>
      </c>
      <c r="M1203">
        <v>49276</v>
      </c>
      <c r="N1203">
        <v>1</v>
      </c>
      <c r="O1203">
        <v>0</v>
      </c>
      <c r="P1203">
        <v>4.9400000000000004</v>
      </c>
    </row>
    <row r="1204" spans="1:16" x14ac:dyDescent="0.3">
      <c r="A1204">
        <v>1202</v>
      </c>
      <c r="B1204" t="s">
        <v>83</v>
      </c>
      <c r="C1204" t="s">
        <v>97</v>
      </c>
      <c r="D1204" t="s">
        <v>85</v>
      </c>
      <c r="E1204" t="s">
        <v>86</v>
      </c>
      <c r="F1204" t="s">
        <v>87</v>
      </c>
      <c r="G1204" t="s">
        <v>88</v>
      </c>
      <c r="H1204">
        <v>1199</v>
      </c>
      <c r="I1204">
        <v>87</v>
      </c>
      <c r="J1204">
        <v>19.3</v>
      </c>
      <c r="K1204">
        <v>7</v>
      </c>
      <c r="L1204">
        <v>2021</v>
      </c>
      <c r="M1204">
        <v>79105</v>
      </c>
      <c r="N1204">
        <v>2</v>
      </c>
      <c r="O1204">
        <v>1</v>
      </c>
      <c r="P1204">
        <v>2.63</v>
      </c>
    </row>
    <row r="1205" spans="1:16" x14ac:dyDescent="0.3">
      <c r="A1205">
        <v>1203</v>
      </c>
      <c r="B1205" t="s">
        <v>83</v>
      </c>
      <c r="C1205" t="s">
        <v>97</v>
      </c>
      <c r="D1205" t="s">
        <v>85</v>
      </c>
      <c r="E1205" t="s">
        <v>86</v>
      </c>
      <c r="F1205" t="s">
        <v>87</v>
      </c>
      <c r="G1205" t="s">
        <v>88</v>
      </c>
      <c r="H1205">
        <v>1199</v>
      </c>
      <c r="I1205">
        <v>87</v>
      </c>
      <c r="J1205">
        <v>19.3</v>
      </c>
      <c r="K1205">
        <v>7</v>
      </c>
      <c r="L1205">
        <v>2021</v>
      </c>
      <c r="M1205">
        <v>67657</v>
      </c>
      <c r="N1205">
        <v>2</v>
      </c>
      <c r="O1205">
        <v>0</v>
      </c>
      <c r="P1205">
        <v>3.07</v>
      </c>
    </row>
    <row r="1206" spans="1:16" x14ac:dyDescent="0.3">
      <c r="A1206">
        <v>1204</v>
      </c>
      <c r="B1206" t="s">
        <v>83</v>
      </c>
      <c r="C1206" t="s">
        <v>97</v>
      </c>
      <c r="D1206" t="s">
        <v>85</v>
      </c>
      <c r="E1206" t="s">
        <v>86</v>
      </c>
      <c r="F1206" t="s">
        <v>87</v>
      </c>
      <c r="G1206" t="s">
        <v>88</v>
      </c>
      <c r="H1206">
        <v>1199</v>
      </c>
      <c r="I1206">
        <v>87</v>
      </c>
      <c r="J1206">
        <v>19.3</v>
      </c>
      <c r="K1206">
        <v>7</v>
      </c>
      <c r="L1206">
        <v>2024</v>
      </c>
      <c r="M1206">
        <v>45965</v>
      </c>
      <c r="N1206">
        <v>1</v>
      </c>
      <c r="O1206">
        <v>0</v>
      </c>
      <c r="P1206">
        <v>5.77</v>
      </c>
    </row>
    <row r="1207" spans="1:16" x14ac:dyDescent="0.3">
      <c r="A1207">
        <v>1205</v>
      </c>
      <c r="B1207" t="s">
        <v>83</v>
      </c>
      <c r="C1207" t="s">
        <v>97</v>
      </c>
      <c r="D1207" t="s">
        <v>85</v>
      </c>
      <c r="E1207" t="s">
        <v>86</v>
      </c>
      <c r="F1207" t="s">
        <v>87</v>
      </c>
      <c r="G1207" t="s">
        <v>88</v>
      </c>
      <c r="H1207">
        <v>1199</v>
      </c>
      <c r="I1207">
        <v>87</v>
      </c>
      <c r="J1207">
        <v>19.3</v>
      </c>
      <c r="K1207">
        <v>7</v>
      </c>
      <c r="L1207">
        <v>2021</v>
      </c>
      <c r="M1207">
        <v>105309</v>
      </c>
      <c r="N1207">
        <v>1</v>
      </c>
      <c r="O1207">
        <v>1</v>
      </c>
      <c r="P1207">
        <v>2.44</v>
      </c>
    </row>
    <row r="1208" spans="1:16" x14ac:dyDescent="0.3">
      <c r="A1208">
        <v>1206</v>
      </c>
      <c r="B1208" t="s">
        <v>83</v>
      </c>
      <c r="C1208" t="s">
        <v>97</v>
      </c>
      <c r="D1208" t="s">
        <v>85</v>
      </c>
      <c r="E1208" t="s">
        <v>86</v>
      </c>
      <c r="F1208" t="s">
        <v>87</v>
      </c>
      <c r="G1208" t="s">
        <v>88</v>
      </c>
      <c r="H1208">
        <v>1199</v>
      </c>
      <c r="I1208">
        <v>87</v>
      </c>
      <c r="J1208">
        <v>19.3</v>
      </c>
      <c r="K1208">
        <v>7</v>
      </c>
      <c r="L1208">
        <v>2024</v>
      </c>
      <c r="M1208">
        <v>23775</v>
      </c>
      <c r="N1208">
        <v>1</v>
      </c>
      <c r="O1208">
        <v>0</v>
      </c>
      <c r="P1208">
        <v>6.01</v>
      </c>
    </row>
    <row r="1209" spans="1:16" x14ac:dyDescent="0.3">
      <c r="A1209">
        <v>1207</v>
      </c>
      <c r="B1209" t="s">
        <v>83</v>
      </c>
      <c r="C1209" t="s">
        <v>97</v>
      </c>
      <c r="D1209" t="s">
        <v>85</v>
      </c>
      <c r="E1209" t="s">
        <v>86</v>
      </c>
      <c r="F1209" t="s">
        <v>87</v>
      </c>
      <c r="G1209" t="s">
        <v>88</v>
      </c>
      <c r="H1209">
        <v>1199</v>
      </c>
      <c r="I1209">
        <v>87</v>
      </c>
      <c r="J1209">
        <v>19.3</v>
      </c>
      <c r="K1209">
        <v>7</v>
      </c>
      <c r="L1209">
        <v>2023</v>
      </c>
      <c r="M1209">
        <v>60109</v>
      </c>
      <c r="N1209">
        <v>2</v>
      </c>
      <c r="O1209">
        <v>0</v>
      </c>
      <c r="P1209">
        <v>4.2699999999999996</v>
      </c>
    </row>
    <row r="1210" spans="1:16" x14ac:dyDescent="0.3">
      <c r="A1210">
        <v>1208</v>
      </c>
      <c r="B1210" t="s">
        <v>83</v>
      </c>
      <c r="C1210" t="s">
        <v>97</v>
      </c>
      <c r="D1210" t="s">
        <v>85</v>
      </c>
      <c r="E1210" t="s">
        <v>86</v>
      </c>
      <c r="F1210" t="s">
        <v>87</v>
      </c>
      <c r="G1210" t="s">
        <v>88</v>
      </c>
      <c r="H1210">
        <v>1199</v>
      </c>
      <c r="I1210">
        <v>87</v>
      </c>
      <c r="J1210">
        <v>19.3</v>
      </c>
      <c r="K1210">
        <v>7</v>
      </c>
      <c r="L1210">
        <v>2024</v>
      </c>
      <c r="M1210">
        <v>27773</v>
      </c>
      <c r="N1210">
        <v>2</v>
      </c>
      <c r="O1210">
        <v>0</v>
      </c>
      <c r="P1210">
        <v>5.16</v>
      </c>
    </row>
    <row r="1211" spans="1:16" x14ac:dyDescent="0.3">
      <c r="A1211">
        <v>1209</v>
      </c>
      <c r="B1211" t="s">
        <v>83</v>
      </c>
      <c r="C1211" t="s">
        <v>97</v>
      </c>
      <c r="D1211" t="s">
        <v>85</v>
      </c>
      <c r="E1211" t="s">
        <v>86</v>
      </c>
      <c r="F1211" t="s">
        <v>87</v>
      </c>
      <c r="G1211" t="s">
        <v>88</v>
      </c>
      <c r="H1211">
        <v>1199</v>
      </c>
      <c r="I1211">
        <v>87</v>
      </c>
      <c r="J1211">
        <v>19.3</v>
      </c>
      <c r="K1211">
        <v>7</v>
      </c>
      <c r="L1211">
        <v>2020</v>
      </c>
      <c r="M1211">
        <v>53032</v>
      </c>
      <c r="N1211">
        <v>1</v>
      </c>
      <c r="O1211">
        <v>0</v>
      </c>
      <c r="P1211">
        <v>2.89</v>
      </c>
    </row>
    <row r="1212" spans="1:16" x14ac:dyDescent="0.3">
      <c r="A1212">
        <v>1210</v>
      </c>
      <c r="B1212" t="s">
        <v>83</v>
      </c>
      <c r="C1212" t="s">
        <v>97</v>
      </c>
      <c r="D1212" t="s">
        <v>85</v>
      </c>
      <c r="E1212" t="s">
        <v>86</v>
      </c>
      <c r="F1212" t="s">
        <v>87</v>
      </c>
      <c r="G1212" t="s">
        <v>88</v>
      </c>
      <c r="H1212">
        <v>1199</v>
      </c>
      <c r="I1212">
        <v>87</v>
      </c>
      <c r="J1212">
        <v>19.3</v>
      </c>
      <c r="K1212">
        <v>7</v>
      </c>
      <c r="L1212">
        <v>2024</v>
      </c>
      <c r="M1212">
        <v>45224</v>
      </c>
      <c r="N1212">
        <v>1</v>
      </c>
      <c r="O1212">
        <v>0</v>
      </c>
      <c r="P1212">
        <v>5.31</v>
      </c>
    </row>
    <row r="1213" spans="1:16" x14ac:dyDescent="0.3">
      <c r="A1213">
        <v>1211</v>
      </c>
      <c r="B1213" t="s">
        <v>83</v>
      </c>
      <c r="C1213" t="s">
        <v>97</v>
      </c>
      <c r="D1213" t="s">
        <v>85</v>
      </c>
      <c r="E1213" t="s">
        <v>86</v>
      </c>
      <c r="F1213" t="s">
        <v>87</v>
      </c>
      <c r="G1213" t="s">
        <v>88</v>
      </c>
      <c r="H1213">
        <v>1199</v>
      </c>
      <c r="I1213">
        <v>87</v>
      </c>
      <c r="J1213">
        <v>19.3</v>
      </c>
      <c r="K1213">
        <v>7</v>
      </c>
      <c r="L1213">
        <v>2026</v>
      </c>
      <c r="M1213">
        <v>4499</v>
      </c>
      <c r="N1213">
        <v>2</v>
      </c>
      <c r="O1213">
        <v>0</v>
      </c>
      <c r="P1213">
        <v>6.92</v>
      </c>
    </row>
    <row r="1214" spans="1:16" x14ac:dyDescent="0.3">
      <c r="A1214">
        <v>1212</v>
      </c>
      <c r="B1214" t="s">
        <v>83</v>
      </c>
      <c r="C1214" t="s">
        <v>97</v>
      </c>
      <c r="D1214" t="s">
        <v>85</v>
      </c>
      <c r="E1214" t="s">
        <v>86</v>
      </c>
      <c r="F1214" t="s">
        <v>87</v>
      </c>
      <c r="G1214" t="s">
        <v>88</v>
      </c>
      <c r="H1214">
        <v>1199</v>
      </c>
      <c r="I1214">
        <v>87</v>
      </c>
      <c r="J1214">
        <v>19.3</v>
      </c>
      <c r="K1214">
        <v>7</v>
      </c>
      <c r="L1214">
        <v>2023</v>
      </c>
      <c r="M1214">
        <v>60208</v>
      </c>
      <c r="N1214">
        <v>2</v>
      </c>
      <c r="O1214">
        <v>0</v>
      </c>
      <c r="P1214">
        <v>4.1500000000000004</v>
      </c>
    </row>
    <row r="1215" spans="1:16" x14ac:dyDescent="0.3">
      <c r="A1215">
        <v>1213</v>
      </c>
      <c r="B1215" t="s">
        <v>83</v>
      </c>
      <c r="C1215" t="s">
        <v>97</v>
      </c>
      <c r="D1215" t="s">
        <v>85</v>
      </c>
      <c r="E1215" t="s">
        <v>86</v>
      </c>
      <c r="F1215" t="s">
        <v>87</v>
      </c>
      <c r="G1215" t="s">
        <v>88</v>
      </c>
      <c r="H1215">
        <v>1199</v>
      </c>
      <c r="I1215">
        <v>87</v>
      </c>
      <c r="J1215">
        <v>19.3</v>
      </c>
      <c r="K1215">
        <v>7</v>
      </c>
      <c r="L1215">
        <v>2026</v>
      </c>
      <c r="M1215">
        <v>8281</v>
      </c>
      <c r="N1215">
        <v>1</v>
      </c>
      <c r="O1215">
        <v>0</v>
      </c>
      <c r="P1215">
        <v>6.59</v>
      </c>
    </row>
    <row r="1216" spans="1:16" x14ac:dyDescent="0.3">
      <c r="A1216">
        <v>1214</v>
      </c>
      <c r="B1216" t="s">
        <v>83</v>
      </c>
      <c r="C1216" t="s">
        <v>97</v>
      </c>
      <c r="D1216" t="s">
        <v>85</v>
      </c>
      <c r="E1216" t="s">
        <v>86</v>
      </c>
      <c r="F1216" t="s">
        <v>87</v>
      </c>
      <c r="G1216" t="s">
        <v>88</v>
      </c>
      <c r="H1216">
        <v>1199</v>
      </c>
      <c r="I1216">
        <v>87</v>
      </c>
      <c r="J1216">
        <v>19.3</v>
      </c>
      <c r="K1216">
        <v>7</v>
      </c>
      <c r="L1216">
        <v>2022</v>
      </c>
      <c r="M1216">
        <v>43349</v>
      </c>
      <c r="N1216">
        <v>2</v>
      </c>
      <c r="O1216">
        <v>0</v>
      </c>
      <c r="P1216">
        <v>3.82</v>
      </c>
    </row>
    <row r="1217" spans="1:16" x14ac:dyDescent="0.3">
      <c r="A1217">
        <v>1215</v>
      </c>
      <c r="B1217" t="s">
        <v>83</v>
      </c>
      <c r="C1217" t="s">
        <v>97</v>
      </c>
      <c r="D1217" t="s">
        <v>85</v>
      </c>
      <c r="E1217" t="s">
        <v>86</v>
      </c>
      <c r="F1217" t="s">
        <v>87</v>
      </c>
      <c r="G1217" t="s">
        <v>88</v>
      </c>
      <c r="H1217">
        <v>1199</v>
      </c>
      <c r="I1217">
        <v>87</v>
      </c>
      <c r="J1217">
        <v>19.3</v>
      </c>
      <c r="K1217">
        <v>7</v>
      </c>
      <c r="L1217">
        <v>2025</v>
      </c>
      <c r="M1217">
        <v>15151</v>
      </c>
      <c r="N1217">
        <v>1</v>
      </c>
      <c r="O1217">
        <v>0</v>
      </c>
      <c r="P1217">
        <v>5.94</v>
      </c>
    </row>
    <row r="1218" spans="1:16" x14ac:dyDescent="0.3">
      <c r="A1218">
        <v>1216</v>
      </c>
      <c r="B1218" t="s">
        <v>83</v>
      </c>
      <c r="C1218" t="s">
        <v>97</v>
      </c>
      <c r="D1218" t="s">
        <v>85</v>
      </c>
      <c r="E1218" t="s">
        <v>86</v>
      </c>
      <c r="F1218" t="s">
        <v>87</v>
      </c>
      <c r="G1218" t="s">
        <v>88</v>
      </c>
      <c r="H1218">
        <v>1199</v>
      </c>
      <c r="I1218">
        <v>87</v>
      </c>
      <c r="J1218">
        <v>19.3</v>
      </c>
      <c r="K1218">
        <v>7</v>
      </c>
      <c r="L1218">
        <v>2024</v>
      </c>
      <c r="M1218">
        <v>37646</v>
      </c>
      <c r="N1218">
        <v>1</v>
      </c>
      <c r="O1218">
        <v>0</v>
      </c>
      <c r="P1218">
        <v>5.45</v>
      </c>
    </row>
    <row r="1219" spans="1:16" x14ac:dyDescent="0.3">
      <c r="A1219">
        <v>1217</v>
      </c>
      <c r="B1219" t="s">
        <v>83</v>
      </c>
      <c r="C1219" t="s">
        <v>97</v>
      </c>
      <c r="D1219" t="s">
        <v>85</v>
      </c>
      <c r="E1219" t="s">
        <v>86</v>
      </c>
      <c r="F1219" t="s">
        <v>87</v>
      </c>
      <c r="G1219" t="s">
        <v>88</v>
      </c>
      <c r="H1219">
        <v>1199</v>
      </c>
      <c r="I1219">
        <v>87</v>
      </c>
      <c r="J1219">
        <v>19.3</v>
      </c>
      <c r="K1219">
        <v>7</v>
      </c>
      <c r="L1219">
        <v>2026</v>
      </c>
      <c r="M1219">
        <v>9478</v>
      </c>
      <c r="N1219">
        <v>2</v>
      </c>
      <c r="O1219">
        <v>0</v>
      </c>
      <c r="P1219">
        <v>6.56</v>
      </c>
    </row>
    <row r="1220" spans="1:16" x14ac:dyDescent="0.3">
      <c r="A1220">
        <v>1218</v>
      </c>
      <c r="B1220" t="s">
        <v>83</v>
      </c>
      <c r="C1220" t="s">
        <v>97</v>
      </c>
      <c r="D1220" t="s">
        <v>85</v>
      </c>
      <c r="E1220" t="s">
        <v>86</v>
      </c>
      <c r="F1220" t="s">
        <v>87</v>
      </c>
      <c r="G1220" t="s">
        <v>88</v>
      </c>
      <c r="H1220">
        <v>1199</v>
      </c>
      <c r="I1220">
        <v>87</v>
      </c>
      <c r="J1220">
        <v>19.3</v>
      </c>
      <c r="K1220">
        <v>7</v>
      </c>
      <c r="L1220">
        <v>2025</v>
      </c>
      <c r="M1220">
        <v>26393</v>
      </c>
      <c r="N1220">
        <v>1</v>
      </c>
      <c r="O1220">
        <v>0</v>
      </c>
      <c r="P1220">
        <v>6.37</v>
      </c>
    </row>
    <row r="1221" spans="1:16" x14ac:dyDescent="0.3">
      <c r="A1221">
        <v>1219</v>
      </c>
      <c r="B1221" t="s">
        <v>83</v>
      </c>
      <c r="C1221" t="s">
        <v>97</v>
      </c>
      <c r="D1221" t="s">
        <v>85</v>
      </c>
      <c r="E1221" t="s">
        <v>86</v>
      </c>
      <c r="F1221" t="s">
        <v>87</v>
      </c>
      <c r="G1221" t="s">
        <v>88</v>
      </c>
      <c r="H1221">
        <v>1199</v>
      </c>
      <c r="I1221">
        <v>87</v>
      </c>
      <c r="J1221">
        <v>19.3</v>
      </c>
      <c r="K1221">
        <v>7</v>
      </c>
      <c r="L1221">
        <v>2026</v>
      </c>
      <c r="M1221">
        <v>9328</v>
      </c>
      <c r="N1221">
        <v>2</v>
      </c>
      <c r="O1221">
        <v>0</v>
      </c>
      <c r="P1221">
        <v>6.13</v>
      </c>
    </row>
    <row r="1222" spans="1:16" x14ac:dyDescent="0.3">
      <c r="A1222">
        <v>1220</v>
      </c>
      <c r="B1222" t="s">
        <v>83</v>
      </c>
      <c r="C1222" t="s">
        <v>97</v>
      </c>
      <c r="D1222" t="s">
        <v>85</v>
      </c>
      <c r="E1222" t="s">
        <v>86</v>
      </c>
      <c r="F1222" t="s">
        <v>87</v>
      </c>
      <c r="G1222" t="s">
        <v>88</v>
      </c>
      <c r="H1222">
        <v>1199</v>
      </c>
      <c r="I1222">
        <v>87</v>
      </c>
      <c r="J1222">
        <v>19.3</v>
      </c>
      <c r="K1222">
        <v>7</v>
      </c>
      <c r="L1222">
        <v>2025</v>
      </c>
      <c r="M1222">
        <v>14965</v>
      </c>
      <c r="N1222">
        <v>1</v>
      </c>
      <c r="O1222">
        <v>0</v>
      </c>
      <c r="P1222">
        <v>6.53</v>
      </c>
    </row>
    <row r="1223" spans="1:16" x14ac:dyDescent="0.3">
      <c r="A1223">
        <v>1221</v>
      </c>
      <c r="B1223" t="s">
        <v>83</v>
      </c>
      <c r="C1223" t="s">
        <v>97</v>
      </c>
      <c r="D1223" t="s">
        <v>85</v>
      </c>
      <c r="E1223" t="s">
        <v>86</v>
      </c>
      <c r="F1223" t="s">
        <v>87</v>
      </c>
      <c r="G1223" t="s">
        <v>88</v>
      </c>
      <c r="H1223">
        <v>1199</v>
      </c>
      <c r="I1223">
        <v>87</v>
      </c>
      <c r="J1223">
        <v>19.3</v>
      </c>
      <c r="K1223">
        <v>7</v>
      </c>
      <c r="L1223">
        <v>2022</v>
      </c>
      <c r="M1223">
        <v>62478</v>
      </c>
      <c r="N1223">
        <v>1</v>
      </c>
      <c r="O1223">
        <v>0</v>
      </c>
      <c r="P1223">
        <v>4.62</v>
      </c>
    </row>
    <row r="1224" spans="1:16" x14ac:dyDescent="0.3">
      <c r="A1224">
        <v>1222</v>
      </c>
      <c r="B1224" t="s">
        <v>83</v>
      </c>
      <c r="C1224" t="s">
        <v>97</v>
      </c>
      <c r="D1224" t="s">
        <v>85</v>
      </c>
      <c r="E1224" t="s">
        <v>86</v>
      </c>
      <c r="F1224" t="s">
        <v>87</v>
      </c>
      <c r="G1224" t="s">
        <v>88</v>
      </c>
      <c r="H1224">
        <v>1199</v>
      </c>
      <c r="I1224">
        <v>87</v>
      </c>
      <c r="J1224">
        <v>19.3</v>
      </c>
      <c r="K1224">
        <v>7</v>
      </c>
      <c r="L1224">
        <v>2023</v>
      </c>
      <c r="M1224">
        <v>32287</v>
      </c>
      <c r="N1224">
        <v>1</v>
      </c>
      <c r="O1224">
        <v>0</v>
      </c>
      <c r="P1224">
        <v>5.39</v>
      </c>
    </row>
    <row r="1225" spans="1:16" x14ac:dyDescent="0.3">
      <c r="A1225">
        <v>1223</v>
      </c>
      <c r="B1225" t="s">
        <v>83</v>
      </c>
      <c r="C1225" t="s">
        <v>97</v>
      </c>
      <c r="D1225" t="s">
        <v>85</v>
      </c>
      <c r="E1225" t="s">
        <v>86</v>
      </c>
      <c r="F1225" t="s">
        <v>87</v>
      </c>
      <c r="G1225" t="s">
        <v>88</v>
      </c>
      <c r="H1225">
        <v>1199</v>
      </c>
      <c r="I1225">
        <v>87</v>
      </c>
      <c r="J1225">
        <v>19.3</v>
      </c>
      <c r="K1225">
        <v>7</v>
      </c>
      <c r="L1225">
        <v>2023</v>
      </c>
      <c r="M1225">
        <v>67475</v>
      </c>
      <c r="N1225">
        <v>1</v>
      </c>
      <c r="O1225">
        <v>0</v>
      </c>
      <c r="P1225">
        <v>5.15</v>
      </c>
    </row>
    <row r="1226" spans="1:16" x14ac:dyDescent="0.3">
      <c r="A1226">
        <v>1224</v>
      </c>
      <c r="B1226" t="s">
        <v>83</v>
      </c>
      <c r="C1226" t="s">
        <v>97</v>
      </c>
      <c r="D1226" t="s">
        <v>85</v>
      </c>
      <c r="E1226" t="s">
        <v>86</v>
      </c>
      <c r="F1226" t="s">
        <v>87</v>
      </c>
      <c r="G1226" t="s">
        <v>88</v>
      </c>
      <c r="H1226">
        <v>1199</v>
      </c>
      <c r="I1226">
        <v>87</v>
      </c>
      <c r="J1226">
        <v>19.3</v>
      </c>
      <c r="K1226">
        <v>7</v>
      </c>
      <c r="L1226">
        <v>2025</v>
      </c>
      <c r="M1226">
        <v>25272</v>
      </c>
      <c r="N1226">
        <v>2</v>
      </c>
      <c r="O1226">
        <v>1</v>
      </c>
      <c r="P1226">
        <v>4.7300000000000004</v>
      </c>
    </row>
    <row r="1227" spans="1:16" x14ac:dyDescent="0.3">
      <c r="A1227">
        <v>1225</v>
      </c>
      <c r="B1227" t="s">
        <v>83</v>
      </c>
      <c r="C1227" t="s">
        <v>97</v>
      </c>
      <c r="D1227" t="s">
        <v>85</v>
      </c>
      <c r="E1227" t="s">
        <v>86</v>
      </c>
      <c r="F1227" t="s">
        <v>87</v>
      </c>
      <c r="G1227" t="s">
        <v>88</v>
      </c>
      <c r="H1227">
        <v>1199</v>
      </c>
      <c r="I1227">
        <v>87</v>
      </c>
      <c r="J1227">
        <v>19.3</v>
      </c>
      <c r="K1227">
        <v>7</v>
      </c>
      <c r="L1227">
        <v>2021</v>
      </c>
      <c r="M1227">
        <v>71061</v>
      </c>
      <c r="N1227">
        <v>1</v>
      </c>
      <c r="O1227">
        <v>0</v>
      </c>
      <c r="P1227">
        <v>3.81</v>
      </c>
    </row>
    <row r="1228" spans="1:16" x14ac:dyDescent="0.3">
      <c r="A1228">
        <v>1226</v>
      </c>
      <c r="B1228" t="s">
        <v>83</v>
      </c>
      <c r="C1228" t="s">
        <v>97</v>
      </c>
      <c r="D1228" t="s">
        <v>85</v>
      </c>
      <c r="E1228" t="s">
        <v>86</v>
      </c>
      <c r="F1228" t="s">
        <v>87</v>
      </c>
      <c r="G1228" t="s">
        <v>88</v>
      </c>
      <c r="H1228">
        <v>1199</v>
      </c>
      <c r="I1228">
        <v>87</v>
      </c>
      <c r="J1228">
        <v>19.3</v>
      </c>
      <c r="K1228">
        <v>7</v>
      </c>
      <c r="L1228">
        <v>2023</v>
      </c>
      <c r="M1228">
        <v>58558</v>
      </c>
      <c r="N1228">
        <v>1</v>
      </c>
      <c r="O1228">
        <v>0</v>
      </c>
      <c r="P1228">
        <v>4.72</v>
      </c>
    </row>
    <row r="1229" spans="1:16" x14ac:dyDescent="0.3">
      <c r="A1229">
        <v>1227</v>
      </c>
      <c r="B1229" t="s">
        <v>83</v>
      </c>
      <c r="C1229" t="s">
        <v>97</v>
      </c>
      <c r="D1229" t="s">
        <v>85</v>
      </c>
      <c r="E1229" t="s">
        <v>86</v>
      </c>
      <c r="F1229" t="s">
        <v>87</v>
      </c>
      <c r="G1229" t="s">
        <v>88</v>
      </c>
      <c r="H1229">
        <v>1199</v>
      </c>
      <c r="I1229">
        <v>87</v>
      </c>
      <c r="J1229">
        <v>19.3</v>
      </c>
      <c r="K1229">
        <v>7</v>
      </c>
      <c r="L1229">
        <v>2023</v>
      </c>
      <c r="M1229">
        <v>65706</v>
      </c>
      <c r="N1229">
        <v>2</v>
      </c>
      <c r="O1229">
        <v>0</v>
      </c>
      <c r="P1229">
        <v>4.54</v>
      </c>
    </row>
    <row r="1230" spans="1:16" x14ac:dyDescent="0.3">
      <c r="A1230">
        <v>1228</v>
      </c>
      <c r="B1230" t="s">
        <v>83</v>
      </c>
      <c r="C1230" t="s">
        <v>97</v>
      </c>
      <c r="D1230" t="s">
        <v>85</v>
      </c>
      <c r="E1230" t="s">
        <v>86</v>
      </c>
      <c r="F1230" t="s">
        <v>87</v>
      </c>
      <c r="G1230" t="s">
        <v>88</v>
      </c>
      <c r="H1230">
        <v>1199</v>
      </c>
      <c r="I1230">
        <v>87</v>
      </c>
      <c r="J1230">
        <v>19.3</v>
      </c>
      <c r="K1230">
        <v>7</v>
      </c>
      <c r="L1230">
        <v>2020</v>
      </c>
      <c r="M1230">
        <v>105690</v>
      </c>
      <c r="N1230">
        <v>1</v>
      </c>
      <c r="O1230">
        <v>0</v>
      </c>
      <c r="P1230">
        <v>2.92</v>
      </c>
    </row>
    <row r="1231" spans="1:16" x14ac:dyDescent="0.3">
      <c r="A1231">
        <v>1229</v>
      </c>
      <c r="B1231" t="s">
        <v>83</v>
      </c>
      <c r="C1231" t="s">
        <v>97</v>
      </c>
      <c r="D1231" t="s">
        <v>85</v>
      </c>
      <c r="E1231" t="s">
        <v>86</v>
      </c>
      <c r="F1231" t="s">
        <v>87</v>
      </c>
      <c r="G1231" t="s">
        <v>88</v>
      </c>
      <c r="H1231">
        <v>1199</v>
      </c>
      <c r="I1231">
        <v>87</v>
      </c>
      <c r="J1231">
        <v>19.3</v>
      </c>
      <c r="K1231">
        <v>7</v>
      </c>
      <c r="L1231">
        <v>2025</v>
      </c>
      <c r="M1231">
        <v>20192</v>
      </c>
      <c r="N1231">
        <v>1</v>
      </c>
      <c r="O1231">
        <v>0</v>
      </c>
      <c r="P1231">
        <v>6.67</v>
      </c>
    </row>
    <row r="1232" spans="1:16" x14ac:dyDescent="0.3">
      <c r="A1232">
        <v>1230</v>
      </c>
      <c r="B1232" t="s">
        <v>83</v>
      </c>
      <c r="C1232" t="s">
        <v>97</v>
      </c>
      <c r="D1232" t="s">
        <v>85</v>
      </c>
      <c r="E1232" t="s">
        <v>86</v>
      </c>
      <c r="F1232" t="s">
        <v>87</v>
      </c>
      <c r="G1232" t="s">
        <v>88</v>
      </c>
      <c r="H1232">
        <v>1199</v>
      </c>
      <c r="I1232">
        <v>87</v>
      </c>
      <c r="J1232">
        <v>19.3</v>
      </c>
      <c r="K1232">
        <v>7</v>
      </c>
      <c r="L1232">
        <v>2022</v>
      </c>
      <c r="M1232">
        <v>60680</v>
      </c>
      <c r="N1232">
        <v>1</v>
      </c>
      <c r="O1232">
        <v>0</v>
      </c>
      <c r="P1232">
        <v>4.5599999999999996</v>
      </c>
    </row>
    <row r="1233" spans="1:16" x14ac:dyDescent="0.3">
      <c r="A1233">
        <v>1231</v>
      </c>
      <c r="B1233" t="s">
        <v>83</v>
      </c>
      <c r="C1233" t="s">
        <v>97</v>
      </c>
      <c r="D1233" t="s">
        <v>85</v>
      </c>
      <c r="E1233" t="s">
        <v>86</v>
      </c>
      <c r="F1233" t="s">
        <v>87</v>
      </c>
      <c r="G1233" t="s">
        <v>88</v>
      </c>
      <c r="H1233">
        <v>1199</v>
      </c>
      <c r="I1233">
        <v>87</v>
      </c>
      <c r="J1233">
        <v>19.3</v>
      </c>
      <c r="K1233">
        <v>7</v>
      </c>
      <c r="L1233">
        <v>2020</v>
      </c>
      <c r="M1233">
        <v>110730</v>
      </c>
      <c r="N1233">
        <v>1</v>
      </c>
      <c r="O1233">
        <v>0</v>
      </c>
      <c r="P1233">
        <v>2.39</v>
      </c>
    </row>
    <row r="1234" spans="1:16" x14ac:dyDescent="0.3">
      <c r="A1234">
        <v>1232</v>
      </c>
      <c r="B1234" t="s">
        <v>83</v>
      </c>
      <c r="C1234" t="s">
        <v>97</v>
      </c>
      <c r="D1234" t="s">
        <v>85</v>
      </c>
      <c r="E1234" t="s">
        <v>86</v>
      </c>
      <c r="F1234" t="s">
        <v>87</v>
      </c>
      <c r="G1234" t="s">
        <v>88</v>
      </c>
      <c r="H1234">
        <v>1199</v>
      </c>
      <c r="I1234">
        <v>87</v>
      </c>
      <c r="J1234">
        <v>19.3</v>
      </c>
      <c r="K1234">
        <v>7</v>
      </c>
      <c r="L1234">
        <v>2026</v>
      </c>
      <c r="M1234">
        <v>9285</v>
      </c>
      <c r="N1234">
        <v>2</v>
      </c>
      <c r="O1234">
        <v>0</v>
      </c>
      <c r="P1234">
        <v>6.33</v>
      </c>
    </row>
    <row r="1235" spans="1:16" x14ac:dyDescent="0.3">
      <c r="A1235">
        <v>1233</v>
      </c>
      <c r="B1235" t="s">
        <v>83</v>
      </c>
      <c r="C1235" t="s">
        <v>97</v>
      </c>
      <c r="D1235" t="s">
        <v>85</v>
      </c>
      <c r="E1235" t="s">
        <v>86</v>
      </c>
      <c r="F1235" t="s">
        <v>87</v>
      </c>
      <c r="G1235" t="s">
        <v>88</v>
      </c>
      <c r="H1235">
        <v>1199</v>
      </c>
      <c r="I1235">
        <v>87</v>
      </c>
      <c r="J1235">
        <v>19.3</v>
      </c>
      <c r="K1235">
        <v>7</v>
      </c>
      <c r="L1235">
        <v>2024</v>
      </c>
      <c r="M1235">
        <v>23251</v>
      </c>
      <c r="N1235">
        <v>1</v>
      </c>
      <c r="O1235">
        <v>0</v>
      </c>
      <c r="P1235">
        <v>5.4</v>
      </c>
    </row>
    <row r="1236" spans="1:16" x14ac:dyDescent="0.3">
      <c r="A1236">
        <v>1234</v>
      </c>
      <c r="B1236" t="s">
        <v>83</v>
      </c>
      <c r="C1236" t="s">
        <v>97</v>
      </c>
      <c r="D1236" t="s">
        <v>85</v>
      </c>
      <c r="E1236" t="s">
        <v>86</v>
      </c>
      <c r="F1236" t="s">
        <v>87</v>
      </c>
      <c r="G1236" t="s">
        <v>88</v>
      </c>
      <c r="H1236">
        <v>1199</v>
      </c>
      <c r="I1236">
        <v>87</v>
      </c>
      <c r="J1236">
        <v>19.3</v>
      </c>
      <c r="K1236">
        <v>7</v>
      </c>
      <c r="L1236">
        <v>2024</v>
      </c>
      <c r="M1236">
        <v>45388</v>
      </c>
      <c r="N1236">
        <v>1</v>
      </c>
      <c r="O1236">
        <v>0</v>
      </c>
      <c r="P1236">
        <v>5.85</v>
      </c>
    </row>
    <row r="1237" spans="1:16" x14ac:dyDescent="0.3">
      <c r="A1237">
        <v>1235</v>
      </c>
      <c r="B1237" t="s">
        <v>83</v>
      </c>
      <c r="C1237" t="s">
        <v>97</v>
      </c>
      <c r="D1237" t="s">
        <v>85</v>
      </c>
      <c r="E1237" t="s">
        <v>86</v>
      </c>
      <c r="F1237" t="s">
        <v>87</v>
      </c>
      <c r="G1237" t="s">
        <v>88</v>
      </c>
      <c r="H1237">
        <v>1199</v>
      </c>
      <c r="I1237">
        <v>87</v>
      </c>
      <c r="J1237">
        <v>19.3</v>
      </c>
      <c r="K1237">
        <v>7</v>
      </c>
      <c r="L1237">
        <v>2022</v>
      </c>
      <c r="M1237">
        <v>61138</v>
      </c>
      <c r="N1237">
        <v>1</v>
      </c>
      <c r="O1237">
        <v>0</v>
      </c>
      <c r="P1237">
        <v>4.33</v>
      </c>
    </row>
    <row r="1238" spans="1:16" x14ac:dyDescent="0.3">
      <c r="A1238">
        <v>1236</v>
      </c>
      <c r="B1238" t="s">
        <v>83</v>
      </c>
      <c r="C1238" t="s">
        <v>97</v>
      </c>
      <c r="D1238" t="s">
        <v>85</v>
      </c>
      <c r="E1238" t="s">
        <v>86</v>
      </c>
      <c r="F1238" t="s">
        <v>87</v>
      </c>
      <c r="G1238" t="s">
        <v>88</v>
      </c>
      <c r="H1238">
        <v>1199</v>
      </c>
      <c r="I1238">
        <v>87</v>
      </c>
      <c r="J1238">
        <v>19.3</v>
      </c>
      <c r="K1238">
        <v>7</v>
      </c>
      <c r="L1238">
        <v>2025</v>
      </c>
      <c r="M1238">
        <v>18166</v>
      </c>
      <c r="N1238">
        <v>1</v>
      </c>
      <c r="O1238">
        <v>0</v>
      </c>
      <c r="P1238">
        <v>6.62</v>
      </c>
    </row>
    <row r="1239" spans="1:16" x14ac:dyDescent="0.3">
      <c r="A1239">
        <v>1237</v>
      </c>
      <c r="B1239" t="s">
        <v>83</v>
      </c>
      <c r="C1239" t="s">
        <v>97</v>
      </c>
      <c r="D1239" t="s">
        <v>85</v>
      </c>
      <c r="E1239" t="s">
        <v>86</v>
      </c>
      <c r="F1239" t="s">
        <v>87</v>
      </c>
      <c r="G1239" t="s">
        <v>88</v>
      </c>
      <c r="H1239">
        <v>1199</v>
      </c>
      <c r="I1239">
        <v>87</v>
      </c>
      <c r="J1239">
        <v>19.3</v>
      </c>
      <c r="K1239">
        <v>7</v>
      </c>
      <c r="L1239">
        <v>2020</v>
      </c>
      <c r="M1239">
        <v>65857</v>
      </c>
      <c r="N1239">
        <v>2</v>
      </c>
      <c r="O1239">
        <v>0</v>
      </c>
      <c r="P1239">
        <v>2.98</v>
      </c>
    </row>
    <row r="1240" spans="1:16" x14ac:dyDescent="0.3">
      <c r="A1240">
        <v>1238</v>
      </c>
      <c r="B1240" t="s">
        <v>83</v>
      </c>
      <c r="C1240" t="s">
        <v>97</v>
      </c>
      <c r="D1240" t="s">
        <v>85</v>
      </c>
      <c r="E1240" t="s">
        <v>86</v>
      </c>
      <c r="F1240" t="s">
        <v>87</v>
      </c>
      <c r="G1240" t="s">
        <v>88</v>
      </c>
      <c r="H1240">
        <v>1199</v>
      </c>
      <c r="I1240">
        <v>87</v>
      </c>
      <c r="J1240">
        <v>19.3</v>
      </c>
      <c r="K1240">
        <v>7</v>
      </c>
      <c r="L1240">
        <v>2026</v>
      </c>
      <c r="M1240">
        <v>5393</v>
      </c>
      <c r="N1240">
        <v>1</v>
      </c>
      <c r="O1240">
        <v>0</v>
      </c>
      <c r="P1240">
        <v>6.73</v>
      </c>
    </row>
    <row r="1241" spans="1:16" x14ac:dyDescent="0.3">
      <c r="A1241">
        <v>1239</v>
      </c>
      <c r="B1241" t="s">
        <v>83</v>
      </c>
      <c r="C1241" t="s">
        <v>97</v>
      </c>
      <c r="D1241" t="s">
        <v>85</v>
      </c>
      <c r="E1241" t="s">
        <v>86</v>
      </c>
      <c r="F1241" t="s">
        <v>87</v>
      </c>
      <c r="G1241" t="s">
        <v>88</v>
      </c>
      <c r="H1241">
        <v>1199</v>
      </c>
      <c r="I1241">
        <v>87</v>
      </c>
      <c r="J1241">
        <v>19.3</v>
      </c>
      <c r="K1241">
        <v>7</v>
      </c>
      <c r="L1241">
        <v>2025</v>
      </c>
      <c r="M1241">
        <v>12152</v>
      </c>
      <c r="N1241">
        <v>1</v>
      </c>
      <c r="O1241">
        <v>0</v>
      </c>
      <c r="P1241">
        <v>6.73</v>
      </c>
    </row>
    <row r="1242" spans="1:16" x14ac:dyDescent="0.3">
      <c r="A1242">
        <v>1240</v>
      </c>
      <c r="B1242" t="s">
        <v>83</v>
      </c>
      <c r="C1242" t="s">
        <v>97</v>
      </c>
      <c r="D1242" t="s">
        <v>85</v>
      </c>
      <c r="E1242" t="s">
        <v>86</v>
      </c>
      <c r="F1242" t="s">
        <v>87</v>
      </c>
      <c r="G1242" t="s">
        <v>88</v>
      </c>
      <c r="H1242">
        <v>1199</v>
      </c>
      <c r="I1242">
        <v>87</v>
      </c>
      <c r="J1242">
        <v>19.3</v>
      </c>
      <c r="K1242">
        <v>7</v>
      </c>
      <c r="L1242">
        <v>2023</v>
      </c>
      <c r="M1242">
        <v>34395</v>
      </c>
      <c r="N1242">
        <v>1</v>
      </c>
      <c r="O1242">
        <v>0</v>
      </c>
      <c r="P1242">
        <v>4.7699999999999996</v>
      </c>
    </row>
    <row r="1243" spans="1:16" x14ac:dyDescent="0.3">
      <c r="A1243">
        <v>1241</v>
      </c>
      <c r="B1243" t="s">
        <v>83</v>
      </c>
      <c r="C1243" t="s">
        <v>97</v>
      </c>
      <c r="D1243" t="s">
        <v>85</v>
      </c>
      <c r="E1243" t="s">
        <v>86</v>
      </c>
      <c r="F1243" t="s">
        <v>87</v>
      </c>
      <c r="G1243" t="s">
        <v>88</v>
      </c>
      <c r="H1243">
        <v>1199</v>
      </c>
      <c r="I1243">
        <v>87</v>
      </c>
      <c r="J1243">
        <v>19.3</v>
      </c>
      <c r="K1243">
        <v>7</v>
      </c>
      <c r="L1243">
        <v>2020</v>
      </c>
      <c r="M1243">
        <v>97817</v>
      </c>
      <c r="N1243">
        <v>1</v>
      </c>
      <c r="O1243">
        <v>0</v>
      </c>
      <c r="P1243">
        <v>2.71</v>
      </c>
    </row>
    <row r="1244" spans="1:16" x14ac:dyDescent="0.3">
      <c r="A1244">
        <v>1242</v>
      </c>
      <c r="B1244" t="s">
        <v>83</v>
      </c>
      <c r="C1244" t="s">
        <v>97</v>
      </c>
      <c r="D1244" t="s">
        <v>85</v>
      </c>
      <c r="E1244" t="s">
        <v>86</v>
      </c>
      <c r="F1244" t="s">
        <v>87</v>
      </c>
      <c r="G1244" t="s">
        <v>88</v>
      </c>
      <c r="H1244">
        <v>1199</v>
      </c>
      <c r="I1244">
        <v>87</v>
      </c>
      <c r="J1244">
        <v>19.3</v>
      </c>
      <c r="K1244">
        <v>7</v>
      </c>
      <c r="L1244">
        <v>2021</v>
      </c>
      <c r="M1244">
        <v>75488</v>
      </c>
      <c r="N1244">
        <v>1</v>
      </c>
      <c r="O1244">
        <v>0</v>
      </c>
      <c r="P1244">
        <v>3.54</v>
      </c>
    </row>
    <row r="1245" spans="1:16" x14ac:dyDescent="0.3">
      <c r="A1245">
        <v>1243</v>
      </c>
      <c r="B1245" t="s">
        <v>83</v>
      </c>
      <c r="C1245" t="s">
        <v>97</v>
      </c>
      <c r="D1245" t="s">
        <v>85</v>
      </c>
      <c r="E1245" t="s">
        <v>86</v>
      </c>
      <c r="F1245" t="s">
        <v>87</v>
      </c>
      <c r="G1245" t="s">
        <v>88</v>
      </c>
      <c r="H1245">
        <v>1199</v>
      </c>
      <c r="I1245">
        <v>87</v>
      </c>
      <c r="J1245">
        <v>19.3</v>
      </c>
      <c r="K1245">
        <v>7</v>
      </c>
      <c r="L1245">
        <v>2022</v>
      </c>
      <c r="M1245">
        <v>60341</v>
      </c>
      <c r="N1245">
        <v>2</v>
      </c>
      <c r="O1245">
        <v>1</v>
      </c>
      <c r="P1245">
        <v>3.07</v>
      </c>
    </row>
    <row r="1246" spans="1:16" x14ac:dyDescent="0.3">
      <c r="A1246">
        <v>1244</v>
      </c>
      <c r="B1246" t="s">
        <v>83</v>
      </c>
      <c r="C1246" t="s">
        <v>97</v>
      </c>
      <c r="D1246" t="s">
        <v>85</v>
      </c>
      <c r="E1246" t="s">
        <v>86</v>
      </c>
      <c r="F1246" t="s">
        <v>87</v>
      </c>
      <c r="G1246" t="s">
        <v>88</v>
      </c>
      <c r="H1246">
        <v>1199</v>
      </c>
      <c r="I1246">
        <v>87</v>
      </c>
      <c r="J1246">
        <v>19.3</v>
      </c>
      <c r="K1246">
        <v>7</v>
      </c>
      <c r="L1246">
        <v>2023</v>
      </c>
      <c r="M1246">
        <v>54719</v>
      </c>
      <c r="N1246">
        <v>1</v>
      </c>
      <c r="O1246">
        <v>0</v>
      </c>
      <c r="P1246">
        <v>4.67</v>
      </c>
    </row>
    <row r="1247" spans="1:16" x14ac:dyDescent="0.3">
      <c r="A1247">
        <v>1245</v>
      </c>
      <c r="B1247" t="s">
        <v>83</v>
      </c>
      <c r="C1247" t="s">
        <v>97</v>
      </c>
      <c r="D1247" t="s">
        <v>85</v>
      </c>
      <c r="E1247" t="s">
        <v>86</v>
      </c>
      <c r="F1247" t="s">
        <v>87</v>
      </c>
      <c r="G1247" t="s">
        <v>88</v>
      </c>
      <c r="H1247">
        <v>1199</v>
      </c>
      <c r="I1247">
        <v>87</v>
      </c>
      <c r="J1247">
        <v>19.3</v>
      </c>
      <c r="K1247">
        <v>7</v>
      </c>
      <c r="L1247">
        <v>2022</v>
      </c>
      <c r="M1247">
        <v>54986</v>
      </c>
      <c r="N1247">
        <v>1</v>
      </c>
      <c r="O1247">
        <v>1</v>
      </c>
      <c r="P1247">
        <v>3.89</v>
      </c>
    </row>
    <row r="1248" spans="1:16" x14ac:dyDescent="0.3">
      <c r="A1248">
        <v>1246</v>
      </c>
      <c r="B1248" t="s">
        <v>83</v>
      </c>
      <c r="C1248" t="s">
        <v>97</v>
      </c>
      <c r="D1248" t="s">
        <v>85</v>
      </c>
      <c r="E1248" t="s">
        <v>86</v>
      </c>
      <c r="F1248" t="s">
        <v>87</v>
      </c>
      <c r="G1248" t="s">
        <v>88</v>
      </c>
      <c r="H1248">
        <v>1199</v>
      </c>
      <c r="I1248">
        <v>87</v>
      </c>
      <c r="J1248">
        <v>19.3</v>
      </c>
      <c r="K1248">
        <v>7</v>
      </c>
      <c r="L1248">
        <v>2026</v>
      </c>
      <c r="M1248">
        <v>4332</v>
      </c>
      <c r="N1248">
        <v>2</v>
      </c>
      <c r="O1248">
        <v>0</v>
      </c>
      <c r="P1248">
        <v>6.71</v>
      </c>
    </row>
    <row r="1249" spans="1:16" x14ac:dyDescent="0.3">
      <c r="A1249">
        <v>1247</v>
      </c>
      <c r="B1249" t="s">
        <v>83</v>
      </c>
      <c r="C1249" t="s">
        <v>97</v>
      </c>
      <c r="D1249" t="s">
        <v>85</v>
      </c>
      <c r="E1249" t="s">
        <v>86</v>
      </c>
      <c r="F1249" t="s">
        <v>87</v>
      </c>
      <c r="G1249" t="s">
        <v>88</v>
      </c>
      <c r="H1249">
        <v>1199</v>
      </c>
      <c r="I1249">
        <v>87</v>
      </c>
      <c r="J1249">
        <v>19.3</v>
      </c>
      <c r="K1249">
        <v>7</v>
      </c>
      <c r="L1249">
        <v>2026</v>
      </c>
      <c r="M1249">
        <v>8810</v>
      </c>
      <c r="N1249">
        <v>1</v>
      </c>
      <c r="O1249">
        <v>0</v>
      </c>
      <c r="P1249">
        <v>7</v>
      </c>
    </row>
    <row r="1250" spans="1:16" x14ac:dyDescent="0.3">
      <c r="A1250">
        <v>1248</v>
      </c>
      <c r="B1250" t="s">
        <v>83</v>
      </c>
      <c r="C1250" t="s">
        <v>97</v>
      </c>
      <c r="D1250" t="s">
        <v>85</v>
      </c>
      <c r="E1250" t="s">
        <v>86</v>
      </c>
      <c r="F1250" t="s">
        <v>87</v>
      </c>
      <c r="G1250" t="s">
        <v>88</v>
      </c>
      <c r="H1250">
        <v>1199</v>
      </c>
      <c r="I1250">
        <v>87</v>
      </c>
      <c r="J1250">
        <v>19.3</v>
      </c>
      <c r="K1250">
        <v>7</v>
      </c>
      <c r="L1250">
        <v>2024</v>
      </c>
      <c r="M1250">
        <v>20812</v>
      </c>
      <c r="N1250">
        <v>1</v>
      </c>
      <c r="O1250">
        <v>0</v>
      </c>
      <c r="P1250">
        <v>5.37</v>
      </c>
    </row>
    <row r="1251" spans="1:16" x14ac:dyDescent="0.3">
      <c r="A1251">
        <v>1249</v>
      </c>
      <c r="B1251" t="s">
        <v>83</v>
      </c>
      <c r="C1251" t="s">
        <v>97</v>
      </c>
      <c r="D1251" t="s">
        <v>85</v>
      </c>
      <c r="E1251" t="s">
        <v>86</v>
      </c>
      <c r="F1251" t="s">
        <v>87</v>
      </c>
      <c r="G1251" t="s">
        <v>88</v>
      </c>
      <c r="H1251">
        <v>1199</v>
      </c>
      <c r="I1251">
        <v>87</v>
      </c>
      <c r="J1251">
        <v>19.3</v>
      </c>
      <c r="K1251">
        <v>7</v>
      </c>
      <c r="L1251">
        <v>2025</v>
      </c>
      <c r="M1251">
        <v>22018</v>
      </c>
      <c r="N1251">
        <v>2</v>
      </c>
      <c r="O1251">
        <v>0</v>
      </c>
      <c r="P1251">
        <v>5.71</v>
      </c>
    </row>
    <row r="1252" spans="1:16" x14ac:dyDescent="0.3">
      <c r="A1252">
        <v>1250</v>
      </c>
      <c r="B1252" t="s">
        <v>83</v>
      </c>
      <c r="C1252" t="s">
        <v>97</v>
      </c>
      <c r="D1252" t="s">
        <v>85</v>
      </c>
      <c r="E1252" t="s">
        <v>86</v>
      </c>
      <c r="F1252" t="s">
        <v>87</v>
      </c>
      <c r="G1252" t="s">
        <v>88</v>
      </c>
      <c r="H1252">
        <v>1199</v>
      </c>
      <c r="I1252">
        <v>87</v>
      </c>
      <c r="J1252">
        <v>19.3</v>
      </c>
      <c r="K1252">
        <v>7</v>
      </c>
      <c r="L1252">
        <v>2021</v>
      </c>
      <c r="M1252">
        <v>70356</v>
      </c>
      <c r="N1252">
        <v>2</v>
      </c>
      <c r="O1252">
        <v>0</v>
      </c>
      <c r="P1252">
        <v>3.18</v>
      </c>
    </row>
    <row r="1253" spans="1:16" x14ac:dyDescent="0.3">
      <c r="A1253">
        <v>1251</v>
      </c>
      <c r="B1253" t="s">
        <v>83</v>
      </c>
      <c r="C1253" t="s">
        <v>97</v>
      </c>
      <c r="D1253" t="s">
        <v>85</v>
      </c>
      <c r="E1253" t="s">
        <v>86</v>
      </c>
      <c r="F1253" t="s">
        <v>87</v>
      </c>
      <c r="G1253" t="s">
        <v>88</v>
      </c>
      <c r="H1253">
        <v>1199</v>
      </c>
      <c r="I1253">
        <v>87</v>
      </c>
      <c r="J1253">
        <v>19.3</v>
      </c>
      <c r="K1253">
        <v>7</v>
      </c>
      <c r="L1253">
        <v>2025</v>
      </c>
      <c r="M1253">
        <v>17569</v>
      </c>
      <c r="N1253">
        <v>1</v>
      </c>
      <c r="O1253">
        <v>0</v>
      </c>
      <c r="P1253">
        <v>6.37</v>
      </c>
    </row>
    <row r="1254" spans="1:16" x14ac:dyDescent="0.3">
      <c r="A1254">
        <v>1252</v>
      </c>
      <c r="B1254" t="s">
        <v>83</v>
      </c>
      <c r="C1254" t="s">
        <v>97</v>
      </c>
      <c r="D1254" t="s">
        <v>85</v>
      </c>
      <c r="E1254" t="s">
        <v>86</v>
      </c>
      <c r="F1254" t="s">
        <v>87</v>
      </c>
      <c r="G1254" t="s">
        <v>88</v>
      </c>
      <c r="H1254">
        <v>1199</v>
      </c>
      <c r="I1254">
        <v>87</v>
      </c>
      <c r="J1254">
        <v>19.3</v>
      </c>
      <c r="K1254">
        <v>7</v>
      </c>
      <c r="L1254">
        <v>2021</v>
      </c>
      <c r="M1254">
        <v>77972</v>
      </c>
      <c r="N1254">
        <v>1</v>
      </c>
      <c r="O1254">
        <v>0</v>
      </c>
      <c r="P1254">
        <v>3.49</v>
      </c>
    </row>
    <row r="1255" spans="1:16" x14ac:dyDescent="0.3">
      <c r="A1255">
        <v>1253</v>
      </c>
      <c r="B1255" t="s">
        <v>83</v>
      </c>
      <c r="C1255" t="s">
        <v>97</v>
      </c>
      <c r="D1255" t="s">
        <v>85</v>
      </c>
      <c r="E1255" t="s">
        <v>86</v>
      </c>
      <c r="F1255" t="s">
        <v>87</v>
      </c>
      <c r="G1255" t="s">
        <v>88</v>
      </c>
      <c r="H1255">
        <v>1199</v>
      </c>
      <c r="I1255">
        <v>87</v>
      </c>
      <c r="J1255">
        <v>19.3</v>
      </c>
      <c r="K1255">
        <v>7</v>
      </c>
      <c r="L1255">
        <v>2024</v>
      </c>
      <c r="M1255">
        <v>29819</v>
      </c>
      <c r="N1255">
        <v>1</v>
      </c>
      <c r="O1255">
        <v>0</v>
      </c>
      <c r="P1255">
        <v>5.63</v>
      </c>
    </row>
    <row r="1256" spans="1:16" x14ac:dyDescent="0.3">
      <c r="A1256">
        <v>1254</v>
      </c>
      <c r="B1256" t="s">
        <v>83</v>
      </c>
      <c r="C1256" t="s">
        <v>97</v>
      </c>
      <c r="D1256" t="s">
        <v>85</v>
      </c>
      <c r="E1256" t="s">
        <v>86</v>
      </c>
      <c r="F1256" t="s">
        <v>87</v>
      </c>
      <c r="G1256" t="s">
        <v>88</v>
      </c>
      <c r="H1256">
        <v>1199</v>
      </c>
      <c r="I1256">
        <v>87</v>
      </c>
      <c r="J1256">
        <v>19.3</v>
      </c>
      <c r="K1256">
        <v>7</v>
      </c>
      <c r="L1256">
        <v>2023</v>
      </c>
      <c r="M1256">
        <v>53240</v>
      </c>
      <c r="N1256">
        <v>2</v>
      </c>
      <c r="O1256">
        <v>0</v>
      </c>
      <c r="P1256">
        <v>4.21</v>
      </c>
    </row>
    <row r="1257" spans="1:16" x14ac:dyDescent="0.3">
      <c r="A1257">
        <v>1255</v>
      </c>
      <c r="B1257" t="s">
        <v>83</v>
      </c>
      <c r="C1257" t="s">
        <v>97</v>
      </c>
      <c r="D1257" t="s">
        <v>85</v>
      </c>
      <c r="E1257" t="s">
        <v>86</v>
      </c>
      <c r="F1257" t="s">
        <v>87</v>
      </c>
      <c r="G1257" t="s">
        <v>88</v>
      </c>
      <c r="H1257">
        <v>1199</v>
      </c>
      <c r="I1257">
        <v>87</v>
      </c>
      <c r="J1257">
        <v>19.3</v>
      </c>
      <c r="K1257">
        <v>7</v>
      </c>
      <c r="L1257">
        <v>2023</v>
      </c>
      <c r="M1257">
        <v>48295</v>
      </c>
      <c r="N1257">
        <v>1</v>
      </c>
      <c r="O1257">
        <v>0</v>
      </c>
      <c r="P1257">
        <v>4.92</v>
      </c>
    </row>
    <row r="1258" spans="1:16" x14ac:dyDescent="0.3">
      <c r="A1258">
        <v>1256</v>
      </c>
      <c r="B1258" t="s">
        <v>83</v>
      </c>
      <c r="C1258" t="s">
        <v>97</v>
      </c>
      <c r="D1258" t="s">
        <v>85</v>
      </c>
      <c r="E1258" t="s">
        <v>86</v>
      </c>
      <c r="F1258" t="s">
        <v>87</v>
      </c>
      <c r="G1258" t="s">
        <v>88</v>
      </c>
      <c r="H1258">
        <v>1199</v>
      </c>
      <c r="I1258">
        <v>87</v>
      </c>
      <c r="J1258">
        <v>19.3</v>
      </c>
      <c r="K1258">
        <v>7</v>
      </c>
      <c r="L1258">
        <v>2025</v>
      </c>
      <c r="M1258">
        <v>27536</v>
      </c>
      <c r="N1258">
        <v>1</v>
      </c>
      <c r="O1258">
        <v>0</v>
      </c>
      <c r="P1258">
        <v>6.39</v>
      </c>
    </row>
    <row r="1259" spans="1:16" x14ac:dyDescent="0.3">
      <c r="A1259">
        <v>1257</v>
      </c>
      <c r="B1259" t="s">
        <v>83</v>
      </c>
      <c r="C1259" t="s">
        <v>97</v>
      </c>
      <c r="D1259" t="s">
        <v>85</v>
      </c>
      <c r="E1259" t="s">
        <v>86</v>
      </c>
      <c r="F1259" t="s">
        <v>87</v>
      </c>
      <c r="G1259" t="s">
        <v>88</v>
      </c>
      <c r="H1259">
        <v>1199</v>
      </c>
      <c r="I1259">
        <v>87</v>
      </c>
      <c r="J1259">
        <v>19.3</v>
      </c>
      <c r="K1259">
        <v>7</v>
      </c>
      <c r="L1259">
        <v>2021</v>
      </c>
      <c r="M1259">
        <v>53791</v>
      </c>
      <c r="N1259">
        <v>1</v>
      </c>
      <c r="O1259">
        <v>0</v>
      </c>
      <c r="P1259">
        <v>4.0999999999999996</v>
      </c>
    </row>
    <row r="1260" spans="1:16" x14ac:dyDescent="0.3">
      <c r="A1260">
        <v>1258</v>
      </c>
      <c r="B1260" t="s">
        <v>83</v>
      </c>
      <c r="C1260" t="s">
        <v>97</v>
      </c>
      <c r="D1260" t="s">
        <v>85</v>
      </c>
      <c r="E1260" t="s">
        <v>86</v>
      </c>
      <c r="F1260" t="s">
        <v>87</v>
      </c>
      <c r="G1260" t="s">
        <v>88</v>
      </c>
      <c r="H1260">
        <v>1199</v>
      </c>
      <c r="I1260">
        <v>87</v>
      </c>
      <c r="J1260">
        <v>19.3</v>
      </c>
      <c r="K1260">
        <v>7</v>
      </c>
      <c r="L1260">
        <v>2021</v>
      </c>
      <c r="M1260">
        <v>97511</v>
      </c>
      <c r="N1260">
        <v>1</v>
      </c>
      <c r="O1260">
        <v>0</v>
      </c>
      <c r="P1260">
        <v>3.3</v>
      </c>
    </row>
    <row r="1261" spans="1:16" x14ac:dyDescent="0.3">
      <c r="A1261">
        <v>1259</v>
      </c>
      <c r="B1261" t="s">
        <v>83</v>
      </c>
      <c r="C1261" t="s">
        <v>97</v>
      </c>
      <c r="D1261" t="s">
        <v>85</v>
      </c>
      <c r="E1261" t="s">
        <v>86</v>
      </c>
      <c r="F1261" t="s">
        <v>87</v>
      </c>
      <c r="G1261" t="s">
        <v>88</v>
      </c>
      <c r="H1261">
        <v>1199</v>
      </c>
      <c r="I1261">
        <v>87</v>
      </c>
      <c r="J1261">
        <v>19.3</v>
      </c>
      <c r="K1261">
        <v>7</v>
      </c>
      <c r="L1261">
        <v>2026</v>
      </c>
      <c r="M1261">
        <v>6608</v>
      </c>
      <c r="N1261">
        <v>2</v>
      </c>
      <c r="O1261">
        <v>1</v>
      </c>
      <c r="P1261">
        <v>5.36</v>
      </c>
    </row>
    <row r="1262" spans="1:16" x14ac:dyDescent="0.3">
      <c r="A1262">
        <v>1260</v>
      </c>
      <c r="B1262" t="s">
        <v>83</v>
      </c>
      <c r="C1262" t="s">
        <v>97</v>
      </c>
      <c r="D1262" t="s">
        <v>85</v>
      </c>
      <c r="E1262" t="s">
        <v>86</v>
      </c>
      <c r="F1262" t="s">
        <v>87</v>
      </c>
      <c r="G1262" t="s">
        <v>88</v>
      </c>
      <c r="H1262">
        <v>1199</v>
      </c>
      <c r="I1262">
        <v>87</v>
      </c>
      <c r="J1262">
        <v>19.3</v>
      </c>
      <c r="K1262">
        <v>7</v>
      </c>
      <c r="L1262">
        <v>2021</v>
      </c>
      <c r="M1262">
        <v>93988</v>
      </c>
      <c r="N1262">
        <v>1</v>
      </c>
      <c r="O1262">
        <v>0</v>
      </c>
      <c r="P1262">
        <v>3.2</v>
      </c>
    </row>
    <row r="1263" spans="1:16" x14ac:dyDescent="0.3">
      <c r="A1263">
        <v>1261</v>
      </c>
      <c r="B1263" t="s">
        <v>83</v>
      </c>
      <c r="C1263" t="s">
        <v>97</v>
      </c>
      <c r="D1263" t="s">
        <v>85</v>
      </c>
      <c r="E1263" t="s">
        <v>86</v>
      </c>
      <c r="F1263" t="s">
        <v>87</v>
      </c>
      <c r="G1263" t="s">
        <v>88</v>
      </c>
      <c r="H1263">
        <v>1199</v>
      </c>
      <c r="I1263">
        <v>87</v>
      </c>
      <c r="J1263">
        <v>19.3</v>
      </c>
      <c r="K1263">
        <v>7</v>
      </c>
      <c r="L1263">
        <v>2024</v>
      </c>
      <c r="M1263">
        <v>42148</v>
      </c>
      <c r="N1263">
        <v>1</v>
      </c>
      <c r="O1263">
        <v>0</v>
      </c>
      <c r="P1263">
        <v>5.18</v>
      </c>
    </row>
    <row r="1264" spans="1:16" x14ac:dyDescent="0.3">
      <c r="A1264">
        <v>1262</v>
      </c>
      <c r="B1264" t="s">
        <v>83</v>
      </c>
      <c r="C1264" t="s">
        <v>97</v>
      </c>
      <c r="D1264" t="s">
        <v>85</v>
      </c>
      <c r="E1264" t="s">
        <v>86</v>
      </c>
      <c r="F1264" t="s">
        <v>87</v>
      </c>
      <c r="G1264" t="s">
        <v>88</v>
      </c>
      <c r="H1264">
        <v>1199</v>
      </c>
      <c r="I1264">
        <v>87</v>
      </c>
      <c r="J1264">
        <v>19.3</v>
      </c>
      <c r="K1264">
        <v>7</v>
      </c>
      <c r="L1264">
        <v>2026</v>
      </c>
      <c r="M1264">
        <v>9024</v>
      </c>
      <c r="N1264">
        <v>1</v>
      </c>
      <c r="O1264">
        <v>0</v>
      </c>
      <c r="P1264">
        <v>7.01</v>
      </c>
    </row>
    <row r="1265" spans="1:16" x14ac:dyDescent="0.3">
      <c r="A1265">
        <v>1263</v>
      </c>
      <c r="B1265" t="s">
        <v>83</v>
      </c>
      <c r="C1265" t="s">
        <v>97</v>
      </c>
      <c r="D1265" t="s">
        <v>85</v>
      </c>
      <c r="E1265" t="s">
        <v>86</v>
      </c>
      <c r="F1265" t="s">
        <v>87</v>
      </c>
      <c r="G1265" t="s">
        <v>88</v>
      </c>
      <c r="H1265">
        <v>1199</v>
      </c>
      <c r="I1265">
        <v>87</v>
      </c>
      <c r="J1265">
        <v>19.3</v>
      </c>
      <c r="K1265">
        <v>7</v>
      </c>
      <c r="L1265">
        <v>2024</v>
      </c>
      <c r="M1265">
        <v>49760</v>
      </c>
      <c r="N1265">
        <v>1</v>
      </c>
      <c r="O1265">
        <v>0</v>
      </c>
      <c r="P1265">
        <v>5.15</v>
      </c>
    </row>
    <row r="1266" spans="1:16" x14ac:dyDescent="0.3">
      <c r="A1266">
        <v>1264</v>
      </c>
      <c r="B1266" t="s">
        <v>83</v>
      </c>
      <c r="C1266" t="s">
        <v>97</v>
      </c>
      <c r="D1266" t="s">
        <v>85</v>
      </c>
      <c r="E1266" t="s">
        <v>86</v>
      </c>
      <c r="F1266" t="s">
        <v>87</v>
      </c>
      <c r="G1266" t="s">
        <v>88</v>
      </c>
      <c r="H1266">
        <v>1199</v>
      </c>
      <c r="I1266">
        <v>87</v>
      </c>
      <c r="J1266">
        <v>19.3</v>
      </c>
      <c r="K1266">
        <v>7</v>
      </c>
      <c r="L1266">
        <v>2023</v>
      </c>
      <c r="M1266">
        <v>31616</v>
      </c>
      <c r="N1266">
        <v>1</v>
      </c>
      <c r="O1266">
        <v>0</v>
      </c>
      <c r="P1266">
        <v>4.74</v>
      </c>
    </row>
    <row r="1267" spans="1:16" x14ac:dyDescent="0.3">
      <c r="A1267">
        <v>1265</v>
      </c>
      <c r="B1267" t="s">
        <v>83</v>
      </c>
      <c r="C1267" t="s">
        <v>97</v>
      </c>
      <c r="D1267" t="s">
        <v>85</v>
      </c>
      <c r="E1267" t="s">
        <v>86</v>
      </c>
      <c r="F1267" t="s">
        <v>87</v>
      </c>
      <c r="G1267" t="s">
        <v>88</v>
      </c>
      <c r="H1267">
        <v>1199</v>
      </c>
      <c r="I1267">
        <v>87</v>
      </c>
      <c r="J1267">
        <v>19.3</v>
      </c>
      <c r="K1267">
        <v>7</v>
      </c>
      <c r="L1267">
        <v>2021</v>
      </c>
      <c r="M1267">
        <v>57475</v>
      </c>
      <c r="N1267">
        <v>2</v>
      </c>
      <c r="O1267">
        <v>0</v>
      </c>
      <c r="P1267">
        <v>3.02</v>
      </c>
    </row>
    <row r="1268" spans="1:16" x14ac:dyDescent="0.3">
      <c r="A1268">
        <v>1266</v>
      </c>
      <c r="B1268" t="s">
        <v>83</v>
      </c>
      <c r="C1268" t="s">
        <v>97</v>
      </c>
      <c r="D1268" t="s">
        <v>85</v>
      </c>
      <c r="E1268" t="s">
        <v>86</v>
      </c>
      <c r="F1268" t="s">
        <v>87</v>
      </c>
      <c r="G1268" t="s">
        <v>88</v>
      </c>
      <c r="H1268">
        <v>1199</v>
      </c>
      <c r="I1268">
        <v>87</v>
      </c>
      <c r="J1268">
        <v>19.3</v>
      </c>
      <c r="K1268">
        <v>7</v>
      </c>
      <c r="L1268">
        <v>2020</v>
      </c>
      <c r="M1268">
        <v>62273</v>
      </c>
      <c r="N1268">
        <v>1</v>
      </c>
      <c r="O1268">
        <v>0</v>
      </c>
      <c r="P1268">
        <v>2.94</v>
      </c>
    </row>
    <row r="1269" spans="1:16" x14ac:dyDescent="0.3">
      <c r="A1269">
        <v>1267</v>
      </c>
      <c r="B1269" t="s">
        <v>83</v>
      </c>
      <c r="C1269" t="s">
        <v>97</v>
      </c>
      <c r="D1269" t="s">
        <v>85</v>
      </c>
      <c r="E1269" t="s">
        <v>86</v>
      </c>
      <c r="F1269" t="s">
        <v>87</v>
      </c>
      <c r="G1269" t="s">
        <v>88</v>
      </c>
      <c r="H1269">
        <v>1199</v>
      </c>
      <c r="I1269">
        <v>87</v>
      </c>
      <c r="J1269">
        <v>19.3</v>
      </c>
      <c r="K1269">
        <v>7</v>
      </c>
      <c r="L1269">
        <v>2025</v>
      </c>
      <c r="M1269">
        <v>17949</v>
      </c>
      <c r="N1269">
        <v>1</v>
      </c>
      <c r="O1269">
        <v>0</v>
      </c>
      <c r="P1269">
        <v>6.23</v>
      </c>
    </row>
    <row r="1270" spans="1:16" x14ac:dyDescent="0.3">
      <c r="A1270">
        <v>1268</v>
      </c>
      <c r="B1270" t="s">
        <v>83</v>
      </c>
      <c r="C1270" t="s">
        <v>97</v>
      </c>
      <c r="D1270" t="s">
        <v>85</v>
      </c>
      <c r="E1270" t="s">
        <v>86</v>
      </c>
      <c r="F1270" t="s">
        <v>87</v>
      </c>
      <c r="G1270" t="s">
        <v>88</v>
      </c>
      <c r="H1270">
        <v>1199</v>
      </c>
      <c r="I1270">
        <v>87</v>
      </c>
      <c r="J1270">
        <v>19.3</v>
      </c>
      <c r="K1270">
        <v>7</v>
      </c>
      <c r="L1270">
        <v>2021</v>
      </c>
      <c r="M1270">
        <v>65775</v>
      </c>
      <c r="N1270">
        <v>2</v>
      </c>
      <c r="O1270">
        <v>1</v>
      </c>
      <c r="P1270">
        <v>2.41</v>
      </c>
    </row>
    <row r="1271" spans="1:16" x14ac:dyDescent="0.3">
      <c r="A1271">
        <v>1269</v>
      </c>
      <c r="B1271" t="s">
        <v>83</v>
      </c>
      <c r="C1271" t="s">
        <v>97</v>
      </c>
      <c r="D1271" t="s">
        <v>85</v>
      </c>
      <c r="E1271" t="s">
        <v>86</v>
      </c>
      <c r="F1271" t="s">
        <v>87</v>
      </c>
      <c r="G1271" t="s">
        <v>88</v>
      </c>
      <c r="H1271">
        <v>1199</v>
      </c>
      <c r="I1271">
        <v>87</v>
      </c>
      <c r="J1271">
        <v>19.3</v>
      </c>
      <c r="K1271">
        <v>7</v>
      </c>
      <c r="L1271">
        <v>2020</v>
      </c>
      <c r="M1271">
        <v>89900</v>
      </c>
      <c r="N1271">
        <v>1</v>
      </c>
      <c r="O1271">
        <v>0</v>
      </c>
      <c r="P1271">
        <v>2.98</v>
      </c>
    </row>
    <row r="1272" spans="1:16" x14ac:dyDescent="0.3">
      <c r="A1272">
        <v>1270</v>
      </c>
      <c r="B1272" t="s">
        <v>83</v>
      </c>
      <c r="C1272" t="s">
        <v>97</v>
      </c>
      <c r="D1272" t="s">
        <v>85</v>
      </c>
      <c r="E1272" t="s">
        <v>86</v>
      </c>
      <c r="F1272" t="s">
        <v>87</v>
      </c>
      <c r="G1272" t="s">
        <v>88</v>
      </c>
      <c r="H1272">
        <v>1199</v>
      </c>
      <c r="I1272">
        <v>87</v>
      </c>
      <c r="J1272">
        <v>19.3</v>
      </c>
      <c r="K1272">
        <v>7</v>
      </c>
      <c r="L1272">
        <v>2022</v>
      </c>
      <c r="M1272">
        <v>87370</v>
      </c>
      <c r="N1272">
        <v>2</v>
      </c>
      <c r="O1272">
        <v>0</v>
      </c>
      <c r="P1272">
        <v>3.47</v>
      </c>
    </row>
    <row r="1273" spans="1:16" x14ac:dyDescent="0.3">
      <c r="A1273">
        <v>1271</v>
      </c>
      <c r="B1273" t="s">
        <v>83</v>
      </c>
      <c r="C1273" t="s">
        <v>97</v>
      </c>
      <c r="D1273" t="s">
        <v>85</v>
      </c>
      <c r="E1273" t="s">
        <v>86</v>
      </c>
      <c r="F1273" t="s">
        <v>87</v>
      </c>
      <c r="G1273" t="s">
        <v>88</v>
      </c>
      <c r="H1273">
        <v>1199</v>
      </c>
      <c r="I1273">
        <v>87</v>
      </c>
      <c r="J1273">
        <v>19.3</v>
      </c>
      <c r="K1273">
        <v>7</v>
      </c>
      <c r="L1273">
        <v>2022</v>
      </c>
      <c r="M1273">
        <v>63974</v>
      </c>
      <c r="N1273">
        <v>2</v>
      </c>
      <c r="O1273">
        <v>1</v>
      </c>
      <c r="P1273">
        <v>2.93</v>
      </c>
    </row>
    <row r="1274" spans="1:16" x14ac:dyDescent="0.3">
      <c r="A1274">
        <v>1272</v>
      </c>
      <c r="B1274" t="s">
        <v>83</v>
      </c>
      <c r="C1274" t="s">
        <v>97</v>
      </c>
      <c r="D1274" t="s">
        <v>85</v>
      </c>
      <c r="E1274" t="s">
        <v>86</v>
      </c>
      <c r="F1274" t="s">
        <v>87</v>
      </c>
      <c r="G1274" t="s">
        <v>88</v>
      </c>
      <c r="H1274">
        <v>1199</v>
      </c>
      <c r="I1274">
        <v>87</v>
      </c>
      <c r="J1274">
        <v>19.3</v>
      </c>
      <c r="K1274">
        <v>7</v>
      </c>
      <c r="L1274">
        <v>2021</v>
      </c>
      <c r="M1274">
        <v>44526</v>
      </c>
      <c r="N1274">
        <v>1</v>
      </c>
      <c r="O1274">
        <v>0</v>
      </c>
      <c r="P1274">
        <v>3.79</v>
      </c>
    </row>
    <row r="1275" spans="1:16" x14ac:dyDescent="0.3">
      <c r="A1275">
        <v>1273</v>
      </c>
      <c r="B1275" t="s">
        <v>83</v>
      </c>
      <c r="C1275" t="s">
        <v>97</v>
      </c>
      <c r="D1275" t="s">
        <v>85</v>
      </c>
      <c r="E1275" t="s">
        <v>86</v>
      </c>
      <c r="F1275" t="s">
        <v>87</v>
      </c>
      <c r="G1275" t="s">
        <v>88</v>
      </c>
      <c r="H1275">
        <v>1199</v>
      </c>
      <c r="I1275">
        <v>87</v>
      </c>
      <c r="J1275">
        <v>19.3</v>
      </c>
      <c r="K1275">
        <v>7</v>
      </c>
      <c r="L1275">
        <v>2026</v>
      </c>
      <c r="M1275">
        <v>5515</v>
      </c>
      <c r="N1275">
        <v>2</v>
      </c>
      <c r="O1275">
        <v>0</v>
      </c>
      <c r="P1275">
        <v>6.92</v>
      </c>
    </row>
    <row r="1276" spans="1:16" x14ac:dyDescent="0.3">
      <c r="A1276">
        <v>1274</v>
      </c>
      <c r="B1276" t="s">
        <v>83</v>
      </c>
      <c r="C1276" t="s">
        <v>97</v>
      </c>
      <c r="D1276" t="s">
        <v>85</v>
      </c>
      <c r="E1276" t="s">
        <v>86</v>
      </c>
      <c r="F1276" t="s">
        <v>87</v>
      </c>
      <c r="G1276" t="s">
        <v>88</v>
      </c>
      <c r="H1276">
        <v>1199</v>
      </c>
      <c r="I1276">
        <v>87</v>
      </c>
      <c r="J1276">
        <v>19.3</v>
      </c>
      <c r="K1276">
        <v>7</v>
      </c>
      <c r="L1276">
        <v>2025</v>
      </c>
      <c r="M1276">
        <v>13433</v>
      </c>
      <c r="N1276">
        <v>1</v>
      </c>
      <c r="O1276">
        <v>0</v>
      </c>
      <c r="P1276">
        <v>6.71</v>
      </c>
    </row>
    <row r="1277" spans="1:16" x14ac:dyDescent="0.3">
      <c r="A1277">
        <v>1275</v>
      </c>
      <c r="B1277" t="s">
        <v>83</v>
      </c>
      <c r="C1277" t="s">
        <v>97</v>
      </c>
      <c r="D1277" t="s">
        <v>85</v>
      </c>
      <c r="E1277" t="s">
        <v>86</v>
      </c>
      <c r="F1277" t="s">
        <v>87</v>
      </c>
      <c r="G1277" t="s">
        <v>88</v>
      </c>
      <c r="H1277">
        <v>1199</v>
      </c>
      <c r="I1277">
        <v>87</v>
      </c>
      <c r="J1277">
        <v>19.3</v>
      </c>
      <c r="K1277">
        <v>7</v>
      </c>
      <c r="L1277">
        <v>2021</v>
      </c>
      <c r="M1277">
        <v>76576</v>
      </c>
      <c r="N1277">
        <v>2</v>
      </c>
      <c r="O1277">
        <v>0</v>
      </c>
      <c r="P1277">
        <v>3.25</v>
      </c>
    </row>
    <row r="1278" spans="1:16" x14ac:dyDescent="0.3">
      <c r="A1278">
        <v>1276</v>
      </c>
      <c r="B1278" t="s">
        <v>83</v>
      </c>
      <c r="C1278" t="s">
        <v>97</v>
      </c>
      <c r="D1278" t="s">
        <v>85</v>
      </c>
      <c r="E1278" t="s">
        <v>86</v>
      </c>
      <c r="F1278" t="s">
        <v>87</v>
      </c>
      <c r="G1278" t="s">
        <v>88</v>
      </c>
      <c r="H1278">
        <v>1199</v>
      </c>
      <c r="I1278">
        <v>87</v>
      </c>
      <c r="J1278">
        <v>19.3</v>
      </c>
      <c r="K1278">
        <v>7</v>
      </c>
      <c r="L1278">
        <v>2021</v>
      </c>
      <c r="M1278">
        <v>64359</v>
      </c>
      <c r="N1278">
        <v>1</v>
      </c>
      <c r="O1278">
        <v>0</v>
      </c>
      <c r="P1278">
        <v>3.72</v>
      </c>
    </row>
    <row r="1279" spans="1:16" x14ac:dyDescent="0.3">
      <c r="A1279">
        <v>1277</v>
      </c>
      <c r="B1279" t="s">
        <v>83</v>
      </c>
      <c r="C1279" t="s">
        <v>97</v>
      </c>
      <c r="D1279" t="s">
        <v>85</v>
      </c>
      <c r="E1279" t="s">
        <v>86</v>
      </c>
      <c r="F1279" t="s">
        <v>87</v>
      </c>
      <c r="G1279" t="s">
        <v>88</v>
      </c>
      <c r="H1279">
        <v>1199</v>
      </c>
      <c r="I1279">
        <v>87</v>
      </c>
      <c r="J1279">
        <v>19.3</v>
      </c>
      <c r="K1279">
        <v>7</v>
      </c>
      <c r="L1279">
        <v>2024</v>
      </c>
      <c r="M1279">
        <v>20146</v>
      </c>
      <c r="N1279">
        <v>2</v>
      </c>
      <c r="O1279">
        <v>0</v>
      </c>
      <c r="P1279">
        <v>5.09</v>
      </c>
    </row>
    <row r="1280" spans="1:16" x14ac:dyDescent="0.3">
      <c r="A1280">
        <v>1278</v>
      </c>
      <c r="B1280" t="s">
        <v>83</v>
      </c>
      <c r="C1280" t="s">
        <v>97</v>
      </c>
      <c r="D1280" t="s">
        <v>85</v>
      </c>
      <c r="E1280" t="s">
        <v>86</v>
      </c>
      <c r="F1280" t="s">
        <v>87</v>
      </c>
      <c r="G1280" t="s">
        <v>88</v>
      </c>
      <c r="H1280">
        <v>1199</v>
      </c>
      <c r="I1280">
        <v>87</v>
      </c>
      <c r="J1280">
        <v>19.3</v>
      </c>
      <c r="K1280">
        <v>7</v>
      </c>
      <c r="L1280">
        <v>2026</v>
      </c>
      <c r="M1280">
        <v>4199</v>
      </c>
      <c r="N1280">
        <v>3</v>
      </c>
      <c r="O1280">
        <v>0</v>
      </c>
      <c r="P1280">
        <v>5.94</v>
      </c>
    </row>
    <row r="1281" spans="1:16" x14ac:dyDescent="0.3">
      <c r="A1281">
        <v>1279</v>
      </c>
      <c r="B1281" t="s">
        <v>83</v>
      </c>
      <c r="C1281" t="s">
        <v>97</v>
      </c>
      <c r="D1281" t="s">
        <v>85</v>
      </c>
      <c r="E1281" t="s">
        <v>86</v>
      </c>
      <c r="F1281" t="s">
        <v>87</v>
      </c>
      <c r="G1281" t="s">
        <v>88</v>
      </c>
      <c r="H1281">
        <v>1199</v>
      </c>
      <c r="I1281">
        <v>87</v>
      </c>
      <c r="J1281">
        <v>19.3</v>
      </c>
      <c r="K1281">
        <v>7</v>
      </c>
      <c r="L1281">
        <v>2025</v>
      </c>
      <c r="M1281">
        <v>22112</v>
      </c>
      <c r="N1281">
        <v>1</v>
      </c>
      <c r="O1281">
        <v>0</v>
      </c>
      <c r="P1281">
        <v>6.35</v>
      </c>
    </row>
    <row r="1282" spans="1:16" x14ac:dyDescent="0.3">
      <c r="A1282">
        <v>1280</v>
      </c>
      <c r="B1282" t="s">
        <v>83</v>
      </c>
      <c r="C1282" t="s">
        <v>97</v>
      </c>
      <c r="D1282" t="s">
        <v>85</v>
      </c>
      <c r="E1282" t="s">
        <v>86</v>
      </c>
      <c r="F1282" t="s">
        <v>87</v>
      </c>
      <c r="G1282" t="s">
        <v>88</v>
      </c>
      <c r="H1282">
        <v>1199</v>
      </c>
      <c r="I1282">
        <v>87</v>
      </c>
      <c r="J1282">
        <v>19.3</v>
      </c>
      <c r="K1282">
        <v>7</v>
      </c>
      <c r="L1282">
        <v>2026</v>
      </c>
      <c r="M1282">
        <v>7843</v>
      </c>
      <c r="N1282">
        <v>1</v>
      </c>
      <c r="O1282">
        <v>0</v>
      </c>
      <c r="P1282">
        <v>6.57</v>
      </c>
    </row>
    <row r="1283" spans="1:16" x14ac:dyDescent="0.3">
      <c r="A1283">
        <v>1281</v>
      </c>
      <c r="B1283" t="s">
        <v>83</v>
      </c>
      <c r="C1283" t="s">
        <v>97</v>
      </c>
      <c r="D1283" t="s">
        <v>85</v>
      </c>
      <c r="E1283" t="s">
        <v>86</v>
      </c>
      <c r="F1283" t="s">
        <v>87</v>
      </c>
      <c r="G1283" t="s">
        <v>88</v>
      </c>
      <c r="H1283">
        <v>1199</v>
      </c>
      <c r="I1283">
        <v>87</v>
      </c>
      <c r="J1283">
        <v>19.3</v>
      </c>
      <c r="K1283">
        <v>7</v>
      </c>
      <c r="L1283">
        <v>2026</v>
      </c>
      <c r="M1283">
        <v>4724</v>
      </c>
      <c r="N1283">
        <v>2</v>
      </c>
      <c r="O1283">
        <v>0</v>
      </c>
      <c r="P1283">
        <v>6.9</v>
      </c>
    </row>
    <row r="1284" spans="1:16" x14ac:dyDescent="0.3">
      <c r="A1284">
        <v>1282</v>
      </c>
      <c r="B1284" t="s">
        <v>83</v>
      </c>
      <c r="C1284" t="s">
        <v>97</v>
      </c>
      <c r="D1284" t="s">
        <v>85</v>
      </c>
      <c r="E1284" t="s">
        <v>86</v>
      </c>
      <c r="F1284" t="s">
        <v>87</v>
      </c>
      <c r="G1284" t="s">
        <v>88</v>
      </c>
      <c r="H1284">
        <v>1199</v>
      </c>
      <c r="I1284">
        <v>87</v>
      </c>
      <c r="J1284">
        <v>19.3</v>
      </c>
      <c r="K1284">
        <v>7</v>
      </c>
      <c r="L1284">
        <v>2020</v>
      </c>
      <c r="M1284">
        <v>126734</v>
      </c>
      <c r="N1284">
        <v>1</v>
      </c>
      <c r="O1284">
        <v>0</v>
      </c>
      <c r="P1284">
        <v>2.97</v>
      </c>
    </row>
    <row r="1285" spans="1:16" x14ac:dyDescent="0.3">
      <c r="A1285">
        <v>1283</v>
      </c>
      <c r="B1285" t="s">
        <v>83</v>
      </c>
      <c r="C1285" t="s">
        <v>97</v>
      </c>
      <c r="D1285" t="s">
        <v>85</v>
      </c>
      <c r="E1285" t="s">
        <v>86</v>
      </c>
      <c r="F1285" t="s">
        <v>87</v>
      </c>
      <c r="G1285" t="s">
        <v>88</v>
      </c>
      <c r="H1285">
        <v>1199</v>
      </c>
      <c r="I1285">
        <v>87</v>
      </c>
      <c r="J1285">
        <v>19.3</v>
      </c>
      <c r="K1285">
        <v>7</v>
      </c>
      <c r="L1285">
        <v>2025</v>
      </c>
      <c r="M1285">
        <v>12519</v>
      </c>
      <c r="N1285">
        <v>1</v>
      </c>
      <c r="O1285">
        <v>0</v>
      </c>
      <c r="P1285">
        <v>6.36</v>
      </c>
    </row>
    <row r="1286" spans="1:16" x14ac:dyDescent="0.3">
      <c r="A1286">
        <v>1284</v>
      </c>
      <c r="B1286" t="s">
        <v>83</v>
      </c>
      <c r="C1286" t="s">
        <v>97</v>
      </c>
      <c r="D1286" t="s">
        <v>85</v>
      </c>
      <c r="E1286" t="s">
        <v>86</v>
      </c>
      <c r="F1286" t="s">
        <v>87</v>
      </c>
      <c r="G1286" t="s">
        <v>88</v>
      </c>
      <c r="H1286">
        <v>1199</v>
      </c>
      <c r="I1286">
        <v>87</v>
      </c>
      <c r="J1286">
        <v>19.3</v>
      </c>
      <c r="K1286">
        <v>7</v>
      </c>
      <c r="L1286">
        <v>2023</v>
      </c>
      <c r="M1286">
        <v>50427</v>
      </c>
      <c r="N1286">
        <v>2</v>
      </c>
      <c r="O1286">
        <v>0</v>
      </c>
      <c r="P1286">
        <v>4.45</v>
      </c>
    </row>
    <row r="1287" spans="1:16" x14ac:dyDescent="0.3">
      <c r="A1287">
        <v>1285</v>
      </c>
      <c r="B1287" t="s">
        <v>83</v>
      </c>
      <c r="C1287" t="s">
        <v>97</v>
      </c>
      <c r="D1287" t="s">
        <v>85</v>
      </c>
      <c r="E1287" t="s">
        <v>86</v>
      </c>
      <c r="F1287" t="s">
        <v>87</v>
      </c>
      <c r="G1287" t="s">
        <v>88</v>
      </c>
      <c r="H1287">
        <v>1199</v>
      </c>
      <c r="I1287">
        <v>87</v>
      </c>
      <c r="J1287">
        <v>19.3</v>
      </c>
      <c r="K1287">
        <v>7</v>
      </c>
      <c r="L1287">
        <v>2023</v>
      </c>
      <c r="M1287">
        <v>30025</v>
      </c>
      <c r="N1287">
        <v>1</v>
      </c>
      <c r="O1287">
        <v>1</v>
      </c>
      <c r="P1287">
        <v>4.42</v>
      </c>
    </row>
    <row r="1288" spans="1:16" x14ac:dyDescent="0.3">
      <c r="A1288">
        <v>1286</v>
      </c>
      <c r="B1288" t="s">
        <v>83</v>
      </c>
      <c r="C1288" t="s">
        <v>97</v>
      </c>
      <c r="D1288" t="s">
        <v>85</v>
      </c>
      <c r="E1288" t="s">
        <v>86</v>
      </c>
      <c r="F1288" t="s">
        <v>87</v>
      </c>
      <c r="G1288" t="s">
        <v>88</v>
      </c>
      <c r="H1288">
        <v>1199</v>
      </c>
      <c r="I1288">
        <v>87</v>
      </c>
      <c r="J1288">
        <v>19.3</v>
      </c>
      <c r="K1288">
        <v>7</v>
      </c>
      <c r="L1288">
        <v>2024</v>
      </c>
      <c r="M1288">
        <v>45612</v>
      </c>
      <c r="N1288">
        <v>1</v>
      </c>
      <c r="O1288">
        <v>0</v>
      </c>
      <c r="P1288">
        <v>5.53</v>
      </c>
    </row>
    <row r="1289" spans="1:16" x14ac:dyDescent="0.3">
      <c r="A1289">
        <v>1287</v>
      </c>
      <c r="B1289" t="s">
        <v>83</v>
      </c>
      <c r="C1289" t="s">
        <v>97</v>
      </c>
      <c r="D1289" t="s">
        <v>85</v>
      </c>
      <c r="E1289" t="s">
        <v>86</v>
      </c>
      <c r="F1289" t="s">
        <v>87</v>
      </c>
      <c r="G1289" t="s">
        <v>88</v>
      </c>
      <c r="H1289">
        <v>1199</v>
      </c>
      <c r="I1289">
        <v>87</v>
      </c>
      <c r="J1289">
        <v>19.3</v>
      </c>
      <c r="K1289">
        <v>7</v>
      </c>
      <c r="L1289">
        <v>2023</v>
      </c>
      <c r="M1289">
        <v>61106</v>
      </c>
      <c r="N1289">
        <v>1</v>
      </c>
      <c r="O1289">
        <v>0</v>
      </c>
      <c r="P1289">
        <v>4.58</v>
      </c>
    </row>
    <row r="1290" spans="1:16" x14ac:dyDescent="0.3">
      <c r="A1290">
        <v>1288</v>
      </c>
      <c r="B1290" t="s">
        <v>83</v>
      </c>
      <c r="C1290" t="s">
        <v>97</v>
      </c>
      <c r="D1290" t="s">
        <v>85</v>
      </c>
      <c r="E1290" t="s">
        <v>86</v>
      </c>
      <c r="F1290" t="s">
        <v>87</v>
      </c>
      <c r="G1290" t="s">
        <v>88</v>
      </c>
      <c r="H1290">
        <v>1199</v>
      </c>
      <c r="I1290">
        <v>87</v>
      </c>
      <c r="J1290">
        <v>19.3</v>
      </c>
      <c r="K1290">
        <v>7</v>
      </c>
      <c r="L1290">
        <v>2026</v>
      </c>
      <c r="M1290">
        <v>9151</v>
      </c>
      <c r="N1290">
        <v>1</v>
      </c>
      <c r="O1290">
        <v>0</v>
      </c>
      <c r="P1290">
        <v>6.87</v>
      </c>
    </row>
    <row r="1291" spans="1:16" x14ac:dyDescent="0.3">
      <c r="A1291">
        <v>1289</v>
      </c>
      <c r="B1291" t="s">
        <v>83</v>
      </c>
      <c r="C1291" t="s">
        <v>97</v>
      </c>
      <c r="D1291" t="s">
        <v>85</v>
      </c>
      <c r="E1291" t="s">
        <v>86</v>
      </c>
      <c r="F1291" t="s">
        <v>87</v>
      </c>
      <c r="G1291" t="s">
        <v>88</v>
      </c>
      <c r="H1291">
        <v>1199</v>
      </c>
      <c r="I1291">
        <v>87</v>
      </c>
      <c r="J1291">
        <v>19.3</v>
      </c>
      <c r="K1291">
        <v>7</v>
      </c>
      <c r="L1291">
        <v>2022</v>
      </c>
      <c r="M1291">
        <v>50159</v>
      </c>
      <c r="N1291">
        <v>1</v>
      </c>
      <c r="O1291">
        <v>0</v>
      </c>
      <c r="P1291">
        <v>4.24</v>
      </c>
    </row>
    <row r="1292" spans="1:16" x14ac:dyDescent="0.3">
      <c r="A1292">
        <v>1290</v>
      </c>
      <c r="B1292" t="s">
        <v>83</v>
      </c>
      <c r="C1292" t="s">
        <v>97</v>
      </c>
      <c r="D1292" t="s">
        <v>85</v>
      </c>
      <c r="E1292" t="s">
        <v>86</v>
      </c>
      <c r="F1292" t="s">
        <v>87</v>
      </c>
      <c r="G1292" t="s">
        <v>88</v>
      </c>
      <c r="H1292">
        <v>1199</v>
      </c>
      <c r="I1292">
        <v>87</v>
      </c>
      <c r="J1292">
        <v>19.3</v>
      </c>
      <c r="K1292">
        <v>7</v>
      </c>
      <c r="L1292">
        <v>2026</v>
      </c>
      <c r="M1292">
        <v>8851</v>
      </c>
      <c r="N1292">
        <v>1</v>
      </c>
      <c r="O1292">
        <v>0</v>
      </c>
      <c r="P1292">
        <v>6.99</v>
      </c>
    </row>
    <row r="1293" spans="1:16" x14ac:dyDescent="0.3">
      <c r="A1293">
        <v>1291</v>
      </c>
      <c r="B1293" t="s">
        <v>83</v>
      </c>
      <c r="C1293" t="s">
        <v>97</v>
      </c>
      <c r="D1293" t="s">
        <v>85</v>
      </c>
      <c r="E1293" t="s">
        <v>86</v>
      </c>
      <c r="F1293" t="s">
        <v>87</v>
      </c>
      <c r="G1293" t="s">
        <v>88</v>
      </c>
      <c r="H1293">
        <v>1199</v>
      </c>
      <c r="I1293">
        <v>87</v>
      </c>
      <c r="J1293">
        <v>19.3</v>
      </c>
      <c r="K1293">
        <v>7</v>
      </c>
      <c r="L1293">
        <v>2024</v>
      </c>
      <c r="M1293">
        <v>22803</v>
      </c>
      <c r="N1293">
        <v>1</v>
      </c>
      <c r="O1293">
        <v>1</v>
      </c>
      <c r="P1293">
        <v>4.75</v>
      </c>
    </row>
    <row r="1294" spans="1:16" x14ac:dyDescent="0.3">
      <c r="A1294">
        <v>1292</v>
      </c>
      <c r="B1294" t="s">
        <v>83</v>
      </c>
      <c r="C1294" t="s">
        <v>97</v>
      </c>
      <c r="D1294" t="s">
        <v>85</v>
      </c>
      <c r="E1294" t="s">
        <v>86</v>
      </c>
      <c r="F1294" t="s">
        <v>87</v>
      </c>
      <c r="G1294" t="s">
        <v>88</v>
      </c>
      <c r="H1294">
        <v>1199</v>
      </c>
      <c r="I1294">
        <v>87</v>
      </c>
      <c r="J1294">
        <v>19.3</v>
      </c>
      <c r="K1294">
        <v>7</v>
      </c>
      <c r="L1294">
        <v>2023</v>
      </c>
      <c r="M1294">
        <v>68689</v>
      </c>
      <c r="N1294">
        <v>2</v>
      </c>
      <c r="O1294">
        <v>0</v>
      </c>
      <c r="P1294">
        <v>4.5999999999999996</v>
      </c>
    </row>
    <row r="1295" spans="1:16" x14ac:dyDescent="0.3">
      <c r="A1295">
        <v>1293</v>
      </c>
      <c r="B1295" t="s">
        <v>83</v>
      </c>
      <c r="C1295" t="s">
        <v>97</v>
      </c>
      <c r="D1295" t="s">
        <v>85</v>
      </c>
      <c r="E1295" t="s">
        <v>86</v>
      </c>
      <c r="F1295" t="s">
        <v>87</v>
      </c>
      <c r="G1295" t="s">
        <v>88</v>
      </c>
      <c r="H1295">
        <v>1199</v>
      </c>
      <c r="I1295">
        <v>87</v>
      </c>
      <c r="J1295">
        <v>19.3</v>
      </c>
      <c r="K1295">
        <v>7</v>
      </c>
      <c r="L1295">
        <v>2022</v>
      </c>
      <c r="M1295">
        <v>51746</v>
      </c>
      <c r="N1295">
        <v>2</v>
      </c>
      <c r="O1295">
        <v>0</v>
      </c>
      <c r="P1295">
        <v>4.0999999999999996</v>
      </c>
    </row>
    <row r="1296" spans="1:16" x14ac:dyDescent="0.3">
      <c r="A1296">
        <v>1294</v>
      </c>
      <c r="B1296" t="s">
        <v>83</v>
      </c>
      <c r="C1296" t="s">
        <v>97</v>
      </c>
      <c r="D1296" t="s">
        <v>85</v>
      </c>
      <c r="E1296" t="s">
        <v>86</v>
      </c>
      <c r="F1296" t="s">
        <v>87</v>
      </c>
      <c r="G1296" t="s">
        <v>88</v>
      </c>
      <c r="H1296">
        <v>1199</v>
      </c>
      <c r="I1296">
        <v>87</v>
      </c>
      <c r="J1296">
        <v>19.3</v>
      </c>
      <c r="K1296">
        <v>7</v>
      </c>
      <c r="L1296">
        <v>2024</v>
      </c>
      <c r="M1296">
        <v>27375</v>
      </c>
      <c r="N1296">
        <v>1</v>
      </c>
      <c r="O1296">
        <v>0</v>
      </c>
      <c r="P1296">
        <v>5.8</v>
      </c>
    </row>
    <row r="1297" spans="1:16" x14ac:dyDescent="0.3">
      <c r="A1297">
        <v>1295</v>
      </c>
      <c r="B1297" t="s">
        <v>83</v>
      </c>
      <c r="C1297" t="s">
        <v>97</v>
      </c>
      <c r="D1297" t="s">
        <v>85</v>
      </c>
      <c r="E1297" t="s">
        <v>86</v>
      </c>
      <c r="F1297" t="s">
        <v>87</v>
      </c>
      <c r="G1297" t="s">
        <v>88</v>
      </c>
      <c r="H1297">
        <v>1199</v>
      </c>
      <c r="I1297">
        <v>87</v>
      </c>
      <c r="J1297">
        <v>19.3</v>
      </c>
      <c r="K1297">
        <v>7</v>
      </c>
      <c r="L1297">
        <v>2023</v>
      </c>
      <c r="M1297">
        <v>66438</v>
      </c>
      <c r="N1297">
        <v>1</v>
      </c>
      <c r="O1297">
        <v>0</v>
      </c>
      <c r="P1297">
        <v>4.71</v>
      </c>
    </row>
    <row r="1298" spans="1:16" x14ac:dyDescent="0.3">
      <c r="A1298">
        <v>1296</v>
      </c>
      <c r="B1298" t="s">
        <v>83</v>
      </c>
      <c r="C1298" t="s">
        <v>97</v>
      </c>
      <c r="D1298" t="s">
        <v>85</v>
      </c>
      <c r="E1298" t="s">
        <v>86</v>
      </c>
      <c r="F1298" t="s">
        <v>87</v>
      </c>
      <c r="G1298" t="s">
        <v>88</v>
      </c>
      <c r="H1298">
        <v>1199</v>
      </c>
      <c r="I1298">
        <v>87</v>
      </c>
      <c r="J1298">
        <v>19.3</v>
      </c>
      <c r="K1298">
        <v>7</v>
      </c>
      <c r="L1298">
        <v>2021</v>
      </c>
      <c r="M1298">
        <v>107038</v>
      </c>
      <c r="N1298">
        <v>1</v>
      </c>
      <c r="O1298">
        <v>0</v>
      </c>
      <c r="P1298">
        <v>2.98</v>
      </c>
    </row>
    <row r="1299" spans="1:16" x14ac:dyDescent="0.3">
      <c r="A1299">
        <v>1297</v>
      </c>
      <c r="B1299" t="s">
        <v>83</v>
      </c>
      <c r="C1299" t="s">
        <v>97</v>
      </c>
      <c r="D1299" t="s">
        <v>85</v>
      </c>
      <c r="E1299" t="s">
        <v>86</v>
      </c>
      <c r="F1299" t="s">
        <v>87</v>
      </c>
      <c r="G1299" t="s">
        <v>88</v>
      </c>
      <c r="H1299">
        <v>1199</v>
      </c>
      <c r="I1299">
        <v>87</v>
      </c>
      <c r="J1299">
        <v>19.3</v>
      </c>
      <c r="K1299">
        <v>7</v>
      </c>
      <c r="L1299">
        <v>2022</v>
      </c>
      <c r="M1299">
        <v>58352</v>
      </c>
      <c r="N1299">
        <v>1</v>
      </c>
      <c r="O1299">
        <v>0</v>
      </c>
      <c r="P1299">
        <v>4.34</v>
      </c>
    </row>
    <row r="1300" spans="1:16" x14ac:dyDescent="0.3">
      <c r="A1300">
        <v>1298</v>
      </c>
      <c r="B1300" t="s">
        <v>83</v>
      </c>
      <c r="C1300" t="s">
        <v>97</v>
      </c>
      <c r="D1300" t="s">
        <v>85</v>
      </c>
      <c r="E1300" t="s">
        <v>86</v>
      </c>
      <c r="F1300" t="s">
        <v>87</v>
      </c>
      <c r="G1300" t="s">
        <v>88</v>
      </c>
      <c r="H1300">
        <v>1199</v>
      </c>
      <c r="I1300">
        <v>87</v>
      </c>
      <c r="J1300">
        <v>19.3</v>
      </c>
      <c r="K1300">
        <v>7</v>
      </c>
      <c r="L1300">
        <v>2020</v>
      </c>
      <c r="M1300">
        <v>63314</v>
      </c>
      <c r="N1300">
        <v>1</v>
      </c>
      <c r="O1300">
        <v>0</v>
      </c>
      <c r="P1300">
        <v>3.11</v>
      </c>
    </row>
    <row r="1301" spans="1:16" x14ac:dyDescent="0.3">
      <c r="A1301">
        <v>1299</v>
      </c>
      <c r="B1301" t="s">
        <v>83</v>
      </c>
      <c r="C1301" t="s">
        <v>97</v>
      </c>
      <c r="D1301" t="s">
        <v>85</v>
      </c>
      <c r="E1301" t="s">
        <v>86</v>
      </c>
      <c r="F1301" t="s">
        <v>87</v>
      </c>
      <c r="G1301" t="s">
        <v>88</v>
      </c>
      <c r="H1301">
        <v>1199</v>
      </c>
      <c r="I1301">
        <v>87</v>
      </c>
      <c r="J1301">
        <v>19.3</v>
      </c>
      <c r="K1301">
        <v>7</v>
      </c>
      <c r="L1301">
        <v>2023</v>
      </c>
      <c r="M1301">
        <v>59983</v>
      </c>
      <c r="N1301">
        <v>1</v>
      </c>
      <c r="O1301">
        <v>0</v>
      </c>
      <c r="P1301">
        <v>4.74</v>
      </c>
    </row>
    <row r="1302" spans="1:16" x14ac:dyDescent="0.3">
      <c r="A1302">
        <v>1300</v>
      </c>
      <c r="B1302" t="s">
        <v>83</v>
      </c>
      <c r="C1302" t="s">
        <v>97</v>
      </c>
      <c r="D1302" t="s">
        <v>85</v>
      </c>
      <c r="E1302" t="s">
        <v>86</v>
      </c>
      <c r="F1302" t="s">
        <v>87</v>
      </c>
      <c r="G1302" t="s">
        <v>88</v>
      </c>
      <c r="H1302">
        <v>1199</v>
      </c>
      <c r="I1302">
        <v>87</v>
      </c>
      <c r="J1302">
        <v>19.3</v>
      </c>
      <c r="K1302">
        <v>7</v>
      </c>
      <c r="L1302">
        <v>2022</v>
      </c>
      <c r="M1302">
        <v>54276</v>
      </c>
      <c r="N1302">
        <v>2</v>
      </c>
      <c r="O1302">
        <v>0</v>
      </c>
      <c r="P1302">
        <v>4.09</v>
      </c>
    </row>
    <row r="1303" spans="1:16" x14ac:dyDescent="0.3">
      <c r="A1303">
        <v>1301</v>
      </c>
      <c r="B1303" t="s">
        <v>83</v>
      </c>
      <c r="C1303" t="s">
        <v>97</v>
      </c>
      <c r="D1303" t="s">
        <v>85</v>
      </c>
      <c r="E1303" t="s">
        <v>86</v>
      </c>
      <c r="F1303" t="s">
        <v>87</v>
      </c>
      <c r="G1303" t="s">
        <v>88</v>
      </c>
      <c r="H1303">
        <v>1199</v>
      </c>
      <c r="I1303">
        <v>87</v>
      </c>
      <c r="J1303">
        <v>19.3</v>
      </c>
      <c r="K1303">
        <v>7</v>
      </c>
      <c r="L1303">
        <v>2021</v>
      </c>
      <c r="M1303">
        <v>84646</v>
      </c>
      <c r="N1303">
        <v>2</v>
      </c>
      <c r="O1303">
        <v>0</v>
      </c>
      <c r="P1303">
        <v>2.83</v>
      </c>
    </row>
    <row r="1304" spans="1:16" x14ac:dyDescent="0.3">
      <c r="A1304">
        <v>1302</v>
      </c>
      <c r="B1304" t="s">
        <v>83</v>
      </c>
      <c r="C1304" t="s">
        <v>97</v>
      </c>
      <c r="D1304" t="s">
        <v>85</v>
      </c>
      <c r="E1304" t="s">
        <v>86</v>
      </c>
      <c r="F1304" t="s">
        <v>87</v>
      </c>
      <c r="G1304" t="s">
        <v>88</v>
      </c>
      <c r="H1304">
        <v>1199</v>
      </c>
      <c r="I1304">
        <v>87</v>
      </c>
      <c r="J1304">
        <v>19.3</v>
      </c>
      <c r="K1304">
        <v>7</v>
      </c>
      <c r="L1304">
        <v>2025</v>
      </c>
      <c r="M1304">
        <v>13698</v>
      </c>
      <c r="N1304">
        <v>1</v>
      </c>
      <c r="O1304">
        <v>0</v>
      </c>
      <c r="P1304">
        <v>6.3</v>
      </c>
    </row>
    <row r="1305" spans="1:16" x14ac:dyDescent="0.3">
      <c r="A1305">
        <v>1303</v>
      </c>
      <c r="B1305" t="s">
        <v>83</v>
      </c>
      <c r="C1305" t="s">
        <v>97</v>
      </c>
      <c r="D1305" t="s">
        <v>85</v>
      </c>
      <c r="E1305" t="s">
        <v>86</v>
      </c>
      <c r="F1305" t="s">
        <v>87</v>
      </c>
      <c r="G1305" t="s">
        <v>88</v>
      </c>
      <c r="H1305">
        <v>1199</v>
      </c>
      <c r="I1305">
        <v>87</v>
      </c>
      <c r="J1305">
        <v>19.3</v>
      </c>
      <c r="K1305">
        <v>7</v>
      </c>
      <c r="L1305">
        <v>2021</v>
      </c>
      <c r="M1305">
        <v>64413</v>
      </c>
      <c r="N1305">
        <v>1</v>
      </c>
      <c r="O1305">
        <v>0</v>
      </c>
      <c r="P1305">
        <v>3.36</v>
      </c>
    </row>
    <row r="1306" spans="1:16" x14ac:dyDescent="0.3">
      <c r="A1306">
        <v>1304</v>
      </c>
      <c r="B1306" t="s">
        <v>83</v>
      </c>
      <c r="C1306" t="s">
        <v>97</v>
      </c>
      <c r="D1306" t="s">
        <v>85</v>
      </c>
      <c r="E1306" t="s">
        <v>86</v>
      </c>
      <c r="F1306" t="s">
        <v>87</v>
      </c>
      <c r="G1306" t="s">
        <v>88</v>
      </c>
      <c r="H1306">
        <v>1199</v>
      </c>
      <c r="I1306">
        <v>87</v>
      </c>
      <c r="J1306">
        <v>19.3</v>
      </c>
      <c r="K1306">
        <v>7</v>
      </c>
      <c r="L1306">
        <v>2022</v>
      </c>
      <c r="M1306">
        <v>65547</v>
      </c>
      <c r="N1306">
        <v>1</v>
      </c>
      <c r="O1306">
        <v>0</v>
      </c>
      <c r="P1306">
        <v>4.29</v>
      </c>
    </row>
    <row r="1307" spans="1:16" x14ac:dyDescent="0.3">
      <c r="A1307">
        <v>1305</v>
      </c>
      <c r="B1307" t="s">
        <v>83</v>
      </c>
      <c r="C1307" t="s">
        <v>97</v>
      </c>
      <c r="D1307" t="s">
        <v>85</v>
      </c>
      <c r="E1307" t="s">
        <v>86</v>
      </c>
      <c r="F1307" t="s">
        <v>87</v>
      </c>
      <c r="G1307" t="s">
        <v>88</v>
      </c>
      <c r="H1307">
        <v>1199</v>
      </c>
      <c r="I1307">
        <v>87</v>
      </c>
      <c r="J1307">
        <v>19.3</v>
      </c>
      <c r="K1307">
        <v>7</v>
      </c>
      <c r="L1307">
        <v>2025</v>
      </c>
      <c r="M1307">
        <v>22863</v>
      </c>
      <c r="N1307">
        <v>2</v>
      </c>
      <c r="O1307">
        <v>1</v>
      </c>
      <c r="P1307">
        <v>4.7699999999999996</v>
      </c>
    </row>
    <row r="1308" spans="1:16" x14ac:dyDescent="0.3">
      <c r="A1308">
        <v>1306</v>
      </c>
      <c r="B1308" t="s">
        <v>83</v>
      </c>
      <c r="C1308" t="s">
        <v>97</v>
      </c>
      <c r="D1308" t="s">
        <v>85</v>
      </c>
      <c r="E1308" t="s">
        <v>86</v>
      </c>
      <c r="F1308" t="s">
        <v>87</v>
      </c>
      <c r="G1308" t="s">
        <v>88</v>
      </c>
      <c r="H1308">
        <v>1199</v>
      </c>
      <c r="I1308">
        <v>87</v>
      </c>
      <c r="J1308">
        <v>19.3</v>
      </c>
      <c r="K1308">
        <v>7</v>
      </c>
      <c r="L1308">
        <v>2025</v>
      </c>
      <c r="M1308">
        <v>14839</v>
      </c>
      <c r="N1308">
        <v>2</v>
      </c>
      <c r="O1308">
        <v>0</v>
      </c>
      <c r="P1308">
        <v>5.52</v>
      </c>
    </row>
    <row r="1309" spans="1:16" x14ac:dyDescent="0.3">
      <c r="A1309">
        <v>1307</v>
      </c>
      <c r="B1309" t="s">
        <v>83</v>
      </c>
      <c r="C1309" t="s">
        <v>97</v>
      </c>
      <c r="D1309" t="s">
        <v>85</v>
      </c>
      <c r="E1309" t="s">
        <v>86</v>
      </c>
      <c r="F1309" t="s">
        <v>87</v>
      </c>
      <c r="G1309" t="s">
        <v>88</v>
      </c>
      <c r="H1309">
        <v>1199</v>
      </c>
      <c r="I1309">
        <v>87</v>
      </c>
      <c r="J1309">
        <v>19.3</v>
      </c>
      <c r="K1309">
        <v>7</v>
      </c>
      <c r="L1309">
        <v>2023</v>
      </c>
      <c r="M1309">
        <v>33839</v>
      </c>
      <c r="N1309">
        <v>2</v>
      </c>
      <c r="O1309">
        <v>0</v>
      </c>
      <c r="P1309">
        <v>4.46</v>
      </c>
    </row>
    <row r="1310" spans="1:16" x14ac:dyDescent="0.3">
      <c r="A1310">
        <v>1308</v>
      </c>
      <c r="B1310" t="s">
        <v>83</v>
      </c>
      <c r="C1310" t="s">
        <v>97</v>
      </c>
      <c r="D1310" t="s">
        <v>85</v>
      </c>
      <c r="E1310" t="s">
        <v>86</v>
      </c>
      <c r="F1310" t="s">
        <v>87</v>
      </c>
      <c r="G1310" t="s">
        <v>88</v>
      </c>
      <c r="H1310">
        <v>1199</v>
      </c>
      <c r="I1310">
        <v>87</v>
      </c>
      <c r="J1310">
        <v>19.3</v>
      </c>
      <c r="K1310">
        <v>7</v>
      </c>
      <c r="L1310">
        <v>2021</v>
      </c>
      <c r="M1310">
        <v>46946</v>
      </c>
      <c r="N1310">
        <v>1</v>
      </c>
      <c r="O1310">
        <v>0</v>
      </c>
      <c r="P1310">
        <v>3.62</v>
      </c>
    </row>
    <row r="1311" spans="1:16" x14ac:dyDescent="0.3">
      <c r="A1311">
        <v>1309</v>
      </c>
      <c r="B1311" t="s">
        <v>83</v>
      </c>
      <c r="C1311" t="s">
        <v>97</v>
      </c>
      <c r="D1311" t="s">
        <v>85</v>
      </c>
      <c r="E1311" t="s">
        <v>86</v>
      </c>
      <c r="F1311" t="s">
        <v>87</v>
      </c>
      <c r="G1311" t="s">
        <v>88</v>
      </c>
      <c r="H1311">
        <v>1199</v>
      </c>
      <c r="I1311">
        <v>87</v>
      </c>
      <c r="J1311">
        <v>19.3</v>
      </c>
      <c r="K1311">
        <v>7</v>
      </c>
      <c r="L1311">
        <v>2024</v>
      </c>
      <c r="M1311">
        <v>29754</v>
      </c>
      <c r="N1311">
        <v>1</v>
      </c>
      <c r="O1311">
        <v>0</v>
      </c>
      <c r="P1311">
        <v>5.4</v>
      </c>
    </row>
    <row r="1312" spans="1:16" x14ac:dyDescent="0.3">
      <c r="A1312">
        <v>1310</v>
      </c>
      <c r="B1312" t="s">
        <v>83</v>
      </c>
      <c r="C1312" t="s">
        <v>97</v>
      </c>
      <c r="D1312" t="s">
        <v>85</v>
      </c>
      <c r="E1312" t="s">
        <v>86</v>
      </c>
      <c r="F1312" t="s">
        <v>87</v>
      </c>
      <c r="G1312" t="s">
        <v>88</v>
      </c>
      <c r="H1312">
        <v>1199</v>
      </c>
      <c r="I1312">
        <v>87</v>
      </c>
      <c r="J1312">
        <v>19.3</v>
      </c>
      <c r="K1312">
        <v>7</v>
      </c>
      <c r="L1312">
        <v>2021</v>
      </c>
      <c r="M1312">
        <v>91227</v>
      </c>
      <c r="N1312">
        <v>1</v>
      </c>
      <c r="O1312">
        <v>0</v>
      </c>
      <c r="P1312">
        <v>3.23</v>
      </c>
    </row>
    <row r="1313" spans="1:16" x14ac:dyDescent="0.3">
      <c r="A1313">
        <v>1311</v>
      </c>
      <c r="B1313" t="s">
        <v>83</v>
      </c>
      <c r="C1313" t="s">
        <v>97</v>
      </c>
      <c r="D1313" t="s">
        <v>85</v>
      </c>
      <c r="E1313" t="s">
        <v>86</v>
      </c>
      <c r="F1313" t="s">
        <v>87</v>
      </c>
      <c r="G1313" t="s">
        <v>88</v>
      </c>
      <c r="H1313">
        <v>1199</v>
      </c>
      <c r="I1313">
        <v>87</v>
      </c>
      <c r="J1313">
        <v>19.3</v>
      </c>
      <c r="K1313">
        <v>7</v>
      </c>
      <c r="L1313">
        <v>2022</v>
      </c>
      <c r="M1313">
        <v>47392</v>
      </c>
      <c r="N1313">
        <v>1</v>
      </c>
      <c r="O1313">
        <v>0</v>
      </c>
      <c r="P1313">
        <v>4.26</v>
      </c>
    </row>
    <row r="1314" spans="1:16" x14ac:dyDescent="0.3">
      <c r="A1314">
        <v>1312</v>
      </c>
      <c r="B1314" t="s">
        <v>83</v>
      </c>
      <c r="C1314" t="s">
        <v>97</v>
      </c>
      <c r="D1314" t="s">
        <v>85</v>
      </c>
      <c r="E1314" t="s">
        <v>86</v>
      </c>
      <c r="F1314" t="s">
        <v>87</v>
      </c>
      <c r="G1314" t="s">
        <v>88</v>
      </c>
      <c r="H1314">
        <v>1199</v>
      </c>
      <c r="I1314">
        <v>87</v>
      </c>
      <c r="J1314">
        <v>19.3</v>
      </c>
      <c r="K1314">
        <v>7</v>
      </c>
      <c r="L1314">
        <v>2023</v>
      </c>
      <c r="M1314">
        <v>65314</v>
      </c>
      <c r="N1314">
        <v>1</v>
      </c>
      <c r="O1314">
        <v>0</v>
      </c>
      <c r="P1314">
        <v>4.82</v>
      </c>
    </row>
    <row r="1315" spans="1:16" x14ac:dyDescent="0.3">
      <c r="A1315">
        <v>1313</v>
      </c>
      <c r="B1315" t="s">
        <v>83</v>
      </c>
      <c r="C1315" t="s">
        <v>97</v>
      </c>
      <c r="D1315" t="s">
        <v>85</v>
      </c>
      <c r="E1315" t="s">
        <v>86</v>
      </c>
      <c r="F1315" t="s">
        <v>87</v>
      </c>
      <c r="G1315" t="s">
        <v>88</v>
      </c>
      <c r="H1315">
        <v>1199</v>
      </c>
      <c r="I1315">
        <v>87</v>
      </c>
      <c r="J1315">
        <v>19.3</v>
      </c>
      <c r="K1315">
        <v>7</v>
      </c>
      <c r="L1315">
        <v>2022</v>
      </c>
      <c r="M1315">
        <v>49321</v>
      </c>
      <c r="N1315">
        <v>1</v>
      </c>
      <c r="O1315">
        <v>1</v>
      </c>
      <c r="P1315">
        <v>3.69</v>
      </c>
    </row>
    <row r="1316" spans="1:16" x14ac:dyDescent="0.3">
      <c r="A1316">
        <v>1314</v>
      </c>
      <c r="B1316" t="s">
        <v>83</v>
      </c>
      <c r="C1316" t="s">
        <v>97</v>
      </c>
      <c r="D1316" t="s">
        <v>85</v>
      </c>
      <c r="E1316" t="s">
        <v>86</v>
      </c>
      <c r="F1316" t="s">
        <v>87</v>
      </c>
      <c r="G1316" t="s">
        <v>88</v>
      </c>
      <c r="H1316">
        <v>1199</v>
      </c>
      <c r="I1316">
        <v>87</v>
      </c>
      <c r="J1316">
        <v>19.3</v>
      </c>
      <c r="K1316">
        <v>7</v>
      </c>
      <c r="L1316">
        <v>2021</v>
      </c>
      <c r="M1316">
        <v>78334</v>
      </c>
      <c r="N1316">
        <v>2</v>
      </c>
      <c r="O1316">
        <v>0</v>
      </c>
      <c r="P1316">
        <v>3.02</v>
      </c>
    </row>
    <row r="1317" spans="1:16" x14ac:dyDescent="0.3">
      <c r="A1317">
        <v>1315</v>
      </c>
      <c r="B1317" t="s">
        <v>83</v>
      </c>
      <c r="C1317" t="s">
        <v>97</v>
      </c>
      <c r="D1317" t="s">
        <v>85</v>
      </c>
      <c r="E1317" t="s">
        <v>86</v>
      </c>
      <c r="F1317" t="s">
        <v>87</v>
      </c>
      <c r="G1317" t="s">
        <v>88</v>
      </c>
      <c r="H1317">
        <v>1199</v>
      </c>
      <c r="I1317">
        <v>87</v>
      </c>
      <c r="J1317">
        <v>19.3</v>
      </c>
      <c r="K1317">
        <v>7</v>
      </c>
      <c r="L1317">
        <v>2021</v>
      </c>
      <c r="M1317">
        <v>60889</v>
      </c>
      <c r="N1317">
        <v>1</v>
      </c>
      <c r="O1317">
        <v>0</v>
      </c>
      <c r="P1317">
        <v>3.32</v>
      </c>
    </row>
    <row r="1318" spans="1:16" x14ac:dyDescent="0.3">
      <c r="A1318">
        <v>1316</v>
      </c>
      <c r="B1318" t="s">
        <v>83</v>
      </c>
      <c r="C1318" t="s">
        <v>97</v>
      </c>
      <c r="D1318" t="s">
        <v>85</v>
      </c>
      <c r="E1318" t="s">
        <v>86</v>
      </c>
      <c r="F1318" t="s">
        <v>87</v>
      </c>
      <c r="G1318" t="s">
        <v>88</v>
      </c>
      <c r="H1318">
        <v>1199</v>
      </c>
      <c r="I1318">
        <v>87</v>
      </c>
      <c r="J1318">
        <v>19.3</v>
      </c>
      <c r="K1318">
        <v>7</v>
      </c>
      <c r="L1318">
        <v>2026</v>
      </c>
      <c r="M1318">
        <v>7636</v>
      </c>
      <c r="N1318">
        <v>1</v>
      </c>
      <c r="O1318">
        <v>1</v>
      </c>
      <c r="P1318">
        <v>6.26</v>
      </c>
    </row>
    <row r="1319" spans="1:16" x14ac:dyDescent="0.3">
      <c r="A1319">
        <v>1317</v>
      </c>
      <c r="B1319" t="s">
        <v>83</v>
      </c>
      <c r="C1319" t="s">
        <v>97</v>
      </c>
      <c r="D1319" t="s">
        <v>85</v>
      </c>
      <c r="E1319" t="s">
        <v>86</v>
      </c>
      <c r="F1319" t="s">
        <v>87</v>
      </c>
      <c r="G1319" t="s">
        <v>88</v>
      </c>
      <c r="H1319">
        <v>1199</v>
      </c>
      <c r="I1319">
        <v>87</v>
      </c>
      <c r="J1319">
        <v>19.3</v>
      </c>
      <c r="K1319">
        <v>7</v>
      </c>
      <c r="L1319">
        <v>2022</v>
      </c>
      <c r="M1319">
        <v>73769</v>
      </c>
      <c r="N1319">
        <v>1</v>
      </c>
      <c r="O1319">
        <v>0</v>
      </c>
      <c r="P1319">
        <v>4.33</v>
      </c>
    </row>
    <row r="1320" spans="1:16" x14ac:dyDescent="0.3">
      <c r="A1320">
        <v>1318</v>
      </c>
      <c r="B1320" t="s">
        <v>83</v>
      </c>
      <c r="C1320" t="s">
        <v>97</v>
      </c>
      <c r="D1320" t="s">
        <v>85</v>
      </c>
      <c r="E1320" t="s">
        <v>86</v>
      </c>
      <c r="F1320" t="s">
        <v>87</v>
      </c>
      <c r="G1320" t="s">
        <v>88</v>
      </c>
      <c r="H1320">
        <v>1199</v>
      </c>
      <c r="I1320">
        <v>87</v>
      </c>
      <c r="J1320">
        <v>19.3</v>
      </c>
      <c r="K1320">
        <v>7</v>
      </c>
      <c r="L1320">
        <v>2022</v>
      </c>
      <c r="M1320">
        <v>86923</v>
      </c>
      <c r="N1320">
        <v>1</v>
      </c>
      <c r="O1320">
        <v>0</v>
      </c>
      <c r="P1320">
        <v>4.41</v>
      </c>
    </row>
    <row r="1321" spans="1:16" x14ac:dyDescent="0.3">
      <c r="A1321">
        <v>1319</v>
      </c>
      <c r="B1321" t="s">
        <v>83</v>
      </c>
      <c r="C1321" t="s">
        <v>97</v>
      </c>
      <c r="D1321" t="s">
        <v>85</v>
      </c>
      <c r="E1321" t="s">
        <v>86</v>
      </c>
      <c r="F1321" t="s">
        <v>87</v>
      </c>
      <c r="G1321" t="s">
        <v>88</v>
      </c>
      <c r="H1321">
        <v>1199</v>
      </c>
      <c r="I1321">
        <v>87</v>
      </c>
      <c r="J1321">
        <v>19.3</v>
      </c>
      <c r="K1321">
        <v>7</v>
      </c>
      <c r="L1321">
        <v>2024</v>
      </c>
      <c r="M1321">
        <v>35371</v>
      </c>
      <c r="N1321">
        <v>2</v>
      </c>
      <c r="O1321">
        <v>0</v>
      </c>
      <c r="P1321">
        <v>5.27</v>
      </c>
    </row>
    <row r="1322" spans="1:16" x14ac:dyDescent="0.3">
      <c r="A1322">
        <v>1320</v>
      </c>
      <c r="B1322" t="s">
        <v>83</v>
      </c>
      <c r="C1322" t="s">
        <v>97</v>
      </c>
      <c r="D1322" t="s">
        <v>85</v>
      </c>
      <c r="E1322" t="s">
        <v>86</v>
      </c>
      <c r="F1322" t="s">
        <v>87</v>
      </c>
      <c r="G1322" t="s">
        <v>88</v>
      </c>
      <c r="H1322">
        <v>1199</v>
      </c>
      <c r="I1322">
        <v>87</v>
      </c>
      <c r="J1322">
        <v>19.3</v>
      </c>
      <c r="K1322">
        <v>7</v>
      </c>
      <c r="L1322">
        <v>2023</v>
      </c>
      <c r="M1322">
        <v>29311</v>
      </c>
      <c r="N1322">
        <v>2</v>
      </c>
      <c r="O1322">
        <v>0</v>
      </c>
      <c r="P1322">
        <v>4.8499999999999996</v>
      </c>
    </row>
    <row r="1323" spans="1:16" x14ac:dyDescent="0.3">
      <c r="A1323">
        <v>1321</v>
      </c>
      <c r="B1323" t="s">
        <v>83</v>
      </c>
      <c r="C1323" t="s">
        <v>97</v>
      </c>
      <c r="D1323" t="s">
        <v>85</v>
      </c>
      <c r="E1323" t="s">
        <v>86</v>
      </c>
      <c r="F1323" t="s">
        <v>87</v>
      </c>
      <c r="G1323" t="s">
        <v>88</v>
      </c>
      <c r="H1323">
        <v>1199</v>
      </c>
      <c r="I1323">
        <v>87</v>
      </c>
      <c r="J1323">
        <v>19.3</v>
      </c>
      <c r="K1323">
        <v>7</v>
      </c>
      <c r="L1323">
        <v>2020</v>
      </c>
      <c r="M1323">
        <v>104764</v>
      </c>
      <c r="N1323">
        <v>1</v>
      </c>
      <c r="O1323">
        <v>0</v>
      </c>
      <c r="P1323">
        <v>3.12</v>
      </c>
    </row>
    <row r="1324" spans="1:16" x14ac:dyDescent="0.3">
      <c r="A1324">
        <v>1322</v>
      </c>
      <c r="B1324" t="s">
        <v>83</v>
      </c>
      <c r="C1324" t="s">
        <v>97</v>
      </c>
      <c r="D1324" t="s">
        <v>85</v>
      </c>
      <c r="E1324" t="s">
        <v>86</v>
      </c>
      <c r="F1324" t="s">
        <v>87</v>
      </c>
      <c r="G1324" t="s">
        <v>88</v>
      </c>
      <c r="H1324">
        <v>1199</v>
      </c>
      <c r="I1324">
        <v>87</v>
      </c>
      <c r="J1324">
        <v>19.3</v>
      </c>
      <c r="K1324">
        <v>7</v>
      </c>
      <c r="L1324">
        <v>2023</v>
      </c>
      <c r="M1324">
        <v>55416</v>
      </c>
      <c r="N1324">
        <v>1</v>
      </c>
      <c r="O1324">
        <v>0</v>
      </c>
      <c r="P1324">
        <v>5.19</v>
      </c>
    </row>
    <row r="1325" spans="1:16" x14ac:dyDescent="0.3">
      <c r="A1325">
        <v>1323</v>
      </c>
      <c r="B1325" t="s">
        <v>83</v>
      </c>
      <c r="C1325" t="s">
        <v>97</v>
      </c>
      <c r="D1325" t="s">
        <v>85</v>
      </c>
      <c r="E1325" t="s">
        <v>86</v>
      </c>
      <c r="F1325" t="s">
        <v>87</v>
      </c>
      <c r="G1325" t="s">
        <v>88</v>
      </c>
      <c r="H1325">
        <v>1199</v>
      </c>
      <c r="I1325">
        <v>87</v>
      </c>
      <c r="J1325">
        <v>19.3</v>
      </c>
      <c r="K1325">
        <v>7</v>
      </c>
      <c r="L1325">
        <v>2021</v>
      </c>
      <c r="M1325">
        <v>102959</v>
      </c>
      <c r="N1325">
        <v>1</v>
      </c>
      <c r="O1325">
        <v>0</v>
      </c>
      <c r="P1325">
        <v>3.05</v>
      </c>
    </row>
    <row r="1326" spans="1:16" x14ac:dyDescent="0.3">
      <c r="A1326">
        <v>1324</v>
      </c>
      <c r="B1326" t="s">
        <v>83</v>
      </c>
      <c r="C1326" t="s">
        <v>97</v>
      </c>
      <c r="D1326" t="s">
        <v>85</v>
      </c>
      <c r="E1326" t="s">
        <v>86</v>
      </c>
      <c r="F1326" t="s">
        <v>87</v>
      </c>
      <c r="G1326" t="s">
        <v>88</v>
      </c>
      <c r="H1326">
        <v>1199</v>
      </c>
      <c r="I1326">
        <v>87</v>
      </c>
      <c r="J1326">
        <v>19.3</v>
      </c>
      <c r="K1326">
        <v>7</v>
      </c>
      <c r="L1326">
        <v>2023</v>
      </c>
      <c r="M1326">
        <v>44732</v>
      </c>
      <c r="N1326">
        <v>1</v>
      </c>
      <c r="O1326">
        <v>0</v>
      </c>
      <c r="P1326">
        <v>5.17</v>
      </c>
    </row>
    <row r="1327" spans="1:16" x14ac:dyDescent="0.3">
      <c r="A1327">
        <v>1325</v>
      </c>
      <c r="B1327" t="s">
        <v>83</v>
      </c>
      <c r="C1327" t="s">
        <v>97</v>
      </c>
      <c r="D1327" t="s">
        <v>85</v>
      </c>
      <c r="E1327" t="s">
        <v>86</v>
      </c>
      <c r="F1327" t="s">
        <v>87</v>
      </c>
      <c r="G1327" t="s">
        <v>88</v>
      </c>
      <c r="H1327">
        <v>1199</v>
      </c>
      <c r="I1327">
        <v>87</v>
      </c>
      <c r="J1327">
        <v>19.3</v>
      </c>
      <c r="K1327">
        <v>7</v>
      </c>
      <c r="L1327">
        <v>2026</v>
      </c>
      <c r="M1327">
        <v>7721</v>
      </c>
      <c r="N1327">
        <v>1</v>
      </c>
      <c r="O1327">
        <v>0</v>
      </c>
      <c r="P1327">
        <v>6.72</v>
      </c>
    </row>
    <row r="1328" spans="1:16" x14ac:dyDescent="0.3">
      <c r="A1328">
        <v>1326</v>
      </c>
      <c r="B1328" t="s">
        <v>83</v>
      </c>
      <c r="C1328" t="s">
        <v>97</v>
      </c>
      <c r="D1328" t="s">
        <v>85</v>
      </c>
      <c r="E1328" t="s">
        <v>86</v>
      </c>
      <c r="F1328" t="s">
        <v>87</v>
      </c>
      <c r="G1328" t="s">
        <v>88</v>
      </c>
      <c r="H1328">
        <v>1199</v>
      </c>
      <c r="I1328">
        <v>87</v>
      </c>
      <c r="J1328">
        <v>19.3</v>
      </c>
      <c r="K1328">
        <v>7</v>
      </c>
      <c r="L1328">
        <v>2026</v>
      </c>
      <c r="M1328">
        <v>4581</v>
      </c>
      <c r="N1328">
        <v>2</v>
      </c>
      <c r="O1328">
        <v>0</v>
      </c>
      <c r="P1328">
        <v>6.54</v>
      </c>
    </row>
    <row r="1329" spans="1:16" x14ac:dyDescent="0.3">
      <c r="A1329">
        <v>1327</v>
      </c>
      <c r="B1329" t="s">
        <v>83</v>
      </c>
      <c r="C1329" t="s">
        <v>97</v>
      </c>
      <c r="D1329" t="s">
        <v>85</v>
      </c>
      <c r="E1329" t="s">
        <v>86</v>
      </c>
      <c r="F1329" t="s">
        <v>87</v>
      </c>
      <c r="G1329" t="s">
        <v>88</v>
      </c>
      <c r="H1329">
        <v>1199</v>
      </c>
      <c r="I1329">
        <v>87</v>
      </c>
      <c r="J1329">
        <v>19.3</v>
      </c>
      <c r="K1329">
        <v>7</v>
      </c>
      <c r="L1329">
        <v>2021</v>
      </c>
      <c r="M1329">
        <v>63671</v>
      </c>
      <c r="N1329">
        <v>2</v>
      </c>
      <c r="O1329">
        <v>0</v>
      </c>
      <c r="P1329">
        <v>2.94</v>
      </c>
    </row>
    <row r="1330" spans="1:16" x14ac:dyDescent="0.3">
      <c r="A1330">
        <v>1328</v>
      </c>
      <c r="B1330" t="s">
        <v>83</v>
      </c>
      <c r="C1330" t="s">
        <v>97</v>
      </c>
      <c r="D1330" t="s">
        <v>85</v>
      </c>
      <c r="E1330" t="s">
        <v>86</v>
      </c>
      <c r="F1330" t="s">
        <v>87</v>
      </c>
      <c r="G1330" t="s">
        <v>88</v>
      </c>
      <c r="H1330">
        <v>1199</v>
      </c>
      <c r="I1330">
        <v>87</v>
      </c>
      <c r="J1330">
        <v>19.3</v>
      </c>
      <c r="K1330">
        <v>7</v>
      </c>
      <c r="L1330">
        <v>2025</v>
      </c>
      <c r="M1330">
        <v>17541</v>
      </c>
      <c r="N1330">
        <v>1</v>
      </c>
      <c r="O1330">
        <v>1</v>
      </c>
      <c r="P1330">
        <v>5.42</v>
      </c>
    </row>
    <row r="1331" spans="1:16" x14ac:dyDescent="0.3">
      <c r="A1331">
        <v>1329</v>
      </c>
      <c r="B1331" t="s">
        <v>83</v>
      </c>
      <c r="C1331" t="s">
        <v>97</v>
      </c>
      <c r="D1331" t="s">
        <v>85</v>
      </c>
      <c r="E1331" t="s">
        <v>86</v>
      </c>
      <c r="F1331" t="s">
        <v>87</v>
      </c>
      <c r="G1331" t="s">
        <v>88</v>
      </c>
      <c r="H1331">
        <v>1199</v>
      </c>
      <c r="I1331">
        <v>87</v>
      </c>
      <c r="J1331">
        <v>19.3</v>
      </c>
      <c r="K1331">
        <v>7</v>
      </c>
      <c r="L1331">
        <v>2025</v>
      </c>
      <c r="M1331">
        <v>17192</v>
      </c>
      <c r="N1331">
        <v>1</v>
      </c>
      <c r="O1331">
        <v>0</v>
      </c>
      <c r="P1331">
        <v>6.35</v>
      </c>
    </row>
    <row r="1332" spans="1:16" x14ac:dyDescent="0.3">
      <c r="A1332">
        <v>1330</v>
      </c>
      <c r="B1332" t="s">
        <v>83</v>
      </c>
      <c r="C1332" t="s">
        <v>97</v>
      </c>
      <c r="D1332" t="s">
        <v>85</v>
      </c>
      <c r="E1332" t="s">
        <v>86</v>
      </c>
      <c r="F1332" t="s">
        <v>87</v>
      </c>
      <c r="G1332" t="s">
        <v>88</v>
      </c>
      <c r="H1332">
        <v>1199</v>
      </c>
      <c r="I1332">
        <v>87</v>
      </c>
      <c r="J1332">
        <v>19.3</v>
      </c>
      <c r="K1332">
        <v>7</v>
      </c>
      <c r="L1332">
        <v>2022</v>
      </c>
      <c r="M1332">
        <v>86502</v>
      </c>
      <c r="N1332">
        <v>1</v>
      </c>
      <c r="O1332">
        <v>1</v>
      </c>
      <c r="P1332">
        <v>3.59</v>
      </c>
    </row>
    <row r="1333" spans="1:16" x14ac:dyDescent="0.3">
      <c r="A1333">
        <v>1331</v>
      </c>
      <c r="B1333" t="s">
        <v>83</v>
      </c>
      <c r="C1333" t="s">
        <v>97</v>
      </c>
      <c r="D1333" t="s">
        <v>85</v>
      </c>
      <c r="E1333" t="s">
        <v>86</v>
      </c>
      <c r="F1333" t="s">
        <v>87</v>
      </c>
      <c r="G1333" t="s">
        <v>88</v>
      </c>
      <c r="H1333">
        <v>1199</v>
      </c>
      <c r="I1333">
        <v>87</v>
      </c>
      <c r="J1333">
        <v>19.3</v>
      </c>
      <c r="K1333">
        <v>7</v>
      </c>
      <c r="L1333">
        <v>2021</v>
      </c>
      <c r="M1333">
        <v>73185</v>
      </c>
      <c r="N1333">
        <v>1</v>
      </c>
      <c r="O1333">
        <v>0</v>
      </c>
      <c r="P1333">
        <v>3.8</v>
      </c>
    </row>
    <row r="1334" spans="1:16" x14ac:dyDescent="0.3">
      <c r="A1334">
        <v>1332</v>
      </c>
      <c r="B1334" t="s">
        <v>83</v>
      </c>
      <c r="C1334" t="s">
        <v>97</v>
      </c>
      <c r="D1334" t="s">
        <v>85</v>
      </c>
      <c r="E1334" t="s">
        <v>86</v>
      </c>
      <c r="F1334" t="s">
        <v>87</v>
      </c>
      <c r="G1334" t="s">
        <v>88</v>
      </c>
      <c r="H1334">
        <v>1199</v>
      </c>
      <c r="I1334">
        <v>87</v>
      </c>
      <c r="J1334">
        <v>19.3</v>
      </c>
      <c r="K1334">
        <v>7</v>
      </c>
      <c r="L1334">
        <v>2021</v>
      </c>
      <c r="M1334">
        <v>89950</v>
      </c>
      <c r="N1334">
        <v>3</v>
      </c>
      <c r="O1334">
        <v>0</v>
      </c>
      <c r="P1334">
        <v>2.33</v>
      </c>
    </row>
    <row r="1335" spans="1:16" x14ac:dyDescent="0.3">
      <c r="A1335">
        <v>1333</v>
      </c>
      <c r="B1335" t="s">
        <v>83</v>
      </c>
      <c r="C1335" t="s">
        <v>97</v>
      </c>
      <c r="D1335" t="s">
        <v>85</v>
      </c>
      <c r="E1335" t="s">
        <v>86</v>
      </c>
      <c r="F1335" t="s">
        <v>87</v>
      </c>
      <c r="G1335" t="s">
        <v>88</v>
      </c>
      <c r="H1335">
        <v>1199</v>
      </c>
      <c r="I1335">
        <v>87</v>
      </c>
      <c r="J1335">
        <v>19.3</v>
      </c>
      <c r="K1335">
        <v>7</v>
      </c>
      <c r="L1335">
        <v>2026</v>
      </c>
      <c r="M1335">
        <v>5930</v>
      </c>
      <c r="N1335">
        <v>1</v>
      </c>
      <c r="O1335">
        <v>0</v>
      </c>
      <c r="P1335">
        <v>6.7</v>
      </c>
    </row>
    <row r="1336" spans="1:16" x14ac:dyDescent="0.3">
      <c r="A1336">
        <v>1334</v>
      </c>
      <c r="B1336" t="s">
        <v>83</v>
      </c>
      <c r="C1336" t="s">
        <v>97</v>
      </c>
      <c r="D1336" t="s">
        <v>85</v>
      </c>
      <c r="E1336" t="s">
        <v>86</v>
      </c>
      <c r="F1336" t="s">
        <v>87</v>
      </c>
      <c r="G1336" t="s">
        <v>88</v>
      </c>
      <c r="H1336">
        <v>1199</v>
      </c>
      <c r="I1336">
        <v>87</v>
      </c>
      <c r="J1336">
        <v>19.3</v>
      </c>
      <c r="K1336">
        <v>7</v>
      </c>
      <c r="L1336">
        <v>2025</v>
      </c>
      <c r="M1336">
        <v>18276</v>
      </c>
      <c r="N1336">
        <v>1</v>
      </c>
      <c r="O1336">
        <v>0</v>
      </c>
      <c r="P1336">
        <v>6.5</v>
      </c>
    </row>
    <row r="1337" spans="1:16" x14ac:dyDescent="0.3">
      <c r="A1337">
        <v>1335</v>
      </c>
      <c r="B1337" t="s">
        <v>83</v>
      </c>
      <c r="C1337" t="s">
        <v>97</v>
      </c>
      <c r="D1337" t="s">
        <v>85</v>
      </c>
      <c r="E1337" t="s">
        <v>86</v>
      </c>
      <c r="F1337" t="s">
        <v>87</v>
      </c>
      <c r="G1337" t="s">
        <v>88</v>
      </c>
      <c r="H1337">
        <v>1199</v>
      </c>
      <c r="I1337">
        <v>87</v>
      </c>
      <c r="J1337">
        <v>19.3</v>
      </c>
      <c r="K1337">
        <v>7</v>
      </c>
      <c r="L1337">
        <v>2022</v>
      </c>
      <c r="M1337">
        <v>86753</v>
      </c>
      <c r="N1337">
        <v>1</v>
      </c>
      <c r="O1337">
        <v>0</v>
      </c>
      <c r="P1337">
        <v>3.8</v>
      </c>
    </row>
    <row r="1338" spans="1:16" x14ac:dyDescent="0.3">
      <c r="A1338">
        <v>1336</v>
      </c>
      <c r="B1338" t="s">
        <v>83</v>
      </c>
      <c r="C1338" t="s">
        <v>97</v>
      </c>
      <c r="D1338" t="s">
        <v>85</v>
      </c>
      <c r="E1338" t="s">
        <v>86</v>
      </c>
      <c r="F1338" t="s">
        <v>87</v>
      </c>
      <c r="G1338" t="s">
        <v>88</v>
      </c>
      <c r="H1338">
        <v>1199</v>
      </c>
      <c r="I1338">
        <v>87</v>
      </c>
      <c r="J1338">
        <v>19.3</v>
      </c>
      <c r="K1338">
        <v>7</v>
      </c>
      <c r="L1338">
        <v>2020</v>
      </c>
      <c r="M1338">
        <v>91717</v>
      </c>
      <c r="N1338">
        <v>1</v>
      </c>
      <c r="O1338">
        <v>0</v>
      </c>
      <c r="P1338">
        <v>2.63</v>
      </c>
    </row>
    <row r="1339" spans="1:16" x14ac:dyDescent="0.3">
      <c r="A1339">
        <v>1337</v>
      </c>
      <c r="B1339" t="s">
        <v>83</v>
      </c>
      <c r="C1339" t="s">
        <v>97</v>
      </c>
      <c r="D1339" t="s">
        <v>85</v>
      </c>
      <c r="E1339" t="s">
        <v>86</v>
      </c>
      <c r="F1339" t="s">
        <v>87</v>
      </c>
      <c r="G1339" t="s">
        <v>88</v>
      </c>
      <c r="H1339">
        <v>1199</v>
      </c>
      <c r="I1339">
        <v>87</v>
      </c>
      <c r="J1339">
        <v>19.3</v>
      </c>
      <c r="K1339">
        <v>7</v>
      </c>
      <c r="L1339">
        <v>2024</v>
      </c>
      <c r="M1339">
        <v>21557</v>
      </c>
      <c r="N1339">
        <v>1</v>
      </c>
      <c r="O1339">
        <v>0</v>
      </c>
      <c r="P1339">
        <v>5.72</v>
      </c>
    </row>
    <row r="1340" spans="1:16" x14ac:dyDescent="0.3">
      <c r="A1340">
        <v>1338</v>
      </c>
      <c r="B1340" t="s">
        <v>83</v>
      </c>
      <c r="C1340" t="s">
        <v>97</v>
      </c>
      <c r="D1340" t="s">
        <v>85</v>
      </c>
      <c r="E1340" t="s">
        <v>86</v>
      </c>
      <c r="F1340" t="s">
        <v>87</v>
      </c>
      <c r="G1340" t="s">
        <v>88</v>
      </c>
      <c r="H1340">
        <v>1199</v>
      </c>
      <c r="I1340">
        <v>87</v>
      </c>
      <c r="J1340">
        <v>19.3</v>
      </c>
      <c r="K1340">
        <v>7</v>
      </c>
      <c r="L1340">
        <v>2021</v>
      </c>
      <c r="M1340">
        <v>102763</v>
      </c>
      <c r="N1340">
        <v>1</v>
      </c>
      <c r="O1340">
        <v>1</v>
      </c>
      <c r="P1340">
        <v>2.57</v>
      </c>
    </row>
    <row r="1341" spans="1:16" x14ac:dyDescent="0.3">
      <c r="A1341">
        <v>1339</v>
      </c>
      <c r="B1341" t="s">
        <v>83</v>
      </c>
      <c r="C1341" t="s">
        <v>97</v>
      </c>
      <c r="D1341" t="s">
        <v>85</v>
      </c>
      <c r="E1341" t="s">
        <v>86</v>
      </c>
      <c r="F1341" t="s">
        <v>87</v>
      </c>
      <c r="G1341" t="s">
        <v>88</v>
      </c>
      <c r="H1341">
        <v>1199</v>
      </c>
      <c r="I1341">
        <v>87</v>
      </c>
      <c r="J1341">
        <v>19.3</v>
      </c>
      <c r="K1341">
        <v>7</v>
      </c>
      <c r="L1341">
        <v>2022</v>
      </c>
      <c r="M1341">
        <v>88646</v>
      </c>
      <c r="N1341">
        <v>2</v>
      </c>
      <c r="O1341">
        <v>0</v>
      </c>
      <c r="P1341">
        <v>3.59</v>
      </c>
    </row>
    <row r="1342" spans="1:16" x14ac:dyDescent="0.3">
      <c r="A1342">
        <v>1340</v>
      </c>
      <c r="B1342" t="s">
        <v>83</v>
      </c>
      <c r="C1342" t="s">
        <v>97</v>
      </c>
      <c r="D1342" t="s">
        <v>85</v>
      </c>
      <c r="E1342" t="s">
        <v>86</v>
      </c>
      <c r="F1342" t="s">
        <v>87</v>
      </c>
      <c r="G1342" t="s">
        <v>88</v>
      </c>
      <c r="H1342">
        <v>1199</v>
      </c>
      <c r="I1342">
        <v>87</v>
      </c>
      <c r="J1342">
        <v>19.3</v>
      </c>
      <c r="K1342">
        <v>7</v>
      </c>
      <c r="L1342">
        <v>2020</v>
      </c>
      <c r="M1342">
        <v>126285</v>
      </c>
      <c r="N1342">
        <v>1</v>
      </c>
      <c r="O1342">
        <v>0</v>
      </c>
      <c r="P1342">
        <v>2.86</v>
      </c>
    </row>
    <row r="1343" spans="1:16" x14ac:dyDescent="0.3">
      <c r="A1343">
        <v>1341</v>
      </c>
      <c r="B1343" t="s">
        <v>83</v>
      </c>
      <c r="C1343" t="s">
        <v>97</v>
      </c>
      <c r="D1343" t="s">
        <v>85</v>
      </c>
      <c r="E1343" t="s">
        <v>86</v>
      </c>
      <c r="F1343" t="s">
        <v>87</v>
      </c>
      <c r="G1343" t="s">
        <v>88</v>
      </c>
      <c r="H1343">
        <v>1199</v>
      </c>
      <c r="I1343">
        <v>87</v>
      </c>
      <c r="J1343">
        <v>19.3</v>
      </c>
      <c r="K1343">
        <v>7</v>
      </c>
      <c r="L1343">
        <v>2021</v>
      </c>
      <c r="M1343">
        <v>64414</v>
      </c>
      <c r="N1343">
        <v>1</v>
      </c>
      <c r="O1343">
        <v>0</v>
      </c>
      <c r="P1343">
        <v>3.63</v>
      </c>
    </row>
    <row r="1344" spans="1:16" x14ac:dyDescent="0.3">
      <c r="A1344">
        <v>1342</v>
      </c>
      <c r="B1344" t="s">
        <v>83</v>
      </c>
      <c r="C1344" t="s">
        <v>97</v>
      </c>
      <c r="D1344" t="s">
        <v>85</v>
      </c>
      <c r="E1344" t="s">
        <v>86</v>
      </c>
      <c r="F1344" t="s">
        <v>87</v>
      </c>
      <c r="G1344" t="s">
        <v>88</v>
      </c>
      <c r="H1344">
        <v>1199</v>
      </c>
      <c r="I1344">
        <v>87</v>
      </c>
      <c r="J1344">
        <v>19.3</v>
      </c>
      <c r="K1344">
        <v>7</v>
      </c>
      <c r="L1344">
        <v>2024</v>
      </c>
      <c r="M1344">
        <v>29061</v>
      </c>
      <c r="N1344">
        <v>2</v>
      </c>
      <c r="O1344">
        <v>0</v>
      </c>
      <c r="P1344">
        <v>4.87</v>
      </c>
    </row>
    <row r="1345" spans="1:16" x14ac:dyDescent="0.3">
      <c r="A1345">
        <v>1343</v>
      </c>
      <c r="B1345" t="s">
        <v>83</v>
      </c>
      <c r="C1345" t="s">
        <v>97</v>
      </c>
      <c r="D1345" t="s">
        <v>85</v>
      </c>
      <c r="E1345" t="s">
        <v>86</v>
      </c>
      <c r="F1345" t="s">
        <v>87</v>
      </c>
      <c r="G1345" t="s">
        <v>88</v>
      </c>
      <c r="H1345">
        <v>1199</v>
      </c>
      <c r="I1345">
        <v>87</v>
      </c>
      <c r="J1345">
        <v>19.3</v>
      </c>
      <c r="K1345">
        <v>7</v>
      </c>
      <c r="L1345">
        <v>2021</v>
      </c>
      <c r="M1345">
        <v>48328</v>
      </c>
      <c r="N1345">
        <v>1</v>
      </c>
      <c r="O1345">
        <v>0</v>
      </c>
      <c r="P1345">
        <v>3.92</v>
      </c>
    </row>
    <row r="1346" spans="1:16" x14ac:dyDescent="0.3">
      <c r="A1346">
        <v>1344</v>
      </c>
      <c r="B1346" t="s">
        <v>83</v>
      </c>
      <c r="C1346" t="s">
        <v>97</v>
      </c>
      <c r="D1346" t="s">
        <v>85</v>
      </c>
      <c r="E1346" t="s">
        <v>86</v>
      </c>
      <c r="F1346" t="s">
        <v>87</v>
      </c>
      <c r="G1346" t="s">
        <v>88</v>
      </c>
      <c r="H1346">
        <v>1199</v>
      </c>
      <c r="I1346">
        <v>87</v>
      </c>
      <c r="J1346">
        <v>19.3</v>
      </c>
      <c r="K1346">
        <v>7</v>
      </c>
      <c r="L1346">
        <v>2026</v>
      </c>
      <c r="M1346">
        <v>4410</v>
      </c>
      <c r="N1346">
        <v>1</v>
      </c>
      <c r="O1346">
        <v>0</v>
      </c>
      <c r="P1346">
        <v>6.68</v>
      </c>
    </row>
    <row r="1347" spans="1:16" x14ac:dyDescent="0.3">
      <c r="A1347">
        <v>1345</v>
      </c>
      <c r="B1347" t="s">
        <v>83</v>
      </c>
      <c r="C1347" t="s">
        <v>97</v>
      </c>
      <c r="D1347" t="s">
        <v>85</v>
      </c>
      <c r="E1347" t="s">
        <v>86</v>
      </c>
      <c r="F1347" t="s">
        <v>87</v>
      </c>
      <c r="G1347" t="s">
        <v>88</v>
      </c>
      <c r="H1347">
        <v>1199</v>
      </c>
      <c r="I1347">
        <v>87</v>
      </c>
      <c r="J1347">
        <v>19.3</v>
      </c>
      <c r="K1347">
        <v>7</v>
      </c>
      <c r="L1347">
        <v>2024</v>
      </c>
      <c r="M1347">
        <v>30729</v>
      </c>
      <c r="N1347">
        <v>1</v>
      </c>
      <c r="O1347">
        <v>0</v>
      </c>
      <c r="P1347">
        <v>5.69</v>
      </c>
    </row>
    <row r="1348" spans="1:16" x14ac:dyDescent="0.3">
      <c r="A1348">
        <v>1346</v>
      </c>
      <c r="B1348" t="s">
        <v>83</v>
      </c>
      <c r="C1348" t="s">
        <v>97</v>
      </c>
      <c r="D1348" t="s">
        <v>85</v>
      </c>
      <c r="E1348" t="s">
        <v>86</v>
      </c>
      <c r="F1348" t="s">
        <v>87</v>
      </c>
      <c r="G1348" t="s">
        <v>88</v>
      </c>
      <c r="H1348">
        <v>1199</v>
      </c>
      <c r="I1348">
        <v>87</v>
      </c>
      <c r="J1348">
        <v>19.3</v>
      </c>
      <c r="K1348">
        <v>7</v>
      </c>
      <c r="L1348">
        <v>2024</v>
      </c>
      <c r="M1348">
        <v>33449</v>
      </c>
      <c r="N1348">
        <v>1</v>
      </c>
      <c r="O1348">
        <v>0</v>
      </c>
      <c r="P1348">
        <v>5.9</v>
      </c>
    </row>
    <row r="1349" spans="1:16" x14ac:dyDescent="0.3">
      <c r="A1349">
        <v>1347</v>
      </c>
      <c r="B1349" t="s">
        <v>83</v>
      </c>
      <c r="C1349" t="s">
        <v>97</v>
      </c>
      <c r="D1349" t="s">
        <v>85</v>
      </c>
      <c r="E1349" t="s">
        <v>86</v>
      </c>
      <c r="F1349" t="s">
        <v>87</v>
      </c>
      <c r="G1349" t="s">
        <v>88</v>
      </c>
      <c r="H1349">
        <v>1199</v>
      </c>
      <c r="I1349">
        <v>87</v>
      </c>
      <c r="J1349">
        <v>19.3</v>
      </c>
      <c r="K1349">
        <v>7</v>
      </c>
      <c r="L1349">
        <v>2020</v>
      </c>
      <c r="M1349">
        <v>86937</v>
      </c>
      <c r="N1349">
        <v>1</v>
      </c>
      <c r="O1349">
        <v>0</v>
      </c>
      <c r="P1349">
        <v>2.98</v>
      </c>
    </row>
    <row r="1350" spans="1:16" x14ac:dyDescent="0.3">
      <c r="A1350">
        <v>1348</v>
      </c>
      <c r="B1350" t="s">
        <v>83</v>
      </c>
      <c r="C1350" t="s">
        <v>97</v>
      </c>
      <c r="D1350" t="s">
        <v>85</v>
      </c>
      <c r="E1350" t="s">
        <v>86</v>
      </c>
      <c r="F1350" t="s">
        <v>87</v>
      </c>
      <c r="G1350" t="s">
        <v>88</v>
      </c>
      <c r="H1350">
        <v>1199</v>
      </c>
      <c r="I1350">
        <v>87</v>
      </c>
      <c r="J1350">
        <v>19.3</v>
      </c>
      <c r="K1350">
        <v>7</v>
      </c>
      <c r="L1350">
        <v>2025</v>
      </c>
      <c r="M1350">
        <v>17507</v>
      </c>
      <c r="N1350">
        <v>1</v>
      </c>
      <c r="O1350">
        <v>0</v>
      </c>
      <c r="P1350">
        <v>6.08</v>
      </c>
    </row>
    <row r="1351" spans="1:16" x14ac:dyDescent="0.3">
      <c r="A1351">
        <v>1349</v>
      </c>
      <c r="B1351" t="s">
        <v>83</v>
      </c>
      <c r="C1351" t="s">
        <v>97</v>
      </c>
      <c r="D1351" t="s">
        <v>85</v>
      </c>
      <c r="E1351" t="s">
        <v>86</v>
      </c>
      <c r="F1351" t="s">
        <v>87</v>
      </c>
      <c r="G1351" t="s">
        <v>88</v>
      </c>
      <c r="H1351">
        <v>1199</v>
      </c>
      <c r="I1351">
        <v>87</v>
      </c>
      <c r="J1351">
        <v>19.3</v>
      </c>
      <c r="K1351">
        <v>7</v>
      </c>
      <c r="L1351">
        <v>2020</v>
      </c>
      <c r="M1351">
        <v>125721</v>
      </c>
      <c r="N1351">
        <v>2</v>
      </c>
      <c r="O1351">
        <v>0</v>
      </c>
      <c r="P1351">
        <v>2.12</v>
      </c>
    </row>
    <row r="1352" spans="1:16" x14ac:dyDescent="0.3">
      <c r="A1352">
        <v>1350</v>
      </c>
      <c r="B1352" t="s">
        <v>83</v>
      </c>
      <c r="C1352" t="s">
        <v>97</v>
      </c>
      <c r="D1352" t="s">
        <v>85</v>
      </c>
      <c r="E1352" t="s">
        <v>86</v>
      </c>
      <c r="F1352" t="s">
        <v>87</v>
      </c>
      <c r="G1352" t="s">
        <v>88</v>
      </c>
      <c r="H1352">
        <v>1199</v>
      </c>
      <c r="I1352">
        <v>87</v>
      </c>
      <c r="J1352">
        <v>19.3</v>
      </c>
      <c r="K1352">
        <v>7</v>
      </c>
      <c r="L1352">
        <v>2025</v>
      </c>
      <c r="M1352">
        <v>27664</v>
      </c>
      <c r="N1352">
        <v>1</v>
      </c>
      <c r="O1352">
        <v>0</v>
      </c>
      <c r="P1352">
        <v>6.03</v>
      </c>
    </row>
    <row r="1353" spans="1:16" x14ac:dyDescent="0.3">
      <c r="A1353">
        <v>1351</v>
      </c>
      <c r="B1353" t="s">
        <v>83</v>
      </c>
      <c r="C1353" t="s">
        <v>97</v>
      </c>
      <c r="D1353" t="s">
        <v>85</v>
      </c>
      <c r="E1353" t="s">
        <v>86</v>
      </c>
      <c r="F1353" t="s">
        <v>87</v>
      </c>
      <c r="G1353" t="s">
        <v>88</v>
      </c>
      <c r="H1353">
        <v>1199</v>
      </c>
      <c r="I1353">
        <v>87</v>
      </c>
      <c r="J1353">
        <v>19.3</v>
      </c>
      <c r="K1353">
        <v>7</v>
      </c>
      <c r="L1353">
        <v>2022</v>
      </c>
      <c r="M1353">
        <v>45556</v>
      </c>
      <c r="N1353">
        <v>1</v>
      </c>
      <c r="O1353">
        <v>0</v>
      </c>
      <c r="P1353">
        <v>4.41</v>
      </c>
    </row>
    <row r="1354" spans="1:16" x14ac:dyDescent="0.3">
      <c r="A1354">
        <v>1352</v>
      </c>
      <c r="B1354" t="s">
        <v>83</v>
      </c>
      <c r="C1354" t="s">
        <v>97</v>
      </c>
      <c r="D1354" t="s">
        <v>85</v>
      </c>
      <c r="E1354" t="s">
        <v>86</v>
      </c>
      <c r="F1354" t="s">
        <v>87</v>
      </c>
      <c r="G1354" t="s">
        <v>88</v>
      </c>
      <c r="H1354">
        <v>1199</v>
      </c>
      <c r="I1354">
        <v>87</v>
      </c>
      <c r="J1354">
        <v>19.3</v>
      </c>
      <c r="K1354">
        <v>7</v>
      </c>
      <c r="L1354">
        <v>2024</v>
      </c>
      <c r="M1354">
        <v>42616</v>
      </c>
      <c r="N1354">
        <v>2</v>
      </c>
      <c r="O1354">
        <v>0</v>
      </c>
      <c r="P1354">
        <v>4.8499999999999996</v>
      </c>
    </row>
    <row r="1355" spans="1:16" x14ac:dyDescent="0.3">
      <c r="A1355">
        <v>1353</v>
      </c>
      <c r="B1355" t="s">
        <v>83</v>
      </c>
      <c r="C1355" t="s">
        <v>97</v>
      </c>
      <c r="D1355" t="s">
        <v>85</v>
      </c>
      <c r="E1355" t="s">
        <v>86</v>
      </c>
      <c r="F1355" t="s">
        <v>87</v>
      </c>
      <c r="G1355" t="s">
        <v>88</v>
      </c>
      <c r="H1355">
        <v>1199</v>
      </c>
      <c r="I1355">
        <v>87</v>
      </c>
      <c r="J1355">
        <v>19.3</v>
      </c>
      <c r="K1355">
        <v>7</v>
      </c>
      <c r="L1355">
        <v>2023</v>
      </c>
      <c r="M1355">
        <v>69609</v>
      </c>
      <c r="N1355">
        <v>1</v>
      </c>
      <c r="O1355">
        <v>0</v>
      </c>
      <c r="P1355">
        <v>4.57</v>
      </c>
    </row>
    <row r="1356" spans="1:16" x14ac:dyDescent="0.3">
      <c r="A1356">
        <v>1354</v>
      </c>
      <c r="B1356" t="s">
        <v>83</v>
      </c>
      <c r="C1356" t="s">
        <v>97</v>
      </c>
      <c r="D1356" t="s">
        <v>85</v>
      </c>
      <c r="E1356" t="s">
        <v>86</v>
      </c>
      <c r="F1356" t="s">
        <v>87</v>
      </c>
      <c r="G1356" t="s">
        <v>88</v>
      </c>
      <c r="H1356">
        <v>1199</v>
      </c>
      <c r="I1356">
        <v>87</v>
      </c>
      <c r="J1356">
        <v>19.3</v>
      </c>
      <c r="K1356">
        <v>7</v>
      </c>
      <c r="L1356">
        <v>2025</v>
      </c>
      <c r="M1356">
        <v>25249</v>
      </c>
      <c r="N1356">
        <v>1</v>
      </c>
      <c r="O1356">
        <v>0</v>
      </c>
      <c r="P1356">
        <v>6.18</v>
      </c>
    </row>
    <row r="1357" spans="1:16" x14ac:dyDescent="0.3">
      <c r="A1357">
        <v>1355</v>
      </c>
      <c r="B1357" t="s">
        <v>83</v>
      </c>
      <c r="C1357" t="s">
        <v>97</v>
      </c>
      <c r="D1357" t="s">
        <v>85</v>
      </c>
      <c r="E1357" t="s">
        <v>86</v>
      </c>
      <c r="F1357" t="s">
        <v>87</v>
      </c>
      <c r="G1357" t="s">
        <v>88</v>
      </c>
      <c r="H1357">
        <v>1199</v>
      </c>
      <c r="I1357">
        <v>87</v>
      </c>
      <c r="J1357">
        <v>19.3</v>
      </c>
      <c r="K1357">
        <v>7</v>
      </c>
      <c r="L1357">
        <v>2020</v>
      </c>
      <c r="M1357">
        <v>63199</v>
      </c>
      <c r="N1357">
        <v>1</v>
      </c>
      <c r="O1357">
        <v>0</v>
      </c>
      <c r="P1357">
        <v>3.2</v>
      </c>
    </row>
    <row r="1358" spans="1:16" x14ac:dyDescent="0.3">
      <c r="A1358">
        <v>1356</v>
      </c>
      <c r="B1358" t="s">
        <v>83</v>
      </c>
      <c r="C1358" t="s">
        <v>97</v>
      </c>
      <c r="D1358" t="s">
        <v>85</v>
      </c>
      <c r="E1358" t="s">
        <v>86</v>
      </c>
      <c r="F1358" t="s">
        <v>87</v>
      </c>
      <c r="G1358" t="s">
        <v>88</v>
      </c>
      <c r="H1358">
        <v>1199</v>
      </c>
      <c r="I1358">
        <v>87</v>
      </c>
      <c r="J1358">
        <v>19.3</v>
      </c>
      <c r="K1358">
        <v>7</v>
      </c>
      <c r="L1358">
        <v>2023</v>
      </c>
      <c r="M1358">
        <v>31915</v>
      </c>
      <c r="N1358">
        <v>1</v>
      </c>
      <c r="O1358">
        <v>0</v>
      </c>
      <c r="P1358">
        <v>5.33</v>
      </c>
    </row>
    <row r="1359" spans="1:16" x14ac:dyDescent="0.3">
      <c r="A1359">
        <v>1357</v>
      </c>
      <c r="B1359" t="s">
        <v>83</v>
      </c>
      <c r="C1359" t="s">
        <v>97</v>
      </c>
      <c r="D1359" t="s">
        <v>85</v>
      </c>
      <c r="E1359" t="s">
        <v>86</v>
      </c>
      <c r="F1359" t="s">
        <v>87</v>
      </c>
      <c r="G1359" t="s">
        <v>88</v>
      </c>
      <c r="H1359">
        <v>1199</v>
      </c>
      <c r="I1359">
        <v>87</v>
      </c>
      <c r="J1359">
        <v>19.3</v>
      </c>
      <c r="K1359">
        <v>7</v>
      </c>
      <c r="L1359">
        <v>2023</v>
      </c>
      <c r="M1359">
        <v>56762</v>
      </c>
      <c r="N1359">
        <v>1</v>
      </c>
      <c r="O1359">
        <v>0</v>
      </c>
      <c r="P1359">
        <v>4.46</v>
      </c>
    </row>
    <row r="1360" spans="1:16" x14ac:dyDescent="0.3">
      <c r="A1360">
        <v>1358</v>
      </c>
      <c r="B1360" t="s">
        <v>83</v>
      </c>
      <c r="C1360" t="s">
        <v>97</v>
      </c>
      <c r="D1360" t="s">
        <v>85</v>
      </c>
      <c r="E1360" t="s">
        <v>86</v>
      </c>
      <c r="F1360" t="s">
        <v>87</v>
      </c>
      <c r="G1360" t="s">
        <v>88</v>
      </c>
      <c r="H1360">
        <v>1199</v>
      </c>
      <c r="I1360">
        <v>87</v>
      </c>
      <c r="J1360">
        <v>19.3</v>
      </c>
      <c r="K1360">
        <v>7</v>
      </c>
      <c r="L1360">
        <v>2025</v>
      </c>
      <c r="M1360">
        <v>19262</v>
      </c>
      <c r="N1360">
        <v>1</v>
      </c>
      <c r="O1360">
        <v>0</v>
      </c>
      <c r="P1360">
        <v>6.21</v>
      </c>
    </row>
    <row r="1361" spans="1:16" x14ac:dyDescent="0.3">
      <c r="A1361">
        <v>1359</v>
      </c>
      <c r="B1361" t="s">
        <v>83</v>
      </c>
      <c r="C1361" t="s">
        <v>97</v>
      </c>
      <c r="D1361" t="s">
        <v>85</v>
      </c>
      <c r="E1361" t="s">
        <v>86</v>
      </c>
      <c r="F1361" t="s">
        <v>87</v>
      </c>
      <c r="G1361" t="s">
        <v>88</v>
      </c>
      <c r="H1361">
        <v>1199</v>
      </c>
      <c r="I1361">
        <v>87</v>
      </c>
      <c r="J1361">
        <v>19.3</v>
      </c>
      <c r="K1361">
        <v>7</v>
      </c>
      <c r="L1361">
        <v>2021</v>
      </c>
      <c r="M1361">
        <v>89665</v>
      </c>
      <c r="N1361">
        <v>1</v>
      </c>
      <c r="O1361">
        <v>0</v>
      </c>
      <c r="P1361">
        <v>3.29</v>
      </c>
    </row>
    <row r="1362" spans="1:16" x14ac:dyDescent="0.3">
      <c r="A1362">
        <v>1360</v>
      </c>
      <c r="B1362" t="s">
        <v>83</v>
      </c>
      <c r="C1362" t="s">
        <v>97</v>
      </c>
      <c r="D1362" t="s">
        <v>85</v>
      </c>
      <c r="E1362" t="s">
        <v>86</v>
      </c>
      <c r="F1362" t="s">
        <v>87</v>
      </c>
      <c r="G1362" t="s">
        <v>88</v>
      </c>
      <c r="H1362">
        <v>1199</v>
      </c>
      <c r="I1362">
        <v>87</v>
      </c>
      <c r="J1362">
        <v>19.3</v>
      </c>
      <c r="K1362">
        <v>7</v>
      </c>
      <c r="L1362">
        <v>2020</v>
      </c>
      <c r="M1362">
        <v>122986</v>
      </c>
      <c r="N1362">
        <v>3</v>
      </c>
      <c r="O1362">
        <v>0</v>
      </c>
      <c r="P1362">
        <v>2.12</v>
      </c>
    </row>
    <row r="1363" spans="1:16" x14ac:dyDescent="0.3">
      <c r="A1363">
        <v>1361</v>
      </c>
      <c r="B1363" t="s">
        <v>83</v>
      </c>
      <c r="C1363" t="s">
        <v>97</v>
      </c>
      <c r="D1363" t="s">
        <v>85</v>
      </c>
      <c r="E1363" t="s">
        <v>86</v>
      </c>
      <c r="F1363" t="s">
        <v>87</v>
      </c>
      <c r="G1363" t="s">
        <v>88</v>
      </c>
      <c r="H1363">
        <v>1199</v>
      </c>
      <c r="I1363">
        <v>87</v>
      </c>
      <c r="J1363">
        <v>19.3</v>
      </c>
      <c r="K1363">
        <v>7</v>
      </c>
      <c r="L1363">
        <v>2024</v>
      </c>
      <c r="M1363">
        <v>22247</v>
      </c>
      <c r="N1363">
        <v>1</v>
      </c>
      <c r="O1363">
        <v>0</v>
      </c>
      <c r="P1363">
        <v>5.84</v>
      </c>
    </row>
    <row r="1364" spans="1:16" x14ac:dyDescent="0.3">
      <c r="A1364">
        <v>1362</v>
      </c>
      <c r="B1364" t="s">
        <v>83</v>
      </c>
      <c r="C1364" t="s">
        <v>97</v>
      </c>
      <c r="D1364" t="s">
        <v>85</v>
      </c>
      <c r="E1364" t="s">
        <v>86</v>
      </c>
      <c r="F1364" t="s">
        <v>87</v>
      </c>
      <c r="G1364" t="s">
        <v>88</v>
      </c>
      <c r="H1364">
        <v>1199</v>
      </c>
      <c r="I1364">
        <v>87</v>
      </c>
      <c r="J1364">
        <v>19.3</v>
      </c>
      <c r="K1364">
        <v>7</v>
      </c>
      <c r="L1364">
        <v>2023</v>
      </c>
      <c r="M1364">
        <v>47107</v>
      </c>
      <c r="N1364">
        <v>1</v>
      </c>
      <c r="O1364">
        <v>0</v>
      </c>
      <c r="P1364">
        <v>4.66</v>
      </c>
    </row>
    <row r="1365" spans="1:16" x14ac:dyDescent="0.3">
      <c r="A1365">
        <v>1363</v>
      </c>
      <c r="B1365" t="s">
        <v>83</v>
      </c>
      <c r="C1365" t="s">
        <v>97</v>
      </c>
      <c r="D1365" t="s">
        <v>85</v>
      </c>
      <c r="E1365" t="s">
        <v>86</v>
      </c>
      <c r="F1365" t="s">
        <v>87</v>
      </c>
      <c r="G1365" t="s">
        <v>88</v>
      </c>
      <c r="H1365">
        <v>1199</v>
      </c>
      <c r="I1365">
        <v>87</v>
      </c>
      <c r="J1365">
        <v>19.3</v>
      </c>
      <c r="K1365">
        <v>7</v>
      </c>
      <c r="L1365">
        <v>2024</v>
      </c>
      <c r="M1365">
        <v>46100</v>
      </c>
      <c r="N1365">
        <v>2</v>
      </c>
      <c r="O1365">
        <v>0</v>
      </c>
      <c r="P1365">
        <v>5.1100000000000003</v>
      </c>
    </row>
    <row r="1366" spans="1:16" x14ac:dyDescent="0.3">
      <c r="A1366">
        <v>1364</v>
      </c>
      <c r="B1366" t="s">
        <v>83</v>
      </c>
      <c r="C1366" t="s">
        <v>97</v>
      </c>
      <c r="D1366" t="s">
        <v>85</v>
      </c>
      <c r="E1366" t="s">
        <v>86</v>
      </c>
      <c r="F1366" t="s">
        <v>87</v>
      </c>
      <c r="G1366" t="s">
        <v>88</v>
      </c>
      <c r="H1366">
        <v>1199</v>
      </c>
      <c r="I1366">
        <v>87</v>
      </c>
      <c r="J1366">
        <v>19.3</v>
      </c>
      <c r="K1366">
        <v>7</v>
      </c>
      <c r="L1366">
        <v>2026</v>
      </c>
      <c r="M1366">
        <v>7625</v>
      </c>
      <c r="N1366">
        <v>2</v>
      </c>
      <c r="O1366">
        <v>0</v>
      </c>
      <c r="P1366">
        <v>6.38</v>
      </c>
    </row>
    <row r="1367" spans="1:16" x14ac:dyDescent="0.3">
      <c r="A1367">
        <v>1365</v>
      </c>
      <c r="B1367" t="s">
        <v>83</v>
      </c>
      <c r="C1367" t="s">
        <v>97</v>
      </c>
      <c r="D1367" t="s">
        <v>85</v>
      </c>
      <c r="E1367" t="s">
        <v>86</v>
      </c>
      <c r="F1367" t="s">
        <v>87</v>
      </c>
      <c r="G1367" t="s">
        <v>88</v>
      </c>
      <c r="H1367">
        <v>1199</v>
      </c>
      <c r="I1367">
        <v>87</v>
      </c>
      <c r="J1367">
        <v>19.3</v>
      </c>
      <c r="K1367">
        <v>7</v>
      </c>
      <c r="L1367">
        <v>2022</v>
      </c>
      <c r="M1367">
        <v>46754</v>
      </c>
      <c r="N1367">
        <v>1</v>
      </c>
      <c r="O1367">
        <v>0</v>
      </c>
      <c r="P1367">
        <v>4.41</v>
      </c>
    </row>
    <row r="1368" spans="1:16" x14ac:dyDescent="0.3">
      <c r="A1368">
        <v>1366</v>
      </c>
      <c r="B1368" t="s">
        <v>83</v>
      </c>
      <c r="C1368" t="s">
        <v>97</v>
      </c>
      <c r="D1368" t="s">
        <v>85</v>
      </c>
      <c r="E1368" t="s">
        <v>86</v>
      </c>
      <c r="F1368" t="s">
        <v>87</v>
      </c>
      <c r="G1368" t="s">
        <v>88</v>
      </c>
      <c r="H1368">
        <v>1199</v>
      </c>
      <c r="I1368">
        <v>87</v>
      </c>
      <c r="J1368">
        <v>19.3</v>
      </c>
      <c r="K1368">
        <v>7</v>
      </c>
      <c r="L1368">
        <v>2022</v>
      </c>
      <c r="M1368">
        <v>46328</v>
      </c>
      <c r="N1368">
        <v>3</v>
      </c>
      <c r="O1368">
        <v>0</v>
      </c>
      <c r="P1368">
        <v>3.61</v>
      </c>
    </row>
    <row r="1369" spans="1:16" x14ac:dyDescent="0.3">
      <c r="A1369">
        <v>1367</v>
      </c>
      <c r="B1369" t="s">
        <v>83</v>
      </c>
      <c r="C1369" t="s">
        <v>97</v>
      </c>
      <c r="D1369" t="s">
        <v>85</v>
      </c>
      <c r="E1369" t="s">
        <v>86</v>
      </c>
      <c r="F1369" t="s">
        <v>87</v>
      </c>
      <c r="G1369" t="s">
        <v>88</v>
      </c>
      <c r="H1369">
        <v>1199</v>
      </c>
      <c r="I1369">
        <v>87</v>
      </c>
      <c r="J1369">
        <v>19.3</v>
      </c>
      <c r="K1369">
        <v>7</v>
      </c>
      <c r="L1369">
        <v>2023</v>
      </c>
      <c r="M1369">
        <v>30336</v>
      </c>
      <c r="N1369">
        <v>1</v>
      </c>
      <c r="O1369">
        <v>0</v>
      </c>
      <c r="P1369">
        <v>5.15</v>
      </c>
    </row>
    <row r="1370" spans="1:16" x14ac:dyDescent="0.3">
      <c r="A1370">
        <v>1368</v>
      </c>
      <c r="B1370" t="s">
        <v>83</v>
      </c>
      <c r="C1370" t="s">
        <v>97</v>
      </c>
      <c r="D1370" t="s">
        <v>85</v>
      </c>
      <c r="E1370" t="s">
        <v>86</v>
      </c>
      <c r="F1370" t="s">
        <v>87</v>
      </c>
      <c r="G1370" t="s">
        <v>88</v>
      </c>
      <c r="H1370">
        <v>1199</v>
      </c>
      <c r="I1370">
        <v>87</v>
      </c>
      <c r="J1370">
        <v>19.3</v>
      </c>
      <c r="K1370">
        <v>7</v>
      </c>
      <c r="L1370">
        <v>2020</v>
      </c>
      <c r="M1370">
        <v>91101</v>
      </c>
      <c r="N1370">
        <v>1</v>
      </c>
      <c r="O1370">
        <v>0</v>
      </c>
      <c r="P1370">
        <v>2.87</v>
      </c>
    </row>
    <row r="1371" spans="1:16" x14ac:dyDescent="0.3">
      <c r="A1371">
        <v>1369</v>
      </c>
      <c r="B1371" t="s">
        <v>83</v>
      </c>
      <c r="C1371" t="s">
        <v>97</v>
      </c>
      <c r="D1371" t="s">
        <v>85</v>
      </c>
      <c r="E1371" t="s">
        <v>86</v>
      </c>
      <c r="F1371" t="s">
        <v>87</v>
      </c>
      <c r="G1371" t="s">
        <v>88</v>
      </c>
      <c r="H1371">
        <v>1199</v>
      </c>
      <c r="I1371">
        <v>87</v>
      </c>
      <c r="J1371">
        <v>19.3</v>
      </c>
      <c r="K1371">
        <v>7</v>
      </c>
      <c r="L1371">
        <v>2020</v>
      </c>
      <c r="M1371">
        <v>94648</v>
      </c>
      <c r="N1371">
        <v>1</v>
      </c>
      <c r="O1371">
        <v>0</v>
      </c>
      <c r="P1371">
        <v>3.2</v>
      </c>
    </row>
    <row r="1372" spans="1:16" x14ac:dyDescent="0.3">
      <c r="A1372">
        <v>1370</v>
      </c>
      <c r="B1372" t="s">
        <v>83</v>
      </c>
      <c r="C1372" t="s">
        <v>97</v>
      </c>
      <c r="D1372" t="s">
        <v>85</v>
      </c>
      <c r="E1372" t="s">
        <v>86</v>
      </c>
      <c r="F1372" t="s">
        <v>87</v>
      </c>
      <c r="G1372" t="s">
        <v>88</v>
      </c>
      <c r="H1372">
        <v>1199</v>
      </c>
      <c r="I1372">
        <v>87</v>
      </c>
      <c r="J1372">
        <v>19.3</v>
      </c>
      <c r="K1372">
        <v>7</v>
      </c>
      <c r="L1372">
        <v>2024</v>
      </c>
      <c r="M1372">
        <v>48147</v>
      </c>
      <c r="N1372">
        <v>1</v>
      </c>
      <c r="O1372">
        <v>0</v>
      </c>
      <c r="P1372">
        <v>5.4</v>
      </c>
    </row>
    <row r="1373" spans="1:16" x14ac:dyDescent="0.3">
      <c r="A1373">
        <v>1371</v>
      </c>
      <c r="B1373" t="s">
        <v>83</v>
      </c>
      <c r="C1373" t="s">
        <v>97</v>
      </c>
      <c r="D1373" t="s">
        <v>85</v>
      </c>
      <c r="E1373" t="s">
        <v>86</v>
      </c>
      <c r="F1373" t="s">
        <v>87</v>
      </c>
      <c r="G1373" t="s">
        <v>88</v>
      </c>
      <c r="H1373">
        <v>1199</v>
      </c>
      <c r="I1373">
        <v>87</v>
      </c>
      <c r="J1373">
        <v>19.3</v>
      </c>
      <c r="K1373">
        <v>7</v>
      </c>
      <c r="L1373">
        <v>2020</v>
      </c>
      <c r="M1373">
        <v>126961</v>
      </c>
      <c r="N1373">
        <v>1</v>
      </c>
      <c r="O1373">
        <v>0</v>
      </c>
      <c r="P1373">
        <v>2.34</v>
      </c>
    </row>
    <row r="1374" spans="1:16" x14ac:dyDescent="0.3">
      <c r="A1374">
        <v>1372</v>
      </c>
      <c r="B1374" t="s">
        <v>83</v>
      </c>
      <c r="C1374" t="s">
        <v>97</v>
      </c>
      <c r="D1374" t="s">
        <v>85</v>
      </c>
      <c r="E1374" t="s">
        <v>86</v>
      </c>
      <c r="F1374" t="s">
        <v>87</v>
      </c>
      <c r="G1374" t="s">
        <v>88</v>
      </c>
      <c r="H1374">
        <v>1199</v>
      </c>
      <c r="I1374">
        <v>87</v>
      </c>
      <c r="J1374">
        <v>19.3</v>
      </c>
      <c r="K1374">
        <v>7</v>
      </c>
      <c r="L1374">
        <v>2025</v>
      </c>
      <c r="M1374">
        <v>12245</v>
      </c>
      <c r="N1374">
        <v>1</v>
      </c>
      <c r="O1374">
        <v>0</v>
      </c>
      <c r="P1374">
        <v>6.61</v>
      </c>
    </row>
    <row r="1375" spans="1:16" x14ac:dyDescent="0.3">
      <c r="A1375">
        <v>1373</v>
      </c>
      <c r="B1375" t="s">
        <v>83</v>
      </c>
      <c r="C1375" t="s">
        <v>97</v>
      </c>
      <c r="D1375" t="s">
        <v>85</v>
      </c>
      <c r="E1375" t="s">
        <v>86</v>
      </c>
      <c r="F1375" t="s">
        <v>87</v>
      </c>
      <c r="G1375" t="s">
        <v>88</v>
      </c>
      <c r="H1375">
        <v>1199</v>
      </c>
      <c r="I1375">
        <v>87</v>
      </c>
      <c r="J1375">
        <v>19.3</v>
      </c>
      <c r="K1375">
        <v>7</v>
      </c>
      <c r="L1375">
        <v>2021</v>
      </c>
      <c r="M1375">
        <v>106756</v>
      </c>
      <c r="N1375">
        <v>1</v>
      </c>
      <c r="O1375">
        <v>0</v>
      </c>
      <c r="P1375">
        <v>3.68</v>
      </c>
    </row>
    <row r="1376" spans="1:16" x14ac:dyDescent="0.3">
      <c r="A1376">
        <v>1374</v>
      </c>
      <c r="B1376" t="s">
        <v>83</v>
      </c>
      <c r="C1376" t="s">
        <v>97</v>
      </c>
      <c r="D1376" t="s">
        <v>85</v>
      </c>
      <c r="E1376" t="s">
        <v>86</v>
      </c>
      <c r="F1376" t="s">
        <v>87</v>
      </c>
      <c r="G1376" t="s">
        <v>88</v>
      </c>
      <c r="H1376">
        <v>1199</v>
      </c>
      <c r="I1376">
        <v>87</v>
      </c>
      <c r="J1376">
        <v>19.3</v>
      </c>
      <c r="K1376">
        <v>7</v>
      </c>
      <c r="L1376">
        <v>2024</v>
      </c>
      <c r="M1376">
        <v>22377</v>
      </c>
      <c r="N1376">
        <v>2</v>
      </c>
      <c r="O1376">
        <v>0</v>
      </c>
      <c r="P1376">
        <v>5.18</v>
      </c>
    </row>
    <row r="1377" spans="1:16" x14ac:dyDescent="0.3">
      <c r="A1377">
        <v>1375</v>
      </c>
      <c r="B1377" t="s">
        <v>83</v>
      </c>
      <c r="C1377" t="s">
        <v>97</v>
      </c>
      <c r="D1377" t="s">
        <v>85</v>
      </c>
      <c r="E1377" t="s">
        <v>86</v>
      </c>
      <c r="F1377" t="s">
        <v>87</v>
      </c>
      <c r="G1377" t="s">
        <v>88</v>
      </c>
      <c r="H1377">
        <v>1199</v>
      </c>
      <c r="I1377">
        <v>87</v>
      </c>
      <c r="J1377">
        <v>19.3</v>
      </c>
      <c r="K1377">
        <v>7</v>
      </c>
      <c r="L1377">
        <v>2026</v>
      </c>
      <c r="M1377">
        <v>7434</v>
      </c>
      <c r="N1377">
        <v>1</v>
      </c>
      <c r="O1377">
        <v>0</v>
      </c>
      <c r="P1377">
        <v>6.76</v>
      </c>
    </row>
    <row r="1378" spans="1:16" x14ac:dyDescent="0.3">
      <c r="A1378">
        <v>1376</v>
      </c>
      <c r="B1378" t="s">
        <v>83</v>
      </c>
      <c r="C1378" t="s">
        <v>97</v>
      </c>
      <c r="D1378" t="s">
        <v>85</v>
      </c>
      <c r="E1378" t="s">
        <v>86</v>
      </c>
      <c r="F1378" t="s">
        <v>87</v>
      </c>
      <c r="G1378" t="s">
        <v>88</v>
      </c>
      <c r="H1378">
        <v>1199</v>
      </c>
      <c r="I1378">
        <v>87</v>
      </c>
      <c r="J1378">
        <v>19.3</v>
      </c>
      <c r="K1378">
        <v>7</v>
      </c>
      <c r="L1378">
        <v>2025</v>
      </c>
      <c r="M1378">
        <v>23730</v>
      </c>
      <c r="N1378">
        <v>1</v>
      </c>
      <c r="O1378">
        <v>1</v>
      </c>
      <c r="P1378">
        <v>5.23</v>
      </c>
    </row>
    <row r="1379" spans="1:16" x14ac:dyDescent="0.3">
      <c r="A1379">
        <v>1377</v>
      </c>
      <c r="B1379" t="s">
        <v>83</v>
      </c>
      <c r="C1379" t="s">
        <v>97</v>
      </c>
      <c r="D1379" t="s">
        <v>85</v>
      </c>
      <c r="E1379" t="s">
        <v>86</v>
      </c>
      <c r="F1379" t="s">
        <v>87</v>
      </c>
      <c r="G1379" t="s">
        <v>88</v>
      </c>
      <c r="H1379">
        <v>1199</v>
      </c>
      <c r="I1379">
        <v>87</v>
      </c>
      <c r="J1379">
        <v>19.3</v>
      </c>
      <c r="K1379">
        <v>7</v>
      </c>
      <c r="L1379">
        <v>2020</v>
      </c>
      <c r="M1379">
        <v>78270</v>
      </c>
      <c r="N1379">
        <v>2</v>
      </c>
      <c r="O1379">
        <v>1</v>
      </c>
      <c r="P1379">
        <v>1.5</v>
      </c>
    </row>
    <row r="1380" spans="1:16" x14ac:dyDescent="0.3">
      <c r="A1380">
        <v>1378</v>
      </c>
      <c r="B1380" t="s">
        <v>83</v>
      </c>
      <c r="C1380" t="s">
        <v>97</v>
      </c>
      <c r="D1380" t="s">
        <v>85</v>
      </c>
      <c r="E1380" t="s">
        <v>86</v>
      </c>
      <c r="F1380" t="s">
        <v>87</v>
      </c>
      <c r="G1380" t="s">
        <v>88</v>
      </c>
      <c r="H1380">
        <v>1199</v>
      </c>
      <c r="I1380">
        <v>87</v>
      </c>
      <c r="J1380">
        <v>19.3</v>
      </c>
      <c r="K1380">
        <v>7</v>
      </c>
      <c r="L1380">
        <v>2020</v>
      </c>
      <c r="M1380">
        <v>109550</v>
      </c>
      <c r="N1380">
        <v>1</v>
      </c>
      <c r="O1380">
        <v>0</v>
      </c>
      <c r="P1380">
        <v>2.85</v>
      </c>
    </row>
    <row r="1381" spans="1:16" x14ac:dyDescent="0.3">
      <c r="A1381">
        <v>1379</v>
      </c>
      <c r="B1381" t="s">
        <v>83</v>
      </c>
      <c r="C1381" t="s">
        <v>97</v>
      </c>
      <c r="D1381" t="s">
        <v>85</v>
      </c>
      <c r="E1381" t="s">
        <v>86</v>
      </c>
      <c r="F1381" t="s">
        <v>87</v>
      </c>
      <c r="G1381" t="s">
        <v>88</v>
      </c>
      <c r="H1381">
        <v>1199</v>
      </c>
      <c r="I1381">
        <v>87</v>
      </c>
      <c r="J1381">
        <v>19.3</v>
      </c>
      <c r="K1381">
        <v>7</v>
      </c>
      <c r="L1381">
        <v>2022</v>
      </c>
      <c r="M1381">
        <v>37139</v>
      </c>
      <c r="N1381">
        <v>1</v>
      </c>
      <c r="O1381">
        <v>0</v>
      </c>
      <c r="P1381">
        <v>4.6399999999999997</v>
      </c>
    </row>
    <row r="1382" spans="1:16" x14ac:dyDescent="0.3">
      <c r="A1382">
        <v>1380</v>
      </c>
      <c r="B1382" t="s">
        <v>83</v>
      </c>
      <c r="C1382" t="s">
        <v>97</v>
      </c>
      <c r="D1382" t="s">
        <v>85</v>
      </c>
      <c r="E1382" t="s">
        <v>86</v>
      </c>
      <c r="F1382" t="s">
        <v>87</v>
      </c>
      <c r="G1382" t="s">
        <v>88</v>
      </c>
      <c r="H1382">
        <v>1199</v>
      </c>
      <c r="I1382">
        <v>87</v>
      </c>
      <c r="J1382">
        <v>19.3</v>
      </c>
      <c r="K1382">
        <v>7</v>
      </c>
      <c r="L1382">
        <v>2020</v>
      </c>
      <c r="M1382">
        <v>53248</v>
      </c>
      <c r="N1382">
        <v>1</v>
      </c>
      <c r="O1382">
        <v>0</v>
      </c>
      <c r="P1382">
        <v>2.81</v>
      </c>
    </row>
    <row r="1383" spans="1:16" x14ac:dyDescent="0.3">
      <c r="A1383">
        <v>1381</v>
      </c>
      <c r="B1383" t="s">
        <v>83</v>
      </c>
      <c r="C1383" t="s">
        <v>97</v>
      </c>
      <c r="D1383" t="s">
        <v>85</v>
      </c>
      <c r="E1383" t="s">
        <v>86</v>
      </c>
      <c r="F1383" t="s">
        <v>87</v>
      </c>
      <c r="G1383" t="s">
        <v>88</v>
      </c>
      <c r="H1383">
        <v>1199</v>
      </c>
      <c r="I1383">
        <v>87</v>
      </c>
      <c r="J1383">
        <v>19.3</v>
      </c>
      <c r="K1383">
        <v>7</v>
      </c>
      <c r="L1383">
        <v>2024</v>
      </c>
      <c r="M1383">
        <v>24716</v>
      </c>
      <c r="N1383">
        <v>3</v>
      </c>
      <c r="O1383">
        <v>0</v>
      </c>
      <c r="P1383">
        <v>4.79</v>
      </c>
    </row>
    <row r="1384" spans="1:16" x14ac:dyDescent="0.3">
      <c r="A1384">
        <v>1382</v>
      </c>
      <c r="B1384" t="s">
        <v>83</v>
      </c>
      <c r="C1384" t="s">
        <v>97</v>
      </c>
      <c r="D1384" t="s">
        <v>85</v>
      </c>
      <c r="E1384" t="s">
        <v>86</v>
      </c>
      <c r="F1384" t="s">
        <v>87</v>
      </c>
      <c r="G1384" t="s">
        <v>88</v>
      </c>
      <c r="H1384">
        <v>1199</v>
      </c>
      <c r="I1384">
        <v>87</v>
      </c>
      <c r="J1384">
        <v>19.3</v>
      </c>
      <c r="K1384">
        <v>7</v>
      </c>
      <c r="L1384">
        <v>2021</v>
      </c>
      <c r="M1384">
        <v>64251</v>
      </c>
      <c r="N1384">
        <v>1</v>
      </c>
      <c r="O1384">
        <v>0</v>
      </c>
      <c r="P1384">
        <v>3.28</v>
      </c>
    </row>
    <row r="1385" spans="1:16" x14ac:dyDescent="0.3">
      <c r="A1385">
        <v>1383</v>
      </c>
      <c r="B1385" t="s">
        <v>83</v>
      </c>
      <c r="C1385" t="s">
        <v>97</v>
      </c>
      <c r="D1385" t="s">
        <v>85</v>
      </c>
      <c r="E1385" t="s">
        <v>86</v>
      </c>
      <c r="F1385" t="s">
        <v>87</v>
      </c>
      <c r="G1385" t="s">
        <v>88</v>
      </c>
      <c r="H1385">
        <v>1199</v>
      </c>
      <c r="I1385">
        <v>87</v>
      </c>
      <c r="J1385">
        <v>19.3</v>
      </c>
      <c r="K1385">
        <v>7</v>
      </c>
      <c r="L1385">
        <v>2025</v>
      </c>
      <c r="M1385">
        <v>23290</v>
      </c>
      <c r="N1385">
        <v>1</v>
      </c>
      <c r="O1385">
        <v>0</v>
      </c>
      <c r="P1385">
        <v>6.48</v>
      </c>
    </row>
    <row r="1386" spans="1:16" x14ac:dyDescent="0.3">
      <c r="A1386">
        <v>1384</v>
      </c>
      <c r="B1386" t="s">
        <v>83</v>
      </c>
      <c r="C1386" t="s">
        <v>97</v>
      </c>
      <c r="D1386" t="s">
        <v>85</v>
      </c>
      <c r="E1386" t="s">
        <v>86</v>
      </c>
      <c r="F1386" t="s">
        <v>87</v>
      </c>
      <c r="G1386" t="s">
        <v>88</v>
      </c>
      <c r="H1386">
        <v>1199</v>
      </c>
      <c r="I1386">
        <v>87</v>
      </c>
      <c r="J1386">
        <v>19.3</v>
      </c>
      <c r="K1386">
        <v>7</v>
      </c>
      <c r="L1386">
        <v>2021</v>
      </c>
      <c r="M1386">
        <v>49310</v>
      </c>
      <c r="N1386">
        <v>2</v>
      </c>
      <c r="O1386">
        <v>0</v>
      </c>
      <c r="P1386">
        <v>3.57</v>
      </c>
    </row>
    <row r="1387" spans="1:16" x14ac:dyDescent="0.3">
      <c r="A1387">
        <v>1385</v>
      </c>
      <c r="B1387" t="s">
        <v>83</v>
      </c>
      <c r="C1387" t="s">
        <v>97</v>
      </c>
      <c r="D1387" t="s">
        <v>85</v>
      </c>
      <c r="E1387" t="s">
        <v>86</v>
      </c>
      <c r="F1387" t="s">
        <v>87</v>
      </c>
      <c r="G1387" t="s">
        <v>88</v>
      </c>
      <c r="H1387">
        <v>1199</v>
      </c>
      <c r="I1387">
        <v>87</v>
      </c>
      <c r="J1387">
        <v>19.3</v>
      </c>
      <c r="K1387">
        <v>7</v>
      </c>
      <c r="L1387">
        <v>2026</v>
      </c>
      <c r="M1387">
        <v>8815</v>
      </c>
      <c r="N1387">
        <v>2</v>
      </c>
      <c r="O1387">
        <v>0</v>
      </c>
      <c r="P1387">
        <v>6.4</v>
      </c>
    </row>
    <row r="1388" spans="1:16" x14ac:dyDescent="0.3">
      <c r="A1388">
        <v>1386</v>
      </c>
      <c r="B1388" t="s">
        <v>83</v>
      </c>
      <c r="C1388" t="s">
        <v>97</v>
      </c>
      <c r="D1388" t="s">
        <v>85</v>
      </c>
      <c r="E1388" t="s">
        <v>86</v>
      </c>
      <c r="F1388" t="s">
        <v>87</v>
      </c>
      <c r="G1388" t="s">
        <v>88</v>
      </c>
      <c r="H1388">
        <v>1199</v>
      </c>
      <c r="I1388">
        <v>87</v>
      </c>
      <c r="J1388">
        <v>19.3</v>
      </c>
      <c r="K1388">
        <v>7</v>
      </c>
      <c r="L1388">
        <v>2022</v>
      </c>
      <c r="M1388">
        <v>61386</v>
      </c>
      <c r="N1388">
        <v>1</v>
      </c>
      <c r="O1388">
        <v>0</v>
      </c>
      <c r="P1388">
        <v>4.6100000000000003</v>
      </c>
    </row>
    <row r="1389" spans="1:16" x14ac:dyDescent="0.3">
      <c r="A1389">
        <v>1387</v>
      </c>
      <c r="B1389" t="s">
        <v>83</v>
      </c>
      <c r="C1389" t="s">
        <v>97</v>
      </c>
      <c r="D1389" t="s">
        <v>85</v>
      </c>
      <c r="E1389" t="s">
        <v>86</v>
      </c>
      <c r="F1389" t="s">
        <v>87</v>
      </c>
      <c r="G1389" t="s">
        <v>88</v>
      </c>
      <c r="H1389">
        <v>1199</v>
      </c>
      <c r="I1389">
        <v>87</v>
      </c>
      <c r="J1389">
        <v>19.3</v>
      </c>
      <c r="K1389">
        <v>7</v>
      </c>
      <c r="L1389">
        <v>2021</v>
      </c>
      <c r="M1389">
        <v>44472</v>
      </c>
      <c r="N1389">
        <v>1</v>
      </c>
      <c r="O1389">
        <v>0</v>
      </c>
      <c r="P1389">
        <v>3.65</v>
      </c>
    </row>
    <row r="1390" spans="1:16" x14ac:dyDescent="0.3">
      <c r="A1390">
        <v>1388</v>
      </c>
      <c r="B1390" t="s">
        <v>83</v>
      </c>
      <c r="C1390" t="s">
        <v>97</v>
      </c>
      <c r="D1390" t="s">
        <v>85</v>
      </c>
      <c r="E1390" t="s">
        <v>86</v>
      </c>
      <c r="F1390" t="s">
        <v>87</v>
      </c>
      <c r="G1390" t="s">
        <v>88</v>
      </c>
      <c r="H1390">
        <v>1199</v>
      </c>
      <c r="I1390">
        <v>87</v>
      </c>
      <c r="J1390">
        <v>19.3</v>
      </c>
      <c r="K1390">
        <v>7</v>
      </c>
      <c r="L1390">
        <v>2020</v>
      </c>
      <c r="M1390">
        <v>82890</v>
      </c>
      <c r="N1390">
        <v>2</v>
      </c>
      <c r="O1390">
        <v>0</v>
      </c>
      <c r="P1390">
        <v>2.8</v>
      </c>
    </row>
    <row r="1391" spans="1:16" x14ac:dyDescent="0.3">
      <c r="A1391">
        <v>1389</v>
      </c>
      <c r="B1391" t="s">
        <v>83</v>
      </c>
      <c r="C1391" t="s">
        <v>97</v>
      </c>
      <c r="D1391" t="s">
        <v>85</v>
      </c>
      <c r="E1391" t="s">
        <v>86</v>
      </c>
      <c r="F1391" t="s">
        <v>87</v>
      </c>
      <c r="G1391" t="s">
        <v>88</v>
      </c>
      <c r="H1391">
        <v>1199</v>
      </c>
      <c r="I1391">
        <v>87</v>
      </c>
      <c r="J1391">
        <v>19.3</v>
      </c>
      <c r="K1391">
        <v>7</v>
      </c>
      <c r="L1391">
        <v>2022</v>
      </c>
      <c r="M1391">
        <v>57607</v>
      </c>
      <c r="N1391">
        <v>1</v>
      </c>
      <c r="O1391">
        <v>1</v>
      </c>
      <c r="P1391">
        <v>3.7</v>
      </c>
    </row>
    <row r="1392" spans="1:16" x14ac:dyDescent="0.3">
      <c r="A1392">
        <v>1390</v>
      </c>
      <c r="B1392" t="s">
        <v>83</v>
      </c>
      <c r="C1392" t="s">
        <v>97</v>
      </c>
      <c r="D1392" t="s">
        <v>85</v>
      </c>
      <c r="E1392" t="s">
        <v>86</v>
      </c>
      <c r="F1392" t="s">
        <v>87</v>
      </c>
      <c r="G1392" t="s">
        <v>88</v>
      </c>
      <c r="H1392">
        <v>1199</v>
      </c>
      <c r="I1392">
        <v>87</v>
      </c>
      <c r="J1392">
        <v>19.3</v>
      </c>
      <c r="K1392">
        <v>7</v>
      </c>
      <c r="L1392">
        <v>2024</v>
      </c>
      <c r="M1392">
        <v>38822</v>
      </c>
      <c r="N1392">
        <v>2</v>
      </c>
      <c r="O1392">
        <v>0</v>
      </c>
      <c r="P1392">
        <v>5.51</v>
      </c>
    </row>
    <row r="1393" spans="1:16" x14ac:dyDescent="0.3">
      <c r="A1393">
        <v>1391</v>
      </c>
      <c r="B1393" t="s">
        <v>83</v>
      </c>
      <c r="C1393" t="s">
        <v>97</v>
      </c>
      <c r="D1393" t="s">
        <v>85</v>
      </c>
      <c r="E1393" t="s">
        <v>86</v>
      </c>
      <c r="F1393" t="s">
        <v>87</v>
      </c>
      <c r="G1393" t="s">
        <v>88</v>
      </c>
      <c r="H1393">
        <v>1199</v>
      </c>
      <c r="I1393">
        <v>87</v>
      </c>
      <c r="J1393">
        <v>19.3</v>
      </c>
      <c r="K1393">
        <v>7</v>
      </c>
      <c r="L1393">
        <v>2025</v>
      </c>
      <c r="M1393">
        <v>12948</v>
      </c>
      <c r="N1393">
        <v>3</v>
      </c>
      <c r="O1393">
        <v>0</v>
      </c>
      <c r="P1393">
        <v>5.33</v>
      </c>
    </row>
    <row r="1394" spans="1:16" x14ac:dyDescent="0.3">
      <c r="A1394">
        <v>1392</v>
      </c>
      <c r="B1394" t="s">
        <v>83</v>
      </c>
      <c r="C1394" t="s">
        <v>97</v>
      </c>
      <c r="D1394" t="s">
        <v>85</v>
      </c>
      <c r="E1394" t="s">
        <v>86</v>
      </c>
      <c r="F1394" t="s">
        <v>87</v>
      </c>
      <c r="G1394" t="s">
        <v>88</v>
      </c>
      <c r="H1394">
        <v>1199</v>
      </c>
      <c r="I1394">
        <v>87</v>
      </c>
      <c r="J1394">
        <v>19.3</v>
      </c>
      <c r="K1394">
        <v>7</v>
      </c>
      <c r="L1394">
        <v>2026</v>
      </c>
      <c r="M1394">
        <v>5442</v>
      </c>
      <c r="N1394">
        <v>1</v>
      </c>
      <c r="O1394">
        <v>0</v>
      </c>
      <c r="P1394">
        <v>7.33</v>
      </c>
    </row>
    <row r="1395" spans="1:16" x14ac:dyDescent="0.3">
      <c r="A1395">
        <v>1393</v>
      </c>
      <c r="B1395" t="s">
        <v>83</v>
      </c>
      <c r="C1395" t="s">
        <v>97</v>
      </c>
      <c r="D1395" t="s">
        <v>85</v>
      </c>
      <c r="E1395" t="s">
        <v>86</v>
      </c>
      <c r="F1395" t="s">
        <v>87</v>
      </c>
      <c r="G1395" t="s">
        <v>88</v>
      </c>
      <c r="H1395">
        <v>1199</v>
      </c>
      <c r="I1395">
        <v>87</v>
      </c>
      <c r="J1395">
        <v>19.3</v>
      </c>
      <c r="K1395">
        <v>7</v>
      </c>
      <c r="L1395">
        <v>2026</v>
      </c>
      <c r="M1395">
        <v>9586</v>
      </c>
      <c r="N1395">
        <v>1</v>
      </c>
      <c r="O1395">
        <v>0</v>
      </c>
      <c r="P1395">
        <v>7.31</v>
      </c>
    </row>
    <row r="1396" spans="1:16" x14ac:dyDescent="0.3">
      <c r="A1396">
        <v>1394</v>
      </c>
      <c r="B1396" t="s">
        <v>83</v>
      </c>
      <c r="C1396" t="s">
        <v>97</v>
      </c>
      <c r="D1396" t="s">
        <v>85</v>
      </c>
      <c r="E1396" t="s">
        <v>86</v>
      </c>
      <c r="F1396" t="s">
        <v>87</v>
      </c>
      <c r="G1396" t="s">
        <v>88</v>
      </c>
      <c r="H1396">
        <v>1199</v>
      </c>
      <c r="I1396">
        <v>87</v>
      </c>
      <c r="J1396">
        <v>19.3</v>
      </c>
      <c r="K1396">
        <v>7</v>
      </c>
      <c r="L1396">
        <v>2026</v>
      </c>
      <c r="M1396">
        <v>6454</v>
      </c>
      <c r="N1396">
        <v>2</v>
      </c>
      <c r="O1396">
        <v>1</v>
      </c>
      <c r="P1396">
        <v>5.95</v>
      </c>
    </row>
    <row r="1397" spans="1:16" x14ac:dyDescent="0.3">
      <c r="A1397">
        <v>1395</v>
      </c>
      <c r="B1397" t="s">
        <v>83</v>
      </c>
      <c r="C1397" t="s">
        <v>97</v>
      </c>
      <c r="D1397" t="s">
        <v>85</v>
      </c>
      <c r="E1397" t="s">
        <v>86</v>
      </c>
      <c r="F1397" t="s">
        <v>87</v>
      </c>
      <c r="G1397" t="s">
        <v>88</v>
      </c>
      <c r="H1397">
        <v>1199</v>
      </c>
      <c r="I1397">
        <v>87</v>
      </c>
      <c r="J1397">
        <v>19.3</v>
      </c>
      <c r="K1397">
        <v>7</v>
      </c>
      <c r="L1397">
        <v>2020</v>
      </c>
      <c r="M1397">
        <v>65123</v>
      </c>
      <c r="N1397">
        <v>1</v>
      </c>
      <c r="O1397">
        <v>0</v>
      </c>
      <c r="P1397">
        <v>3.22</v>
      </c>
    </row>
    <row r="1398" spans="1:16" x14ac:dyDescent="0.3">
      <c r="A1398">
        <v>1396</v>
      </c>
      <c r="B1398" t="s">
        <v>83</v>
      </c>
      <c r="C1398" t="s">
        <v>97</v>
      </c>
      <c r="D1398" t="s">
        <v>85</v>
      </c>
      <c r="E1398" t="s">
        <v>86</v>
      </c>
      <c r="F1398" t="s">
        <v>87</v>
      </c>
      <c r="G1398" t="s">
        <v>88</v>
      </c>
      <c r="H1398">
        <v>1199</v>
      </c>
      <c r="I1398">
        <v>87</v>
      </c>
      <c r="J1398">
        <v>19.3</v>
      </c>
      <c r="K1398">
        <v>7</v>
      </c>
      <c r="L1398">
        <v>2026</v>
      </c>
      <c r="M1398">
        <v>6195</v>
      </c>
      <c r="N1398">
        <v>1</v>
      </c>
      <c r="O1398">
        <v>0</v>
      </c>
      <c r="P1398">
        <v>7.02</v>
      </c>
    </row>
    <row r="1399" spans="1:16" x14ac:dyDescent="0.3">
      <c r="A1399">
        <v>1397</v>
      </c>
      <c r="B1399" t="s">
        <v>83</v>
      </c>
      <c r="C1399" t="s">
        <v>97</v>
      </c>
      <c r="D1399" t="s">
        <v>85</v>
      </c>
      <c r="E1399" t="s">
        <v>86</v>
      </c>
      <c r="F1399" t="s">
        <v>87</v>
      </c>
      <c r="G1399" t="s">
        <v>88</v>
      </c>
      <c r="H1399">
        <v>1199</v>
      </c>
      <c r="I1399">
        <v>87</v>
      </c>
      <c r="J1399">
        <v>19.3</v>
      </c>
      <c r="K1399">
        <v>7</v>
      </c>
      <c r="L1399">
        <v>2023</v>
      </c>
      <c r="M1399">
        <v>48680</v>
      </c>
      <c r="N1399">
        <v>1</v>
      </c>
      <c r="O1399">
        <v>0</v>
      </c>
      <c r="P1399">
        <v>5.14</v>
      </c>
    </row>
    <row r="1400" spans="1:16" x14ac:dyDescent="0.3">
      <c r="A1400">
        <v>1398</v>
      </c>
      <c r="B1400" t="s">
        <v>83</v>
      </c>
      <c r="C1400" t="s">
        <v>97</v>
      </c>
      <c r="D1400" t="s">
        <v>85</v>
      </c>
      <c r="E1400" t="s">
        <v>86</v>
      </c>
      <c r="F1400" t="s">
        <v>87</v>
      </c>
      <c r="G1400" t="s">
        <v>88</v>
      </c>
      <c r="H1400">
        <v>1199</v>
      </c>
      <c r="I1400">
        <v>87</v>
      </c>
      <c r="J1400">
        <v>19.3</v>
      </c>
      <c r="K1400">
        <v>7</v>
      </c>
      <c r="L1400">
        <v>2024</v>
      </c>
      <c r="M1400">
        <v>29543</v>
      </c>
      <c r="N1400">
        <v>1</v>
      </c>
      <c r="O1400">
        <v>0</v>
      </c>
      <c r="P1400">
        <v>5.44</v>
      </c>
    </row>
    <row r="1401" spans="1:16" x14ac:dyDescent="0.3">
      <c r="A1401">
        <v>1399</v>
      </c>
      <c r="B1401" t="s">
        <v>83</v>
      </c>
      <c r="C1401" t="s">
        <v>97</v>
      </c>
      <c r="D1401" t="s">
        <v>85</v>
      </c>
      <c r="E1401" t="s">
        <v>86</v>
      </c>
      <c r="F1401" t="s">
        <v>87</v>
      </c>
      <c r="G1401" t="s">
        <v>88</v>
      </c>
      <c r="H1401">
        <v>1199</v>
      </c>
      <c r="I1401">
        <v>87</v>
      </c>
      <c r="J1401">
        <v>19.3</v>
      </c>
      <c r="K1401">
        <v>7</v>
      </c>
      <c r="L1401">
        <v>2022</v>
      </c>
      <c r="M1401">
        <v>37153</v>
      </c>
      <c r="N1401">
        <v>1</v>
      </c>
      <c r="O1401">
        <v>0</v>
      </c>
      <c r="P1401">
        <v>4.59</v>
      </c>
    </row>
    <row r="1402" spans="1:16" x14ac:dyDescent="0.3">
      <c r="A1402">
        <v>1400</v>
      </c>
      <c r="B1402" t="s">
        <v>83</v>
      </c>
      <c r="C1402" t="s">
        <v>97</v>
      </c>
      <c r="D1402" t="s">
        <v>85</v>
      </c>
      <c r="E1402" t="s">
        <v>86</v>
      </c>
      <c r="F1402" t="s">
        <v>87</v>
      </c>
      <c r="G1402" t="s">
        <v>88</v>
      </c>
      <c r="H1402">
        <v>1199</v>
      </c>
      <c r="I1402">
        <v>87</v>
      </c>
      <c r="J1402">
        <v>19.3</v>
      </c>
      <c r="K1402">
        <v>7</v>
      </c>
      <c r="L1402">
        <v>2024</v>
      </c>
      <c r="M1402">
        <v>22222</v>
      </c>
      <c r="N1402">
        <v>1</v>
      </c>
      <c r="O1402">
        <v>0</v>
      </c>
      <c r="P1402">
        <v>5.63</v>
      </c>
    </row>
    <row r="1403" spans="1:16" x14ac:dyDescent="0.3">
      <c r="A1403">
        <v>1401</v>
      </c>
      <c r="B1403" t="s">
        <v>83</v>
      </c>
      <c r="C1403" t="s">
        <v>97</v>
      </c>
      <c r="D1403" t="s">
        <v>98</v>
      </c>
      <c r="E1403" t="s">
        <v>86</v>
      </c>
      <c r="F1403" t="s">
        <v>91</v>
      </c>
      <c r="G1403" t="s">
        <v>88</v>
      </c>
      <c r="H1403">
        <v>1199</v>
      </c>
      <c r="I1403">
        <v>87</v>
      </c>
      <c r="J1403">
        <v>18.5</v>
      </c>
      <c r="K1403">
        <v>10</v>
      </c>
      <c r="L1403">
        <v>2023</v>
      </c>
      <c r="M1403">
        <v>47102</v>
      </c>
      <c r="N1403">
        <v>1</v>
      </c>
      <c r="O1403">
        <v>0</v>
      </c>
      <c r="P1403">
        <v>6.75</v>
      </c>
    </row>
    <row r="1404" spans="1:16" x14ac:dyDescent="0.3">
      <c r="A1404">
        <v>1402</v>
      </c>
      <c r="B1404" t="s">
        <v>83</v>
      </c>
      <c r="C1404" t="s">
        <v>97</v>
      </c>
      <c r="D1404" t="s">
        <v>98</v>
      </c>
      <c r="E1404" t="s">
        <v>86</v>
      </c>
      <c r="F1404" t="s">
        <v>91</v>
      </c>
      <c r="G1404" t="s">
        <v>88</v>
      </c>
      <c r="H1404">
        <v>1199</v>
      </c>
      <c r="I1404">
        <v>87</v>
      </c>
      <c r="J1404">
        <v>18.5</v>
      </c>
      <c r="K1404">
        <v>10</v>
      </c>
      <c r="L1404">
        <v>2024</v>
      </c>
      <c r="M1404">
        <v>29879</v>
      </c>
      <c r="N1404">
        <v>1</v>
      </c>
      <c r="O1404">
        <v>0</v>
      </c>
      <c r="P1404">
        <v>7.94</v>
      </c>
    </row>
    <row r="1405" spans="1:16" x14ac:dyDescent="0.3">
      <c r="A1405">
        <v>1403</v>
      </c>
      <c r="B1405" t="s">
        <v>83</v>
      </c>
      <c r="C1405" t="s">
        <v>97</v>
      </c>
      <c r="D1405" t="s">
        <v>98</v>
      </c>
      <c r="E1405" t="s">
        <v>86</v>
      </c>
      <c r="F1405" t="s">
        <v>91</v>
      </c>
      <c r="G1405" t="s">
        <v>88</v>
      </c>
      <c r="H1405">
        <v>1199</v>
      </c>
      <c r="I1405">
        <v>87</v>
      </c>
      <c r="J1405">
        <v>18.5</v>
      </c>
      <c r="K1405">
        <v>10</v>
      </c>
      <c r="L1405">
        <v>2023</v>
      </c>
      <c r="M1405">
        <v>41242</v>
      </c>
      <c r="N1405">
        <v>2</v>
      </c>
      <c r="O1405">
        <v>1</v>
      </c>
      <c r="P1405">
        <v>5.75</v>
      </c>
    </row>
    <row r="1406" spans="1:16" x14ac:dyDescent="0.3">
      <c r="A1406">
        <v>1404</v>
      </c>
      <c r="B1406" t="s">
        <v>83</v>
      </c>
      <c r="C1406" t="s">
        <v>97</v>
      </c>
      <c r="D1406" t="s">
        <v>98</v>
      </c>
      <c r="E1406" t="s">
        <v>86</v>
      </c>
      <c r="F1406" t="s">
        <v>91</v>
      </c>
      <c r="G1406" t="s">
        <v>88</v>
      </c>
      <c r="H1406">
        <v>1199</v>
      </c>
      <c r="I1406">
        <v>87</v>
      </c>
      <c r="J1406">
        <v>18.5</v>
      </c>
      <c r="K1406">
        <v>10</v>
      </c>
      <c r="L1406">
        <v>2024</v>
      </c>
      <c r="M1406">
        <v>42129</v>
      </c>
      <c r="N1406">
        <v>2</v>
      </c>
      <c r="O1406">
        <v>0</v>
      </c>
      <c r="P1406">
        <v>7.11</v>
      </c>
    </row>
    <row r="1407" spans="1:16" x14ac:dyDescent="0.3">
      <c r="A1407">
        <v>1405</v>
      </c>
      <c r="B1407" t="s">
        <v>83</v>
      </c>
      <c r="C1407" t="s">
        <v>97</v>
      </c>
      <c r="D1407" t="s">
        <v>98</v>
      </c>
      <c r="E1407" t="s">
        <v>86</v>
      </c>
      <c r="F1407" t="s">
        <v>91</v>
      </c>
      <c r="G1407" t="s">
        <v>88</v>
      </c>
      <c r="H1407">
        <v>1199</v>
      </c>
      <c r="I1407">
        <v>87</v>
      </c>
      <c r="J1407">
        <v>18.5</v>
      </c>
      <c r="K1407">
        <v>10</v>
      </c>
      <c r="L1407">
        <v>2026</v>
      </c>
      <c r="M1407">
        <v>9525</v>
      </c>
      <c r="N1407">
        <v>2</v>
      </c>
      <c r="O1407">
        <v>0</v>
      </c>
      <c r="P1407">
        <v>9.41</v>
      </c>
    </row>
    <row r="1408" spans="1:16" x14ac:dyDescent="0.3">
      <c r="A1408">
        <v>1406</v>
      </c>
      <c r="B1408" t="s">
        <v>83</v>
      </c>
      <c r="C1408" t="s">
        <v>97</v>
      </c>
      <c r="D1408" t="s">
        <v>98</v>
      </c>
      <c r="E1408" t="s">
        <v>86</v>
      </c>
      <c r="F1408" t="s">
        <v>91</v>
      </c>
      <c r="G1408" t="s">
        <v>88</v>
      </c>
      <c r="H1408">
        <v>1199</v>
      </c>
      <c r="I1408">
        <v>87</v>
      </c>
      <c r="J1408">
        <v>18.5</v>
      </c>
      <c r="K1408">
        <v>10</v>
      </c>
      <c r="L1408">
        <v>2021</v>
      </c>
      <c r="M1408">
        <v>55506</v>
      </c>
      <c r="N1408">
        <v>1</v>
      </c>
      <c r="O1408">
        <v>0</v>
      </c>
      <c r="P1408">
        <v>5.53</v>
      </c>
    </row>
    <row r="1409" spans="1:16" x14ac:dyDescent="0.3">
      <c r="A1409">
        <v>1407</v>
      </c>
      <c r="B1409" t="s">
        <v>83</v>
      </c>
      <c r="C1409" t="s">
        <v>97</v>
      </c>
      <c r="D1409" t="s">
        <v>98</v>
      </c>
      <c r="E1409" t="s">
        <v>86</v>
      </c>
      <c r="F1409" t="s">
        <v>91</v>
      </c>
      <c r="G1409" t="s">
        <v>88</v>
      </c>
      <c r="H1409">
        <v>1199</v>
      </c>
      <c r="I1409">
        <v>87</v>
      </c>
      <c r="J1409">
        <v>18.5</v>
      </c>
      <c r="K1409">
        <v>10</v>
      </c>
      <c r="L1409">
        <v>2021</v>
      </c>
      <c r="M1409">
        <v>51712</v>
      </c>
      <c r="N1409">
        <v>1</v>
      </c>
      <c r="O1409">
        <v>0</v>
      </c>
      <c r="P1409">
        <v>5.37</v>
      </c>
    </row>
    <row r="1410" spans="1:16" x14ac:dyDescent="0.3">
      <c r="A1410">
        <v>1408</v>
      </c>
      <c r="B1410" t="s">
        <v>83</v>
      </c>
      <c r="C1410" t="s">
        <v>97</v>
      </c>
      <c r="D1410" t="s">
        <v>98</v>
      </c>
      <c r="E1410" t="s">
        <v>86</v>
      </c>
      <c r="F1410" t="s">
        <v>91</v>
      </c>
      <c r="G1410" t="s">
        <v>88</v>
      </c>
      <c r="H1410">
        <v>1199</v>
      </c>
      <c r="I1410">
        <v>87</v>
      </c>
      <c r="J1410">
        <v>18.5</v>
      </c>
      <c r="K1410">
        <v>10</v>
      </c>
      <c r="L1410">
        <v>2021</v>
      </c>
      <c r="M1410">
        <v>83104</v>
      </c>
      <c r="N1410">
        <v>1</v>
      </c>
      <c r="O1410">
        <v>0</v>
      </c>
      <c r="P1410">
        <v>5.03</v>
      </c>
    </row>
    <row r="1411" spans="1:16" x14ac:dyDescent="0.3">
      <c r="A1411">
        <v>1409</v>
      </c>
      <c r="B1411" t="s">
        <v>83</v>
      </c>
      <c r="C1411" t="s">
        <v>97</v>
      </c>
      <c r="D1411" t="s">
        <v>98</v>
      </c>
      <c r="E1411" t="s">
        <v>86</v>
      </c>
      <c r="F1411" t="s">
        <v>91</v>
      </c>
      <c r="G1411" t="s">
        <v>88</v>
      </c>
      <c r="H1411">
        <v>1199</v>
      </c>
      <c r="I1411">
        <v>87</v>
      </c>
      <c r="J1411">
        <v>18.5</v>
      </c>
      <c r="K1411">
        <v>10</v>
      </c>
      <c r="L1411">
        <v>2026</v>
      </c>
      <c r="M1411">
        <v>4559</v>
      </c>
      <c r="N1411">
        <v>1</v>
      </c>
      <c r="O1411">
        <v>0</v>
      </c>
      <c r="P1411">
        <v>9.92</v>
      </c>
    </row>
    <row r="1412" spans="1:16" x14ac:dyDescent="0.3">
      <c r="A1412">
        <v>1410</v>
      </c>
      <c r="B1412" t="s">
        <v>83</v>
      </c>
      <c r="C1412" t="s">
        <v>97</v>
      </c>
      <c r="D1412" t="s">
        <v>98</v>
      </c>
      <c r="E1412" t="s">
        <v>86</v>
      </c>
      <c r="F1412" t="s">
        <v>91</v>
      </c>
      <c r="G1412" t="s">
        <v>88</v>
      </c>
      <c r="H1412">
        <v>1199</v>
      </c>
      <c r="I1412">
        <v>87</v>
      </c>
      <c r="J1412">
        <v>18.5</v>
      </c>
      <c r="K1412">
        <v>10</v>
      </c>
      <c r="L1412">
        <v>2022</v>
      </c>
      <c r="M1412">
        <v>47024</v>
      </c>
      <c r="N1412">
        <v>2</v>
      </c>
      <c r="O1412">
        <v>0</v>
      </c>
      <c r="P1412">
        <v>6.16</v>
      </c>
    </row>
    <row r="1413" spans="1:16" x14ac:dyDescent="0.3">
      <c r="A1413">
        <v>1411</v>
      </c>
      <c r="B1413" t="s">
        <v>83</v>
      </c>
      <c r="C1413" t="s">
        <v>97</v>
      </c>
      <c r="D1413" t="s">
        <v>98</v>
      </c>
      <c r="E1413" t="s">
        <v>86</v>
      </c>
      <c r="F1413" t="s">
        <v>91</v>
      </c>
      <c r="G1413" t="s">
        <v>88</v>
      </c>
      <c r="H1413">
        <v>1199</v>
      </c>
      <c r="I1413">
        <v>87</v>
      </c>
      <c r="J1413">
        <v>18.5</v>
      </c>
      <c r="K1413">
        <v>10</v>
      </c>
      <c r="L1413">
        <v>2022</v>
      </c>
      <c r="M1413">
        <v>66198</v>
      </c>
      <c r="N1413">
        <v>2</v>
      </c>
      <c r="O1413">
        <v>0</v>
      </c>
      <c r="P1413">
        <v>5.5</v>
      </c>
    </row>
    <row r="1414" spans="1:16" x14ac:dyDescent="0.3">
      <c r="A1414">
        <v>1412</v>
      </c>
      <c r="B1414" t="s">
        <v>83</v>
      </c>
      <c r="C1414" t="s">
        <v>97</v>
      </c>
      <c r="D1414" t="s">
        <v>98</v>
      </c>
      <c r="E1414" t="s">
        <v>86</v>
      </c>
      <c r="F1414" t="s">
        <v>91</v>
      </c>
      <c r="G1414" t="s">
        <v>88</v>
      </c>
      <c r="H1414">
        <v>1199</v>
      </c>
      <c r="I1414">
        <v>87</v>
      </c>
      <c r="J1414">
        <v>18.5</v>
      </c>
      <c r="K1414">
        <v>10</v>
      </c>
      <c r="L1414">
        <v>2021</v>
      </c>
      <c r="M1414">
        <v>73670</v>
      </c>
      <c r="N1414">
        <v>1</v>
      </c>
      <c r="O1414">
        <v>1</v>
      </c>
      <c r="P1414">
        <v>4.05</v>
      </c>
    </row>
    <row r="1415" spans="1:16" x14ac:dyDescent="0.3">
      <c r="A1415">
        <v>1413</v>
      </c>
      <c r="B1415" t="s">
        <v>83</v>
      </c>
      <c r="C1415" t="s">
        <v>97</v>
      </c>
      <c r="D1415" t="s">
        <v>98</v>
      </c>
      <c r="E1415" t="s">
        <v>86</v>
      </c>
      <c r="F1415" t="s">
        <v>91</v>
      </c>
      <c r="G1415" t="s">
        <v>88</v>
      </c>
      <c r="H1415">
        <v>1199</v>
      </c>
      <c r="I1415">
        <v>87</v>
      </c>
      <c r="J1415">
        <v>18.5</v>
      </c>
      <c r="K1415">
        <v>10</v>
      </c>
      <c r="L1415">
        <v>2023</v>
      </c>
      <c r="M1415">
        <v>52962</v>
      </c>
      <c r="N1415">
        <v>1</v>
      </c>
      <c r="O1415">
        <v>0</v>
      </c>
      <c r="P1415">
        <v>6.66</v>
      </c>
    </row>
    <row r="1416" spans="1:16" x14ac:dyDescent="0.3">
      <c r="A1416">
        <v>1414</v>
      </c>
      <c r="B1416" t="s">
        <v>83</v>
      </c>
      <c r="C1416" t="s">
        <v>97</v>
      </c>
      <c r="D1416" t="s">
        <v>98</v>
      </c>
      <c r="E1416" t="s">
        <v>86</v>
      </c>
      <c r="F1416" t="s">
        <v>91</v>
      </c>
      <c r="G1416" t="s">
        <v>88</v>
      </c>
      <c r="H1416">
        <v>1199</v>
      </c>
      <c r="I1416">
        <v>87</v>
      </c>
      <c r="J1416">
        <v>18.5</v>
      </c>
      <c r="K1416">
        <v>10</v>
      </c>
      <c r="L1416">
        <v>2024</v>
      </c>
      <c r="M1416">
        <v>49646</v>
      </c>
      <c r="N1416">
        <v>1</v>
      </c>
      <c r="O1416">
        <v>0</v>
      </c>
      <c r="P1416">
        <v>7.41</v>
      </c>
    </row>
    <row r="1417" spans="1:16" x14ac:dyDescent="0.3">
      <c r="A1417">
        <v>1415</v>
      </c>
      <c r="B1417" t="s">
        <v>83</v>
      </c>
      <c r="C1417" t="s">
        <v>97</v>
      </c>
      <c r="D1417" t="s">
        <v>98</v>
      </c>
      <c r="E1417" t="s">
        <v>86</v>
      </c>
      <c r="F1417" t="s">
        <v>91</v>
      </c>
      <c r="G1417" t="s">
        <v>88</v>
      </c>
      <c r="H1417">
        <v>1199</v>
      </c>
      <c r="I1417">
        <v>87</v>
      </c>
      <c r="J1417">
        <v>18.5</v>
      </c>
      <c r="K1417">
        <v>10</v>
      </c>
      <c r="L1417">
        <v>2023</v>
      </c>
      <c r="M1417">
        <v>34116</v>
      </c>
      <c r="N1417">
        <v>2</v>
      </c>
      <c r="O1417">
        <v>1</v>
      </c>
      <c r="P1417">
        <v>6.12</v>
      </c>
    </row>
    <row r="1418" spans="1:16" x14ac:dyDescent="0.3">
      <c r="A1418">
        <v>1416</v>
      </c>
      <c r="B1418" t="s">
        <v>83</v>
      </c>
      <c r="C1418" t="s">
        <v>97</v>
      </c>
      <c r="D1418" t="s">
        <v>98</v>
      </c>
      <c r="E1418" t="s">
        <v>86</v>
      </c>
      <c r="F1418" t="s">
        <v>91</v>
      </c>
      <c r="G1418" t="s">
        <v>88</v>
      </c>
      <c r="H1418">
        <v>1199</v>
      </c>
      <c r="I1418">
        <v>87</v>
      </c>
      <c r="J1418">
        <v>18.5</v>
      </c>
      <c r="K1418">
        <v>10</v>
      </c>
      <c r="L1418">
        <v>2020</v>
      </c>
      <c r="M1418">
        <v>93012</v>
      </c>
      <c r="N1418">
        <v>1</v>
      </c>
      <c r="O1418">
        <v>0</v>
      </c>
      <c r="P1418">
        <v>3.82</v>
      </c>
    </row>
    <row r="1419" spans="1:16" x14ac:dyDescent="0.3">
      <c r="A1419">
        <v>1417</v>
      </c>
      <c r="B1419" t="s">
        <v>83</v>
      </c>
      <c r="C1419" t="s">
        <v>97</v>
      </c>
      <c r="D1419" t="s">
        <v>98</v>
      </c>
      <c r="E1419" t="s">
        <v>86</v>
      </c>
      <c r="F1419" t="s">
        <v>91</v>
      </c>
      <c r="G1419" t="s">
        <v>88</v>
      </c>
      <c r="H1419">
        <v>1199</v>
      </c>
      <c r="I1419">
        <v>87</v>
      </c>
      <c r="J1419">
        <v>18.5</v>
      </c>
      <c r="K1419">
        <v>10</v>
      </c>
      <c r="L1419">
        <v>2022</v>
      </c>
      <c r="M1419">
        <v>39544</v>
      </c>
      <c r="N1419">
        <v>1</v>
      </c>
      <c r="O1419">
        <v>0</v>
      </c>
      <c r="P1419">
        <v>6.63</v>
      </c>
    </row>
    <row r="1420" spans="1:16" x14ac:dyDescent="0.3">
      <c r="A1420">
        <v>1418</v>
      </c>
      <c r="B1420" t="s">
        <v>83</v>
      </c>
      <c r="C1420" t="s">
        <v>97</v>
      </c>
      <c r="D1420" t="s">
        <v>98</v>
      </c>
      <c r="E1420" t="s">
        <v>86</v>
      </c>
      <c r="F1420" t="s">
        <v>91</v>
      </c>
      <c r="G1420" t="s">
        <v>88</v>
      </c>
      <c r="H1420">
        <v>1199</v>
      </c>
      <c r="I1420">
        <v>87</v>
      </c>
      <c r="J1420">
        <v>18.5</v>
      </c>
      <c r="K1420">
        <v>10</v>
      </c>
      <c r="L1420">
        <v>2023</v>
      </c>
      <c r="M1420">
        <v>57027</v>
      </c>
      <c r="N1420">
        <v>1</v>
      </c>
      <c r="O1420">
        <v>0</v>
      </c>
      <c r="P1420">
        <v>6.7</v>
      </c>
    </row>
    <row r="1421" spans="1:16" x14ac:dyDescent="0.3">
      <c r="A1421">
        <v>1419</v>
      </c>
      <c r="B1421" t="s">
        <v>83</v>
      </c>
      <c r="C1421" t="s">
        <v>97</v>
      </c>
      <c r="D1421" t="s">
        <v>98</v>
      </c>
      <c r="E1421" t="s">
        <v>86</v>
      </c>
      <c r="F1421" t="s">
        <v>91</v>
      </c>
      <c r="G1421" t="s">
        <v>88</v>
      </c>
      <c r="H1421">
        <v>1199</v>
      </c>
      <c r="I1421">
        <v>87</v>
      </c>
      <c r="J1421">
        <v>18.5</v>
      </c>
      <c r="K1421">
        <v>10</v>
      </c>
      <c r="L1421">
        <v>2021</v>
      </c>
      <c r="M1421">
        <v>99133</v>
      </c>
      <c r="N1421">
        <v>1</v>
      </c>
      <c r="O1421">
        <v>0</v>
      </c>
      <c r="P1421">
        <v>5.15</v>
      </c>
    </row>
    <row r="1422" spans="1:16" x14ac:dyDescent="0.3">
      <c r="A1422">
        <v>1420</v>
      </c>
      <c r="B1422" t="s">
        <v>83</v>
      </c>
      <c r="C1422" t="s">
        <v>97</v>
      </c>
      <c r="D1422" t="s">
        <v>98</v>
      </c>
      <c r="E1422" t="s">
        <v>86</v>
      </c>
      <c r="F1422" t="s">
        <v>91</v>
      </c>
      <c r="G1422" t="s">
        <v>88</v>
      </c>
      <c r="H1422">
        <v>1199</v>
      </c>
      <c r="I1422">
        <v>87</v>
      </c>
      <c r="J1422">
        <v>18.5</v>
      </c>
      <c r="K1422">
        <v>10</v>
      </c>
      <c r="L1422">
        <v>2024</v>
      </c>
      <c r="M1422">
        <v>31120</v>
      </c>
      <c r="N1422">
        <v>1</v>
      </c>
      <c r="O1422">
        <v>0</v>
      </c>
      <c r="P1422">
        <v>8.15</v>
      </c>
    </row>
    <row r="1423" spans="1:16" x14ac:dyDescent="0.3">
      <c r="A1423">
        <v>1421</v>
      </c>
      <c r="B1423" t="s">
        <v>83</v>
      </c>
      <c r="C1423" t="s">
        <v>97</v>
      </c>
      <c r="D1423" t="s">
        <v>98</v>
      </c>
      <c r="E1423" t="s">
        <v>86</v>
      </c>
      <c r="F1423" t="s">
        <v>91</v>
      </c>
      <c r="G1423" t="s">
        <v>88</v>
      </c>
      <c r="H1423">
        <v>1199</v>
      </c>
      <c r="I1423">
        <v>87</v>
      </c>
      <c r="J1423">
        <v>18.5</v>
      </c>
      <c r="K1423">
        <v>10</v>
      </c>
      <c r="L1423">
        <v>2020</v>
      </c>
      <c r="M1423">
        <v>101599</v>
      </c>
      <c r="N1423">
        <v>2</v>
      </c>
      <c r="O1423">
        <v>0</v>
      </c>
      <c r="P1423">
        <v>3.65</v>
      </c>
    </row>
    <row r="1424" spans="1:16" x14ac:dyDescent="0.3">
      <c r="A1424">
        <v>1422</v>
      </c>
      <c r="B1424" t="s">
        <v>83</v>
      </c>
      <c r="C1424" t="s">
        <v>97</v>
      </c>
      <c r="D1424" t="s">
        <v>98</v>
      </c>
      <c r="E1424" t="s">
        <v>86</v>
      </c>
      <c r="F1424" t="s">
        <v>91</v>
      </c>
      <c r="G1424" t="s">
        <v>88</v>
      </c>
      <c r="H1424">
        <v>1199</v>
      </c>
      <c r="I1424">
        <v>87</v>
      </c>
      <c r="J1424">
        <v>18.5</v>
      </c>
      <c r="K1424">
        <v>10</v>
      </c>
      <c r="L1424">
        <v>2020</v>
      </c>
      <c r="M1424">
        <v>66463</v>
      </c>
      <c r="N1424">
        <v>1</v>
      </c>
      <c r="O1424">
        <v>0</v>
      </c>
      <c r="P1424">
        <v>4.71</v>
      </c>
    </row>
    <row r="1425" spans="1:16" x14ac:dyDescent="0.3">
      <c r="A1425">
        <v>1423</v>
      </c>
      <c r="B1425" t="s">
        <v>83</v>
      </c>
      <c r="C1425" t="s">
        <v>97</v>
      </c>
      <c r="D1425" t="s">
        <v>98</v>
      </c>
      <c r="E1425" t="s">
        <v>86</v>
      </c>
      <c r="F1425" t="s">
        <v>91</v>
      </c>
      <c r="G1425" t="s">
        <v>88</v>
      </c>
      <c r="H1425">
        <v>1199</v>
      </c>
      <c r="I1425">
        <v>87</v>
      </c>
      <c r="J1425">
        <v>18.5</v>
      </c>
      <c r="K1425">
        <v>10</v>
      </c>
      <c r="L1425">
        <v>2020</v>
      </c>
      <c r="M1425">
        <v>118292</v>
      </c>
      <c r="N1425">
        <v>1</v>
      </c>
      <c r="O1425">
        <v>0</v>
      </c>
      <c r="P1425">
        <v>3.84</v>
      </c>
    </row>
    <row r="1426" spans="1:16" x14ac:dyDescent="0.3">
      <c r="A1426">
        <v>1424</v>
      </c>
      <c r="B1426" t="s">
        <v>83</v>
      </c>
      <c r="C1426" t="s">
        <v>97</v>
      </c>
      <c r="D1426" t="s">
        <v>98</v>
      </c>
      <c r="E1426" t="s">
        <v>86</v>
      </c>
      <c r="F1426" t="s">
        <v>91</v>
      </c>
      <c r="G1426" t="s">
        <v>88</v>
      </c>
      <c r="H1426">
        <v>1199</v>
      </c>
      <c r="I1426">
        <v>87</v>
      </c>
      <c r="J1426">
        <v>18.5</v>
      </c>
      <c r="K1426">
        <v>10</v>
      </c>
      <c r="L1426">
        <v>2026</v>
      </c>
      <c r="M1426">
        <v>7688</v>
      </c>
      <c r="N1426">
        <v>1</v>
      </c>
      <c r="O1426">
        <v>1</v>
      </c>
      <c r="P1426">
        <v>8.85</v>
      </c>
    </row>
    <row r="1427" spans="1:16" x14ac:dyDescent="0.3">
      <c r="A1427">
        <v>1425</v>
      </c>
      <c r="B1427" t="s">
        <v>83</v>
      </c>
      <c r="C1427" t="s">
        <v>97</v>
      </c>
      <c r="D1427" t="s">
        <v>98</v>
      </c>
      <c r="E1427" t="s">
        <v>86</v>
      </c>
      <c r="F1427" t="s">
        <v>91</v>
      </c>
      <c r="G1427" t="s">
        <v>88</v>
      </c>
      <c r="H1427">
        <v>1199</v>
      </c>
      <c r="I1427">
        <v>87</v>
      </c>
      <c r="J1427">
        <v>18.5</v>
      </c>
      <c r="K1427">
        <v>10</v>
      </c>
      <c r="L1427">
        <v>2023</v>
      </c>
      <c r="M1427">
        <v>42765</v>
      </c>
      <c r="N1427">
        <v>2</v>
      </c>
      <c r="O1427">
        <v>0</v>
      </c>
      <c r="P1427">
        <v>7.08</v>
      </c>
    </row>
    <row r="1428" spans="1:16" x14ac:dyDescent="0.3">
      <c r="A1428">
        <v>1426</v>
      </c>
      <c r="B1428" t="s">
        <v>83</v>
      </c>
      <c r="C1428" t="s">
        <v>97</v>
      </c>
      <c r="D1428" t="s">
        <v>98</v>
      </c>
      <c r="E1428" t="s">
        <v>86</v>
      </c>
      <c r="F1428" t="s">
        <v>91</v>
      </c>
      <c r="G1428" t="s">
        <v>88</v>
      </c>
      <c r="H1428">
        <v>1199</v>
      </c>
      <c r="I1428">
        <v>87</v>
      </c>
      <c r="J1428">
        <v>18.5</v>
      </c>
      <c r="K1428">
        <v>10</v>
      </c>
      <c r="L1428">
        <v>2020</v>
      </c>
      <c r="M1428">
        <v>73481</v>
      </c>
      <c r="N1428">
        <v>2</v>
      </c>
      <c r="O1428">
        <v>0</v>
      </c>
      <c r="P1428">
        <v>4.3099999999999996</v>
      </c>
    </row>
    <row r="1429" spans="1:16" x14ac:dyDescent="0.3">
      <c r="A1429">
        <v>1427</v>
      </c>
      <c r="B1429" t="s">
        <v>83</v>
      </c>
      <c r="C1429" t="s">
        <v>97</v>
      </c>
      <c r="D1429" t="s">
        <v>98</v>
      </c>
      <c r="E1429" t="s">
        <v>86</v>
      </c>
      <c r="F1429" t="s">
        <v>91</v>
      </c>
      <c r="G1429" t="s">
        <v>88</v>
      </c>
      <c r="H1429">
        <v>1199</v>
      </c>
      <c r="I1429">
        <v>87</v>
      </c>
      <c r="J1429">
        <v>18.5</v>
      </c>
      <c r="K1429">
        <v>10</v>
      </c>
      <c r="L1429">
        <v>2021</v>
      </c>
      <c r="M1429">
        <v>89892</v>
      </c>
      <c r="N1429">
        <v>2</v>
      </c>
      <c r="O1429">
        <v>0</v>
      </c>
      <c r="P1429">
        <v>4.3899999999999997</v>
      </c>
    </row>
    <row r="1430" spans="1:16" x14ac:dyDescent="0.3">
      <c r="A1430">
        <v>1428</v>
      </c>
      <c r="B1430" t="s">
        <v>83</v>
      </c>
      <c r="C1430" t="s">
        <v>97</v>
      </c>
      <c r="D1430" t="s">
        <v>98</v>
      </c>
      <c r="E1430" t="s">
        <v>86</v>
      </c>
      <c r="F1430" t="s">
        <v>91</v>
      </c>
      <c r="G1430" t="s">
        <v>88</v>
      </c>
      <c r="H1430">
        <v>1199</v>
      </c>
      <c r="I1430">
        <v>87</v>
      </c>
      <c r="J1430">
        <v>18.5</v>
      </c>
      <c r="K1430">
        <v>10</v>
      </c>
      <c r="L1430">
        <v>2025</v>
      </c>
      <c r="M1430">
        <v>15375</v>
      </c>
      <c r="N1430">
        <v>1</v>
      </c>
      <c r="O1430">
        <v>0</v>
      </c>
      <c r="P1430">
        <v>8.6199999999999992</v>
      </c>
    </row>
    <row r="1431" spans="1:16" x14ac:dyDescent="0.3">
      <c r="A1431">
        <v>1429</v>
      </c>
      <c r="B1431" t="s">
        <v>83</v>
      </c>
      <c r="C1431" t="s">
        <v>97</v>
      </c>
      <c r="D1431" t="s">
        <v>98</v>
      </c>
      <c r="E1431" t="s">
        <v>86</v>
      </c>
      <c r="F1431" t="s">
        <v>91</v>
      </c>
      <c r="G1431" t="s">
        <v>88</v>
      </c>
      <c r="H1431">
        <v>1199</v>
      </c>
      <c r="I1431">
        <v>87</v>
      </c>
      <c r="J1431">
        <v>18.5</v>
      </c>
      <c r="K1431">
        <v>10</v>
      </c>
      <c r="L1431">
        <v>2023</v>
      </c>
      <c r="M1431">
        <v>37275</v>
      </c>
      <c r="N1431">
        <v>1</v>
      </c>
      <c r="O1431">
        <v>0</v>
      </c>
      <c r="P1431">
        <v>6.81</v>
      </c>
    </row>
    <row r="1432" spans="1:16" x14ac:dyDescent="0.3">
      <c r="A1432">
        <v>1430</v>
      </c>
      <c r="B1432" t="s">
        <v>83</v>
      </c>
      <c r="C1432" t="s">
        <v>97</v>
      </c>
      <c r="D1432" t="s">
        <v>98</v>
      </c>
      <c r="E1432" t="s">
        <v>86</v>
      </c>
      <c r="F1432" t="s">
        <v>91</v>
      </c>
      <c r="G1432" t="s">
        <v>88</v>
      </c>
      <c r="H1432">
        <v>1199</v>
      </c>
      <c r="I1432">
        <v>87</v>
      </c>
      <c r="J1432">
        <v>18.5</v>
      </c>
      <c r="K1432">
        <v>10</v>
      </c>
      <c r="L1432">
        <v>2026</v>
      </c>
      <c r="M1432">
        <v>9471</v>
      </c>
      <c r="N1432">
        <v>1</v>
      </c>
      <c r="O1432">
        <v>0</v>
      </c>
      <c r="P1432">
        <v>10.02</v>
      </c>
    </row>
    <row r="1433" spans="1:16" x14ac:dyDescent="0.3">
      <c r="A1433">
        <v>1431</v>
      </c>
      <c r="B1433" t="s">
        <v>83</v>
      </c>
      <c r="C1433" t="s">
        <v>97</v>
      </c>
      <c r="D1433" t="s">
        <v>98</v>
      </c>
      <c r="E1433" t="s">
        <v>86</v>
      </c>
      <c r="F1433" t="s">
        <v>91</v>
      </c>
      <c r="G1433" t="s">
        <v>88</v>
      </c>
      <c r="H1433">
        <v>1199</v>
      </c>
      <c r="I1433">
        <v>87</v>
      </c>
      <c r="J1433">
        <v>18.5</v>
      </c>
      <c r="K1433">
        <v>10</v>
      </c>
      <c r="L1433">
        <v>2022</v>
      </c>
      <c r="M1433">
        <v>85292</v>
      </c>
      <c r="N1433">
        <v>1</v>
      </c>
      <c r="O1433">
        <v>0</v>
      </c>
      <c r="P1433">
        <v>6.1</v>
      </c>
    </row>
    <row r="1434" spans="1:16" x14ac:dyDescent="0.3">
      <c r="A1434">
        <v>1432</v>
      </c>
      <c r="B1434" t="s">
        <v>83</v>
      </c>
      <c r="C1434" t="s">
        <v>97</v>
      </c>
      <c r="D1434" t="s">
        <v>98</v>
      </c>
      <c r="E1434" t="s">
        <v>86</v>
      </c>
      <c r="F1434" t="s">
        <v>91</v>
      </c>
      <c r="G1434" t="s">
        <v>88</v>
      </c>
      <c r="H1434">
        <v>1199</v>
      </c>
      <c r="I1434">
        <v>87</v>
      </c>
      <c r="J1434">
        <v>18.5</v>
      </c>
      <c r="K1434">
        <v>10</v>
      </c>
      <c r="L1434">
        <v>2026</v>
      </c>
      <c r="M1434">
        <v>6717</v>
      </c>
      <c r="N1434">
        <v>1</v>
      </c>
      <c r="O1434">
        <v>1</v>
      </c>
      <c r="P1434">
        <v>8.73</v>
      </c>
    </row>
    <row r="1435" spans="1:16" x14ac:dyDescent="0.3">
      <c r="A1435">
        <v>1433</v>
      </c>
      <c r="B1435" t="s">
        <v>83</v>
      </c>
      <c r="C1435" t="s">
        <v>97</v>
      </c>
      <c r="D1435" t="s">
        <v>98</v>
      </c>
      <c r="E1435" t="s">
        <v>86</v>
      </c>
      <c r="F1435" t="s">
        <v>91</v>
      </c>
      <c r="G1435" t="s">
        <v>88</v>
      </c>
      <c r="H1435">
        <v>1199</v>
      </c>
      <c r="I1435">
        <v>87</v>
      </c>
      <c r="J1435">
        <v>18.5</v>
      </c>
      <c r="K1435">
        <v>10</v>
      </c>
      <c r="L1435">
        <v>2024</v>
      </c>
      <c r="M1435">
        <v>43712</v>
      </c>
      <c r="N1435">
        <v>1</v>
      </c>
      <c r="O1435">
        <v>0</v>
      </c>
      <c r="P1435">
        <v>7.99</v>
      </c>
    </row>
    <row r="1436" spans="1:16" x14ac:dyDescent="0.3">
      <c r="A1436">
        <v>1434</v>
      </c>
      <c r="B1436" t="s">
        <v>83</v>
      </c>
      <c r="C1436" t="s">
        <v>97</v>
      </c>
      <c r="D1436" t="s">
        <v>98</v>
      </c>
      <c r="E1436" t="s">
        <v>86</v>
      </c>
      <c r="F1436" t="s">
        <v>91</v>
      </c>
      <c r="G1436" t="s">
        <v>88</v>
      </c>
      <c r="H1436">
        <v>1199</v>
      </c>
      <c r="I1436">
        <v>87</v>
      </c>
      <c r="J1436">
        <v>18.5</v>
      </c>
      <c r="K1436">
        <v>10</v>
      </c>
      <c r="L1436">
        <v>2020</v>
      </c>
      <c r="M1436">
        <v>88447</v>
      </c>
      <c r="N1436">
        <v>1</v>
      </c>
      <c r="O1436">
        <v>0</v>
      </c>
      <c r="P1436">
        <v>4.21</v>
      </c>
    </row>
    <row r="1437" spans="1:16" x14ac:dyDescent="0.3">
      <c r="A1437">
        <v>1435</v>
      </c>
      <c r="B1437" t="s">
        <v>83</v>
      </c>
      <c r="C1437" t="s">
        <v>97</v>
      </c>
      <c r="D1437" t="s">
        <v>98</v>
      </c>
      <c r="E1437" t="s">
        <v>86</v>
      </c>
      <c r="F1437" t="s">
        <v>91</v>
      </c>
      <c r="G1437" t="s">
        <v>88</v>
      </c>
      <c r="H1437">
        <v>1199</v>
      </c>
      <c r="I1437">
        <v>87</v>
      </c>
      <c r="J1437">
        <v>18.5</v>
      </c>
      <c r="K1437">
        <v>10</v>
      </c>
      <c r="L1437">
        <v>2024</v>
      </c>
      <c r="M1437">
        <v>25830</v>
      </c>
      <c r="N1437">
        <v>2</v>
      </c>
      <c r="O1437">
        <v>0</v>
      </c>
      <c r="P1437">
        <v>7.52</v>
      </c>
    </row>
    <row r="1438" spans="1:16" x14ac:dyDescent="0.3">
      <c r="A1438">
        <v>1436</v>
      </c>
      <c r="B1438" t="s">
        <v>83</v>
      </c>
      <c r="C1438" t="s">
        <v>97</v>
      </c>
      <c r="D1438" t="s">
        <v>98</v>
      </c>
      <c r="E1438" t="s">
        <v>86</v>
      </c>
      <c r="F1438" t="s">
        <v>91</v>
      </c>
      <c r="G1438" t="s">
        <v>88</v>
      </c>
      <c r="H1438">
        <v>1199</v>
      </c>
      <c r="I1438">
        <v>87</v>
      </c>
      <c r="J1438">
        <v>18.5</v>
      </c>
      <c r="K1438">
        <v>10</v>
      </c>
      <c r="L1438">
        <v>2021</v>
      </c>
      <c r="M1438">
        <v>66818</v>
      </c>
      <c r="N1438">
        <v>1</v>
      </c>
      <c r="O1438">
        <v>0</v>
      </c>
      <c r="P1438">
        <v>5.04</v>
      </c>
    </row>
    <row r="1439" spans="1:16" x14ac:dyDescent="0.3">
      <c r="A1439">
        <v>1437</v>
      </c>
      <c r="B1439" t="s">
        <v>83</v>
      </c>
      <c r="C1439" t="s">
        <v>97</v>
      </c>
      <c r="D1439" t="s">
        <v>98</v>
      </c>
      <c r="E1439" t="s">
        <v>86</v>
      </c>
      <c r="F1439" t="s">
        <v>91</v>
      </c>
      <c r="G1439" t="s">
        <v>88</v>
      </c>
      <c r="H1439">
        <v>1199</v>
      </c>
      <c r="I1439">
        <v>87</v>
      </c>
      <c r="J1439">
        <v>18.5</v>
      </c>
      <c r="K1439">
        <v>10</v>
      </c>
      <c r="L1439">
        <v>2026</v>
      </c>
      <c r="M1439">
        <v>4409</v>
      </c>
      <c r="N1439">
        <v>1</v>
      </c>
      <c r="O1439">
        <v>0</v>
      </c>
      <c r="P1439">
        <v>9.61</v>
      </c>
    </row>
    <row r="1440" spans="1:16" x14ac:dyDescent="0.3">
      <c r="A1440">
        <v>1438</v>
      </c>
      <c r="B1440" t="s">
        <v>83</v>
      </c>
      <c r="C1440" t="s">
        <v>97</v>
      </c>
      <c r="D1440" t="s">
        <v>98</v>
      </c>
      <c r="E1440" t="s">
        <v>86</v>
      </c>
      <c r="F1440" t="s">
        <v>91</v>
      </c>
      <c r="G1440" t="s">
        <v>88</v>
      </c>
      <c r="H1440">
        <v>1199</v>
      </c>
      <c r="I1440">
        <v>87</v>
      </c>
      <c r="J1440">
        <v>18.5</v>
      </c>
      <c r="K1440">
        <v>10</v>
      </c>
      <c r="L1440">
        <v>2026</v>
      </c>
      <c r="M1440">
        <v>7837</v>
      </c>
      <c r="N1440">
        <v>2</v>
      </c>
      <c r="O1440">
        <v>0</v>
      </c>
      <c r="P1440">
        <v>9.67</v>
      </c>
    </row>
    <row r="1441" spans="1:16" x14ac:dyDescent="0.3">
      <c r="A1441">
        <v>1439</v>
      </c>
      <c r="B1441" t="s">
        <v>83</v>
      </c>
      <c r="C1441" t="s">
        <v>97</v>
      </c>
      <c r="D1441" t="s">
        <v>98</v>
      </c>
      <c r="E1441" t="s">
        <v>86</v>
      </c>
      <c r="F1441" t="s">
        <v>91</v>
      </c>
      <c r="G1441" t="s">
        <v>88</v>
      </c>
      <c r="H1441">
        <v>1199</v>
      </c>
      <c r="I1441">
        <v>87</v>
      </c>
      <c r="J1441">
        <v>18.5</v>
      </c>
      <c r="K1441">
        <v>10</v>
      </c>
      <c r="L1441">
        <v>2020</v>
      </c>
      <c r="M1441">
        <v>76243</v>
      </c>
      <c r="N1441">
        <v>2</v>
      </c>
      <c r="O1441">
        <v>0</v>
      </c>
      <c r="P1441">
        <v>4.2699999999999996</v>
      </c>
    </row>
    <row r="1442" spans="1:16" x14ac:dyDescent="0.3">
      <c r="A1442">
        <v>1440</v>
      </c>
      <c r="B1442" t="s">
        <v>83</v>
      </c>
      <c r="C1442" t="s">
        <v>97</v>
      </c>
      <c r="D1442" t="s">
        <v>98</v>
      </c>
      <c r="E1442" t="s">
        <v>86</v>
      </c>
      <c r="F1442" t="s">
        <v>91</v>
      </c>
      <c r="G1442" t="s">
        <v>88</v>
      </c>
      <c r="H1442">
        <v>1199</v>
      </c>
      <c r="I1442">
        <v>87</v>
      </c>
      <c r="J1442">
        <v>18.5</v>
      </c>
      <c r="K1442">
        <v>10</v>
      </c>
      <c r="L1442">
        <v>2021</v>
      </c>
      <c r="M1442">
        <v>93511</v>
      </c>
      <c r="N1442">
        <v>1</v>
      </c>
      <c r="O1442">
        <v>0</v>
      </c>
      <c r="P1442">
        <v>5.23</v>
      </c>
    </row>
    <row r="1443" spans="1:16" x14ac:dyDescent="0.3">
      <c r="A1443">
        <v>1441</v>
      </c>
      <c r="B1443" t="s">
        <v>83</v>
      </c>
      <c r="C1443" t="s">
        <v>97</v>
      </c>
      <c r="D1443" t="s">
        <v>98</v>
      </c>
      <c r="E1443" t="s">
        <v>86</v>
      </c>
      <c r="F1443" t="s">
        <v>91</v>
      </c>
      <c r="G1443" t="s">
        <v>88</v>
      </c>
      <c r="H1443">
        <v>1199</v>
      </c>
      <c r="I1443">
        <v>87</v>
      </c>
      <c r="J1443">
        <v>18.5</v>
      </c>
      <c r="K1443">
        <v>10</v>
      </c>
      <c r="L1443">
        <v>2022</v>
      </c>
      <c r="M1443">
        <v>87934</v>
      </c>
      <c r="N1443">
        <v>1</v>
      </c>
      <c r="O1443">
        <v>0</v>
      </c>
      <c r="P1443">
        <v>5.46</v>
      </c>
    </row>
    <row r="1444" spans="1:16" x14ac:dyDescent="0.3">
      <c r="A1444">
        <v>1442</v>
      </c>
      <c r="B1444" t="s">
        <v>83</v>
      </c>
      <c r="C1444" t="s">
        <v>97</v>
      </c>
      <c r="D1444" t="s">
        <v>98</v>
      </c>
      <c r="E1444" t="s">
        <v>86</v>
      </c>
      <c r="F1444" t="s">
        <v>91</v>
      </c>
      <c r="G1444" t="s">
        <v>88</v>
      </c>
      <c r="H1444">
        <v>1199</v>
      </c>
      <c r="I1444">
        <v>87</v>
      </c>
      <c r="J1444">
        <v>18.5</v>
      </c>
      <c r="K1444">
        <v>10</v>
      </c>
      <c r="L1444">
        <v>2022</v>
      </c>
      <c r="M1444">
        <v>58931</v>
      </c>
      <c r="N1444">
        <v>1</v>
      </c>
      <c r="O1444">
        <v>0</v>
      </c>
      <c r="P1444">
        <v>6.37</v>
      </c>
    </row>
    <row r="1445" spans="1:16" x14ac:dyDescent="0.3">
      <c r="A1445">
        <v>1443</v>
      </c>
      <c r="B1445" t="s">
        <v>83</v>
      </c>
      <c r="C1445" t="s">
        <v>97</v>
      </c>
      <c r="D1445" t="s">
        <v>98</v>
      </c>
      <c r="E1445" t="s">
        <v>86</v>
      </c>
      <c r="F1445" t="s">
        <v>91</v>
      </c>
      <c r="G1445" t="s">
        <v>88</v>
      </c>
      <c r="H1445">
        <v>1199</v>
      </c>
      <c r="I1445">
        <v>87</v>
      </c>
      <c r="J1445">
        <v>18.5</v>
      </c>
      <c r="K1445">
        <v>10</v>
      </c>
      <c r="L1445">
        <v>2024</v>
      </c>
      <c r="M1445">
        <v>21260</v>
      </c>
      <c r="N1445">
        <v>1</v>
      </c>
      <c r="O1445">
        <v>0</v>
      </c>
      <c r="P1445">
        <v>8.48</v>
      </c>
    </row>
    <row r="1446" spans="1:16" x14ac:dyDescent="0.3">
      <c r="A1446">
        <v>1444</v>
      </c>
      <c r="B1446" t="s">
        <v>83</v>
      </c>
      <c r="C1446" t="s">
        <v>97</v>
      </c>
      <c r="D1446" t="s">
        <v>98</v>
      </c>
      <c r="E1446" t="s">
        <v>86</v>
      </c>
      <c r="F1446" t="s">
        <v>91</v>
      </c>
      <c r="G1446" t="s">
        <v>88</v>
      </c>
      <c r="H1446">
        <v>1199</v>
      </c>
      <c r="I1446">
        <v>87</v>
      </c>
      <c r="J1446">
        <v>18.5</v>
      </c>
      <c r="K1446">
        <v>10</v>
      </c>
      <c r="L1446">
        <v>2020</v>
      </c>
      <c r="M1446">
        <v>118143</v>
      </c>
      <c r="N1446">
        <v>1</v>
      </c>
      <c r="O1446">
        <v>0</v>
      </c>
      <c r="P1446">
        <v>3.89</v>
      </c>
    </row>
    <row r="1447" spans="1:16" x14ac:dyDescent="0.3">
      <c r="A1447">
        <v>1445</v>
      </c>
      <c r="B1447" t="s">
        <v>83</v>
      </c>
      <c r="C1447" t="s">
        <v>97</v>
      </c>
      <c r="D1447" t="s">
        <v>98</v>
      </c>
      <c r="E1447" t="s">
        <v>86</v>
      </c>
      <c r="F1447" t="s">
        <v>91</v>
      </c>
      <c r="G1447" t="s">
        <v>88</v>
      </c>
      <c r="H1447">
        <v>1199</v>
      </c>
      <c r="I1447">
        <v>87</v>
      </c>
      <c r="J1447">
        <v>18.5</v>
      </c>
      <c r="K1447">
        <v>10</v>
      </c>
      <c r="L1447">
        <v>2026</v>
      </c>
      <c r="M1447">
        <v>7617</v>
      </c>
      <c r="N1447">
        <v>1</v>
      </c>
      <c r="O1447">
        <v>0</v>
      </c>
      <c r="P1447">
        <v>9.59</v>
      </c>
    </row>
    <row r="1448" spans="1:16" x14ac:dyDescent="0.3">
      <c r="A1448">
        <v>1446</v>
      </c>
      <c r="B1448" t="s">
        <v>83</v>
      </c>
      <c r="C1448" t="s">
        <v>97</v>
      </c>
      <c r="D1448" t="s">
        <v>98</v>
      </c>
      <c r="E1448" t="s">
        <v>86</v>
      </c>
      <c r="F1448" t="s">
        <v>91</v>
      </c>
      <c r="G1448" t="s">
        <v>88</v>
      </c>
      <c r="H1448">
        <v>1199</v>
      </c>
      <c r="I1448">
        <v>87</v>
      </c>
      <c r="J1448">
        <v>18.5</v>
      </c>
      <c r="K1448">
        <v>10</v>
      </c>
      <c r="L1448">
        <v>2023</v>
      </c>
      <c r="M1448">
        <v>58561</v>
      </c>
      <c r="N1448">
        <v>1</v>
      </c>
      <c r="O1448">
        <v>0</v>
      </c>
      <c r="P1448">
        <v>7.08</v>
      </c>
    </row>
    <row r="1449" spans="1:16" x14ac:dyDescent="0.3">
      <c r="A1449">
        <v>1447</v>
      </c>
      <c r="B1449" t="s">
        <v>83</v>
      </c>
      <c r="C1449" t="s">
        <v>97</v>
      </c>
      <c r="D1449" t="s">
        <v>98</v>
      </c>
      <c r="E1449" t="s">
        <v>86</v>
      </c>
      <c r="F1449" t="s">
        <v>91</v>
      </c>
      <c r="G1449" t="s">
        <v>88</v>
      </c>
      <c r="H1449">
        <v>1199</v>
      </c>
      <c r="I1449">
        <v>87</v>
      </c>
      <c r="J1449">
        <v>18.5</v>
      </c>
      <c r="K1449">
        <v>10</v>
      </c>
      <c r="L1449">
        <v>2022</v>
      </c>
      <c r="M1449">
        <v>75689</v>
      </c>
      <c r="N1449">
        <v>1</v>
      </c>
      <c r="O1449">
        <v>0</v>
      </c>
      <c r="P1449">
        <v>5.84</v>
      </c>
    </row>
    <row r="1450" spans="1:16" x14ac:dyDescent="0.3">
      <c r="A1450">
        <v>1448</v>
      </c>
      <c r="B1450" t="s">
        <v>83</v>
      </c>
      <c r="C1450" t="s">
        <v>97</v>
      </c>
      <c r="D1450" t="s">
        <v>98</v>
      </c>
      <c r="E1450" t="s">
        <v>86</v>
      </c>
      <c r="F1450" t="s">
        <v>91</v>
      </c>
      <c r="G1450" t="s">
        <v>88</v>
      </c>
      <c r="H1450">
        <v>1199</v>
      </c>
      <c r="I1450">
        <v>87</v>
      </c>
      <c r="J1450">
        <v>18.5</v>
      </c>
      <c r="K1450">
        <v>10</v>
      </c>
      <c r="L1450">
        <v>2021</v>
      </c>
      <c r="M1450">
        <v>51765</v>
      </c>
      <c r="N1450">
        <v>1</v>
      </c>
      <c r="O1450">
        <v>0</v>
      </c>
      <c r="P1450">
        <v>5.75</v>
      </c>
    </row>
    <row r="1451" spans="1:16" x14ac:dyDescent="0.3">
      <c r="A1451">
        <v>1449</v>
      </c>
      <c r="B1451" t="s">
        <v>83</v>
      </c>
      <c r="C1451" t="s">
        <v>97</v>
      </c>
      <c r="D1451" t="s">
        <v>98</v>
      </c>
      <c r="E1451" t="s">
        <v>86</v>
      </c>
      <c r="F1451" t="s">
        <v>91</v>
      </c>
      <c r="G1451" t="s">
        <v>88</v>
      </c>
      <c r="H1451">
        <v>1199</v>
      </c>
      <c r="I1451">
        <v>87</v>
      </c>
      <c r="J1451">
        <v>18.5</v>
      </c>
      <c r="K1451">
        <v>10</v>
      </c>
      <c r="L1451">
        <v>2022</v>
      </c>
      <c r="M1451">
        <v>67834</v>
      </c>
      <c r="N1451">
        <v>1</v>
      </c>
      <c r="O1451">
        <v>0</v>
      </c>
      <c r="P1451">
        <v>5.94</v>
      </c>
    </row>
    <row r="1452" spans="1:16" x14ac:dyDescent="0.3">
      <c r="A1452">
        <v>1450</v>
      </c>
      <c r="B1452" t="s">
        <v>83</v>
      </c>
      <c r="C1452" t="s">
        <v>97</v>
      </c>
      <c r="D1452" t="s">
        <v>98</v>
      </c>
      <c r="E1452" t="s">
        <v>86</v>
      </c>
      <c r="F1452" t="s">
        <v>91</v>
      </c>
      <c r="G1452" t="s">
        <v>88</v>
      </c>
      <c r="H1452">
        <v>1199</v>
      </c>
      <c r="I1452">
        <v>87</v>
      </c>
      <c r="J1452">
        <v>18.5</v>
      </c>
      <c r="K1452">
        <v>10</v>
      </c>
      <c r="L1452">
        <v>2023</v>
      </c>
      <c r="M1452">
        <v>55366</v>
      </c>
      <c r="N1452">
        <v>1</v>
      </c>
      <c r="O1452">
        <v>0</v>
      </c>
      <c r="P1452">
        <v>6.71</v>
      </c>
    </row>
    <row r="1453" spans="1:16" x14ac:dyDescent="0.3">
      <c r="A1453">
        <v>1451</v>
      </c>
      <c r="B1453" t="s">
        <v>83</v>
      </c>
      <c r="C1453" t="s">
        <v>97</v>
      </c>
      <c r="D1453" t="s">
        <v>98</v>
      </c>
      <c r="E1453" t="s">
        <v>86</v>
      </c>
      <c r="F1453" t="s">
        <v>91</v>
      </c>
      <c r="G1453" t="s">
        <v>88</v>
      </c>
      <c r="H1453">
        <v>1199</v>
      </c>
      <c r="I1453">
        <v>87</v>
      </c>
      <c r="J1453">
        <v>18.5</v>
      </c>
      <c r="K1453">
        <v>10</v>
      </c>
      <c r="L1453">
        <v>2020</v>
      </c>
      <c r="M1453">
        <v>62751</v>
      </c>
      <c r="N1453">
        <v>1</v>
      </c>
      <c r="O1453">
        <v>0</v>
      </c>
      <c r="P1453">
        <v>4.18</v>
      </c>
    </row>
    <row r="1454" spans="1:16" x14ac:dyDescent="0.3">
      <c r="A1454">
        <v>1452</v>
      </c>
      <c r="B1454" t="s">
        <v>83</v>
      </c>
      <c r="C1454" t="s">
        <v>97</v>
      </c>
      <c r="D1454" t="s">
        <v>98</v>
      </c>
      <c r="E1454" t="s">
        <v>86</v>
      </c>
      <c r="F1454" t="s">
        <v>91</v>
      </c>
      <c r="G1454" t="s">
        <v>88</v>
      </c>
      <c r="H1454">
        <v>1199</v>
      </c>
      <c r="I1454">
        <v>87</v>
      </c>
      <c r="J1454">
        <v>18.5</v>
      </c>
      <c r="K1454">
        <v>10</v>
      </c>
      <c r="L1454">
        <v>2025</v>
      </c>
      <c r="M1454">
        <v>18819</v>
      </c>
      <c r="N1454">
        <v>1</v>
      </c>
      <c r="O1454">
        <v>0</v>
      </c>
      <c r="P1454">
        <v>8.9</v>
      </c>
    </row>
    <row r="1455" spans="1:16" x14ac:dyDescent="0.3">
      <c r="A1455">
        <v>1453</v>
      </c>
      <c r="B1455" t="s">
        <v>83</v>
      </c>
      <c r="C1455" t="s">
        <v>97</v>
      </c>
      <c r="D1455" t="s">
        <v>98</v>
      </c>
      <c r="E1455" t="s">
        <v>86</v>
      </c>
      <c r="F1455" t="s">
        <v>91</v>
      </c>
      <c r="G1455" t="s">
        <v>88</v>
      </c>
      <c r="H1455">
        <v>1199</v>
      </c>
      <c r="I1455">
        <v>87</v>
      </c>
      <c r="J1455">
        <v>18.5</v>
      </c>
      <c r="K1455">
        <v>10</v>
      </c>
      <c r="L1455">
        <v>2021</v>
      </c>
      <c r="M1455">
        <v>66523</v>
      </c>
      <c r="N1455">
        <v>1</v>
      </c>
      <c r="O1455">
        <v>0</v>
      </c>
      <c r="P1455">
        <v>5.51</v>
      </c>
    </row>
    <row r="1456" spans="1:16" x14ac:dyDescent="0.3">
      <c r="A1456">
        <v>1454</v>
      </c>
      <c r="B1456" t="s">
        <v>83</v>
      </c>
      <c r="C1456" t="s">
        <v>97</v>
      </c>
      <c r="D1456" t="s">
        <v>98</v>
      </c>
      <c r="E1456" t="s">
        <v>86</v>
      </c>
      <c r="F1456" t="s">
        <v>91</v>
      </c>
      <c r="G1456" t="s">
        <v>88</v>
      </c>
      <c r="H1456">
        <v>1199</v>
      </c>
      <c r="I1456">
        <v>87</v>
      </c>
      <c r="J1456">
        <v>18.5</v>
      </c>
      <c r="K1456">
        <v>10</v>
      </c>
      <c r="L1456">
        <v>2025</v>
      </c>
      <c r="M1456">
        <v>19861</v>
      </c>
      <c r="N1456">
        <v>1</v>
      </c>
      <c r="O1456">
        <v>0</v>
      </c>
      <c r="P1456">
        <v>8.61</v>
      </c>
    </row>
    <row r="1457" spans="1:16" x14ac:dyDescent="0.3">
      <c r="A1457">
        <v>1455</v>
      </c>
      <c r="B1457" t="s">
        <v>83</v>
      </c>
      <c r="C1457" t="s">
        <v>97</v>
      </c>
      <c r="D1457" t="s">
        <v>98</v>
      </c>
      <c r="E1457" t="s">
        <v>86</v>
      </c>
      <c r="F1457" t="s">
        <v>91</v>
      </c>
      <c r="G1457" t="s">
        <v>88</v>
      </c>
      <c r="H1457">
        <v>1199</v>
      </c>
      <c r="I1457">
        <v>87</v>
      </c>
      <c r="J1457">
        <v>18.5</v>
      </c>
      <c r="K1457">
        <v>10</v>
      </c>
      <c r="L1457">
        <v>2026</v>
      </c>
      <c r="M1457">
        <v>8238</v>
      </c>
      <c r="N1457">
        <v>1</v>
      </c>
      <c r="O1457">
        <v>0</v>
      </c>
      <c r="P1457">
        <v>9.94</v>
      </c>
    </row>
    <row r="1458" spans="1:16" x14ac:dyDescent="0.3">
      <c r="A1458">
        <v>1456</v>
      </c>
      <c r="B1458" t="s">
        <v>83</v>
      </c>
      <c r="C1458" t="s">
        <v>97</v>
      </c>
      <c r="D1458" t="s">
        <v>98</v>
      </c>
      <c r="E1458" t="s">
        <v>86</v>
      </c>
      <c r="F1458" t="s">
        <v>91</v>
      </c>
      <c r="G1458" t="s">
        <v>88</v>
      </c>
      <c r="H1458">
        <v>1199</v>
      </c>
      <c r="I1458">
        <v>87</v>
      </c>
      <c r="J1458">
        <v>18.5</v>
      </c>
      <c r="K1458">
        <v>10</v>
      </c>
      <c r="L1458">
        <v>2021</v>
      </c>
      <c r="M1458">
        <v>107506</v>
      </c>
      <c r="N1458">
        <v>1</v>
      </c>
      <c r="O1458">
        <v>0</v>
      </c>
      <c r="P1458">
        <v>4.34</v>
      </c>
    </row>
    <row r="1459" spans="1:16" x14ac:dyDescent="0.3">
      <c r="A1459">
        <v>1457</v>
      </c>
      <c r="B1459" t="s">
        <v>83</v>
      </c>
      <c r="C1459" t="s">
        <v>97</v>
      </c>
      <c r="D1459" t="s">
        <v>98</v>
      </c>
      <c r="E1459" t="s">
        <v>86</v>
      </c>
      <c r="F1459" t="s">
        <v>91</v>
      </c>
      <c r="G1459" t="s">
        <v>88</v>
      </c>
      <c r="H1459">
        <v>1199</v>
      </c>
      <c r="I1459">
        <v>87</v>
      </c>
      <c r="J1459">
        <v>18.5</v>
      </c>
      <c r="K1459">
        <v>10</v>
      </c>
      <c r="L1459">
        <v>2024</v>
      </c>
      <c r="M1459">
        <v>33400</v>
      </c>
      <c r="N1459">
        <v>1</v>
      </c>
      <c r="O1459">
        <v>0</v>
      </c>
      <c r="P1459">
        <v>8.0500000000000007</v>
      </c>
    </row>
    <row r="1460" spans="1:16" x14ac:dyDescent="0.3">
      <c r="A1460">
        <v>1458</v>
      </c>
      <c r="B1460" t="s">
        <v>83</v>
      </c>
      <c r="C1460" t="s">
        <v>97</v>
      </c>
      <c r="D1460" t="s">
        <v>98</v>
      </c>
      <c r="E1460" t="s">
        <v>86</v>
      </c>
      <c r="F1460" t="s">
        <v>91</v>
      </c>
      <c r="G1460" t="s">
        <v>88</v>
      </c>
      <c r="H1460">
        <v>1199</v>
      </c>
      <c r="I1460">
        <v>87</v>
      </c>
      <c r="J1460">
        <v>18.5</v>
      </c>
      <c r="K1460">
        <v>10</v>
      </c>
      <c r="L1460">
        <v>2021</v>
      </c>
      <c r="M1460">
        <v>90318</v>
      </c>
      <c r="N1460">
        <v>1</v>
      </c>
      <c r="O1460">
        <v>0</v>
      </c>
      <c r="P1460">
        <v>4.6100000000000003</v>
      </c>
    </row>
    <row r="1461" spans="1:16" x14ac:dyDescent="0.3">
      <c r="A1461">
        <v>1459</v>
      </c>
      <c r="B1461" t="s">
        <v>83</v>
      </c>
      <c r="C1461" t="s">
        <v>97</v>
      </c>
      <c r="D1461" t="s">
        <v>98</v>
      </c>
      <c r="E1461" t="s">
        <v>86</v>
      </c>
      <c r="F1461" t="s">
        <v>91</v>
      </c>
      <c r="G1461" t="s">
        <v>88</v>
      </c>
      <c r="H1461">
        <v>1199</v>
      </c>
      <c r="I1461">
        <v>87</v>
      </c>
      <c r="J1461">
        <v>18.5</v>
      </c>
      <c r="K1461">
        <v>10</v>
      </c>
      <c r="L1461">
        <v>2024</v>
      </c>
      <c r="M1461">
        <v>33126</v>
      </c>
      <c r="N1461">
        <v>1</v>
      </c>
      <c r="O1461">
        <v>0</v>
      </c>
      <c r="P1461">
        <v>8</v>
      </c>
    </row>
    <row r="1462" spans="1:16" x14ac:dyDescent="0.3">
      <c r="A1462">
        <v>1460</v>
      </c>
      <c r="B1462" t="s">
        <v>83</v>
      </c>
      <c r="C1462" t="s">
        <v>97</v>
      </c>
      <c r="D1462" t="s">
        <v>98</v>
      </c>
      <c r="E1462" t="s">
        <v>86</v>
      </c>
      <c r="F1462" t="s">
        <v>91</v>
      </c>
      <c r="G1462" t="s">
        <v>88</v>
      </c>
      <c r="H1462">
        <v>1199</v>
      </c>
      <c r="I1462">
        <v>87</v>
      </c>
      <c r="J1462">
        <v>18.5</v>
      </c>
      <c r="K1462">
        <v>10</v>
      </c>
      <c r="L1462">
        <v>2021</v>
      </c>
      <c r="M1462">
        <v>55932</v>
      </c>
      <c r="N1462">
        <v>1</v>
      </c>
      <c r="O1462">
        <v>0</v>
      </c>
      <c r="P1462">
        <v>5.65</v>
      </c>
    </row>
    <row r="1463" spans="1:16" x14ac:dyDescent="0.3">
      <c r="A1463">
        <v>1461</v>
      </c>
      <c r="B1463" t="s">
        <v>83</v>
      </c>
      <c r="C1463" t="s">
        <v>97</v>
      </c>
      <c r="D1463" t="s">
        <v>98</v>
      </c>
      <c r="E1463" t="s">
        <v>86</v>
      </c>
      <c r="F1463" t="s">
        <v>91</v>
      </c>
      <c r="G1463" t="s">
        <v>88</v>
      </c>
      <c r="H1463">
        <v>1199</v>
      </c>
      <c r="I1463">
        <v>87</v>
      </c>
      <c r="J1463">
        <v>18.5</v>
      </c>
      <c r="K1463">
        <v>10</v>
      </c>
      <c r="L1463">
        <v>2024</v>
      </c>
      <c r="M1463">
        <v>27037</v>
      </c>
      <c r="N1463">
        <v>1</v>
      </c>
      <c r="O1463">
        <v>0</v>
      </c>
      <c r="P1463">
        <v>8.1199999999999992</v>
      </c>
    </row>
    <row r="1464" spans="1:16" x14ac:dyDescent="0.3">
      <c r="A1464">
        <v>1462</v>
      </c>
      <c r="B1464" t="s">
        <v>83</v>
      </c>
      <c r="C1464" t="s">
        <v>97</v>
      </c>
      <c r="D1464" t="s">
        <v>98</v>
      </c>
      <c r="E1464" t="s">
        <v>86</v>
      </c>
      <c r="F1464" t="s">
        <v>91</v>
      </c>
      <c r="G1464" t="s">
        <v>88</v>
      </c>
      <c r="H1464">
        <v>1199</v>
      </c>
      <c r="I1464">
        <v>87</v>
      </c>
      <c r="J1464">
        <v>18.5</v>
      </c>
      <c r="K1464">
        <v>10</v>
      </c>
      <c r="L1464">
        <v>2022</v>
      </c>
      <c r="M1464">
        <v>46955</v>
      </c>
      <c r="N1464">
        <v>1</v>
      </c>
      <c r="O1464">
        <v>0</v>
      </c>
      <c r="P1464">
        <v>5.99</v>
      </c>
    </row>
    <row r="1465" spans="1:16" x14ac:dyDescent="0.3">
      <c r="A1465">
        <v>1463</v>
      </c>
      <c r="B1465" t="s">
        <v>83</v>
      </c>
      <c r="C1465" t="s">
        <v>97</v>
      </c>
      <c r="D1465" t="s">
        <v>98</v>
      </c>
      <c r="E1465" t="s">
        <v>86</v>
      </c>
      <c r="F1465" t="s">
        <v>91</v>
      </c>
      <c r="G1465" t="s">
        <v>88</v>
      </c>
      <c r="H1465">
        <v>1199</v>
      </c>
      <c r="I1465">
        <v>87</v>
      </c>
      <c r="J1465">
        <v>18.5</v>
      </c>
      <c r="K1465">
        <v>10</v>
      </c>
      <c r="L1465">
        <v>2023</v>
      </c>
      <c r="M1465">
        <v>44809</v>
      </c>
      <c r="N1465">
        <v>2</v>
      </c>
      <c r="O1465">
        <v>0</v>
      </c>
      <c r="P1465">
        <v>6.49</v>
      </c>
    </row>
    <row r="1466" spans="1:16" x14ac:dyDescent="0.3">
      <c r="A1466">
        <v>1464</v>
      </c>
      <c r="B1466" t="s">
        <v>83</v>
      </c>
      <c r="C1466" t="s">
        <v>97</v>
      </c>
      <c r="D1466" t="s">
        <v>98</v>
      </c>
      <c r="E1466" t="s">
        <v>86</v>
      </c>
      <c r="F1466" t="s">
        <v>91</v>
      </c>
      <c r="G1466" t="s">
        <v>88</v>
      </c>
      <c r="H1466">
        <v>1199</v>
      </c>
      <c r="I1466">
        <v>87</v>
      </c>
      <c r="J1466">
        <v>18.5</v>
      </c>
      <c r="K1466">
        <v>10</v>
      </c>
      <c r="L1466">
        <v>2026</v>
      </c>
      <c r="M1466">
        <v>4595</v>
      </c>
      <c r="N1466">
        <v>2</v>
      </c>
      <c r="O1466">
        <v>0</v>
      </c>
      <c r="P1466">
        <v>9.7899999999999991</v>
      </c>
    </row>
    <row r="1467" spans="1:16" x14ac:dyDescent="0.3">
      <c r="A1467">
        <v>1465</v>
      </c>
      <c r="B1467" t="s">
        <v>83</v>
      </c>
      <c r="C1467" t="s">
        <v>97</v>
      </c>
      <c r="D1467" t="s">
        <v>98</v>
      </c>
      <c r="E1467" t="s">
        <v>86</v>
      </c>
      <c r="F1467" t="s">
        <v>91</v>
      </c>
      <c r="G1467" t="s">
        <v>88</v>
      </c>
      <c r="H1467">
        <v>1199</v>
      </c>
      <c r="I1467">
        <v>87</v>
      </c>
      <c r="J1467">
        <v>18.5</v>
      </c>
      <c r="K1467">
        <v>10</v>
      </c>
      <c r="L1467">
        <v>2025</v>
      </c>
      <c r="M1467">
        <v>25486</v>
      </c>
      <c r="N1467">
        <v>1</v>
      </c>
      <c r="O1467">
        <v>0</v>
      </c>
      <c r="P1467">
        <v>8.51</v>
      </c>
    </row>
    <row r="1468" spans="1:16" x14ac:dyDescent="0.3">
      <c r="A1468">
        <v>1466</v>
      </c>
      <c r="B1468" t="s">
        <v>83</v>
      </c>
      <c r="C1468" t="s">
        <v>97</v>
      </c>
      <c r="D1468" t="s">
        <v>98</v>
      </c>
      <c r="E1468" t="s">
        <v>86</v>
      </c>
      <c r="F1468" t="s">
        <v>91</v>
      </c>
      <c r="G1468" t="s">
        <v>88</v>
      </c>
      <c r="H1468">
        <v>1199</v>
      </c>
      <c r="I1468">
        <v>87</v>
      </c>
      <c r="J1468">
        <v>18.5</v>
      </c>
      <c r="K1468">
        <v>10</v>
      </c>
      <c r="L1468">
        <v>2020</v>
      </c>
      <c r="M1468">
        <v>70004</v>
      </c>
      <c r="N1468">
        <v>1</v>
      </c>
      <c r="O1468">
        <v>0</v>
      </c>
      <c r="P1468">
        <v>4.09</v>
      </c>
    </row>
    <row r="1469" spans="1:16" x14ac:dyDescent="0.3">
      <c r="A1469">
        <v>1467</v>
      </c>
      <c r="B1469" t="s">
        <v>83</v>
      </c>
      <c r="C1469" t="s">
        <v>97</v>
      </c>
      <c r="D1469" t="s">
        <v>98</v>
      </c>
      <c r="E1469" t="s">
        <v>86</v>
      </c>
      <c r="F1469" t="s">
        <v>91</v>
      </c>
      <c r="G1469" t="s">
        <v>88</v>
      </c>
      <c r="H1469">
        <v>1199</v>
      </c>
      <c r="I1469">
        <v>87</v>
      </c>
      <c r="J1469">
        <v>18.5</v>
      </c>
      <c r="K1469">
        <v>10</v>
      </c>
      <c r="L1469">
        <v>2023</v>
      </c>
      <c r="M1469">
        <v>43221</v>
      </c>
      <c r="N1469">
        <v>2</v>
      </c>
      <c r="O1469">
        <v>0</v>
      </c>
      <c r="P1469">
        <v>6.86</v>
      </c>
    </row>
    <row r="1470" spans="1:16" x14ac:dyDescent="0.3">
      <c r="A1470">
        <v>1468</v>
      </c>
      <c r="B1470" t="s">
        <v>83</v>
      </c>
      <c r="C1470" t="s">
        <v>97</v>
      </c>
      <c r="D1470" t="s">
        <v>98</v>
      </c>
      <c r="E1470" t="s">
        <v>86</v>
      </c>
      <c r="F1470" t="s">
        <v>91</v>
      </c>
      <c r="G1470" t="s">
        <v>88</v>
      </c>
      <c r="H1470">
        <v>1199</v>
      </c>
      <c r="I1470">
        <v>87</v>
      </c>
      <c r="J1470">
        <v>18.5</v>
      </c>
      <c r="K1470">
        <v>10</v>
      </c>
      <c r="L1470">
        <v>2020</v>
      </c>
      <c r="M1470">
        <v>122088</v>
      </c>
      <c r="N1470">
        <v>1</v>
      </c>
      <c r="O1470">
        <v>0</v>
      </c>
      <c r="P1470">
        <v>3.86</v>
      </c>
    </row>
    <row r="1471" spans="1:16" x14ac:dyDescent="0.3">
      <c r="A1471">
        <v>1469</v>
      </c>
      <c r="B1471" t="s">
        <v>83</v>
      </c>
      <c r="C1471" t="s">
        <v>97</v>
      </c>
      <c r="D1471" t="s">
        <v>98</v>
      </c>
      <c r="E1471" t="s">
        <v>86</v>
      </c>
      <c r="F1471" t="s">
        <v>91</v>
      </c>
      <c r="G1471" t="s">
        <v>88</v>
      </c>
      <c r="H1471">
        <v>1199</v>
      </c>
      <c r="I1471">
        <v>87</v>
      </c>
      <c r="J1471">
        <v>18.5</v>
      </c>
      <c r="K1471">
        <v>10</v>
      </c>
      <c r="L1471">
        <v>2022</v>
      </c>
      <c r="M1471">
        <v>71902</v>
      </c>
      <c r="N1471">
        <v>1</v>
      </c>
      <c r="O1471">
        <v>0</v>
      </c>
      <c r="P1471">
        <v>5.93</v>
      </c>
    </row>
    <row r="1472" spans="1:16" x14ac:dyDescent="0.3">
      <c r="A1472">
        <v>1470</v>
      </c>
      <c r="B1472" t="s">
        <v>83</v>
      </c>
      <c r="C1472" t="s">
        <v>97</v>
      </c>
      <c r="D1472" t="s">
        <v>98</v>
      </c>
      <c r="E1472" t="s">
        <v>86</v>
      </c>
      <c r="F1472" t="s">
        <v>91</v>
      </c>
      <c r="G1472" t="s">
        <v>88</v>
      </c>
      <c r="H1472">
        <v>1199</v>
      </c>
      <c r="I1472">
        <v>87</v>
      </c>
      <c r="J1472">
        <v>18.5</v>
      </c>
      <c r="K1472">
        <v>10</v>
      </c>
      <c r="L1472">
        <v>2024</v>
      </c>
      <c r="M1472">
        <v>44996</v>
      </c>
      <c r="N1472">
        <v>1</v>
      </c>
      <c r="O1472">
        <v>0</v>
      </c>
      <c r="P1472">
        <v>8.16</v>
      </c>
    </row>
    <row r="1473" spans="1:16" x14ac:dyDescent="0.3">
      <c r="A1473">
        <v>1471</v>
      </c>
      <c r="B1473" t="s">
        <v>83</v>
      </c>
      <c r="C1473" t="s">
        <v>97</v>
      </c>
      <c r="D1473" t="s">
        <v>98</v>
      </c>
      <c r="E1473" t="s">
        <v>86</v>
      </c>
      <c r="F1473" t="s">
        <v>91</v>
      </c>
      <c r="G1473" t="s">
        <v>88</v>
      </c>
      <c r="H1473">
        <v>1199</v>
      </c>
      <c r="I1473">
        <v>87</v>
      </c>
      <c r="J1473">
        <v>18.5</v>
      </c>
      <c r="K1473">
        <v>10</v>
      </c>
      <c r="L1473">
        <v>2023</v>
      </c>
      <c r="M1473">
        <v>29511</v>
      </c>
      <c r="N1473">
        <v>2</v>
      </c>
      <c r="O1473">
        <v>0</v>
      </c>
      <c r="P1473">
        <v>6.78</v>
      </c>
    </row>
    <row r="1474" spans="1:16" x14ac:dyDescent="0.3">
      <c r="A1474">
        <v>1472</v>
      </c>
      <c r="B1474" t="s">
        <v>83</v>
      </c>
      <c r="C1474" t="s">
        <v>97</v>
      </c>
      <c r="D1474" t="s">
        <v>98</v>
      </c>
      <c r="E1474" t="s">
        <v>86</v>
      </c>
      <c r="F1474" t="s">
        <v>91</v>
      </c>
      <c r="G1474" t="s">
        <v>88</v>
      </c>
      <c r="H1474">
        <v>1199</v>
      </c>
      <c r="I1474">
        <v>87</v>
      </c>
      <c r="J1474">
        <v>18.5</v>
      </c>
      <c r="K1474">
        <v>10</v>
      </c>
      <c r="L1474">
        <v>2021</v>
      </c>
      <c r="M1474">
        <v>100414</v>
      </c>
      <c r="N1474">
        <v>2</v>
      </c>
      <c r="O1474">
        <v>0</v>
      </c>
      <c r="P1474">
        <v>4.4400000000000004</v>
      </c>
    </row>
    <row r="1475" spans="1:16" x14ac:dyDescent="0.3">
      <c r="A1475">
        <v>1473</v>
      </c>
      <c r="B1475" t="s">
        <v>83</v>
      </c>
      <c r="C1475" t="s">
        <v>97</v>
      </c>
      <c r="D1475" t="s">
        <v>98</v>
      </c>
      <c r="E1475" t="s">
        <v>86</v>
      </c>
      <c r="F1475" t="s">
        <v>91</v>
      </c>
      <c r="G1475" t="s">
        <v>88</v>
      </c>
      <c r="H1475">
        <v>1199</v>
      </c>
      <c r="I1475">
        <v>87</v>
      </c>
      <c r="J1475">
        <v>18.5</v>
      </c>
      <c r="K1475">
        <v>10</v>
      </c>
      <c r="L1475">
        <v>2026</v>
      </c>
      <c r="M1475">
        <v>9740</v>
      </c>
      <c r="N1475">
        <v>2</v>
      </c>
      <c r="O1475">
        <v>0</v>
      </c>
      <c r="P1475">
        <v>9.6199999999999992</v>
      </c>
    </row>
    <row r="1476" spans="1:16" x14ac:dyDescent="0.3">
      <c r="A1476">
        <v>1474</v>
      </c>
      <c r="B1476" t="s">
        <v>83</v>
      </c>
      <c r="C1476" t="s">
        <v>97</v>
      </c>
      <c r="D1476" t="s">
        <v>98</v>
      </c>
      <c r="E1476" t="s">
        <v>86</v>
      </c>
      <c r="F1476" t="s">
        <v>91</v>
      </c>
      <c r="G1476" t="s">
        <v>88</v>
      </c>
      <c r="H1476">
        <v>1199</v>
      </c>
      <c r="I1476">
        <v>87</v>
      </c>
      <c r="J1476">
        <v>18.5</v>
      </c>
      <c r="K1476">
        <v>10</v>
      </c>
      <c r="L1476">
        <v>2024</v>
      </c>
      <c r="M1476">
        <v>48419</v>
      </c>
      <c r="N1476">
        <v>1</v>
      </c>
      <c r="O1476">
        <v>0</v>
      </c>
      <c r="P1476">
        <v>7.59</v>
      </c>
    </row>
    <row r="1477" spans="1:16" x14ac:dyDescent="0.3">
      <c r="A1477">
        <v>1475</v>
      </c>
      <c r="B1477" t="s">
        <v>83</v>
      </c>
      <c r="C1477" t="s">
        <v>97</v>
      </c>
      <c r="D1477" t="s">
        <v>98</v>
      </c>
      <c r="E1477" t="s">
        <v>86</v>
      </c>
      <c r="F1477" t="s">
        <v>91</v>
      </c>
      <c r="G1477" t="s">
        <v>88</v>
      </c>
      <c r="H1477">
        <v>1199</v>
      </c>
      <c r="I1477">
        <v>87</v>
      </c>
      <c r="J1477">
        <v>18.5</v>
      </c>
      <c r="K1477">
        <v>10</v>
      </c>
      <c r="L1477">
        <v>2020</v>
      </c>
      <c r="M1477">
        <v>87337</v>
      </c>
      <c r="N1477">
        <v>1</v>
      </c>
      <c r="O1477">
        <v>0</v>
      </c>
      <c r="P1477">
        <v>4.1900000000000004</v>
      </c>
    </row>
    <row r="1478" spans="1:16" x14ac:dyDescent="0.3">
      <c r="A1478">
        <v>1476</v>
      </c>
      <c r="B1478" t="s">
        <v>83</v>
      </c>
      <c r="C1478" t="s">
        <v>97</v>
      </c>
      <c r="D1478" t="s">
        <v>98</v>
      </c>
      <c r="E1478" t="s">
        <v>86</v>
      </c>
      <c r="F1478" t="s">
        <v>91</v>
      </c>
      <c r="G1478" t="s">
        <v>88</v>
      </c>
      <c r="H1478">
        <v>1199</v>
      </c>
      <c r="I1478">
        <v>87</v>
      </c>
      <c r="J1478">
        <v>18.5</v>
      </c>
      <c r="K1478">
        <v>10</v>
      </c>
      <c r="L1478">
        <v>2025</v>
      </c>
      <c r="M1478">
        <v>12611</v>
      </c>
      <c r="N1478">
        <v>1</v>
      </c>
      <c r="O1478">
        <v>0</v>
      </c>
      <c r="P1478">
        <v>8.73</v>
      </c>
    </row>
    <row r="1479" spans="1:16" x14ac:dyDescent="0.3">
      <c r="A1479">
        <v>1477</v>
      </c>
      <c r="B1479" t="s">
        <v>83</v>
      </c>
      <c r="C1479" t="s">
        <v>97</v>
      </c>
      <c r="D1479" t="s">
        <v>98</v>
      </c>
      <c r="E1479" t="s">
        <v>86</v>
      </c>
      <c r="F1479" t="s">
        <v>91</v>
      </c>
      <c r="G1479" t="s">
        <v>88</v>
      </c>
      <c r="H1479">
        <v>1199</v>
      </c>
      <c r="I1479">
        <v>87</v>
      </c>
      <c r="J1479">
        <v>18.5</v>
      </c>
      <c r="K1479">
        <v>10</v>
      </c>
      <c r="L1479">
        <v>2026</v>
      </c>
      <c r="M1479">
        <v>4893</v>
      </c>
      <c r="N1479">
        <v>2</v>
      </c>
      <c r="O1479">
        <v>0</v>
      </c>
      <c r="P1479">
        <v>9.24</v>
      </c>
    </row>
    <row r="1480" spans="1:16" x14ac:dyDescent="0.3">
      <c r="A1480">
        <v>1478</v>
      </c>
      <c r="B1480" t="s">
        <v>83</v>
      </c>
      <c r="C1480" t="s">
        <v>97</v>
      </c>
      <c r="D1480" t="s">
        <v>98</v>
      </c>
      <c r="E1480" t="s">
        <v>86</v>
      </c>
      <c r="F1480" t="s">
        <v>91</v>
      </c>
      <c r="G1480" t="s">
        <v>88</v>
      </c>
      <c r="H1480">
        <v>1199</v>
      </c>
      <c r="I1480">
        <v>87</v>
      </c>
      <c r="J1480">
        <v>18.5</v>
      </c>
      <c r="K1480">
        <v>10</v>
      </c>
      <c r="L1480">
        <v>2026</v>
      </c>
      <c r="M1480">
        <v>6840</v>
      </c>
      <c r="N1480">
        <v>2</v>
      </c>
      <c r="O1480">
        <v>0</v>
      </c>
      <c r="P1480">
        <v>9.5399999999999991</v>
      </c>
    </row>
    <row r="1481" spans="1:16" x14ac:dyDescent="0.3">
      <c r="A1481">
        <v>1479</v>
      </c>
      <c r="B1481" t="s">
        <v>83</v>
      </c>
      <c r="C1481" t="s">
        <v>97</v>
      </c>
      <c r="D1481" t="s">
        <v>98</v>
      </c>
      <c r="E1481" t="s">
        <v>86</v>
      </c>
      <c r="F1481" t="s">
        <v>91</v>
      </c>
      <c r="G1481" t="s">
        <v>88</v>
      </c>
      <c r="H1481">
        <v>1199</v>
      </c>
      <c r="I1481">
        <v>87</v>
      </c>
      <c r="J1481">
        <v>18.5</v>
      </c>
      <c r="K1481">
        <v>10</v>
      </c>
      <c r="L1481">
        <v>2023</v>
      </c>
      <c r="M1481">
        <v>44126</v>
      </c>
      <c r="N1481">
        <v>1</v>
      </c>
      <c r="O1481">
        <v>0</v>
      </c>
      <c r="P1481">
        <v>7.34</v>
      </c>
    </row>
    <row r="1482" spans="1:16" x14ac:dyDescent="0.3">
      <c r="A1482">
        <v>1480</v>
      </c>
      <c r="B1482" t="s">
        <v>83</v>
      </c>
      <c r="C1482" t="s">
        <v>97</v>
      </c>
      <c r="D1482" t="s">
        <v>98</v>
      </c>
      <c r="E1482" t="s">
        <v>86</v>
      </c>
      <c r="F1482" t="s">
        <v>91</v>
      </c>
      <c r="G1482" t="s">
        <v>88</v>
      </c>
      <c r="H1482">
        <v>1199</v>
      </c>
      <c r="I1482">
        <v>87</v>
      </c>
      <c r="J1482">
        <v>18.5</v>
      </c>
      <c r="K1482">
        <v>10</v>
      </c>
      <c r="L1482">
        <v>2022</v>
      </c>
      <c r="M1482">
        <v>76778</v>
      </c>
      <c r="N1482">
        <v>2</v>
      </c>
      <c r="O1482">
        <v>1</v>
      </c>
      <c r="P1482">
        <v>4.76</v>
      </c>
    </row>
    <row r="1483" spans="1:16" x14ac:dyDescent="0.3">
      <c r="A1483">
        <v>1481</v>
      </c>
      <c r="B1483" t="s">
        <v>83</v>
      </c>
      <c r="C1483" t="s">
        <v>97</v>
      </c>
      <c r="D1483" t="s">
        <v>98</v>
      </c>
      <c r="E1483" t="s">
        <v>86</v>
      </c>
      <c r="F1483" t="s">
        <v>91</v>
      </c>
      <c r="G1483" t="s">
        <v>88</v>
      </c>
      <c r="H1483">
        <v>1199</v>
      </c>
      <c r="I1483">
        <v>87</v>
      </c>
      <c r="J1483">
        <v>18.5</v>
      </c>
      <c r="K1483">
        <v>10</v>
      </c>
      <c r="L1483">
        <v>2024</v>
      </c>
      <c r="M1483">
        <v>33212</v>
      </c>
      <c r="N1483">
        <v>1</v>
      </c>
      <c r="O1483">
        <v>0</v>
      </c>
      <c r="P1483">
        <v>7.79</v>
      </c>
    </row>
    <row r="1484" spans="1:16" x14ac:dyDescent="0.3">
      <c r="A1484">
        <v>1482</v>
      </c>
      <c r="B1484" t="s">
        <v>83</v>
      </c>
      <c r="C1484" t="s">
        <v>97</v>
      </c>
      <c r="D1484" t="s">
        <v>98</v>
      </c>
      <c r="E1484" t="s">
        <v>86</v>
      </c>
      <c r="F1484" t="s">
        <v>91</v>
      </c>
      <c r="G1484" t="s">
        <v>88</v>
      </c>
      <c r="H1484">
        <v>1199</v>
      </c>
      <c r="I1484">
        <v>87</v>
      </c>
      <c r="J1484">
        <v>18.5</v>
      </c>
      <c r="K1484">
        <v>10</v>
      </c>
      <c r="L1484">
        <v>2025</v>
      </c>
      <c r="M1484">
        <v>13167</v>
      </c>
      <c r="N1484">
        <v>1</v>
      </c>
      <c r="O1484">
        <v>0</v>
      </c>
      <c r="P1484">
        <v>8.66</v>
      </c>
    </row>
    <row r="1485" spans="1:16" x14ac:dyDescent="0.3">
      <c r="A1485">
        <v>1483</v>
      </c>
      <c r="B1485" t="s">
        <v>83</v>
      </c>
      <c r="C1485" t="s">
        <v>97</v>
      </c>
      <c r="D1485" t="s">
        <v>98</v>
      </c>
      <c r="E1485" t="s">
        <v>86</v>
      </c>
      <c r="F1485" t="s">
        <v>91</v>
      </c>
      <c r="G1485" t="s">
        <v>88</v>
      </c>
      <c r="H1485">
        <v>1199</v>
      </c>
      <c r="I1485">
        <v>87</v>
      </c>
      <c r="J1485">
        <v>18.5</v>
      </c>
      <c r="K1485">
        <v>10</v>
      </c>
      <c r="L1485">
        <v>2022</v>
      </c>
      <c r="M1485">
        <v>85939</v>
      </c>
      <c r="N1485">
        <v>1</v>
      </c>
      <c r="O1485">
        <v>0</v>
      </c>
      <c r="P1485">
        <v>5.86</v>
      </c>
    </row>
    <row r="1486" spans="1:16" x14ac:dyDescent="0.3">
      <c r="A1486">
        <v>1484</v>
      </c>
      <c r="B1486" t="s">
        <v>83</v>
      </c>
      <c r="C1486" t="s">
        <v>97</v>
      </c>
      <c r="D1486" t="s">
        <v>98</v>
      </c>
      <c r="E1486" t="s">
        <v>86</v>
      </c>
      <c r="F1486" t="s">
        <v>91</v>
      </c>
      <c r="G1486" t="s">
        <v>88</v>
      </c>
      <c r="H1486">
        <v>1199</v>
      </c>
      <c r="I1486">
        <v>87</v>
      </c>
      <c r="J1486">
        <v>18.5</v>
      </c>
      <c r="K1486">
        <v>10</v>
      </c>
      <c r="L1486">
        <v>2021</v>
      </c>
      <c r="M1486">
        <v>51059</v>
      </c>
      <c r="N1486">
        <v>1</v>
      </c>
      <c r="O1486">
        <v>0</v>
      </c>
      <c r="P1486">
        <v>5.68</v>
      </c>
    </row>
    <row r="1487" spans="1:16" x14ac:dyDescent="0.3">
      <c r="A1487">
        <v>1485</v>
      </c>
      <c r="B1487" t="s">
        <v>83</v>
      </c>
      <c r="C1487" t="s">
        <v>97</v>
      </c>
      <c r="D1487" t="s">
        <v>98</v>
      </c>
      <c r="E1487" t="s">
        <v>86</v>
      </c>
      <c r="F1487" t="s">
        <v>91</v>
      </c>
      <c r="G1487" t="s">
        <v>88</v>
      </c>
      <c r="H1487">
        <v>1199</v>
      </c>
      <c r="I1487">
        <v>87</v>
      </c>
      <c r="J1487">
        <v>18.5</v>
      </c>
      <c r="K1487">
        <v>10</v>
      </c>
      <c r="L1487">
        <v>2026</v>
      </c>
      <c r="M1487">
        <v>8398</v>
      </c>
      <c r="N1487">
        <v>2</v>
      </c>
      <c r="O1487">
        <v>0</v>
      </c>
      <c r="P1487">
        <v>9.6300000000000008</v>
      </c>
    </row>
    <row r="1488" spans="1:16" x14ac:dyDescent="0.3">
      <c r="A1488">
        <v>1486</v>
      </c>
      <c r="B1488" t="s">
        <v>83</v>
      </c>
      <c r="C1488" t="s">
        <v>97</v>
      </c>
      <c r="D1488" t="s">
        <v>98</v>
      </c>
      <c r="E1488" t="s">
        <v>86</v>
      </c>
      <c r="F1488" t="s">
        <v>91</v>
      </c>
      <c r="G1488" t="s">
        <v>88</v>
      </c>
      <c r="H1488">
        <v>1199</v>
      </c>
      <c r="I1488">
        <v>87</v>
      </c>
      <c r="J1488">
        <v>18.5</v>
      </c>
      <c r="K1488">
        <v>10</v>
      </c>
      <c r="L1488">
        <v>2022</v>
      </c>
      <c r="M1488">
        <v>40586</v>
      </c>
      <c r="N1488">
        <v>1</v>
      </c>
      <c r="O1488">
        <v>0</v>
      </c>
      <c r="P1488">
        <v>6.65</v>
      </c>
    </row>
    <row r="1489" spans="1:16" x14ac:dyDescent="0.3">
      <c r="A1489">
        <v>1487</v>
      </c>
      <c r="B1489" t="s">
        <v>83</v>
      </c>
      <c r="C1489" t="s">
        <v>97</v>
      </c>
      <c r="D1489" t="s">
        <v>98</v>
      </c>
      <c r="E1489" t="s">
        <v>86</v>
      </c>
      <c r="F1489" t="s">
        <v>91</v>
      </c>
      <c r="G1489" t="s">
        <v>88</v>
      </c>
      <c r="H1489">
        <v>1199</v>
      </c>
      <c r="I1489">
        <v>87</v>
      </c>
      <c r="J1489">
        <v>18.5</v>
      </c>
      <c r="K1489">
        <v>10</v>
      </c>
      <c r="L1489">
        <v>2023</v>
      </c>
      <c r="M1489">
        <v>46002</v>
      </c>
      <c r="N1489">
        <v>1</v>
      </c>
      <c r="O1489">
        <v>0</v>
      </c>
      <c r="P1489">
        <v>6.68</v>
      </c>
    </row>
    <row r="1490" spans="1:16" x14ac:dyDescent="0.3">
      <c r="A1490">
        <v>1488</v>
      </c>
      <c r="B1490" t="s">
        <v>83</v>
      </c>
      <c r="C1490" t="s">
        <v>97</v>
      </c>
      <c r="D1490" t="s">
        <v>98</v>
      </c>
      <c r="E1490" t="s">
        <v>86</v>
      </c>
      <c r="F1490" t="s">
        <v>91</v>
      </c>
      <c r="G1490" t="s">
        <v>88</v>
      </c>
      <c r="H1490">
        <v>1199</v>
      </c>
      <c r="I1490">
        <v>87</v>
      </c>
      <c r="J1490">
        <v>18.5</v>
      </c>
      <c r="K1490">
        <v>10</v>
      </c>
      <c r="L1490">
        <v>2022</v>
      </c>
      <c r="M1490">
        <v>62419</v>
      </c>
      <c r="N1490">
        <v>2</v>
      </c>
      <c r="O1490">
        <v>0</v>
      </c>
      <c r="P1490">
        <v>5.93</v>
      </c>
    </row>
    <row r="1491" spans="1:16" x14ac:dyDescent="0.3">
      <c r="A1491">
        <v>1489</v>
      </c>
      <c r="B1491" t="s">
        <v>83</v>
      </c>
      <c r="C1491" t="s">
        <v>97</v>
      </c>
      <c r="D1491" t="s">
        <v>98</v>
      </c>
      <c r="E1491" t="s">
        <v>86</v>
      </c>
      <c r="F1491" t="s">
        <v>91</v>
      </c>
      <c r="G1491" t="s">
        <v>88</v>
      </c>
      <c r="H1491">
        <v>1199</v>
      </c>
      <c r="I1491">
        <v>87</v>
      </c>
      <c r="J1491">
        <v>18.5</v>
      </c>
      <c r="K1491">
        <v>10</v>
      </c>
      <c r="L1491">
        <v>2025</v>
      </c>
      <c r="M1491">
        <v>15545</v>
      </c>
      <c r="N1491">
        <v>2</v>
      </c>
      <c r="O1491">
        <v>0</v>
      </c>
      <c r="P1491">
        <v>8.48</v>
      </c>
    </row>
    <row r="1492" spans="1:16" x14ac:dyDescent="0.3">
      <c r="A1492">
        <v>1490</v>
      </c>
      <c r="B1492" t="s">
        <v>83</v>
      </c>
      <c r="C1492" t="s">
        <v>97</v>
      </c>
      <c r="D1492" t="s">
        <v>98</v>
      </c>
      <c r="E1492" t="s">
        <v>86</v>
      </c>
      <c r="F1492" t="s">
        <v>91</v>
      </c>
      <c r="G1492" t="s">
        <v>88</v>
      </c>
      <c r="H1492">
        <v>1199</v>
      </c>
      <c r="I1492">
        <v>87</v>
      </c>
      <c r="J1492">
        <v>18.5</v>
      </c>
      <c r="K1492">
        <v>10</v>
      </c>
      <c r="L1492">
        <v>2022</v>
      </c>
      <c r="M1492">
        <v>84468</v>
      </c>
      <c r="N1492">
        <v>1</v>
      </c>
      <c r="O1492">
        <v>0</v>
      </c>
      <c r="P1492">
        <v>5.55</v>
      </c>
    </row>
    <row r="1493" spans="1:16" x14ac:dyDescent="0.3">
      <c r="A1493">
        <v>1491</v>
      </c>
      <c r="B1493" t="s">
        <v>83</v>
      </c>
      <c r="C1493" t="s">
        <v>97</v>
      </c>
      <c r="D1493" t="s">
        <v>98</v>
      </c>
      <c r="E1493" t="s">
        <v>86</v>
      </c>
      <c r="F1493" t="s">
        <v>91</v>
      </c>
      <c r="G1493" t="s">
        <v>88</v>
      </c>
      <c r="H1493">
        <v>1199</v>
      </c>
      <c r="I1493">
        <v>87</v>
      </c>
      <c r="J1493">
        <v>18.5</v>
      </c>
      <c r="K1493">
        <v>10</v>
      </c>
      <c r="L1493">
        <v>2024</v>
      </c>
      <c r="M1493">
        <v>29806</v>
      </c>
      <c r="N1493">
        <v>1</v>
      </c>
      <c r="O1493">
        <v>0</v>
      </c>
      <c r="P1493">
        <v>8.14</v>
      </c>
    </row>
    <row r="1494" spans="1:16" x14ac:dyDescent="0.3">
      <c r="A1494">
        <v>1492</v>
      </c>
      <c r="B1494" t="s">
        <v>83</v>
      </c>
      <c r="C1494" t="s">
        <v>97</v>
      </c>
      <c r="D1494" t="s">
        <v>98</v>
      </c>
      <c r="E1494" t="s">
        <v>86</v>
      </c>
      <c r="F1494" t="s">
        <v>91</v>
      </c>
      <c r="G1494" t="s">
        <v>88</v>
      </c>
      <c r="H1494">
        <v>1199</v>
      </c>
      <c r="I1494">
        <v>87</v>
      </c>
      <c r="J1494">
        <v>18.5</v>
      </c>
      <c r="K1494">
        <v>10</v>
      </c>
      <c r="L1494">
        <v>2023</v>
      </c>
      <c r="M1494">
        <v>38740</v>
      </c>
      <c r="N1494">
        <v>1</v>
      </c>
      <c r="O1494">
        <v>0</v>
      </c>
      <c r="P1494">
        <v>7.13</v>
      </c>
    </row>
    <row r="1495" spans="1:16" x14ac:dyDescent="0.3">
      <c r="A1495">
        <v>1493</v>
      </c>
      <c r="B1495" t="s">
        <v>83</v>
      </c>
      <c r="C1495" t="s">
        <v>97</v>
      </c>
      <c r="D1495" t="s">
        <v>98</v>
      </c>
      <c r="E1495" t="s">
        <v>86</v>
      </c>
      <c r="F1495" t="s">
        <v>91</v>
      </c>
      <c r="G1495" t="s">
        <v>88</v>
      </c>
      <c r="H1495">
        <v>1199</v>
      </c>
      <c r="I1495">
        <v>87</v>
      </c>
      <c r="J1495">
        <v>18.5</v>
      </c>
      <c r="K1495">
        <v>10</v>
      </c>
      <c r="L1495">
        <v>2025</v>
      </c>
      <c r="M1495">
        <v>25038</v>
      </c>
      <c r="N1495">
        <v>1</v>
      </c>
      <c r="O1495">
        <v>0</v>
      </c>
      <c r="P1495">
        <v>8.6199999999999992</v>
      </c>
    </row>
    <row r="1496" spans="1:16" x14ac:dyDescent="0.3">
      <c r="A1496">
        <v>1494</v>
      </c>
      <c r="B1496" t="s">
        <v>83</v>
      </c>
      <c r="C1496" t="s">
        <v>97</v>
      </c>
      <c r="D1496" t="s">
        <v>98</v>
      </c>
      <c r="E1496" t="s">
        <v>86</v>
      </c>
      <c r="F1496" t="s">
        <v>91</v>
      </c>
      <c r="G1496" t="s">
        <v>88</v>
      </c>
      <c r="H1496">
        <v>1199</v>
      </c>
      <c r="I1496">
        <v>87</v>
      </c>
      <c r="J1496">
        <v>18.5</v>
      </c>
      <c r="K1496">
        <v>10</v>
      </c>
      <c r="L1496">
        <v>2021</v>
      </c>
      <c r="M1496">
        <v>84115</v>
      </c>
      <c r="N1496">
        <v>1</v>
      </c>
      <c r="O1496">
        <v>0</v>
      </c>
      <c r="P1496">
        <v>4.96</v>
      </c>
    </row>
    <row r="1497" spans="1:16" x14ac:dyDescent="0.3">
      <c r="A1497">
        <v>1495</v>
      </c>
      <c r="B1497" t="s">
        <v>83</v>
      </c>
      <c r="C1497" t="s">
        <v>97</v>
      </c>
      <c r="D1497" t="s">
        <v>98</v>
      </c>
      <c r="E1497" t="s">
        <v>86</v>
      </c>
      <c r="F1497" t="s">
        <v>91</v>
      </c>
      <c r="G1497" t="s">
        <v>88</v>
      </c>
      <c r="H1497">
        <v>1199</v>
      </c>
      <c r="I1497">
        <v>87</v>
      </c>
      <c r="J1497">
        <v>18.5</v>
      </c>
      <c r="K1497">
        <v>10</v>
      </c>
      <c r="L1497">
        <v>2021</v>
      </c>
      <c r="M1497">
        <v>70561</v>
      </c>
      <c r="N1497">
        <v>1</v>
      </c>
      <c r="O1497">
        <v>0</v>
      </c>
      <c r="P1497">
        <v>5.47</v>
      </c>
    </row>
    <row r="1498" spans="1:16" x14ac:dyDescent="0.3">
      <c r="A1498">
        <v>1496</v>
      </c>
      <c r="B1498" t="s">
        <v>83</v>
      </c>
      <c r="C1498" t="s">
        <v>97</v>
      </c>
      <c r="D1498" t="s">
        <v>98</v>
      </c>
      <c r="E1498" t="s">
        <v>86</v>
      </c>
      <c r="F1498" t="s">
        <v>91</v>
      </c>
      <c r="G1498" t="s">
        <v>88</v>
      </c>
      <c r="H1498">
        <v>1199</v>
      </c>
      <c r="I1498">
        <v>87</v>
      </c>
      <c r="J1498">
        <v>18.5</v>
      </c>
      <c r="K1498">
        <v>10</v>
      </c>
      <c r="L1498">
        <v>2024</v>
      </c>
      <c r="M1498">
        <v>43401</v>
      </c>
      <c r="N1498">
        <v>1</v>
      </c>
      <c r="O1498">
        <v>0</v>
      </c>
      <c r="P1498">
        <v>7.74</v>
      </c>
    </row>
    <row r="1499" spans="1:16" x14ac:dyDescent="0.3">
      <c r="A1499">
        <v>1497</v>
      </c>
      <c r="B1499" t="s">
        <v>83</v>
      </c>
      <c r="C1499" t="s">
        <v>97</v>
      </c>
      <c r="D1499" t="s">
        <v>98</v>
      </c>
      <c r="E1499" t="s">
        <v>86</v>
      </c>
      <c r="F1499" t="s">
        <v>91</v>
      </c>
      <c r="G1499" t="s">
        <v>88</v>
      </c>
      <c r="H1499">
        <v>1199</v>
      </c>
      <c r="I1499">
        <v>87</v>
      </c>
      <c r="J1499">
        <v>18.5</v>
      </c>
      <c r="K1499">
        <v>10</v>
      </c>
      <c r="L1499">
        <v>2021</v>
      </c>
      <c r="M1499">
        <v>101253</v>
      </c>
      <c r="N1499">
        <v>1</v>
      </c>
      <c r="O1499">
        <v>0</v>
      </c>
      <c r="P1499">
        <v>4.41</v>
      </c>
    </row>
    <row r="1500" spans="1:16" x14ac:dyDescent="0.3">
      <c r="A1500">
        <v>1498</v>
      </c>
      <c r="B1500" t="s">
        <v>83</v>
      </c>
      <c r="C1500" t="s">
        <v>97</v>
      </c>
      <c r="D1500" t="s">
        <v>98</v>
      </c>
      <c r="E1500" t="s">
        <v>86</v>
      </c>
      <c r="F1500" t="s">
        <v>91</v>
      </c>
      <c r="G1500" t="s">
        <v>88</v>
      </c>
      <c r="H1500">
        <v>1199</v>
      </c>
      <c r="I1500">
        <v>87</v>
      </c>
      <c r="J1500">
        <v>18.5</v>
      </c>
      <c r="K1500">
        <v>10</v>
      </c>
      <c r="L1500">
        <v>2020</v>
      </c>
      <c r="M1500">
        <v>53287</v>
      </c>
      <c r="N1500">
        <v>2</v>
      </c>
      <c r="O1500">
        <v>0</v>
      </c>
      <c r="P1500">
        <v>3.89</v>
      </c>
    </row>
    <row r="1501" spans="1:16" x14ac:dyDescent="0.3">
      <c r="A1501">
        <v>1499</v>
      </c>
      <c r="B1501" t="s">
        <v>83</v>
      </c>
      <c r="C1501" t="s">
        <v>97</v>
      </c>
      <c r="D1501" t="s">
        <v>98</v>
      </c>
      <c r="E1501" t="s">
        <v>86</v>
      </c>
      <c r="F1501" t="s">
        <v>91</v>
      </c>
      <c r="G1501" t="s">
        <v>88</v>
      </c>
      <c r="H1501">
        <v>1199</v>
      </c>
      <c r="I1501">
        <v>87</v>
      </c>
      <c r="J1501">
        <v>18.5</v>
      </c>
      <c r="K1501">
        <v>10</v>
      </c>
      <c r="L1501">
        <v>2026</v>
      </c>
      <c r="M1501">
        <v>7659</v>
      </c>
      <c r="N1501">
        <v>1</v>
      </c>
      <c r="O1501">
        <v>0</v>
      </c>
      <c r="P1501">
        <v>9.57</v>
      </c>
    </row>
    <row r="1502" spans="1:16" x14ac:dyDescent="0.3">
      <c r="A1502">
        <v>1500</v>
      </c>
      <c r="B1502" t="s">
        <v>83</v>
      </c>
      <c r="C1502" t="s">
        <v>97</v>
      </c>
      <c r="D1502" t="s">
        <v>98</v>
      </c>
      <c r="E1502" t="s">
        <v>86</v>
      </c>
      <c r="F1502" t="s">
        <v>91</v>
      </c>
      <c r="G1502" t="s">
        <v>88</v>
      </c>
      <c r="H1502">
        <v>1199</v>
      </c>
      <c r="I1502">
        <v>87</v>
      </c>
      <c r="J1502">
        <v>18.5</v>
      </c>
      <c r="K1502">
        <v>10</v>
      </c>
      <c r="L1502">
        <v>2021</v>
      </c>
      <c r="M1502">
        <v>55465</v>
      </c>
      <c r="N1502">
        <v>1</v>
      </c>
      <c r="O1502">
        <v>0</v>
      </c>
      <c r="P1502">
        <v>5.25</v>
      </c>
    </row>
    <row r="1503" spans="1:16" x14ac:dyDescent="0.3">
      <c r="A1503">
        <v>1501</v>
      </c>
      <c r="B1503" t="s">
        <v>83</v>
      </c>
      <c r="C1503" t="s">
        <v>97</v>
      </c>
      <c r="D1503" t="s">
        <v>98</v>
      </c>
      <c r="E1503" t="s">
        <v>86</v>
      </c>
      <c r="F1503" t="s">
        <v>91</v>
      </c>
      <c r="G1503" t="s">
        <v>88</v>
      </c>
      <c r="H1503">
        <v>1199</v>
      </c>
      <c r="I1503">
        <v>87</v>
      </c>
      <c r="J1503">
        <v>18.5</v>
      </c>
      <c r="K1503">
        <v>10</v>
      </c>
      <c r="L1503">
        <v>2023</v>
      </c>
      <c r="M1503">
        <v>55774</v>
      </c>
      <c r="N1503">
        <v>1</v>
      </c>
      <c r="O1503">
        <v>1</v>
      </c>
      <c r="P1503">
        <v>6.03</v>
      </c>
    </row>
    <row r="1504" spans="1:16" x14ac:dyDescent="0.3">
      <c r="A1504">
        <v>1502</v>
      </c>
      <c r="B1504" t="s">
        <v>83</v>
      </c>
      <c r="C1504" t="s">
        <v>97</v>
      </c>
      <c r="D1504" t="s">
        <v>98</v>
      </c>
      <c r="E1504" t="s">
        <v>86</v>
      </c>
      <c r="F1504" t="s">
        <v>91</v>
      </c>
      <c r="G1504" t="s">
        <v>88</v>
      </c>
      <c r="H1504">
        <v>1199</v>
      </c>
      <c r="I1504">
        <v>87</v>
      </c>
      <c r="J1504">
        <v>18.5</v>
      </c>
      <c r="K1504">
        <v>10</v>
      </c>
      <c r="L1504">
        <v>2024</v>
      </c>
      <c r="M1504">
        <v>28079</v>
      </c>
      <c r="N1504">
        <v>1</v>
      </c>
      <c r="O1504">
        <v>1</v>
      </c>
      <c r="P1504">
        <v>7.58</v>
      </c>
    </row>
    <row r="1505" spans="1:16" x14ac:dyDescent="0.3">
      <c r="A1505">
        <v>1503</v>
      </c>
      <c r="B1505" t="s">
        <v>83</v>
      </c>
      <c r="C1505" t="s">
        <v>97</v>
      </c>
      <c r="D1505" t="s">
        <v>98</v>
      </c>
      <c r="E1505" t="s">
        <v>86</v>
      </c>
      <c r="F1505" t="s">
        <v>91</v>
      </c>
      <c r="G1505" t="s">
        <v>88</v>
      </c>
      <c r="H1505">
        <v>1199</v>
      </c>
      <c r="I1505">
        <v>87</v>
      </c>
      <c r="J1505">
        <v>18.5</v>
      </c>
      <c r="K1505">
        <v>10</v>
      </c>
      <c r="L1505">
        <v>2025</v>
      </c>
      <c r="M1505">
        <v>24168</v>
      </c>
      <c r="N1505">
        <v>1</v>
      </c>
      <c r="O1505">
        <v>0</v>
      </c>
      <c r="P1505">
        <v>9.27</v>
      </c>
    </row>
    <row r="1506" spans="1:16" x14ac:dyDescent="0.3">
      <c r="A1506">
        <v>1504</v>
      </c>
      <c r="B1506" t="s">
        <v>83</v>
      </c>
      <c r="C1506" t="s">
        <v>97</v>
      </c>
      <c r="D1506" t="s">
        <v>98</v>
      </c>
      <c r="E1506" t="s">
        <v>86</v>
      </c>
      <c r="F1506" t="s">
        <v>91</v>
      </c>
      <c r="G1506" t="s">
        <v>88</v>
      </c>
      <c r="H1506">
        <v>1199</v>
      </c>
      <c r="I1506">
        <v>87</v>
      </c>
      <c r="J1506">
        <v>18.5</v>
      </c>
      <c r="K1506">
        <v>10</v>
      </c>
      <c r="L1506">
        <v>2023</v>
      </c>
      <c r="M1506">
        <v>65808</v>
      </c>
      <c r="N1506">
        <v>3</v>
      </c>
      <c r="O1506">
        <v>0</v>
      </c>
      <c r="P1506">
        <v>5.81</v>
      </c>
    </row>
    <row r="1507" spans="1:16" x14ac:dyDescent="0.3">
      <c r="A1507">
        <v>1505</v>
      </c>
      <c r="B1507" t="s">
        <v>83</v>
      </c>
      <c r="C1507" t="s">
        <v>97</v>
      </c>
      <c r="D1507" t="s">
        <v>98</v>
      </c>
      <c r="E1507" t="s">
        <v>86</v>
      </c>
      <c r="F1507" t="s">
        <v>91</v>
      </c>
      <c r="G1507" t="s">
        <v>88</v>
      </c>
      <c r="H1507">
        <v>1199</v>
      </c>
      <c r="I1507">
        <v>87</v>
      </c>
      <c r="J1507">
        <v>18.5</v>
      </c>
      <c r="K1507">
        <v>10</v>
      </c>
      <c r="L1507">
        <v>2021</v>
      </c>
      <c r="M1507">
        <v>82789</v>
      </c>
      <c r="N1507">
        <v>1</v>
      </c>
      <c r="O1507">
        <v>0</v>
      </c>
      <c r="P1507">
        <v>4.88</v>
      </c>
    </row>
    <row r="1508" spans="1:16" x14ac:dyDescent="0.3">
      <c r="A1508">
        <v>1506</v>
      </c>
      <c r="B1508" t="s">
        <v>83</v>
      </c>
      <c r="C1508" t="s">
        <v>97</v>
      </c>
      <c r="D1508" t="s">
        <v>98</v>
      </c>
      <c r="E1508" t="s">
        <v>86</v>
      </c>
      <c r="F1508" t="s">
        <v>91</v>
      </c>
      <c r="G1508" t="s">
        <v>88</v>
      </c>
      <c r="H1508">
        <v>1199</v>
      </c>
      <c r="I1508">
        <v>87</v>
      </c>
      <c r="J1508">
        <v>18.5</v>
      </c>
      <c r="K1508">
        <v>10</v>
      </c>
      <c r="L1508">
        <v>2020</v>
      </c>
      <c r="M1508">
        <v>117836</v>
      </c>
      <c r="N1508">
        <v>3</v>
      </c>
      <c r="O1508">
        <v>0</v>
      </c>
      <c r="P1508">
        <v>2.96</v>
      </c>
    </row>
    <row r="1509" spans="1:16" x14ac:dyDescent="0.3">
      <c r="A1509">
        <v>1507</v>
      </c>
      <c r="B1509" t="s">
        <v>83</v>
      </c>
      <c r="C1509" t="s">
        <v>97</v>
      </c>
      <c r="D1509" t="s">
        <v>98</v>
      </c>
      <c r="E1509" t="s">
        <v>86</v>
      </c>
      <c r="F1509" t="s">
        <v>91</v>
      </c>
      <c r="G1509" t="s">
        <v>88</v>
      </c>
      <c r="H1509">
        <v>1199</v>
      </c>
      <c r="I1509">
        <v>87</v>
      </c>
      <c r="J1509">
        <v>18.5</v>
      </c>
      <c r="K1509">
        <v>10</v>
      </c>
      <c r="L1509">
        <v>2021</v>
      </c>
      <c r="M1509">
        <v>80792</v>
      </c>
      <c r="N1509">
        <v>1</v>
      </c>
      <c r="O1509">
        <v>0</v>
      </c>
      <c r="P1509">
        <v>4.76</v>
      </c>
    </row>
    <row r="1510" spans="1:16" x14ac:dyDescent="0.3">
      <c r="A1510">
        <v>1508</v>
      </c>
      <c r="B1510" t="s">
        <v>83</v>
      </c>
      <c r="C1510" t="s">
        <v>97</v>
      </c>
      <c r="D1510" t="s">
        <v>98</v>
      </c>
      <c r="E1510" t="s">
        <v>86</v>
      </c>
      <c r="F1510" t="s">
        <v>91</v>
      </c>
      <c r="G1510" t="s">
        <v>88</v>
      </c>
      <c r="H1510">
        <v>1199</v>
      </c>
      <c r="I1510">
        <v>87</v>
      </c>
      <c r="J1510">
        <v>18.5</v>
      </c>
      <c r="K1510">
        <v>10</v>
      </c>
      <c r="L1510">
        <v>2025</v>
      </c>
      <c r="M1510">
        <v>15054</v>
      </c>
      <c r="N1510">
        <v>1</v>
      </c>
      <c r="O1510">
        <v>0</v>
      </c>
      <c r="P1510">
        <v>9.2799999999999994</v>
      </c>
    </row>
    <row r="1511" spans="1:16" x14ac:dyDescent="0.3">
      <c r="A1511">
        <v>1509</v>
      </c>
      <c r="B1511" t="s">
        <v>83</v>
      </c>
      <c r="C1511" t="s">
        <v>97</v>
      </c>
      <c r="D1511" t="s">
        <v>98</v>
      </c>
      <c r="E1511" t="s">
        <v>86</v>
      </c>
      <c r="F1511" t="s">
        <v>91</v>
      </c>
      <c r="G1511" t="s">
        <v>88</v>
      </c>
      <c r="H1511">
        <v>1199</v>
      </c>
      <c r="I1511">
        <v>87</v>
      </c>
      <c r="J1511">
        <v>18.5</v>
      </c>
      <c r="K1511">
        <v>10</v>
      </c>
      <c r="L1511">
        <v>2020</v>
      </c>
      <c r="M1511">
        <v>104703</v>
      </c>
      <c r="N1511">
        <v>2</v>
      </c>
      <c r="O1511">
        <v>0</v>
      </c>
      <c r="P1511">
        <v>3.15</v>
      </c>
    </row>
    <row r="1512" spans="1:16" x14ac:dyDescent="0.3">
      <c r="A1512">
        <v>1510</v>
      </c>
      <c r="B1512" t="s">
        <v>83</v>
      </c>
      <c r="C1512" t="s">
        <v>97</v>
      </c>
      <c r="D1512" t="s">
        <v>98</v>
      </c>
      <c r="E1512" t="s">
        <v>86</v>
      </c>
      <c r="F1512" t="s">
        <v>91</v>
      </c>
      <c r="G1512" t="s">
        <v>88</v>
      </c>
      <c r="H1512">
        <v>1199</v>
      </c>
      <c r="I1512">
        <v>87</v>
      </c>
      <c r="J1512">
        <v>18.5</v>
      </c>
      <c r="K1512">
        <v>10</v>
      </c>
      <c r="L1512">
        <v>2022</v>
      </c>
      <c r="M1512">
        <v>81954</v>
      </c>
      <c r="N1512">
        <v>2</v>
      </c>
      <c r="O1512">
        <v>0</v>
      </c>
      <c r="P1512">
        <v>5.77</v>
      </c>
    </row>
    <row r="1513" spans="1:16" x14ac:dyDescent="0.3">
      <c r="A1513">
        <v>1511</v>
      </c>
      <c r="B1513" t="s">
        <v>83</v>
      </c>
      <c r="C1513" t="s">
        <v>97</v>
      </c>
      <c r="D1513" t="s">
        <v>98</v>
      </c>
      <c r="E1513" t="s">
        <v>86</v>
      </c>
      <c r="F1513" t="s">
        <v>91</v>
      </c>
      <c r="G1513" t="s">
        <v>88</v>
      </c>
      <c r="H1513">
        <v>1199</v>
      </c>
      <c r="I1513">
        <v>87</v>
      </c>
      <c r="J1513">
        <v>18.5</v>
      </c>
      <c r="K1513">
        <v>10</v>
      </c>
      <c r="L1513">
        <v>2025</v>
      </c>
      <c r="M1513">
        <v>17206</v>
      </c>
      <c r="N1513">
        <v>1</v>
      </c>
      <c r="O1513">
        <v>0</v>
      </c>
      <c r="P1513">
        <v>8.69</v>
      </c>
    </row>
    <row r="1514" spans="1:16" x14ac:dyDescent="0.3">
      <c r="A1514">
        <v>1512</v>
      </c>
      <c r="B1514" t="s">
        <v>83</v>
      </c>
      <c r="C1514" t="s">
        <v>97</v>
      </c>
      <c r="D1514" t="s">
        <v>98</v>
      </c>
      <c r="E1514" t="s">
        <v>86</v>
      </c>
      <c r="F1514" t="s">
        <v>91</v>
      </c>
      <c r="G1514" t="s">
        <v>88</v>
      </c>
      <c r="H1514">
        <v>1199</v>
      </c>
      <c r="I1514">
        <v>87</v>
      </c>
      <c r="J1514">
        <v>18.5</v>
      </c>
      <c r="K1514">
        <v>10</v>
      </c>
      <c r="L1514">
        <v>2020</v>
      </c>
      <c r="M1514">
        <v>77513</v>
      </c>
      <c r="N1514">
        <v>2</v>
      </c>
      <c r="O1514">
        <v>1</v>
      </c>
      <c r="P1514">
        <v>3.14</v>
      </c>
    </row>
    <row r="1515" spans="1:16" x14ac:dyDescent="0.3">
      <c r="A1515">
        <v>1513</v>
      </c>
      <c r="B1515" t="s">
        <v>83</v>
      </c>
      <c r="C1515" t="s">
        <v>97</v>
      </c>
      <c r="D1515" t="s">
        <v>98</v>
      </c>
      <c r="E1515" t="s">
        <v>86</v>
      </c>
      <c r="F1515" t="s">
        <v>91</v>
      </c>
      <c r="G1515" t="s">
        <v>88</v>
      </c>
      <c r="H1515">
        <v>1199</v>
      </c>
      <c r="I1515">
        <v>87</v>
      </c>
      <c r="J1515">
        <v>18.5</v>
      </c>
      <c r="K1515">
        <v>10</v>
      </c>
      <c r="L1515">
        <v>2021</v>
      </c>
      <c r="M1515">
        <v>64222</v>
      </c>
      <c r="N1515">
        <v>1</v>
      </c>
      <c r="O1515">
        <v>0</v>
      </c>
      <c r="P1515">
        <v>5.54</v>
      </c>
    </row>
    <row r="1516" spans="1:16" x14ac:dyDescent="0.3">
      <c r="A1516">
        <v>1514</v>
      </c>
      <c r="B1516" t="s">
        <v>83</v>
      </c>
      <c r="C1516" t="s">
        <v>97</v>
      </c>
      <c r="D1516" t="s">
        <v>98</v>
      </c>
      <c r="E1516" t="s">
        <v>86</v>
      </c>
      <c r="F1516" t="s">
        <v>91</v>
      </c>
      <c r="G1516" t="s">
        <v>88</v>
      </c>
      <c r="H1516">
        <v>1199</v>
      </c>
      <c r="I1516">
        <v>87</v>
      </c>
      <c r="J1516">
        <v>18.5</v>
      </c>
      <c r="K1516">
        <v>10</v>
      </c>
      <c r="L1516">
        <v>2021</v>
      </c>
      <c r="M1516">
        <v>104714</v>
      </c>
      <c r="N1516">
        <v>1</v>
      </c>
      <c r="O1516">
        <v>0</v>
      </c>
      <c r="P1516">
        <v>4.57</v>
      </c>
    </row>
    <row r="1517" spans="1:16" x14ac:dyDescent="0.3">
      <c r="A1517">
        <v>1515</v>
      </c>
      <c r="B1517" t="s">
        <v>83</v>
      </c>
      <c r="C1517" t="s">
        <v>97</v>
      </c>
      <c r="D1517" t="s">
        <v>98</v>
      </c>
      <c r="E1517" t="s">
        <v>86</v>
      </c>
      <c r="F1517" t="s">
        <v>91</v>
      </c>
      <c r="G1517" t="s">
        <v>88</v>
      </c>
      <c r="H1517">
        <v>1199</v>
      </c>
      <c r="I1517">
        <v>87</v>
      </c>
      <c r="J1517">
        <v>18.5</v>
      </c>
      <c r="K1517">
        <v>10</v>
      </c>
      <c r="L1517">
        <v>2024</v>
      </c>
      <c r="M1517">
        <v>45786</v>
      </c>
      <c r="N1517">
        <v>2</v>
      </c>
      <c r="O1517">
        <v>0</v>
      </c>
      <c r="P1517">
        <v>7.12</v>
      </c>
    </row>
    <row r="1518" spans="1:16" x14ac:dyDescent="0.3">
      <c r="A1518">
        <v>1516</v>
      </c>
      <c r="B1518" t="s">
        <v>83</v>
      </c>
      <c r="C1518" t="s">
        <v>97</v>
      </c>
      <c r="D1518" t="s">
        <v>98</v>
      </c>
      <c r="E1518" t="s">
        <v>86</v>
      </c>
      <c r="F1518" t="s">
        <v>91</v>
      </c>
      <c r="G1518" t="s">
        <v>88</v>
      </c>
      <c r="H1518">
        <v>1199</v>
      </c>
      <c r="I1518">
        <v>87</v>
      </c>
      <c r="J1518">
        <v>18.5</v>
      </c>
      <c r="K1518">
        <v>10</v>
      </c>
      <c r="L1518">
        <v>2025</v>
      </c>
      <c r="M1518">
        <v>12888</v>
      </c>
      <c r="N1518">
        <v>1</v>
      </c>
      <c r="O1518">
        <v>0</v>
      </c>
      <c r="P1518">
        <v>8.89</v>
      </c>
    </row>
    <row r="1519" spans="1:16" x14ac:dyDescent="0.3">
      <c r="A1519">
        <v>1517</v>
      </c>
      <c r="B1519" t="s">
        <v>83</v>
      </c>
      <c r="C1519" t="s">
        <v>97</v>
      </c>
      <c r="D1519" t="s">
        <v>98</v>
      </c>
      <c r="E1519" t="s">
        <v>86</v>
      </c>
      <c r="F1519" t="s">
        <v>91</v>
      </c>
      <c r="G1519" t="s">
        <v>88</v>
      </c>
      <c r="H1519">
        <v>1199</v>
      </c>
      <c r="I1519">
        <v>87</v>
      </c>
      <c r="J1519">
        <v>18.5</v>
      </c>
      <c r="K1519">
        <v>10</v>
      </c>
      <c r="L1519">
        <v>2025</v>
      </c>
      <c r="M1519">
        <v>18784</v>
      </c>
      <c r="N1519">
        <v>2</v>
      </c>
      <c r="O1519">
        <v>0</v>
      </c>
      <c r="P1519">
        <v>8.6999999999999993</v>
      </c>
    </row>
    <row r="1520" spans="1:16" x14ac:dyDescent="0.3">
      <c r="A1520">
        <v>1518</v>
      </c>
      <c r="B1520" t="s">
        <v>83</v>
      </c>
      <c r="C1520" t="s">
        <v>97</v>
      </c>
      <c r="D1520" t="s">
        <v>98</v>
      </c>
      <c r="E1520" t="s">
        <v>86</v>
      </c>
      <c r="F1520" t="s">
        <v>91</v>
      </c>
      <c r="G1520" t="s">
        <v>88</v>
      </c>
      <c r="H1520">
        <v>1199</v>
      </c>
      <c r="I1520">
        <v>87</v>
      </c>
      <c r="J1520">
        <v>18.5</v>
      </c>
      <c r="K1520">
        <v>10</v>
      </c>
      <c r="L1520">
        <v>2026</v>
      </c>
      <c r="M1520">
        <v>7968</v>
      </c>
      <c r="N1520">
        <v>1</v>
      </c>
      <c r="O1520">
        <v>0</v>
      </c>
      <c r="P1520">
        <v>9.83</v>
      </c>
    </row>
    <row r="1521" spans="1:16" x14ac:dyDescent="0.3">
      <c r="A1521">
        <v>1519</v>
      </c>
      <c r="B1521" t="s">
        <v>83</v>
      </c>
      <c r="C1521" t="s">
        <v>97</v>
      </c>
      <c r="D1521" t="s">
        <v>98</v>
      </c>
      <c r="E1521" t="s">
        <v>86</v>
      </c>
      <c r="F1521" t="s">
        <v>91</v>
      </c>
      <c r="G1521" t="s">
        <v>88</v>
      </c>
      <c r="H1521">
        <v>1199</v>
      </c>
      <c r="I1521">
        <v>87</v>
      </c>
      <c r="J1521">
        <v>18.5</v>
      </c>
      <c r="K1521">
        <v>10</v>
      </c>
      <c r="L1521">
        <v>2024</v>
      </c>
      <c r="M1521">
        <v>23395</v>
      </c>
      <c r="N1521">
        <v>2</v>
      </c>
      <c r="O1521">
        <v>0</v>
      </c>
      <c r="P1521">
        <v>8.07</v>
      </c>
    </row>
    <row r="1522" spans="1:16" x14ac:dyDescent="0.3">
      <c r="A1522">
        <v>1520</v>
      </c>
      <c r="B1522" t="s">
        <v>83</v>
      </c>
      <c r="C1522" t="s">
        <v>97</v>
      </c>
      <c r="D1522" t="s">
        <v>98</v>
      </c>
      <c r="E1522" t="s">
        <v>86</v>
      </c>
      <c r="F1522" t="s">
        <v>91</v>
      </c>
      <c r="G1522" t="s">
        <v>88</v>
      </c>
      <c r="H1522">
        <v>1199</v>
      </c>
      <c r="I1522">
        <v>87</v>
      </c>
      <c r="J1522">
        <v>18.5</v>
      </c>
      <c r="K1522">
        <v>10</v>
      </c>
      <c r="L1522">
        <v>2025</v>
      </c>
      <c r="M1522">
        <v>12954</v>
      </c>
      <c r="N1522">
        <v>2</v>
      </c>
      <c r="O1522">
        <v>0</v>
      </c>
      <c r="P1522">
        <v>8.85</v>
      </c>
    </row>
    <row r="1523" spans="1:16" x14ac:dyDescent="0.3">
      <c r="A1523">
        <v>1521</v>
      </c>
      <c r="B1523" t="s">
        <v>83</v>
      </c>
      <c r="C1523" t="s">
        <v>97</v>
      </c>
      <c r="D1523" t="s">
        <v>98</v>
      </c>
      <c r="E1523" t="s">
        <v>86</v>
      </c>
      <c r="F1523" t="s">
        <v>91</v>
      </c>
      <c r="G1523" t="s">
        <v>88</v>
      </c>
      <c r="H1523">
        <v>1199</v>
      </c>
      <c r="I1523">
        <v>87</v>
      </c>
      <c r="J1523">
        <v>18.5</v>
      </c>
      <c r="K1523">
        <v>10</v>
      </c>
      <c r="L1523">
        <v>2026</v>
      </c>
      <c r="M1523">
        <v>9423</v>
      </c>
      <c r="N1523">
        <v>1</v>
      </c>
      <c r="O1523">
        <v>0</v>
      </c>
      <c r="P1523">
        <v>10.130000000000001</v>
      </c>
    </row>
    <row r="1524" spans="1:16" x14ac:dyDescent="0.3">
      <c r="A1524">
        <v>1522</v>
      </c>
      <c r="B1524" t="s">
        <v>83</v>
      </c>
      <c r="C1524" t="s">
        <v>97</v>
      </c>
      <c r="D1524" t="s">
        <v>98</v>
      </c>
      <c r="E1524" t="s">
        <v>86</v>
      </c>
      <c r="F1524" t="s">
        <v>91</v>
      </c>
      <c r="G1524" t="s">
        <v>88</v>
      </c>
      <c r="H1524">
        <v>1199</v>
      </c>
      <c r="I1524">
        <v>87</v>
      </c>
      <c r="J1524">
        <v>18.5</v>
      </c>
      <c r="K1524">
        <v>10</v>
      </c>
      <c r="L1524">
        <v>2025</v>
      </c>
      <c r="M1524">
        <v>26878</v>
      </c>
      <c r="N1524">
        <v>2</v>
      </c>
      <c r="O1524">
        <v>0</v>
      </c>
      <c r="P1524">
        <v>8.6999999999999993</v>
      </c>
    </row>
    <row r="1525" spans="1:16" x14ac:dyDescent="0.3">
      <c r="A1525">
        <v>1523</v>
      </c>
      <c r="B1525" t="s">
        <v>83</v>
      </c>
      <c r="C1525" t="s">
        <v>97</v>
      </c>
      <c r="D1525" t="s">
        <v>98</v>
      </c>
      <c r="E1525" t="s">
        <v>86</v>
      </c>
      <c r="F1525" t="s">
        <v>91</v>
      </c>
      <c r="G1525" t="s">
        <v>88</v>
      </c>
      <c r="H1525">
        <v>1199</v>
      </c>
      <c r="I1525">
        <v>87</v>
      </c>
      <c r="J1525">
        <v>18.5</v>
      </c>
      <c r="K1525">
        <v>10</v>
      </c>
      <c r="L1525">
        <v>2021</v>
      </c>
      <c r="M1525">
        <v>89080</v>
      </c>
      <c r="N1525">
        <v>1</v>
      </c>
      <c r="O1525">
        <v>0</v>
      </c>
      <c r="P1525">
        <v>4.9400000000000004</v>
      </c>
    </row>
    <row r="1526" spans="1:16" x14ac:dyDescent="0.3">
      <c r="A1526">
        <v>1524</v>
      </c>
      <c r="B1526" t="s">
        <v>83</v>
      </c>
      <c r="C1526" t="s">
        <v>97</v>
      </c>
      <c r="D1526" t="s">
        <v>98</v>
      </c>
      <c r="E1526" t="s">
        <v>86</v>
      </c>
      <c r="F1526" t="s">
        <v>91</v>
      </c>
      <c r="G1526" t="s">
        <v>88</v>
      </c>
      <c r="H1526">
        <v>1199</v>
      </c>
      <c r="I1526">
        <v>87</v>
      </c>
      <c r="J1526">
        <v>18.5</v>
      </c>
      <c r="K1526">
        <v>10</v>
      </c>
      <c r="L1526">
        <v>2021</v>
      </c>
      <c r="M1526">
        <v>96404</v>
      </c>
      <c r="N1526">
        <v>1</v>
      </c>
      <c r="O1526">
        <v>0</v>
      </c>
      <c r="P1526">
        <v>5.04</v>
      </c>
    </row>
    <row r="1527" spans="1:16" x14ac:dyDescent="0.3">
      <c r="A1527">
        <v>1525</v>
      </c>
      <c r="B1527" t="s">
        <v>83</v>
      </c>
      <c r="C1527" t="s">
        <v>97</v>
      </c>
      <c r="D1527" t="s">
        <v>98</v>
      </c>
      <c r="E1527" t="s">
        <v>86</v>
      </c>
      <c r="F1527" t="s">
        <v>91</v>
      </c>
      <c r="G1527" t="s">
        <v>88</v>
      </c>
      <c r="H1527">
        <v>1199</v>
      </c>
      <c r="I1527">
        <v>87</v>
      </c>
      <c r="J1527">
        <v>18.5</v>
      </c>
      <c r="K1527">
        <v>10</v>
      </c>
      <c r="L1527">
        <v>2024</v>
      </c>
      <c r="M1527">
        <v>35216</v>
      </c>
      <c r="N1527">
        <v>1</v>
      </c>
      <c r="O1527">
        <v>0</v>
      </c>
      <c r="P1527">
        <v>7.85</v>
      </c>
    </row>
    <row r="1528" spans="1:16" x14ac:dyDescent="0.3">
      <c r="A1528">
        <v>1526</v>
      </c>
      <c r="B1528" t="s">
        <v>83</v>
      </c>
      <c r="C1528" t="s">
        <v>97</v>
      </c>
      <c r="D1528" t="s">
        <v>98</v>
      </c>
      <c r="E1528" t="s">
        <v>86</v>
      </c>
      <c r="F1528" t="s">
        <v>91</v>
      </c>
      <c r="G1528" t="s">
        <v>88</v>
      </c>
      <c r="H1528">
        <v>1199</v>
      </c>
      <c r="I1528">
        <v>87</v>
      </c>
      <c r="J1528">
        <v>18.5</v>
      </c>
      <c r="K1528">
        <v>10</v>
      </c>
      <c r="L1528">
        <v>2022</v>
      </c>
      <c r="M1528">
        <v>61013</v>
      </c>
      <c r="N1528">
        <v>2</v>
      </c>
      <c r="O1528">
        <v>0</v>
      </c>
      <c r="P1528">
        <v>5.5</v>
      </c>
    </row>
    <row r="1529" spans="1:16" x14ac:dyDescent="0.3">
      <c r="A1529">
        <v>1527</v>
      </c>
      <c r="B1529" t="s">
        <v>83</v>
      </c>
      <c r="C1529" t="s">
        <v>97</v>
      </c>
      <c r="D1529" t="s">
        <v>98</v>
      </c>
      <c r="E1529" t="s">
        <v>86</v>
      </c>
      <c r="F1529" t="s">
        <v>91</v>
      </c>
      <c r="G1529" t="s">
        <v>88</v>
      </c>
      <c r="H1529">
        <v>1199</v>
      </c>
      <c r="I1529">
        <v>87</v>
      </c>
      <c r="J1529">
        <v>18.5</v>
      </c>
      <c r="K1529">
        <v>10</v>
      </c>
      <c r="L1529">
        <v>2026</v>
      </c>
      <c r="M1529">
        <v>8426</v>
      </c>
      <c r="N1529">
        <v>2</v>
      </c>
      <c r="O1529">
        <v>0</v>
      </c>
      <c r="P1529">
        <v>9.4</v>
      </c>
    </row>
    <row r="1530" spans="1:16" x14ac:dyDescent="0.3">
      <c r="A1530">
        <v>1528</v>
      </c>
      <c r="B1530" t="s">
        <v>83</v>
      </c>
      <c r="C1530" t="s">
        <v>97</v>
      </c>
      <c r="D1530" t="s">
        <v>98</v>
      </c>
      <c r="E1530" t="s">
        <v>86</v>
      </c>
      <c r="F1530" t="s">
        <v>91</v>
      </c>
      <c r="G1530" t="s">
        <v>88</v>
      </c>
      <c r="H1530">
        <v>1199</v>
      </c>
      <c r="I1530">
        <v>87</v>
      </c>
      <c r="J1530">
        <v>18.5</v>
      </c>
      <c r="K1530">
        <v>10</v>
      </c>
      <c r="L1530">
        <v>2021</v>
      </c>
      <c r="M1530">
        <v>105086</v>
      </c>
      <c r="N1530">
        <v>2</v>
      </c>
      <c r="O1530">
        <v>1</v>
      </c>
      <c r="P1530">
        <v>3.38</v>
      </c>
    </row>
    <row r="1531" spans="1:16" x14ac:dyDescent="0.3">
      <c r="A1531">
        <v>1529</v>
      </c>
      <c r="B1531" t="s">
        <v>83</v>
      </c>
      <c r="C1531" t="s">
        <v>97</v>
      </c>
      <c r="D1531" t="s">
        <v>98</v>
      </c>
      <c r="E1531" t="s">
        <v>86</v>
      </c>
      <c r="F1531" t="s">
        <v>91</v>
      </c>
      <c r="G1531" t="s">
        <v>88</v>
      </c>
      <c r="H1531">
        <v>1199</v>
      </c>
      <c r="I1531">
        <v>87</v>
      </c>
      <c r="J1531">
        <v>18.5</v>
      </c>
      <c r="K1531">
        <v>10</v>
      </c>
      <c r="L1531">
        <v>2020</v>
      </c>
      <c r="M1531">
        <v>77110</v>
      </c>
      <c r="N1531">
        <v>1</v>
      </c>
      <c r="O1531">
        <v>0</v>
      </c>
      <c r="P1531">
        <v>4.42</v>
      </c>
    </row>
    <row r="1532" spans="1:16" x14ac:dyDescent="0.3">
      <c r="A1532">
        <v>1530</v>
      </c>
      <c r="B1532" t="s">
        <v>83</v>
      </c>
      <c r="C1532" t="s">
        <v>97</v>
      </c>
      <c r="D1532" t="s">
        <v>98</v>
      </c>
      <c r="E1532" t="s">
        <v>86</v>
      </c>
      <c r="F1532" t="s">
        <v>91</v>
      </c>
      <c r="G1532" t="s">
        <v>88</v>
      </c>
      <c r="H1532">
        <v>1199</v>
      </c>
      <c r="I1532">
        <v>87</v>
      </c>
      <c r="J1532">
        <v>18.5</v>
      </c>
      <c r="K1532">
        <v>10</v>
      </c>
      <c r="L1532">
        <v>2023</v>
      </c>
      <c r="M1532">
        <v>57701</v>
      </c>
      <c r="N1532">
        <v>1</v>
      </c>
      <c r="O1532">
        <v>0</v>
      </c>
      <c r="P1532">
        <v>7.04</v>
      </c>
    </row>
    <row r="1533" spans="1:16" x14ac:dyDescent="0.3">
      <c r="A1533">
        <v>1531</v>
      </c>
      <c r="B1533" t="s">
        <v>83</v>
      </c>
      <c r="C1533" t="s">
        <v>97</v>
      </c>
      <c r="D1533" t="s">
        <v>98</v>
      </c>
      <c r="E1533" t="s">
        <v>86</v>
      </c>
      <c r="F1533" t="s">
        <v>91</v>
      </c>
      <c r="G1533" t="s">
        <v>88</v>
      </c>
      <c r="H1533">
        <v>1199</v>
      </c>
      <c r="I1533">
        <v>87</v>
      </c>
      <c r="J1533">
        <v>18.5</v>
      </c>
      <c r="K1533">
        <v>10</v>
      </c>
      <c r="L1533">
        <v>2026</v>
      </c>
      <c r="M1533">
        <v>6382</v>
      </c>
      <c r="N1533">
        <v>3</v>
      </c>
      <c r="O1533">
        <v>0</v>
      </c>
      <c r="P1533">
        <v>8.74</v>
      </c>
    </row>
    <row r="1534" spans="1:16" x14ac:dyDescent="0.3">
      <c r="A1534">
        <v>1532</v>
      </c>
      <c r="B1534" t="s">
        <v>83</v>
      </c>
      <c r="C1534" t="s">
        <v>97</v>
      </c>
      <c r="D1534" t="s">
        <v>98</v>
      </c>
      <c r="E1534" t="s">
        <v>86</v>
      </c>
      <c r="F1534" t="s">
        <v>91</v>
      </c>
      <c r="G1534" t="s">
        <v>88</v>
      </c>
      <c r="H1534">
        <v>1199</v>
      </c>
      <c r="I1534">
        <v>87</v>
      </c>
      <c r="J1534">
        <v>18.5</v>
      </c>
      <c r="K1534">
        <v>10</v>
      </c>
      <c r="L1534">
        <v>2021</v>
      </c>
      <c r="M1534">
        <v>53982</v>
      </c>
      <c r="N1534">
        <v>1</v>
      </c>
      <c r="O1534">
        <v>0</v>
      </c>
      <c r="P1534">
        <v>5.16</v>
      </c>
    </row>
    <row r="1535" spans="1:16" x14ac:dyDescent="0.3">
      <c r="A1535">
        <v>1533</v>
      </c>
      <c r="B1535" t="s">
        <v>83</v>
      </c>
      <c r="C1535" t="s">
        <v>97</v>
      </c>
      <c r="D1535" t="s">
        <v>98</v>
      </c>
      <c r="E1535" t="s">
        <v>86</v>
      </c>
      <c r="F1535" t="s">
        <v>91</v>
      </c>
      <c r="G1535" t="s">
        <v>88</v>
      </c>
      <c r="H1535">
        <v>1199</v>
      </c>
      <c r="I1535">
        <v>87</v>
      </c>
      <c r="J1535">
        <v>18.5</v>
      </c>
      <c r="K1535">
        <v>10</v>
      </c>
      <c r="L1535">
        <v>2022</v>
      </c>
      <c r="M1535">
        <v>38963</v>
      </c>
      <c r="N1535">
        <v>1</v>
      </c>
      <c r="O1535">
        <v>0</v>
      </c>
      <c r="P1535">
        <v>6.39</v>
      </c>
    </row>
    <row r="1536" spans="1:16" x14ac:dyDescent="0.3">
      <c r="A1536">
        <v>1534</v>
      </c>
      <c r="B1536" t="s">
        <v>83</v>
      </c>
      <c r="C1536" t="s">
        <v>97</v>
      </c>
      <c r="D1536" t="s">
        <v>98</v>
      </c>
      <c r="E1536" t="s">
        <v>86</v>
      </c>
      <c r="F1536" t="s">
        <v>91</v>
      </c>
      <c r="G1536" t="s">
        <v>88</v>
      </c>
      <c r="H1536">
        <v>1199</v>
      </c>
      <c r="I1536">
        <v>87</v>
      </c>
      <c r="J1536">
        <v>18.5</v>
      </c>
      <c r="K1536">
        <v>10</v>
      </c>
      <c r="L1536">
        <v>2021</v>
      </c>
      <c r="M1536">
        <v>100215</v>
      </c>
      <c r="N1536">
        <v>1</v>
      </c>
      <c r="O1536">
        <v>0</v>
      </c>
      <c r="P1536">
        <v>4.74</v>
      </c>
    </row>
    <row r="1537" spans="1:16" x14ac:dyDescent="0.3">
      <c r="A1537">
        <v>1535</v>
      </c>
      <c r="B1537" t="s">
        <v>83</v>
      </c>
      <c r="C1537" t="s">
        <v>97</v>
      </c>
      <c r="D1537" t="s">
        <v>98</v>
      </c>
      <c r="E1537" t="s">
        <v>86</v>
      </c>
      <c r="F1537" t="s">
        <v>91</v>
      </c>
      <c r="G1537" t="s">
        <v>88</v>
      </c>
      <c r="H1537">
        <v>1199</v>
      </c>
      <c r="I1537">
        <v>87</v>
      </c>
      <c r="J1537">
        <v>18.5</v>
      </c>
      <c r="K1537">
        <v>10</v>
      </c>
      <c r="L1537">
        <v>2025</v>
      </c>
      <c r="M1537">
        <v>27832</v>
      </c>
      <c r="N1537">
        <v>1</v>
      </c>
      <c r="O1537">
        <v>0</v>
      </c>
      <c r="P1537">
        <v>8.66</v>
      </c>
    </row>
    <row r="1538" spans="1:16" x14ac:dyDescent="0.3">
      <c r="A1538">
        <v>1536</v>
      </c>
      <c r="B1538" t="s">
        <v>83</v>
      </c>
      <c r="C1538" t="s">
        <v>97</v>
      </c>
      <c r="D1538" t="s">
        <v>98</v>
      </c>
      <c r="E1538" t="s">
        <v>86</v>
      </c>
      <c r="F1538" t="s">
        <v>91</v>
      </c>
      <c r="G1538" t="s">
        <v>88</v>
      </c>
      <c r="H1538">
        <v>1199</v>
      </c>
      <c r="I1538">
        <v>87</v>
      </c>
      <c r="J1538">
        <v>18.5</v>
      </c>
      <c r="K1538">
        <v>10</v>
      </c>
      <c r="L1538">
        <v>2020</v>
      </c>
      <c r="M1538">
        <v>116076</v>
      </c>
      <c r="N1538">
        <v>1</v>
      </c>
      <c r="O1538">
        <v>0</v>
      </c>
      <c r="P1538">
        <v>4.08</v>
      </c>
    </row>
    <row r="1539" spans="1:16" x14ac:dyDescent="0.3">
      <c r="A1539">
        <v>1537</v>
      </c>
      <c r="B1539" t="s">
        <v>83</v>
      </c>
      <c r="C1539" t="s">
        <v>97</v>
      </c>
      <c r="D1539" t="s">
        <v>98</v>
      </c>
      <c r="E1539" t="s">
        <v>86</v>
      </c>
      <c r="F1539" t="s">
        <v>91</v>
      </c>
      <c r="G1539" t="s">
        <v>88</v>
      </c>
      <c r="H1539">
        <v>1199</v>
      </c>
      <c r="I1539">
        <v>87</v>
      </c>
      <c r="J1539">
        <v>18.5</v>
      </c>
      <c r="K1539">
        <v>10</v>
      </c>
      <c r="L1539">
        <v>2026</v>
      </c>
      <c r="M1539">
        <v>4662</v>
      </c>
      <c r="N1539">
        <v>3</v>
      </c>
      <c r="O1539">
        <v>1</v>
      </c>
      <c r="P1539">
        <v>8.23</v>
      </c>
    </row>
    <row r="1540" spans="1:16" x14ac:dyDescent="0.3">
      <c r="A1540">
        <v>1538</v>
      </c>
      <c r="B1540" t="s">
        <v>83</v>
      </c>
      <c r="C1540" t="s">
        <v>97</v>
      </c>
      <c r="D1540" t="s">
        <v>98</v>
      </c>
      <c r="E1540" t="s">
        <v>86</v>
      </c>
      <c r="F1540" t="s">
        <v>91</v>
      </c>
      <c r="G1540" t="s">
        <v>88</v>
      </c>
      <c r="H1540">
        <v>1199</v>
      </c>
      <c r="I1540">
        <v>87</v>
      </c>
      <c r="J1540">
        <v>18.5</v>
      </c>
      <c r="K1540">
        <v>10</v>
      </c>
      <c r="L1540">
        <v>2024</v>
      </c>
      <c r="M1540">
        <v>48786</v>
      </c>
      <c r="N1540">
        <v>1</v>
      </c>
      <c r="O1540">
        <v>0</v>
      </c>
      <c r="P1540">
        <v>7.63</v>
      </c>
    </row>
    <row r="1541" spans="1:16" x14ac:dyDescent="0.3">
      <c r="A1541">
        <v>1539</v>
      </c>
      <c r="B1541" t="s">
        <v>83</v>
      </c>
      <c r="C1541" t="s">
        <v>97</v>
      </c>
      <c r="D1541" t="s">
        <v>98</v>
      </c>
      <c r="E1541" t="s">
        <v>86</v>
      </c>
      <c r="F1541" t="s">
        <v>91</v>
      </c>
      <c r="G1541" t="s">
        <v>88</v>
      </c>
      <c r="H1541">
        <v>1199</v>
      </c>
      <c r="I1541">
        <v>87</v>
      </c>
      <c r="J1541">
        <v>18.5</v>
      </c>
      <c r="K1541">
        <v>10</v>
      </c>
      <c r="L1541">
        <v>2023</v>
      </c>
      <c r="M1541">
        <v>33707</v>
      </c>
      <c r="N1541">
        <v>1</v>
      </c>
      <c r="O1541">
        <v>0</v>
      </c>
      <c r="P1541">
        <v>7.11</v>
      </c>
    </row>
    <row r="1542" spans="1:16" x14ac:dyDescent="0.3">
      <c r="A1542">
        <v>1540</v>
      </c>
      <c r="B1542" t="s">
        <v>83</v>
      </c>
      <c r="C1542" t="s">
        <v>97</v>
      </c>
      <c r="D1542" t="s">
        <v>98</v>
      </c>
      <c r="E1542" t="s">
        <v>86</v>
      </c>
      <c r="F1542" t="s">
        <v>91</v>
      </c>
      <c r="G1542" t="s">
        <v>88</v>
      </c>
      <c r="H1542">
        <v>1199</v>
      </c>
      <c r="I1542">
        <v>87</v>
      </c>
      <c r="J1542">
        <v>18.5</v>
      </c>
      <c r="K1542">
        <v>10</v>
      </c>
      <c r="L1542">
        <v>2024</v>
      </c>
      <c r="M1542">
        <v>27801</v>
      </c>
      <c r="N1542">
        <v>2</v>
      </c>
      <c r="O1542">
        <v>1</v>
      </c>
      <c r="P1542">
        <v>6.95</v>
      </c>
    </row>
    <row r="1543" spans="1:16" x14ac:dyDescent="0.3">
      <c r="A1543">
        <v>1541</v>
      </c>
      <c r="B1543" t="s">
        <v>83</v>
      </c>
      <c r="C1543" t="s">
        <v>97</v>
      </c>
      <c r="D1543" t="s">
        <v>98</v>
      </c>
      <c r="E1543" t="s">
        <v>86</v>
      </c>
      <c r="F1543" t="s">
        <v>91</v>
      </c>
      <c r="G1543" t="s">
        <v>88</v>
      </c>
      <c r="H1543">
        <v>1199</v>
      </c>
      <c r="I1543">
        <v>87</v>
      </c>
      <c r="J1543">
        <v>18.5</v>
      </c>
      <c r="K1543">
        <v>10</v>
      </c>
      <c r="L1543">
        <v>2020</v>
      </c>
      <c r="M1543">
        <v>99929</v>
      </c>
      <c r="N1543">
        <v>1</v>
      </c>
      <c r="O1543">
        <v>0</v>
      </c>
      <c r="P1543">
        <v>3.66</v>
      </c>
    </row>
    <row r="1544" spans="1:16" x14ac:dyDescent="0.3">
      <c r="A1544">
        <v>1542</v>
      </c>
      <c r="B1544" t="s">
        <v>83</v>
      </c>
      <c r="C1544" t="s">
        <v>97</v>
      </c>
      <c r="D1544" t="s">
        <v>98</v>
      </c>
      <c r="E1544" t="s">
        <v>86</v>
      </c>
      <c r="F1544" t="s">
        <v>91</v>
      </c>
      <c r="G1544" t="s">
        <v>88</v>
      </c>
      <c r="H1544">
        <v>1199</v>
      </c>
      <c r="I1544">
        <v>87</v>
      </c>
      <c r="J1544">
        <v>18.5</v>
      </c>
      <c r="K1544">
        <v>10</v>
      </c>
      <c r="L1544">
        <v>2020</v>
      </c>
      <c r="M1544">
        <v>118152</v>
      </c>
      <c r="N1544">
        <v>1</v>
      </c>
      <c r="O1544">
        <v>0</v>
      </c>
      <c r="P1544">
        <v>3.57</v>
      </c>
    </row>
    <row r="1545" spans="1:16" x14ac:dyDescent="0.3">
      <c r="A1545">
        <v>1543</v>
      </c>
      <c r="B1545" t="s">
        <v>83</v>
      </c>
      <c r="C1545" t="s">
        <v>97</v>
      </c>
      <c r="D1545" t="s">
        <v>98</v>
      </c>
      <c r="E1545" t="s">
        <v>86</v>
      </c>
      <c r="F1545" t="s">
        <v>91</v>
      </c>
      <c r="G1545" t="s">
        <v>88</v>
      </c>
      <c r="H1545">
        <v>1199</v>
      </c>
      <c r="I1545">
        <v>87</v>
      </c>
      <c r="J1545">
        <v>18.5</v>
      </c>
      <c r="K1545">
        <v>10</v>
      </c>
      <c r="L1545">
        <v>2025</v>
      </c>
      <c r="M1545">
        <v>13219</v>
      </c>
      <c r="N1545">
        <v>1</v>
      </c>
      <c r="O1545">
        <v>0</v>
      </c>
      <c r="P1545">
        <v>9.06</v>
      </c>
    </row>
    <row r="1546" spans="1:16" x14ac:dyDescent="0.3">
      <c r="A1546">
        <v>1544</v>
      </c>
      <c r="B1546" t="s">
        <v>83</v>
      </c>
      <c r="C1546" t="s">
        <v>97</v>
      </c>
      <c r="D1546" t="s">
        <v>98</v>
      </c>
      <c r="E1546" t="s">
        <v>86</v>
      </c>
      <c r="F1546" t="s">
        <v>91</v>
      </c>
      <c r="G1546" t="s">
        <v>88</v>
      </c>
      <c r="H1546">
        <v>1199</v>
      </c>
      <c r="I1546">
        <v>87</v>
      </c>
      <c r="J1546">
        <v>18.5</v>
      </c>
      <c r="K1546">
        <v>10</v>
      </c>
      <c r="L1546">
        <v>2026</v>
      </c>
      <c r="M1546">
        <v>7270</v>
      </c>
      <c r="N1546">
        <v>1</v>
      </c>
      <c r="O1546">
        <v>0</v>
      </c>
      <c r="P1546">
        <v>10.039999999999999</v>
      </c>
    </row>
    <row r="1547" spans="1:16" x14ac:dyDescent="0.3">
      <c r="A1547">
        <v>1545</v>
      </c>
      <c r="B1547" t="s">
        <v>83</v>
      </c>
      <c r="C1547" t="s">
        <v>97</v>
      </c>
      <c r="D1547" t="s">
        <v>98</v>
      </c>
      <c r="E1547" t="s">
        <v>86</v>
      </c>
      <c r="F1547" t="s">
        <v>91</v>
      </c>
      <c r="G1547" t="s">
        <v>88</v>
      </c>
      <c r="H1547">
        <v>1199</v>
      </c>
      <c r="I1547">
        <v>87</v>
      </c>
      <c r="J1547">
        <v>18.5</v>
      </c>
      <c r="K1547">
        <v>10</v>
      </c>
      <c r="L1547">
        <v>2020</v>
      </c>
      <c r="M1547">
        <v>105875</v>
      </c>
      <c r="N1547">
        <v>1</v>
      </c>
      <c r="O1547">
        <v>0</v>
      </c>
      <c r="P1547">
        <v>4.1100000000000003</v>
      </c>
    </row>
    <row r="1548" spans="1:16" x14ac:dyDescent="0.3">
      <c r="A1548">
        <v>1546</v>
      </c>
      <c r="B1548" t="s">
        <v>83</v>
      </c>
      <c r="C1548" t="s">
        <v>97</v>
      </c>
      <c r="D1548" t="s">
        <v>98</v>
      </c>
      <c r="E1548" t="s">
        <v>86</v>
      </c>
      <c r="F1548" t="s">
        <v>91</v>
      </c>
      <c r="G1548" t="s">
        <v>88</v>
      </c>
      <c r="H1548">
        <v>1199</v>
      </c>
      <c r="I1548">
        <v>87</v>
      </c>
      <c r="J1548">
        <v>18.5</v>
      </c>
      <c r="K1548">
        <v>10</v>
      </c>
      <c r="L1548">
        <v>2026</v>
      </c>
      <c r="M1548">
        <v>8748</v>
      </c>
      <c r="N1548">
        <v>2</v>
      </c>
      <c r="O1548">
        <v>0</v>
      </c>
      <c r="P1548">
        <v>9.66</v>
      </c>
    </row>
    <row r="1549" spans="1:16" x14ac:dyDescent="0.3">
      <c r="A1549">
        <v>1547</v>
      </c>
      <c r="B1549" t="s">
        <v>83</v>
      </c>
      <c r="C1549" t="s">
        <v>97</v>
      </c>
      <c r="D1549" t="s">
        <v>98</v>
      </c>
      <c r="E1549" t="s">
        <v>86</v>
      </c>
      <c r="F1549" t="s">
        <v>91</v>
      </c>
      <c r="G1549" t="s">
        <v>88</v>
      </c>
      <c r="H1549">
        <v>1199</v>
      </c>
      <c r="I1549">
        <v>87</v>
      </c>
      <c r="J1549">
        <v>18.5</v>
      </c>
      <c r="K1549">
        <v>10</v>
      </c>
      <c r="L1549">
        <v>2022</v>
      </c>
      <c r="M1549">
        <v>75701</v>
      </c>
      <c r="N1549">
        <v>1</v>
      </c>
      <c r="O1549">
        <v>0</v>
      </c>
      <c r="P1549">
        <v>6.09</v>
      </c>
    </row>
    <row r="1550" spans="1:16" x14ac:dyDescent="0.3">
      <c r="A1550">
        <v>1548</v>
      </c>
      <c r="B1550" t="s">
        <v>83</v>
      </c>
      <c r="C1550" t="s">
        <v>97</v>
      </c>
      <c r="D1550" t="s">
        <v>98</v>
      </c>
      <c r="E1550" t="s">
        <v>86</v>
      </c>
      <c r="F1550" t="s">
        <v>91</v>
      </c>
      <c r="G1550" t="s">
        <v>88</v>
      </c>
      <c r="H1550">
        <v>1199</v>
      </c>
      <c r="I1550">
        <v>87</v>
      </c>
      <c r="J1550">
        <v>18.5</v>
      </c>
      <c r="K1550">
        <v>10</v>
      </c>
      <c r="L1550">
        <v>2022</v>
      </c>
      <c r="M1550">
        <v>47353</v>
      </c>
      <c r="N1550">
        <v>2</v>
      </c>
      <c r="O1550">
        <v>0</v>
      </c>
      <c r="P1550">
        <v>6.13</v>
      </c>
    </row>
    <row r="1551" spans="1:16" x14ac:dyDescent="0.3">
      <c r="A1551">
        <v>1549</v>
      </c>
      <c r="B1551" t="s">
        <v>83</v>
      </c>
      <c r="C1551" t="s">
        <v>97</v>
      </c>
      <c r="D1551" t="s">
        <v>98</v>
      </c>
      <c r="E1551" t="s">
        <v>86</v>
      </c>
      <c r="F1551" t="s">
        <v>91</v>
      </c>
      <c r="G1551" t="s">
        <v>88</v>
      </c>
      <c r="H1551">
        <v>1199</v>
      </c>
      <c r="I1551">
        <v>87</v>
      </c>
      <c r="J1551">
        <v>18.5</v>
      </c>
      <c r="K1551">
        <v>10</v>
      </c>
      <c r="L1551">
        <v>2023</v>
      </c>
      <c r="M1551">
        <v>35633</v>
      </c>
      <c r="N1551">
        <v>1</v>
      </c>
      <c r="O1551">
        <v>1</v>
      </c>
      <c r="P1551">
        <v>6.1</v>
      </c>
    </row>
    <row r="1552" spans="1:16" x14ac:dyDescent="0.3">
      <c r="A1552">
        <v>1550</v>
      </c>
      <c r="B1552" t="s">
        <v>83</v>
      </c>
      <c r="C1552" t="s">
        <v>97</v>
      </c>
      <c r="D1552" t="s">
        <v>98</v>
      </c>
      <c r="E1552" t="s">
        <v>86</v>
      </c>
      <c r="F1552" t="s">
        <v>91</v>
      </c>
      <c r="G1552" t="s">
        <v>88</v>
      </c>
      <c r="H1552">
        <v>1199</v>
      </c>
      <c r="I1552">
        <v>87</v>
      </c>
      <c r="J1552">
        <v>18.5</v>
      </c>
      <c r="K1552">
        <v>10</v>
      </c>
      <c r="L1552">
        <v>2020</v>
      </c>
      <c r="M1552">
        <v>65644</v>
      </c>
      <c r="N1552">
        <v>2</v>
      </c>
      <c r="O1552">
        <v>0</v>
      </c>
      <c r="P1552">
        <v>3.78</v>
      </c>
    </row>
    <row r="1553" spans="1:16" x14ac:dyDescent="0.3">
      <c r="A1553">
        <v>1551</v>
      </c>
      <c r="B1553" t="s">
        <v>83</v>
      </c>
      <c r="C1553" t="s">
        <v>97</v>
      </c>
      <c r="D1553" t="s">
        <v>98</v>
      </c>
      <c r="E1553" t="s">
        <v>86</v>
      </c>
      <c r="F1553" t="s">
        <v>91</v>
      </c>
      <c r="G1553" t="s">
        <v>88</v>
      </c>
      <c r="H1553">
        <v>1199</v>
      </c>
      <c r="I1553">
        <v>87</v>
      </c>
      <c r="J1553">
        <v>18.5</v>
      </c>
      <c r="K1553">
        <v>10</v>
      </c>
      <c r="L1553">
        <v>2025</v>
      </c>
      <c r="M1553">
        <v>16523</v>
      </c>
      <c r="N1553">
        <v>1</v>
      </c>
      <c r="O1553">
        <v>1</v>
      </c>
      <c r="P1553">
        <v>8.4499999999999993</v>
      </c>
    </row>
    <row r="1554" spans="1:16" x14ac:dyDescent="0.3">
      <c r="A1554">
        <v>1552</v>
      </c>
      <c r="B1554" t="s">
        <v>83</v>
      </c>
      <c r="C1554" t="s">
        <v>97</v>
      </c>
      <c r="D1554" t="s">
        <v>98</v>
      </c>
      <c r="E1554" t="s">
        <v>86</v>
      </c>
      <c r="F1554" t="s">
        <v>91</v>
      </c>
      <c r="G1554" t="s">
        <v>88</v>
      </c>
      <c r="H1554">
        <v>1199</v>
      </c>
      <c r="I1554">
        <v>87</v>
      </c>
      <c r="J1554">
        <v>18.5</v>
      </c>
      <c r="K1554">
        <v>10</v>
      </c>
      <c r="L1554">
        <v>2020</v>
      </c>
      <c r="M1554">
        <v>128697</v>
      </c>
      <c r="N1554">
        <v>1</v>
      </c>
      <c r="O1554">
        <v>0</v>
      </c>
      <c r="P1554">
        <v>3.73</v>
      </c>
    </row>
    <row r="1555" spans="1:16" x14ac:dyDescent="0.3">
      <c r="A1555">
        <v>1553</v>
      </c>
      <c r="B1555" t="s">
        <v>83</v>
      </c>
      <c r="C1555" t="s">
        <v>97</v>
      </c>
      <c r="D1555" t="s">
        <v>98</v>
      </c>
      <c r="E1555" t="s">
        <v>86</v>
      </c>
      <c r="F1555" t="s">
        <v>91</v>
      </c>
      <c r="G1555" t="s">
        <v>88</v>
      </c>
      <c r="H1555">
        <v>1199</v>
      </c>
      <c r="I1555">
        <v>87</v>
      </c>
      <c r="J1555">
        <v>18.5</v>
      </c>
      <c r="K1555">
        <v>10</v>
      </c>
      <c r="L1555">
        <v>2025</v>
      </c>
      <c r="M1555">
        <v>26401</v>
      </c>
      <c r="N1555">
        <v>2</v>
      </c>
      <c r="O1555">
        <v>0</v>
      </c>
      <c r="P1555">
        <v>8.26</v>
      </c>
    </row>
    <row r="1556" spans="1:16" x14ac:dyDescent="0.3">
      <c r="A1556">
        <v>1554</v>
      </c>
      <c r="B1556" t="s">
        <v>83</v>
      </c>
      <c r="C1556" t="s">
        <v>97</v>
      </c>
      <c r="D1556" t="s">
        <v>98</v>
      </c>
      <c r="E1556" t="s">
        <v>86</v>
      </c>
      <c r="F1556" t="s">
        <v>91</v>
      </c>
      <c r="G1556" t="s">
        <v>88</v>
      </c>
      <c r="H1556">
        <v>1199</v>
      </c>
      <c r="I1556">
        <v>87</v>
      </c>
      <c r="J1556">
        <v>18.5</v>
      </c>
      <c r="K1556">
        <v>10</v>
      </c>
      <c r="L1556">
        <v>2025</v>
      </c>
      <c r="M1556">
        <v>25561</v>
      </c>
      <c r="N1556">
        <v>2</v>
      </c>
      <c r="O1556">
        <v>0</v>
      </c>
      <c r="P1556">
        <v>8.7100000000000009</v>
      </c>
    </row>
    <row r="1557" spans="1:16" x14ac:dyDescent="0.3">
      <c r="A1557">
        <v>1555</v>
      </c>
      <c r="B1557" t="s">
        <v>83</v>
      </c>
      <c r="C1557" t="s">
        <v>97</v>
      </c>
      <c r="D1557" t="s">
        <v>98</v>
      </c>
      <c r="E1557" t="s">
        <v>86</v>
      </c>
      <c r="F1557" t="s">
        <v>91</v>
      </c>
      <c r="G1557" t="s">
        <v>88</v>
      </c>
      <c r="H1557">
        <v>1199</v>
      </c>
      <c r="I1557">
        <v>87</v>
      </c>
      <c r="J1557">
        <v>18.5</v>
      </c>
      <c r="K1557">
        <v>10</v>
      </c>
      <c r="L1557">
        <v>2023</v>
      </c>
      <c r="M1557">
        <v>38995</v>
      </c>
      <c r="N1557">
        <v>1</v>
      </c>
      <c r="O1557">
        <v>1</v>
      </c>
      <c r="P1557">
        <v>6.57</v>
      </c>
    </row>
    <row r="1558" spans="1:16" x14ac:dyDescent="0.3">
      <c r="A1558">
        <v>1556</v>
      </c>
      <c r="B1558" t="s">
        <v>83</v>
      </c>
      <c r="C1558" t="s">
        <v>97</v>
      </c>
      <c r="D1558" t="s">
        <v>98</v>
      </c>
      <c r="E1558" t="s">
        <v>86</v>
      </c>
      <c r="F1558" t="s">
        <v>91</v>
      </c>
      <c r="G1558" t="s">
        <v>88</v>
      </c>
      <c r="H1558">
        <v>1199</v>
      </c>
      <c r="I1558">
        <v>87</v>
      </c>
      <c r="J1558">
        <v>18.5</v>
      </c>
      <c r="K1558">
        <v>10</v>
      </c>
      <c r="L1558">
        <v>2022</v>
      </c>
      <c r="M1558">
        <v>49929</v>
      </c>
      <c r="N1558">
        <v>1</v>
      </c>
      <c r="O1558">
        <v>0</v>
      </c>
      <c r="P1558">
        <v>6.51</v>
      </c>
    </row>
    <row r="1559" spans="1:16" x14ac:dyDescent="0.3">
      <c r="A1559">
        <v>1557</v>
      </c>
      <c r="B1559" t="s">
        <v>83</v>
      </c>
      <c r="C1559" t="s">
        <v>97</v>
      </c>
      <c r="D1559" t="s">
        <v>98</v>
      </c>
      <c r="E1559" t="s">
        <v>86</v>
      </c>
      <c r="F1559" t="s">
        <v>91</v>
      </c>
      <c r="G1559" t="s">
        <v>88</v>
      </c>
      <c r="H1559">
        <v>1199</v>
      </c>
      <c r="I1559">
        <v>87</v>
      </c>
      <c r="J1559">
        <v>18.5</v>
      </c>
      <c r="K1559">
        <v>10</v>
      </c>
      <c r="L1559">
        <v>2020</v>
      </c>
      <c r="M1559">
        <v>91471</v>
      </c>
      <c r="N1559">
        <v>2</v>
      </c>
      <c r="O1559">
        <v>0</v>
      </c>
      <c r="P1559">
        <v>3.99</v>
      </c>
    </row>
    <row r="1560" spans="1:16" x14ac:dyDescent="0.3">
      <c r="A1560">
        <v>1558</v>
      </c>
      <c r="B1560" t="s">
        <v>83</v>
      </c>
      <c r="C1560" t="s">
        <v>97</v>
      </c>
      <c r="D1560" t="s">
        <v>98</v>
      </c>
      <c r="E1560" t="s">
        <v>86</v>
      </c>
      <c r="F1560" t="s">
        <v>91</v>
      </c>
      <c r="G1560" t="s">
        <v>88</v>
      </c>
      <c r="H1560">
        <v>1199</v>
      </c>
      <c r="I1560">
        <v>87</v>
      </c>
      <c r="J1560">
        <v>18.5</v>
      </c>
      <c r="K1560">
        <v>10</v>
      </c>
      <c r="L1560">
        <v>2026</v>
      </c>
      <c r="M1560">
        <v>8971</v>
      </c>
      <c r="N1560">
        <v>1</v>
      </c>
      <c r="O1560">
        <v>0</v>
      </c>
      <c r="P1560">
        <v>9.56</v>
      </c>
    </row>
    <row r="1561" spans="1:16" x14ac:dyDescent="0.3">
      <c r="A1561">
        <v>1559</v>
      </c>
      <c r="B1561" t="s">
        <v>83</v>
      </c>
      <c r="C1561" t="s">
        <v>97</v>
      </c>
      <c r="D1561" t="s">
        <v>98</v>
      </c>
      <c r="E1561" t="s">
        <v>86</v>
      </c>
      <c r="F1561" t="s">
        <v>91</v>
      </c>
      <c r="G1561" t="s">
        <v>88</v>
      </c>
      <c r="H1561">
        <v>1199</v>
      </c>
      <c r="I1561">
        <v>87</v>
      </c>
      <c r="J1561">
        <v>18.5</v>
      </c>
      <c r="K1561">
        <v>10</v>
      </c>
      <c r="L1561">
        <v>2020</v>
      </c>
      <c r="M1561">
        <v>119781</v>
      </c>
      <c r="N1561">
        <v>1</v>
      </c>
      <c r="O1561">
        <v>0</v>
      </c>
      <c r="P1561">
        <v>3.37</v>
      </c>
    </row>
    <row r="1562" spans="1:16" x14ac:dyDescent="0.3">
      <c r="A1562">
        <v>1560</v>
      </c>
      <c r="B1562" t="s">
        <v>83</v>
      </c>
      <c r="C1562" t="s">
        <v>97</v>
      </c>
      <c r="D1562" t="s">
        <v>98</v>
      </c>
      <c r="E1562" t="s">
        <v>86</v>
      </c>
      <c r="F1562" t="s">
        <v>91</v>
      </c>
      <c r="G1562" t="s">
        <v>88</v>
      </c>
      <c r="H1562">
        <v>1199</v>
      </c>
      <c r="I1562">
        <v>87</v>
      </c>
      <c r="J1562">
        <v>18.5</v>
      </c>
      <c r="K1562">
        <v>10</v>
      </c>
      <c r="L1562">
        <v>2021</v>
      </c>
      <c r="M1562">
        <v>60153</v>
      </c>
      <c r="N1562">
        <v>1</v>
      </c>
      <c r="O1562">
        <v>0</v>
      </c>
      <c r="P1562">
        <v>5.05</v>
      </c>
    </row>
    <row r="1563" spans="1:16" x14ac:dyDescent="0.3">
      <c r="A1563">
        <v>1561</v>
      </c>
      <c r="B1563" t="s">
        <v>83</v>
      </c>
      <c r="C1563" t="s">
        <v>97</v>
      </c>
      <c r="D1563" t="s">
        <v>98</v>
      </c>
      <c r="E1563" t="s">
        <v>86</v>
      </c>
      <c r="F1563" t="s">
        <v>91</v>
      </c>
      <c r="G1563" t="s">
        <v>88</v>
      </c>
      <c r="H1563">
        <v>1199</v>
      </c>
      <c r="I1563">
        <v>87</v>
      </c>
      <c r="J1563">
        <v>18.5</v>
      </c>
      <c r="K1563">
        <v>10</v>
      </c>
      <c r="L1563">
        <v>2021</v>
      </c>
      <c r="M1563">
        <v>105820</v>
      </c>
      <c r="N1563">
        <v>3</v>
      </c>
      <c r="O1563">
        <v>0</v>
      </c>
      <c r="P1563">
        <v>3.58</v>
      </c>
    </row>
    <row r="1564" spans="1:16" x14ac:dyDescent="0.3">
      <c r="A1564">
        <v>1562</v>
      </c>
      <c r="B1564" t="s">
        <v>83</v>
      </c>
      <c r="C1564" t="s">
        <v>97</v>
      </c>
      <c r="D1564" t="s">
        <v>98</v>
      </c>
      <c r="E1564" t="s">
        <v>86</v>
      </c>
      <c r="F1564" t="s">
        <v>91</v>
      </c>
      <c r="G1564" t="s">
        <v>88</v>
      </c>
      <c r="H1564">
        <v>1199</v>
      </c>
      <c r="I1564">
        <v>87</v>
      </c>
      <c r="J1564">
        <v>18.5</v>
      </c>
      <c r="K1564">
        <v>10</v>
      </c>
      <c r="L1564">
        <v>2020</v>
      </c>
      <c r="M1564">
        <v>55802</v>
      </c>
      <c r="N1564">
        <v>1</v>
      </c>
      <c r="O1564">
        <v>0</v>
      </c>
      <c r="P1564">
        <v>4.5199999999999996</v>
      </c>
    </row>
    <row r="1565" spans="1:16" x14ac:dyDescent="0.3">
      <c r="A1565">
        <v>1563</v>
      </c>
      <c r="B1565" t="s">
        <v>83</v>
      </c>
      <c r="C1565" t="s">
        <v>97</v>
      </c>
      <c r="D1565" t="s">
        <v>98</v>
      </c>
      <c r="E1565" t="s">
        <v>86</v>
      </c>
      <c r="F1565" t="s">
        <v>91</v>
      </c>
      <c r="G1565" t="s">
        <v>88</v>
      </c>
      <c r="H1565">
        <v>1199</v>
      </c>
      <c r="I1565">
        <v>87</v>
      </c>
      <c r="J1565">
        <v>18.5</v>
      </c>
      <c r="K1565">
        <v>10</v>
      </c>
      <c r="L1565">
        <v>2020</v>
      </c>
      <c r="M1565">
        <v>110385</v>
      </c>
      <c r="N1565">
        <v>1</v>
      </c>
      <c r="O1565">
        <v>0</v>
      </c>
      <c r="P1565">
        <v>3.6</v>
      </c>
    </row>
    <row r="1566" spans="1:16" x14ac:dyDescent="0.3">
      <c r="A1566">
        <v>1564</v>
      </c>
      <c r="B1566" t="s">
        <v>83</v>
      </c>
      <c r="C1566" t="s">
        <v>97</v>
      </c>
      <c r="D1566" t="s">
        <v>98</v>
      </c>
      <c r="E1566" t="s">
        <v>86</v>
      </c>
      <c r="F1566" t="s">
        <v>91</v>
      </c>
      <c r="G1566" t="s">
        <v>88</v>
      </c>
      <c r="H1566">
        <v>1199</v>
      </c>
      <c r="I1566">
        <v>87</v>
      </c>
      <c r="J1566">
        <v>18.5</v>
      </c>
      <c r="K1566">
        <v>10</v>
      </c>
      <c r="L1566">
        <v>2022</v>
      </c>
      <c r="M1566">
        <v>77696</v>
      </c>
      <c r="N1566">
        <v>2</v>
      </c>
      <c r="O1566">
        <v>0</v>
      </c>
      <c r="P1566">
        <v>5.19</v>
      </c>
    </row>
    <row r="1567" spans="1:16" x14ac:dyDescent="0.3">
      <c r="A1567">
        <v>1565</v>
      </c>
      <c r="B1567" t="s">
        <v>83</v>
      </c>
      <c r="C1567" t="s">
        <v>97</v>
      </c>
      <c r="D1567" t="s">
        <v>98</v>
      </c>
      <c r="E1567" t="s">
        <v>86</v>
      </c>
      <c r="F1567" t="s">
        <v>91</v>
      </c>
      <c r="G1567" t="s">
        <v>88</v>
      </c>
      <c r="H1567">
        <v>1199</v>
      </c>
      <c r="I1567">
        <v>87</v>
      </c>
      <c r="J1567">
        <v>18.5</v>
      </c>
      <c r="K1567">
        <v>10</v>
      </c>
      <c r="L1567">
        <v>2025</v>
      </c>
      <c r="M1567">
        <v>15314</v>
      </c>
      <c r="N1567">
        <v>1</v>
      </c>
      <c r="O1567">
        <v>0</v>
      </c>
      <c r="P1567">
        <v>9.27</v>
      </c>
    </row>
    <row r="1568" spans="1:16" x14ac:dyDescent="0.3">
      <c r="A1568">
        <v>1566</v>
      </c>
      <c r="B1568" t="s">
        <v>83</v>
      </c>
      <c r="C1568" t="s">
        <v>97</v>
      </c>
      <c r="D1568" t="s">
        <v>98</v>
      </c>
      <c r="E1568" t="s">
        <v>86</v>
      </c>
      <c r="F1568" t="s">
        <v>91</v>
      </c>
      <c r="G1568" t="s">
        <v>88</v>
      </c>
      <c r="H1568">
        <v>1199</v>
      </c>
      <c r="I1568">
        <v>87</v>
      </c>
      <c r="J1568">
        <v>18.5</v>
      </c>
      <c r="K1568">
        <v>10</v>
      </c>
      <c r="L1568">
        <v>2023</v>
      </c>
      <c r="M1568">
        <v>42376</v>
      </c>
      <c r="N1568">
        <v>1</v>
      </c>
      <c r="O1568">
        <v>0</v>
      </c>
      <c r="P1568">
        <v>7.3</v>
      </c>
    </row>
    <row r="1569" spans="1:16" x14ac:dyDescent="0.3">
      <c r="A1569">
        <v>1567</v>
      </c>
      <c r="B1569" t="s">
        <v>83</v>
      </c>
      <c r="C1569" t="s">
        <v>97</v>
      </c>
      <c r="D1569" t="s">
        <v>98</v>
      </c>
      <c r="E1569" t="s">
        <v>86</v>
      </c>
      <c r="F1569" t="s">
        <v>91</v>
      </c>
      <c r="G1569" t="s">
        <v>88</v>
      </c>
      <c r="H1569">
        <v>1199</v>
      </c>
      <c r="I1569">
        <v>87</v>
      </c>
      <c r="J1569">
        <v>18.5</v>
      </c>
      <c r="K1569">
        <v>10</v>
      </c>
      <c r="L1569">
        <v>2023</v>
      </c>
      <c r="M1569">
        <v>62744</v>
      </c>
      <c r="N1569">
        <v>1</v>
      </c>
      <c r="O1569">
        <v>0</v>
      </c>
      <c r="P1569">
        <v>7.09</v>
      </c>
    </row>
    <row r="1570" spans="1:16" x14ac:dyDescent="0.3">
      <c r="A1570">
        <v>1568</v>
      </c>
      <c r="B1570" t="s">
        <v>83</v>
      </c>
      <c r="C1570" t="s">
        <v>97</v>
      </c>
      <c r="D1570" t="s">
        <v>98</v>
      </c>
      <c r="E1570" t="s">
        <v>86</v>
      </c>
      <c r="F1570" t="s">
        <v>91</v>
      </c>
      <c r="G1570" t="s">
        <v>88</v>
      </c>
      <c r="H1570">
        <v>1199</v>
      </c>
      <c r="I1570">
        <v>87</v>
      </c>
      <c r="J1570">
        <v>18.5</v>
      </c>
      <c r="K1570">
        <v>10</v>
      </c>
      <c r="L1570">
        <v>2024</v>
      </c>
      <c r="M1570">
        <v>29875</v>
      </c>
      <c r="N1570">
        <v>1</v>
      </c>
      <c r="O1570">
        <v>0</v>
      </c>
      <c r="P1570">
        <v>8.2799999999999994</v>
      </c>
    </row>
    <row r="1571" spans="1:16" x14ac:dyDescent="0.3">
      <c r="A1571">
        <v>1569</v>
      </c>
      <c r="B1571" t="s">
        <v>83</v>
      </c>
      <c r="C1571" t="s">
        <v>97</v>
      </c>
      <c r="D1571" t="s">
        <v>98</v>
      </c>
      <c r="E1571" t="s">
        <v>86</v>
      </c>
      <c r="F1571" t="s">
        <v>91</v>
      </c>
      <c r="G1571" t="s">
        <v>88</v>
      </c>
      <c r="H1571">
        <v>1199</v>
      </c>
      <c r="I1571">
        <v>87</v>
      </c>
      <c r="J1571">
        <v>18.5</v>
      </c>
      <c r="K1571">
        <v>10</v>
      </c>
      <c r="L1571">
        <v>2020</v>
      </c>
      <c r="M1571">
        <v>128693</v>
      </c>
      <c r="N1571">
        <v>1</v>
      </c>
      <c r="O1571">
        <v>0</v>
      </c>
      <c r="P1571">
        <v>3.38</v>
      </c>
    </row>
    <row r="1572" spans="1:16" x14ac:dyDescent="0.3">
      <c r="A1572">
        <v>1570</v>
      </c>
      <c r="B1572" t="s">
        <v>83</v>
      </c>
      <c r="C1572" t="s">
        <v>97</v>
      </c>
      <c r="D1572" t="s">
        <v>98</v>
      </c>
      <c r="E1572" t="s">
        <v>86</v>
      </c>
      <c r="F1572" t="s">
        <v>91</v>
      </c>
      <c r="G1572" t="s">
        <v>88</v>
      </c>
      <c r="H1572">
        <v>1199</v>
      </c>
      <c r="I1572">
        <v>87</v>
      </c>
      <c r="J1572">
        <v>18.5</v>
      </c>
      <c r="K1572">
        <v>10</v>
      </c>
      <c r="L1572">
        <v>2021</v>
      </c>
      <c r="M1572">
        <v>79621</v>
      </c>
      <c r="N1572">
        <v>1</v>
      </c>
      <c r="O1572">
        <v>0</v>
      </c>
      <c r="P1572">
        <v>4.6500000000000004</v>
      </c>
    </row>
    <row r="1573" spans="1:16" x14ac:dyDescent="0.3">
      <c r="A1573">
        <v>1571</v>
      </c>
      <c r="B1573" t="s">
        <v>83</v>
      </c>
      <c r="C1573" t="s">
        <v>97</v>
      </c>
      <c r="D1573" t="s">
        <v>98</v>
      </c>
      <c r="E1573" t="s">
        <v>86</v>
      </c>
      <c r="F1573" t="s">
        <v>91</v>
      </c>
      <c r="G1573" t="s">
        <v>88</v>
      </c>
      <c r="H1573">
        <v>1199</v>
      </c>
      <c r="I1573">
        <v>87</v>
      </c>
      <c r="J1573">
        <v>18.5</v>
      </c>
      <c r="K1573">
        <v>10</v>
      </c>
      <c r="L1573">
        <v>2024</v>
      </c>
      <c r="M1573">
        <v>21631</v>
      </c>
      <c r="N1573">
        <v>1</v>
      </c>
      <c r="O1573">
        <v>1</v>
      </c>
      <c r="P1573">
        <v>7.08</v>
      </c>
    </row>
    <row r="1574" spans="1:16" x14ac:dyDescent="0.3">
      <c r="A1574">
        <v>1572</v>
      </c>
      <c r="B1574" t="s">
        <v>83</v>
      </c>
      <c r="C1574" t="s">
        <v>97</v>
      </c>
      <c r="D1574" t="s">
        <v>98</v>
      </c>
      <c r="E1574" t="s">
        <v>86</v>
      </c>
      <c r="F1574" t="s">
        <v>91</v>
      </c>
      <c r="G1574" t="s">
        <v>88</v>
      </c>
      <c r="H1574">
        <v>1199</v>
      </c>
      <c r="I1574">
        <v>87</v>
      </c>
      <c r="J1574">
        <v>18.5</v>
      </c>
      <c r="K1574">
        <v>10</v>
      </c>
      <c r="L1574">
        <v>2024</v>
      </c>
      <c r="M1574">
        <v>24838</v>
      </c>
      <c r="N1574">
        <v>2</v>
      </c>
      <c r="O1574">
        <v>0</v>
      </c>
      <c r="P1574">
        <v>7.42</v>
      </c>
    </row>
    <row r="1575" spans="1:16" x14ac:dyDescent="0.3">
      <c r="A1575">
        <v>1573</v>
      </c>
      <c r="B1575" t="s">
        <v>83</v>
      </c>
      <c r="C1575" t="s">
        <v>97</v>
      </c>
      <c r="D1575" t="s">
        <v>98</v>
      </c>
      <c r="E1575" t="s">
        <v>86</v>
      </c>
      <c r="F1575" t="s">
        <v>91</v>
      </c>
      <c r="G1575" t="s">
        <v>88</v>
      </c>
      <c r="H1575">
        <v>1199</v>
      </c>
      <c r="I1575">
        <v>87</v>
      </c>
      <c r="J1575">
        <v>18.5</v>
      </c>
      <c r="K1575">
        <v>10</v>
      </c>
      <c r="L1575">
        <v>2024</v>
      </c>
      <c r="M1575">
        <v>49839</v>
      </c>
      <c r="N1575">
        <v>1</v>
      </c>
      <c r="O1575">
        <v>0</v>
      </c>
      <c r="P1575">
        <v>8.19</v>
      </c>
    </row>
    <row r="1576" spans="1:16" x14ac:dyDescent="0.3">
      <c r="A1576">
        <v>1574</v>
      </c>
      <c r="B1576" t="s">
        <v>83</v>
      </c>
      <c r="C1576" t="s">
        <v>97</v>
      </c>
      <c r="D1576" t="s">
        <v>98</v>
      </c>
      <c r="E1576" t="s">
        <v>86</v>
      </c>
      <c r="F1576" t="s">
        <v>91</v>
      </c>
      <c r="G1576" t="s">
        <v>88</v>
      </c>
      <c r="H1576">
        <v>1199</v>
      </c>
      <c r="I1576">
        <v>87</v>
      </c>
      <c r="J1576">
        <v>18.5</v>
      </c>
      <c r="K1576">
        <v>10</v>
      </c>
      <c r="L1576">
        <v>2022</v>
      </c>
      <c r="M1576">
        <v>73141</v>
      </c>
      <c r="N1576">
        <v>1</v>
      </c>
      <c r="O1576">
        <v>0</v>
      </c>
      <c r="P1576">
        <v>6.02</v>
      </c>
    </row>
    <row r="1577" spans="1:16" x14ac:dyDescent="0.3">
      <c r="A1577">
        <v>1575</v>
      </c>
      <c r="B1577" t="s">
        <v>83</v>
      </c>
      <c r="C1577" t="s">
        <v>97</v>
      </c>
      <c r="D1577" t="s">
        <v>98</v>
      </c>
      <c r="E1577" t="s">
        <v>86</v>
      </c>
      <c r="F1577" t="s">
        <v>91</v>
      </c>
      <c r="G1577" t="s">
        <v>88</v>
      </c>
      <c r="H1577">
        <v>1199</v>
      </c>
      <c r="I1577">
        <v>87</v>
      </c>
      <c r="J1577">
        <v>18.5</v>
      </c>
      <c r="K1577">
        <v>10</v>
      </c>
      <c r="L1577">
        <v>2023</v>
      </c>
      <c r="M1577">
        <v>48520</v>
      </c>
      <c r="N1577">
        <v>1</v>
      </c>
      <c r="O1577">
        <v>0</v>
      </c>
      <c r="P1577">
        <v>7.26</v>
      </c>
    </row>
    <row r="1578" spans="1:16" x14ac:dyDescent="0.3">
      <c r="A1578">
        <v>1576</v>
      </c>
      <c r="B1578" t="s">
        <v>83</v>
      </c>
      <c r="C1578" t="s">
        <v>97</v>
      </c>
      <c r="D1578" t="s">
        <v>98</v>
      </c>
      <c r="E1578" t="s">
        <v>86</v>
      </c>
      <c r="F1578" t="s">
        <v>91</v>
      </c>
      <c r="G1578" t="s">
        <v>88</v>
      </c>
      <c r="H1578">
        <v>1199</v>
      </c>
      <c r="I1578">
        <v>87</v>
      </c>
      <c r="J1578">
        <v>18.5</v>
      </c>
      <c r="K1578">
        <v>10</v>
      </c>
      <c r="L1578">
        <v>2026</v>
      </c>
      <c r="M1578">
        <v>9738</v>
      </c>
      <c r="N1578">
        <v>1</v>
      </c>
      <c r="O1578">
        <v>0</v>
      </c>
      <c r="P1578">
        <v>9.49</v>
      </c>
    </row>
    <row r="1579" spans="1:16" x14ac:dyDescent="0.3">
      <c r="A1579">
        <v>1577</v>
      </c>
      <c r="B1579" t="s">
        <v>83</v>
      </c>
      <c r="C1579" t="s">
        <v>97</v>
      </c>
      <c r="D1579" t="s">
        <v>98</v>
      </c>
      <c r="E1579" t="s">
        <v>86</v>
      </c>
      <c r="F1579" t="s">
        <v>91</v>
      </c>
      <c r="G1579" t="s">
        <v>88</v>
      </c>
      <c r="H1579">
        <v>1199</v>
      </c>
      <c r="I1579">
        <v>87</v>
      </c>
      <c r="J1579">
        <v>18.5</v>
      </c>
      <c r="K1579">
        <v>10</v>
      </c>
      <c r="L1579">
        <v>2024</v>
      </c>
      <c r="M1579">
        <v>25664</v>
      </c>
      <c r="N1579">
        <v>1</v>
      </c>
      <c r="O1579">
        <v>1</v>
      </c>
      <c r="P1579">
        <v>6.99</v>
      </c>
    </row>
    <row r="1580" spans="1:16" x14ac:dyDescent="0.3">
      <c r="A1580">
        <v>1578</v>
      </c>
      <c r="B1580" t="s">
        <v>83</v>
      </c>
      <c r="C1580" t="s">
        <v>97</v>
      </c>
      <c r="D1580" t="s">
        <v>98</v>
      </c>
      <c r="E1580" t="s">
        <v>86</v>
      </c>
      <c r="F1580" t="s">
        <v>91</v>
      </c>
      <c r="G1580" t="s">
        <v>88</v>
      </c>
      <c r="H1580">
        <v>1199</v>
      </c>
      <c r="I1580">
        <v>87</v>
      </c>
      <c r="J1580">
        <v>18.5</v>
      </c>
      <c r="K1580">
        <v>10</v>
      </c>
      <c r="L1580">
        <v>2024</v>
      </c>
      <c r="M1580">
        <v>46919</v>
      </c>
      <c r="N1580">
        <v>1</v>
      </c>
      <c r="O1580">
        <v>0</v>
      </c>
      <c r="P1580">
        <v>7.84</v>
      </c>
    </row>
    <row r="1581" spans="1:16" x14ac:dyDescent="0.3">
      <c r="A1581">
        <v>1579</v>
      </c>
      <c r="B1581" t="s">
        <v>83</v>
      </c>
      <c r="C1581" t="s">
        <v>97</v>
      </c>
      <c r="D1581" t="s">
        <v>98</v>
      </c>
      <c r="E1581" t="s">
        <v>86</v>
      </c>
      <c r="F1581" t="s">
        <v>91</v>
      </c>
      <c r="G1581" t="s">
        <v>88</v>
      </c>
      <c r="H1581">
        <v>1199</v>
      </c>
      <c r="I1581">
        <v>87</v>
      </c>
      <c r="J1581">
        <v>18.5</v>
      </c>
      <c r="K1581">
        <v>10</v>
      </c>
      <c r="L1581">
        <v>2026</v>
      </c>
      <c r="M1581">
        <v>6118</v>
      </c>
      <c r="N1581">
        <v>1</v>
      </c>
      <c r="O1581">
        <v>0</v>
      </c>
      <c r="P1581">
        <v>10.19</v>
      </c>
    </row>
    <row r="1582" spans="1:16" x14ac:dyDescent="0.3">
      <c r="A1582">
        <v>1580</v>
      </c>
      <c r="B1582" t="s">
        <v>83</v>
      </c>
      <c r="C1582" t="s">
        <v>97</v>
      </c>
      <c r="D1582" t="s">
        <v>98</v>
      </c>
      <c r="E1582" t="s">
        <v>86</v>
      </c>
      <c r="F1582" t="s">
        <v>91</v>
      </c>
      <c r="G1582" t="s">
        <v>88</v>
      </c>
      <c r="H1582">
        <v>1199</v>
      </c>
      <c r="I1582">
        <v>87</v>
      </c>
      <c r="J1582">
        <v>18.5</v>
      </c>
      <c r="K1582">
        <v>10</v>
      </c>
      <c r="L1582">
        <v>2022</v>
      </c>
      <c r="M1582">
        <v>78632</v>
      </c>
      <c r="N1582">
        <v>2</v>
      </c>
      <c r="O1582">
        <v>1</v>
      </c>
      <c r="P1582">
        <v>4.37</v>
      </c>
    </row>
    <row r="1583" spans="1:16" x14ac:dyDescent="0.3">
      <c r="A1583">
        <v>1581</v>
      </c>
      <c r="B1583" t="s">
        <v>83</v>
      </c>
      <c r="C1583" t="s">
        <v>97</v>
      </c>
      <c r="D1583" t="s">
        <v>98</v>
      </c>
      <c r="E1583" t="s">
        <v>86</v>
      </c>
      <c r="F1583" t="s">
        <v>91</v>
      </c>
      <c r="G1583" t="s">
        <v>88</v>
      </c>
      <c r="H1583">
        <v>1199</v>
      </c>
      <c r="I1583">
        <v>87</v>
      </c>
      <c r="J1583">
        <v>18.5</v>
      </c>
      <c r="K1583">
        <v>10</v>
      </c>
      <c r="L1583">
        <v>2025</v>
      </c>
      <c r="M1583">
        <v>19038</v>
      </c>
      <c r="N1583">
        <v>1</v>
      </c>
      <c r="O1583">
        <v>0</v>
      </c>
      <c r="P1583">
        <v>8.8800000000000008</v>
      </c>
    </row>
    <row r="1584" spans="1:16" x14ac:dyDescent="0.3">
      <c r="A1584">
        <v>1582</v>
      </c>
      <c r="B1584" t="s">
        <v>83</v>
      </c>
      <c r="C1584" t="s">
        <v>97</v>
      </c>
      <c r="D1584" t="s">
        <v>98</v>
      </c>
      <c r="E1584" t="s">
        <v>86</v>
      </c>
      <c r="F1584" t="s">
        <v>91</v>
      </c>
      <c r="G1584" t="s">
        <v>88</v>
      </c>
      <c r="H1584">
        <v>1199</v>
      </c>
      <c r="I1584">
        <v>87</v>
      </c>
      <c r="J1584">
        <v>18.5</v>
      </c>
      <c r="K1584">
        <v>10</v>
      </c>
      <c r="L1584">
        <v>2024</v>
      </c>
      <c r="M1584">
        <v>31428</v>
      </c>
      <c r="N1584">
        <v>1</v>
      </c>
      <c r="O1584">
        <v>0</v>
      </c>
      <c r="P1584">
        <v>7.71</v>
      </c>
    </row>
    <row r="1585" spans="1:16" x14ac:dyDescent="0.3">
      <c r="A1585">
        <v>1583</v>
      </c>
      <c r="B1585" t="s">
        <v>83</v>
      </c>
      <c r="C1585" t="s">
        <v>97</v>
      </c>
      <c r="D1585" t="s">
        <v>98</v>
      </c>
      <c r="E1585" t="s">
        <v>86</v>
      </c>
      <c r="F1585" t="s">
        <v>91</v>
      </c>
      <c r="G1585" t="s">
        <v>88</v>
      </c>
      <c r="H1585">
        <v>1199</v>
      </c>
      <c r="I1585">
        <v>87</v>
      </c>
      <c r="J1585">
        <v>18.5</v>
      </c>
      <c r="K1585">
        <v>10</v>
      </c>
      <c r="L1585">
        <v>2025</v>
      </c>
      <c r="M1585">
        <v>22236</v>
      </c>
      <c r="N1585">
        <v>1</v>
      </c>
      <c r="O1585">
        <v>0</v>
      </c>
      <c r="P1585">
        <v>9.11</v>
      </c>
    </row>
    <row r="1586" spans="1:16" x14ac:dyDescent="0.3">
      <c r="A1586">
        <v>1584</v>
      </c>
      <c r="B1586" t="s">
        <v>83</v>
      </c>
      <c r="C1586" t="s">
        <v>97</v>
      </c>
      <c r="D1586" t="s">
        <v>98</v>
      </c>
      <c r="E1586" t="s">
        <v>86</v>
      </c>
      <c r="F1586" t="s">
        <v>91</v>
      </c>
      <c r="G1586" t="s">
        <v>88</v>
      </c>
      <c r="H1586">
        <v>1199</v>
      </c>
      <c r="I1586">
        <v>87</v>
      </c>
      <c r="J1586">
        <v>18.5</v>
      </c>
      <c r="K1586">
        <v>10</v>
      </c>
      <c r="L1586">
        <v>2021</v>
      </c>
      <c r="M1586">
        <v>79683</v>
      </c>
      <c r="N1586">
        <v>1</v>
      </c>
      <c r="O1586">
        <v>0</v>
      </c>
      <c r="P1586">
        <v>5.42</v>
      </c>
    </row>
    <row r="1587" spans="1:16" x14ac:dyDescent="0.3">
      <c r="A1587">
        <v>1585</v>
      </c>
      <c r="B1587" t="s">
        <v>83</v>
      </c>
      <c r="C1587" t="s">
        <v>97</v>
      </c>
      <c r="D1587" t="s">
        <v>98</v>
      </c>
      <c r="E1587" t="s">
        <v>86</v>
      </c>
      <c r="F1587" t="s">
        <v>91</v>
      </c>
      <c r="G1587" t="s">
        <v>88</v>
      </c>
      <c r="H1587">
        <v>1199</v>
      </c>
      <c r="I1587">
        <v>87</v>
      </c>
      <c r="J1587">
        <v>18.5</v>
      </c>
      <c r="K1587">
        <v>10</v>
      </c>
      <c r="L1587">
        <v>2020</v>
      </c>
      <c r="M1587">
        <v>72653</v>
      </c>
      <c r="N1587">
        <v>1</v>
      </c>
      <c r="O1587">
        <v>0</v>
      </c>
      <c r="P1587">
        <v>4.0599999999999996</v>
      </c>
    </row>
    <row r="1588" spans="1:16" x14ac:dyDescent="0.3">
      <c r="A1588">
        <v>1586</v>
      </c>
      <c r="B1588" t="s">
        <v>83</v>
      </c>
      <c r="C1588" t="s">
        <v>97</v>
      </c>
      <c r="D1588" t="s">
        <v>98</v>
      </c>
      <c r="E1588" t="s">
        <v>86</v>
      </c>
      <c r="F1588" t="s">
        <v>91</v>
      </c>
      <c r="G1588" t="s">
        <v>88</v>
      </c>
      <c r="H1588">
        <v>1199</v>
      </c>
      <c r="I1588">
        <v>87</v>
      </c>
      <c r="J1588">
        <v>18.5</v>
      </c>
      <c r="K1588">
        <v>10</v>
      </c>
      <c r="L1588">
        <v>2024</v>
      </c>
      <c r="M1588">
        <v>32849</v>
      </c>
      <c r="N1588">
        <v>1</v>
      </c>
      <c r="O1588">
        <v>0</v>
      </c>
      <c r="P1588">
        <v>8.1999999999999993</v>
      </c>
    </row>
    <row r="1589" spans="1:16" x14ac:dyDescent="0.3">
      <c r="A1589">
        <v>1587</v>
      </c>
      <c r="B1589" t="s">
        <v>83</v>
      </c>
      <c r="C1589" t="s">
        <v>97</v>
      </c>
      <c r="D1589" t="s">
        <v>98</v>
      </c>
      <c r="E1589" t="s">
        <v>86</v>
      </c>
      <c r="F1589" t="s">
        <v>91</v>
      </c>
      <c r="G1589" t="s">
        <v>88</v>
      </c>
      <c r="H1589">
        <v>1199</v>
      </c>
      <c r="I1589">
        <v>87</v>
      </c>
      <c r="J1589">
        <v>18.5</v>
      </c>
      <c r="K1589">
        <v>10</v>
      </c>
      <c r="L1589">
        <v>2026</v>
      </c>
      <c r="M1589">
        <v>5079</v>
      </c>
      <c r="N1589">
        <v>1</v>
      </c>
      <c r="O1589">
        <v>0</v>
      </c>
      <c r="P1589">
        <v>10.27</v>
      </c>
    </row>
    <row r="1590" spans="1:16" x14ac:dyDescent="0.3">
      <c r="A1590">
        <v>1588</v>
      </c>
      <c r="B1590" t="s">
        <v>83</v>
      </c>
      <c r="C1590" t="s">
        <v>97</v>
      </c>
      <c r="D1590" t="s">
        <v>98</v>
      </c>
      <c r="E1590" t="s">
        <v>86</v>
      </c>
      <c r="F1590" t="s">
        <v>91</v>
      </c>
      <c r="G1590" t="s">
        <v>88</v>
      </c>
      <c r="H1590">
        <v>1199</v>
      </c>
      <c r="I1590">
        <v>87</v>
      </c>
      <c r="J1590">
        <v>18.5</v>
      </c>
      <c r="K1590">
        <v>10</v>
      </c>
      <c r="L1590">
        <v>2023</v>
      </c>
      <c r="M1590">
        <v>51065</v>
      </c>
      <c r="N1590">
        <v>1</v>
      </c>
      <c r="O1590">
        <v>0</v>
      </c>
      <c r="P1590">
        <v>6.7</v>
      </c>
    </row>
    <row r="1591" spans="1:16" x14ac:dyDescent="0.3">
      <c r="A1591">
        <v>1589</v>
      </c>
      <c r="B1591" t="s">
        <v>83</v>
      </c>
      <c r="C1591" t="s">
        <v>97</v>
      </c>
      <c r="D1591" t="s">
        <v>98</v>
      </c>
      <c r="E1591" t="s">
        <v>86</v>
      </c>
      <c r="F1591" t="s">
        <v>91</v>
      </c>
      <c r="G1591" t="s">
        <v>88</v>
      </c>
      <c r="H1591">
        <v>1199</v>
      </c>
      <c r="I1591">
        <v>87</v>
      </c>
      <c r="J1591">
        <v>18.5</v>
      </c>
      <c r="K1591">
        <v>10</v>
      </c>
      <c r="L1591">
        <v>2024</v>
      </c>
      <c r="M1591">
        <v>37458</v>
      </c>
      <c r="N1591">
        <v>2</v>
      </c>
      <c r="O1591">
        <v>0</v>
      </c>
      <c r="P1591">
        <v>7.82</v>
      </c>
    </row>
    <row r="1592" spans="1:16" x14ac:dyDescent="0.3">
      <c r="A1592">
        <v>1590</v>
      </c>
      <c r="B1592" t="s">
        <v>83</v>
      </c>
      <c r="C1592" t="s">
        <v>97</v>
      </c>
      <c r="D1592" t="s">
        <v>98</v>
      </c>
      <c r="E1592" t="s">
        <v>86</v>
      </c>
      <c r="F1592" t="s">
        <v>91</v>
      </c>
      <c r="G1592" t="s">
        <v>88</v>
      </c>
      <c r="H1592">
        <v>1199</v>
      </c>
      <c r="I1592">
        <v>87</v>
      </c>
      <c r="J1592">
        <v>18.5</v>
      </c>
      <c r="K1592">
        <v>10</v>
      </c>
      <c r="L1592">
        <v>2022</v>
      </c>
      <c r="M1592">
        <v>73175</v>
      </c>
      <c r="N1592">
        <v>1</v>
      </c>
      <c r="O1592">
        <v>0</v>
      </c>
      <c r="P1592">
        <v>5.9</v>
      </c>
    </row>
    <row r="1593" spans="1:16" x14ac:dyDescent="0.3">
      <c r="A1593">
        <v>1591</v>
      </c>
      <c r="B1593" t="s">
        <v>83</v>
      </c>
      <c r="C1593" t="s">
        <v>97</v>
      </c>
      <c r="D1593" t="s">
        <v>98</v>
      </c>
      <c r="E1593" t="s">
        <v>86</v>
      </c>
      <c r="F1593" t="s">
        <v>91</v>
      </c>
      <c r="G1593" t="s">
        <v>88</v>
      </c>
      <c r="H1593">
        <v>1199</v>
      </c>
      <c r="I1593">
        <v>87</v>
      </c>
      <c r="J1593">
        <v>18.5</v>
      </c>
      <c r="K1593">
        <v>10</v>
      </c>
      <c r="L1593">
        <v>2025</v>
      </c>
      <c r="M1593">
        <v>23931</v>
      </c>
      <c r="N1593">
        <v>2</v>
      </c>
      <c r="O1593">
        <v>0</v>
      </c>
      <c r="P1593">
        <v>8.7100000000000009</v>
      </c>
    </row>
    <row r="1594" spans="1:16" x14ac:dyDescent="0.3">
      <c r="A1594">
        <v>1592</v>
      </c>
      <c r="B1594" t="s">
        <v>83</v>
      </c>
      <c r="C1594" t="s">
        <v>97</v>
      </c>
      <c r="D1594" t="s">
        <v>98</v>
      </c>
      <c r="E1594" t="s">
        <v>86</v>
      </c>
      <c r="F1594" t="s">
        <v>91</v>
      </c>
      <c r="G1594" t="s">
        <v>88</v>
      </c>
      <c r="H1594">
        <v>1199</v>
      </c>
      <c r="I1594">
        <v>87</v>
      </c>
      <c r="J1594">
        <v>18.5</v>
      </c>
      <c r="K1594">
        <v>10</v>
      </c>
      <c r="L1594">
        <v>2022</v>
      </c>
      <c r="M1594">
        <v>65188</v>
      </c>
      <c r="N1594">
        <v>2</v>
      </c>
      <c r="O1594">
        <v>1</v>
      </c>
      <c r="P1594">
        <v>4.74</v>
      </c>
    </row>
    <row r="1595" spans="1:16" x14ac:dyDescent="0.3">
      <c r="A1595">
        <v>1593</v>
      </c>
      <c r="B1595" t="s">
        <v>83</v>
      </c>
      <c r="C1595" t="s">
        <v>97</v>
      </c>
      <c r="D1595" t="s">
        <v>98</v>
      </c>
      <c r="E1595" t="s">
        <v>86</v>
      </c>
      <c r="F1595" t="s">
        <v>91</v>
      </c>
      <c r="G1595" t="s">
        <v>88</v>
      </c>
      <c r="H1595">
        <v>1199</v>
      </c>
      <c r="I1595">
        <v>87</v>
      </c>
      <c r="J1595">
        <v>18.5</v>
      </c>
      <c r="K1595">
        <v>10</v>
      </c>
      <c r="L1595">
        <v>2020</v>
      </c>
      <c r="M1595">
        <v>78215</v>
      </c>
      <c r="N1595">
        <v>1</v>
      </c>
      <c r="O1595">
        <v>0</v>
      </c>
      <c r="P1595">
        <v>4.12</v>
      </c>
    </row>
    <row r="1596" spans="1:16" x14ac:dyDescent="0.3">
      <c r="A1596">
        <v>1594</v>
      </c>
      <c r="B1596" t="s">
        <v>83</v>
      </c>
      <c r="C1596" t="s">
        <v>97</v>
      </c>
      <c r="D1596" t="s">
        <v>98</v>
      </c>
      <c r="E1596" t="s">
        <v>86</v>
      </c>
      <c r="F1596" t="s">
        <v>91</v>
      </c>
      <c r="G1596" t="s">
        <v>88</v>
      </c>
      <c r="H1596">
        <v>1199</v>
      </c>
      <c r="I1596">
        <v>87</v>
      </c>
      <c r="J1596">
        <v>18.5</v>
      </c>
      <c r="K1596">
        <v>10</v>
      </c>
      <c r="L1596">
        <v>2021</v>
      </c>
      <c r="M1596">
        <v>56173</v>
      </c>
      <c r="N1596">
        <v>1</v>
      </c>
      <c r="O1596">
        <v>0</v>
      </c>
      <c r="P1596">
        <v>5.53</v>
      </c>
    </row>
    <row r="1597" spans="1:16" x14ac:dyDescent="0.3">
      <c r="A1597">
        <v>1595</v>
      </c>
      <c r="B1597" t="s">
        <v>83</v>
      </c>
      <c r="C1597" t="s">
        <v>97</v>
      </c>
      <c r="D1597" t="s">
        <v>98</v>
      </c>
      <c r="E1597" t="s">
        <v>86</v>
      </c>
      <c r="F1597" t="s">
        <v>91</v>
      </c>
      <c r="G1597" t="s">
        <v>88</v>
      </c>
      <c r="H1597">
        <v>1199</v>
      </c>
      <c r="I1597">
        <v>87</v>
      </c>
      <c r="J1597">
        <v>18.5</v>
      </c>
      <c r="K1597">
        <v>10</v>
      </c>
      <c r="L1597">
        <v>2023</v>
      </c>
      <c r="M1597">
        <v>30972</v>
      </c>
      <c r="N1597">
        <v>2</v>
      </c>
      <c r="O1597">
        <v>0</v>
      </c>
      <c r="P1597">
        <v>6.64</v>
      </c>
    </row>
    <row r="1598" spans="1:16" x14ac:dyDescent="0.3">
      <c r="A1598">
        <v>1596</v>
      </c>
      <c r="B1598" t="s">
        <v>83</v>
      </c>
      <c r="C1598" t="s">
        <v>97</v>
      </c>
      <c r="D1598" t="s">
        <v>98</v>
      </c>
      <c r="E1598" t="s">
        <v>86</v>
      </c>
      <c r="F1598" t="s">
        <v>91</v>
      </c>
      <c r="G1598" t="s">
        <v>88</v>
      </c>
      <c r="H1598">
        <v>1199</v>
      </c>
      <c r="I1598">
        <v>87</v>
      </c>
      <c r="J1598">
        <v>18.5</v>
      </c>
      <c r="K1598">
        <v>10</v>
      </c>
      <c r="L1598">
        <v>2025</v>
      </c>
      <c r="M1598">
        <v>17298</v>
      </c>
      <c r="N1598">
        <v>1</v>
      </c>
      <c r="O1598">
        <v>0</v>
      </c>
      <c r="P1598">
        <v>8.75</v>
      </c>
    </row>
    <row r="1599" spans="1:16" x14ac:dyDescent="0.3">
      <c r="A1599">
        <v>1597</v>
      </c>
      <c r="B1599" t="s">
        <v>83</v>
      </c>
      <c r="C1599" t="s">
        <v>97</v>
      </c>
      <c r="D1599" t="s">
        <v>98</v>
      </c>
      <c r="E1599" t="s">
        <v>86</v>
      </c>
      <c r="F1599" t="s">
        <v>91</v>
      </c>
      <c r="G1599" t="s">
        <v>88</v>
      </c>
      <c r="H1599">
        <v>1199</v>
      </c>
      <c r="I1599">
        <v>87</v>
      </c>
      <c r="J1599">
        <v>18.5</v>
      </c>
      <c r="K1599">
        <v>10</v>
      </c>
      <c r="L1599">
        <v>2025</v>
      </c>
      <c r="M1599">
        <v>13613</v>
      </c>
      <c r="N1599">
        <v>1</v>
      </c>
      <c r="O1599">
        <v>0</v>
      </c>
      <c r="P1599">
        <v>8.86</v>
      </c>
    </row>
    <row r="1600" spans="1:16" x14ac:dyDescent="0.3">
      <c r="A1600">
        <v>1598</v>
      </c>
      <c r="B1600" t="s">
        <v>83</v>
      </c>
      <c r="C1600" t="s">
        <v>97</v>
      </c>
      <c r="D1600" t="s">
        <v>98</v>
      </c>
      <c r="E1600" t="s">
        <v>86</v>
      </c>
      <c r="F1600" t="s">
        <v>91</v>
      </c>
      <c r="G1600" t="s">
        <v>88</v>
      </c>
      <c r="H1600">
        <v>1199</v>
      </c>
      <c r="I1600">
        <v>87</v>
      </c>
      <c r="J1600">
        <v>18.5</v>
      </c>
      <c r="K1600">
        <v>10</v>
      </c>
      <c r="L1600">
        <v>2022</v>
      </c>
      <c r="M1600">
        <v>68543</v>
      </c>
      <c r="N1600">
        <v>1</v>
      </c>
      <c r="O1600">
        <v>0</v>
      </c>
      <c r="P1600">
        <v>5.72</v>
      </c>
    </row>
    <row r="1601" spans="1:16" x14ac:dyDescent="0.3">
      <c r="A1601">
        <v>1599</v>
      </c>
      <c r="B1601" t="s">
        <v>83</v>
      </c>
      <c r="C1601" t="s">
        <v>97</v>
      </c>
      <c r="D1601" t="s">
        <v>98</v>
      </c>
      <c r="E1601" t="s">
        <v>86</v>
      </c>
      <c r="F1601" t="s">
        <v>91</v>
      </c>
      <c r="G1601" t="s">
        <v>88</v>
      </c>
      <c r="H1601">
        <v>1199</v>
      </c>
      <c r="I1601">
        <v>87</v>
      </c>
      <c r="J1601">
        <v>18.5</v>
      </c>
      <c r="K1601">
        <v>10</v>
      </c>
      <c r="L1601">
        <v>2024</v>
      </c>
      <c r="M1601">
        <v>42724</v>
      </c>
      <c r="N1601">
        <v>1</v>
      </c>
      <c r="O1601">
        <v>0</v>
      </c>
      <c r="P1601">
        <v>7.95</v>
      </c>
    </row>
    <row r="1602" spans="1:16" x14ac:dyDescent="0.3">
      <c r="A1602">
        <v>1600</v>
      </c>
      <c r="B1602" t="s">
        <v>83</v>
      </c>
      <c r="C1602" t="s">
        <v>97</v>
      </c>
      <c r="D1602" t="s">
        <v>98</v>
      </c>
      <c r="E1602" t="s">
        <v>86</v>
      </c>
      <c r="F1602" t="s">
        <v>91</v>
      </c>
      <c r="G1602" t="s">
        <v>88</v>
      </c>
      <c r="H1602">
        <v>1199</v>
      </c>
      <c r="I1602">
        <v>87</v>
      </c>
      <c r="J1602">
        <v>18.5</v>
      </c>
      <c r="K1602">
        <v>10</v>
      </c>
      <c r="L1602">
        <v>2023</v>
      </c>
      <c r="M1602">
        <v>50792</v>
      </c>
      <c r="N1602">
        <v>1</v>
      </c>
      <c r="O1602">
        <v>0</v>
      </c>
      <c r="P1602">
        <v>7.09</v>
      </c>
    </row>
    <row r="1603" spans="1:16" x14ac:dyDescent="0.3">
      <c r="A1603">
        <v>1601</v>
      </c>
      <c r="B1603" t="s">
        <v>83</v>
      </c>
      <c r="C1603" t="s">
        <v>97</v>
      </c>
      <c r="D1603" t="s">
        <v>99</v>
      </c>
      <c r="E1603" t="s">
        <v>100</v>
      </c>
      <c r="F1603" t="s">
        <v>87</v>
      </c>
      <c r="G1603" t="s">
        <v>88</v>
      </c>
      <c r="H1603">
        <v>1497</v>
      </c>
      <c r="I1603">
        <v>89</v>
      </c>
      <c r="J1603">
        <v>23.6</v>
      </c>
      <c r="K1603">
        <v>9.5</v>
      </c>
      <c r="L1603">
        <v>2020</v>
      </c>
      <c r="M1603">
        <v>122767</v>
      </c>
      <c r="N1603">
        <v>1</v>
      </c>
      <c r="O1603">
        <v>0</v>
      </c>
      <c r="P1603">
        <v>3.73</v>
      </c>
    </row>
    <row r="1604" spans="1:16" x14ac:dyDescent="0.3">
      <c r="A1604">
        <v>1602</v>
      </c>
      <c r="B1604" t="s">
        <v>83</v>
      </c>
      <c r="C1604" t="s">
        <v>97</v>
      </c>
      <c r="D1604" t="s">
        <v>99</v>
      </c>
      <c r="E1604" t="s">
        <v>100</v>
      </c>
      <c r="F1604" t="s">
        <v>87</v>
      </c>
      <c r="G1604" t="s">
        <v>88</v>
      </c>
      <c r="H1604">
        <v>1497</v>
      </c>
      <c r="I1604">
        <v>89</v>
      </c>
      <c r="J1604">
        <v>23.6</v>
      </c>
      <c r="K1604">
        <v>9.5</v>
      </c>
      <c r="L1604">
        <v>2024</v>
      </c>
      <c r="M1604">
        <v>28605</v>
      </c>
      <c r="N1604">
        <v>1</v>
      </c>
      <c r="O1604">
        <v>0</v>
      </c>
      <c r="P1604">
        <v>7.38</v>
      </c>
    </row>
    <row r="1605" spans="1:16" x14ac:dyDescent="0.3">
      <c r="A1605">
        <v>1603</v>
      </c>
      <c r="B1605" t="s">
        <v>83</v>
      </c>
      <c r="C1605" t="s">
        <v>97</v>
      </c>
      <c r="D1605" t="s">
        <v>99</v>
      </c>
      <c r="E1605" t="s">
        <v>100</v>
      </c>
      <c r="F1605" t="s">
        <v>87</v>
      </c>
      <c r="G1605" t="s">
        <v>88</v>
      </c>
      <c r="H1605">
        <v>1497</v>
      </c>
      <c r="I1605">
        <v>89</v>
      </c>
      <c r="J1605">
        <v>23.6</v>
      </c>
      <c r="K1605">
        <v>9.5</v>
      </c>
      <c r="L1605">
        <v>2026</v>
      </c>
      <c r="M1605">
        <v>4384</v>
      </c>
      <c r="N1605">
        <v>1</v>
      </c>
      <c r="O1605">
        <v>0</v>
      </c>
      <c r="P1605">
        <v>9.73</v>
      </c>
    </row>
    <row r="1606" spans="1:16" x14ac:dyDescent="0.3">
      <c r="A1606">
        <v>1604</v>
      </c>
      <c r="B1606" t="s">
        <v>83</v>
      </c>
      <c r="C1606" t="s">
        <v>97</v>
      </c>
      <c r="D1606" t="s">
        <v>99</v>
      </c>
      <c r="E1606" t="s">
        <v>100</v>
      </c>
      <c r="F1606" t="s">
        <v>87</v>
      </c>
      <c r="G1606" t="s">
        <v>88</v>
      </c>
      <c r="H1606">
        <v>1497</v>
      </c>
      <c r="I1606">
        <v>89</v>
      </c>
      <c r="J1606">
        <v>23.6</v>
      </c>
      <c r="K1606">
        <v>9.5</v>
      </c>
      <c r="L1606">
        <v>2023</v>
      </c>
      <c r="M1606">
        <v>58469</v>
      </c>
      <c r="N1606">
        <v>2</v>
      </c>
      <c r="O1606">
        <v>1</v>
      </c>
      <c r="P1606">
        <v>5.32</v>
      </c>
    </row>
    <row r="1607" spans="1:16" x14ac:dyDescent="0.3">
      <c r="A1607">
        <v>1605</v>
      </c>
      <c r="B1607" t="s">
        <v>83</v>
      </c>
      <c r="C1607" t="s">
        <v>97</v>
      </c>
      <c r="D1607" t="s">
        <v>99</v>
      </c>
      <c r="E1607" t="s">
        <v>100</v>
      </c>
      <c r="F1607" t="s">
        <v>87</v>
      </c>
      <c r="G1607" t="s">
        <v>88</v>
      </c>
      <c r="H1607">
        <v>1497</v>
      </c>
      <c r="I1607">
        <v>89</v>
      </c>
      <c r="J1607">
        <v>23.6</v>
      </c>
      <c r="K1607">
        <v>9.5</v>
      </c>
      <c r="L1607">
        <v>2024</v>
      </c>
      <c r="M1607">
        <v>34402</v>
      </c>
      <c r="N1607">
        <v>1</v>
      </c>
      <c r="O1607">
        <v>0</v>
      </c>
      <c r="P1607">
        <v>7.95</v>
      </c>
    </row>
    <row r="1608" spans="1:16" x14ac:dyDescent="0.3">
      <c r="A1608">
        <v>1606</v>
      </c>
      <c r="B1608" t="s">
        <v>83</v>
      </c>
      <c r="C1608" t="s">
        <v>97</v>
      </c>
      <c r="D1608" t="s">
        <v>99</v>
      </c>
      <c r="E1608" t="s">
        <v>100</v>
      </c>
      <c r="F1608" t="s">
        <v>87</v>
      </c>
      <c r="G1608" t="s">
        <v>88</v>
      </c>
      <c r="H1608">
        <v>1497</v>
      </c>
      <c r="I1608">
        <v>89</v>
      </c>
      <c r="J1608">
        <v>23.6</v>
      </c>
      <c r="K1608">
        <v>9.5</v>
      </c>
      <c r="L1608">
        <v>2021</v>
      </c>
      <c r="M1608">
        <v>57014</v>
      </c>
      <c r="N1608">
        <v>1</v>
      </c>
      <c r="O1608">
        <v>0</v>
      </c>
      <c r="P1608">
        <v>4.8499999999999996</v>
      </c>
    </row>
    <row r="1609" spans="1:16" x14ac:dyDescent="0.3">
      <c r="A1609">
        <v>1607</v>
      </c>
      <c r="B1609" t="s">
        <v>83</v>
      </c>
      <c r="C1609" t="s">
        <v>97</v>
      </c>
      <c r="D1609" t="s">
        <v>99</v>
      </c>
      <c r="E1609" t="s">
        <v>100</v>
      </c>
      <c r="F1609" t="s">
        <v>87</v>
      </c>
      <c r="G1609" t="s">
        <v>88</v>
      </c>
      <c r="H1609">
        <v>1497</v>
      </c>
      <c r="I1609">
        <v>89</v>
      </c>
      <c r="J1609">
        <v>23.6</v>
      </c>
      <c r="K1609">
        <v>9.5</v>
      </c>
      <c r="L1609">
        <v>2021</v>
      </c>
      <c r="M1609">
        <v>98710</v>
      </c>
      <c r="N1609">
        <v>2</v>
      </c>
      <c r="O1609">
        <v>0</v>
      </c>
      <c r="P1609">
        <v>3.91</v>
      </c>
    </row>
    <row r="1610" spans="1:16" x14ac:dyDescent="0.3">
      <c r="A1610">
        <v>1608</v>
      </c>
      <c r="B1610" t="s">
        <v>83</v>
      </c>
      <c r="C1610" t="s">
        <v>97</v>
      </c>
      <c r="D1610" t="s">
        <v>99</v>
      </c>
      <c r="E1610" t="s">
        <v>100</v>
      </c>
      <c r="F1610" t="s">
        <v>87</v>
      </c>
      <c r="G1610" t="s">
        <v>88</v>
      </c>
      <c r="H1610">
        <v>1497</v>
      </c>
      <c r="I1610">
        <v>89</v>
      </c>
      <c r="J1610">
        <v>23.6</v>
      </c>
      <c r="K1610">
        <v>9.5</v>
      </c>
      <c r="L1610">
        <v>2022</v>
      </c>
      <c r="M1610">
        <v>80928</v>
      </c>
      <c r="N1610">
        <v>1</v>
      </c>
      <c r="O1610">
        <v>0</v>
      </c>
      <c r="P1610">
        <v>5.24</v>
      </c>
    </row>
    <row r="1611" spans="1:16" x14ac:dyDescent="0.3">
      <c r="A1611">
        <v>1609</v>
      </c>
      <c r="B1611" t="s">
        <v>83</v>
      </c>
      <c r="C1611" t="s">
        <v>97</v>
      </c>
      <c r="D1611" t="s">
        <v>99</v>
      </c>
      <c r="E1611" t="s">
        <v>100</v>
      </c>
      <c r="F1611" t="s">
        <v>87</v>
      </c>
      <c r="G1611" t="s">
        <v>88</v>
      </c>
      <c r="H1611">
        <v>1497</v>
      </c>
      <c r="I1611">
        <v>89</v>
      </c>
      <c r="J1611">
        <v>23.6</v>
      </c>
      <c r="K1611">
        <v>9.5</v>
      </c>
      <c r="L1611">
        <v>2022</v>
      </c>
      <c r="M1611">
        <v>74260</v>
      </c>
      <c r="N1611">
        <v>2</v>
      </c>
      <c r="O1611">
        <v>0</v>
      </c>
      <c r="P1611">
        <v>5.46</v>
      </c>
    </row>
    <row r="1612" spans="1:16" x14ac:dyDescent="0.3">
      <c r="A1612">
        <v>1610</v>
      </c>
      <c r="B1612" t="s">
        <v>83</v>
      </c>
      <c r="C1612" t="s">
        <v>97</v>
      </c>
      <c r="D1612" t="s">
        <v>99</v>
      </c>
      <c r="E1612" t="s">
        <v>100</v>
      </c>
      <c r="F1612" t="s">
        <v>87</v>
      </c>
      <c r="G1612" t="s">
        <v>88</v>
      </c>
      <c r="H1612">
        <v>1497</v>
      </c>
      <c r="I1612">
        <v>89</v>
      </c>
      <c r="J1612">
        <v>23.6</v>
      </c>
      <c r="K1612">
        <v>9.5</v>
      </c>
      <c r="L1612">
        <v>2025</v>
      </c>
      <c r="M1612">
        <v>13690</v>
      </c>
      <c r="N1612">
        <v>1</v>
      </c>
      <c r="O1612">
        <v>0</v>
      </c>
      <c r="P1612">
        <v>8.77</v>
      </c>
    </row>
    <row r="1613" spans="1:16" x14ac:dyDescent="0.3">
      <c r="A1613">
        <v>1611</v>
      </c>
      <c r="B1613" t="s">
        <v>83</v>
      </c>
      <c r="C1613" t="s">
        <v>97</v>
      </c>
      <c r="D1613" t="s">
        <v>99</v>
      </c>
      <c r="E1613" t="s">
        <v>100</v>
      </c>
      <c r="F1613" t="s">
        <v>87</v>
      </c>
      <c r="G1613" t="s">
        <v>88</v>
      </c>
      <c r="H1613">
        <v>1497</v>
      </c>
      <c r="I1613">
        <v>89</v>
      </c>
      <c r="J1613">
        <v>23.6</v>
      </c>
      <c r="K1613">
        <v>9.5</v>
      </c>
      <c r="L1613">
        <v>2023</v>
      </c>
      <c r="M1613">
        <v>48490</v>
      </c>
      <c r="N1613">
        <v>1</v>
      </c>
      <c r="O1613">
        <v>0</v>
      </c>
      <c r="P1613">
        <v>6.86</v>
      </c>
    </row>
    <row r="1614" spans="1:16" x14ac:dyDescent="0.3">
      <c r="A1614">
        <v>1612</v>
      </c>
      <c r="B1614" t="s">
        <v>83</v>
      </c>
      <c r="C1614" t="s">
        <v>97</v>
      </c>
      <c r="D1614" t="s">
        <v>99</v>
      </c>
      <c r="E1614" t="s">
        <v>100</v>
      </c>
      <c r="F1614" t="s">
        <v>87</v>
      </c>
      <c r="G1614" t="s">
        <v>88</v>
      </c>
      <c r="H1614">
        <v>1497</v>
      </c>
      <c r="I1614">
        <v>89</v>
      </c>
      <c r="J1614">
        <v>23.6</v>
      </c>
      <c r="K1614">
        <v>9.5</v>
      </c>
      <c r="L1614">
        <v>2021</v>
      </c>
      <c r="M1614">
        <v>96933</v>
      </c>
      <c r="N1614">
        <v>2</v>
      </c>
      <c r="O1614">
        <v>0</v>
      </c>
      <c r="P1614">
        <v>4.37</v>
      </c>
    </row>
    <row r="1615" spans="1:16" x14ac:dyDescent="0.3">
      <c r="A1615">
        <v>1613</v>
      </c>
      <c r="B1615" t="s">
        <v>83</v>
      </c>
      <c r="C1615" t="s">
        <v>97</v>
      </c>
      <c r="D1615" t="s">
        <v>99</v>
      </c>
      <c r="E1615" t="s">
        <v>100</v>
      </c>
      <c r="F1615" t="s">
        <v>87</v>
      </c>
      <c r="G1615" t="s">
        <v>88</v>
      </c>
      <c r="H1615">
        <v>1497</v>
      </c>
      <c r="I1615">
        <v>89</v>
      </c>
      <c r="J1615">
        <v>23.6</v>
      </c>
      <c r="K1615">
        <v>9.5</v>
      </c>
      <c r="L1615">
        <v>2023</v>
      </c>
      <c r="M1615">
        <v>60547</v>
      </c>
      <c r="N1615">
        <v>1</v>
      </c>
      <c r="O1615">
        <v>0</v>
      </c>
      <c r="P1615">
        <v>6.21</v>
      </c>
    </row>
    <row r="1616" spans="1:16" x14ac:dyDescent="0.3">
      <c r="A1616">
        <v>1614</v>
      </c>
      <c r="B1616" t="s">
        <v>83</v>
      </c>
      <c r="C1616" t="s">
        <v>97</v>
      </c>
      <c r="D1616" t="s">
        <v>99</v>
      </c>
      <c r="E1616" t="s">
        <v>100</v>
      </c>
      <c r="F1616" t="s">
        <v>87</v>
      </c>
      <c r="G1616" t="s">
        <v>88</v>
      </c>
      <c r="H1616">
        <v>1497</v>
      </c>
      <c r="I1616">
        <v>89</v>
      </c>
      <c r="J1616">
        <v>23.6</v>
      </c>
      <c r="K1616">
        <v>9.5</v>
      </c>
      <c r="L1616">
        <v>2026</v>
      </c>
      <c r="M1616">
        <v>7764</v>
      </c>
      <c r="N1616">
        <v>2</v>
      </c>
      <c r="O1616">
        <v>0</v>
      </c>
      <c r="P1616">
        <v>9.06</v>
      </c>
    </row>
    <row r="1617" spans="1:16" x14ac:dyDescent="0.3">
      <c r="A1617">
        <v>1615</v>
      </c>
      <c r="B1617" t="s">
        <v>83</v>
      </c>
      <c r="C1617" t="s">
        <v>97</v>
      </c>
      <c r="D1617" t="s">
        <v>99</v>
      </c>
      <c r="E1617" t="s">
        <v>100</v>
      </c>
      <c r="F1617" t="s">
        <v>87</v>
      </c>
      <c r="G1617" t="s">
        <v>88</v>
      </c>
      <c r="H1617">
        <v>1497</v>
      </c>
      <c r="I1617">
        <v>89</v>
      </c>
      <c r="J1617">
        <v>23.6</v>
      </c>
      <c r="K1617">
        <v>9.5</v>
      </c>
      <c r="L1617">
        <v>2026</v>
      </c>
      <c r="M1617">
        <v>4852</v>
      </c>
      <c r="N1617">
        <v>1</v>
      </c>
      <c r="O1617">
        <v>0</v>
      </c>
      <c r="P1617">
        <v>9.41</v>
      </c>
    </row>
    <row r="1618" spans="1:16" x14ac:dyDescent="0.3">
      <c r="A1618">
        <v>1616</v>
      </c>
      <c r="B1618" t="s">
        <v>83</v>
      </c>
      <c r="C1618" t="s">
        <v>97</v>
      </c>
      <c r="D1618" t="s">
        <v>99</v>
      </c>
      <c r="E1618" t="s">
        <v>100</v>
      </c>
      <c r="F1618" t="s">
        <v>87</v>
      </c>
      <c r="G1618" t="s">
        <v>88</v>
      </c>
      <c r="H1618">
        <v>1497</v>
      </c>
      <c r="I1618">
        <v>89</v>
      </c>
      <c r="J1618">
        <v>23.6</v>
      </c>
      <c r="K1618">
        <v>9.5</v>
      </c>
      <c r="L1618">
        <v>2026</v>
      </c>
      <c r="M1618">
        <v>8671</v>
      </c>
      <c r="N1618">
        <v>1</v>
      </c>
      <c r="O1618">
        <v>0</v>
      </c>
      <c r="P1618">
        <v>9.8000000000000007</v>
      </c>
    </row>
    <row r="1619" spans="1:16" x14ac:dyDescent="0.3">
      <c r="A1619">
        <v>1617</v>
      </c>
      <c r="B1619" t="s">
        <v>83</v>
      </c>
      <c r="C1619" t="s">
        <v>97</v>
      </c>
      <c r="D1619" t="s">
        <v>99</v>
      </c>
      <c r="E1619" t="s">
        <v>100</v>
      </c>
      <c r="F1619" t="s">
        <v>87</v>
      </c>
      <c r="G1619" t="s">
        <v>88</v>
      </c>
      <c r="H1619">
        <v>1497</v>
      </c>
      <c r="I1619">
        <v>89</v>
      </c>
      <c r="J1619">
        <v>23.6</v>
      </c>
      <c r="K1619">
        <v>9.5</v>
      </c>
      <c r="L1619">
        <v>2021</v>
      </c>
      <c r="M1619">
        <v>56895</v>
      </c>
      <c r="N1619">
        <v>2</v>
      </c>
      <c r="O1619">
        <v>0</v>
      </c>
      <c r="P1619">
        <v>4.6100000000000003</v>
      </c>
    </row>
    <row r="1620" spans="1:16" x14ac:dyDescent="0.3">
      <c r="A1620">
        <v>1618</v>
      </c>
      <c r="B1620" t="s">
        <v>83</v>
      </c>
      <c r="C1620" t="s">
        <v>97</v>
      </c>
      <c r="D1620" t="s">
        <v>99</v>
      </c>
      <c r="E1620" t="s">
        <v>100</v>
      </c>
      <c r="F1620" t="s">
        <v>87</v>
      </c>
      <c r="G1620" t="s">
        <v>88</v>
      </c>
      <c r="H1620">
        <v>1497</v>
      </c>
      <c r="I1620">
        <v>89</v>
      </c>
      <c r="J1620">
        <v>23.6</v>
      </c>
      <c r="K1620">
        <v>9.5</v>
      </c>
      <c r="L1620">
        <v>2026</v>
      </c>
      <c r="M1620">
        <v>8377</v>
      </c>
      <c r="N1620">
        <v>1</v>
      </c>
      <c r="O1620">
        <v>0</v>
      </c>
      <c r="P1620">
        <v>9.18</v>
      </c>
    </row>
    <row r="1621" spans="1:16" x14ac:dyDescent="0.3">
      <c r="A1621">
        <v>1619</v>
      </c>
      <c r="B1621" t="s">
        <v>83</v>
      </c>
      <c r="C1621" t="s">
        <v>97</v>
      </c>
      <c r="D1621" t="s">
        <v>99</v>
      </c>
      <c r="E1621" t="s">
        <v>100</v>
      </c>
      <c r="F1621" t="s">
        <v>87</v>
      </c>
      <c r="G1621" t="s">
        <v>88</v>
      </c>
      <c r="H1621">
        <v>1497</v>
      </c>
      <c r="I1621">
        <v>89</v>
      </c>
      <c r="J1621">
        <v>23.6</v>
      </c>
      <c r="K1621">
        <v>9.5</v>
      </c>
      <c r="L1621">
        <v>2026</v>
      </c>
      <c r="M1621">
        <v>8833</v>
      </c>
      <c r="N1621">
        <v>1</v>
      </c>
      <c r="O1621">
        <v>0</v>
      </c>
      <c r="P1621">
        <v>9.09</v>
      </c>
    </row>
    <row r="1622" spans="1:16" x14ac:dyDescent="0.3">
      <c r="A1622">
        <v>1620</v>
      </c>
      <c r="B1622" t="s">
        <v>83</v>
      </c>
      <c r="C1622" t="s">
        <v>97</v>
      </c>
      <c r="D1622" t="s">
        <v>99</v>
      </c>
      <c r="E1622" t="s">
        <v>100</v>
      </c>
      <c r="F1622" t="s">
        <v>87</v>
      </c>
      <c r="G1622" t="s">
        <v>88</v>
      </c>
      <c r="H1622">
        <v>1497</v>
      </c>
      <c r="I1622">
        <v>89</v>
      </c>
      <c r="J1622">
        <v>23.6</v>
      </c>
      <c r="K1622">
        <v>9.5</v>
      </c>
      <c r="L1622">
        <v>2026</v>
      </c>
      <c r="M1622">
        <v>9692</v>
      </c>
      <c r="N1622">
        <v>1</v>
      </c>
      <c r="O1622">
        <v>0</v>
      </c>
      <c r="P1622">
        <v>9.57</v>
      </c>
    </row>
    <row r="1623" spans="1:16" x14ac:dyDescent="0.3">
      <c r="A1623">
        <v>1621</v>
      </c>
      <c r="B1623" t="s">
        <v>83</v>
      </c>
      <c r="C1623" t="s">
        <v>97</v>
      </c>
      <c r="D1623" t="s">
        <v>99</v>
      </c>
      <c r="E1623" t="s">
        <v>100</v>
      </c>
      <c r="F1623" t="s">
        <v>87</v>
      </c>
      <c r="G1623" t="s">
        <v>88</v>
      </c>
      <c r="H1623">
        <v>1497</v>
      </c>
      <c r="I1623">
        <v>89</v>
      </c>
      <c r="J1623">
        <v>23.6</v>
      </c>
      <c r="K1623">
        <v>9.5</v>
      </c>
      <c r="L1623">
        <v>2024</v>
      </c>
      <c r="M1623">
        <v>47331</v>
      </c>
      <c r="N1623">
        <v>1</v>
      </c>
      <c r="O1623">
        <v>0</v>
      </c>
      <c r="P1623">
        <v>7.12</v>
      </c>
    </row>
    <row r="1624" spans="1:16" x14ac:dyDescent="0.3">
      <c r="A1624">
        <v>1622</v>
      </c>
      <c r="B1624" t="s">
        <v>83</v>
      </c>
      <c r="C1624" t="s">
        <v>97</v>
      </c>
      <c r="D1624" t="s">
        <v>99</v>
      </c>
      <c r="E1624" t="s">
        <v>100</v>
      </c>
      <c r="F1624" t="s">
        <v>87</v>
      </c>
      <c r="G1624" t="s">
        <v>88</v>
      </c>
      <c r="H1624">
        <v>1497</v>
      </c>
      <c r="I1624">
        <v>89</v>
      </c>
      <c r="J1624">
        <v>23.6</v>
      </c>
      <c r="K1624">
        <v>9.5</v>
      </c>
      <c r="L1624">
        <v>2025</v>
      </c>
      <c r="M1624">
        <v>26874</v>
      </c>
      <c r="N1624">
        <v>2</v>
      </c>
      <c r="O1624">
        <v>1</v>
      </c>
      <c r="P1624">
        <v>7.3</v>
      </c>
    </row>
    <row r="1625" spans="1:16" x14ac:dyDescent="0.3">
      <c r="A1625">
        <v>1623</v>
      </c>
      <c r="B1625" t="s">
        <v>83</v>
      </c>
      <c r="C1625" t="s">
        <v>97</v>
      </c>
      <c r="D1625" t="s">
        <v>99</v>
      </c>
      <c r="E1625" t="s">
        <v>100</v>
      </c>
      <c r="F1625" t="s">
        <v>87</v>
      </c>
      <c r="G1625" t="s">
        <v>88</v>
      </c>
      <c r="H1625">
        <v>1497</v>
      </c>
      <c r="I1625">
        <v>89</v>
      </c>
      <c r="J1625">
        <v>23.6</v>
      </c>
      <c r="K1625">
        <v>9.5</v>
      </c>
      <c r="L1625">
        <v>2022</v>
      </c>
      <c r="M1625">
        <v>72475</v>
      </c>
      <c r="N1625">
        <v>2</v>
      </c>
      <c r="O1625">
        <v>1</v>
      </c>
      <c r="P1625">
        <v>4.74</v>
      </c>
    </row>
    <row r="1626" spans="1:16" x14ac:dyDescent="0.3">
      <c r="A1626">
        <v>1624</v>
      </c>
      <c r="B1626" t="s">
        <v>83</v>
      </c>
      <c r="C1626" t="s">
        <v>97</v>
      </c>
      <c r="D1626" t="s">
        <v>99</v>
      </c>
      <c r="E1626" t="s">
        <v>100</v>
      </c>
      <c r="F1626" t="s">
        <v>87</v>
      </c>
      <c r="G1626" t="s">
        <v>88</v>
      </c>
      <c r="H1626">
        <v>1497</v>
      </c>
      <c r="I1626">
        <v>89</v>
      </c>
      <c r="J1626">
        <v>23.6</v>
      </c>
      <c r="K1626">
        <v>9.5</v>
      </c>
      <c r="L1626">
        <v>2022</v>
      </c>
      <c r="M1626">
        <v>42769</v>
      </c>
      <c r="N1626">
        <v>1</v>
      </c>
      <c r="O1626">
        <v>0</v>
      </c>
      <c r="P1626">
        <v>5.69</v>
      </c>
    </row>
    <row r="1627" spans="1:16" x14ac:dyDescent="0.3">
      <c r="A1627">
        <v>1625</v>
      </c>
      <c r="B1627" t="s">
        <v>83</v>
      </c>
      <c r="C1627" t="s">
        <v>97</v>
      </c>
      <c r="D1627" t="s">
        <v>99</v>
      </c>
      <c r="E1627" t="s">
        <v>100</v>
      </c>
      <c r="F1627" t="s">
        <v>87</v>
      </c>
      <c r="G1627" t="s">
        <v>88</v>
      </c>
      <c r="H1627">
        <v>1497</v>
      </c>
      <c r="I1627">
        <v>89</v>
      </c>
      <c r="J1627">
        <v>23.6</v>
      </c>
      <c r="K1627">
        <v>9.5</v>
      </c>
      <c r="L1627">
        <v>2023</v>
      </c>
      <c r="M1627">
        <v>35303</v>
      </c>
      <c r="N1627">
        <v>1</v>
      </c>
      <c r="O1627">
        <v>0</v>
      </c>
      <c r="P1627">
        <v>6.67</v>
      </c>
    </row>
    <row r="1628" spans="1:16" x14ac:dyDescent="0.3">
      <c r="A1628">
        <v>1626</v>
      </c>
      <c r="B1628" t="s">
        <v>83</v>
      </c>
      <c r="C1628" t="s">
        <v>97</v>
      </c>
      <c r="D1628" t="s">
        <v>99</v>
      </c>
      <c r="E1628" t="s">
        <v>100</v>
      </c>
      <c r="F1628" t="s">
        <v>87</v>
      </c>
      <c r="G1628" t="s">
        <v>88</v>
      </c>
      <c r="H1628">
        <v>1497</v>
      </c>
      <c r="I1628">
        <v>89</v>
      </c>
      <c r="J1628">
        <v>23.6</v>
      </c>
      <c r="K1628">
        <v>9.5</v>
      </c>
      <c r="L1628">
        <v>2023</v>
      </c>
      <c r="M1628">
        <v>51107</v>
      </c>
      <c r="N1628">
        <v>1</v>
      </c>
      <c r="O1628">
        <v>0</v>
      </c>
      <c r="P1628">
        <v>6.38</v>
      </c>
    </row>
    <row r="1629" spans="1:16" x14ac:dyDescent="0.3">
      <c r="A1629">
        <v>1627</v>
      </c>
      <c r="B1629" t="s">
        <v>83</v>
      </c>
      <c r="C1629" t="s">
        <v>97</v>
      </c>
      <c r="D1629" t="s">
        <v>99</v>
      </c>
      <c r="E1629" t="s">
        <v>100</v>
      </c>
      <c r="F1629" t="s">
        <v>87</v>
      </c>
      <c r="G1629" t="s">
        <v>88</v>
      </c>
      <c r="H1629">
        <v>1497</v>
      </c>
      <c r="I1629">
        <v>89</v>
      </c>
      <c r="J1629">
        <v>23.6</v>
      </c>
      <c r="K1629">
        <v>9.5</v>
      </c>
      <c r="L1629">
        <v>2024</v>
      </c>
      <c r="M1629">
        <v>33923</v>
      </c>
      <c r="N1629">
        <v>1</v>
      </c>
      <c r="O1629">
        <v>0</v>
      </c>
      <c r="P1629">
        <v>7.29</v>
      </c>
    </row>
    <row r="1630" spans="1:16" x14ac:dyDescent="0.3">
      <c r="A1630">
        <v>1628</v>
      </c>
      <c r="B1630" t="s">
        <v>83</v>
      </c>
      <c r="C1630" t="s">
        <v>97</v>
      </c>
      <c r="D1630" t="s">
        <v>99</v>
      </c>
      <c r="E1630" t="s">
        <v>100</v>
      </c>
      <c r="F1630" t="s">
        <v>87</v>
      </c>
      <c r="G1630" t="s">
        <v>88</v>
      </c>
      <c r="H1630">
        <v>1497</v>
      </c>
      <c r="I1630">
        <v>89</v>
      </c>
      <c r="J1630">
        <v>23.6</v>
      </c>
      <c r="K1630">
        <v>9.5</v>
      </c>
      <c r="L1630">
        <v>2021</v>
      </c>
      <c r="M1630">
        <v>53789</v>
      </c>
      <c r="N1630">
        <v>1</v>
      </c>
      <c r="O1630">
        <v>0</v>
      </c>
      <c r="P1630">
        <v>4.88</v>
      </c>
    </row>
    <row r="1631" spans="1:16" x14ac:dyDescent="0.3">
      <c r="A1631">
        <v>1629</v>
      </c>
      <c r="B1631" t="s">
        <v>83</v>
      </c>
      <c r="C1631" t="s">
        <v>97</v>
      </c>
      <c r="D1631" t="s">
        <v>99</v>
      </c>
      <c r="E1631" t="s">
        <v>100</v>
      </c>
      <c r="F1631" t="s">
        <v>87</v>
      </c>
      <c r="G1631" t="s">
        <v>88</v>
      </c>
      <c r="H1631">
        <v>1497</v>
      </c>
      <c r="I1631">
        <v>89</v>
      </c>
      <c r="J1631">
        <v>23.6</v>
      </c>
      <c r="K1631">
        <v>9.5</v>
      </c>
      <c r="L1631">
        <v>2023</v>
      </c>
      <c r="M1631">
        <v>48551</v>
      </c>
      <c r="N1631">
        <v>1</v>
      </c>
      <c r="O1631">
        <v>0</v>
      </c>
      <c r="P1631">
        <v>6.65</v>
      </c>
    </row>
    <row r="1632" spans="1:16" x14ac:dyDescent="0.3">
      <c r="A1632">
        <v>1630</v>
      </c>
      <c r="B1632" t="s">
        <v>83</v>
      </c>
      <c r="C1632" t="s">
        <v>97</v>
      </c>
      <c r="D1632" t="s">
        <v>99</v>
      </c>
      <c r="E1632" t="s">
        <v>100</v>
      </c>
      <c r="F1632" t="s">
        <v>87</v>
      </c>
      <c r="G1632" t="s">
        <v>88</v>
      </c>
      <c r="H1632">
        <v>1497</v>
      </c>
      <c r="I1632">
        <v>89</v>
      </c>
      <c r="J1632">
        <v>23.6</v>
      </c>
      <c r="K1632">
        <v>9.5</v>
      </c>
      <c r="L1632">
        <v>2021</v>
      </c>
      <c r="M1632">
        <v>88934</v>
      </c>
      <c r="N1632">
        <v>2</v>
      </c>
      <c r="O1632">
        <v>0</v>
      </c>
      <c r="P1632">
        <v>4.53</v>
      </c>
    </row>
    <row r="1633" spans="1:16" x14ac:dyDescent="0.3">
      <c r="A1633">
        <v>1631</v>
      </c>
      <c r="B1633" t="s">
        <v>83</v>
      </c>
      <c r="C1633" t="s">
        <v>97</v>
      </c>
      <c r="D1633" t="s">
        <v>99</v>
      </c>
      <c r="E1633" t="s">
        <v>100</v>
      </c>
      <c r="F1633" t="s">
        <v>87</v>
      </c>
      <c r="G1633" t="s">
        <v>88</v>
      </c>
      <c r="H1633">
        <v>1497</v>
      </c>
      <c r="I1633">
        <v>89</v>
      </c>
      <c r="J1633">
        <v>23.6</v>
      </c>
      <c r="K1633">
        <v>9.5</v>
      </c>
      <c r="L1633">
        <v>2021</v>
      </c>
      <c r="M1633">
        <v>69549</v>
      </c>
      <c r="N1633">
        <v>1</v>
      </c>
      <c r="O1633">
        <v>0</v>
      </c>
      <c r="P1633">
        <v>5.1100000000000003</v>
      </c>
    </row>
    <row r="1634" spans="1:16" x14ac:dyDescent="0.3">
      <c r="A1634">
        <v>1632</v>
      </c>
      <c r="B1634" t="s">
        <v>83</v>
      </c>
      <c r="C1634" t="s">
        <v>97</v>
      </c>
      <c r="D1634" t="s">
        <v>99</v>
      </c>
      <c r="E1634" t="s">
        <v>100</v>
      </c>
      <c r="F1634" t="s">
        <v>87</v>
      </c>
      <c r="G1634" t="s">
        <v>88</v>
      </c>
      <c r="H1634">
        <v>1497</v>
      </c>
      <c r="I1634">
        <v>89</v>
      </c>
      <c r="J1634">
        <v>23.6</v>
      </c>
      <c r="K1634">
        <v>9.5</v>
      </c>
      <c r="L1634">
        <v>2023</v>
      </c>
      <c r="M1634">
        <v>44418</v>
      </c>
      <c r="N1634">
        <v>1</v>
      </c>
      <c r="O1634">
        <v>0</v>
      </c>
      <c r="P1634">
        <v>6.63</v>
      </c>
    </row>
    <row r="1635" spans="1:16" x14ac:dyDescent="0.3">
      <c r="A1635">
        <v>1633</v>
      </c>
      <c r="B1635" t="s">
        <v>83</v>
      </c>
      <c r="C1635" t="s">
        <v>97</v>
      </c>
      <c r="D1635" t="s">
        <v>99</v>
      </c>
      <c r="E1635" t="s">
        <v>100</v>
      </c>
      <c r="F1635" t="s">
        <v>87</v>
      </c>
      <c r="G1635" t="s">
        <v>88</v>
      </c>
      <c r="H1635">
        <v>1497</v>
      </c>
      <c r="I1635">
        <v>89</v>
      </c>
      <c r="J1635">
        <v>23.6</v>
      </c>
      <c r="K1635">
        <v>9.5</v>
      </c>
      <c r="L1635">
        <v>2023</v>
      </c>
      <c r="M1635">
        <v>61494</v>
      </c>
      <c r="N1635">
        <v>1</v>
      </c>
      <c r="O1635">
        <v>0</v>
      </c>
      <c r="P1635">
        <v>6.43</v>
      </c>
    </row>
    <row r="1636" spans="1:16" x14ac:dyDescent="0.3">
      <c r="A1636">
        <v>1634</v>
      </c>
      <c r="B1636" t="s">
        <v>83</v>
      </c>
      <c r="C1636" t="s">
        <v>97</v>
      </c>
      <c r="D1636" t="s">
        <v>99</v>
      </c>
      <c r="E1636" t="s">
        <v>100</v>
      </c>
      <c r="F1636" t="s">
        <v>87</v>
      </c>
      <c r="G1636" t="s">
        <v>88</v>
      </c>
      <c r="H1636">
        <v>1497</v>
      </c>
      <c r="I1636">
        <v>89</v>
      </c>
      <c r="J1636">
        <v>23.6</v>
      </c>
      <c r="K1636">
        <v>9.5</v>
      </c>
      <c r="L1636">
        <v>2021</v>
      </c>
      <c r="M1636">
        <v>97044</v>
      </c>
      <c r="N1636">
        <v>1</v>
      </c>
      <c r="O1636">
        <v>0</v>
      </c>
      <c r="P1636">
        <v>4.26</v>
      </c>
    </row>
    <row r="1637" spans="1:16" x14ac:dyDescent="0.3">
      <c r="A1637">
        <v>1635</v>
      </c>
      <c r="B1637" t="s">
        <v>83</v>
      </c>
      <c r="C1637" t="s">
        <v>97</v>
      </c>
      <c r="D1637" t="s">
        <v>99</v>
      </c>
      <c r="E1637" t="s">
        <v>100</v>
      </c>
      <c r="F1637" t="s">
        <v>87</v>
      </c>
      <c r="G1637" t="s">
        <v>88</v>
      </c>
      <c r="H1637">
        <v>1497</v>
      </c>
      <c r="I1637">
        <v>89</v>
      </c>
      <c r="J1637">
        <v>23.6</v>
      </c>
      <c r="K1637">
        <v>9.5</v>
      </c>
      <c r="L1637">
        <v>2021</v>
      </c>
      <c r="M1637">
        <v>50756</v>
      </c>
      <c r="N1637">
        <v>1</v>
      </c>
      <c r="O1637">
        <v>0</v>
      </c>
      <c r="P1637">
        <v>4.84</v>
      </c>
    </row>
    <row r="1638" spans="1:16" x14ac:dyDescent="0.3">
      <c r="A1638">
        <v>1636</v>
      </c>
      <c r="B1638" t="s">
        <v>83</v>
      </c>
      <c r="C1638" t="s">
        <v>97</v>
      </c>
      <c r="D1638" t="s">
        <v>99</v>
      </c>
      <c r="E1638" t="s">
        <v>100</v>
      </c>
      <c r="F1638" t="s">
        <v>87</v>
      </c>
      <c r="G1638" t="s">
        <v>88</v>
      </c>
      <c r="H1638">
        <v>1497</v>
      </c>
      <c r="I1638">
        <v>89</v>
      </c>
      <c r="J1638">
        <v>23.6</v>
      </c>
      <c r="K1638">
        <v>9.5</v>
      </c>
      <c r="L1638">
        <v>2023</v>
      </c>
      <c r="M1638">
        <v>67086</v>
      </c>
      <c r="N1638">
        <v>2</v>
      </c>
      <c r="O1638">
        <v>1</v>
      </c>
      <c r="P1638">
        <v>5.03</v>
      </c>
    </row>
    <row r="1639" spans="1:16" x14ac:dyDescent="0.3">
      <c r="A1639">
        <v>1637</v>
      </c>
      <c r="B1639" t="s">
        <v>83</v>
      </c>
      <c r="C1639" t="s">
        <v>97</v>
      </c>
      <c r="D1639" t="s">
        <v>99</v>
      </c>
      <c r="E1639" t="s">
        <v>100</v>
      </c>
      <c r="F1639" t="s">
        <v>87</v>
      </c>
      <c r="G1639" t="s">
        <v>88</v>
      </c>
      <c r="H1639">
        <v>1497</v>
      </c>
      <c r="I1639">
        <v>89</v>
      </c>
      <c r="J1639">
        <v>23.6</v>
      </c>
      <c r="K1639">
        <v>9.5</v>
      </c>
      <c r="L1639">
        <v>2023</v>
      </c>
      <c r="M1639">
        <v>30768</v>
      </c>
      <c r="N1639">
        <v>1</v>
      </c>
      <c r="O1639">
        <v>1</v>
      </c>
      <c r="P1639">
        <v>5.85</v>
      </c>
    </row>
    <row r="1640" spans="1:16" x14ac:dyDescent="0.3">
      <c r="A1640">
        <v>1638</v>
      </c>
      <c r="B1640" t="s">
        <v>83</v>
      </c>
      <c r="C1640" t="s">
        <v>97</v>
      </c>
      <c r="D1640" t="s">
        <v>99</v>
      </c>
      <c r="E1640" t="s">
        <v>100</v>
      </c>
      <c r="F1640" t="s">
        <v>87</v>
      </c>
      <c r="G1640" t="s">
        <v>88</v>
      </c>
      <c r="H1640">
        <v>1497</v>
      </c>
      <c r="I1640">
        <v>89</v>
      </c>
      <c r="J1640">
        <v>23.6</v>
      </c>
      <c r="K1640">
        <v>9.5</v>
      </c>
      <c r="L1640">
        <v>2024</v>
      </c>
      <c r="M1640">
        <v>34999</v>
      </c>
      <c r="N1640">
        <v>2</v>
      </c>
      <c r="O1640">
        <v>0</v>
      </c>
      <c r="P1640">
        <v>7.52</v>
      </c>
    </row>
    <row r="1641" spans="1:16" x14ac:dyDescent="0.3">
      <c r="A1641">
        <v>1639</v>
      </c>
      <c r="B1641" t="s">
        <v>83</v>
      </c>
      <c r="C1641" t="s">
        <v>97</v>
      </c>
      <c r="D1641" t="s">
        <v>99</v>
      </c>
      <c r="E1641" t="s">
        <v>100</v>
      </c>
      <c r="F1641" t="s">
        <v>87</v>
      </c>
      <c r="G1641" t="s">
        <v>88</v>
      </c>
      <c r="H1641">
        <v>1497</v>
      </c>
      <c r="I1641">
        <v>89</v>
      </c>
      <c r="J1641">
        <v>23.6</v>
      </c>
      <c r="K1641">
        <v>9.5</v>
      </c>
      <c r="L1641">
        <v>2023</v>
      </c>
      <c r="M1641">
        <v>66059</v>
      </c>
      <c r="N1641">
        <v>2</v>
      </c>
      <c r="O1641">
        <v>0</v>
      </c>
      <c r="P1641">
        <v>5.84</v>
      </c>
    </row>
    <row r="1642" spans="1:16" x14ac:dyDescent="0.3">
      <c r="A1642">
        <v>1640</v>
      </c>
      <c r="B1642" t="s">
        <v>83</v>
      </c>
      <c r="C1642" t="s">
        <v>97</v>
      </c>
      <c r="D1642" t="s">
        <v>99</v>
      </c>
      <c r="E1642" t="s">
        <v>100</v>
      </c>
      <c r="F1642" t="s">
        <v>87</v>
      </c>
      <c r="G1642" t="s">
        <v>88</v>
      </c>
      <c r="H1642">
        <v>1497</v>
      </c>
      <c r="I1642">
        <v>89</v>
      </c>
      <c r="J1642">
        <v>23.6</v>
      </c>
      <c r="K1642">
        <v>9.5</v>
      </c>
      <c r="L1642">
        <v>2026</v>
      </c>
      <c r="M1642">
        <v>7989</v>
      </c>
      <c r="N1642">
        <v>1</v>
      </c>
      <c r="O1642">
        <v>0</v>
      </c>
      <c r="P1642">
        <v>9.5</v>
      </c>
    </row>
    <row r="1643" spans="1:16" x14ac:dyDescent="0.3">
      <c r="A1643">
        <v>1641</v>
      </c>
      <c r="B1643" t="s">
        <v>83</v>
      </c>
      <c r="C1643" t="s">
        <v>97</v>
      </c>
      <c r="D1643" t="s">
        <v>99</v>
      </c>
      <c r="E1643" t="s">
        <v>100</v>
      </c>
      <c r="F1643" t="s">
        <v>87</v>
      </c>
      <c r="G1643" t="s">
        <v>88</v>
      </c>
      <c r="H1643">
        <v>1497</v>
      </c>
      <c r="I1643">
        <v>89</v>
      </c>
      <c r="J1643">
        <v>23.6</v>
      </c>
      <c r="K1643">
        <v>9.5</v>
      </c>
      <c r="L1643">
        <v>2025</v>
      </c>
      <c r="M1643">
        <v>24069</v>
      </c>
      <c r="N1643">
        <v>1</v>
      </c>
      <c r="O1643">
        <v>1</v>
      </c>
      <c r="P1643">
        <v>7.93</v>
      </c>
    </row>
    <row r="1644" spans="1:16" x14ac:dyDescent="0.3">
      <c r="A1644">
        <v>1642</v>
      </c>
      <c r="B1644" t="s">
        <v>83</v>
      </c>
      <c r="C1644" t="s">
        <v>97</v>
      </c>
      <c r="D1644" t="s">
        <v>99</v>
      </c>
      <c r="E1644" t="s">
        <v>100</v>
      </c>
      <c r="F1644" t="s">
        <v>87</v>
      </c>
      <c r="G1644" t="s">
        <v>88</v>
      </c>
      <c r="H1644">
        <v>1497</v>
      </c>
      <c r="I1644">
        <v>89</v>
      </c>
      <c r="J1644">
        <v>23.6</v>
      </c>
      <c r="K1644">
        <v>9.5</v>
      </c>
      <c r="L1644">
        <v>2025</v>
      </c>
      <c r="M1644">
        <v>21888</v>
      </c>
      <c r="N1644">
        <v>1</v>
      </c>
      <c r="O1644">
        <v>0</v>
      </c>
      <c r="P1644">
        <v>8.33</v>
      </c>
    </row>
    <row r="1645" spans="1:16" x14ac:dyDescent="0.3">
      <c r="A1645">
        <v>1643</v>
      </c>
      <c r="B1645" t="s">
        <v>83</v>
      </c>
      <c r="C1645" t="s">
        <v>97</v>
      </c>
      <c r="D1645" t="s">
        <v>99</v>
      </c>
      <c r="E1645" t="s">
        <v>100</v>
      </c>
      <c r="F1645" t="s">
        <v>87</v>
      </c>
      <c r="G1645" t="s">
        <v>88</v>
      </c>
      <c r="H1645">
        <v>1497</v>
      </c>
      <c r="I1645">
        <v>89</v>
      </c>
      <c r="J1645">
        <v>23.6</v>
      </c>
      <c r="K1645">
        <v>9.5</v>
      </c>
      <c r="L1645">
        <v>2021</v>
      </c>
      <c r="M1645">
        <v>51555</v>
      </c>
      <c r="N1645">
        <v>1</v>
      </c>
      <c r="O1645">
        <v>1</v>
      </c>
      <c r="P1645">
        <v>4.3600000000000003</v>
      </c>
    </row>
    <row r="1646" spans="1:16" x14ac:dyDescent="0.3">
      <c r="A1646">
        <v>1644</v>
      </c>
      <c r="B1646" t="s">
        <v>83</v>
      </c>
      <c r="C1646" t="s">
        <v>97</v>
      </c>
      <c r="D1646" t="s">
        <v>99</v>
      </c>
      <c r="E1646" t="s">
        <v>100</v>
      </c>
      <c r="F1646" t="s">
        <v>87</v>
      </c>
      <c r="G1646" t="s">
        <v>88</v>
      </c>
      <c r="H1646">
        <v>1497</v>
      </c>
      <c r="I1646">
        <v>89</v>
      </c>
      <c r="J1646">
        <v>23.6</v>
      </c>
      <c r="K1646">
        <v>9.5</v>
      </c>
      <c r="L1646">
        <v>2026</v>
      </c>
      <c r="M1646">
        <v>6014</v>
      </c>
      <c r="N1646">
        <v>2</v>
      </c>
      <c r="O1646">
        <v>0</v>
      </c>
      <c r="P1646">
        <v>9.26</v>
      </c>
    </row>
    <row r="1647" spans="1:16" x14ac:dyDescent="0.3">
      <c r="A1647">
        <v>1645</v>
      </c>
      <c r="B1647" t="s">
        <v>83</v>
      </c>
      <c r="C1647" t="s">
        <v>97</v>
      </c>
      <c r="D1647" t="s">
        <v>99</v>
      </c>
      <c r="E1647" t="s">
        <v>100</v>
      </c>
      <c r="F1647" t="s">
        <v>87</v>
      </c>
      <c r="G1647" t="s">
        <v>88</v>
      </c>
      <c r="H1647">
        <v>1497</v>
      </c>
      <c r="I1647">
        <v>89</v>
      </c>
      <c r="J1647">
        <v>23.6</v>
      </c>
      <c r="K1647">
        <v>9.5</v>
      </c>
      <c r="L1647">
        <v>2022</v>
      </c>
      <c r="M1647">
        <v>59393</v>
      </c>
      <c r="N1647">
        <v>1</v>
      </c>
      <c r="O1647">
        <v>0</v>
      </c>
      <c r="P1647">
        <v>5.6</v>
      </c>
    </row>
    <row r="1648" spans="1:16" x14ac:dyDescent="0.3">
      <c r="A1648">
        <v>1646</v>
      </c>
      <c r="B1648" t="s">
        <v>83</v>
      </c>
      <c r="C1648" t="s">
        <v>97</v>
      </c>
      <c r="D1648" t="s">
        <v>99</v>
      </c>
      <c r="E1648" t="s">
        <v>100</v>
      </c>
      <c r="F1648" t="s">
        <v>87</v>
      </c>
      <c r="G1648" t="s">
        <v>88</v>
      </c>
      <c r="H1648">
        <v>1497</v>
      </c>
      <c r="I1648">
        <v>89</v>
      </c>
      <c r="J1648">
        <v>23.6</v>
      </c>
      <c r="K1648">
        <v>9.5</v>
      </c>
      <c r="L1648">
        <v>2020</v>
      </c>
      <c r="M1648">
        <v>100182</v>
      </c>
      <c r="N1648">
        <v>2</v>
      </c>
      <c r="O1648">
        <v>0</v>
      </c>
      <c r="P1648">
        <v>3.46</v>
      </c>
    </row>
    <row r="1649" spans="1:16" x14ac:dyDescent="0.3">
      <c r="A1649">
        <v>1647</v>
      </c>
      <c r="B1649" t="s">
        <v>83</v>
      </c>
      <c r="C1649" t="s">
        <v>97</v>
      </c>
      <c r="D1649" t="s">
        <v>99</v>
      </c>
      <c r="E1649" t="s">
        <v>100</v>
      </c>
      <c r="F1649" t="s">
        <v>87</v>
      </c>
      <c r="G1649" t="s">
        <v>88</v>
      </c>
      <c r="H1649">
        <v>1497</v>
      </c>
      <c r="I1649">
        <v>89</v>
      </c>
      <c r="J1649">
        <v>23.6</v>
      </c>
      <c r="K1649">
        <v>9.5</v>
      </c>
      <c r="L1649">
        <v>2022</v>
      </c>
      <c r="M1649">
        <v>45464</v>
      </c>
      <c r="N1649">
        <v>1</v>
      </c>
      <c r="O1649">
        <v>0</v>
      </c>
      <c r="P1649">
        <v>6.17</v>
      </c>
    </row>
    <row r="1650" spans="1:16" x14ac:dyDescent="0.3">
      <c r="A1650">
        <v>1648</v>
      </c>
      <c r="B1650" t="s">
        <v>83</v>
      </c>
      <c r="C1650" t="s">
        <v>97</v>
      </c>
      <c r="D1650" t="s">
        <v>99</v>
      </c>
      <c r="E1650" t="s">
        <v>100</v>
      </c>
      <c r="F1650" t="s">
        <v>87</v>
      </c>
      <c r="G1650" t="s">
        <v>88</v>
      </c>
      <c r="H1650">
        <v>1497</v>
      </c>
      <c r="I1650">
        <v>89</v>
      </c>
      <c r="J1650">
        <v>23.6</v>
      </c>
      <c r="K1650">
        <v>9.5</v>
      </c>
      <c r="L1650">
        <v>2022</v>
      </c>
      <c r="M1650">
        <v>59832</v>
      </c>
      <c r="N1650">
        <v>1</v>
      </c>
      <c r="O1650">
        <v>0</v>
      </c>
      <c r="P1650">
        <v>5.86</v>
      </c>
    </row>
    <row r="1651" spans="1:16" x14ac:dyDescent="0.3">
      <c r="A1651">
        <v>1649</v>
      </c>
      <c r="B1651" t="s">
        <v>83</v>
      </c>
      <c r="C1651" t="s">
        <v>97</v>
      </c>
      <c r="D1651" t="s">
        <v>99</v>
      </c>
      <c r="E1651" t="s">
        <v>100</v>
      </c>
      <c r="F1651" t="s">
        <v>87</v>
      </c>
      <c r="G1651" t="s">
        <v>88</v>
      </c>
      <c r="H1651">
        <v>1497</v>
      </c>
      <c r="I1651">
        <v>89</v>
      </c>
      <c r="J1651">
        <v>23.6</v>
      </c>
      <c r="K1651">
        <v>9.5</v>
      </c>
      <c r="L1651">
        <v>2023</v>
      </c>
      <c r="M1651">
        <v>51094</v>
      </c>
      <c r="N1651">
        <v>1</v>
      </c>
      <c r="O1651">
        <v>0</v>
      </c>
      <c r="P1651">
        <v>6.71</v>
      </c>
    </row>
    <row r="1652" spans="1:16" x14ac:dyDescent="0.3">
      <c r="A1652">
        <v>1650</v>
      </c>
      <c r="B1652" t="s">
        <v>83</v>
      </c>
      <c r="C1652" t="s">
        <v>97</v>
      </c>
      <c r="D1652" t="s">
        <v>99</v>
      </c>
      <c r="E1652" t="s">
        <v>100</v>
      </c>
      <c r="F1652" t="s">
        <v>87</v>
      </c>
      <c r="G1652" t="s">
        <v>88</v>
      </c>
      <c r="H1652">
        <v>1497</v>
      </c>
      <c r="I1652">
        <v>89</v>
      </c>
      <c r="J1652">
        <v>23.6</v>
      </c>
      <c r="K1652">
        <v>9.5</v>
      </c>
      <c r="L1652">
        <v>2024</v>
      </c>
      <c r="M1652">
        <v>35899</v>
      </c>
      <c r="N1652">
        <v>2</v>
      </c>
      <c r="O1652">
        <v>0</v>
      </c>
      <c r="P1652">
        <v>7.19</v>
      </c>
    </row>
    <row r="1653" spans="1:16" x14ac:dyDescent="0.3">
      <c r="A1653">
        <v>1651</v>
      </c>
      <c r="B1653" t="s">
        <v>83</v>
      </c>
      <c r="C1653" t="s">
        <v>97</v>
      </c>
      <c r="D1653" t="s">
        <v>99</v>
      </c>
      <c r="E1653" t="s">
        <v>100</v>
      </c>
      <c r="F1653" t="s">
        <v>87</v>
      </c>
      <c r="G1653" t="s">
        <v>88</v>
      </c>
      <c r="H1653">
        <v>1497</v>
      </c>
      <c r="I1653">
        <v>89</v>
      </c>
      <c r="J1653">
        <v>23.6</v>
      </c>
      <c r="K1653">
        <v>9.5</v>
      </c>
      <c r="L1653">
        <v>2025</v>
      </c>
      <c r="M1653">
        <v>25708</v>
      </c>
      <c r="N1653">
        <v>1</v>
      </c>
      <c r="O1653">
        <v>0</v>
      </c>
      <c r="P1653">
        <v>8.81</v>
      </c>
    </row>
    <row r="1654" spans="1:16" x14ac:dyDescent="0.3">
      <c r="A1654">
        <v>1652</v>
      </c>
      <c r="B1654" t="s">
        <v>83</v>
      </c>
      <c r="C1654" t="s">
        <v>97</v>
      </c>
      <c r="D1654" t="s">
        <v>99</v>
      </c>
      <c r="E1654" t="s">
        <v>100</v>
      </c>
      <c r="F1654" t="s">
        <v>87</v>
      </c>
      <c r="G1654" t="s">
        <v>88</v>
      </c>
      <c r="H1654">
        <v>1497</v>
      </c>
      <c r="I1654">
        <v>89</v>
      </c>
      <c r="J1654">
        <v>23.6</v>
      </c>
      <c r="K1654">
        <v>9.5</v>
      </c>
      <c r="L1654">
        <v>2023</v>
      </c>
      <c r="M1654">
        <v>47814</v>
      </c>
      <c r="N1654">
        <v>1</v>
      </c>
      <c r="O1654">
        <v>0</v>
      </c>
      <c r="P1654">
        <v>6.32</v>
      </c>
    </row>
    <row r="1655" spans="1:16" x14ac:dyDescent="0.3">
      <c r="A1655">
        <v>1653</v>
      </c>
      <c r="B1655" t="s">
        <v>83</v>
      </c>
      <c r="C1655" t="s">
        <v>97</v>
      </c>
      <c r="D1655" t="s">
        <v>99</v>
      </c>
      <c r="E1655" t="s">
        <v>100</v>
      </c>
      <c r="F1655" t="s">
        <v>87</v>
      </c>
      <c r="G1655" t="s">
        <v>88</v>
      </c>
      <c r="H1655">
        <v>1497</v>
      </c>
      <c r="I1655">
        <v>89</v>
      </c>
      <c r="J1655">
        <v>23.6</v>
      </c>
      <c r="K1655">
        <v>9.5</v>
      </c>
      <c r="L1655">
        <v>2026</v>
      </c>
      <c r="M1655">
        <v>9511</v>
      </c>
      <c r="N1655">
        <v>2</v>
      </c>
      <c r="O1655">
        <v>0</v>
      </c>
      <c r="P1655">
        <v>8.74</v>
      </c>
    </row>
    <row r="1656" spans="1:16" x14ac:dyDescent="0.3">
      <c r="A1656">
        <v>1654</v>
      </c>
      <c r="B1656" t="s">
        <v>83</v>
      </c>
      <c r="C1656" t="s">
        <v>97</v>
      </c>
      <c r="D1656" t="s">
        <v>99</v>
      </c>
      <c r="E1656" t="s">
        <v>100</v>
      </c>
      <c r="F1656" t="s">
        <v>87</v>
      </c>
      <c r="G1656" t="s">
        <v>88</v>
      </c>
      <c r="H1656">
        <v>1497</v>
      </c>
      <c r="I1656">
        <v>89</v>
      </c>
      <c r="J1656">
        <v>23.6</v>
      </c>
      <c r="K1656">
        <v>9.5</v>
      </c>
      <c r="L1656">
        <v>2024</v>
      </c>
      <c r="M1656">
        <v>42233</v>
      </c>
      <c r="N1656">
        <v>1</v>
      </c>
      <c r="O1656">
        <v>0</v>
      </c>
      <c r="P1656">
        <v>7.79</v>
      </c>
    </row>
    <row r="1657" spans="1:16" x14ac:dyDescent="0.3">
      <c r="A1657">
        <v>1655</v>
      </c>
      <c r="B1657" t="s">
        <v>83</v>
      </c>
      <c r="C1657" t="s">
        <v>97</v>
      </c>
      <c r="D1657" t="s">
        <v>99</v>
      </c>
      <c r="E1657" t="s">
        <v>100</v>
      </c>
      <c r="F1657" t="s">
        <v>87</v>
      </c>
      <c r="G1657" t="s">
        <v>88</v>
      </c>
      <c r="H1657">
        <v>1497</v>
      </c>
      <c r="I1657">
        <v>89</v>
      </c>
      <c r="J1657">
        <v>23.6</v>
      </c>
      <c r="K1657">
        <v>9.5</v>
      </c>
      <c r="L1657">
        <v>2025</v>
      </c>
      <c r="M1657">
        <v>26733</v>
      </c>
      <c r="N1657">
        <v>1</v>
      </c>
      <c r="O1657">
        <v>0</v>
      </c>
      <c r="P1657">
        <v>8.0500000000000007</v>
      </c>
    </row>
    <row r="1658" spans="1:16" x14ac:dyDescent="0.3">
      <c r="A1658">
        <v>1656</v>
      </c>
      <c r="B1658" t="s">
        <v>83</v>
      </c>
      <c r="C1658" t="s">
        <v>97</v>
      </c>
      <c r="D1658" t="s">
        <v>99</v>
      </c>
      <c r="E1658" t="s">
        <v>100</v>
      </c>
      <c r="F1658" t="s">
        <v>87</v>
      </c>
      <c r="G1658" t="s">
        <v>88</v>
      </c>
      <c r="H1658">
        <v>1497</v>
      </c>
      <c r="I1658">
        <v>89</v>
      </c>
      <c r="J1658">
        <v>23.6</v>
      </c>
      <c r="K1658">
        <v>9.5</v>
      </c>
      <c r="L1658">
        <v>2023</v>
      </c>
      <c r="M1658">
        <v>47623</v>
      </c>
      <c r="N1658">
        <v>1</v>
      </c>
      <c r="O1658">
        <v>0</v>
      </c>
      <c r="P1658">
        <v>6.31</v>
      </c>
    </row>
    <row r="1659" spans="1:16" x14ac:dyDescent="0.3">
      <c r="A1659">
        <v>1657</v>
      </c>
      <c r="B1659" t="s">
        <v>83</v>
      </c>
      <c r="C1659" t="s">
        <v>97</v>
      </c>
      <c r="D1659" t="s">
        <v>99</v>
      </c>
      <c r="E1659" t="s">
        <v>100</v>
      </c>
      <c r="F1659" t="s">
        <v>87</v>
      </c>
      <c r="G1659" t="s">
        <v>88</v>
      </c>
      <c r="H1659">
        <v>1497</v>
      </c>
      <c r="I1659">
        <v>89</v>
      </c>
      <c r="J1659">
        <v>23.6</v>
      </c>
      <c r="K1659">
        <v>9.5</v>
      </c>
      <c r="L1659">
        <v>2022</v>
      </c>
      <c r="M1659">
        <v>62615</v>
      </c>
      <c r="N1659">
        <v>1</v>
      </c>
      <c r="O1659">
        <v>1</v>
      </c>
      <c r="P1659">
        <v>5.01</v>
      </c>
    </row>
    <row r="1660" spans="1:16" x14ac:dyDescent="0.3">
      <c r="A1660">
        <v>1658</v>
      </c>
      <c r="B1660" t="s">
        <v>83</v>
      </c>
      <c r="C1660" t="s">
        <v>97</v>
      </c>
      <c r="D1660" t="s">
        <v>99</v>
      </c>
      <c r="E1660" t="s">
        <v>100</v>
      </c>
      <c r="F1660" t="s">
        <v>87</v>
      </c>
      <c r="G1660" t="s">
        <v>88</v>
      </c>
      <c r="H1660">
        <v>1497</v>
      </c>
      <c r="I1660">
        <v>89</v>
      </c>
      <c r="J1660">
        <v>23.6</v>
      </c>
      <c r="K1660">
        <v>9.5</v>
      </c>
      <c r="L1660">
        <v>2024</v>
      </c>
      <c r="M1660">
        <v>25264</v>
      </c>
      <c r="N1660">
        <v>2</v>
      </c>
      <c r="O1660">
        <v>0</v>
      </c>
      <c r="P1660">
        <v>7.61</v>
      </c>
    </row>
    <row r="1661" spans="1:16" x14ac:dyDescent="0.3">
      <c r="A1661">
        <v>1659</v>
      </c>
      <c r="B1661" t="s">
        <v>83</v>
      </c>
      <c r="C1661" t="s">
        <v>97</v>
      </c>
      <c r="D1661" t="s">
        <v>99</v>
      </c>
      <c r="E1661" t="s">
        <v>100</v>
      </c>
      <c r="F1661" t="s">
        <v>87</v>
      </c>
      <c r="G1661" t="s">
        <v>88</v>
      </c>
      <c r="H1661">
        <v>1497</v>
      </c>
      <c r="I1661">
        <v>89</v>
      </c>
      <c r="J1661">
        <v>23.6</v>
      </c>
      <c r="K1661">
        <v>9.5</v>
      </c>
      <c r="L1661">
        <v>2024</v>
      </c>
      <c r="M1661">
        <v>29142</v>
      </c>
      <c r="N1661">
        <v>1</v>
      </c>
      <c r="O1661">
        <v>0</v>
      </c>
      <c r="P1661">
        <v>7.5</v>
      </c>
    </row>
    <row r="1662" spans="1:16" x14ac:dyDescent="0.3">
      <c r="A1662">
        <v>1660</v>
      </c>
      <c r="B1662" t="s">
        <v>83</v>
      </c>
      <c r="C1662" t="s">
        <v>97</v>
      </c>
      <c r="D1662" t="s">
        <v>99</v>
      </c>
      <c r="E1662" t="s">
        <v>100</v>
      </c>
      <c r="F1662" t="s">
        <v>87</v>
      </c>
      <c r="G1662" t="s">
        <v>88</v>
      </c>
      <c r="H1662">
        <v>1497</v>
      </c>
      <c r="I1662">
        <v>89</v>
      </c>
      <c r="J1662">
        <v>23.6</v>
      </c>
      <c r="K1662">
        <v>9.5</v>
      </c>
      <c r="L1662">
        <v>2024</v>
      </c>
      <c r="M1662">
        <v>22598</v>
      </c>
      <c r="N1662">
        <v>1</v>
      </c>
      <c r="O1662">
        <v>0</v>
      </c>
      <c r="P1662">
        <v>7.6</v>
      </c>
    </row>
    <row r="1663" spans="1:16" x14ac:dyDescent="0.3">
      <c r="A1663">
        <v>1661</v>
      </c>
      <c r="B1663" t="s">
        <v>83</v>
      </c>
      <c r="C1663" t="s">
        <v>97</v>
      </c>
      <c r="D1663" t="s">
        <v>99</v>
      </c>
      <c r="E1663" t="s">
        <v>100</v>
      </c>
      <c r="F1663" t="s">
        <v>87</v>
      </c>
      <c r="G1663" t="s">
        <v>88</v>
      </c>
      <c r="H1663">
        <v>1497</v>
      </c>
      <c r="I1663">
        <v>89</v>
      </c>
      <c r="J1663">
        <v>23.6</v>
      </c>
      <c r="K1663">
        <v>9.5</v>
      </c>
      <c r="L1663">
        <v>2025</v>
      </c>
      <c r="M1663">
        <v>19932</v>
      </c>
      <c r="N1663">
        <v>1</v>
      </c>
      <c r="O1663">
        <v>0</v>
      </c>
      <c r="P1663">
        <v>8.2899999999999991</v>
      </c>
    </row>
    <row r="1664" spans="1:16" x14ac:dyDescent="0.3">
      <c r="A1664">
        <v>1662</v>
      </c>
      <c r="B1664" t="s">
        <v>83</v>
      </c>
      <c r="C1664" t="s">
        <v>97</v>
      </c>
      <c r="D1664" t="s">
        <v>99</v>
      </c>
      <c r="E1664" t="s">
        <v>100</v>
      </c>
      <c r="F1664" t="s">
        <v>87</v>
      </c>
      <c r="G1664" t="s">
        <v>88</v>
      </c>
      <c r="H1664">
        <v>1497</v>
      </c>
      <c r="I1664">
        <v>89</v>
      </c>
      <c r="J1664">
        <v>23.6</v>
      </c>
      <c r="K1664">
        <v>9.5</v>
      </c>
      <c r="L1664">
        <v>2022</v>
      </c>
      <c r="M1664">
        <v>62368</v>
      </c>
      <c r="N1664">
        <v>2</v>
      </c>
      <c r="O1664">
        <v>1</v>
      </c>
      <c r="P1664">
        <v>4.34</v>
      </c>
    </row>
    <row r="1665" spans="1:16" x14ac:dyDescent="0.3">
      <c r="A1665">
        <v>1663</v>
      </c>
      <c r="B1665" t="s">
        <v>83</v>
      </c>
      <c r="C1665" t="s">
        <v>97</v>
      </c>
      <c r="D1665" t="s">
        <v>99</v>
      </c>
      <c r="E1665" t="s">
        <v>100</v>
      </c>
      <c r="F1665" t="s">
        <v>87</v>
      </c>
      <c r="G1665" t="s">
        <v>88</v>
      </c>
      <c r="H1665">
        <v>1497</v>
      </c>
      <c r="I1665">
        <v>89</v>
      </c>
      <c r="J1665">
        <v>23.6</v>
      </c>
      <c r="K1665">
        <v>9.5</v>
      </c>
      <c r="L1665">
        <v>2023</v>
      </c>
      <c r="M1665">
        <v>52131</v>
      </c>
      <c r="N1665">
        <v>2</v>
      </c>
      <c r="O1665">
        <v>0</v>
      </c>
      <c r="P1665">
        <v>6.11</v>
      </c>
    </row>
    <row r="1666" spans="1:16" x14ac:dyDescent="0.3">
      <c r="A1666">
        <v>1664</v>
      </c>
      <c r="B1666" t="s">
        <v>83</v>
      </c>
      <c r="C1666" t="s">
        <v>97</v>
      </c>
      <c r="D1666" t="s">
        <v>99</v>
      </c>
      <c r="E1666" t="s">
        <v>100</v>
      </c>
      <c r="F1666" t="s">
        <v>87</v>
      </c>
      <c r="G1666" t="s">
        <v>88</v>
      </c>
      <c r="H1666">
        <v>1497</v>
      </c>
      <c r="I1666">
        <v>89</v>
      </c>
      <c r="J1666">
        <v>23.6</v>
      </c>
      <c r="K1666">
        <v>9.5</v>
      </c>
      <c r="L1666">
        <v>2024</v>
      </c>
      <c r="M1666">
        <v>36408</v>
      </c>
      <c r="N1666">
        <v>1</v>
      </c>
      <c r="O1666">
        <v>0</v>
      </c>
      <c r="P1666">
        <v>7.7</v>
      </c>
    </row>
    <row r="1667" spans="1:16" x14ac:dyDescent="0.3">
      <c r="A1667">
        <v>1665</v>
      </c>
      <c r="B1667" t="s">
        <v>83</v>
      </c>
      <c r="C1667" t="s">
        <v>97</v>
      </c>
      <c r="D1667" t="s">
        <v>99</v>
      </c>
      <c r="E1667" t="s">
        <v>100</v>
      </c>
      <c r="F1667" t="s">
        <v>87</v>
      </c>
      <c r="G1667" t="s">
        <v>88</v>
      </c>
      <c r="H1667">
        <v>1497</v>
      </c>
      <c r="I1667">
        <v>89</v>
      </c>
      <c r="J1667">
        <v>23.6</v>
      </c>
      <c r="K1667">
        <v>9.5</v>
      </c>
      <c r="L1667">
        <v>2023</v>
      </c>
      <c r="M1667">
        <v>46139</v>
      </c>
      <c r="N1667">
        <v>1</v>
      </c>
      <c r="O1667">
        <v>1</v>
      </c>
      <c r="P1667">
        <v>6</v>
      </c>
    </row>
    <row r="1668" spans="1:16" x14ac:dyDescent="0.3">
      <c r="A1668">
        <v>1666</v>
      </c>
      <c r="B1668" t="s">
        <v>83</v>
      </c>
      <c r="C1668" t="s">
        <v>97</v>
      </c>
      <c r="D1668" t="s">
        <v>99</v>
      </c>
      <c r="E1668" t="s">
        <v>100</v>
      </c>
      <c r="F1668" t="s">
        <v>87</v>
      </c>
      <c r="G1668" t="s">
        <v>88</v>
      </c>
      <c r="H1668">
        <v>1497</v>
      </c>
      <c r="I1668">
        <v>89</v>
      </c>
      <c r="J1668">
        <v>23.6</v>
      </c>
      <c r="K1668">
        <v>9.5</v>
      </c>
      <c r="L1668">
        <v>2021</v>
      </c>
      <c r="M1668">
        <v>100478</v>
      </c>
      <c r="N1668">
        <v>1</v>
      </c>
      <c r="O1668">
        <v>0</v>
      </c>
      <c r="P1668">
        <v>4.1900000000000004</v>
      </c>
    </row>
    <row r="1669" spans="1:16" x14ac:dyDescent="0.3">
      <c r="A1669">
        <v>1667</v>
      </c>
      <c r="B1669" t="s">
        <v>83</v>
      </c>
      <c r="C1669" t="s">
        <v>97</v>
      </c>
      <c r="D1669" t="s">
        <v>99</v>
      </c>
      <c r="E1669" t="s">
        <v>100</v>
      </c>
      <c r="F1669" t="s">
        <v>87</v>
      </c>
      <c r="G1669" t="s">
        <v>88</v>
      </c>
      <c r="H1669">
        <v>1497</v>
      </c>
      <c r="I1669">
        <v>89</v>
      </c>
      <c r="J1669">
        <v>23.6</v>
      </c>
      <c r="K1669">
        <v>9.5</v>
      </c>
      <c r="L1669">
        <v>2022</v>
      </c>
      <c r="M1669">
        <v>86971</v>
      </c>
      <c r="N1669">
        <v>2</v>
      </c>
      <c r="O1669">
        <v>0</v>
      </c>
      <c r="P1669">
        <v>4.95</v>
      </c>
    </row>
    <row r="1670" spans="1:16" x14ac:dyDescent="0.3">
      <c r="A1670">
        <v>1668</v>
      </c>
      <c r="B1670" t="s">
        <v>83</v>
      </c>
      <c r="C1670" t="s">
        <v>97</v>
      </c>
      <c r="D1670" t="s">
        <v>99</v>
      </c>
      <c r="E1670" t="s">
        <v>100</v>
      </c>
      <c r="F1670" t="s">
        <v>87</v>
      </c>
      <c r="G1670" t="s">
        <v>88</v>
      </c>
      <c r="H1670">
        <v>1497</v>
      </c>
      <c r="I1670">
        <v>89</v>
      </c>
      <c r="J1670">
        <v>23.6</v>
      </c>
      <c r="K1670">
        <v>9.5</v>
      </c>
      <c r="L1670">
        <v>2026</v>
      </c>
      <c r="M1670">
        <v>8987</v>
      </c>
      <c r="N1670">
        <v>1</v>
      </c>
      <c r="O1670">
        <v>0</v>
      </c>
      <c r="P1670">
        <v>9.48</v>
      </c>
    </row>
    <row r="1671" spans="1:16" x14ac:dyDescent="0.3">
      <c r="A1671">
        <v>1669</v>
      </c>
      <c r="B1671" t="s">
        <v>83</v>
      </c>
      <c r="C1671" t="s">
        <v>97</v>
      </c>
      <c r="D1671" t="s">
        <v>99</v>
      </c>
      <c r="E1671" t="s">
        <v>100</v>
      </c>
      <c r="F1671" t="s">
        <v>87</v>
      </c>
      <c r="G1671" t="s">
        <v>88</v>
      </c>
      <c r="H1671">
        <v>1497</v>
      </c>
      <c r="I1671">
        <v>89</v>
      </c>
      <c r="J1671">
        <v>23.6</v>
      </c>
      <c r="K1671">
        <v>9.5</v>
      </c>
      <c r="L1671">
        <v>2024</v>
      </c>
      <c r="M1671">
        <v>33091</v>
      </c>
      <c r="N1671">
        <v>1</v>
      </c>
      <c r="O1671">
        <v>1</v>
      </c>
      <c r="P1671">
        <v>7.18</v>
      </c>
    </row>
    <row r="1672" spans="1:16" x14ac:dyDescent="0.3">
      <c r="A1672">
        <v>1670</v>
      </c>
      <c r="B1672" t="s">
        <v>83</v>
      </c>
      <c r="C1672" t="s">
        <v>97</v>
      </c>
      <c r="D1672" t="s">
        <v>99</v>
      </c>
      <c r="E1672" t="s">
        <v>100</v>
      </c>
      <c r="F1672" t="s">
        <v>87</v>
      </c>
      <c r="G1672" t="s">
        <v>88</v>
      </c>
      <c r="H1672">
        <v>1497</v>
      </c>
      <c r="I1672">
        <v>89</v>
      </c>
      <c r="J1672">
        <v>23.6</v>
      </c>
      <c r="K1672">
        <v>9.5</v>
      </c>
      <c r="L1672">
        <v>2020</v>
      </c>
      <c r="M1672">
        <v>83609</v>
      </c>
      <c r="N1672">
        <v>3</v>
      </c>
      <c r="O1672">
        <v>0</v>
      </c>
      <c r="P1672">
        <v>3.39</v>
      </c>
    </row>
    <row r="1673" spans="1:16" x14ac:dyDescent="0.3">
      <c r="A1673">
        <v>1671</v>
      </c>
      <c r="B1673" t="s">
        <v>83</v>
      </c>
      <c r="C1673" t="s">
        <v>97</v>
      </c>
      <c r="D1673" t="s">
        <v>99</v>
      </c>
      <c r="E1673" t="s">
        <v>100</v>
      </c>
      <c r="F1673" t="s">
        <v>87</v>
      </c>
      <c r="G1673" t="s">
        <v>88</v>
      </c>
      <c r="H1673">
        <v>1497</v>
      </c>
      <c r="I1673">
        <v>89</v>
      </c>
      <c r="J1673">
        <v>23.6</v>
      </c>
      <c r="K1673">
        <v>9.5</v>
      </c>
      <c r="L1673">
        <v>2026</v>
      </c>
      <c r="M1673">
        <v>4124</v>
      </c>
      <c r="N1673">
        <v>2</v>
      </c>
      <c r="O1673">
        <v>0</v>
      </c>
      <c r="P1673">
        <v>9.11</v>
      </c>
    </row>
    <row r="1674" spans="1:16" x14ac:dyDescent="0.3">
      <c r="A1674">
        <v>1672</v>
      </c>
      <c r="B1674" t="s">
        <v>83</v>
      </c>
      <c r="C1674" t="s">
        <v>97</v>
      </c>
      <c r="D1674" t="s">
        <v>99</v>
      </c>
      <c r="E1674" t="s">
        <v>100</v>
      </c>
      <c r="F1674" t="s">
        <v>87</v>
      </c>
      <c r="G1674" t="s">
        <v>88</v>
      </c>
      <c r="H1674">
        <v>1497</v>
      </c>
      <c r="I1674">
        <v>89</v>
      </c>
      <c r="J1674">
        <v>23.6</v>
      </c>
      <c r="K1674">
        <v>9.5</v>
      </c>
      <c r="L1674">
        <v>2026</v>
      </c>
      <c r="M1674">
        <v>6698</v>
      </c>
      <c r="N1674">
        <v>2</v>
      </c>
      <c r="O1674">
        <v>0</v>
      </c>
      <c r="P1674">
        <v>9.41</v>
      </c>
    </row>
    <row r="1675" spans="1:16" x14ac:dyDescent="0.3">
      <c r="A1675">
        <v>1673</v>
      </c>
      <c r="B1675" t="s">
        <v>83</v>
      </c>
      <c r="C1675" t="s">
        <v>97</v>
      </c>
      <c r="D1675" t="s">
        <v>99</v>
      </c>
      <c r="E1675" t="s">
        <v>100</v>
      </c>
      <c r="F1675" t="s">
        <v>87</v>
      </c>
      <c r="G1675" t="s">
        <v>88</v>
      </c>
      <c r="H1675">
        <v>1497</v>
      </c>
      <c r="I1675">
        <v>89</v>
      </c>
      <c r="J1675">
        <v>23.6</v>
      </c>
      <c r="K1675">
        <v>9.5</v>
      </c>
      <c r="L1675">
        <v>2026</v>
      </c>
      <c r="M1675">
        <v>5805</v>
      </c>
      <c r="N1675">
        <v>1</v>
      </c>
      <c r="O1675">
        <v>0</v>
      </c>
      <c r="P1675">
        <v>9.74</v>
      </c>
    </row>
    <row r="1676" spans="1:16" x14ac:dyDescent="0.3">
      <c r="A1676">
        <v>1674</v>
      </c>
      <c r="B1676" t="s">
        <v>83</v>
      </c>
      <c r="C1676" t="s">
        <v>97</v>
      </c>
      <c r="D1676" t="s">
        <v>99</v>
      </c>
      <c r="E1676" t="s">
        <v>100</v>
      </c>
      <c r="F1676" t="s">
        <v>87</v>
      </c>
      <c r="G1676" t="s">
        <v>88</v>
      </c>
      <c r="H1676">
        <v>1497</v>
      </c>
      <c r="I1676">
        <v>89</v>
      </c>
      <c r="J1676">
        <v>23.6</v>
      </c>
      <c r="K1676">
        <v>9.5</v>
      </c>
      <c r="L1676">
        <v>2024</v>
      </c>
      <c r="M1676">
        <v>22921</v>
      </c>
      <c r="N1676">
        <v>1</v>
      </c>
      <c r="O1676">
        <v>0</v>
      </c>
      <c r="P1676">
        <v>7.58</v>
      </c>
    </row>
    <row r="1677" spans="1:16" x14ac:dyDescent="0.3">
      <c r="A1677">
        <v>1675</v>
      </c>
      <c r="B1677" t="s">
        <v>83</v>
      </c>
      <c r="C1677" t="s">
        <v>97</v>
      </c>
      <c r="D1677" t="s">
        <v>99</v>
      </c>
      <c r="E1677" t="s">
        <v>100</v>
      </c>
      <c r="F1677" t="s">
        <v>87</v>
      </c>
      <c r="G1677" t="s">
        <v>88</v>
      </c>
      <c r="H1677">
        <v>1497</v>
      </c>
      <c r="I1677">
        <v>89</v>
      </c>
      <c r="J1677">
        <v>23.6</v>
      </c>
      <c r="K1677">
        <v>9.5</v>
      </c>
      <c r="L1677">
        <v>2025</v>
      </c>
      <c r="M1677">
        <v>22787</v>
      </c>
      <c r="N1677">
        <v>1</v>
      </c>
      <c r="O1677">
        <v>0</v>
      </c>
      <c r="P1677">
        <v>8.44</v>
      </c>
    </row>
    <row r="1678" spans="1:16" x14ac:dyDescent="0.3">
      <c r="A1678">
        <v>1676</v>
      </c>
      <c r="B1678" t="s">
        <v>83</v>
      </c>
      <c r="C1678" t="s">
        <v>97</v>
      </c>
      <c r="D1678" t="s">
        <v>99</v>
      </c>
      <c r="E1678" t="s">
        <v>100</v>
      </c>
      <c r="F1678" t="s">
        <v>87</v>
      </c>
      <c r="G1678" t="s">
        <v>88</v>
      </c>
      <c r="H1678">
        <v>1497</v>
      </c>
      <c r="I1678">
        <v>89</v>
      </c>
      <c r="J1678">
        <v>23.6</v>
      </c>
      <c r="K1678">
        <v>9.5</v>
      </c>
      <c r="L1678">
        <v>2020</v>
      </c>
      <c r="M1678">
        <v>106832</v>
      </c>
      <c r="N1678">
        <v>1</v>
      </c>
      <c r="O1678">
        <v>1</v>
      </c>
      <c r="P1678">
        <v>2.82</v>
      </c>
    </row>
    <row r="1679" spans="1:16" x14ac:dyDescent="0.3">
      <c r="A1679">
        <v>1677</v>
      </c>
      <c r="B1679" t="s">
        <v>83</v>
      </c>
      <c r="C1679" t="s">
        <v>97</v>
      </c>
      <c r="D1679" t="s">
        <v>99</v>
      </c>
      <c r="E1679" t="s">
        <v>100</v>
      </c>
      <c r="F1679" t="s">
        <v>87</v>
      </c>
      <c r="G1679" t="s">
        <v>88</v>
      </c>
      <c r="H1679">
        <v>1497</v>
      </c>
      <c r="I1679">
        <v>89</v>
      </c>
      <c r="J1679">
        <v>23.6</v>
      </c>
      <c r="K1679">
        <v>9.5</v>
      </c>
      <c r="L1679">
        <v>2026</v>
      </c>
      <c r="M1679">
        <v>9411</v>
      </c>
      <c r="N1679">
        <v>1</v>
      </c>
      <c r="O1679">
        <v>0</v>
      </c>
      <c r="P1679">
        <v>9.66</v>
      </c>
    </row>
    <row r="1680" spans="1:16" x14ac:dyDescent="0.3">
      <c r="A1680">
        <v>1678</v>
      </c>
      <c r="B1680" t="s">
        <v>83</v>
      </c>
      <c r="C1680" t="s">
        <v>97</v>
      </c>
      <c r="D1680" t="s">
        <v>99</v>
      </c>
      <c r="E1680" t="s">
        <v>100</v>
      </c>
      <c r="F1680" t="s">
        <v>87</v>
      </c>
      <c r="G1680" t="s">
        <v>88</v>
      </c>
      <c r="H1680">
        <v>1497</v>
      </c>
      <c r="I1680">
        <v>89</v>
      </c>
      <c r="J1680">
        <v>23.6</v>
      </c>
      <c r="K1680">
        <v>9.5</v>
      </c>
      <c r="L1680">
        <v>2022</v>
      </c>
      <c r="M1680">
        <v>51696</v>
      </c>
      <c r="N1680">
        <v>2</v>
      </c>
      <c r="O1680">
        <v>0</v>
      </c>
      <c r="P1680">
        <v>5.79</v>
      </c>
    </row>
    <row r="1681" spans="1:16" x14ac:dyDescent="0.3">
      <c r="A1681">
        <v>1679</v>
      </c>
      <c r="B1681" t="s">
        <v>83</v>
      </c>
      <c r="C1681" t="s">
        <v>97</v>
      </c>
      <c r="D1681" t="s">
        <v>99</v>
      </c>
      <c r="E1681" t="s">
        <v>100</v>
      </c>
      <c r="F1681" t="s">
        <v>87</v>
      </c>
      <c r="G1681" t="s">
        <v>88</v>
      </c>
      <c r="H1681">
        <v>1497</v>
      </c>
      <c r="I1681">
        <v>89</v>
      </c>
      <c r="J1681">
        <v>23.6</v>
      </c>
      <c r="K1681">
        <v>9.5</v>
      </c>
      <c r="L1681">
        <v>2022</v>
      </c>
      <c r="M1681">
        <v>36018</v>
      </c>
      <c r="N1681">
        <v>1</v>
      </c>
      <c r="O1681">
        <v>0</v>
      </c>
      <c r="P1681">
        <v>6.35</v>
      </c>
    </row>
    <row r="1682" spans="1:16" x14ac:dyDescent="0.3">
      <c r="A1682">
        <v>1680</v>
      </c>
      <c r="B1682" t="s">
        <v>83</v>
      </c>
      <c r="C1682" t="s">
        <v>97</v>
      </c>
      <c r="D1682" t="s">
        <v>99</v>
      </c>
      <c r="E1682" t="s">
        <v>100</v>
      </c>
      <c r="F1682" t="s">
        <v>87</v>
      </c>
      <c r="G1682" t="s">
        <v>88</v>
      </c>
      <c r="H1682">
        <v>1497</v>
      </c>
      <c r="I1682">
        <v>89</v>
      </c>
      <c r="J1682">
        <v>23.6</v>
      </c>
      <c r="K1682">
        <v>9.5</v>
      </c>
      <c r="L1682">
        <v>2025</v>
      </c>
      <c r="M1682">
        <v>22179</v>
      </c>
      <c r="N1682">
        <v>2</v>
      </c>
      <c r="O1682">
        <v>0</v>
      </c>
      <c r="P1682">
        <v>7.76</v>
      </c>
    </row>
    <row r="1683" spans="1:16" x14ac:dyDescent="0.3">
      <c r="A1683">
        <v>1681</v>
      </c>
      <c r="B1683" t="s">
        <v>83</v>
      </c>
      <c r="C1683" t="s">
        <v>97</v>
      </c>
      <c r="D1683" t="s">
        <v>99</v>
      </c>
      <c r="E1683" t="s">
        <v>100</v>
      </c>
      <c r="F1683" t="s">
        <v>87</v>
      </c>
      <c r="G1683" t="s">
        <v>88</v>
      </c>
      <c r="H1683">
        <v>1497</v>
      </c>
      <c r="I1683">
        <v>89</v>
      </c>
      <c r="J1683">
        <v>23.6</v>
      </c>
      <c r="K1683">
        <v>9.5</v>
      </c>
      <c r="L1683">
        <v>2026</v>
      </c>
      <c r="M1683">
        <v>6445</v>
      </c>
      <c r="N1683">
        <v>2</v>
      </c>
      <c r="O1683">
        <v>0</v>
      </c>
      <c r="P1683">
        <v>9.08</v>
      </c>
    </row>
    <row r="1684" spans="1:16" x14ac:dyDescent="0.3">
      <c r="A1684">
        <v>1682</v>
      </c>
      <c r="B1684" t="s">
        <v>83</v>
      </c>
      <c r="C1684" t="s">
        <v>97</v>
      </c>
      <c r="D1684" t="s">
        <v>99</v>
      </c>
      <c r="E1684" t="s">
        <v>100</v>
      </c>
      <c r="F1684" t="s">
        <v>87</v>
      </c>
      <c r="G1684" t="s">
        <v>88</v>
      </c>
      <c r="H1684">
        <v>1497</v>
      </c>
      <c r="I1684">
        <v>89</v>
      </c>
      <c r="J1684">
        <v>23.6</v>
      </c>
      <c r="K1684">
        <v>9.5</v>
      </c>
      <c r="L1684">
        <v>2020</v>
      </c>
      <c r="M1684">
        <v>111175</v>
      </c>
      <c r="N1684">
        <v>1</v>
      </c>
      <c r="O1684">
        <v>0</v>
      </c>
      <c r="P1684">
        <v>3.88</v>
      </c>
    </row>
    <row r="1685" spans="1:16" x14ac:dyDescent="0.3">
      <c r="A1685">
        <v>1683</v>
      </c>
      <c r="B1685" t="s">
        <v>83</v>
      </c>
      <c r="C1685" t="s">
        <v>97</v>
      </c>
      <c r="D1685" t="s">
        <v>99</v>
      </c>
      <c r="E1685" t="s">
        <v>100</v>
      </c>
      <c r="F1685" t="s">
        <v>87</v>
      </c>
      <c r="G1685" t="s">
        <v>88</v>
      </c>
      <c r="H1685">
        <v>1497</v>
      </c>
      <c r="I1685">
        <v>89</v>
      </c>
      <c r="J1685">
        <v>23.6</v>
      </c>
      <c r="K1685">
        <v>9.5</v>
      </c>
      <c r="L1685">
        <v>2026</v>
      </c>
      <c r="M1685">
        <v>7354</v>
      </c>
      <c r="N1685">
        <v>1</v>
      </c>
      <c r="O1685">
        <v>0</v>
      </c>
      <c r="P1685">
        <v>9.81</v>
      </c>
    </row>
    <row r="1686" spans="1:16" x14ac:dyDescent="0.3">
      <c r="A1686">
        <v>1684</v>
      </c>
      <c r="B1686" t="s">
        <v>83</v>
      </c>
      <c r="C1686" t="s">
        <v>97</v>
      </c>
      <c r="D1686" t="s">
        <v>99</v>
      </c>
      <c r="E1686" t="s">
        <v>100</v>
      </c>
      <c r="F1686" t="s">
        <v>87</v>
      </c>
      <c r="G1686" t="s">
        <v>88</v>
      </c>
      <c r="H1686">
        <v>1497</v>
      </c>
      <c r="I1686">
        <v>89</v>
      </c>
      <c r="J1686">
        <v>23.6</v>
      </c>
      <c r="K1686">
        <v>9.5</v>
      </c>
      <c r="L1686">
        <v>2020</v>
      </c>
      <c r="M1686">
        <v>87894</v>
      </c>
      <c r="N1686">
        <v>1</v>
      </c>
      <c r="O1686">
        <v>0</v>
      </c>
      <c r="P1686">
        <v>4.0999999999999996</v>
      </c>
    </row>
    <row r="1687" spans="1:16" x14ac:dyDescent="0.3">
      <c r="A1687">
        <v>1685</v>
      </c>
      <c r="B1687" t="s">
        <v>83</v>
      </c>
      <c r="C1687" t="s">
        <v>97</v>
      </c>
      <c r="D1687" t="s">
        <v>99</v>
      </c>
      <c r="E1687" t="s">
        <v>100</v>
      </c>
      <c r="F1687" t="s">
        <v>87</v>
      </c>
      <c r="G1687" t="s">
        <v>88</v>
      </c>
      <c r="H1687">
        <v>1497</v>
      </c>
      <c r="I1687">
        <v>89</v>
      </c>
      <c r="J1687">
        <v>23.6</v>
      </c>
      <c r="K1687">
        <v>9.5</v>
      </c>
      <c r="L1687">
        <v>2024</v>
      </c>
      <c r="M1687">
        <v>43111</v>
      </c>
      <c r="N1687">
        <v>2</v>
      </c>
      <c r="O1687">
        <v>0</v>
      </c>
      <c r="P1687">
        <v>7.08</v>
      </c>
    </row>
    <row r="1688" spans="1:16" x14ac:dyDescent="0.3">
      <c r="A1688">
        <v>1686</v>
      </c>
      <c r="B1688" t="s">
        <v>83</v>
      </c>
      <c r="C1688" t="s">
        <v>97</v>
      </c>
      <c r="D1688" t="s">
        <v>99</v>
      </c>
      <c r="E1688" t="s">
        <v>100</v>
      </c>
      <c r="F1688" t="s">
        <v>87</v>
      </c>
      <c r="G1688" t="s">
        <v>88</v>
      </c>
      <c r="H1688">
        <v>1497</v>
      </c>
      <c r="I1688">
        <v>89</v>
      </c>
      <c r="J1688">
        <v>23.6</v>
      </c>
      <c r="K1688">
        <v>9.5</v>
      </c>
      <c r="L1688">
        <v>2022</v>
      </c>
      <c r="M1688">
        <v>83799</v>
      </c>
      <c r="N1688">
        <v>1</v>
      </c>
      <c r="O1688">
        <v>0</v>
      </c>
      <c r="P1688">
        <v>5.55</v>
      </c>
    </row>
    <row r="1689" spans="1:16" x14ac:dyDescent="0.3">
      <c r="A1689">
        <v>1687</v>
      </c>
      <c r="B1689" t="s">
        <v>83</v>
      </c>
      <c r="C1689" t="s">
        <v>97</v>
      </c>
      <c r="D1689" t="s">
        <v>99</v>
      </c>
      <c r="E1689" t="s">
        <v>100</v>
      </c>
      <c r="F1689" t="s">
        <v>87</v>
      </c>
      <c r="G1689" t="s">
        <v>88</v>
      </c>
      <c r="H1689">
        <v>1497</v>
      </c>
      <c r="I1689">
        <v>89</v>
      </c>
      <c r="J1689">
        <v>23.6</v>
      </c>
      <c r="K1689">
        <v>9.5</v>
      </c>
      <c r="L1689">
        <v>2026</v>
      </c>
      <c r="M1689">
        <v>8875</v>
      </c>
      <c r="N1689">
        <v>1</v>
      </c>
      <c r="O1689">
        <v>0</v>
      </c>
      <c r="P1689">
        <v>9.35</v>
      </c>
    </row>
    <row r="1690" spans="1:16" x14ac:dyDescent="0.3">
      <c r="A1690">
        <v>1688</v>
      </c>
      <c r="B1690" t="s">
        <v>83</v>
      </c>
      <c r="C1690" t="s">
        <v>97</v>
      </c>
      <c r="D1690" t="s">
        <v>99</v>
      </c>
      <c r="E1690" t="s">
        <v>100</v>
      </c>
      <c r="F1690" t="s">
        <v>87</v>
      </c>
      <c r="G1690" t="s">
        <v>88</v>
      </c>
      <c r="H1690">
        <v>1497</v>
      </c>
      <c r="I1690">
        <v>89</v>
      </c>
      <c r="J1690">
        <v>23.6</v>
      </c>
      <c r="K1690">
        <v>9.5</v>
      </c>
      <c r="L1690">
        <v>2025</v>
      </c>
      <c r="M1690">
        <v>23863</v>
      </c>
      <c r="N1690">
        <v>2</v>
      </c>
      <c r="O1690">
        <v>0</v>
      </c>
      <c r="P1690">
        <v>7.69</v>
      </c>
    </row>
    <row r="1691" spans="1:16" x14ac:dyDescent="0.3">
      <c r="A1691">
        <v>1689</v>
      </c>
      <c r="B1691" t="s">
        <v>83</v>
      </c>
      <c r="C1691" t="s">
        <v>97</v>
      </c>
      <c r="D1691" t="s">
        <v>99</v>
      </c>
      <c r="E1691" t="s">
        <v>100</v>
      </c>
      <c r="F1691" t="s">
        <v>87</v>
      </c>
      <c r="G1691" t="s">
        <v>88</v>
      </c>
      <c r="H1691">
        <v>1497</v>
      </c>
      <c r="I1691">
        <v>89</v>
      </c>
      <c r="J1691">
        <v>23.6</v>
      </c>
      <c r="K1691">
        <v>9.5</v>
      </c>
      <c r="L1691">
        <v>2024</v>
      </c>
      <c r="M1691">
        <v>44190</v>
      </c>
      <c r="N1691">
        <v>2</v>
      </c>
      <c r="O1691">
        <v>0</v>
      </c>
      <c r="P1691">
        <v>7.02</v>
      </c>
    </row>
    <row r="1692" spans="1:16" x14ac:dyDescent="0.3">
      <c r="A1692">
        <v>1690</v>
      </c>
      <c r="B1692" t="s">
        <v>83</v>
      </c>
      <c r="C1692" t="s">
        <v>97</v>
      </c>
      <c r="D1692" t="s">
        <v>99</v>
      </c>
      <c r="E1692" t="s">
        <v>100</v>
      </c>
      <c r="F1692" t="s">
        <v>87</v>
      </c>
      <c r="G1692" t="s">
        <v>88</v>
      </c>
      <c r="H1692">
        <v>1497</v>
      </c>
      <c r="I1692">
        <v>89</v>
      </c>
      <c r="J1692">
        <v>23.6</v>
      </c>
      <c r="K1692">
        <v>9.5</v>
      </c>
      <c r="L1692">
        <v>2026</v>
      </c>
      <c r="M1692">
        <v>4764</v>
      </c>
      <c r="N1692">
        <v>1</v>
      </c>
      <c r="O1692">
        <v>0</v>
      </c>
      <c r="P1692">
        <v>9.19</v>
      </c>
    </row>
    <row r="1693" spans="1:16" x14ac:dyDescent="0.3">
      <c r="A1693">
        <v>1691</v>
      </c>
      <c r="B1693" t="s">
        <v>83</v>
      </c>
      <c r="C1693" t="s">
        <v>97</v>
      </c>
      <c r="D1693" t="s">
        <v>99</v>
      </c>
      <c r="E1693" t="s">
        <v>100</v>
      </c>
      <c r="F1693" t="s">
        <v>87</v>
      </c>
      <c r="G1693" t="s">
        <v>88</v>
      </c>
      <c r="H1693">
        <v>1497</v>
      </c>
      <c r="I1693">
        <v>89</v>
      </c>
      <c r="J1693">
        <v>23.6</v>
      </c>
      <c r="K1693">
        <v>9.5</v>
      </c>
      <c r="L1693">
        <v>2021</v>
      </c>
      <c r="M1693">
        <v>92004</v>
      </c>
      <c r="N1693">
        <v>3</v>
      </c>
      <c r="O1693">
        <v>0</v>
      </c>
      <c r="P1693">
        <v>3.48</v>
      </c>
    </row>
    <row r="1694" spans="1:16" x14ac:dyDescent="0.3">
      <c r="A1694">
        <v>1692</v>
      </c>
      <c r="B1694" t="s">
        <v>83</v>
      </c>
      <c r="C1694" t="s">
        <v>97</v>
      </c>
      <c r="D1694" t="s">
        <v>99</v>
      </c>
      <c r="E1694" t="s">
        <v>100</v>
      </c>
      <c r="F1694" t="s">
        <v>87</v>
      </c>
      <c r="G1694" t="s">
        <v>88</v>
      </c>
      <c r="H1694">
        <v>1497</v>
      </c>
      <c r="I1694">
        <v>89</v>
      </c>
      <c r="J1694">
        <v>23.6</v>
      </c>
      <c r="K1694">
        <v>9.5</v>
      </c>
      <c r="L1694">
        <v>2025</v>
      </c>
      <c r="M1694">
        <v>13959</v>
      </c>
      <c r="N1694">
        <v>1</v>
      </c>
      <c r="O1694">
        <v>0</v>
      </c>
      <c r="P1694">
        <v>8.39</v>
      </c>
    </row>
    <row r="1695" spans="1:16" x14ac:dyDescent="0.3">
      <c r="A1695">
        <v>1693</v>
      </c>
      <c r="B1695" t="s">
        <v>83</v>
      </c>
      <c r="C1695" t="s">
        <v>97</v>
      </c>
      <c r="D1695" t="s">
        <v>99</v>
      </c>
      <c r="E1695" t="s">
        <v>100</v>
      </c>
      <c r="F1695" t="s">
        <v>87</v>
      </c>
      <c r="G1695" t="s">
        <v>88</v>
      </c>
      <c r="H1695">
        <v>1497</v>
      </c>
      <c r="I1695">
        <v>89</v>
      </c>
      <c r="J1695">
        <v>23.6</v>
      </c>
      <c r="K1695">
        <v>9.5</v>
      </c>
      <c r="L1695">
        <v>2025</v>
      </c>
      <c r="M1695">
        <v>25892</v>
      </c>
      <c r="N1695">
        <v>2</v>
      </c>
      <c r="O1695">
        <v>0</v>
      </c>
      <c r="P1695">
        <v>8.08</v>
      </c>
    </row>
    <row r="1696" spans="1:16" x14ac:dyDescent="0.3">
      <c r="A1696">
        <v>1694</v>
      </c>
      <c r="B1696" t="s">
        <v>83</v>
      </c>
      <c r="C1696" t="s">
        <v>97</v>
      </c>
      <c r="D1696" t="s">
        <v>99</v>
      </c>
      <c r="E1696" t="s">
        <v>100</v>
      </c>
      <c r="F1696" t="s">
        <v>87</v>
      </c>
      <c r="G1696" t="s">
        <v>88</v>
      </c>
      <c r="H1696">
        <v>1497</v>
      </c>
      <c r="I1696">
        <v>89</v>
      </c>
      <c r="J1696">
        <v>23.6</v>
      </c>
      <c r="K1696">
        <v>9.5</v>
      </c>
      <c r="L1696">
        <v>2024</v>
      </c>
      <c r="M1696">
        <v>38359</v>
      </c>
      <c r="N1696">
        <v>2</v>
      </c>
      <c r="O1696">
        <v>0</v>
      </c>
      <c r="P1696">
        <v>6.99</v>
      </c>
    </row>
    <row r="1697" spans="1:16" x14ac:dyDescent="0.3">
      <c r="A1697">
        <v>1695</v>
      </c>
      <c r="B1697" t="s">
        <v>83</v>
      </c>
      <c r="C1697" t="s">
        <v>97</v>
      </c>
      <c r="D1697" t="s">
        <v>99</v>
      </c>
      <c r="E1697" t="s">
        <v>100</v>
      </c>
      <c r="F1697" t="s">
        <v>87</v>
      </c>
      <c r="G1697" t="s">
        <v>88</v>
      </c>
      <c r="H1697">
        <v>1497</v>
      </c>
      <c r="I1697">
        <v>89</v>
      </c>
      <c r="J1697">
        <v>23.6</v>
      </c>
      <c r="K1697">
        <v>9.5</v>
      </c>
      <c r="L1697">
        <v>2025</v>
      </c>
      <c r="M1697">
        <v>25295</v>
      </c>
      <c r="N1697">
        <v>1</v>
      </c>
      <c r="O1697">
        <v>0</v>
      </c>
      <c r="P1697">
        <v>8.49</v>
      </c>
    </row>
    <row r="1698" spans="1:16" x14ac:dyDescent="0.3">
      <c r="A1698">
        <v>1696</v>
      </c>
      <c r="B1698" t="s">
        <v>83</v>
      </c>
      <c r="C1698" t="s">
        <v>97</v>
      </c>
      <c r="D1698" t="s">
        <v>99</v>
      </c>
      <c r="E1698" t="s">
        <v>100</v>
      </c>
      <c r="F1698" t="s">
        <v>87</v>
      </c>
      <c r="G1698" t="s">
        <v>88</v>
      </c>
      <c r="H1698">
        <v>1497</v>
      </c>
      <c r="I1698">
        <v>89</v>
      </c>
      <c r="J1698">
        <v>23.6</v>
      </c>
      <c r="K1698">
        <v>9.5</v>
      </c>
      <c r="L1698">
        <v>2022</v>
      </c>
      <c r="M1698">
        <v>77954</v>
      </c>
      <c r="N1698">
        <v>2</v>
      </c>
      <c r="O1698">
        <v>0</v>
      </c>
      <c r="P1698">
        <v>5.05</v>
      </c>
    </row>
    <row r="1699" spans="1:16" x14ac:dyDescent="0.3">
      <c r="A1699">
        <v>1697</v>
      </c>
      <c r="B1699" t="s">
        <v>83</v>
      </c>
      <c r="C1699" t="s">
        <v>97</v>
      </c>
      <c r="D1699" t="s">
        <v>99</v>
      </c>
      <c r="E1699" t="s">
        <v>100</v>
      </c>
      <c r="F1699" t="s">
        <v>87</v>
      </c>
      <c r="G1699" t="s">
        <v>88</v>
      </c>
      <c r="H1699">
        <v>1497</v>
      </c>
      <c r="I1699">
        <v>89</v>
      </c>
      <c r="J1699">
        <v>23.6</v>
      </c>
      <c r="K1699">
        <v>9.5</v>
      </c>
      <c r="L1699">
        <v>2026</v>
      </c>
      <c r="M1699">
        <v>7127</v>
      </c>
      <c r="N1699">
        <v>1</v>
      </c>
      <c r="O1699">
        <v>0</v>
      </c>
      <c r="P1699">
        <v>9.02</v>
      </c>
    </row>
    <row r="1700" spans="1:16" x14ac:dyDescent="0.3">
      <c r="A1700">
        <v>1698</v>
      </c>
      <c r="B1700" t="s">
        <v>83</v>
      </c>
      <c r="C1700" t="s">
        <v>97</v>
      </c>
      <c r="D1700" t="s">
        <v>99</v>
      </c>
      <c r="E1700" t="s">
        <v>100</v>
      </c>
      <c r="F1700" t="s">
        <v>87</v>
      </c>
      <c r="G1700" t="s">
        <v>88</v>
      </c>
      <c r="H1700">
        <v>1497</v>
      </c>
      <c r="I1700">
        <v>89</v>
      </c>
      <c r="J1700">
        <v>23.6</v>
      </c>
      <c r="K1700">
        <v>9.5</v>
      </c>
      <c r="L1700">
        <v>2024</v>
      </c>
      <c r="M1700">
        <v>42599</v>
      </c>
      <c r="N1700">
        <v>3</v>
      </c>
      <c r="O1700">
        <v>0</v>
      </c>
      <c r="P1700">
        <v>6.34</v>
      </c>
    </row>
    <row r="1701" spans="1:16" x14ac:dyDescent="0.3">
      <c r="A1701">
        <v>1699</v>
      </c>
      <c r="B1701" t="s">
        <v>83</v>
      </c>
      <c r="C1701" t="s">
        <v>97</v>
      </c>
      <c r="D1701" t="s">
        <v>99</v>
      </c>
      <c r="E1701" t="s">
        <v>100</v>
      </c>
      <c r="F1701" t="s">
        <v>87</v>
      </c>
      <c r="G1701" t="s">
        <v>88</v>
      </c>
      <c r="H1701">
        <v>1497</v>
      </c>
      <c r="I1701">
        <v>89</v>
      </c>
      <c r="J1701">
        <v>23.6</v>
      </c>
      <c r="K1701">
        <v>9.5</v>
      </c>
      <c r="L1701">
        <v>2022</v>
      </c>
      <c r="M1701">
        <v>58462</v>
      </c>
      <c r="N1701">
        <v>1</v>
      </c>
      <c r="O1701">
        <v>0</v>
      </c>
      <c r="P1701">
        <v>6.08</v>
      </c>
    </row>
    <row r="1702" spans="1:16" x14ac:dyDescent="0.3">
      <c r="A1702">
        <v>1700</v>
      </c>
      <c r="B1702" t="s">
        <v>83</v>
      </c>
      <c r="C1702" t="s">
        <v>97</v>
      </c>
      <c r="D1702" t="s">
        <v>99</v>
      </c>
      <c r="E1702" t="s">
        <v>100</v>
      </c>
      <c r="F1702" t="s">
        <v>87</v>
      </c>
      <c r="G1702" t="s">
        <v>88</v>
      </c>
      <c r="H1702">
        <v>1497</v>
      </c>
      <c r="I1702">
        <v>89</v>
      </c>
      <c r="J1702">
        <v>23.6</v>
      </c>
      <c r="K1702">
        <v>9.5</v>
      </c>
      <c r="L1702">
        <v>2022</v>
      </c>
      <c r="M1702">
        <v>64214</v>
      </c>
      <c r="N1702">
        <v>2</v>
      </c>
      <c r="O1702">
        <v>0</v>
      </c>
      <c r="P1702">
        <v>5.03</v>
      </c>
    </row>
    <row r="1703" spans="1:16" x14ac:dyDescent="0.3">
      <c r="A1703">
        <v>1701</v>
      </c>
      <c r="B1703" t="s">
        <v>83</v>
      </c>
      <c r="C1703" t="s">
        <v>97</v>
      </c>
      <c r="D1703" t="s">
        <v>99</v>
      </c>
      <c r="E1703" t="s">
        <v>100</v>
      </c>
      <c r="F1703" t="s">
        <v>87</v>
      </c>
      <c r="G1703" t="s">
        <v>88</v>
      </c>
      <c r="H1703">
        <v>1497</v>
      </c>
      <c r="I1703">
        <v>89</v>
      </c>
      <c r="J1703">
        <v>23.6</v>
      </c>
      <c r="K1703">
        <v>9.5</v>
      </c>
      <c r="L1703">
        <v>2022</v>
      </c>
      <c r="M1703">
        <v>44977</v>
      </c>
      <c r="N1703">
        <v>1</v>
      </c>
      <c r="O1703">
        <v>1</v>
      </c>
      <c r="P1703">
        <v>5.26</v>
      </c>
    </row>
    <row r="1704" spans="1:16" x14ac:dyDescent="0.3">
      <c r="A1704">
        <v>1702</v>
      </c>
      <c r="B1704" t="s">
        <v>83</v>
      </c>
      <c r="C1704" t="s">
        <v>97</v>
      </c>
      <c r="D1704" t="s">
        <v>99</v>
      </c>
      <c r="E1704" t="s">
        <v>100</v>
      </c>
      <c r="F1704" t="s">
        <v>87</v>
      </c>
      <c r="G1704" t="s">
        <v>88</v>
      </c>
      <c r="H1704">
        <v>1497</v>
      </c>
      <c r="I1704">
        <v>89</v>
      </c>
      <c r="J1704">
        <v>23.6</v>
      </c>
      <c r="K1704">
        <v>9.5</v>
      </c>
      <c r="L1704">
        <v>2022</v>
      </c>
      <c r="M1704">
        <v>40714</v>
      </c>
      <c r="N1704">
        <v>1</v>
      </c>
      <c r="O1704">
        <v>0</v>
      </c>
      <c r="P1704">
        <v>6.15</v>
      </c>
    </row>
    <row r="1705" spans="1:16" x14ac:dyDescent="0.3">
      <c r="A1705">
        <v>1703</v>
      </c>
      <c r="B1705" t="s">
        <v>83</v>
      </c>
      <c r="C1705" t="s">
        <v>97</v>
      </c>
      <c r="D1705" t="s">
        <v>99</v>
      </c>
      <c r="E1705" t="s">
        <v>100</v>
      </c>
      <c r="F1705" t="s">
        <v>87</v>
      </c>
      <c r="G1705" t="s">
        <v>88</v>
      </c>
      <c r="H1705">
        <v>1497</v>
      </c>
      <c r="I1705">
        <v>89</v>
      </c>
      <c r="J1705">
        <v>23.6</v>
      </c>
      <c r="K1705">
        <v>9.5</v>
      </c>
      <c r="L1705">
        <v>2022</v>
      </c>
      <c r="M1705">
        <v>36049</v>
      </c>
      <c r="N1705">
        <v>1</v>
      </c>
      <c r="O1705">
        <v>0</v>
      </c>
      <c r="P1705">
        <v>5.97</v>
      </c>
    </row>
    <row r="1706" spans="1:16" x14ac:dyDescent="0.3">
      <c r="A1706">
        <v>1704</v>
      </c>
      <c r="B1706" t="s">
        <v>83</v>
      </c>
      <c r="C1706" t="s">
        <v>97</v>
      </c>
      <c r="D1706" t="s">
        <v>99</v>
      </c>
      <c r="E1706" t="s">
        <v>100</v>
      </c>
      <c r="F1706" t="s">
        <v>87</v>
      </c>
      <c r="G1706" t="s">
        <v>88</v>
      </c>
      <c r="H1706">
        <v>1497</v>
      </c>
      <c r="I1706">
        <v>89</v>
      </c>
      <c r="J1706">
        <v>23.6</v>
      </c>
      <c r="K1706">
        <v>9.5</v>
      </c>
      <c r="L1706">
        <v>2022</v>
      </c>
      <c r="M1706">
        <v>54430</v>
      </c>
      <c r="N1706">
        <v>1</v>
      </c>
      <c r="O1706">
        <v>0</v>
      </c>
      <c r="P1706">
        <v>6.1</v>
      </c>
    </row>
    <row r="1707" spans="1:16" x14ac:dyDescent="0.3">
      <c r="A1707">
        <v>1705</v>
      </c>
      <c r="B1707" t="s">
        <v>83</v>
      </c>
      <c r="C1707" t="s">
        <v>97</v>
      </c>
      <c r="D1707" t="s">
        <v>99</v>
      </c>
      <c r="E1707" t="s">
        <v>100</v>
      </c>
      <c r="F1707" t="s">
        <v>87</v>
      </c>
      <c r="G1707" t="s">
        <v>88</v>
      </c>
      <c r="H1707">
        <v>1497</v>
      </c>
      <c r="I1707">
        <v>89</v>
      </c>
      <c r="J1707">
        <v>23.6</v>
      </c>
      <c r="K1707">
        <v>9.5</v>
      </c>
      <c r="L1707">
        <v>2025</v>
      </c>
      <c r="M1707">
        <v>13350</v>
      </c>
      <c r="N1707">
        <v>1</v>
      </c>
      <c r="O1707">
        <v>0</v>
      </c>
      <c r="P1707">
        <v>8.4700000000000006</v>
      </c>
    </row>
    <row r="1708" spans="1:16" x14ac:dyDescent="0.3">
      <c r="A1708">
        <v>1706</v>
      </c>
      <c r="B1708" t="s">
        <v>83</v>
      </c>
      <c r="C1708" t="s">
        <v>97</v>
      </c>
      <c r="D1708" t="s">
        <v>99</v>
      </c>
      <c r="E1708" t="s">
        <v>100</v>
      </c>
      <c r="F1708" t="s">
        <v>87</v>
      </c>
      <c r="G1708" t="s">
        <v>88</v>
      </c>
      <c r="H1708">
        <v>1497</v>
      </c>
      <c r="I1708">
        <v>89</v>
      </c>
      <c r="J1708">
        <v>23.6</v>
      </c>
      <c r="K1708">
        <v>9.5</v>
      </c>
      <c r="L1708">
        <v>2021</v>
      </c>
      <c r="M1708">
        <v>107876</v>
      </c>
      <c r="N1708">
        <v>1</v>
      </c>
      <c r="O1708">
        <v>0</v>
      </c>
      <c r="P1708">
        <v>4.49</v>
      </c>
    </row>
    <row r="1709" spans="1:16" x14ac:dyDescent="0.3">
      <c r="A1709">
        <v>1707</v>
      </c>
      <c r="B1709" t="s">
        <v>83</v>
      </c>
      <c r="C1709" t="s">
        <v>97</v>
      </c>
      <c r="D1709" t="s">
        <v>99</v>
      </c>
      <c r="E1709" t="s">
        <v>100</v>
      </c>
      <c r="F1709" t="s">
        <v>87</v>
      </c>
      <c r="G1709" t="s">
        <v>88</v>
      </c>
      <c r="H1709">
        <v>1497</v>
      </c>
      <c r="I1709">
        <v>89</v>
      </c>
      <c r="J1709">
        <v>23.6</v>
      </c>
      <c r="K1709">
        <v>9.5</v>
      </c>
      <c r="L1709">
        <v>2023</v>
      </c>
      <c r="M1709">
        <v>64758</v>
      </c>
      <c r="N1709">
        <v>2</v>
      </c>
      <c r="O1709">
        <v>1</v>
      </c>
      <c r="P1709">
        <v>5.49</v>
      </c>
    </row>
    <row r="1710" spans="1:16" x14ac:dyDescent="0.3">
      <c r="A1710">
        <v>1708</v>
      </c>
      <c r="B1710" t="s">
        <v>83</v>
      </c>
      <c r="C1710" t="s">
        <v>97</v>
      </c>
      <c r="D1710" t="s">
        <v>99</v>
      </c>
      <c r="E1710" t="s">
        <v>100</v>
      </c>
      <c r="F1710" t="s">
        <v>87</v>
      </c>
      <c r="G1710" t="s">
        <v>88</v>
      </c>
      <c r="H1710">
        <v>1497</v>
      </c>
      <c r="I1710">
        <v>89</v>
      </c>
      <c r="J1710">
        <v>23.6</v>
      </c>
      <c r="K1710">
        <v>9.5</v>
      </c>
      <c r="L1710">
        <v>2021</v>
      </c>
      <c r="M1710">
        <v>66435</v>
      </c>
      <c r="N1710">
        <v>1</v>
      </c>
      <c r="O1710">
        <v>0</v>
      </c>
      <c r="P1710">
        <v>4.99</v>
      </c>
    </row>
    <row r="1711" spans="1:16" x14ac:dyDescent="0.3">
      <c r="A1711">
        <v>1709</v>
      </c>
      <c r="B1711" t="s">
        <v>83</v>
      </c>
      <c r="C1711" t="s">
        <v>97</v>
      </c>
      <c r="D1711" t="s">
        <v>99</v>
      </c>
      <c r="E1711" t="s">
        <v>100</v>
      </c>
      <c r="F1711" t="s">
        <v>87</v>
      </c>
      <c r="G1711" t="s">
        <v>88</v>
      </c>
      <c r="H1711">
        <v>1497</v>
      </c>
      <c r="I1711">
        <v>89</v>
      </c>
      <c r="J1711">
        <v>23.6</v>
      </c>
      <c r="K1711">
        <v>9.5</v>
      </c>
      <c r="L1711">
        <v>2025</v>
      </c>
      <c r="M1711">
        <v>16179</v>
      </c>
      <c r="N1711">
        <v>3</v>
      </c>
      <c r="O1711">
        <v>0</v>
      </c>
      <c r="P1711">
        <v>7.45</v>
      </c>
    </row>
    <row r="1712" spans="1:16" x14ac:dyDescent="0.3">
      <c r="A1712">
        <v>1710</v>
      </c>
      <c r="B1712" t="s">
        <v>83</v>
      </c>
      <c r="C1712" t="s">
        <v>97</v>
      </c>
      <c r="D1712" t="s">
        <v>99</v>
      </c>
      <c r="E1712" t="s">
        <v>100</v>
      </c>
      <c r="F1712" t="s">
        <v>87</v>
      </c>
      <c r="G1712" t="s">
        <v>88</v>
      </c>
      <c r="H1712">
        <v>1497</v>
      </c>
      <c r="I1712">
        <v>89</v>
      </c>
      <c r="J1712">
        <v>23.6</v>
      </c>
      <c r="K1712">
        <v>9.5</v>
      </c>
      <c r="L1712">
        <v>2024</v>
      </c>
      <c r="M1712">
        <v>48783</v>
      </c>
      <c r="N1712">
        <v>1</v>
      </c>
      <c r="O1712">
        <v>0</v>
      </c>
      <c r="P1712">
        <v>7.22</v>
      </c>
    </row>
    <row r="1713" spans="1:16" x14ac:dyDescent="0.3">
      <c r="A1713">
        <v>1711</v>
      </c>
      <c r="B1713" t="s">
        <v>83</v>
      </c>
      <c r="C1713" t="s">
        <v>97</v>
      </c>
      <c r="D1713" t="s">
        <v>99</v>
      </c>
      <c r="E1713" t="s">
        <v>100</v>
      </c>
      <c r="F1713" t="s">
        <v>87</v>
      </c>
      <c r="G1713" t="s">
        <v>88</v>
      </c>
      <c r="H1713">
        <v>1497</v>
      </c>
      <c r="I1713">
        <v>89</v>
      </c>
      <c r="J1713">
        <v>23.6</v>
      </c>
      <c r="K1713">
        <v>9.5</v>
      </c>
      <c r="L1713">
        <v>2024</v>
      </c>
      <c r="M1713">
        <v>41675</v>
      </c>
      <c r="N1713">
        <v>1</v>
      </c>
      <c r="O1713">
        <v>0</v>
      </c>
      <c r="P1713">
        <v>7.71</v>
      </c>
    </row>
    <row r="1714" spans="1:16" x14ac:dyDescent="0.3">
      <c r="A1714">
        <v>1712</v>
      </c>
      <c r="B1714" t="s">
        <v>83</v>
      </c>
      <c r="C1714" t="s">
        <v>97</v>
      </c>
      <c r="D1714" t="s">
        <v>99</v>
      </c>
      <c r="E1714" t="s">
        <v>100</v>
      </c>
      <c r="F1714" t="s">
        <v>87</v>
      </c>
      <c r="G1714" t="s">
        <v>88</v>
      </c>
      <c r="H1714">
        <v>1497</v>
      </c>
      <c r="I1714">
        <v>89</v>
      </c>
      <c r="J1714">
        <v>23.6</v>
      </c>
      <c r="K1714">
        <v>9.5</v>
      </c>
      <c r="L1714">
        <v>2025</v>
      </c>
      <c r="M1714">
        <v>23588</v>
      </c>
      <c r="N1714">
        <v>1</v>
      </c>
      <c r="O1714">
        <v>0</v>
      </c>
      <c r="P1714">
        <v>8.4</v>
      </c>
    </row>
    <row r="1715" spans="1:16" x14ac:dyDescent="0.3">
      <c r="A1715">
        <v>1713</v>
      </c>
      <c r="B1715" t="s">
        <v>83</v>
      </c>
      <c r="C1715" t="s">
        <v>97</v>
      </c>
      <c r="D1715" t="s">
        <v>99</v>
      </c>
      <c r="E1715" t="s">
        <v>100</v>
      </c>
      <c r="F1715" t="s">
        <v>87</v>
      </c>
      <c r="G1715" t="s">
        <v>88</v>
      </c>
      <c r="H1715">
        <v>1497</v>
      </c>
      <c r="I1715">
        <v>89</v>
      </c>
      <c r="J1715">
        <v>23.6</v>
      </c>
      <c r="K1715">
        <v>9.5</v>
      </c>
      <c r="L1715">
        <v>2020</v>
      </c>
      <c r="M1715">
        <v>113106</v>
      </c>
      <c r="N1715">
        <v>2</v>
      </c>
      <c r="O1715">
        <v>0</v>
      </c>
      <c r="P1715">
        <v>3.03</v>
      </c>
    </row>
    <row r="1716" spans="1:16" x14ac:dyDescent="0.3">
      <c r="A1716">
        <v>1714</v>
      </c>
      <c r="B1716" t="s">
        <v>83</v>
      </c>
      <c r="C1716" t="s">
        <v>97</v>
      </c>
      <c r="D1716" t="s">
        <v>99</v>
      </c>
      <c r="E1716" t="s">
        <v>100</v>
      </c>
      <c r="F1716" t="s">
        <v>87</v>
      </c>
      <c r="G1716" t="s">
        <v>88</v>
      </c>
      <c r="H1716">
        <v>1497</v>
      </c>
      <c r="I1716">
        <v>89</v>
      </c>
      <c r="J1716">
        <v>23.6</v>
      </c>
      <c r="K1716">
        <v>9.5</v>
      </c>
      <c r="L1716">
        <v>2025</v>
      </c>
      <c r="M1716">
        <v>13816</v>
      </c>
      <c r="N1716">
        <v>2</v>
      </c>
      <c r="O1716">
        <v>0</v>
      </c>
      <c r="P1716">
        <v>8.08</v>
      </c>
    </row>
    <row r="1717" spans="1:16" x14ac:dyDescent="0.3">
      <c r="A1717">
        <v>1715</v>
      </c>
      <c r="B1717" t="s">
        <v>83</v>
      </c>
      <c r="C1717" t="s">
        <v>97</v>
      </c>
      <c r="D1717" t="s">
        <v>99</v>
      </c>
      <c r="E1717" t="s">
        <v>100</v>
      </c>
      <c r="F1717" t="s">
        <v>87</v>
      </c>
      <c r="G1717" t="s">
        <v>88</v>
      </c>
      <c r="H1717">
        <v>1497</v>
      </c>
      <c r="I1717">
        <v>89</v>
      </c>
      <c r="J1717">
        <v>23.6</v>
      </c>
      <c r="K1717">
        <v>9.5</v>
      </c>
      <c r="L1717">
        <v>2026</v>
      </c>
      <c r="M1717">
        <v>6263</v>
      </c>
      <c r="N1717">
        <v>1</v>
      </c>
      <c r="O1717">
        <v>0</v>
      </c>
      <c r="P1717">
        <v>9.1199999999999992</v>
      </c>
    </row>
    <row r="1718" spans="1:16" x14ac:dyDescent="0.3">
      <c r="A1718">
        <v>1716</v>
      </c>
      <c r="B1718" t="s">
        <v>83</v>
      </c>
      <c r="C1718" t="s">
        <v>97</v>
      </c>
      <c r="D1718" t="s">
        <v>99</v>
      </c>
      <c r="E1718" t="s">
        <v>100</v>
      </c>
      <c r="F1718" t="s">
        <v>87</v>
      </c>
      <c r="G1718" t="s">
        <v>88</v>
      </c>
      <c r="H1718">
        <v>1497</v>
      </c>
      <c r="I1718">
        <v>89</v>
      </c>
      <c r="J1718">
        <v>23.6</v>
      </c>
      <c r="K1718">
        <v>9.5</v>
      </c>
      <c r="L1718">
        <v>2021</v>
      </c>
      <c r="M1718">
        <v>91738</v>
      </c>
      <c r="N1718">
        <v>1</v>
      </c>
      <c r="O1718">
        <v>0</v>
      </c>
      <c r="P1718">
        <v>4.4000000000000004</v>
      </c>
    </row>
    <row r="1719" spans="1:16" x14ac:dyDescent="0.3">
      <c r="A1719">
        <v>1717</v>
      </c>
      <c r="B1719" t="s">
        <v>83</v>
      </c>
      <c r="C1719" t="s">
        <v>97</v>
      </c>
      <c r="D1719" t="s">
        <v>99</v>
      </c>
      <c r="E1719" t="s">
        <v>100</v>
      </c>
      <c r="F1719" t="s">
        <v>87</v>
      </c>
      <c r="G1719" t="s">
        <v>88</v>
      </c>
      <c r="H1719">
        <v>1497</v>
      </c>
      <c r="I1719">
        <v>89</v>
      </c>
      <c r="J1719">
        <v>23.6</v>
      </c>
      <c r="K1719">
        <v>9.5</v>
      </c>
      <c r="L1719">
        <v>2022</v>
      </c>
      <c r="M1719">
        <v>82779</v>
      </c>
      <c r="N1719">
        <v>2</v>
      </c>
      <c r="O1719">
        <v>0</v>
      </c>
      <c r="P1719">
        <v>5.32</v>
      </c>
    </row>
    <row r="1720" spans="1:16" x14ac:dyDescent="0.3">
      <c r="A1720">
        <v>1718</v>
      </c>
      <c r="B1720" t="s">
        <v>83</v>
      </c>
      <c r="C1720" t="s">
        <v>97</v>
      </c>
      <c r="D1720" t="s">
        <v>99</v>
      </c>
      <c r="E1720" t="s">
        <v>100</v>
      </c>
      <c r="F1720" t="s">
        <v>87</v>
      </c>
      <c r="G1720" t="s">
        <v>88</v>
      </c>
      <c r="H1720">
        <v>1497</v>
      </c>
      <c r="I1720">
        <v>89</v>
      </c>
      <c r="J1720">
        <v>23.6</v>
      </c>
      <c r="K1720">
        <v>9.5</v>
      </c>
      <c r="L1720">
        <v>2025</v>
      </c>
      <c r="M1720">
        <v>29429</v>
      </c>
      <c r="N1720">
        <v>1</v>
      </c>
      <c r="O1720">
        <v>0</v>
      </c>
      <c r="P1720">
        <v>8.64</v>
      </c>
    </row>
    <row r="1721" spans="1:16" x14ac:dyDescent="0.3">
      <c r="A1721">
        <v>1719</v>
      </c>
      <c r="B1721" t="s">
        <v>83</v>
      </c>
      <c r="C1721" t="s">
        <v>97</v>
      </c>
      <c r="D1721" t="s">
        <v>99</v>
      </c>
      <c r="E1721" t="s">
        <v>100</v>
      </c>
      <c r="F1721" t="s">
        <v>87</v>
      </c>
      <c r="G1721" t="s">
        <v>88</v>
      </c>
      <c r="H1721">
        <v>1497</v>
      </c>
      <c r="I1721">
        <v>89</v>
      </c>
      <c r="J1721">
        <v>23.6</v>
      </c>
      <c r="K1721">
        <v>9.5</v>
      </c>
      <c r="L1721">
        <v>2023</v>
      </c>
      <c r="M1721">
        <v>55883</v>
      </c>
      <c r="N1721">
        <v>1</v>
      </c>
      <c r="O1721">
        <v>0</v>
      </c>
      <c r="P1721">
        <v>6.64</v>
      </c>
    </row>
    <row r="1722" spans="1:16" x14ac:dyDescent="0.3">
      <c r="A1722">
        <v>1720</v>
      </c>
      <c r="B1722" t="s">
        <v>83</v>
      </c>
      <c r="C1722" t="s">
        <v>97</v>
      </c>
      <c r="D1722" t="s">
        <v>99</v>
      </c>
      <c r="E1722" t="s">
        <v>100</v>
      </c>
      <c r="F1722" t="s">
        <v>87</v>
      </c>
      <c r="G1722" t="s">
        <v>88</v>
      </c>
      <c r="H1722">
        <v>1497</v>
      </c>
      <c r="I1722">
        <v>89</v>
      </c>
      <c r="J1722">
        <v>23.6</v>
      </c>
      <c r="K1722">
        <v>9.5</v>
      </c>
      <c r="L1722">
        <v>2024</v>
      </c>
      <c r="M1722">
        <v>48657</v>
      </c>
      <c r="N1722">
        <v>1</v>
      </c>
      <c r="O1722">
        <v>0</v>
      </c>
      <c r="P1722">
        <v>7.46</v>
      </c>
    </row>
    <row r="1723" spans="1:16" x14ac:dyDescent="0.3">
      <c r="A1723">
        <v>1721</v>
      </c>
      <c r="B1723" t="s">
        <v>83</v>
      </c>
      <c r="C1723" t="s">
        <v>97</v>
      </c>
      <c r="D1723" t="s">
        <v>99</v>
      </c>
      <c r="E1723" t="s">
        <v>100</v>
      </c>
      <c r="F1723" t="s">
        <v>87</v>
      </c>
      <c r="G1723" t="s">
        <v>88</v>
      </c>
      <c r="H1723">
        <v>1497</v>
      </c>
      <c r="I1723">
        <v>89</v>
      </c>
      <c r="J1723">
        <v>23.6</v>
      </c>
      <c r="K1723">
        <v>9.5</v>
      </c>
      <c r="L1723">
        <v>2020</v>
      </c>
      <c r="M1723">
        <v>98408</v>
      </c>
      <c r="N1723">
        <v>2</v>
      </c>
      <c r="O1723">
        <v>0</v>
      </c>
      <c r="P1723">
        <v>3.3</v>
      </c>
    </row>
    <row r="1724" spans="1:16" x14ac:dyDescent="0.3">
      <c r="A1724">
        <v>1722</v>
      </c>
      <c r="B1724" t="s">
        <v>83</v>
      </c>
      <c r="C1724" t="s">
        <v>97</v>
      </c>
      <c r="D1724" t="s">
        <v>99</v>
      </c>
      <c r="E1724" t="s">
        <v>100</v>
      </c>
      <c r="F1724" t="s">
        <v>87</v>
      </c>
      <c r="G1724" t="s">
        <v>88</v>
      </c>
      <c r="H1724">
        <v>1497</v>
      </c>
      <c r="I1724">
        <v>89</v>
      </c>
      <c r="J1724">
        <v>23.6</v>
      </c>
      <c r="K1724">
        <v>9.5</v>
      </c>
      <c r="L1724">
        <v>2022</v>
      </c>
      <c r="M1724">
        <v>45045</v>
      </c>
      <c r="N1724">
        <v>1</v>
      </c>
      <c r="O1724">
        <v>0</v>
      </c>
      <c r="P1724">
        <v>6.16</v>
      </c>
    </row>
    <row r="1725" spans="1:16" x14ac:dyDescent="0.3">
      <c r="A1725">
        <v>1723</v>
      </c>
      <c r="B1725" t="s">
        <v>83</v>
      </c>
      <c r="C1725" t="s">
        <v>97</v>
      </c>
      <c r="D1725" t="s">
        <v>99</v>
      </c>
      <c r="E1725" t="s">
        <v>100</v>
      </c>
      <c r="F1725" t="s">
        <v>87</v>
      </c>
      <c r="G1725" t="s">
        <v>88</v>
      </c>
      <c r="H1725">
        <v>1497</v>
      </c>
      <c r="I1725">
        <v>89</v>
      </c>
      <c r="J1725">
        <v>23.6</v>
      </c>
      <c r="K1725">
        <v>9.5</v>
      </c>
      <c r="L1725">
        <v>2021</v>
      </c>
      <c r="M1725">
        <v>85060</v>
      </c>
      <c r="N1725">
        <v>1</v>
      </c>
      <c r="O1725">
        <v>0</v>
      </c>
      <c r="P1725">
        <v>4.58</v>
      </c>
    </row>
    <row r="1726" spans="1:16" x14ac:dyDescent="0.3">
      <c r="A1726">
        <v>1724</v>
      </c>
      <c r="B1726" t="s">
        <v>83</v>
      </c>
      <c r="C1726" t="s">
        <v>97</v>
      </c>
      <c r="D1726" t="s">
        <v>99</v>
      </c>
      <c r="E1726" t="s">
        <v>100</v>
      </c>
      <c r="F1726" t="s">
        <v>87</v>
      </c>
      <c r="G1726" t="s">
        <v>88</v>
      </c>
      <c r="H1726">
        <v>1497</v>
      </c>
      <c r="I1726">
        <v>89</v>
      </c>
      <c r="J1726">
        <v>23.6</v>
      </c>
      <c r="K1726">
        <v>9.5</v>
      </c>
      <c r="L1726">
        <v>2021</v>
      </c>
      <c r="M1726">
        <v>46956</v>
      </c>
      <c r="N1726">
        <v>1</v>
      </c>
      <c r="O1726">
        <v>1</v>
      </c>
      <c r="P1726">
        <v>4.7</v>
      </c>
    </row>
    <row r="1727" spans="1:16" x14ac:dyDescent="0.3">
      <c r="A1727">
        <v>1725</v>
      </c>
      <c r="B1727" t="s">
        <v>83</v>
      </c>
      <c r="C1727" t="s">
        <v>97</v>
      </c>
      <c r="D1727" t="s">
        <v>99</v>
      </c>
      <c r="E1727" t="s">
        <v>100</v>
      </c>
      <c r="F1727" t="s">
        <v>87</v>
      </c>
      <c r="G1727" t="s">
        <v>88</v>
      </c>
      <c r="H1727">
        <v>1497</v>
      </c>
      <c r="I1727">
        <v>89</v>
      </c>
      <c r="J1727">
        <v>23.6</v>
      </c>
      <c r="K1727">
        <v>9.5</v>
      </c>
      <c r="L1727">
        <v>2022</v>
      </c>
      <c r="M1727">
        <v>46556</v>
      </c>
      <c r="N1727">
        <v>1</v>
      </c>
      <c r="O1727">
        <v>0</v>
      </c>
      <c r="P1727">
        <v>6.28</v>
      </c>
    </row>
    <row r="1728" spans="1:16" x14ac:dyDescent="0.3">
      <c r="A1728">
        <v>1726</v>
      </c>
      <c r="B1728" t="s">
        <v>83</v>
      </c>
      <c r="C1728" t="s">
        <v>97</v>
      </c>
      <c r="D1728" t="s">
        <v>99</v>
      </c>
      <c r="E1728" t="s">
        <v>100</v>
      </c>
      <c r="F1728" t="s">
        <v>87</v>
      </c>
      <c r="G1728" t="s">
        <v>88</v>
      </c>
      <c r="H1728">
        <v>1497</v>
      </c>
      <c r="I1728">
        <v>89</v>
      </c>
      <c r="J1728">
        <v>23.6</v>
      </c>
      <c r="K1728">
        <v>9.5</v>
      </c>
      <c r="L1728">
        <v>2020</v>
      </c>
      <c r="M1728">
        <v>124633</v>
      </c>
      <c r="N1728">
        <v>1</v>
      </c>
      <c r="O1728">
        <v>0</v>
      </c>
      <c r="P1728">
        <v>3.64</v>
      </c>
    </row>
    <row r="1729" spans="1:16" x14ac:dyDescent="0.3">
      <c r="A1729">
        <v>1727</v>
      </c>
      <c r="B1729" t="s">
        <v>83</v>
      </c>
      <c r="C1729" t="s">
        <v>97</v>
      </c>
      <c r="D1729" t="s">
        <v>99</v>
      </c>
      <c r="E1729" t="s">
        <v>100</v>
      </c>
      <c r="F1729" t="s">
        <v>87</v>
      </c>
      <c r="G1729" t="s">
        <v>88</v>
      </c>
      <c r="H1729">
        <v>1497</v>
      </c>
      <c r="I1729">
        <v>89</v>
      </c>
      <c r="J1729">
        <v>23.6</v>
      </c>
      <c r="K1729">
        <v>9.5</v>
      </c>
      <c r="L1729">
        <v>2025</v>
      </c>
      <c r="M1729">
        <v>19541</v>
      </c>
      <c r="N1729">
        <v>2</v>
      </c>
      <c r="O1729">
        <v>0</v>
      </c>
      <c r="P1729">
        <v>8.06</v>
      </c>
    </row>
    <row r="1730" spans="1:16" x14ac:dyDescent="0.3">
      <c r="A1730">
        <v>1728</v>
      </c>
      <c r="B1730" t="s">
        <v>83</v>
      </c>
      <c r="C1730" t="s">
        <v>97</v>
      </c>
      <c r="D1730" t="s">
        <v>99</v>
      </c>
      <c r="E1730" t="s">
        <v>100</v>
      </c>
      <c r="F1730" t="s">
        <v>87</v>
      </c>
      <c r="G1730" t="s">
        <v>88</v>
      </c>
      <c r="H1730">
        <v>1497</v>
      </c>
      <c r="I1730">
        <v>89</v>
      </c>
      <c r="J1730">
        <v>23.6</v>
      </c>
      <c r="K1730">
        <v>9.5</v>
      </c>
      <c r="L1730">
        <v>2022</v>
      </c>
      <c r="M1730">
        <v>79513</v>
      </c>
      <c r="N1730">
        <v>1</v>
      </c>
      <c r="O1730">
        <v>0</v>
      </c>
      <c r="P1730">
        <v>5.87</v>
      </c>
    </row>
    <row r="1731" spans="1:16" x14ac:dyDescent="0.3">
      <c r="A1731">
        <v>1729</v>
      </c>
      <c r="B1731" t="s">
        <v>83</v>
      </c>
      <c r="C1731" t="s">
        <v>97</v>
      </c>
      <c r="D1731" t="s">
        <v>99</v>
      </c>
      <c r="E1731" t="s">
        <v>100</v>
      </c>
      <c r="F1731" t="s">
        <v>87</v>
      </c>
      <c r="G1731" t="s">
        <v>88</v>
      </c>
      <c r="H1731">
        <v>1497</v>
      </c>
      <c r="I1731">
        <v>89</v>
      </c>
      <c r="J1731">
        <v>23.6</v>
      </c>
      <c r="K1731">
        <v>9.5</v>
      </c>
      <c r="L1731">
        <v>2022</v>
      </c>
      <c r="M1731">
        <v>62137</v>
      </c>
      <c r="N1731">
        <v>1</v>
      </c>
      <c r="O1731">
        <v>0</v>
      </c>
      <c r="P1731">
        <v>5.95</v>
      </c>
    </row>
    <row r="1732" spans="1:16" x14ac:dyDescent="0.3">
      <c r="A1732">
        <v>1730</v>
      </c>
      <c r="B1732" t="s">
        <v>83</v>
      </c>
      <c r="C1732" t="s">
        <v>97</v>
      </c>
      <c r="D1732" t="s">
        <v>99</v>
      </c>
      <c r="E1732" t="s">
        <v>100</v>
      </c>
      <c r="F1732" t="s">
        <v>87</v>
      </c>
      <c r="G1732" t="s">
        <v>88</v>
      </c>
      <c r="H1732">
        <v>1497</v>
      </c>
      <c r="I1732">
        <v>89</v>
      </c>
      <c r="J1732">
        <v>23.6</v>
      </c>
      <c r="K1732">
        <v>9.5</v>
      </c>
      <c r="L1732">
        <v>2020</v>
      </c>
      <c r="M1732">
        <v>89403</v>
      </c>
      <c r="N1732">
        <v>1</v>
      </c>
      <c r="O1732">
        <v>0</v>
      </c>
      <c r="P1732">
        <v>3.62</v>
      </c>
    </row>
    <row r="1733" spans="1:16" x14ac:dyDescent="0.3">
      <c r="A1733">
        <v>1731</v>
      </c>
      <c r="B1733" t="s">
        <v>83</v>
      </c>
      <c r="C1733" t="s">
        <v>97</v>
      </c>
      <c r="D1733" t="s">
        <v>99</v>
      </c>
      <c r="E1733" t="s">
        <v>100</v>
      </c>
      <c r="F1733" t="s">
        <v>87</v>
      </c>
      <c r="G1733" t="s">
        <v>88</v>
      </c>
      <c r="H1733">
        <v>1497</v>
      </c>
      <c r="I1733">
        <v>89</v>
      </c>
      <c r="J1733">
        <v>23.6</v>
      </c>
      <c r="K1733">
        <v>9.5</v>
      </c>
      <c r="L1733">
        <v>2024</v>
      </c>
      <c r="M1733">
        <v>28459</v>
      </c>
      <c r="N1733">
        <v>1</v>
      </c>
      <c r="O1733">
        <v>0</v>
      </c>
      <c r="P1733">
        <v>7.37</v>
      </c>
    </row>
    <row r="1734" spans="1:16" x14ac:dyDescent="0.3">
      <c r="A1734">
        <v>1732</v>
      </c>
      <c r="B1734" t="s">
        <v>83</v>
      </c>
      <c r="C1734" t="s">
        <v>97</v>
      </c>
      <c r="D1734" t="s">
        <v>99</v>
      </c>
      <c r="E1734" t="s">
        <v>100</v>
      </c>
      <c r="F1734" t="s">
        <v>87</v>
      </c>
      <c r="G1734" t="s">
        <v>88</v>
      </c>
      <c r="H1734">
        <v>1497</v>
      </c>
      <c r="I1734">
        <v>89</v>
      </c>
      <c r="J1734">
        <v>23.6</v>
      </c>
      <c r="K1734">
        <v>9.5</v>
      </c>
      <c r="L1734">
        <v>2020</v>
      </c>
      <c r="M1734">
        <v>116130</v>
      </c>
      <c r="N1734">
        <v>1</v>
      </c>
      <c r="O1734">
        <v>0</v>
      </c>
      <c r="P1734">
        <v>3.77</v>
      </c>
    </row>
    <row r="1735" spans="1:16" x14ac:dyDescent="0.3">
      <c r="A1735">
        <v>1733</v>
      </c>
      <c r="B1735" t="s">
        <v>83</v>
      </c>
      <c r="C1735" t="s">
        <v>97</v>
      </c>
      <c r="D1735" t="s">
        <v>99</v>
      </c>
      <c r="E1735" t="s">
        <v>100</v>
      </c>
      <c r="F1735" t="s">
        <v>87</v>
      </c>
      <c r="G1735" t="s">
        <v>88</v>
      </c>
      <c r="H1735">
        <v>1497</v>
      </c>
      <c r="I1735">
        <v>89</v>
      </c>
      <c r="J1735">
        <v>23.6</v>
      </c>
      <c r="K1735">
        <v>9.5</v>
      </c>
      <c r="L1735">
        <v>2024</v>
      </c>
      <c r="M1735">
        <v>22300</v>
      </c>
      <c r="N1735">
        <v>2</v>
      </c>
      <c r="O1735">
        <v>0</v>
      </c>
      <c r="P1735">
        <v>7.68</v>
      </c>
    </row>
    <row r="1736" spans="1:16" x14ac:dyDescent="0.3">
      <c r="A1736">
        <v>1734</v>
      </c>
      <c r="B1736" t="s">
        <v>83</v>
      </c>
      <c r="C1736" t="s">
        <v>97</v>
      </c>
      <c r="D1736" t="s">
        <v>99</v>
      </c>
      <c r="E1736" t="s">
        <v>100</v>
      </c>
      <c r="F1736" t="s">
        <v>87</v>
      </c>
      <c r="G1736" t="s">
        <v>88</v>
      </c>
      <c r="H1736">
        <v>1497</v>
      </c>
      <c r="I1736">
        <v>89</v>
      </c>
      <c r="J1736">
        <v>23.6</v>
      </c>
      <c r="K1736">
        <v>9.5</v>
      </c>
      <c r="L1736">
        <v>2024</v>
      </c>
      <c r="M1736">
        <v>48688</v>
      </c>
      <c r="N1736">
        <v>1</v>
      </c>
      <c r="O1736">
        <v>0</v>
      </c>
      <c r="P1736">
        <v>7.8</v>
      </c>
    </row>
    <row r="1737" spans="1:16" x14ac:dyDescent="0.3">
      <c r="A1737">
        <v>1735</v>
      </c>
      <c r="B1737" t="s">
        <v>83</v>
      </c>
      <c r="C1737" t="s">
        <v>97</v>
      </c>
      <c r="D1737" t="s">
        <v>99</v>
      </c>
      <c r="E1737" t="s">
        <v>100</v>
      </c>
      <c r="F1737" t="s">
        <v>87</v>
      </c>
      <c r="G1737" t="s">
        <v>88</v>
      </c>
      <c r="H1737">
        <v>1497</v>
      </c>
      <c r="I1737">
        <v>89</v>
      </c>
      <c r="J1737">
        <v>23.6</v>
      </c>
      <c r="K1737">
        <v>9.5</v>
      </c>
      <c r="L1737">
        <v>2020</v>
      </c>
      <c r="M1737">
        <v>74583</v>
      </c>
      <c r="N1737">
        <v>2</v>
      </c>
      <c r="O1737">
        <v>0</v>
      </c>
      <c r="P1737">
        <v>3.4</v>
      </c>
    </row>
    <row r="1738" spans="1:16" x14ac:dyDescent="0.3">
      <c r="A1738">
        <v>1736</v>
      </c>
      <c r="B1738" t="s">
        <v>83</v>
      </c>
      <c r="C1738" t="s">
        <v>97</v>
      </c>
      <c r="D1738" t="s">
        <v>99</v>
      </c>
      <c r="E1738" t="s">
        <v>100</v>
      </c>
      <c r="F1738" t="s">
        <v>87</v>
      </c>
      <c r="G1738" t="s">
        <v>88</v>
      </c>
      <c r="H1738">
        <v>1497</v>
      </c>
      <c r="I1738">
        <v>89</v>
      </c>
      <c r="J1738">
        <v>23.6</v>
      </c>
      <c r="K1738">
        <v>9.5</v>
      </c>
      <c r="L1738">
        <v>2026</v>
      </c>
      <c r="M1738">
        <v>7185</v>
      </c>
      <c r="N1738">
        <v>1</v>
      </c>
      <c r="O1738">
        <v>0</v>
      </c>
      <c r="P1738">
        <v>9.0299999999999994</v>
      </c>
    </row>
    <row r="1739" spans="1:16" x14ac:dyDescent="0.3">
      <c r="A1739">
        <v>1737</v>
      </c>
      <c r="B1739" t="s">
        <v>83</v>
      </c>
      <c r="C1739" t="s">
        <v>97</v>
      </c>
      <c r="D1739" t="s">
        <v>99</v>
      </c>
      <c r="E1739" t="s">
        <v>100</v>
      </c>
      <c r="F1739" t="s">
        <v>87</v>
      </c>
      <c r="G1739" t="s">
        <v>88</v>
      </c>
      <c r="H1739">
        <v>1497</v>
      </c>
      <c r="I1739">
        <v>89</v>
      </c>
      <c r="J1739">
        <v>23.6</v>
      </c>
      <c r="K1739">
        <v>9.5</v>
      </c>
      <c r="L1739">
        <v>2023</v>
      </c>
      <c r="M1739">
        <v>59042</v>
      </c>
      <c r="N1739">
        <v>1</v>
      </c>
      <c r="O1739">
        <v>0</v>
      </c>
      <c r="P1739">
        <v>6.71</v>
      </c>
    </row>
    <row r="1740" spans="1:16" x14ac:dyDescent="0.3">
      <c r="A1740">
        <v>1738</v>
      </c>
      <c r="B1740" t="s">
        <v>83</v>
      </c>
      <c r="C1740" t="s">
        <v>97</v>
      </c>
      <c r="D1740" t="s">
        <v>99</v>
      </c>
      <c r="E1740" t="s">
        <v>100</v>
      </c>
      <c r="F1740" t="s">
        <v>87</v>
      </c>
      <c r="G1740" t="s">
        <v>88</v>
      </c>
      <c r="H1740">
        <v>1497</v>
      </c>
      <c r="I1740">
        <v>89</v>
      </c>
      <c r="J1740">
        <v>23.6</v>
      </c>
      <c r="K1740">
        <v>9.5</v>
      </c>
      <c r="L1740">
        <v>2025</v>
      </c>
      <c r="M1740">
        <v>26704</v>
      </c>
      <c r="N1740">
        <v>2</v>
      </c>
      <c r="O1740">
        <v>0</v>
      </c>
      <c r="P1740">
        <v>8.33</v>
      </c>
    </row>
    <row r="1741" spans="1:16" x14ac:dyDescent="0.3">
      <c r="A1741">
        <v>1739</v>
      </c>
      <c r="B1741" t="s">
        <v>83</v>
      </c>
      <c r="C1741" t="s">
        <v>97</v>
      </c>
      <c r="D1741" t="s">
        <v>99</v>
      </c>
      <c r="E1741" t="s">
        <v>100</v>
      </c>
      <c r="F1741" t="s">
        <v>87</v>
      </c>
      <c r="G1741" t="s">
        <v>88</v>
      </c>
      <c r="H1741">
        <v>1497</v>
      </c>
      <c r="I1741">
        <v>89</v>
      </c>
      <c r="J1741">
        <v>23.6</v>
      </c>
      <c r="K1741">
        <v>9.5</v>
      </c>
      <c r="L1741">
        <v>2022</v>
      </c>
      <c r="M1741">
        <v>51232</v>
      </c>
      <c r="N1741">
        <v>1</v>
      </c>
      <c r="O1741">
        <v>0</v>
      </c>
      <c r="P1741">
        <v>6.24</v>
      </c>
    </row>
    <row r="1742" spans="1:16" x14ac:dyDescent="0.3">
      <c r="A1742">
        <v>1740</v>
      </c>
      <c r="B1742" t="s">
        <v>83</v>
      </c>
      <c r="C1742" t="s">
        <v>97</v>
      </c>
      <c r="D1742" t="s">
        <v>99</v>
      </c>
      <c r="E1742" t="s">
        <v>100</v>
      </c>
      <c r="F1742" t="s">
        <v>87</v>
      </c>
      <c r="G1742" t="s">
        <v>88</v>
      </c>
      <c r="H1742">
        <v>1497</v>
      </c>
      <c r="I1742">
        <v>89</v>
      </c>
      <c r="J1742">
        <v>23.6</v>
      </c>
      <c r="K1742">
        <v>9.5</v>
      </c>
      <c r="L1742">
        <v>2022</v>
      </c>
      <c r="M1742">
        <v>84538</v>
      </c>
      <c r="N1742">
        <v>1</v>
      </c>
      <c r="O1742">
        <v>0</v>
      </c>
      <c r="P1742">
        <v>5.54</v>
      </c>
    </row>
    <row r="1743" spans="1:16" x14ac:dyDescent="0.3">
      <c r="A1743">
        <v>1741</v>
      </c>
      <c r="B1743" t="s">
        <v>83</v>
      </c>
      <c r="C1743" t="s">
        <v>97</v>
      </c>
      <c r="D1743" t="s">
        <v>99</v>
      </c>
      <c r="E1743" t="s">
        <v>100</v>
      </c>
      <c r="F1743" t="s">
        <v>87</v>
      </c>
      <c r="G1743" t="s">
        <v>88</v>
      </c>
      <c r="H1743">
        <v>1497</v>
      </c>
      <c r="I1743">
        <v>89</v>
      </c>
      <c r="J1743">
        <v>23.6</v>
      </c>
      <c r="K1743">
        <v>9.5</v>
      </c>
      <c r="L1743">
        <v>2022</v>
      </c>
      <c r="M1743">
        <v>55948</v>
      </c>
      <c r="N1743">
        <v>1</v>
      </c>
      <c r="O1743">
        <v>0</v>
      </c>
      <c r="P1743">
        <v>5.45</v>
      </c>
    </row>
    <row r="1744" spans="1:16" x14ac:dyDescent="0.3">
      <c r="A1744">
        <v>1742</v>
      </c>
      <c r="B1744" t="s">
        <v>83</v>
      </c>
      <c r="C1744" t="s">
        <v>97</v>
      </c>
      <c r="D1744" t="s">
        <v>99</v>
      </c>
      <c r="E1744" t="s">
        <v>100</v>
      </c>
      <c r="F1744" t="s">
        <v>87</v>
      </c>
      <c r="G1744" t="s">
        <v>88</v>
      </c>
      <c r="H1744">
        <v>1497</v>
      </c>
      <c r="I1744">
        <v>89</v>
      </c>
      <c r="J1744">
        <v>23.6</v>
      </c>
      <c r="K1744">
        <v>9.5</v>
      </c>
      <c r="L1744">
        <v>2026</v>
      </c>
      <c r="M1744">
        <v>6825</v>
      </c>
      <c r="N1744">
        <v>3</v>
      </c>
      <c r="O1744">
        <v>0</v>
      </c>
      <c r="P1744">
        <v>8.82</v>
      </c>
    </row>
    <row r="1745" spans="1:16" x14ac:dyDescent="0.3">
      <c r="A1745">
        <v>1743</v>
      </c>
      <c r="B1745" t="s">
        <v>83</v>
      </c>
      <c r="C1745" t="s">
        <v>97</v>
      </c>
      <c r="D1745" t="s">
        <v>99</v>
      </c>
      <c r="E1745" t="s">
        <v>100</v>
      </c>
      <c r="F1745" t="s">
        <v>87</v>
      </c>
      <c r="G1745" t="s">
        <v>88</v>
      </c>
      <c r="H1745">
        <v>1497</v>
      </c>
      <c r="I1745">
        <v>89</v>
      </c>
      <c r="J1745">
        <v>23.6</v>
      </c>
      <c r="K1745">
        <v>9.5</v>
      </c>
      <c r="L1745">
        <v>2025</v>
      </c>
      <c r="M1745">
        <v>24146</v>
      </c>
      <c r="N1745">
        <v>1</v>
      </c>
      <c r="O1745">
        <v>0</v>
      </c>
      <c r="P1745">
        <v>8.66</v>
      </c>
    </row>
    <row r="1746" spans="1:16" x14ac:dyDescent="0.3">
      <c r="A1746">
        <v>1744</v>
      </c>
      <c r="B1746" t="s">
        <v>83</v>
      </c>
      <c r="C1746" t="s">
        <v>97</v>
      </c>
      <c r="D1746" t="s">
        <v>99</v>
      </c>
      <c r="E1746" t="s">
        <v>100</v>
      </c>
      <c r="F1746" t="s">
        <v>87</v>
      </c>
      <c r="G1746" t="s">
        <v>88</v>
      </c>
      <c r="H1746">
        <v>1497</v>
      </c>
      <c r="I1746">
        <v>89</v>
      </c>
      <c r="J1746">
        <v>23.6</v>
      </c>
      <c r="K1746">
        <v>9.5</v>
      </c>
      <c r="L1746">
        <v>2025</v>
      </c>
      <c r="M1746">
        <v>17852</v>
      </c>
      <c r="N1746">
        <v>2</v>
      </c>
      <c r="O1746">
        <v>1</v>
      </c>
      <c r="P1746">
        <v>7.59</v>
      </c>
    </row>
    <row r="1747" spans="1:16" x14ac:dyDescent="0.3">
      <c r="A1747">
        <v>1745</v>
      </c>
      <c r="B1747" t="s">
        <v>83</v>
      </c>
      <c r="C1747" t="s">
        <v>97</v>
      </c>
      <c r="D1747" t="s">
        <v>99</v>
      </c>
      <c r="E1747" t="s">
        <v>100</v>
      </c>
      <c r="F1747" t="s">
        <v>87</v>
      </c>
      <c r="G1747" t="s">
        <v>88</v>
      </c>
      <c r="H1747">
        <v>1497</v>
      </c>
      <c r="I1747">
        <v>89</v>
      </c>
      <c r="J1747">
        <v>23.6</v>
      </c>
      <c r="K1747">
        <v>9.5</v>
      </c>
      <c r="L1747">
        <v>2021</v>
      </c>
      <c r="M1747">
        <v>107935</v>
      </c>
      <c r="N1747">
        <v>1</v>
      </c>
      <c r="O1747">
        <v>0</v>
      </c>
      <c r="P1747">
        <v>4.67</v>
      </c>
    </row>
    <row r="1748" spans="1:16" x14ac:dyDescent="0.3">
      <c r="A1748">
        <v>1746</v>
      </c>
      <c r="B1748" t="s">
        <v>83</v>
      </c>
      <c r="C1748" t="s">
        <v>97</v>
      </c>
      <c r="D1748" t="s">
        <v>99</v>
      </c>
      <c r="E1748" t="s">
        <v>100</v>
      </c>
      <c r="F1748" t="s">
        <v>87</v>
      </c>
      <c r="G1748" t="s">
        <v>88</v>
      </c>
      <c r="H1748">
        <v>1497</v>
      </c>
      <c r="I1748">
        <v>89</v>
      </c>
      <c r="J1748">
        <v>23.6</v>
      </c>
      <c r="K1748">
        <v>9.5</v>
      </c>
      <c r="L1748">
        <v>2022</v>
      </c>
      <c r="M1748">
        <v>71530</v>
      </c>
      <c r="N1748">
        <v>2</v>
      </c>
      <c r="O1748">
        <v>0</v>
      </c>
      <c r="P1748">
        <v>5.07</v>
      </c>
    </row>
    <row r="1749" spans="1:16" x14ac:dyDescent="0.3">
      <c r="A1749">
        <v>1747</v>
      </c>
      <c r="B1749" t="s">
        <v>83</v>
      </c>
      <c r="C1749" t="s">
        <v>97</v>
      </c>
      <c r="D1749" t="s">
        <v>99</v>
      </c>
      <c r="E1749" t="s">
        <v>100</v>
      </c>
      <c r="F1749" t="s">
        <v>87</v>
      </c>
      <c r="G1749" t="s">
        <v>88</v>
      </c>
      <c r="H1749">
        <v>1497</v>
      </c>
      <c r="I1749">
        <v>89</v>
      </c>
      <c r="J1749">
        <v>23.6</v>
      </c>
      <c r="K1749">
        <v>9.5</v>
      </c>
      <c r="L1749">
        <v>2024</v>
      </c>
      <c r="M1749">
        <v>23390</v>
      </c>
      <c r="N1749">
        <v>1</v>
      </c>
      <c r="O1749">
        <v>1</v>
      </c>
      <c r="P1749">
        <v>7.02</v>
      </c>
    </row>
    <row r="1750" spans="1:16" x14ac:dyDescent="0.3">
      <c r="A1750">
        <v>1748</v>
      </c>
      <c r="B1750" t="s">
        <v>83</v>
      </c>
      <c r="C1750" t="s">
        <v>97</v>
      </c>
      <c r="D1750" t="s">
        <v>99</v>
      </c>
      <c r="E1750" t="s">
        <v>100</v>
      </c>
      <c r="F1750" t="s">
        <v>87</v>
      </c>
      <c r="G1750" t="s">
        <v>88</v>
      </c>
      <c r="H1750">
        <v>1497</v>
      </c>
      <c r="I1750">
        <v>89</v>
      </c>
      <c r="J1750">
        <v>23.6</v>
      </c>
      <c r="K1750">
        <v>9.5</v>
      </c>
      <c r="L1750">
        <v>2022</v>
      </c>
      <c r="M1750">
        <v>41361</v>
      </c>
      <c r="N1750">
        <v>1</v>
      </c>
      <c r="O1750">
        <v>0</v>
      </c>
      <c r="P1750">
        <v>5.69</v>
      </c>
    </row>
    <row r="1751" spans="1:16" x14ac:dyDescent="0.3">
      <c r="A1751">
        <v>1749</v>
      </c>
      <c r="B1751" t="s">
        <v>83</v>
      </c>
      <c r="C1751" t="s">
        <v>97</v>
      </c>
      <c r="D1751" t="s">
        <v>99</v>
      </c>
      <c r="E1751" t="s">
        <v>100</v>
      </c>
      <c r="F1751" t="s">
        <v>87</v>
      </c>
      <c r="G1751" t="s">
        <v>88</v>
      </c>
      <c r="H1751">
        <v>1497</v>
      </c>
      <c r="I1751">
        <v>89</v>
      </c>
      <c r="J1751">
        <v>23.6</v>
      </c>
      <c r="K1751">
        <v>9.5</v>
      </c>
      <c r="L1751">
        <v>2020</v>
      </c>
      <c r="M1751">
        <v>128382</v>
      </c>
      <c r="N1751">
        <v>3</v>
      </c>
      <c r="O1751">
        <v>0</v>
      </c>
      <c r="P1751">
        <v>2.44</v>
      </c>
    </row>
    <row r="1752" spans="1:16" x14ac:dyDescent="0.3">
      <c r="A1752">
        <v>1750</v>
      </c>
      <c r="B1752" t="s">
        <v>83</v>
      </c>
      <c r="C1752" t="s">
        <v>97</v>
      </c>
      <c r="D1752" t="s">
        <v>99</v>
      </c>
      <c r="E1752" t="s">
        <v>100</v>
      </c>
      <c r="F1752" t="s">
        <v>87</v>
      </c>
      <c r="G1752" t="s">
        <v>88</v>
      </c>
      <c r="H1752">
        <v>1497</v>
      </c>
      <c r="I1752">
        <v>89</v>
      </c>
      <c r="J1752">
        <v>23.6</v>
      </c>
      <c r="K1752">
        <v>9.5</v>
      </c>
      <c r="L1752">
        <v>2025</v>
      </c>
      <c r="M1752">
        <v>19201</v>
      </c>
      <c r="N1752">
        <v>1</v>
      </c>
      <c r="O1752">
        <v>0</v>
      </c>
      <c r="P1752">
        <v>8.18</v>
      </c>
    </row>
    <row r="1753" spans="1:16" x14ac:dyDescent="0.3">
      <c r="A1753">
        <v>1751</v>
      </c>
      <c r="B1753" t="s">
        <v>83</v>
      </c>
      <c r="C1753" t="s">
        <v>97</v>
      </c>
      <c r="D1753" t="s">
        <v>99</v>
      </c>
      <c r="E1753" t="s">
        <v>100</v>
      </c>
      <c r="F1753" t="s">
        <v>87</v>
      </c>
      <c r="G1753" t="s">
        <v>88</v>
      </c>
      <c r="H1753">
        <v>1497</v>
      </c>
      <c r="I1753">
        <v>89</v>
      </c>
      <c r="J1753">
        <v>23.6</v>
      </c>
      <c r="K1753">
        <v>9.5</v>
      </c>
      <c r="L1753">
        <v>2026</v>
      </c>
      <c r="M1753">
        <v>7808</v>
      </c>
      <c r="N1753">
        <v>1</v>
      </c>
      <c r="O1753">
        <v>0</v>
      </c>
      <c r="P1753">
        <v>9.76</v>
      </c>
    </row>
    <row r="1754" spans="1:16" x14ac:dyDescent="0.3">
      <c r="A1754">
        <v>1752</v>
      </c>
      <c r="B1754" t="s">
        <v>83</v>
      </c>
      <c r="C1754" t="s">
        <v>97</v>
      </c>
      <c r="D1754" t="s">
        <v>99</v>
      </c>
      <c r="E1754" t="s">
        <v>100</v>
      </c>
      <c r="F1754" t="s">
        <v>87</v>
      </c>
      <c r="G1754" t="s">
        <v>88</v>
      </c>
      <c r="H1754">
        <v>1497</v>
      </c>
      <c r="I1754">
        <v>89</v>
      </c>
      <c r="J1754">
        <v>23.6</v>
      </c>
      <c r="K1754">
        <v>9.5</v>
      </c>
      <c r="L1754">
        <v>2024</v>
      </c>
      <c r="M1754">
        <v>38719</v>
      </c>
      <c r="N1754">
        <v>1</v>
      </c>
      <c r="O1754">
        <v>0</v>
      </c>
      <c r="P1754">
        <v>7.54</v>
      </c>
    </row>
    <row r="1755" spans="1:16" x14ac:dyDescent="0.3">
      <c r="A1755">
        <v>1753</v>
      </c>
      <c r="B1755" t="s">
        <v>83</v>
      </c>
      <c r="C1755" t="s">
        <v>97</v>
      </c>
      <c r="D1755" t="s">
        <v>99</v>
      </c>
      <c r="E1755" t="s">
        <v>100</v>
      </c>
      <c r="F1755" t="s">
        <v>87</v>
      </c>
      <c r="G1755" t="s">
        <v>88</v>
      </c>
      <c r="H1755">
        <v>1497</v>
      </c>
      <c r="I1755">
        <v>89</v>
      </c>
      <c r="J1755">
        <v>23.6</v>
      </c>
      <c r="K1755">
        <v>9.5</v>
      </c>
      <c r="L1755">
        <v>2021</v>
      </c>
      <c r="M1755">
        <v>81475</v>
      </c>
      <c r="N1755">
        <v>1</v>
      </c>
      <c r="O1755">
        <v>0</v>
      </c>
      <c r="P1755">
        <v>4.62</v>
      </c>
    </row>
    <row r="1756" spans="1:16" x14ac:dyDescent="0.3">
      <c r="A1756">
        <v>1754</v>
      </c>
      <c r="B1756" t="s">
        <v>83</v>
      </c>
      <c r="C1756" t="s">
        <v>97</v>
      </c>
      <c r="D1756" t="s">
        <v>99</v>
      </c>
      <c r="E1756" t="s">
        <v>100</v>
      </c>
      <c r="F1756" t="s">
        <v>87</v>
      </c>
      <c r="G1756" t="s">
        <v>88</v>
      </c>
      <c r="H1756">
        <v>1497</v>
      </c>
      <c r="I1756">
        <v>89</v>
      </c>
      <c r="J1756">
        <v>23.6</v>
      </c>
      <c r="K1756">
        <v>9.5</v>
      </c>
      <c r="L1756">
        <v>2024</v>
      </c>
      <c r="M1756">
        <v>43833</v>
      </c>
      <c r="N1756">
        <v>1</v>
      </c>
      <c r="O1756">
        <v>0</v>
      </c>
      <c r="P1756">
        <v>7.48</v>
      </c>
    </row>
    <row r="1757" spans="1:16" x14ac:dyDescent="0.3">
      <c r="A1757">
        <v>1755</v>
      </c>
      <c r="B1757" t="s">
        <v>83</v>
      </c>
      <c r="C1757" t="s">
        <v>97</v>
      </c>
      <c r="D1757" t="s">
        <v>99</v>
      </c>
      <c r="E1757" t="s">
        <v>100</v>
      </c>
      <c r="F1757" t="s">
        <v>87</v>
      </c>
      <c r="G1757" t="s">
        <v>88</v>
      </c>
      <c r="H1757">
        <v>1497</v>
      </c>
      <c r="I1757">
        <v>89</v>
      </c>
      <c r="J1757">
        <v>23.6</v>
      </c>
      <c r="K1757">
        <v>9.5</v>
      </c>
      <c r="L1757">
        <v>2026</v>
      </c>
      <c r="M1757">
        <v>6019</v>
      </c>
      <c r="N1757">
        <v>1</v>
      </c>
      <c r="O1757">
        <v>0</v>
      </c>
      <c r="P1757">
        <v>9.6199999999999992</v>
      </c>
    </row>
    <row r="1758" spans="1:16" x14ac:dyDescent="0.3">
      <c r="A1758">
        <v>1756</v>
      </c>
      <c r="B1758" t="s">
        <v>83</v>
      </c>
      <c r="C1758" t="s">
        <v>97</v>
      </c>
      <c r="D1758" t="s">
        <v>99</v>
      </c>
      <c r="E1758" t="s">
        <v>100</v>
      </c>
      <c r="F1758" t="s">
        <v>87</v>
      </c>
      <c r="G1758" t="s">
        <v>88</v>
      </c>
      <c r="H1758">
        <v>1497</v>
      </c>
      <c r="I1758">
        <v>89</v>
      </c>
      <c r="J1758">
        <v>23.6</v>
      </c>
      <c r="K1758">
        <v>9.5</v>
      </c>
      <c r="L1758">
        <v>2026</v>
      </c>
      <c r="M1758">
        <v>5908</v>
      </c>
      <c r="N1758">
        <v>1</v>
      </c>
      <c r="O1758">
        <v>0</v>
      </c>
      <c r="P1758">
        <v>9.17</v>
      </c>
    </row>
    <row r="1759" spans="1:16" x14ac:dyDescent="0.3">
      <c r="A1759">
        <v>1757</v>
      </c>
      <c r="B1759" t="s">
        <v>83</v>
      </c>
      <c r="C1759" t="s">
        <v>97</v>
      </c>
      <c r="D1759" t="s">
        <v>99</v>
      </c>
      <c r="E1759" t="s">
        <v>100</v>
      </c>
      <c r="F1759" t="s">
        <v>87</v>
      </c>
      <c r="G1759" t="s">
        <v>88</v>
      </c>
      <c r="H1759">
        <v>1497</v>
      </c>
      <c r="I1759">
        <v>89</v>
      </c>
      <c r="J1759">
        <v>23.6</v>
      </c>
      <c r="K1759">
        <v>9.5</v>
      </c>
      <c r="L1759">
        <v>2021</v>
      </c>
      <c r="M1759">
        <v>89669</v>
      </c>
      <c r="N1759">
        <v>1</v>
      </c>
      <c r="O1759">
        <v>0</v>
      </c>
      <c r="P1759">
        <v>4.32</v>
      </c>
    </row>
    <row r="1760" spans="1:16" x14ac:dyDescent="0.3">
      <c r="A1760">
        <v>1758</v>
      </c>
      <c r="B1760" t="s">
        <v>83</v>
      </c>
      <c r="C1760" t="s">
        <v>97</v>
      </c>
      <c r="D1760" t="s">
        <v>99</v>
      </c>
      <c r="E1760" t="s">
        <v>100</v>
      </c>
      <c r="F1760" t="s">
        <v>87</v>
      </c>
      <c r="G1760" t="s">
        <v>88</v>
      </c>
      <c r="H1760">
        <v>1497</v>
      </c>
      <c r="I1760">
        <v>89</v>
      </c>
      <c r="J1760">
        <v>23.6</v>
      </c>
      <c r="K1760">
        <v>9.5</v>
      </c>
      <c r="L1760">
        <v>2023</v>
      </c>
      <c r="M1760">
        <v>52190</v>
      </c>
      <c r="N1760">
        <v>1</v>
      </c>
      <c r="O1760">
        <v>0</v>
      </c>
      <c r="P1760">
        <v>6.67</v>
      </c>
    </row>
    <row r="1761" spans="1:16" x14ac:dyDescent="0.3">
      <c r="A1761">
        <v>1759</v>
      </c>
      <c r="B1761" t="s">
        <v>83</v>
      </c>
      <c r="C1761" t="s">
        <v>97</v>
      </c>
      <c r="D1761" t="s">
        <v>99</v>
      </c>
      <c r="E1761" t="s">
        <v>100</v>
      </c>
      <c r="F1761" t="s">
        <v>87</v>
      </c>
      <c r="G1761" t="s">
        <v>88</v>
      </c>
      <c r="H1761">
        <v>1497</v>
      </c>
      <c r="I1761">
        <v>89</v>
      </c>
      <c r="J1761">
        <v>23.6</v>
      </c>
      <c r="K1761">
        <v>9.5</v>
      </c>
      <c r="L1761">
        <v>2021</v>
      </c>
      <c r="M1761">
        <v>107472</v>
      </c>
      <c r="N1761">
        <v>2</v>
      </c>
      <c r="O1761">
        <v>0</v>
      </c>
      <c r="P1761">
        <v>3.74</v>
      </c>
    </row>
    <row r="1762" spans="1:16" x14ac:dyDescent="0.3">
      <c r="A1762">
        <v>1760</v>
      </c>
      <c r="B1762" t="s">
        <v>83</v>
      </c>
      <c r="C1762" t="s">
        <v>97</v>
      </c>
      <c r="D1762" t="s">
        <v>99</v>
      </c>
      <c r="E1762" t="s">
        <v>100</v>
      </c>
      <c r="F1762" t="s">
        <v>87</v>
      </c>
      <c r="G1762" t="s">
        <v>88</v>
      </c>
      <c r="H1762">
        <v>1497</v>
      </c>
      <c r="I1762">
        <v>89</v>
      </c>
      <c r="J1762">
        <v>23.6</v>
      </c>
      <c r="K1762">
        <v>9.5</v>
      </c>
      <c r="L1762">
        <v>2025</v>
      </c>
      <c r="M1762">
        <v>26266</v>
      </c>
      <c r="N1762">
        <v>2</v>
      </c>
      <c r="O1762">
        <v>0</v>
      </c>
      <c r="P1762">
        <v>7.75</v>
      </c>
    </row>
    <row r="1763" spans="1:16" x14ac:dyDescent="0.3">
      <c r="A1763">
        <v>1761</v>
      </c>
      <c r="B1763" t="s">
        <v>83</v>
      </c>
      <c r="C1763" t="s">
        <v>97</v>
      </c>
      <c r="D1763" t="s">
        <v>99</v>
      </c>
      <c r="E1763" t="s">
        <v>100</v>
      </c>
      <c r="F1763" t="s">
        <v>87</v>
      </c>
      <c r="G1763" t="s">
        <v>88</v>
      </c>
      <c r="H1763">
        <v>1497</v>
      </c>
      <c r="I1763">
        <v>89</v>
      </c>
      <c r="J1763">
        <v>23.6</v>
      </c>
      <c r="K1763">
        <v>9.5</v>
      </c>
      <c r="L1763">
        <v>2025</v>
      </c>
      <c r="M1763">
        <v>21418</v>
      </c>
      <c r="N1763">
        <v>1</v>
      </c>
      <c r="O1763">
        <v>0</v>
      </c>
      <c r="P1763">
        <v>8.15</v>
      </c>
    </row>
    <row r="1764" spans="1:16" x14ac:dyDescent="0.3">
      <c r="A1764">
        <v>1762</v>
      </c>
      <c r="B1764" t="s">
        <v>83</v>
      </c>
      <c r="C1764" t="s">
        <v>97</v>
      </c>
      <c r="D1764" t="s">
        <v>99</v>
      </c>
      <c r="E1764" t="s">
        <v>100</v>
      </c>
      <c r="F1764" t="s">
        <v>87</v>
      </c>
      <c r="G1764" t="s">
        <v>88</v>
      </c>
      <c r="H1764">
        <v>1497</v>
      </c>
      <c r="I1764">
        <v>89</v>
      </c>
      <c r="J1764">
        <v>23.6</v>
      </c>
      <c r="K1764">
        <v>9.5</v>
      </c>
      <c r="L1764">
        <v>2022</v>
      </c>
      <c r="M1764">
        <v>80679</v>
      </c>
      <c r="N1764">
        <v>1</v>
      </c>
      <c r="O1764">
        <v>0</v>
      </c>
      <c r="P1764">
        <v>5.57</v>
      </c>
    </row>
    <row r="1765" spans="1:16" x14ac:dyDescent="0.3">
      <c r="A1765">
        <v>1763</v>
      </c>
      <c r="B1765" t="s">
        <v>83</v>
      </c>
      <c r="C1765" t="s">
        <v>97</v>
      </c>
      <c r="D1765" t="s">
        <v>99</v>
      </c>
      <c r="E1765" t="s">
        <v>100</v>
      </c>
      <c r="F1765" t="s">
        <v>87</v>
      </c>
      <c r="G1765" t="s">
        <v>88</v>
      </c>
      <c r="H1765">
        <v>1497</v>
      </c>
      <c r="I1765">
        <v>89</v>
      </c>
      <c r="J1765">
        <v>23.6</v>
      </c>
      <c r="K1765">
        <v>9.5</v>
      </c>
      <c r="L1765">
        <v>2026</v>
      </c>
      <c r="M1765">
        <v>5529</v>
      </c>
      <c r="N1765">
        <v>1</v>
      </c>
      <c r="O1765">
        <v>0</v>
      </c>
      <c r="P1765">
        <v>9.59</v>
      </c>
    </row>
    <row r="1766" spans="1:16" x14ac:dyDescent="0.3">
      <c r="A1766">
        <v>1764</v>
      </c>
      <c r="B1766" t="s">
        <v>83</v>
      </c>
      <c r="C1766" t="s">
        <v>97</v>
      </c>
      <c r="D1766" t="s">
        <v>99</v>
      </c>
      <c r="E1766" t="s">
        <v>100</v>
      </c>
      <c r="F1766" t="s">
        <v>87</v>
      </c>
      <c r="G1766" t="s">
        <v>88</v>
      </c>
      <c r="H1766">
        <v>1497</v>
      </c>
      <c r="I1766">
        <v>89</v>
      </c>
      <c r="J1766">
        <v>23.6</v>
      </c>
      <c r="K1766">
        <v>9.5</v>
      </c>
      <c r="L1766">
        <v>2025</v>
      </c>
      <c r="M1766">
        <v>14456</v>
      </c>
      <c r="N1766">
        <v>1</v>
      </c>
      <c r="O1766">
        <v>0</v>
      </c>
      <c r="P1766">
        <v>8.65</v>
      </c>
    </row>
    <row r="1767" spans="1:16" x14ac:dyDescent="0.3">
      <c r="A1767">
        <v>1765</v>
      </c>
      <c r="B1767" t="s">
        <v>83</v>
      </c>
      <c r="C1767" t="s">
        <v>97</v>
      </c>
      <c r="D1767" t="s">
        <v>99</v>
      </c>
      <c r="E1767" t="s">
        <v>100</v>
      </c>
      <c r="F1767" t="s">
        <v>87</v>
      </c>
      <c r="G1767" t="s">
        <v>88</v>
      </c>
      <c r="H1767">
        <v>1497</v>
      </c>
      <c r="I1767">
        <v>89</v>
      </c>
      <c r="J1767">
        <v>23.6</v>
      </c>
      <c r="K1767">
        <v>9.5</v>
      </c>
      <c r="L1767">
        <v>2020</v>
      </c>
      <c r="M1767">
        <v>52884</v>
      </c>
      <c r="N1767">
        <v>3</v>
      </c>
      <c r="O1767">
        <v>0</v>
      </c>
      <c r="P1767">
        <v>3.18</v>
      </c>
    </row>
    <row r="1768" spans="1:16" x14ac:dyDescent="0.3">
      <c r="A1768">
        <v>1766</v>
      </c>
      <c r="B1768" t="s">
        <v>83</v>
      </c>
      <c r="C1768" t="s">
        <v>97</v>
      </c>
      <c r="D1768" t="s">
        <v>99</v>
      </c>
      <c r="E1768" t="s">
        <v>100</v>
      </c>
      <c r="F1768" t="s">
        <v>87</v>
      </c>
      <c r="G1768" t="s">
        <v>88</v>
      </c>
      <c r="H1768">
        <v>1497</v>
      </c>
      <c r="I1768">
        <v>89</v>
      </c>
      <c r="J1768">
        <v>23.6</v>
      </c>
      <c r="K1768">
        <v>9.5</v>
      </c>
      <c r="L1768">
        <v>2020</v>
      </c>
      <c r="M1768">
        <v>118230</v>
      </c>
      <c r="N1768">
        <v>1</v>
      </c>
      <c r="O1768">
        <v>0</v>
      </c>
      <c r="P1768">
        <v>3.8</v>
      </c>
    </row>
    <row r="1769" spans="1:16" x14ac:dyDescent="0.3">
      <c r="A1769">
        <v>1767</v>
      </c>
      <c r="B1769" t="s">
        <v>83</v>
      </c>
      <c r="C1769" t="s">
        <v>97</v>
      </c>
      <c r="D1769" t="s">
        <v>99</v>
      </c>
      <c r="E1769" t="s">
        <v>100</v>
      </c>
      <c r="F1769" t="s">
        <v>87</v>
      </c>
      <c r="G1769" t="s">
        <v>88</v>
      </c>
      <c r="H1769">
        <v>1497</v>
      </c>
      <c r="I1769">
        <v>89</v>
      </c>
      <c r="J1769">
        <v>23.6</v>
      </c>
      <c r="K1769">
        <v>9.5</v>
      </c>
      <c r="L1769">
        <v>2023</v>
      </c>
      <c r="M1769">
        <v>46128</v>
      </c>
      <c r="N1769">
        <v>1</v>
      </c>
      <c r="O1769">
        <v>0</v>
      </c>
      <c r="P1769">
        <v>6.44</v>
      </c>
    </row>
    <row r="1770" spans="1:16" x14ac:dyDescent="0.3">
      <c r="A1770">
        <v>1768</v>
      </c>
      <c r="B1770" t="s">
        <v>83</v>
      </c>
      <c r="C1770" t="s">
        <v>97</v>
      </c>
      <c r="D1770" t="s">
        <v>99</v>
      </c>
      <c r="E1770" t="s">
        <v>100</v>
      </c>
      <c r="F1770" t="s">
        <v>87</v>
      </c>
      <c r="G1770" t="s">
        <v>88</v>
      </c>
      <c r="H1770">
        <v>1497</v>
      </c>
      <c r="I1770">
        <v>89</v>
      </c>
      <c r="J1770">
        <v>23.6</v>
      </c>
      <c r="K1770">
        <v>9.5</v>
      </c>
      <c r="L1770">
        <v>2025</v>
      </c>
      <c r="M1770">
        <v>21938</v>
      </c>
      <c r="N1770">
        <v>1</v>
      </c>
      <c r="O1770">
        <v>0</v>
      </c>
      <c r="P1770">
        <v>8.4600000000000009</v>
      </c>
    </row>
    <row r="1771" spans="1:16" x14ac:dyDescent="0.3">
      <c r="A1771">
        <v>1769</v>
      </c>
      <c r="B1771" t="s">
        <v>83</v>
      </c>
      <c r="C1771" t="s">
        <v>97</v>
      </c>
      <c r="D1771" t="s">
        <v>99</v>
      </c>
      <c r="E1771" t="s">
        <v>100</v>
      </c>
      <c r="F1771" t="s">
        <v>87</v>
      </c>
      <c r="G1771" t="s">
        <v>88</v>
      </c>
      <c r="H1771">
        <v>1497</v>
      </c>
      <c r="I1771">
        <v>89</v>
      </c>
      <c r="J1771">
        <v>23.6</v>
      </c>
      <c r="K1771">
        <v>9.5</v>
      </c>
      <c r="L1771">
        <v>2024</v>
      </c>
      <c r="M1771">
        <v>34031</v>
      </c>
      <c r="N1771">
        <v>1</v>
      </c>
      <c r="O1771">
        <v>0</v>
      </c>
      <c r="P1771">
        <v>7.64</v>
      </c>
    </row>
    <row r="1772" spans="1:16" x14ac:dyDescent="0.3">
      <c r="A1772">
        <v>1770</v>
      </c>
      <c r="B1772" t="s">
        <v>83</v>
      </c>
      <c r="C1772" t="s">
        <v>97</v>
      </c>
      <c r="D1772" t="s">
        <v>99</v>
      </c>
      <c r="E1772" t="s">
        <v>100</v>
      </c>
      <c r="F1772" t="s">
        <v>87</v>
      </c>
      <c r="G1772" t="s">
        <v>88</v>
      </c>
      <c r="H1772">
        <v>1497</v>
      </c>
      <c r="I1772">
        <v>89</v>
      </c>
      <c r="J1772">
        <v>23.6</v>
      </c>
      <c r="K1772">
        <v>9.5</v>
      </c>
      <c r="L1772">
        <v>2021</v>
      </c>
      <c r="M1772">
        <v>70168</v>
      </c>
      <c r="N1772">
        <v>2</v>
      </c>
      <c r="O1772">
        <v>0</v>
      </c>
      <c r="P1772">
        <v>4.26</v>
      </c>
    </row>
    <row r="1773" spans="1:16" x14ac:dyDescent="0.3">
      <c r="A1773">
        <v>1771</v>
      </c>
      <c r="B1773" t="s">
        <v>83</v>
      </c>
      <c r="C1773" t="s">
        <v>97</v>
      </c>
      <c r="D1773" t="s">
        <v>99</v>
      </c>
      <c r="E1773" t="s">
        <v>100</v>
      </c>
      <c r="F1773" t="s">
        <v>87</v>
      </c>
      <c r="G1773" t="s">
        <v>88</v>
      </c>
      <c r="H1773">
        <v>1497</v>
      </c>
      <c r="I1773">
        <v>89</v>
      </c>
      <c r="J1773">
        <v>23.6</v>
      </c>
      <c r="K1773">
        <v>9.5</v>
      </c>
      <c r="L1773">
        <v>2022</v>
      </c>
      <c r="M1773">
        <v>41741</v>
      </c>
      <c r="N1773">
        <v>1</v>
      </c>
      <c r="O1773">
        <v>1</v>
      </c>
      <c r="P1773">
        <v>5.52</v>
      </c>
    </row>
    <row r="1774" spans="1:16" x14ac:dyDescent="0.3">
      <c r="A1774">
        <v>1772</v>
      </c>
      <c r="B1774" t="s">
        <v>83</v>
      </c>
      <c r="C1774" t="s">
        <v>97</v>
      </c>
      <c r="D1774" t="s">
        <v>99</v>
      </c>
      <c r="E1774" t="s">
        <v>100</v>
      </c>
      <c r="F1774" t="s">
        <v>87</v>
      </c>
      <c r="G1774" t="s">
        <v>88</v>
      </c>
      <c r="H1774">
        <v>1497</v>
      </c>
      <c r="I1774">
        <v>89</v>
      </c>
      <c r="J1774">
        <v>23.6</v>
      </c>
      <c r="K1774">
        <v>9.5</v>
      </c>
      <c r="L1774">
        <v>2024</v>
      </c>
      <c r="M1774">
        <v>27001</v>
      </c>
      <c r="N1774">
        <v>1</v>
      </c>
      <c r="O1774">
        <v>0</v>
      </c>
      <c r="P1774">
        <v>7.85</v>
      </c>
    </row>
    <row r="1775" spans="1:16" x14ac:dyDescent="0.3">
      <c r="A1775">
        <v>1773</v>
      </c>
      <c r="B1775" t="s">
        <v>83</v>
      </c>
      <c r="C1775" t="s">
        <v>97</v>
      </c>
      <c r="D1775" t="s">
        <v>99</v>
      </c>
      <c r="E1775" t="s">
        <v>100</v>
      </c>
      <c r="F1775" t="s">
        <v>87</v>
      </c>
      <c r="G1775" t="s">
        <v>88</v>
      </c>
      <c r="H1775">
        <v>1497</v>
      </c>
      <c r="I1775">
        <v>89</v>
      </c>
      <c r="J1775">
        <v>23.6</v>
      </c>
      <c r="K1775">
        <v>9.5</v>
      </c>
      <c r="L1775">
        <v>2023</v>
      </c>
      <c r="M1775">
        <v>49184</v>
      </c>
      <c r="N1775">
        <v>1</v>
      </c>
      <c r="O1775">
        <v>0</v>
      </c>
      <c r="P1775">
        <v>6.42</v>
      </c>
    </row>
    <row r="1776" spans="1:16" x14ac:dyDescent="0.3">
      <c r="A1776">
        <v>1774</v>
      </c>
      <c r="B1776" t="s">
        <v>83</v>
      </c>
      <c r="C1776" t="s">
        <v>97</v>
      </c>
      <c r="D1776" t="s">
        <v>99</v>
      </c>
      <c r="E1776" t="s">
        <v>100</v>
      </c>
      <c r="F1776" t="s">
        <v>87</v>
      </c>
      <c r="G1776" t="s">
        <v>88</v>
      </c>
      <c r="H1776">
        <v>1497</v>
      </c>
      <c r="I1776">
        <v>89</v>
      </c>
      <c r="J1776">
        <v>23.6</v>
      </c>
      <c r="K1776">
        <v>9.5</v>
      </c>
      <c r="L1776">
        <v>2021</v>
      </c>
      <c r="M1776">
        <v>82864</v>
      </c>
      <c r="N1776">
        <v>1</v>
      </c>
      <c r="O1776">
        <v>0</v>
      </c>
      <c r="P1776">
        <v>5.1100000000000003</v>
      </c>
    </row>
    <row r="1777" spans="1:16" x14ac:dyDescent="0.3">
      <c r="A1777">
        <v>1775</v>
      </c>
      <c r="B1777" t="s">
        <v>83</v>
      </c>
      <c r="C1777" t="s">
        <v>97</v>
      </c>
      <c r="D1777" t="s">
        <v>99</v>
      </c>
      <c r="E1777" t="s">
        <v>100</v>
      </c>
      <c r="F1777" t="s">
        <v>87</v>
      </c>
      <c r="G1777" t="s">
        <v>88</v>
      </c>
      <c r="H1777">
        <v>1497</v>
      </c>
      <c r="I1777">
        <v>89</v>
      </c>
      <c r="J1777">
        <v>23.6</v>
      </c>
      <c r="K1777">
        <v>9.5</v>
      </c>
      <c r="L1777">
        <v>2024</v>
      </c>
      <c r="M1777">
        <v>32809</v>
      </c>
      <c r="N1777">
        <v>1</v>
      </c>
      <c r="O1777">
        <v>0</v>
      </c>
      <c r="P1777">
        <v>7.23</v>
      </c>
    </row>
    <row r="1778" spans="1:16" x14ac:dyDescent="0.3">
      <c r="A1778">
        <v>1776</v>
      </c>
      <c r="B1778" t="s">
        <v>83</v>
      </c>
      <c r="C1778" t="s">
        <v>97</v>
      </c>
      <c r="D1778" t="s">
        <v>99</v>
      </c>
      <c r="E1778" t="s">
        <v>100</v>
      </c>
      <c r="F1778" t="s">
        <v>87</v>
      </c>
      <c r="G1778" t="s">
        <v>88</v>
      </c>
      <c r="H1778">
        <v>1497</v>
      </c>
      <c r="I1778">
        <v>89</v>
      </c>
      <c r="J1778">
        <v>23.6</v>
      </c>
      <c r="K1778">
        <v>9.5</v>
      </c>
      <c r="L1778">
        <v>2024</v>
      </c>
      <c r="M1778">
        <v>48550</v>
      </c>
      <c r="N1778">
        <v>1</v>
      </c>
      <c r="O1778">
        <v>0</v>
      </c>
      <c r="P1778">
        <v>7.71</v>
      </c>
    </row>
    <row r="1779" spans="1:16" x14ac:dyDescent="0.3">
      <c r="A1779">
        <v>1777</v>
      </c>
      <c r="B1779" t="s">
        <v>83</v>
      </c>
      <c r="C1779" t="s">
        <v>97</v>
      </c>
      <c r="D1779" t="s">
        <v>99</v>
      </c>
      <c r="E1779" t="s">
        <v>100</v>
      </c>
      <c r="F1779" t="s">
        <v>87</v>
      </c>
      <c r="G1779" t="s">
        <v>88</v>
      </c>
      <c r="H1779">
        <v>1497</v>
      </c>
      <c r="I1779">
        <v>89</v>
      </c>
      <c r="J1779">
        <v>23.6</v>
      </c>
      <c r="K1779">
        <v>9.5</v>
      </c>
      <c r="L1779">
        <v>2022</v>
      </c>
      <c r="M1779">
        <v>69996</v>
      </c>
      <c r="N1779">
        <v>1</v>
      </c>
      <c r="O1779">
        <v>0</v>
      </c>
      <c r="P1779">
        <v>5.59</v>
      </c>
    </row>
    <row r="1780" spans="1:16" x14ac:dyDescent="0.3">
      <c r="A1780">
        <v>1778</v>
      </c>
      <c r="B1780" t="s">
        <v>83</v>
      </c>
      <c r="C1780" t="s">
        <v>97</v>
      </c>
      <c r="D1780" t="s">
        <v>99</v>
      </c>
      <c r="E1780" t="s">
        <v>100</v>
      </c>
      <c r="F1780" t="s">
        <v>87</v>
      </c>
      <c r="G1780" t="s">
        <v>88</v>
      </c>
      <c r="H1780">
        <v>1497</v>
      </c>
      <c r="I1780">
        <v>89</v>
      </c>
      <c r="J1780">
        <v>23.6</v>
      </c>
      <c r="K1780">
        <v>9.5</v>
      </c>
      <c r="L1780">
        <v>2021</v>
      </c>
      <c r="M1780">
        <v>49221</v>
      </c>
      <c r="N1780">
        <v>2</v>
      </c>
      <c r="O1780">
        <v>1</v>
      </c>
      <c r="P1780">
        <v>3.87</v>
      </c>
    </row>
    <row r="1781" spans="1:16" x14ac:dyDescent="0.3">
      <c r="A1781">
        <v>1779</v>
      </c>
      <c r="B1781" t="s">
        <v>83</v>
      </c>
      <c r="C1781" t="s">
        <v>97</v>
      </c>
      <c r="D1781" t="s">
        <v>99</v>
      </c>
      <c r="E1781" t="s">
        <v>100</v>
      </c>
      <c r="F1781" t="s">
        <v>87</v>
      </c>
      <c r="G1781" t="s">
        <v>88</v>
      </c>
      <c r="H1781">
        <v>1497</v>
      </c>
      <c r="I1781">
        <v>89</v>
      </c>
      <c r="J1781">
        <v>23.6</v>
      </c>
      <c r="K1781">
        <v>9.5</v>
      </c>
      <c r="L1781">
        <v>2020</v>
      </c>
      <c r="M1781">
        <v>63157</v>
      </c>
      <c r="N1781">
        <v>1</v>
      </c>
      <c r="O1781">
        <v>0</v>
      </c>
      <c r="P1781">
        <v>4.22</v>
      </c>
    </row>
    <row r="1782" spans="1:16" x14ac:dyDescent="0.3">
      <c r="A1782">
        <v>1780</v>
      </c>
      <c r="B1782" t="s">
        <v>83</v>
      </c>
      <c r="C1782" t="s">
        <v>97</v>
      </c>
      <c r="D1782" t="s">
        <v>99</v>
      </c>
      <c r="E1782" t="s">
        <v>100</v>
      </c>
      <c r="F1782" t="s">
        <v>87</v>
      </c>
      <c r="G1782" t="s">
        <v>88</v>
      </c>
      <c r="H1782">
        <v>1497</v>
      </c>
      <c r="I1782">
        <v>89</v>
      </c>
      <c r="J1782">
        <v>23.6</v>
      </c>
      <c r="K1782">
        <v>9.5</v>
      </c>
      <c r="L1782">
        <v>2020</v>
      </c>
      <c r="M1782">
        <v>55735</v>
      </c>
      <c r="N1782">
        <v>2</v>
      </c>
      <c r="O1782">
        <v>0</v>
      </c>
      <c r="P1782">
        <v>4.13</v>
      </c>
    </row>
    <row r="1783" spans="1:16" x14ac:dyDescent="0.3">
      <c r="A1783">
        <v>1781</v>
      </c>
      <c r="B1783" t="s">
        <v>83</v>
      </c>
      <c r="C1783" t="s">
        <v>97</v>
      </c>
      <c r="D1783" t="s">
        <v>99</v>
      </c>
      <c r="E1783" t="s">
        <v>100</v>
      </c>
      <c r="F1783" t="s">
        <v>87</v>
      </c>
      <c r="G1783" t="s">
        <v>88</v>
      </c>
      <c r="H1783">
        <v>1497</v>
      </c>
      <c r="I1783">
        <v>89</v>
      </c>
      <c r="J1783">
        <v>23.6</v>
      </c>
      <c r="K1783">
        <v>9.5</v>
      </c>
      <c r="L1783">
        <v>2025</v>
      </c>
      <c r="M1783">
        <v>12803</v>
      </c>
      <c r="N1783">
        <v>2</v>
      </c>
      <c r="O1783">
        <v>0</v>
      </c>
      <c r="P1783">
        <v>8.33</v>
      </c>
    </row>
    <row r="1784" spans="1:16" x14ac:dyDescent="0.3">
      <c r="A1784">
        <v>1782</v>
      </c>
      <c r="B1784" t="s">
        <v>83</v>
      </c>
      <c r="C1784" t="s">
        <v>97</v>
      </c>
      <c r="D1784" t="s">
        <v>99</v>
      </c>
      <c r="E1784" t="s">
        <v>100</v>
      </c>
      <c r="F1784" t="s">
        <v>87</v>
      </c>
      <c r="G1784" t="s">
        <v>88</v>
      </c>
      <c r="H1784">
        <v>1497</v>
      </c>
      <c r="I1784">
        <v>89</v>
      </c>
      <c r="J1784">
        <v>23.6</v>
      </c>
      <c r="K1784">
        <v>9.5</v>
      </c>
      <c r="L1784">
        <v>2020</v>
      </c>
      <c r="M1784">
        <v>80473</v>
      </c>
      <c r="N1784">
        <v>1</v>
      </c>
      <c r="O1784">
        <v>0</v>
      </c>
      <c r="P1784">
        <v>4.2</v>
      </c>
    </row>
    <row r="1785" spans="1:16" x14ac:dyDescent="0.3">
      <c r="A1785">
        <v>1783</v>
      </c>
      <c r="B1785" t="s">
        <v>83</v>
      </c>
      <c r="C1785" t="s">
        <v>97</v>
      </c>
      <c r="D1785" t="s">
        <v>99</v>
      </c>
      <c r="E1785" t="s">
        <v>100</v>
      </c>
      <c r="F1785" t="s">
        <v>87</v>
      </c>
      <c r="G1785" t="s">
        <v>88</v>
      </c>
      <c r="H1785">
        <v>1497</v>
      </c>
      <c r="I1785">
        <v>89</v>
      </c>
      <c r="J1785">
        <v>23.6</v>
      </c>
      <c r="K1785">
        <v>9.5</v>
      </c>
      <c r="L1785">
        <v>2025</v>
      </c>
      <c r="M1785">
        <v>13857</v>
      </c>
      <c r="N1785">
        <v>1</v>
      </c>
      <c r="O1785">
        <v>0</v>
      </c>
      <c r="P1785">
        <v>8.52</v>
      </c>
    </row>
    <row r="1786" spans="1:16" x14ac:dyDescent="0.3">
      <c r="A1786">
        <v>1784</v>
      </c>
      <c r="B1786" t="s">
        <v>83</v>
      </c>
      <c r="C1786" t="s">
        <v>97</v>
      </c>
      <c r="D1786" t="s">
        <v>99</v>
      </c>
      <c r="E1786" t="s">
        <v>100</v>
      </c>
      <c r="F1786" t="s">
        <v>87</v>
      </c>
      <c r="G1786" t="s">
        <v>88</v>
      </c>
      <c r="H1786">
        <v>1497</v>
      </c>
      <c r="I1786">
        <v>89</v>
      </c>
      <c r="J1786">
        <v>23.6</v>
      </c>
      <c r="K1786">
        <v>9.5</v>
      </c>
      <c r="L1786">
        <v>2024</v>
      </c>
      <c r="M1786">
        <v>33665</v>
      </c>
      <c r="N1786">
        <v>1</v>
      </c>
      <c r="O1786">
        <v>0</v>
      </c>
      <c r="P1786">
        <v>7.37</v>
      </c>
    </row>
    <row r="1787" spans="1:16" x14ac:dyDescent="0.3">
      <c r="A1787">
        <v>1785</v>
      </c>
      <c r="B1787" t="s">
        <v>83</v>
      </c>
      <c r="C1787" t="s">
        <v>97</v>
      </c>
      <c r="D1787" t="s">
        <v>99</v>
      </c>
      <c r="E1787" t="s">
        <v>100</v>
      </c>
      <c r="F1787" t="s">
        <v>87</v>
      </c>
      <c r="G1787" t="s">
        <v>88</v>
      </c>
      <c r="H1787">
        <v>1497</v>
      </c>
      <c r="I1787">
        <v>89</v>
      </c>
      <c r="J1787">
        <v>23.6</v>
      </c>
      <c r="K1787">
        <v>9.5</v>
      </c>
      <c r="L1787">
        <v>2024</v>
      </c>
      <c r="M1787">
        <v>42416</v>
      </c>
      <c r="N1787">
        <v>2</v>
      </c>
      <c r="O1787">
        <v>0</v>
      </c>
      <c r="P1787">
        <v>7.44</v>
      </c>
    </row>
    <row r="1788" spans="1:16" x14ac:dyDescent="0.3">
      <c r="A1788">
        <v>1786</v>
      </c>
      <c r="B1788" t="s">
        <v>83</v>
      </c>
      <c r="C1788" t="s">
        <v>97</v>
      </c>
      <c r="D1788" t="s">
        <v>99</v>
      </c>
      <c r="E1788" t="s">
        <v>100</v>
      </c>
      <c r="F1788" t="s">
        <v>87</v>
      </c>
      <c r="G1788" t="s">
        <v>88</v>
      </c>
      <c r="H1788">
        <v>1497</v>
      </c>
      <c r="I1788">
        <v>89</v>
      </c>
      <c r="J1788">
        <v>23.6</v>
      </c>
      <c r="K1788">
        <v>9.5</v>
      </c>
      <c r="L1788">
        <v>2023</v>
      </c>
      <c r="M1788">
        <v>48852</v>
      </c>
      <c r="N1788">
        <v>1</v>
      </c>
      <c r="O1788">
        <v>0</v>
      </c>
      <c r="P1788">
        <v>6.88</v>
      </c>
    </row>
    <row r="1789" spans="1:16" x14ac:dyDescent="0.3">
      <c r="A1789">
        <v>1787</v>
      </c>
      <c r="B1789" t="s">
        <v>83</v>
      </c>
      <c r="C1789" t="s">
        <v>97</v>
      </c>
      <c r="D1789" t="s">
        <v>99</v>
      </c>
      <c r="E1789" t="s">
        <v>100</v>
      </c>
      <c r="F1789" t="s">
        <v>87</v>
      </c>
      <c r="G1789" t="s">
        <v>88</v>
      </c>
      <c r="H1789">
        <v>1497</v>
      </c>
      <c r="I1789">
        <v>89</v>
      </c>
      <c r="J1789">
        <v>23.6</v>
      </c>
      <c r="K1789">
        <v>9.5</v>
      </c>
      <c r="L1789">
        <v>2026</v>
      </c>
      <c r="M1789">
        <v>4727</v>
      </c>
      <c r="N1789">
        <v>3</v>
      </c>
      <c r="O1789">
        <v>0</v>
      </c>
      <c r="P1789">
        <v>9</v>
      </c>
    </row>
    <row r="1790" spans="1:16" x14ac:dyDescent="0.3">
      <c r="A1790">
        <v>1788</v>
      </c>
      <c r="B1790" t="s">
        <v>83</v>
      </c>
      <c r="C1790" t="s">
        <v>97</v>
      </c>
      <c r="D1790" t="s">
        <v>99</v>
      </c>
      <c r="E1790" t="s">
        <v>100</v>
      </c>
      <c r="F1790" t="s">
        <v>87</v>
      </c>
      <c r="G1790" t="s">
        <v>88</v>
      </c>
      <c r="H1790">
        <v>1497</v>
      </c>
      <c r="I1790">
        <v>89</v>
      </c>
      <c r="J1790">
        <v>23.6</v>
      </c>
      <c r="K1790">
        <v>9.5</v>
      </c>
      <c r="L1790">
        <v>2021</v>
      </c>
      <c r="M1790">
        <v>103947</v>
      </c>
      <c r="N1790">
        <v>1</v>
      </c>
      <c r="O1790">
        <v>0</v>
      </c>
      <c r="P1790">
        <v>4.88</v>
      </c>
    </row>
    <row r="1791" spans="1:16" x14ac:dyDescent="0.3">
      <c r="A1791">
        <v>1789</v>
      </c>
      <c r="B1791" t="s">
        <v>83</v>
      </c>
      <c r="C1791" t="s">
        <v>97</v>
      </c>
      <c r="D1791" t="s">
        <v>99</v>
      </c>
      <c r="E1791" t="s">
        <v>100</v>
      </c>
      <c r="F1791" t="s">
        <v>87</v>
      </c>
      <c r="G1791" t="s">
        <v>88</v>
      </c>
      <c r="H1791">
        <v>1497</v>
      </c>
      <c r="I1791">
        <v>89</v>
      </c>
      <c r="J1791">
        <v>23.6</v>
      </c>
      <c r="K1791">
        <v>9.5</v>
      </c>
      <c r="L1791">
        <v>2021</v>
      </c>
      <c r="M1791">
        <v>81528</v>
      </c>
      <c r="N1791">
        <v>2</v>
      </c>
      <c r="O1791">
        <v>0</v>
      </c>
      <c r="P1791">
        <v>4.3899999999999997</v>
      </c>
    </row>
    <row r="1792" spans="1:16" x14ac:dyDescent="0.3">
      <c r="A1792">
        <v>1790</v>
      </c>
      <c r="B1792" t="s">
        <v>83</v>
      </c>
      <c r="C1792" t="s">
        <v>97</v>
      </c>
      <c r="D1792" t="s">
        <v>99</v>
      </c>
      <c r="E1792" t="s">
        <v>100</v>
      </c>
      <c r="F1792" t="s">
        <v>87</v>
      </c>
      <c r="G1792" t="s">
        <v>88</v>
      </c>
      <c r="H1792">
        <v>1497</v>
      </c>
      <c r="I1792">
        <v>89</v>
      </c>
      <c r="J1792">
        <v>23.6</v>
      </c>
      <c r="K1792">
        <v>9.5</v>
      </c>
      <c r="L1792">
        <v>2024</v>
      </c>
      <c r="M1792">
        <v>40177</v>
      </c>
      <c r="N1792">
        <v>1</v>
      </c>
      <c r="O1792">
        <v>0</v>
      </c>
      <c r="P1792">
        <v>7.92</v>
      </c>
    </row>
    <row r="1793" spans="1:16" x14ac:dyDescent="0.3">
      <c r="A1793">
        <v>1791</v>
      </c>
      <c r="B1793" t="s">
        <v>83</v>
      </c>
      <c r="C1793" t="s">
        <v>97</v>
      </c>
      <c r="D1793" t="s">
        <v>99</v>
      </c>
      <c r="E1793" t="s">
        <v>100</v>
      </c>
      <c r="F1793" t="s">
        <v>87</v>
      </c>
      <c r="G1793" t="s">
        <v>88</v>
      </c>
      <c r="H1793">
        <v>1497</v>
      </c>
      <c r="I1793">
        <v>89</v>
      </c>
      <c r="J1793">
        <v>23.6</v>
      </c>
      <c r="K1793">
        <v>9.5</v>
      </c>
      <c r="L1793">
        <v>2026</v>
      </c>
      <c r="M1793">
        <v>6207</v>
      </c>
      <c r="N1793">
        <v>2</v>
      </c>
      <c r="O1793">
        <v>1</v>
      </c>
      <c r="P1793">
        <v>8.07</v>
      </c>
    </row>
    <row r="1794" spans="1:16" x14ac:dyDescent="0.3">
      <c r="A1794">
        <v>1792</v>
      </c>
      <c r="B1794" t="s">
        <v>83</v>
      </c>
      <c r="C1794" t="s">
        <v>97</v>
      </c>
      <c r="D1794" t="s">
        <v>99</v>
      </c>
      <c r="E1794" t="s">
        <v>100</v>
      </c>
      <c r="F1794" t="s">
        <v>87</v>
      </c>
      <c r="G1794" t="s">
        <v>88</v>
      </c>
      <c r="H1794">
        <v>1497</v>
      </c>
      <c r="I1794">
        <v>89</v>
      </c>
      <c r="J1794">
        <v>23.6</v>
      </c>
      <c r="K1794">
        <v>9.5</v>
      </c>
      <c r="L1794">
        <v>2026</v>
      </c>
      <c r="M1794">
        <v>9852</v>
      </c>
      <c r="N1794">
        <v>2</v>
      </c>
      <c r="O1794">
        <v>0</v>
      </c>
      <c r="P1794">
        <v>8.76</v>
      </c>
    </row>
    <row r="1795" spans="1:16" x14ac:dyDescent="0.3">
      <c r="A1795">
        <v>1793</v>
      </c>
      <c r="B1795" t="s">
        <v>83</v>
      </c>
      <c r="C1795" t="s">
        <v>97</v>
      </c>
      <c r="D1795" t="s">
        <v>99</v>
      </c>
      <c r="E1795" t="s">
        <v>100</v>
      </c>
      <c r="F1795" t="s">
        <v>87</v>
      </c>
      <c r="G1795" t="s">
        <v>88</v>
      </c>
      <c r="H1795">
        <v>1497</v>
      </c>
      <c r="I1795">
        <v>89</v>
      </c>
      <c r="J1795">
        <v>23.6</v>
      </c>
      <c r="K1795">
        <v>9.5</v>
      </c>
      <c r="L1795">
        <v>2020</v>
      </c>
      <c r="M1795">
        <v>64556</v>
      </c>
      <c r="N1795">
        <v>2</v>
      </c>
      <c r="O1795">
        <v>0</v>
      </c>
      <c r="P1795">
        <v>3.73</v>
      </c>
    </row>
    <row r="1796" spans="1:16" x14ac:dyDescent="0.3">
      <c r="A1796">
        <v>1794</v>
      </c>
      <c r="B1796" t="s">
        <v>83</v>
      </c>
      <c r="C1796" t="s">
        <v>97</v>
      </c>
      <c r="D1796" t="s">
        <v>99</v>
      </c>
      <c r="E1796" t="s">
        <v>100</v>
      </c>
      <c r="F1796" t="s">
        <v>87</v>
      </c>
      <c r="G1796" t="s">
        <v>88</v>
      </c>
      <c r="H1796">
        <v>1497</v>
      </c>
      <c r="I1796">
        <v>89</v>
      </c>
      <c r="J1796">
        <v>23.6</v>
      </c>
      <c r="K1796">
        <v>9.5</v>
      </c>
      <c r="L1796">
        <v>2021</v>
      </c>
      <c r="M1796">
        <v>103073</v>
      </c>
      <c r="N1796">
        <v>2</v>
      </c>
      <c r="O1796">
        <v>0</v>
      </c>
      <c r="P1796">
        <v>4.29</v>
      </c>
    </row>
    <row r="1797" spans="1:16" x14ac:dyDescent="0.3">
      <c r="A1797">
        <v>1795</v>
      </c>
      <c r="B1797" t="s">
        <v>83</v>
      </c>
      <c r="C1797" t="s">
        <v>97</v>
      </c>
      <c r="D1797" t="s">
        <v>99</v>
      </c>
      <c r="E1797" t="s">
        <v>100</v>
      </c>
      <c r="F1797" t="s">
        <v>87</v>
      </c>
      <c r="G1797" t="s">
        <v>88</v>
      </c>
      <c r="H1797">
        <v>1497</v>
      </c>
      <c r="I1797">
        <v>89</v>
      </c>
      <c r="J1797">
        <v>23.6</v>
      </c>
      <c r="K1797">
        <v>9.5</v>
      </c>
      <c r="L1797">
        <v>2020</v>
      </c>
      <c r="M1797">
        <v>97273</v>
      </c>
      <c r="N1797">
        <v>2</v>
      </c>
      <c r="O1797">
        <v>0</v>
      </c>
      <c r="P1797">
        <v>3.15</v>
      </c>
    </row>
    <row r="1798" spans="1:16" x14ac:dyDescent="0.3">
      <c r="A1798">
        <v>1796</v>
      </c>
      <c r="B1798" t="s">
        <v>83</v>
      </c>
      <c r="C1798" t="s">
        <v>97</v>
      </c>
      <c r="D1798" t="s">
        <v>99</v>
      </c>
      <c r="E1798" t="s">
        <v>100</v>
      </c>
      <c r="F1798" t="s">
        <v>87</v>
      </c>
      <c r="G1798" t="s">
        <v>88</v>
      </c>
      <c r="H1798">
        <v>1497</v>
      </c>
      <c r="I1798">
        <v>89</v>
      </c>
      <c r="J1798">
        <v>23.6</v>
      </c>
      <c r="K1798">
        <v>9.5</v>
      </c>
      <c r="L1798">
        <v>2023</v>
      </c>
      <c r="M1798">
        <v>46465</v>
      </c>
      <c r="N1798">
        <v>2</v>
      </c>
      <c r="O1798">
        <v>0</v>
      </c>
      <c r="P1798">
        <v>5.99</v>
      </c>
    </row>
    <row r="1799" spans="1:16" x14ac:dyDescent="0.3">
      <c r="A1799">
        <v>1797</v>
      </c>
      <c r="B1799" t="s">
        <v>83</v>
      </c>
      <c r="C1799" t="s">
        <v>97</v>
      </c>
      <c r="D1799" t="s">
        <v>99</v>
      </c>
      <c r="E1799" t="s">
        <v>100</v>
      </c>
      <c r="F1799" t="s">
        <v>87</v>
      </c>
      <c r="G1799" t="s">
        <v>88</v>
      </c>
      <c r="H1799">
        <v>1497</v>
      </c>
      <c r="I1799">
        <v>89</v>
      </c>
      <c r="J1799">
        <v>23.6</v>
      </c>
      <c r="K1799">
        <v>9.5</v>
      </c>
      <c r="L1799">
        <v>2023</v>
      </c>
      <c r="M1799">
        <v>35877</v>
      </c>
      <c r="N1799">
        <v>1</v>
      </c>
      <c r="O1799">
        <v>0</v>
      </c>
      <c r="P1799">
        <v>7.03</v>
      </c>
    </row>
    <row r="1800" spans="1:16" x14ac:dyDescent="0.3">
      <c r="A1800">
        <v>1798</v>
      </c>
      <c r="B1800" t="s">
        <v>83</v>
      </c>
      <c r="C1800" t="s">
        <v>97</v>
      </c>
      <c r="D1800" t="s">
        <v>99</v>
      </c>
      <c r="E1800" t="s">
        <v>100</v>
      </c>
      <c r="F1800" t="s">
        <v>87</v>
      </c>
      <c r="G1800" t="s">
        <v>88</v>
      </c>
      <c r="H1800">
        <v>1497</v>
      </c>
      <c r="I1800">
        <v>89</v>
      </c>
      <c r="J1800">
        <v>23.6</v>
      </c>
      <c r="K1800">
        <v>9.5</v>
      </c>
      <c r="L1800">
        <v>2025</v>
      </c>
      <c r="M1800">
        <v>26605</v>
      </c>
      <c r="N1800">
        <v>1</v>
      </c>
      <c r="O1800">
        <v>0</v>
      </c>
      <c r="P1800">
        <v>8.1</v>
      </c>
    </row>
    <row r="1801" spans="1:16" x14ac:dyDescent="0.3">
      <c r="A1801">
        <v>1799</v>
      </c>
      <c r="B1801" t="s">
        <v>83</v>
      </c>
      <c r="C1801" t="s">
        <v>97</v>
      </c>
      <c r="D1801" t="s">
        <v>99</v>
      </c>
      <c r="E1801" t="s">
        <v>100</v>
      </c>
      <c r="F1801" t="s">
        <v>87</v>
      </c>
      <c r="G1801" t="s">
        <v>88</v>
      </c>
      <c r="H1801">
        <v>1497</v>
      </c>
      <c r="I1801">
        <v>89</v>
      </c>
      <c r="J1801">
        <v>23.6</v>
      </c>
      <c r="K1801">
        <v>9.5</v>
      </c>
      <c r="L1801">
        <v>2020</v>
      </c>
      <c r="M1801">
        <v>117921</v>
      </c>
      <c r="N1801">
        <v>1</v>
      </c>
      <c r="O1801">
        <v>0</v>
      </c>
      <c r="P1801">
        <v>3.28</v>
      </c>
    </row>
    <row r="1802" spans="1:16" x14ac:dyDescent="0.3">
      <c r="A1802">
        <v>1800</v>
      </c>
      <c r="B1802" t="s">
        <v>83</v>
      </c>
      <c r="C1802" t="s">
        <v>97</v>
      </c>
      <c r="D1802" t="s">
        <v>99</v>
      </c>
      <c r="E1802" t="s">
        <v>100</v>
      </c>
      <c r="F1802" t="s">
        <v>87</v>
      </c>
      <c r="G1802" t="s">
        <v>88</v>
      </c>
      <c r="H1802">
        <v>1497</v>
      </c>
      <c r="I1802">
        <v>89</v>
      </c>
      <c r="J1802">
        <v>23.6</v>
      </c>
      <c r="K1802">
        <v>9.5</v>
      </c>
      <c r="L1802">
        <v>2024</v>
      </c>
      <c r="M1802">
        <v>25149</v>
      </c>
      <c r="N1802">
        <v>2</v>
      </c>
      <c r="O1802">
        <v>0</v>
      </c>
      <c r="P1802">
        <v>7.56</v>
      </c>
    </row>
    <row r="1803" spans="1:16" x14ac:dyDescent="0.3">
      <c r="A1803">
        <v>1801</v>
      </c>
      <c r="B1803" t="s">
        <v>83</v>
      </c>
      <c r="C1803" t="s">
        <v>101</v>
      </c>
      <c r="D1803" t="s">
        <v>102</v>
      </c>
      <c r="E1803" t="s">
        <v>86</v>
      </c>
      <c r="F1803" t="s">
        <v>87</v>
      </c>
      <c r="G1803" t="s">
        <v>103</v>
      </c>
      <c r="H1803">
        <v>1199</v>
      </c>
      <c r="I1803">
        <v>87</v>
      </c>
      <c r="J1803">
        <v>20.100000000000001</v>
      </c>
      <c r="K1803">
        <v>7.5</v>
      </c>
      <c r="L1803">
        <v>2026</v>
      </c>
      <c r="M1803">
        <v>6738</v>
      </c>
      <c r="N1803">
        <v>1</v>
      </c>
      <c r="O1803">
        <v>0</v>
      </c>
      <c r="P1803">
        <v>7.22</v>
      </c>
    </row>
    <row r="1804" spans="1:16" x14ac:dyDescent="0.3">
      <c r="A1804">
        <v>1802</v>
      </c>
      <c r="B1804" t="s">
        <v>83</v>
      </c>
      <c r="C1804" t="s">
        <v>101</v>
      </c>
      <c r="D1804" t="s">
        <v>102</v>
      </c>
      <c r="E1804" t="s">
        <v>86</v>
      </c>
      <c r="F1804" t="s">
        <v>87</v>
      </c>
      <c r="G1804" t="s">
        <v>103</v>
      </c>
      <c r="H1804">
        <v>1199</v>
      </c>
      <c r="I1804">
        <v>87</v>
      </c>
      <c r="J1804">
        <v>20.100000000000001</v>
      </c>
      <c r="K1804">
        <v>7.5</v>
      </c>
      <c r="L1804">
        <v>2021</v>
      </c>
      <c r="M1804">
        <v>80588</v>
      </c>
      <c r="N1804">
        <v>3</v>
      </c>
      <c r="O1804">
        <v>0</v>
      </c>
      <c r="P1804">
        <v>2.99</v>
      </c>
    </row>
    <row r="1805" spans="1:16" x14ac:dyDescent="0.3">
      <c r="A1805">
        <v>1803</v>
      </c>
      <c r="B1805" t="s">
        <v>83</v>
      </c>
      <c r="C1805" t="s">
        <v>101</v>
      </c>
      <c r="D1805" t="s">
        <v>102</v>
      </c>
      <c r="E1805" t="s">
        <v>86</v>
      </c>
      <c r="F1805" t="s">
        <v>87</v>
      </c>
      <c r="G1805" t="s">
        <v>103</v>
      </c>
      <c r="H1805">
        <v>1199</v>
      </c>
      <c r="I1805">
        <v>87</v>
      </c>
      <c r="J1805">
        <v>20.100000000000001</v>
      </c>
      <c r="K1805">
        <v>7.5</v>
      </c>
      <c r="L1805">
        <v>2023</v>
      </c>
      <c r="M1805">
        <v>62864</v>
      </c>
      <c r="N1805">
        <v>1</v>
      </c>
      <c r="O1805">
        <v>0</v>
      </c>
      <c r="P1805">
        <v>5.28</v>
      </c>
    </row>
    <row r="1806" spans="1:16" x14ac:dyDescent="0.3">
      <c r="A1806">
        <v>1804</v>
      </c>
      <c r="B1806" t="s">
        <v>83</v>
      </c>
      <c r="C1806" t="s">
        <v>101</v>
      </c>
      <c r="D1806" t="s">
        <v>102</v>
      </c>
      <c r="E1806" t="s">
        <v>86</v>
      </c>
      <c r="F1806" t="s">
        <v>87</v>
      </c>
      <c r="G1806" t="s">
        <v>103</v>
      </c>
      <c r="H1806">
        <v>1199</v>
      </c>
      <c r="I1806">
        <v>87</v>
      </c>
      <c r="J1806">
        <v>20.100000000000001</v>
      </c>
      <c r="K1806">
        <v>7.5</v>
      </c>
      <c r="L1806">
        <v>2024</v>
      </c>
      <c r="M1806">
        <v>21372</v>
      </c>
      <c r="N1806">
        <v>1</v>
      </c>
      <c r="O1806">
        <v>0</v>
      </c>
      <c r="P1806">
        <v>6.16</v>
      </c>
    </row>
    <row r="1807" spans="1:16" x14ac:dyDescent="0.3">
      <c r="A1807">
        <v>1805</v>
      </c>
      <c r="B1807" t="s">
        <v>83</v>
      </c>
      <c r="C1807" t="s">
        <v>101</v>
      </c>
      <c r="D1807" t="s">
        <v>102</v>
      </c>
      <c r="E1807" t="s">
        <v>86</v>
      </c>
      <c r="F1807" t="s">
        <v>87</v>
      </c>
      <c r="G1807" t="s">
        <v>103</v>
      </c>
      <c r="H1807">
        <v>1199</v>
      </c>
      <c r="I1807">
        <v>87</v>
      </c>
      <c r="J1807">
        <v>20.100000000000001</v>
      </c>
      <c r="K1807">
        <v>7.5</v>
      </c>
      <c r="L1807">
        <v>2021</v>
      </c>
      <c r="M1807">
        <v>68551</v>
      </c>
      <c r="N1807">
        <v>2</v>
      </c>
      <c r="O1807">
        <v>1</v>
      </c>
      <c r="P1807">
        <v>2.46</v>
      </c>
    </row>
    <row r="1808" spans="1:16" x14ac:dyDescent="0.3">
      <c r="A1808">
        <v>1806</v>
      </c>
      <c r="B1808" t="s">
        <v>83</v>
      </c>
      <c r="C1808" t="s">
        <v>101</v>
      </c>
      <c r="D1808" t="s">
        <v>102</v>
      </c>
      <c r="E1808" t="s">
        <v>86</v>
      </c>
      <c r="F1808" t="s">
        <v>87</v>
      </c>
      <c r="G1808" t="s">
        <v>103</v>
      </c>
      <c r="H1808">
        <v>1199</v>
      </c>
      <c r="I1808">
        <v>87</v>
      </c>
      <c r="J1808">
        <v>20.100000000000001</v>
      </c>
      <c r="K1808">
        <v>7.5</v>
      </c>
      <c r="L1808">
        <v>2021</v>
      </c>
      <c r="M1808">
        <v>95993</v>
      </c>
      <c r="N1808">
        <v>2</v>
      </c>
      <c r="O1808">
        <v>0</v>
      </c>
      <c r="P1808">
        <v>3.21</v>
      </c>
    </row>
    <row r="1809" spans="1:16" x14ac:dyDescent="0.3">
      <c r="A1809">
        <v>1807</v>
      </c>
      <c r="B1809" t="s">
        <v>83</v>
      </c>
      <c r="C1809" t="s">
        <v>101</v>
      </c>
      <c r="D1809" t="s">
        <v>102</v>
      </c>
      <c r="E1809" t="s">
        <v>86</v>
      </c>
      <c r="F1809" t="s">
        <v>87</v>
      </c>
      <c r="G1809" t="s">
        <v>103</v>
      </c>
      <c r="H1809">
        <v>1199</v>
      </c>
      <c r="I1809">
        <v>87</v>
      </c>
      <c r="J1809">
        <v>20.100000000000001</v>
      </c>
      <c r="K1809">
        <v>7.5</v>
      </c>
      <c r="L1809">
        <v>2020</v>
      </c>
      <c r="M1809">
        <v>52378</v>
      </c>
      <c r="N1809">
        <v>1</v>
      </c>
      <c r="O1809">
        <v>1</v>
      </c>
      <c r="P1809">
        <v>2.5499999999999998</v>
      </c>
    </row>
    <row r="1810" spans="1:16" x14ac:dyDescent="0.3">
      <c r="A1810">
        <v>1808</v>
      </c>
      <c r="B1810" t="s">
        <v>83</v>
      </c>
      <c r="C1810" t="s">
        <v>101</v>
      </c>
      <c r="D1810" t="s">
        <v>102</v>
      </c>
      <c r="E1810" t="s">
        <v>86</v>
      </c>
      <c r="F1810" t="s">
        <v>87</v>
      </c>
      <c r="G1810" t="s">
        <v>103</v>
      </c>
      <c r="H1810">
        <v>1199</v>
      </c>
      <c r="I1810">
        <v>87</v>
      </c>
      <c r="J1810">
        <v>20.100000000000001</v>
      </c>
      <c r="K1810">
        <v>7.5</v>
      </c>
      <c r="L1810">
        <v>2026</v>
      </c>
      <c r="M1810">
        <v>9420</v>
      </c>
      <c r="N1810">
        <v>1</v>
      </c>
      <c r="O1810">
        <v>0</v>
      </c>
      <c r="P1810">
        <v>7.57</v>
      </c>
    </row>
    <row r="1811" spans="1:16" x14ac:dyDescent="0.3">
      <c r="A1811">
        <v>1809</v>
      </c>
      <c r="B1811" t="s">
        <v>83</v>
      </c>
      <c r="C1811" t="s">
        <v>101</v>
      </c>
      <c r="D1811" t="s">
        <v>102</v>
      </c>
      <c r="E1811" t="s">
        <v>86</v>
      </c>
      <c r="F1811" t="s">
        <v>87</v>
      </c>
      <c r="G1811" t="s">
        <v>103</v>
      </c>
      <c r="H1811">
        <v>1199</v>
      </c>
      <c r="I1811">
        <v>87</v>
      </c>
      <c r="J1811">
        <v>20.100000000000001</v>
      </c>
      <c r="K1811">
        <v>7.5</v>
      </c>
      <c r="L1811">
        <v>2020</v>
      </c>
      <c r="M1811">
        <v>122636</v>
      </c>
      <c r="N1811">
        <v>1</v>
      </c>
      <c r="O1811">
        <v>0</v>
      </c>
      <c r="P1811">
        <v>2.56</v>
      </c>
    </row>
    <row r="1812" spans="1:16" x14ac:dyDescent="0.3">
      <c r="A1812">
        <v>1810</v>
      </c>
      <c r="B1812" t="s">
        <v>83</v>
      </c>
      <c r="C1812" t="s">
        <v>101</v>
      </c>
      <c r="D1812" t="s">
        <v>102</v>
      </c>
      <c r="E1812" t="s">
        <v>86</v>
      </c>
      <c r="F1812" t="s">
        <v>87</v>
      </c>
      <c r="G1812" t="s">
        <v>103</v>
      </c>
      <c r="H1812">
        <v>1199</v>
      </c>
      <c r="I1812">
        <v>87</v>
      </c>
      <c r="J1812">
        <v>20.100000000000001</v>
      </c>
      <c r="K1812">
        <v>7.5</v>
      </c>
      <c r="L1812">
        <v>2021</v>
      </c>
      <c r="M1812">
        <v>82813</v>
      </c>
      <c r="N1812">
        <v>1</v>
      </c>
      <c r="O1812">
        <v>0</v>
      </c>
      <c r="P1812">
        <v>3.37</v>
      </c>
    </row>
    <row r="1813" spans="1:16" x14ac:dyDescent="0.3">
      <c r="A1813">
        <v>1811</v>
      </c>
      <c r="B1813" t="s">
        <v>83</v>
      </c>
      <c r="C1813" t="s">
        <v>101</v>
      </c>
      <c r="D1813" t="s">
        <v>102</v>
      </c>
      <c r="E1813" t="s">
        <v>86</v>
      </c>
      <c r="F1813" t="s">
        <v>87</v>
      </c>
      <c r="G1813" t="s">
        <v>103</v>
      </c>
      <c r="H1813">
        <v>1199</v>
      </c>
      <c r="I1813">
        <v>87</v>
      </c>
      <c r="J1813">
        <v>20.100000000000001</v>
      </c>
      <c r="K1813">
        <v>7.5</v>
      </c>
      <c r="L1813">
        <v>2023</v>
      </c>
      <c r="M1813">
        <v>28392</v>
      </c>
      <c r="N1813">
        <v>3</v>
      </c>
      <c r="O1813">
        <v>0</v>
      </c>
      <c r="P1813">
        <v>4.34</v>
      </c>
    </row>
    <row r="1814" spans="1:16" x14ac:dyDescent="0.3">
      <c r="A1814">
        <v>1812</v>
      </c>
      <c r="B1814" t="s">
        <v>83</v>
      </c>
      <c r="C1814" t="s">
        <v>101</v>
      </c>
      <c r="D1814" t="s">
        <v>102</v>
      </c>
      <c r="E1814" t="s">
        <v>86</v>
      </c>
      <c r="F1814" t="s">
        <v>87</v>
      </c>
      <c r="G1814" t="s">
        <v>103</v>
      </c>
      <c r="H1814">
        <v>1199</v>
      </c>
      <c r="I1814">
        <v>87</v>
      </c>
      <c r="J1814">
        <v>20.100000000000001</v>
      </c>
      <c r="K1814">
        <v>7.5</v>
      </c>
      <c r="L1814">
        <v>2022</v>
      </c>
      <c r="M1814">
        <v>37705</v>
      </c>
      <c r="N1814">
        <v>1</v>
      </c>
      <c r="O1814">
        <v>0</v>
      </c>
      <c r="P1814">
        <v>4.68</v>
      </c>
    </row>
    <row r="1815" spans="1:16" x14ac:dyDescent="0.3">
      <c r="A1815">
        <v>1813</v>
      </c>
      <c r="B1815" t="s">
        <v>83</v>
      </c>
      <c r="C1815" t="s">
        <v>101</v>
      </c>
      <c r="D1815" t="s">
        <v>102</v>
      </c>
      <c r="E1815" t="s">
        <v>86</v>
      </c>
      <c r="F1815" t="s">
        <v>87</v>
      </c>
      <c r="G1815" t="s">
        <v>103</v>
      </c>
      <c r="H1815">
        <v>1199</v>
      </c>
      <c r="I1815">
        <v>87</v>
      </c>
      <c r="J1815">
        <v>20.100000000000001</v>
      </c>
      <c r="K1815">
        <v>7.5</v>
      </c>
      <c r="L1815">
        <v>2021</v>
      </c>
      <c r="M1815">
        <v>62437</v>
      </c>
      <c r="N1815">
        <v>2</v>
      </c>
      <c r="O1815">
        <v>0</v>
      </c>
      <c r="P1815">
        <v>3.79</v>
      </c>
    </row>
    <row r="1816" spans="1:16" x14ac:dyDescent="0.3">
      <c r="A1816">
        <v>1814</v>
      </c>
      <c r="B1816" t="s">
        <v>83</v>
      </c>
      <c r="C1816" t="s">
        <v>101</v>
      </c>
      <c r="D1816" t="s">
        <v>102</v>
      </c>
      <c r="E1816" t="s">
        <v>86</v>
      </c>
      <c r="F1816" t="s">
        <v>87</v>
      </c>
      <c r="G1816" t="s">
        <v>103</v>
      </c>
      <c r="H1816">
        <v>1199</v>
      </c>
      <c r="I1816">
        <v>87</v>
      </c>
      <c r="J1816">
        <v>20.100000000000001</v>
      </c>
      <c r="K1816">
        <v>7.5</v>
      </c>
      <c r="L1816">
        <v>2021</v>
      </c>
      <c r="M1816">
        <v>45128</v>
      </c>
      <c r="N1816">
        <v>1</v>
      </c>
      <c r="O1816">
        <v>0</v>
      </c>
      <c r="P1816">
        <v>3.88</v>
      </c>
    </row>
    <row r="1817" spans="1:16" x14ac:dyDescent="0.3">
      <c r="A1817">
        <v>1815</v>
      </c>
      <c r="B1817" t="s">
        <v>83</v>
      </c>
      <c r="C1817" t="s">
        <v>101</v>
      </c>
      <c r="D1817" t="s">
        <v>102</v>
      </c>
      <c r="E1817" t="s">
        <v>86</v>
      </c>
      <c r="F1817" t="s">
        <v>87</v>
      </c>
      <c r="G1817" t="s">
        <v>103</v>
      </c>
      <c r="H1817">
        <v>1199</v>
      </c>
      <c r="I1817">
        <v>87</v>
      </c>
      <c r="J1817">
        <v>20.100000000000001</v>
      </c>
      <c r="K1817">
        <v>7.5</v>
      </c>
      <c r="L1817">
        <v>2020</v>
      </c>
      <c r="M1817">
        <v>99445</v>
      </c>
      <c r="N1817">
        <v>1</v>
      </c>
      <c r="O1817">
        <v>0</v>
      </c>
      <c r="P1817">
        <v>2.84</v>
      </c>
    </row>
    <row r="1818" spans="1:16" x14ac:dyDescent="0.3">
      <c r="A1818">
        <v>1816</v>
      </c>
      <c r="B1818" t="s">
        <v>83</v>
      </c>
      <c r="C1818" t="s">
        <v>101</v>
      </c>
      <c r="D1818" t="s">
        <v>102</v>
      </c>
      <c r="E1818" t="s">
        <v>86</v>
      </c>
      <c r="F1818" t="s">
        <v>87</v>
      </c>
      <c r="G1818" t="s">
        <v>103</v>
      </c>
      <c r="H1818">
        <v>1199</v>
      </c>
      <c r="I1818">
        <v>87</v>
      </c>
      <c r="J1818">
        <v>20.100000000000001</v>
      </c>
      <c r="K1818">
        <v>7.5</v>
      </c>
      <c r="L1818">
        <v>2021</v>
      </c>
      <c r="M1818">
        <v>59837</v>
      </c>
      <c r="N1818">
        <v>2</v>
      </c>
      <c r="O1818">
        <v>0</v>
      </c>
      <c r="P1818">
        <v>3.52</v>
      </c>
    </row>
    <row r="1819" spans="1:16" x14ac:dyDescent="0.3">
      <c r="A1819">
        <v>1817</v>
      </c>
      <c r="B1819" t="s">
        <v>83</v>
      </c>
      <c r="C1819" t="s">
        <v>101</v>
      </c>
      <c r="D1819" t="s">
        <v>102</v>
      </c>
      <c r="E1819" t="s">
        <v>86</v>
      </c>
      <c r="F1819" t="s">
        <v>87</v>
      </c>
      <c r="G1819" t="s">
        <v>103</v>
      </c>
      <c r="H1819">
        <v>1199</v>
      </c>
      <c r="I1819">
        <v>87</v>
      </c>
      <c r="J1819">
        <v>20.100000000000001</v>
      </c>
      <c r="K1819">
        <v>7.5</v>
      </c>
      <c r="L1819">
        <v>2022</v>
      </c>
      <c r="M1819">
        <v>45629</v>
      </c>
      <c r="N1819">
        <v>1</v>
      </c>
      <c r="O1819">
        <v>0</v>
      </c>
      <c r="P1819">
        <v>4.32</v>
      </c>
    </row>
    <row r="1820" spans="1:16" x14ac:dyDescent="0.3">
      <c r="A1820">
        <v>1818</v>
      </c>
      <c r="B1820" t="s">
        <v>83</v>
      </c>
      <c r="C1820" t="s">
        <v>101</v>
      </c>
      <c r="D1820" t="s">
        <v>102</v>
      </c>
      <c r="E1820" t="s">
        <v>86</v>
      </c>
      <c r="F1820" t="s">
        <v>87</v>
      </c>
      <c r="G1820" t="s">
        <v>103</v>
      </c>
      <c r="H1820">
        <v>1199</v>
      </c>
      <c r="I1820">
        <v>87</v>
      </c>
      <c r="J1820">
        <v>20.100000000000001</v>
      </c>
      <c r="K1820">
        <v>7.5</v>
      </c>
      <c r="L1820">
        <v>2026</v>
      </c>
      <c r="M1820">
        <v>4003</v>
      </c>
      <c r="N1820">
        <v>3</v>
      </c>
      <c r="O1820">
        <v>0</v>
      </c>
      <c r="P1820">
        <v>6.66</v>
      </c>
    </row>
    <row r="1821" spans="1:16" x14ac:dyDescent="0.3">
      <c r="A1821">
        <v>1819</v>
      </c>
      <c r="B1821" t="s">
        <v>83</v>
      </c>
      <c r="C1821" t="s">
        <v>101</v>
      </c>
      <c r="D1821" t="s">
        <v>102</v>
      </c>
      <c r="E1821" t="s">
        <v>86</v>
      </c>
      <c r="F1821" t="s">
        <v>87</v>
      </c>
      <c r="G1821" t="s">
        <v>103</v>
      </c>
      <c r="H1821">
        <v>1199</v>
      </c>
      <c r="I1821">
        <v>87</v>
      </c>
      <c r="J1821">
        <v>20.100000000000001</v>
      </c>
      <c r="K1821">
        <v>7.5</v>
      </c>
      <c r="L1821">
        <v>2024</v>
      </c>
      <c r="M1821">
        <v>32006</v>
      </c>
      <c r="N1821">
        <v>1</v>
      </c>
      <c r="O1821">
        <v>0</v>
      </c>
      <c r="P1821">
        <v>5.87</v>
      </c>
    </row>
    <row r="1822" spans="1:16" x14ac:dyDescent="0.3">
      <c r="A1822">
        <v>1820</v>
      </c>
      <c r="B1822" t="s">
        <v>83</v>
      </c>
      <c r="C1822" t="s">
        <v>101</v>
      </c>
      <c r="D1822" t="s">
        <v>102</v>
      </c>
      <c r="E1822" t="s">
        <v>86</v>
      </c>
      <c r="F1822" t="s">
        <v>87</v>
      </c>
      <c r="G1822" t="s">
        <v>103</v>
      </c>
      <c r="H1822">
        <v>1199</v>
      </c>
      <c r="I1822">
        <v>87</v>
      </c>
      <c r="J1822">
        <v>20.100000000000001</v>
      </c>
      <c r="K1822">
        <v>7.5</v>
      </c>
      <c r="L1822">
        <v>2023</v>
      </c>
      <c r="M1822">
        <v>41849</v>
      </c>
      <c r="N1822">
        <v>1</v>
      </c>
      <c r="O1822">
        <v>0</v>
      </c>
      <c r="P1822">
        <v>5.42</v>
      </c>
    </row>
    <row r="1823" spans="1:16" x14ac:dyDescent="0.3">
      <c r="A1823">
        <v>1821</v>
      </c>
      <c r="B1823" t="s">
        <v>83</v>
      </c>
      <c r="C1823" t="s">
        <v>101</v>
      </c>
      <c r="D1823" t="s">
        <v>102</v>
      </c>
      <c r="E1823" t="s">
        <v>86</v>
      </c>
      <c r="F1823" t="s">
        <v>87</v>
      </c>
      <c r="G1823" t="s">
        <v>103</v>
      </c>
      <c r="H1823">
        <v>1199</v>
      </c>
      <c r="I1823">
        <v>87</v>
      </c>
      <c r="J1823">
        <v>20.100000000000001</v>
      </c>
      <c r="K1823">
        <v>7.5</v>
      </c>
      <c r="L1823">
        <v>2020</v>
      </c>
      <c r="M1823">
        <v>55331</v>
      </c>
      <c r="N1823">
        <v>1</v>
      </c>
      <c r="O1823">
        <v>0</v>
      </c>
      <c r="P1823">
        <v>3.65</v>
      </c>
    </row>
    <row r="1824" spans="1:16" x14ac:dyDescent="0.3">
      <c r="A1824">
        <v>1822</v>
      </c>
      <c r="B1824" t="s">
        <v>83</v>
      </c>
      <c r="C1824" t="s">
        <v>101</v>
      </c>
      <c r="D1824" t="s">
        <v>102</v>
      </c>
      <c r="E1824" t="s">
        <v>86</v>
      </c>
      <c r="F1824" t="s">
        <v>87</v>
      </c>
      <c r="G1824" t="s">
        <v>103</v>
      </c>
      <c r="H1824">
        <v>1199</v>
      </c>
      <c r="I1824">
        <v>87</v>
      </c>
      <c r="J1824">
        <v>20.100000000000001</v>
      </c>
      <c r="K1824">
        <v>7.5</v>
      </c>
      <c r="L1824">
        <v>2022</v>
      </c>
      <c r="M1824">
        <v>57986</v>
      </c>
      <c r="N1824">
        <v>2</v>
      </c>
      <c r="O1824">
        <v>0</v>
      </c>
      <c r="P1824">
        <v>4.03</v>
      </c>
    </row>
    <row r="1825" spans="1:16" x14ac:dyDescent="0.3">
      <c r="A1825">
        <v>1823</v>
      </c>
      <c r="B1825" t="s">
        <v>83</v>
      </c>
      <c r="C1825" t="s">
        <v>101</v>
      </c>
      <c r="D1825" t="s">
        <v>102</v>
      </c>
      <c r="E1825" t="s">
        <v>86</v>
      </c>
      <c r="F1825" t="s">
        <v>87</v>
      </c>
      <c r="G1825" t="s">
        <v>103</v>
      </c>
      <c r="H1825">
        <v>1199</v>
      </c>
      <c r="I1825">
        <v>87</v>
      </c>
      <c r="J1825">
        <v>20.100000000000001</v>
      </c>
      <c r="K1825">
        <v>7.5</v>
      </c>
      <c r="L1825">
        <v>2021</v>
      </c>
      <c r="M1825">
        <v>81853</v>
      </c>
      <c r="N1825">
        <v>1</v>
      </c>
      <c r="O1825">
        <v>0</v>
      </c>
      <c r="P1825">
        <v>3.48</v>
      </c>
    </row>
    <row r="1826" spans="1:16" x14ac:dyDescent="0.3">
      <c r="A1826">
        <v>1824</v>
      </c>
      <c r="B1826" t="s">
        <v>83</v>
      </c>
      <c r="C1826" t="s">
        <v>101</v>
      </c>
      <c r="D1826" t="s">
        <v>102</v>
      </c>
      <c r="E1826" t="s">
        <v>86</v>
      </c>
      <c r="F1826" t="s">
        <v>87</v>
      </c>
      <c r="G1826" t="s">
        <v>103</v>
      </c>
      <c r="H1826">
        <v>1199</v>
      </c>
      <c r="I1826">
        <v>87</v>
      </c>
      <c r="J1826">
        <v>20.100000000000001</v>
      </c>
      <c r="K1826">
        <v>7.5</v>
      </c>
      <c r="L1826">
        <v>2020</v>
      </c>
      <c r="M1826">
        <v>71896</v>
      </c>
      <c r="N1826">
        <v>1</v>
      </c>
      <c r="O1826">
        <v>0</v>
      </c>
      <c r="P1826">
        <v>3.14</v>
      </c>
    </row>
    <row r="1827" spans="1:16" x14ac:dyDescent="0.3">
      <c r="A1827">
        <v>1825</v>
      </c>
      <c r="B1827" t="s">
        <v>83</v>
      </c>
      <c r="C1827" t="s">
        <v>101</v>
      </c>
      <c r="D1827" t="s">
        <v>102</v>
      </c>
      <c r="E1827" t="s">
        <v>86</v>
      </c>
      <c r="F1827" t="s">
        <v>87</v>
      </c>
      <c r="G1827" t="s">
        <v>103</v>
      </c>
      <c r="H1827">
        <v>1199</v>
      </c>
      <c r="I1827">
        <v>87</v>
      </c>
      <c r="J1827">
        <v>20.100000000000001</v>
      </c>
      <c r="K1827">
        <v>7.5</v>
      </c>
      <c r="L1827">
        <v>2026</v>
      </c>
      <c r="M1827">
        <v>8525</v>
      </c>
      <c r="N1827">
        <v>1</v>
      </c>
      <c r="O1827">
        <v>0</v>
      </c>
      <c r="P1827">
        <v>7.35</v>
      </c>
    </row>
    <row r="1828" spans="1:16" x14ac:dyDescent="0.3">
      <c r="A1828">
        <v>1826</v>
      </c>
      <c r="B1828" t="s">
        <v>83</v>
      </c>
      <c r="C1828" t="s">
        <v>101</v>
      </c>
      <c r="D1828" t="s">
        <v>102</v>
      </c>
      <c r="E1828" t="s">
        <v>86</v>
      </c>
      <c r="F1828" t="s">
        <v>87</v>
      </c>
      <c r="G1828" t="s">
        <v>103</v>
      </c>
      <c r="H1828">
        <v>1199</v>
      </c>
      <c r="I1828">
        <v>87</v>
      </c>
      <c r="J1828">
        <v>20.100000000000001</v>
      </c>
      <c r="K1828">
        <v>7.5</v>
      </c>
      <c r="L1828">
        <v>2024</v>
      </c>
      <c r="M1828">
        <v>24364</v>
      </c>
      <c r="N1828">
        <v>2</v>
      </c>
      <c r="O1828">
        <v>0</v>
      </c>
      <c r="P1828">
        <v>5.49</v>
      </c>
    </row>
    <row r="1829" spans="1:16" x14ac:dyDescent="0.3">
      <c r="A1829">
        <v>1827</v>
      </c>
      <c r="B1829" t="s">
        <v>83</v>
      </c>
      <c r="C1829" t="s">
        <v>101</v>
      </c>
      <c r="D1829" t="s">
        <v>102</v>
      </c>
      <c r="E1829" t="s">
        <v>86</v>
      </c>
      <c r="F1829" t="s">
        <v>87</v>
      </c>
      <c r="G1829" t="s">
        <v>103</v>
      </c>
      <c r="H1829">
        <v>1199</v>
      </c>
      <c r="I1829">
        <v>87</v>
      </c>
      <c r="J1829">
        <v>20.100000000000001</v>
      </c>
      <c r="K1829">
        <v>7.5</v>
      </c>
      <c r="L1829">
        <v>2024</v>
      </c>
      <c r="M1829">
        <v>47551</v>
      </c>
      <c r="N1829">
        <v>2</v>
      </c>
      <c r="O1829">
        <v>0</v>
      </c>
      <c r="P1829">
        <v>5.63</v>
      </c>
    </row>
    <row r="1830" spans="1:16" x14ac:dyDescent="0.3">
      <c r="A1830">
        <v>1828</v>
      </c>
      <c r="B1830" t="s">
        <v>83</v>
      </c>
      <c r="C1830" t="s">
        <v>101</v>
      </c>
      <c r="D1830" t="s">
        <v>102</v>
      </c>
      <c r="E1830" t="s">
        <v>86</v>
      </c>
      <c r="F1830" t="s">
        <v>87</v>
      </c>
      <c r="G1830" t="s">
        <v>103</v>
      </c>
      <c r="H1830">
        <v>1199</v>
      </c>
      <c r="I1830">
        <v>87</v>
      </c>
      <c r="J1830">
        <v>20.100000000000001</v>
      </c>
      <c r="K1830">
        <v>7.5</v>
      </c>
      <c r="L1830">
        <v>2026</v>
      </c>
      <c r="M1830">
        <v>8811</v>
      </c>
      <c r="N1830">
        <v>1</v>
      </c>
      <c r="O1830">
        <v>0</v>
      </c>
      <c r="P1830">
        <v>7.69</v>
      </c>
    </row>
    <row r="1831" spans="1:16" x14ac:dyDescent="0.3">
      <c r="A1831">
        <v>1829</v>
      </c>
      <c r="B1831" t="s">
        <v>83</v>
      </c>
      <c r="C1831" t="s">
        <v>101</v>
      </c>
      <c r="D1831" t="s">
        <v>102</v>
      </c>
      <c r="E1831" t="s">
        <v>86</v>
      </c>
      <c r="F1831" t="s">
        <v>87</v>
      </c>
      <c r="G1831" t="s">
        <v>103</v>
      </c>
      <c r="H1831">
        <v>1199</v>
      </c>
      <c r="I1831">
        <v>87</v>
      </c>
      <c r="J1831">
        <v>20.100000000000001</v>
      </c>
      <c r="K1831">
        <v>7.5</v>
      </c>
      <c r="L1831">
        <v>2020</v>
      </c>
      <c r="M1831">
        <v>86124</v>
      </c>
      <c r="N1831">
        <v>3</v>
      </c>
      <c r="O1831">
        <v>0</v>
      </c>
      <c r="P1831">
        <v>2.23</v>
      </c>
    </row>
    <row r="1832" spans="1:16" x14ac:dyDescent="0.3">
      <c r="A1832">
        <v>1830</v>
      </c>
      <c r="B1832" t="s">
        <v>83</v>
      </c>
      <c r="C1832" t="s">
        <v>101</v>
      </c>
      <c r="D1832" t="s">
        <v>102</v>
      </c>
      <c r="E1832" t="s">
        <v>86</v>
      </c>
      <c r="F1832" t="s">
        <v>87</v>
      </c>
      <c r="G1832" t="s">
        <v>103</v>
      </c>
      <c r="H1832">
        <v>1199</v>
      </c>
      <c r="I1832">
        <v>87</v>
      </c>
      <c r="J1832">
        <v>20.100000000000001</v>
      </c>
      <c r="K1832">
        <v>7.5</v>
      </c>
      <c r="L1832">
        <v>2020</v>
      </c>
      <c r="M1832">
        <v>90734</v>
      </c>
      <c r="N1832">
        <v>1</v>
      </c>
      <c r="O1832">
        <v>0</v>
      </c>
      <c r="P1832">
        <v>3.43</v>
      </c>
    </row>
    <row r="1833" spans="1:16" x14ac:dyDescent="0.3">
      <c r="A1833">
        <v>1831</v>
      </c>
      <c r="B1833" t="s">
        <v>83</v>
      </c>
      <c r="C1833" t="s">
        <v>101</v>
      </c>
      <c r="D1833" t="s">
        <v>102</v>
      </c>
      <c r="E1833" t="s">
        <v>86</v>
      </c>
      <c r="F1833" t="s">
        <v>87</v>
      </c>
      <c r="G1833" t="s">
        <v>103</v>
      </c>
      <c r="H1833">
        <v>1199</v>
      </c>
      <c r="I1833">
        <v>87</v>
      </c>
      <c r="J1833">
        <v>20.100000000000001</v>
      </c>
      <c r="K1833">
        <v>7.5</v>
      </c>
      <c r="L1833">
        <v>2020</v>
      </c>
      <c r="M1833">
        <v>93514</v>
      </c>
      <c r="N1833">
        <v>2</v>
      </c>
      <c r="O1833">
        <v>0</v>
      </c>
      <c r="P1833">
        <v>2.4</v>
      </c>
    </row>
    <row r="1834" spans="1:16" x14ac:dyDescent="0.3">
      <c r="A1834">
        <v>1832</v>
      </c>
      <c r="B1834" t="s">
        <v>83</v>
      </c>
      <c r="C1834" t="s">
        <v>101</v>
      </c>
      <c r="D1834" t="s">
        <v>102</v>
      </c>
      <c r="E1834" t="s">
        <v>86</v>
      </c>
      <c r="F1834" t="s">
        <v>87</v>
      </c>
      <c r="G1834" t="s">
        <v>103</v>
      </c>
      <c r="H1834">
        <v>1199</v>
      </c>
      <c r="I1834">
        <v>87</v>
      </c>
      <c r="J1834">
        <v>20.100000000000001</v>
      </c>
      <c r="K1834">
        <v>7.5</v>
      </c>
      <c r="L1834">
        <v>2023</v>
      </c>
      <c r="M1834">
        <v>65823</v>
      </c>
      <c r="N1834">
        <v>1</v>
      </c>
      <c r="O1834">
        <v>0</v>
      </c>
      <c r="P1834">
        <v>5.05</v>
      </c>
    </row>
    <row r="1835" spans="1:16" x14ac:dyDescent="0.3">
      <c r="A1835">
        <v>1833</v>
      </c>
      <c r="B1835" t="s">
        <v>83</v>
      </c>
      <c r="C1835" t="s">
        <v>101</v>
      </c>
      <c r="D1835" t="s">
        <v>102</v>
      </c>
      <c r="E1835" t="s">
        <v>86</v>
      </c>
      <c r="F1835" t="s">
        <v>87</v>
      </c>
      <c r="G1835" t="s">
        <v>103</v>
      </c>
      <c r="H1835">
        <v>1199</v>
      </c>
      <c r="I1835">
        <v>87</v>
      </c>
      <c r="J1835">
        <v>20.100000000000001</v>
      </c>
      <c r="K1835">
        <v>7.5</v>
      </c>
      <c r="L1835">
        <v>2020</v>
      </c>
      <c r="M1835">
        <v>113439</v>
      </c>
      <c r="N1835">
        <v>2</v>
      </c>
      <c r="O1835">
        <v>0</v>
      </c>
      <c r="P1835">
        <v>2.54</v>
      </c>
    </row>
    <row r="1836" spans="1:16" x14ac:dyDescent="0.3">
      <c r="A1836">
        <v>1834</v>
      </c>
      <c r="B1836" t="s">
        <v>83</v>
      </c>
      <c r="C1836" t="s">
        <v>101</v>
      </c>
      <c r="D1836" t="s">
        <v>102</v>
      </c>
      <c r="E1836" t="s">
        <v>86</v>
      </c>
      <c r="F1836" t="s">
        <v>87</v>
      </c>
      <c r="G1836" t="s">
        <v>103</v>
      </c>
      <c r="H1836">
        <v>1199</v>
      </c>
      <c r="I1836">
        <v>87</v>
      </c>
      <c r="J1836">
        <v>20.100000000000001</v>
      </c>
      <c r="K1836">
        <v>7.5</v>
      </c>
      <c r="L1836">
        <v>2023</v>
      </c>
      <c r="M1836">
        <v>57249</v>
      </c>
      <c r="N1836">
        <v>1</v>
      </c>
      <c r="O1836">
        <v>0</v>
      </c>
      <c r="P1836">
        <v>4.8899999999999997</v>
      </c>
    </row>
    <row r="1837" spans="1:16" x14ac:dyDescent="0.3">
      <c r="A1837">
        <v>1835</v>
      </c>
      <c r="B1837" t="s">
        <v>83</v>
      </c>
      <c r="C1837" t="s">
        <v>101</v>
      </c>
      <c r="D1837" t="s">
        <v>102</v>
      </c>
      <c r="E1837" t="s">
        <v>86</v>
      </c>
      <c r="F1837" t="s">
        <v>87</v>
      </c>
      <c r="G1837" t="s">
        <v>103</v>
      </c>
      <c r="H1837">
        <v>1199</v>
      </c>
      <c r="I1837">
        <v>87</v>
      </c>
      <c r="J1837">
        <v>20.100000000000001</v>
      </c>
      <c r="K1837">
        <v>7.5</v>
      </c>
      <c r="L1837">
        <v>2022</v>
      </c>
      <c r="M1837">
        <v>69374</v>
      </c>
      <c r="N1837">
        <v>1</v>
      </c>
      <c r="O1837">
        <v>0</v>
      </c>
      <c r="P1837">
        <v>4.13</v>
      </c>
    </row>
    <row r="1838" spans="1:16" x14ac:dyDescent="0.3">
      <c r="A1838">
        <v>1836</v>
      </c>
      <c r="B1838" t="s">
        <v>83</v>
      </c>
      <c r="C1838" t="s">
        <v>101</v>
      </c>
      <c r="D1838" t="s">
        <v>102</v>
      </c>
      <c r="E1838" t="s">
        <v>86</v>
      </c>
      <c r="F1838" t="s">
        <v>87</v>
      </c>
      <c r="G1838" t="s">
        <v>103</v>
      </c>
      <c r="H1838">
        <v>1199</v>
      </c>
      <c r="I1838">
        <v>87</v>
      </c>
      <c r="J1838">
        <v>20.100000000000001</v>
      </c>
      <c r="K1838">
        <v>7.5</v>
      </c>
      <c r="L1838">
        <v>2023</v>
      </c>
      <c r="M1838">
        <v>51248</v>
      </c>
      <c r="N1838">
        <v>1</v>
      </c>
      <c r="O1838">
        <v>0</v>
      </c>
      <c r="P1838">
        <v>5.09</v>
      </c>
    </row>
    <row r="1839" spans="1:16" x14ac:dyDescent="0.3">
      <c r="A1839">
        <v>1837</v>
      </c>
      <c r="B1839" t="s">
        <v>83</v>
      </c>
      <c r="C1839" t="s">
        <v>101</v>
      </c>
      <c r="D1839" t="s">
        <v>102</v>
      </c>
      <c r="E1839" t="s">
        <v>86</v>
      </c>
      <c r="F1839" t="s">
        <v>87</v>
      </c>
      <c r="G1839" t="s">
        <v>103</v>
      </c>
      <c r="H1839">
        <v>1199</v>
      </c>
      <c r="I1839">
        <v>87</v>
      </c>
      <c r="J1839">
        <v>20.100000000000001</v>
      </c>
      <c r="K1839">
        <v>7.5</v>
      </c>
      <c r="L1839">
        <v>2024</v>
      </c>
      <c r="M1839">
        <v>20761</v>
      </c>
      <c r="N1839">
        <v>1</v>
      </c>
      <c r="O1839">
        <v>0</v>
      </c>
      <c r="P1839">
        <v>5.91</v>
      </c>
    </row>
    <row r="1840" spans="1:16" x14ac:dyDescent="0.3">
      <c r="A1840">
        <v>1838</v>
      </c>
      <c r="B1840" t="s">
        <v>83</v>
      </c>
      <c r="C1840" t="s">
        <v>101</v>
      </c>
      <c r="D1840" t="s">
        <v>102</v>
      </c>
      <c r="E1840" t="s">
        <v>86</v>
      </c>
      <c r="F1840" t="s">
        <v>87</v>
      </c>
      <c r="G1840" t="s">
        <v>103</v>
      </c>
      <c r="H1840">
        <v>1199</v>
      </c>
      <c r="I1840">
        <v>87</v>
      </c>
      <c r="J1840">
        <v>20.100000000000001</v>
      </c>
      <c r="K1840">
        <v>7.5</v>
      </c>
      <c r="L1840">
        <v>2021</v>
      </c>
      <c r="M1840">
        <v>68928</v>
      </c>
      <c r="N1840">
        <v>1</v>
      </c>
      <c r="O1840">
        <v>0</v>
      </c>
      <c r="P1840">
        <v>3.94</v>
      </c>
    </row>
    <row r="1841" spans="1:16" x14ac:dyDescent="0.3">
      <c r="A1841">
        <v>1839</v>
      </c>
      <c r="B1841" t="s">
        <v>83</v>
      </c>
      <c r="C1841" t="s">
        <v>101</v>
      </c>
      <c r="D1841" t="s">
        <v>102</v>
      </c>
      <c r="E1841" t="s">
        <v>86</v>
      </c>
      <c r="F1841" t="s">
        <v>87</v>
      </c>
      <c r="G1841" t="s">
        <v>103</v>
      </c>
      <c r="H1841">
        <v>1199</v>
      </c>
      <c r="I1841">
        <v>87</v>
      </c>
      <c r="J1841">
        <v>20.100000000000001</v>
      </c>
      <c r="K1841">
        <v>7.5</v>
      </c>
      <c r="L1841">
        <v>2020</v>
      </c>
      <c r="M1841">
        <v>75809</v>
      </c>
      <c r="N1841">
        <v>2</v>
      </c>
      <c r="O1841">
        <v>0</v>
      </c>
      <c r="P1841">
        <v>2.82</v>
      </c>
    </row>
    <row r="1842" spans="1:16" x14ac:dyDescent="0.3">
      <c r="A1842">
        <v>1840</v>
      </c>
      <c r="B1842" t="s">
        <v>83</v>
      </c>
      <c r="C1842" t="s">
        <v>101</v>
      </c>
      <c r="D1842" t="s">
        <v>102</v>
      </c>
      <c r="E1842" t="s">
        <v>86</v>
      </c>
      <c r="F1842" t="s">
        <v>87</v>
      </c>
      <c r="G1842" t="s">
        <v>103</v>
      </c>
      <c r="H1842">
        <v>1199</v>
      </c>
      <c r="I1842">
        <v>87</v>
      </c>
      <c r="J1842">
        <v>20.100000000000001</v>
      </c>
      <c r="K1842">
        <v>7.5</v>
      </c>
      <c r="L1842">
        <v>2024</v>
      </c>
      <c r="M1842">
        <v>28538</v>
      </c>
      <c r="N1842">
        <v>1</v>
      </c>
      <c r="O1842">
        <v>0</v>
      </c>
      <c r="P1842">
        <v>5.9</v>
      </c>
    </row>
    <row r="1843" spans="1:16" x14ac:dyDescent="0.3">
      <c r="A1843">
        <v>1841</v>
      </c>
      <c r="B1843" t="s">
        <v>83</v>
      </c>
      <c r="C1843" t="s">
        <v>101</v>
      </c>
      <c r="D1843" t="s">
        <v>102</v>
      </c>
      <c r="E1843" t="s">
        <v>86</v>
      </c>
      <c r="F1843" t="s">
        <v>87</v>
      </c>
      <c r="G1843" t="s">
        <v>103</v>
      </c>
      <c r="H1843">
        <v>1199</v>
      </c>
      <c r="I1843">
        <v>87</v>
      </c>
      <c r="J1843">
        <v>20.100000000000001</v>
      </c>
      <c r="K1843">
        <v>7.5</v>
      </c>
      <c r="L1843">
        <v>2025</v>
      </c>
      <c r="M1843">
        <v>24182</v>
      </c>
      <c r="N1843">
        <v>1</v>
      </c>
      <c r="O1843">
        <v>0</v>
      </c>
      <c r="P1843">
        <v>6.46</v>
      </c>
    </row>
    <row r="1844" spans="1:16" x14ac:dyDescent="0.3">
      <c r="A1844">
        <v>1842</v>
      </c>
      <c r="B1844" t="s">
        <v>83</v>
      </c>
      <c r="C1844" t="s">
        <v>101</v>
      </c>
      <c r="D1844" t="s">
        <v>102</v>
      </c>
      <c r="E1844" t="s">
        <v>86</v>
      </c>
      <c r="F1844" t="s">
        <v>87</v>
      </c>
      <c r="G1844" t="s">
        <v>103</v>
      </c>
      <c r="H1844">
        <v>1199</v>
      </c>
      <c r="I1844">
        <v>87</v>
      </c>
      <c r="J1844">
        <v>20.100000000000001</v>
      </c>
      <c r="K1844">
        <v>7.5</v>
      </c>
      <c r="L1844">
        <v>2020</v>
      </c>
      <c r="M1844">
        <v>126002</v>
      </c>
      <c r="N1844">
        <v>2</v>
      </c>
      <c r="O1844">
        <v>1</v>
      </c>
      <c r="P1844">
        <v>1.5</v>
      </c>
    </row>
    <row r="1845" spans="1:16" x14ac:dyDescent="0.3">
      <c r="A1845">
        <v>1843</v>
      </c>
      <c r="B1845" t="s">
        <v>83</v>
      </c>
      <c r="C1845" t="s">
        <v>101</v>
      </c>
      <c r="D1845" t="s">
        <v>102</v>
      </c>
      <c r="E1845" t="s">
        <v>86</v>
      </c>
      <c r="F1845" t="s">
        <v>87</v>
      </c>
      <c r="G1845" t="s">
        <v>103</v>
      </c>
      <c r="H1845">
        <v>1199</v>
      </c>
      <c r="I1845">
        <v>87</v>
      </c>
      <c r="J1845">
        <v>20.100000000000001</v>
      </c>
      <c r="K1845">
        <v>7.5</v>
      </c>
      <c r="L1845">
        <v>2024</v>
      </c>
      <c r="M1845">
        <v>24397</v>
      </c>
      <c r="N1845">
        <v>2</v>
      </c>
      <c r="O1845">
        <v>0</v>
      </c>
      <c r="P1845">
        <v>5.6</v>
      </c>
    </row>
    <row r="1846" spans="1:16" x14ac:dyDescent="0.3">
      <c r="A1846">
        <v>1844</v>
      </c>
      <c r="B1846" t="s">
        <v>83</v>
      </c>
      <c r="C1846" t="s">
        <v>101</v>
      </c>
      <c r="D1846" t="s">
        <v>102</v>
      </c>
      <c r="E1846" t="s">
        <v>86</v>
      </c>
      <c r="F1846" t="s">
        <v>87</v>
      </c>
      <c r="G1846" t="s">
        <v>103</v>
      </c>
      <c r="H1846">
        <v>1199</v>
      </c>
      <c r="I1846">
        <v>87</v>
      </c>
      <c r="J1846">
        <v>20.100000000000001</v>
      </c>
      <c r="K1846">
        <v>7.5</v>
      </c>
      <c r="L1846">
        <v>2022</v>
      </c>
      <c r="M1846">
        <v>68729</v>
      </c>
      <c r="N1846">
        <v>1</v>
      </c>
      <c r="O1846">
        <v>0</v>
      </c>
      <c r="P1846">
        <v>4.82</v>
      </c>
    </row>
    <row r="1847" spans="1:16" x14ac:dyDescent="0.3">
      <c r="A1847">
        <v>1845</v>
      </c>
      <c r="B1847" t="s">
        <v>83</v>
      </c>
      <c r="C1847" t="s">
        <v>101</v>
      </c>
      <c r="D1847" t="s">
        <v>102</v>
      </c>
      <c r="E1847" t="s">
        <v>86</v>
      </c>
      <c r="F1847" t="s">
        <v>87</v>
      </c>
      <c r="G1847" t="s">
        <v>103</v>
      </c>
      <c r="H1847">
        <v>1199</v>
      </c>
      <c r="I1847">
        <v>87</v>
      </c>
      <c r="J1847">
        <v>20.100000000000001</v>
      </c>
      <c r="K1847">
        <v>7.5</v>
      </c>
      <c r="L1847">
        <v>2021</v>
      </c>
      <c r="M1847">
        <v>61060</v>
      </c>
      <c r="N1847">
        <v>1</v>
      </c>
      <c r="O1847">
        <v>0</v>
      </c>
      <c r="P1847">
        <v>4.04</v>
      </c>
    </row>
    <row r="1848" spans="1:16" x14ac:dyDescent="0.3">
      <c r="A1848">
        <v>1846</v>
      </c>
      <c r="B1848" t="s">
        <v>83</v>
      </c>
      <c r="C1848" t="s">
        <v>101</v>
      </c>
      <c r="D1848" t="s">
        <v>102</v>
      </c>
      <c r="E1848" t="s">
        <v>86</v>
      </c>
      <c r="F1848" t="s">
        <v>87</v>
      </c>
      <c r="G1848" t="s">
        <v>103</v>
      </c>
      <c r="H1848">
        <v>1199</v>
      </c>
      <c r="I1848">
        <v>87</v>
      </c>
      <c r="J1848">
        <v>20.100000000000001</v>
      </c>
      <c r="K1848">
        <v>7.5</v>
      </c>
      <c r="L1848">
        <v>2025</v>
      </c>
      <c r="M1848">
        <v>27996</v>
      </c>
      <c r="N1848">
        <v>2</v>
      </c>
      <c r="O1848">
        <v>0</v>
      </c>
      <c r="P1848">
        <v>5.88</v>
      </c>
    </row>
    <row r="1849" spans="1:16" x14ac:dyDescent="0.3">
      <c r="A1849">
        <v>1847</v>
      </c>
      <c r="B1849" t="s">
        <v>83</v>
      </c>
      <c r="C1849" t="s">
        <v>101</v>
      </c>
      <c r="D1849" t="s">
        <v>102</v>
      </c>
      <c r="E1849" t="s">
        <v>86</v>
      </c>
      <c r="F1849" t="s">
        <v>87</v>
      </c>
      <c r="G1849" t="s">
        <v>103</v>
      </c>
      <c r="H1849">
        <v>1199</v>
      </c>
      <c r="I1849">
        <v>87</v>
      </c>
      <c r="J1849">
        <v>20.100000000000001</v>
      </c>
      <c r="K1849">
        <v>7.5</v>
      </c>
      <c r="L1849">
        <v>2024</v>
      </c>
      <c r="M1849">
        <v>39331</v>
      </c>
      <c r="N1849">
        <v>1</v>
      </c>
      <c r="O1849">
        <v>0</v>
      </c>
      <c r="P1849">
        <v>6.28</v>
      </c>
    </row>
    <row r="1850" spans="1:16" x14ac:dyDescent="0.3">
      <c r="A1850">
        <v>1848</v>
      </c>
      <c r="B1850" t="s">
        <v>83</v>
      </c>
      <c r="C1850" t="s">
        <v>101</v>
      </c>
      <c r="D1850" t="s">
        <v>102</v>
      </c>
      <c r="E1850" t="s">
        <v>86</v>
      </c>
      <c r="F1850" t="s">
        <v>87</v>
      </c>
      <c r="G1850" t="s">
        <v>103</v>
      </c>
      <c r="H1850">
        <v>1199</v>
      </c>
      <c r="I1850">
        <v>87</v>
      </c>
      <c r="J1850">
        <v>20.100000000000001</v>
      </c>
      <c r="K1850">
        <v>7.5</v>
      </c>
      <c r="L1850">
        <v>2024</v>
      </c>
      <c r="M1850">
        <v>43294</v>
      </c>
      <c r="N1850">
        <v>1</v>
      </c>
      <c r="O1850">
        <v>0</v>
      </c>
      <c r="P1850">
        <v>5.79</v>
      </c>
    </row>
    <row r="1851" spans="1:16" x14ac:dyDescent="0.3">
      <c r="A1851">
        <v>1849</v>
      </c>
      <c r="B1851" t="s">
        <v>83</v>
      </c>
      <c r="C1851" t="s">
        <v>101</v>
      </c>
      <c r="D1851" t="s">
        <v>102</v>
      </c>
      <c r="E1851" t="s">
        <v>86</v>
      </c>
      <c r="F1851" t="s">
        <v>87</v>
      </c>
      <c r="G1851" t="s">
        <v>103</v>
      </c>
      <c r="H1851">
        <v>1199</v>
      </c>
      <c r="I1851">
        <v>87</v>
      </c>
      <c r="J1851">
        <v>20.100000000000001</v>
      </c>
      <c r="K1851">
        <v>7.5</v>
      </c>
      <c r="L1851">
        <v>2024</v>
      </c>
      <c r="M1851">
        <v>39425</v>
      </c>
      <c r="N1851">
        <v>1</v>
      </c>
      <c r="O1851">
        <v>0</v>
      </c>
      <c r="P1851">
        <v>6.21</v>
      </c>
    </row>
    <row r="1852" spans="1:16" x14ac:dyDescent="0.3">
      <c r="A1852">
        <v>1850</v>
      </c>
      <c r="B1852" t="s">
        <v>83</v>
      </c>
      <c r="C1852" t="s">
        <v>101</v>
      </c>
      <c r="D1852" t="s">
        <v>102</v>
      </c>
      <c r="E1852" t="s">
        <v>86</v>
      </c>
      <c r="F1852" t="s">
        <v>87</v>
      </c>
      <c r="G1852" t="s">
        <v>103</v>
      </c>
      <c r="H1852">
        <v>1199</v>
      </c>
      <c r="I1852">
        <v>87</v>
      </c>
      <c r="J1852">
        <v>20.100000000000001</v>
      </c>
      <c r="K1852">
        <v>7.5</v>
      </c>
      <c r="L1852">
        <v>2022</v>
      </c>
      <c r="M1852">
        <v>57535</v>
      </c>
      <c r="N1852">
        <v>1</v>
      </c>
      <c r="O1852">
        <v>0</v>
      </c>
      <c r="P1852">
        <v>4.26</v>
      </c>
    </row>
    <row r="1853" spans="1:16" x14ac:dyDescent="0.3">
      <c r="A1853">
        <v>1851</v>
      </c>
      <c r="B1853" t="s">
        <v>83</v>
      </c>
      <c r="C1853" t="s">
        <v>101</v>
      </c>
      <c r="D1853" t="s">
        <v>102</v>
      </c>
      <c r="E1853" t="s">
        <v>86</v>
      </c>
      <c r="F1853" t="s">
        <v>87</v>
      </c>
      <c r="G1853" t="s">
        <v>103</v>
      </c>
      <c r="H1853">
        <v>1199</v>
      </c>
      <c r="I1853">
        <v>87</v>
      </c>
      <c r="J1853">
        <v>20.100000000000001</v>
      </c>
      <c r="K1853">
        <v>7.5</v>
      </c>
      <c r="L1853">
        <v>2021</v>
      </c>
      <c r="M1853">
        <v>54997</v>
      </c>
      <c r="N1853">
        <v>2</v>
      </c>
      <c r="O1853">
        <v>0</v>
      </c>
      <c r="P1853">
        <v>3.97</v>
      </c>
    </row>
    <row r="1854" spans="1:16" x14ac:dyDescent="0.3">
      <c r="A1854">
        <v>1852</v>
      </c>
      <c r="B1854" t="s">
        <v>83</v>
      </c>
      <c r="C1854" t="s">
        <v>101</v>
      </c>
      <c r="D1854" t="s">
        <v>102</v>
      </c>
      <c r="E1854" t="s">
        <v>86</v>
      </c>
      <c r="F1854" t="s">
        <v>87</v>
      </c>
      <c r="G1854" t="s">
        <v>103</v>
      </c>
      <c r="H1854">
        <v>1199</v>
      </c>
      <c r="I1854">
        <v>87</v>
      </c>
      <c r="J1854">
        <v>20.100000000000001</v>
      </c>
      <c r="K1854">
        <v>7.5</v>
      </c>
      <c r="L1854">
        <v>2021</v>
      </c>
      <c r="M1854">
        <v>81570</v>
      </c>
      <c r="N1854">
        <v>1</v>
      </c>
      <c r="O1854">
        <v>0</v>
      </c>
      <c r="P1854">
        <v>3.41</v>
      </c>
    </row>
    <row r="1855" spans="1:16" x14ac:dyDescent="0.3">
      <c r="A1855">
        <v>1853</v>
      </c>
      <c r="B1855" t="s">
        <v>83</v>
      </c>
      <c r="C1855" t="s">
        <v>101</v>
      </c>
      <c r="D1855" t="s">
        <v>102</v>
      </c>
      <c r="E1855" t="s">
        <v>86</v>
      </c>
      <c r="F1855" t="s">
        <v>87</v>
      </c>
      <c r="G1855" t="s">
        <v>103</v>
      </c>
      <c r="H1855">
        <v>1199</v>
      </c>
      <c r="I1855">
        <v>87</v>
      </c>
      <c r="J1855">
        <v>20.100000000000001</v>
      </c>
      <c r="K1855">
        <v>7.5</v>
      </c>
      <c r="L1855">
        <v>2021</v>
      </c>
      <c r="M1855">
        <v>72696</v>
      </c>
      <c r="N1855">
        <v>1</v>
      </c>
      <c r="O1855">
        <v>0</v>
      </c>
      <c r="P1855">
        <v>4.04</v>
      </c>
    </row>
    <row r="1856" spans="1:16" x14ac:dyDescent="0.3">
      <c r="A1856">
        <v>1854</v>
      </c>
      <c r="B1856" t="s">
        <v>83</v>
      </c>
      <c r="C1856" t="s">
        <v>101</v>
      </c>
      <c r="D1856" t="s">
        <v>102</v>
      </c>
      <c r="E1856" t="s">
        <v>86</v>
      </c>
      <c r="F1856" t="s">
        <v>87</v>
      </c>
      <c r="G1856" t="s">
        <v>103</v>
      </c>
      <c r="H1856">
        <v>1199</v>
      </c>
      <c r="I1856">
        <v>87</v>
      </c>
      <c r="J1856">
        <v>20.100000000000001</v>
      </c>
      <c r="K1856">
        <v>7.5</v>
      </c>
      <c r="L1856">
        <v>2026</v>
      </c>
      <c r="M1856">
        <v>9038</v>
      </c>
      <c r="N1856">
        <v>1</v>
      </c>
      <c r="O1856">
        <v>0</v>
      </c>
      <c r="P1856">
        <v>7.81</v>
      </c>
    </row>
    <row r="1857" spans="1:16" x14ac:dyDescent="0.3">
      <c r="A1857">
        <v>1855</v>
      </c>
      <c r="B1857" t="s">
        <v>83</v>
      </c>
      <c r="C1857" t="s">
        <v>101</v>
      </c>
      <c r="D1857" t="s">
        <v>102</v>
      </c>
      <c r="E1857" t="s">
        <v>86</v>
      </c>
      <c r="F1857" t="s">
        <v>87</v>
      </c>
      <c r="G1857" t="s">
        <v>103</v>
      </c>
      <c r="H1857">
        <v>1199</v>
      </c>
      <c r="I1857">
        <v>87</v>
      </c>
      <c r="J1857">
        <v>20.100000000000001</v>
      </c>
      <c r="K1857">
        <v>7.5</v>
      </c>
      <c r="L1857">
        <v>2026</v>
      </c>
      <c r="M1857">
        <v>9623</v>
      </c>
      <c r="N1857">
        <v>1</v>
      </c>
      <c r="O1857">
        <v>0</v>
      </c>
      <c r="P1857">
        <v>7.35</v>
      </c>
    </row>
    <row r="1858" spans="1:16" x14ac:dyDescent="0.3">
      <c r="A1858">
        <v>1856</v>
      </c>
      <c r="B1858" t="s">
        <v>83</v>
      </c>
      <c r="C1858" t="s">
        <v>101</v>
      </c>
      <c r="D1858" t="s">
        <v>102</v>
      </c>
      <c r="E1858" t="s">
        <v>86</v>
      </c>
      <c r="F1858" t="s">
        <v>87</v>
      </c>
      <c r="G1858" t="s">
        <v>103</v>
      </c>
      <c r="H1858">
        <v>1199</v>
      </c>
      <c r="I1858">
        <v>87</v>
      </c>
      <c r="J1858">
        <v>20.100000000000001</v>
      </c>
      <c r="K1858">
        <v>7.5</v>
      </c>
      <c r="L1858">
        <v>2026</v>
      </c>
      <c r="M1858">
        <v>9900</v>
      </c>
      <c r="N1858">
        <v>1</v>
      </c>
      <c r="O1858">
        <v>0</v>
      </c>
      <c r="P1858">
        <v>7.31</v>
      </c>
    </row>
    <row r="1859" spans="1:16" x14ac:dyDescent="0.3">
      <c r="A1859">
        <v>1857</v>
      </c>
      <c r="B1859" t="s">
        <v>83</v>
      </c>
      <c r="C1859" t="s">
        <v>101</v>
      </c>
      <c r="D1859" t="s">
        <v>102</v>
      </c>
      <c r="E1859" t="s">
        <v>86</v>
      </c>
      <c r="F1859" t="s">
        <v>87</v>
      </c>
      <c r="G1859" t="s">
        <v>103</v>
      </c>
      <c r="H1859">
        <v>1199</v>
      </c>
      <c r="I1859">
        <v>87</v>
      </c>
      <c r="J1859">
        <v>20.100000000000001</v>
      </c>
      <c r="K1859">
        <v>7.5</v>
      </c>
      <c r="L1859">
        <v>2022</v>
      </c>
      <c r="M1859">
        <v>50905</v>
      </c>
      <c r="N1859">
        <v>1</v>
      </c>
      <c r="O1859">
        <v>0</v>
      </c>
      <c r="P1859">
        <v>4.92</v>
      </c>
    </row>
    <row r="1860" spans="1:16" x14ac:dyDescent="0.3">
      <c r="A1860">
        <v>1858</v>
      </c>
      <c r="B1860" t="s">
        <v>83</v>
      </c>
      <c r="C1860" t="s">
        <v>101</v>
      </c>
      <c r="D1860" t="s">
        <v>102</v>
      </c>
      <c r="E1860" t="s">
        <v>86</v>
      </c>
      <c r="F1860" t="s">
        <v>87</v>
      </c>
      <c r="G1860" t="s">
        <v>103</v>
      </c>
      <c r="H1860">
        <v>1199</v>
      </c>
      <c r="I1860">
        <v>87</v>
      </c>
      <c r="J1860">
        <v>20.100000000000001</v>
      </c>
      <c r="K1860">
        <v>7.5</v>
      </c>
      <c r="L1860">
        <v>2021</v>
      </c>
      <c r="M1860">
        <v>58677</v>
      </c>
      <c r="N1860">
        <v>2</v>
      </c>
      <c r="O1860">
        <v>1</v>
      </c>
      <c r="P1860">
        <v>2.6</v>
      </c>
    </row>
    <row r="1861" spans="1:16" x14ac:dyDescent="0.3">
      <c r="A1861">
        <v>1859</v>
      </c>
      <c r="B1861" t="s">
        <v>83</v>
      </c>
      <c r="C1861" t="s">
        <v>101</v>
      </c>
      <c r="D1861" t="s">
        <v>102</v>
      </c>
      <c r="E1861" t="s">
        <v>86</v>
      </c>
      <c r="F1861" t="s">
        <v>87</v>
      </c>
      <c r="G1861" t="s">
        <v>103</v>
      </c>
      <c r="H1861">
        <v>1199</v>
      </c>
      <c r="I1861">
        <v>87</v>
      </c>
      <c r="J1861">
        <v>20.100000000000001</v>
      </c>
      <c r="K1861">
        <v>7.5</v>
      </c>
      <c r="L1861">
        <v>2022</v>
      </c>
      <c r="M1861">
        <v>72189</v>
      </c>
      <c r="N1861">
        <v>1</v>
      </c>
      <c r="O1861">
        <v>0</v>
      </c>
      <c r="P1861">
        <v>4.6500000000000004</v>
      </c>
    </row>
    <row r="1862" spans="1:16" x14ac:dyDescent="0.3">
      <c r="A1862">
        <v>1860</v>
      </c>
      <c r="B1862" t="s">
        <v>83</v>
      </c>
      <c r="C1862" t="s">
        <v>101</v>
      </c>
      <c r="D1862" t="s">
        <v>102</v>
      </c>
      <c r="E1862" t="s">
        <v>86</v>
      </c>
      <c r="F1862" t="s">
        <v>87</v>
      </c>
      <c r="G1862" t="s">
        <v>103</v>
      </c>
      <c r="H1862">
        <v>1199</v>
      </c>
      <c r="I1862">
        <v>87</v>
      </c>
      <c r="J1862">
        <v>20.100000000000001</v>
      </c>
      <c r="K1862">
        <v>7.5</v>
      </c>
      <c r="L1862">
        <v>2023</v>
      </c>
      <c r="M1862">
        <v>56552</v>
      </c>
      <c r="N1862">
        <v>1</v>
      </c>
      <c r="O1862">
        <v>0</v>
      </c>
      <c r="P1862">
        <v>5.54</v>
      </c>
    </row>
    <row r="1863" spans="1:16" x14ac:dyDescent="0.3">
      <c r="A1863">
        <v>1861</v>
      </c>
      <c r="B1863" t="s">
        <v>83</v>
      </c>
      <c r="C1863" t="s">
        <v>101</v>
      </c>
      <c r="D1863" t="s">
        <v>102</v>
      </c>
      <c r="E1863" t="s">
        <v>86</v>
      </c>
      <c r="F1863" t="s">
        <v>87</v>
      </c>
      <c r="G1863" t="s">
        <v>103</v>
      </c>
      <c r="H1863">
        <v>1199</v>
      </c>
      <c r="I1863">
        <v>87</v>
      </c>
      <c r="J1863">
        <v>20.100000000000001</v>
      </c>
      <c r="K1863">
        <v>7.5</v>
      </c>
      <c r="L1863">
        <v>2023</v>
      </c>
      <c r="M1863">
        <v>52247</v>
      </c>
      <c r="N1863">
        <v>1</v>
      </c>
      <c r="O1863">
        <v>0</v>
      </c>
      <c r="P1863">
        <v>5.48</v>
      </c>
    </row>
    <row r="1864" spans="1:16" x14ac:dyDescent="0.3">
      <c r="A1864">
        <v>1862</v>
      </c>
      <c r="B1864" t="s">
        <v>83</v>
      </c>
      <c r="C1864" t="s">
        <v>101</v>
      </c>
      <c r="D1864" t="s">
        <v>102</v>
      </c>
      <c r="E1864" t="s">
        <v>86</v>
      </c>
      <c r="F1864" t="s">
        <v>87</v>
      </c>
      <c r="G1864" t="s">
        <v>103</v>
      </c>
      <c r="H1864">
        <v>1199</v>
      </c>
      <c r="I1864">
        <v>87</v>
      </c>
      <c r="J1864">
        <v>20.100000000000001</v>
      </c>
      <c r="K1864">
        <v>7.5</v>
      </c>
      <c r="L1864">
        <v>2020</v>
      </c>
      <c r="M1864">
        <v>89089</v>
      </c>
      <c r="N1864">
        <v>1</v>
      </c>
      <c r="O1864">
        <v>0</v>
      </c>
      <c r="P1864">
        <v>3.11</v>
      </c>
    </row>
    <row r="1865" spans="1:16" x14ac:dyDescent="0.3">
      <c r="A1865">
        <v>1863</v>
      </c>
      <c r="B1865" t="s">
        <v>83</v>
      </c>
      <c r="C1865" t="s">
        <v>101</v>
      </c>
      <c r="D1865" t="s">
        <v>102</v>
      </c>
      <c r="E1865" t="s">
        <v>86</v>
      </c>
      <c r="F1865" t="s">
        <v>87</v>
      </c>
      <c r="G1865" t="s">
        <v>103</v>
      </c>
      <c r="H1865">
        <v>1199</v>
      </c>
      <c r="I1865">
        <v>87</v>
      </c>
      <c r="J1865">
        <v>20.100000000000001</v>
      </c>
      <c r="K1865">
        <v>7.5</v>
      </c>
      <c r="L1865">
        <v>2022</v>
      </c>
      <c r="M1865">
        <v>62331</v>
      </c>
      <c r="N1865">
        <v>1</v>
      </c>
      <c r="O1865">
        <v>0</v>
      </c>
      <c r="P1865">
        <v>4.6100000000000003</v>
      </c>
    </row>
    <row r="1866" spans="1:16" x14ac:dyDescent="0.3">
      <c r="A1866">
        <v>1864</v>
      </c>
      <c r="B1866" t="s">
        <v>83</v>
      </c>
      <c r="C1866" t="s">
        <v>101</v>
      </c>
      <c r="D1866" t="s">
        <v>102</v>
      </c>
      <c r="E1866" t="s">
        <v>86</v>
      </c>
      <c r="F1866" t="s">
        <v>87</v>
      </c>
      <c r="G1866" t="s">
        <v>103</v>
      </c>
      <c r="H1866">
        <v>1199</v>
      </c>
      <c r="I1866">
        <v>87</v>
      </c>
      <c r="J1866">
        <v>20.100000000000001</v>
      </c>
      <c r="K1866">
        <v>7.5</v>
      </c>
      <c r="L1866">
        <v>2022</v>
      </c>
      <c r="M1866">
        <v>47875</v>
      </c>
      <c r="N1866">
        <v>1</v>
      </c>
      <c r="O1866">
        <v>0</v>
      </c>
      <c r="P1866">
        <v>4.9000000000000004</v>
      </c>
    </row>
    <row r="1867" spans="1:16" x14ac:dyDescent="0.3">
      <c r="A1867">
        <v>1865</v>
      </c>
      <c r="B1867" t="s">
        <v>83</v>
      </c>
      <c r="C1867" t="s">
        <v>101</v>
      </c>
      <c r="D1867" t="s">
        <v>102</v>
      </c>
      <c r="E1867" t="s">
        <v>86</v>
      </c>
      <c r="F1867" t="s">
        <v>87</v>
      </c>
      <c r="G1867" t="s">
        <v>103</v>
      </c>
      <c r="H1867">
        <v>1199</v>
      </c>
      <c r="I1867">
        <v>87</v>
      </c>
      <c r="J1867">
        <v>20.100000000000001</v>
      </c>
      <c r="K1867">
        <v>7.5</v>
      </c>
      <c r="L1867">
        <v>2020</v>
      </c>
      <c r="M1867">
        <v>71639</v>
      </c>
      <c r="N1867">
        <v>1</v>
      </c>
      <c r="O1867">
        <v>0</v>
      </c>
      <c r="P1867">
        <v>3.29</v>
      </c>
    </row>
    <row r="1868" spans="1:16" x14ac:dyDescent="0.3">
      <c r="A1868">
        <v>1866</v>
      </c>
      <c r="B1868" t="s">
        <v>83</v>
      </c>
      <c r="C1868" t="s">
        <v>101</v>
      </c>
      <c r="D1868" t="s">
        <v>102</v>
      </c>
      <c r="E1868" t="s">
        <v>86</v>
      </c>
      <c r="F1868" t="s">
        <v>87</v>
      </c>
      <c r="G1868" t="s">
        <v>103</v>
      </c>
      <c r="H1868">
        <v>1199</v>
      </c>
      <c r="I1868">
        <v>87</v>
      </c>
      <c r="J1868">
        <v>20.100000000000001</v>
      </c>
      <c r="K1868">
        <v>7.5</v>
      </c>
      <c r="L1868">
        <v>2021</v>
      </c>
      <c r="M1868">
        <v>80085</v>
      </c>
      <c r="N1868">
        <v>1</v>
      </c>
      <c r="O1868">
        <v>0</v>
      </c>
      <c r="P1868">
        <v>4.1500000000000004</v>
      </c>
    </row>
    <row r="1869" spans="1:16" x14ac:dyDescent="0.3">
      <c r="A1869">
        <v>1867</v>
      </c>
      <c r="B1869" t="s">
        <v>83</v>
      </c>
      <c r="C1869" t="s">
        <v>101</v>
      </c>
      <c r="D1869" t="s">
        <v>102</v>
      </c>
      <c r="E1869" t="s">
        <v>86</v>
      </c>
      <c r="F1869" t="s">
        <v>87</v>
      </c>
      <c r="G1869" t="s">
        <v>103</v>
      </c>
      <c r="H1869">
        <v>1199</v>
      </c>
      <c r="I1869">
        <v>87</v>
      </c>
      <c r="J1869">
        <v>20.100000000000001</v>
      </c>
      <c r="K1869">
        <v>7.5</v>
      </c>
      <c r="L1869">
        <v>2022</v>
      </c>
      <c r="M1869">
        <v>86699</v>
      </c>
      <c r="N1869">
        <v>1</v>
      </c>
      <c r="O1869">
        <v>1</v>
      </c>
      <c r="P1869">
        <v>3.4</v>
      </c>
    </row>
    <row r="1870" spans="1:16" x14ac:dyDescent="0.3">
      <c r="A1870">
        <v>1868</v>
      </c>
      <c r="B1870" t="s">
        <v>83</v>
      </c>
      <c r="C1870" t="s">
        <v>101</v>
      </c>
      <c r="D1870" t="s">
        <v>102</v>
      </c>
      <c r="E1870" t="s">
        <v>86</v>
      </c>
      <c r="F1870" t="s">
        <v>87</v>
      </c>
      <c r="G1870" t="s">
        <v>103</v>
      </c>
      <c r="H1870">
        <v>1199</v>
      </c>
      <c r="I1870">
        <v>87</v>
      </c>
      <c r="J1870">
        <v>20.100000000000001</v>
      </c>
      <c r="K1870">
        <v>7.5</v>
      </c>
      <c r="L1870">
        <v>2021</v>
      </c>
      <c r="M1870">
        <v>81711</v>
      </c>
      <c r="N1870">
        <v>2</v>
      </c>
      <c r="O1870">
        <v>1</v>
      </c>
      <c r="P1870">
        <v>2.3199999999999998</v>
      </c>
    </row>
    <row r="1871" spans="1:16" x14ac:dyDescent="0.3">
      <c r="A1871">
        <v>1869</v>
      </c>
      <c r="B1871" t="s">
        <v>83</v>
      </c>
      <c r="C1871" t="s">
        <v>101</v>
      </c>
      <c r="D1871" t="s">
        <v>102</v>
      </c>
      <c r="E1871" t="s">
        <v>86</v>
      </c>
      <c r="F1871" t="s">
        <v>87</v>
      </c>
      <c r="G1871" t="s">
        <v>103</v>
      </c>
      <c r="H1871">
        <v>1199</v>
      </c>
      <c r="I1871">
        <v>87</v>
      </c>
      <c r="J1871">
        <v>20.100000000000001</v>
      </c>
      <c r="K1871">
        <v>7.5</v>
      </c>
      <c r="L1871">
        <v>2022</v>
      </c>
      <c r="M1871">
        <v>46081</v>
      </c>
      <c r="N1871">
        <v>1</v>
      </c>
      <c r="O1871">
        <v>0</v>
      </c>
      <c r="P1871">
        <v>5.03</v>
      </c>
    </row>
    <row r="1872" spans="1:16" x14ac:dyDescent="0.3">
      <c r="A1872">
        <v>1870</v>
      </c>
      <c r="B1872" t="s">
        <v>83</v>
      </c>
      <c r="C1872" t="s">
        <v>101</v>
      </c>
      <c r="D1872" t="s">
        <v>102</v>
      </c>
      <c r="E1872" t="s">
        <v>86</v>
      </c>
      <c r="F1872" t="s">
        <v>87</v>
      </c>
      <c r="G1872" t="s">
        <v>103</v>
      </c>
      <c r="H1872">
        <v>1199</v>
      </c>
      <c r="I1872">
        <v>87</v>
      </c>
      <c r="J1872">
        <v>20.100000000000001</v>
      </c>
      <c r="K1872">
        <v>7.5</v>
      </c>
      <c r="L1872">
        <v>2025</v>
      </c>
      <c r="M1872">
        <v>13769</v>
      </c>
      <c r="N1872">
        <v>1</v>
      </c>
      <c r="O1872">
        <v>0</v>
      </c>
      <c r="P1872">
        <v>7.17</v>
      </c>
    </row>
    <row r="1873" spans="1:16" x14ac:dyDescent="0.3">
      <c r="A1873">
        <v>1871</v>
      </c>
      <c r="B1873" t="s">
        <v>83</v>
      </c>
      <c r="C1873" t="s">
        <v>101</v>
      </c>
      <c r="D1873" t="s">
        <v>102</v>
      </c>
      <c r="E1873" t="s">
        <v>86</v>
      </c>
      <c r="F1873" t="s">
        <v>87</v>
      </c>
      <c r="G1873" t="s">
        <v>103</v>
      </c>
      <c r="H1873">
        <v>1199</v>
      </c>
      <c r="I1873">
        <v>87</v>
      </c>
      <c r="J1873">
        <v>20.100000000000001</v>
      </c>
      <c r="K1873">
        <v>7.5</v>
      </c>
      <c r="L1873">
        <v>2023</v>
      </c>
      <c r="M1873">
        <v>34523</v>
      </c>
      <c r="N1873">
        <v>1</v>
      </c>
      <c r="O1873">
        <v>0</v>
      </c>
      <c r="P1873">
        <v>5.2</v>
      </c>
    </row>
    <row r="1874" spans="1:16" x14ac:dyDescent="0.3">
      <c r="A1874">
        <v>1872</v>
      </c>
      <c r="B1874" t="s">
        <v>83</v>
      </c>
      <c r="C1874" t="s">
        <v>101</v>
      </c>
      <c r="D1874" t="s">
        <v>102</v>
      </c>
      <c r="E1874" t="s">
        <v>86</v>
      </c>
      <c r="F1874" t="s">
        <v>87</v>
      </c>
      <c r="G1874" t="s">
        <v>103</v>
      </c>
      <c r="H1874">
        <v>1199</v>
      </c>
      <c r="I1874">
        <v>87</v>
      </c>
      <c r="J1874">
        <v>20.100000000000001</v>
      </c>
      <c r="K1874">
        <v>7.5</v>
      </c>
      <c r="L1874">
        <v>2026</v>
      </c>
      <c r="M1874">
        <v>8058</v>
      </c>
      <c r="N1874">
        <v>1</v>
      </c>
      <c r="O1874">
        <v>0</v>
      </c>
      <c r="P1874">
        <v>7.36</v>
      </c>
    </row>
    <row r="1875" spans="1:16" x14ac:dyDescent="0.3">
      <c r="A1875">
        <v>1873</v>
      </c>
      <c r="B1875" t="s">
        <v>83</v>
      </c>
      <c r="C1875" t="s">
        <v>101</v>
      </c>
      <c r="D1875" t="s">
        <v>102</v>
      </c>
      <c r="E1875" t="s">
        <v>86</v>
      </c>
      <c r="F1875" t="s">
        <v>87</v>
      </c>
      <c r="G1875" t="s">
        <v>103</v>
      </c>
      <c r="H1875">
        <v>1199</v>
      </c>
      <c r="I1875">
        <v>87</v>
      </c>
      <c r="J1875">
        <v>20.100000000000001</v>
      </c>
      <c r="K1875">
        <v>7.5</v>
      </c>
      <c r="L1875">
        <v>2025</v>
      </c>
      <c r="M1875">
        <v>19830</v>
      </c>
      <c r="N1875">
        <v>1</v>
      </c>
      <c r="O1875">
        <v>1</v>
      </c>
      <c r="P1875">
        <v>6.24</v>
      </c>
    </row>
    <row r="1876" spans="1:16" x14ac:dyDescent="0.3">
      <c r="A1876">
        <v>1874</v>
      </c>
      <c r="B1876" t="s">
        <v>83</v>
      </c>
      <c r="C1876" t="s">
        <v>101</v>
      </c>
      <c r="D1876" t="s">
        <v>102</v>
      </c>
      <c r="E1876" t="s">
        <v>86</v>
      </c>
      <c r="F1876" t="s">
        <v>87</v>
      </c>
      <c r="G1876" t="s">
        <v>103</v>
      </c>
      <c r="H1876">
        <v>1199</v>
      </c>
      <c r="I1876">
        <v>87</v>
      </c>
      <c r="J1876">
        <v>20.100000000000001</v>
      </c>
      <c r="K1876">
        <v>7.5</v>
      </c>
      <c r="L1876">
        <v>2021</v>
      </c>
      <c r="M1876">
        <v>90133</v>
      </c>
      <c r="N1876">
        <v>2</v>
      </c>
      <c r="O1876">
        <v>0</v>
      </c>
      <c r="P1876">
        <v>3.48</v>
      </c>
    </row>
    <row r="1877" spans="1:16" x14ac:dyDescent="0.3">
      <c r="A1877">
        <v>1875</v>
      </c>
      <c r="B1877" t="s">
        <v>83</v>
      </c>
      <c r="C1877" t="s">
        <v>101</v>
      </c>
      <c r="D1877" t="s">
        <v>102</v>
      </c>
      <c r="E1877" t="s">
        <v>86</v>
      </c>
      <c r="F1877" t="s">
        <v>87</v>
      </c>
      <c r="G1877" t="s">
        <v>103</v>
      </c>
      <c r="H1877">
        <v>1199</v>
      </c>
      <c r="I1877">
        <v>87</v>
      </c>
      <c r="J1877">
        <v>20.100000000000001</v>
      </c>
      <c r="K1877">
        <v>7.5</v>
      </c>
      <c r="L1877">
        <v>2020</v>
      </c>
      <c r="M1877">
        <v>92495</v>
      </c>
      <c r="N1877">
        <v>1</v>
      </c>
      <c r="O1877">
        <v>0</v>
      </c>
      <c r="P1877">
        <v>3.35</v>
      </c>
    </row>
    <row r="1878" spans="1:16" x14ac:dyDescent="0.3">
      <c r="A1878">
        <v>1876</v>
      </c>
      <c r="B1878" t="s">
        <v>83</v>
      </c>
      <c r="C1878" t="s">
        <v>101</v>
      </c>
      <c r="D1878" t="s">
        <v>102</v>
      </c>
      <c r="E1878" t="s">
        <v>86</v>
      </c>
      <c r="F1878" t="s">
        <v>87</v>
      </c>
      <c r="G1878" t="s">
        <v>103</v>
      </c>
      <c r="H1878">
        <v>1199</v>
      </c>
      <c r="I1878">
        <v>87</v>
      </c>
      <c r="J1878">
        <v>20.100000000000001</v>
      </c>
      <c r="K1878">
        <v>7.5</v>
      </c>
      <c r="L1878">
        <v>2026</v>
      </c>
      <c r="M1878">
        <v>9591</v>
      </c>
      <c r="N1878">
        <v>1</v>
      </c>
      <c r="O1878">
        <v>0</v>
      </c>
      <c r="P1878">
        <v>7.15</v>
      </c>
    </row>
    <row r="1879" spans="1:16" x14ac:dyDescent="0.3">
      <c r="A1879">
        <v>1877</v>
      </c>
      <c r="B1879" t="s">
        <v>83</v>
      </c>
      <c r="C1879" t="s">
        <v>101</v>
      </c>
      <c r="D1879" t="s">
        <v>102</v>
      </c>
      <c r="E1879" t="s">
        <v>86</v>
      </c>
      <c r="F1879" t="s">
        <v>87</v>
      </c>
      <c r="G1879" t="s">
        <v>103</v>
      </c>
      <c r="H1879">
        <v>1199</v>
      </c>
      <c r="I1879">
        <v>87</v>
      </c>
      <c r="J1879">
        <v>20.100000000000001</v>
      </c>
      <c r="K1879">
        <v>7.5</v>
      </c>
      <c r="L1879">
        <v>2026</v>
      </c>
      <c r="M1879">
        <v>9749</v>
      </c>
      <c r="N1879">
        <v>1</v>
      </c>
      <c r="O1879">
        <v>0</v>
      </c>
      <c r="P1879">
        <v>7.24</v>
      </c>
    </row>
    <row r="1880" spans="1:16" x14ac:dyDescent="0.3">
      <c r="A1880">
        <v>1878</v>
      </c>
      <c r="B1880" t="s">
        <v>83</v>
      </c>
      <c r="C1880" t="s">
        <v>101</v>
      </c>
      <c r="D1880" t="s">
        <v>102</v>
      </c>
      <c r="E1880" t="s">
        <v>86</v>
      </c>
      <c r="F1880" t="s">
        <v>87</v>
      </c>
      <c r="G1880" t="s">
        <v>103</v>
      </c>
      <c r="H1880">
        <v>1199</v>
      </c>
      <c r="I1880">
        <v>87</v>
      </c>
      <c r="J1880">
        <v>20.100000000000001</v>
      </c>
      <c r="K1880">
        <v>7.5</v>
      </c>
      <c r="L1880">
        <v>2023</v>
      </c>
      <c r="M1880">
        <v>50676</v>
      </c>
      <c r="N1880">
        <v>1</v>
      </c>
      <c r="O1880">
        <v>0</v>
      </c>
      <c r="P1880">
        <v>5.0999999999999996</v>
      </c>
    </row>
    <row r="1881" spans="1:16" x14ac:dyDescent="0.3">
      <c r="A1881">
        <v>1879</v>
      </c>
      <c r="B1881" t="s">
        <v>83</v>
      </c>
      <c r="C1881" t="s">
        <v>101</v>
      </c>
      <c r="D1881" t="s">
        <v>102</v>
      </c>
      <c r="E1881" t="s">
        <v>86</v>
      </c>
      <c r="F1881" t="s">
        <v>87</v>
      </c>
      <c r="G1881" t="s">
        <v>103</v>
      </c>
      <c r="H1881">
        <v>1199</v>
      </c>
      <c r="I1881">
        <v>87</v>
      </c>
      <c r="J1881">
        <v>20.100000000000001</v>
      </c>
      <c r="K1881">
        <v>7.5</v>
      </c>
      <c r="L1881">
        <v>2022</v>
      </c>
      <c r="M1881">
        <v>59943</v>
      </c>
      <c r="N1881">
        <v>1</v>
      </c>
      <c r="O1881">
        <v>0</v>
      </c>
      <c r="P1881">
        <v>4.95</v>
      </c>
    </row>
    <row r="1882" spans="1:16" x14ac:dyDescent="0.3">
      <c r="A1882">
        <v>1880</v>
      </c>
      <c r="B1882" t="s">
        <v>83</v>
      </c>
      <c r="C1882" t="s">
        <v>101</v>
      </c>
      <c r="D1882" t="s">
        <v>102</v>
      </c>
      <c r="E1882" t="s">
        <v>86</v>
      </c>
      <c r="F1882" t="s">
        <v>87</v>
      </c>
      <c r="G1882" t="s">
        <v>103</v>
      </c>
      <c r="H1882">
        <v>1199</v>
      </c>
      <c r="I1882">
        <v>87</v>
      </c>
      <c r="J1882">
        <v>20.100000000000001</v>
      </c>
      <c r="K1882">
        <v>7.5</v>
      </c>
      <c r="L1882">
        <v>2026</v>
      </c>
      <c r="M1882">
        <v>4665</v>
      </c>
      <c r="N1882">
        <v>3</v>
      </c>
      <c r="O1882">
        <v>1</v>
      </c>
      <c r="P1882">
        <v>5.66</v>
      </c>
    </row>
    <row r="1883" spans="1:16" x14ac:dyDescent="0.3">
      <c r="A1883">
        <v>1881</v>
      </c>
      <c r="B1883" t="s">
        <v>83</v>
      </c>
      <c r="C1883" t="s">
        <v>101</v>
      </c>
      <c r="D1883" t="s">
        <v>102</v>
      </c>
      <c r="E1883" t="s">
        <v>86</v>
      </c>
      <c r="F1883" t="s">
        <v>87</v>
      </c>
      <c r="G1883" t="s">
        <v>103</v>
      </c>
      <c r="H1883">
        <v>1199</v>
      </c>
      <c r="I1883">
        <v>87</v>
      </c>
      <c r="J1883">
        <v>20.100000000000001</v>
      </c>
      <c r="K1883">
        <v>7.5</v>
      </c>
      <c r="L1883">
        <v>2026</v>
      </c>
      <c r="M1883">
        <v>8571</v>
      </c>
      <c r="N1883">
        <v>2</v>
      </c>
      <c r="O1883">
        <v>0</v>
      </c>
      <c r="P1883">
        <v>6.99</v>
      </c>
    </row>
    <row r="1884" spans="1:16" x14ac:dyDescent="0.3">
      <c r="A1884">
        <v>1882</v>
      </c>
      <c r="B1884" t="s">
        <v>83</v>
      </c>
      <c r="C1884" t="s">
        <v>101</v>
      </c>
      <c r="D1884" t="s">
        <v>102</v>
      </c>
      <c r="E1884" t="s">
        <v>86</v>
      </c>
      <c r="F1884" t="s">
        <v>87</v>
      </c>
      <c r="G1884" t="s">
        <v>103</v>
      </c>
      <c r="H1884">
        <v>1199</v>
      </c>
      <c r="I1884">
        <v>87</v>
      </c>
      <c r="J1884">
        <v>20.100000000000001</v>
      </c>
      <c r="K1884">
        <v>7.5</v>
      </c>
      <c r="L1884">
        <v>2026</v>
      </c>
      <c r="M1884">
        <v>4742</v>
      </c>
      <c r="N1884">
        <v>1</v>
      </c>
      <c r="O1884">
        <v>0</v>
      </c>
      <c r="P1884">
        <v>7.65</v>
      </c>
    </row>
    <row r="1885" spans="1:16" x14ac:dyDescent="0.3">
      <c r="A1885">
        <v>1883</v>
      </c>
      <c r="B1885" t="s">
        <v>83</v>
      </c>
      <c r="C1885" t="s">
        <v>101</v>
      </c>
      <c r="D1885" t="s">
        <v>102</v>
      </c>
      <c r="E1885" t="s">
        <v>86</v>
      </c>
      <c r="F1885" t="s">
        <v>87</v>
      </c>
      <c r="G1885" t="s">
        <v>103</v>
      </c>
      <c r="H1885">
        <v>1199</v>
      </c>
      <c r="I1885">
        <v>87</v>
      </c>
      <c r="J1885">
        <v>20.100000000000001</v>
      </c>
      <c r="K1885">
        <v>7.5</v>
      </c>
      <c r="L1885">
        <v>2026</v>
      </c>
      <c r="M1885">
        <v>8100</v>
      </c>
      <c r="N1885">
        <v>1</v>
      </c>
      <c r="O1885">
        <v>0</v>
      </c>
      <c r="P1885">
        <v>7.76</v>
      </c>
    </row>
    <row r="1886" spans="1:16" x14ac:dyDescent="0.3">
      <c r="A1886">
        <v>1884</v>
      </c>
      <c r="B1886" t="s">
        <v>83</v>
      </c>
      <c r="C1886" t="s">
        <v>101</v>
      </c>
      <c r="D1886" t="s">
        <v>102</v>
      </c>
      <c r="E1886" t="s">
        <v>86</v>
      </c>
      <c r="F1886" t="s">
        <v>87</v>
      </c>
      <c r="G1886" t="s">
        <v>103</v>
      </c>
      <c r="H1886">
        <v>1199</v>
      </c>
      <c r="I1886">
        <v>87</v>
      </c>
      <c r="J1886">
        <v>20.100000000000001</v>
      </c>
      <c r="K1886">
        <v>7.5</v>
      </c>
      <c r="L1886">
        <v>2024</v>
      </c>
      <c r="M1886">
        <v>37087</v>
      </c>
      <c r="N1886">
        <v>1</v>
      </c>
      <c r="O1886">
        <v>0</v>
      </c>
      <c r="P1886">
        <v>6.19</v>
      </c>
    </row>
    <row r="1887" spans="1:16" x14ac:dyDescent="0.3">
      <c r="A1887">
        <v>1885</v>
      </c>
      <c r="B1887" t="s">
        <v>83</v>
      </c>
      <c r="C1887" t="s">
        <v>101</v>
      </c>
      <c r="D1887" t="s">
        <v>102</v>
      </c>
      <c r="E1887" t="s">
        <v>86</v>
      </c>
      <c r="F1887" t="s">
        <v>87</v>
      </c>
      <c r="G1887" t="s">
        <v>103</v>
      </c>
      <c r="H1887">
        <v>1199</v>
      </c>
      <c r="I1887">
        <v>87</v>
      </c>
      <c r="J1887">
        <v>20.100000000000001</v>
      </c>
      <c r="K1887">
        <v>7.5</v>
      </c>
      <c r="L1887">
        <v>2022</v>
      </c>
      <c r="M1887">
        <v>65464</v>
      </c>
      <c r="N1887">
        <v>1</v>
      </c>
      <c r="O1887">
        <v>0</v>
      </c>
      <c r="P1887">
        <v>4.3899999999999997</v>
      </c>
    </row>
    <row r="1888" spans="1:16" x14ac:dyDescent="0.3">
      <c r="A1888">
        <v>1886</v>
      </c>
      <c r="B1888" t="s">
        <v>83</v>
      </c>
      <c r="C1888" t="s">
        <v>101</v>
      </c>
      <c r="D1888" t="s">
        <v>102</v>
      </c>
      <c r="E1888" t="s">
        <v>86</v>
      </c>
      <c r="F1888" t="s">
        <v>87</v>
      </c>
      <c r="G1888" t="s">
        <v>103</v>
      </c>
      <c r="H1888">
        <v>1199</v>
      </c>
      <c r="I1888">
        <v>87</v>
      </c>
      <c r="J1888">
        <v>20.100000000000001</v>
      </c>
      <c r="K1888">
        <v>7.5</v>
      </c>
      <c r="L1888">
        <v>2023</v>
      </c>
      <c r="M1888">
        <v>50642</v>
      </c>
      <c r="N1888">
        <v>1</v>
      </c>
      <c r="O1888">
        <v>0</v>
      </c>
      <c r="P1888">
        <v>5.21</v>
      </c>
    </row>
    <row r="1889" spans="1:16" x14ac:dyDescent="0.3">
      <c r="A1889">
        <v>1887</v>
      </c>
      <c r="B1889" t="s">
        <v>83</v>
      </c>
      <c r="C1889" t="s">
        <v>101</v>
      </c>
      <c r="D1889" t="s">
        <v>102</v>
      </c>
      <c r="E1889" t="s">
        <v>86</v>
      </c>
      <c r="F1889" t="s">
        <v>87</v>
      </c>
      <c r="G1889" t="s">
        <v>103</v>
      </c>
      <c r="H1889">
        <v>1199</v>
      </c>
      <c r="I1889">
        <v>87</v>
      </c>
      <c r="J1889">
        <v>20.100000000000001</v>
      </c>
      <c r="K1889">
        <v>7.5</v>
      </c>
      <c r="L1889">
        <v>2022</v>
      </c>
      <c r="M1889">
        <v>53892</v>
      </c>
      <c r="N1889">
        <v>2</v>
      </c>
      <c r="O1889">
        <v>0</v>
      </c>
      <c r="P1889">
        <v>4.4800000000000004</v>
      </c>
    </row>
    <row r="1890" spans="1:16" x14ac:dyDescent="0.3">
      <c r="A1890">
        <v>1888</v>
      </c>
      <c r="B1890" t="s">
        <v>83</v>
      </c>
      <c r="C1890" t="s">
        <v>101</v>
      </c>
      <c r="D1890" t="s">
        <v>102</v>
      </c>
      <c r="E1890" t="s">
        <v>86</v>
      </c>
      <c r="F1890" t="s">
        <v>87</v>
      </c>
      <c r="G1890" t="s">
        <v>103</v>
      </c>
      <c r="H1890">
        <v>1199</v>
      </c>
      <c r="I1890">
        <v>87</v>
      </c>
      <c r="J1890">
        <v>20.100000000000001</v>
      </c>
      <c r="K1890">
        <v>7.5</v>
      </c>
      <c r="L1890">
        <v>2026</v>
      </c>
      <c r="M1890">
        <v>9692</v>
      </c>
      <c r="N1890">
        <v>2</v>
      </c>
      <c r="O1890">
        <v>0</v>
      </c>
      <c r="P1890">
        <v>7.1</v>
      </c>
    </row>
    <row r="1891" spans="1:16" x14ac:dyDescent="0.3">
      <c r="A1891">
        <v>1889</v>
      </c>
      <c r="B1891" t="s">
        <v>83</v>
      </c>
      <c r="C1891" t="s">
        <v>101</v>
      </c>
      <c r="D1891" t="s">
        <v>102</v>
      </c>
      <c r="E1891" t="s">
        <v>86</v>
      </c>
      <c r="F1891" t="s">
        <v>87</v>
      </c>
      <c r="G1891" t="s">
        <v>103</v>
      </c>
      <c r="H1891">
        <v>1199</v>
      </c>
      <c r="I1891">
        <v>87</v>
      </c>
      <c r="J1891">
        <v>20.100000000000001</v>
      </c>
      <c r="K1891">
        <v>7.5</v>
      </c>
      <c r="L1891">
        <v>2025</v>
      </c>
      <c r="M1891">
        <v>22089</v>
      </c>
      <c r="N1891">
        <v>2</v>
      </c>
      <c r="O1891">
        <v>0</v>
      </c>
      <c r="P1891">
        <v>6.69</v>
      </c>
    </row>
    <row r="1892" spans="1:16" x14ac:dyDescent="0.3">
      <c r="A1892">
        <v>1890</v>
      </c>
      <c r="B1892" t="s">
        <v>83</v>
      </c>
      <c r="C1892" t="s">
        <v>101</v>
      </c>
      <c r="D1892" t="s">
        <v>102</v>
      </c>
      <c r="E1892" t="s">
        <v>86</v>
      </c>
      <c r="F1892" t="s">
        <v>87</v>
      </c>
      <c r="G1892" t="s">
        <v>103</v>
      </c>
      <c r="H1892">
        <v>1199</v>
      </c>
      <c r="I1892">
        <v>87</v>
      </c>
      <c r="J1892">
        <v>20.100000000000001</v>
      </c>
      <c r="K1892">
        <v>7.5</v>
      </c>
      <c r="L1892">
        <v>2024</v>
      </c>
      <c r="M1892">
        <v>46392</v>
      </c>
      <c r="N1892">
        <v>2</v>
      </c>
      <c r="O1892">
        <v>0</v>
      </c>
      <c r="P1892">
        <v>5.57</v>
      </c>
    </row>
    <row r="1893" spans="1:16" x14ac:dyDescent="0.3">
      <c r="A1893">
        <v>1891</v>
      </c>
      <c r="B1893" t="s">
        <v>83</v>
      </c>
      <c r="C1893" t="s">
        <v>101</v>
      </c>
      <c r="D1893" t="s">
        <v>102</v>
      </c>
      <c r="E1893" t="s">
        <v>86</v>
      </c>
      <c r="F1893" t="s">
        <v>87</v>
      </c>
      <c r="G1893" t="s">
        <v>103</v>
      </c>
      <c r="H1893">
        <v>1199</v>
      </c>
      <c r="I1893">
        <v>87</v>
      </c>
      <c r="J1893">
        <v>20.100000000000001</v>
      </c>
      <c r="K1893">
        <v>7.5</v>
      </c>
      <c r="L1893">
        <v>2022</v>
      </c>
      <c r="M1893">
        <v>53322</v>
      </c>
      <c r="N1893">
        <v>2</v>
      </c>
      <c r="O1893">
        <v>0</v>
      </c>
      <c r="P1893">
        <v>4.3899999999999997</v>
      </c>
    </row>
    <row r="1894" spans="1:16" x14ac:dyDescent="0.3">
      <c r="A1894">
        <v>1892</v>
      </c>
      <c r="B1894" t="s">
        <v>83</v>
      </c>
      <c r="C1894" t="s">
        <v>101</v>
      </c>
      <c r="D1894" t="s">
        <v>102</v>
      </c>
      <c r="E1894" t="s">
        <v>86</v>
      </c>
      <c r="F1894" t="s">
        <v>87</v>
      </c>
      <c r="G1894" t="s">
        <v>103</v>
      </c>
      <c r="H1894">
        <v>1199</v>
      </c>
      <c r="I1894">
        <v>87</v>
      </c>
      <c r="J1894">
        <v>20.100000000000001</v>
      </c>
      <c r="K1894">
        <v>7.5</v>
      </c>
      <c r="L1894">
        <v>2026</v>
      </c>
      <c r="M1894">
        <v>8343</v>
      </c>
      <c r="N1894">
        <v>1</v>
      </c>
      <c r="O1894">
        <v>0</v>
      </c>
      <c r="P1894">
        <v>7.18</v>
      </c>
    </row>
    <row r="1895" spans="1:16" x14ac:dyDescent="0.3">
      <c r="A1895">
        <v>1893</v>
      </c>
      <c r="B1895" t="s">
        <v>83</v>
      </c>
      <c r="C1895" t="s">
        <v>101</v>
      </c>
      <c r="D1895" t="s">
        <v>102</v>
      </c>
      <c r="E1895" t="s">
        <v>86</v>
      </c>
      <c r="F1895" t="s">
        <v>87</v>
      </c>
      <c r="G1895" t="s">
        <v>103</v>
      </c>
      <c r="H1895">
        <v>1199</v>
      </c>
      <c r="I1895">
        <v>87</v>
      </c>
      <c r="J1895">
        <v>20.100000000000001</v>
      </c>
      <c r="K1895">
        <v>7.5</v>
      </c>
      <c r="L1895">
        <v>2025</v>
      </c>
      <c r="M1895">
        <v>21695</v>
      </c>
      <c r="N1895">
        <v>1</v>
      </c>
      <c r="O1895">
        <v>0</v>
      </c>
      <c r="P1895">
        <v>6.44</v>
      </c>
    </row>
    <row r="1896" spans="1:16" x14ac:dyDescent="0.3">
      <c r="A1896">
        <v>1894</v>
      </c>
      <c r="B1896" t="s">
        <v>83</v>
      </c>
      <c r="C1896" t="s">
        <v>101</v>
      </c>
      <c r="D1896" t="s">
        <v>102</v>
      </c>
      <c r="E1896" t="s">
        <v>86</v>
      </c>
      <c r="F1896" t="s">
        <v>87</v>
      </c>
      <c r="G1896" t="s">
        <v>103</v>
      </c>
      <c r="H1896">
        <v>1199</v>
      </c>
      <c r="I1896">
        <v>87</v>
      </c>
      <c r="J1896">
        <v>20.100000000000001</v>
      </c>
      <c r="K1896">
        <v>7.5</v>
      </c>
      <c r="L1896">
        <v>2022</v>
      </c>
      <c r="M1896">
        <v>86715</v>
      </c>
      <c r="N1896">
        <v>1</v>
      </c>
      <c r="O1896">
        <v>0</v>
      </c>
      <c r="P1896">
        <v>4.47</v>
      </c>
    </row>
    <row r="1897" spans="1:16" x14ac:dyDescent="0.3">
      <c r="A1897">
        <v>1895</v>
      </c>
      <c r="B1897" t="s">
        <v>83</v>
      </c>
      <c r="C1897" t="s">
        <v>101</v>
      </c>
      <c r="D1897" t="s">
        <v>102</v>
      </c>
      <c r="E1897" t="s">
        <v>86</v>
      </c>
      <c r="F1897" t="s">
        <v>87</v>
      </c>
      <c r="G1897" t="s">
        <v>103</v>
      </c>
      <c r="H1897">
        <v>1199</v>
      </c>
      <c r="I1897">
        <v>87</v>
      </c>
      <c r="J1897">
        <v>20.100000000000001</v>
      </c>
      <c r="K1897">
        <v>7.5</v>
      </c>
      <c r="L1897">
        <v>2024</v>
      </c>
      <c r="M1897">
        <v>32361</v>
      </c>
      <c r="N1897">
        <v>1</v>
      </c>
      <c r="O1897">
        <v>0</v>
      </c>
      <c r="P1897">
        <v>5.81</v>
      </c>
    </row>
    <row r="1898" spans="1:16" x14ac:dyDescent="0.3">
      <c r="A1898">
        <v>1896</v>
      </c>
      <c r="B1898" t="s">
        <v>83</v>
      </c>
      <c r="C1898" t="s">
        <v>101</v>
      </c>
      <c r="D1898" t="s">
        <v>102</v>
      </c>
      <c r="E1898" t="s">
        <v>86</v>
      </c>
      <c r="F1898" t="s">
        <v>87</v>
      </c>
      <c r="G1898" t="s">
        <v>103</v>
      </c>
      <c r="H1898">
        <v>1199</v>
      </c>
      <c r="I1898">
        <v>87</v>
      </c>
      <c r="J1898">
        <v>20.100000000000001</v>
      </c>
      <c r="K1898">
        <v>7.5</v>
      </c>
      <c r="L1898">
        <v>2024</v>
      </c>
      <c r="M1898">
        <v>39338</v>
      </c>
      <c r="N1898">
        <v>1</v>
      </c>
      <c r="O1898">
        <v>0</v>
      </c>
      <c r="P1898">
        <v>6.24</v>
      </c>
    </row>
    <row r="1899" spans="1:16" x14ac:dyDescent="0.3">
      <c r="A1899">
        <v>1897</v>
      </c>
      <c r="B1899" t="s">
        <v>83</v>
      </c>
      <c r="C1899" t="s">
        <v>101</v>
      </c>
      <c r="D1899" t="s">
        <v>102</v>
      </c>
      <c r="E1899" t="s">
        <v>86</v>
      </c>
      <c r="F1899" t="s">
        <v>87</v>
      </c>
      <c r="G1899" t="s">
        <v>103</v>
      </c>
      <c r="H1899">
        <v>1199</v>
      </c>
      <c r="I1899">
        <v>87</v>
      </c>
      <c r="J1899">
        <v>20.100000000000001</v>
      </c>
      <c r="K1899">
        <v>7.5</v>
      </c>
      <c r="L1899">
        <v>2022</v>
      </c>
      <c r="M1899">
        <v>59076</v>
      </c>
      <c r="N1899">
        <v>1</v>
      </c>
      <c r="O1899">
        <v>0</v>
      </c>
      <c r="P1899">
        <v>4.91</v>
      </c>
    </row>
    <row r="1900" spans="1:16" x14ac:dyDescent="0.3">
      <c r="A1900">
        <v>1898</v>
      </c>
      <c r="B1900" t="s">
        <v>83</v>
      </c>
      <c r="C1900" t="s">
        <v>101</v>
      </c>
      <c r="D1900" t="s">
        <v>102</v>
      </c>
      <c r="E1900" t="s">
        <v>86</v>
      </c>
      <c r="F1900" t="s">
        <v>87</v>
      </c>
      <c r="G1900" t="s">
        <v>103</v>
      </c>
      <c r="H1900">
        <v>1199</v>
      </c>
      <c r="I1900">
        <v>87</v>
      </c>
      <c r="J1900">
        <v>20.100000000000001</v>
      </c>
      <c r="K1900">
        <v>7.5</v>
      </c>
      <c r="L1900">
        <v>2025</v>
      </c>
      <c r="M1900">
        <v>25444</v>
      </c>
      <c r="N1900">
        <v>2</v>
      </c>
      <c r="O1900">
        <v>0</v>
      </c>
      <c r="P1900">
        <v>6.21</v>
      </c>
    </row>
    <row r="1901" spans="1:16" x14ac:dyDescent="0.3">
      <c r="A1901">
        <v>1899</v>
      </c>
      <c r="B1901" t="s">
        <v>83</v>
      </c>
      <c r="C1901" t="s">
        <v>101</v>
      </c>
      <c r="D1901" t="s">
        <v>102</v>
      </c>
      <c r="E1901" t="s">
        <v>86</v>
      </c>
      <c r="F1901" t="s">
        <v>87</v>
      </c>
      <c r="G1901" t="s">
        <v>103</v>
      </c>
      <c r="H1901">
        <v>1199</v>
      </c>
      <c r="I1901">
        <v>87</v>
      </c>
      <c r="J1901">
        <v>20.100000000000001</v>
      </c>
      <c r="K1901">
        <v>7.5</v>
      </c>
      <c r="L1901">
        <v>2022</v>
      </c>
      <c r="M1901">
        <v>87020</v>
      </c>
      <c r="N1901">
        <v>1</v>
      </c>
      <c r="O1901">
        <v>0</v>
      </c>
      <c r="P1901">
        <v>4.0599999999999996</v>
      </c>
    </row>
    <row r="1902" spans="1:16" x14ac:dyDescent="0.3">
      <c r="A1902">
        <v>1900</v>
      </c>
      <c r="B1902" t="s">
        <v>83</v>
      </c>
      <c r="C1902" t="s">
        <v>101</v>
      </c>
      <c r="D1902" t="s">
        <v>102</v>
      </c>
      <c r="E1902" t="s">
        <v>86</v>
      </c>
      <c r="F1902" t="s">
        <v>87</v>
      </c>
      <c r="G1902" t="s">
        <v>103</v>
      </c>
      <c r="H1902">
        <v>1199</v>
      </c>
      <c r="I1902">
        <v>87</v>
      </c>
      <c r="J1902">
        <v>20.100000000000001</v>
      </c>
      <c r="K1902">
        <v>7.5</v>
      </c>
      <c r="L1902">
        <v>2023</v>
      </c>
      <c r="M1902">
        <v>34066</v>
      </c>
      <c r="N1902">
        <v>2</v>
      </c>
      <c r="O1902">
        <v>0</v>
      </c>
      <c r="P1902">
        <v>4.91</v>
      </c>
    </row>
    <row r="1903" spans="1:16" x14ac:dyDescent="0.3">
      <c r="A1903">
        <v>1901</v>
      </c>
      <c r="B1903" t="s">
        <v>83</v>
      </c>
      <c r="C1903" t="s">
        <v>101</v>
      </c>
      <c r="D1903" t="s">
        <v>102</v>
      </c>
      <c r="E1903" t="s">
        <v>86</v>
      </c>
      <c r="F1903" t="s">
        <v>87</v>
      </c>
      <c r="G1903" t="s">
        <v>103</v>
      </c>
      <c r="H1903">
        <v>1199</v>
      </c>
      <c r="I1903">
        <v>87</v>
      </c>
      <c r="J1903">
        <v>20.100000000000001</v>
      </c>
      <c r="K1903">
        <v>7.5</v>
      </c>
      <c r="L1903">
        <v>2024</v>
      </c>
      <c r="M1903">
        <v>27794</v>
      </c>
      <c r="N1903">
        <v>1</v>
      </c>
      <c r="O1903">
        <v>0</v>
      </c>
      <c r="P1903">
        <v>5.85</v>
      </c>
    </row>
    <row r="1904" spans="1:16" x14ac:dyDescent="0.3">
      <c r="A1904">
        <v>1902</v>
      </c>
      <c r="B1904" t="s">
        <v>83</v>
      </c>
      <c r="C1904" t="s">
        <v>101</v>
      </c>
      <c r="D1904" t="s">
        <v>102</v>
      </c>
      <c r="E1904" t="s">
        <v>86</v>
      </c>
      <c r="F1904" t="s">
        <v>87</v>
      </c>
      <c r="G1904" t="s">
        <v>103</v>
      </c>
      <c r="H1904">
        <v>1199</v>
      </c>
      <c r="I1904">
        <v>87</v>
      </c>
      <c r="J1904">
        <v>20.100000000000001</v>
      </c>
      <c r="K1904">
        <v>7.5</v>
      </c>
      <c r="L1904">
        <v>2025</v>
      </c>
      <c r="M1904">
        <v>22823</v>
      </c>
      <c r="N1904">
        <v>1</v>
      </c>
      <c r="O1904">
        <v>0</v>
      </c>
      <c r="P1904">
        <v>6.34</v>
      </c>
    </row>
    <row r="1905" spans="1:16" x14ac:dyDescent="0.3">
      <c r="A1905">
        <v>1903</v>
      </c>
      <c r="B1905" t="s">
        <v>83</v>
      </c>
      <c r="C1905" t="s">
        <v>101</v>
      </c>
      <c r="D1905" t="s">
        <v>102</v>
      </c>
      <c r="E1905" t="s">
        <v>86</v>
      </c>
      <c r="F1905" t="s">
        <v>87</v>
      </c>
      <c r="G1905" t="s">
        <v>103</v>
      </c>
      <c r="H1905">
        <v>1199</v>
      </c>
      <c r="I1905">
        <v>87</v>
      </c>
      <c r="J1905">
        <v>20.100000000000001</v>
      </c>
      <c r="K1905">
        <v>7.5</v>
      </c>
      <c r="L1905">
        <v>2020</v>
      </c>
      <c r="M1905">
        <v>84633</v>
      </c>
      <c r="N1905">
        <v>1</v>
      </c>
      <c r="O1905">
        <v>0</v>
      </c>
      <c r="P1905">
        <v>3.46</v>
      </c>
    </row>
    <row r="1906" spans="1:16" x14ac:dyDescent="0.3">
      <c r="A1906">
        <v>1904</v>
      </c>
      <c r="B1906" t="s">
        <v>83</v>
      </c>
      <c r="C1906" t="s">
        <v>101</v>
      </c>
      <c r="D1906" t="s">
        <v>102</v>
      </c>
      <c r="E1906" t="s">
        <v>86</v>
      </c>
      <c r="F1906" t="s">
        <v>87</v>
      </c>
      <c r="G1906" t="s">
        <v>103</v>
      </c>
      <c r="H1906">
        <v>1199</v>
      </c>
      <c r="I1906">
        <v>87</v>
      </c>
      <c r="J1906">
        <v>20.100000000000001</v>
      </c>
      <c r="K1906">
        <v>7.5</v>
      </c>
      <c r="L1906">
        <v>2021</v>
      </c>
      <c r="M1906">
        <v>60586</v>
      </c>
      <c r="N1906">
        <v>1</v>
      </c>
      <c r="O1906">
        <v>0</v>
      </c>
      <c r="P1906">
        <v>3.6</v>
      </c>
    </row>
    <row r="1907" spans="1:16" x14ac:dyDescent="0.3">
      <c r="A1907">
        <v>1905</v>
      </c>
      <c r="B1907" t="s">
        <v>83</v>
      </c>
      <c r="C1907" t="s">
        <v>101</v>
      </c>
      <c r="D1907" t="s">
        <v>102</v>
      </c>
      <c r="E1907" t="s">
        <v>86</v>
      </c>
      <c r="F1907" t="s">
        <v>87</v>
      </c>
      <c r="G1907" t="s">
        <v>103</v>
      </c>
      <c r="H1907">
        <v>1199</v>
      </c>
      <c r="I1907">
        <v>87</v>
      </c>
      <c r="J1907">
        <v>20.100000000000001</v>
      </c>
      <c r="K1907">
        <v>7.5</v>
      </c>
      <c r="L1907">
        <v>2025</v>
      </c>
      <c r="M1907">
        <v>25375</v>
      </c>
      <c r="N1907">
        <v>1</v>
      </c>
      <c r="O1907">
        <v>0</v>
      </c>
      <c r="P1907">
        <v>6.96</v>
      </c>
    </row>
    <row r="1908" spans="1:16" x14ac:dyDescent="0.3">
      <c r="A1908">
        <v>1906</v>
      </c>
      <c r="B1908" t="s">
        <v>83</v>
      </c>
      <c r="C1908" t="s">
        <v>101</v>
      </c>
      <c r="D1908" t="s">
        <v>102</v>
      </c>
      <c r="E1908" t="s">
        <v>86</v>
      </c>
      <c r="F1908" t="s">
        <v>87</v>
      </c>
      <c r="G1908" t="s">
        <v>103</v>
      </c>
      <c r="H1908">
        <v>1199</v>
      </c>
      <c r="I1908">
        <v>87</v>
      </c>
      <c r="J1908">
        <v>20.100000000000001</v>
      </c>
      <c r="K1908">
        <v>7.5</v>
      </c>
      <c r="L1908">
        <v>2020</v>
      </c>
      <c r="M1908">
        <v>81651</v>
      </c>
      <c r="N1908">
        <v>1</v>
      </c>
      <c r="O1908">
        <v>1</v>
      </c>
      <c r="P1908">
        <v>2.57</v>
      </c>
    </row>
    <row r="1909" spans="1:16" x14ac:dyDescent="0.3">
      <c r="A1909">
        <v>1907</v>
      </c>
      <c r="B1909" t="s">
        <v>83</v>
      </c>
      <c r="C1909" t="s">
        <v>101</v>
      </c>
      <c r="D1909" t="s">
        <v>102</v>
      </c>
      <c r="E1909" t="s">
        <v>86</v>
      </c>
      <c r="F1909" t="s">
        <v>87</v>
      </c>
      <c r="G1909" t="s">
        <v>103</v>
      </c>
      <c r="H1909">
        <v>1199</v>
      </c>
      <c r="I1909">
        <v>87</v>
      </c>
      <c r="J1909">
        <v>20.100000000000001</v>
      </c>
      <c r="K1909">
        <v>7.5</v>
      </c>
      <c r="L1909">
        <v>2025</v>
      </c>
      <c r="M1909">
        <v>27780</v>
      </c>
      <c r="N1909">
        <v>1</v>
      </c>
      <c r="O1909">
        <v>0</v>
      </c>
      <c r="P1909">
        <v>6.78</v>
      </c>
    </row>
    <row r="1910" spans="1:16" x14ac:dyDescent="0.3">
      <c r="A1910">
        <v>1908</v>
      </c>
      <c r="B1910" t="s">
        <v>83</v>
      </c>
      <c r="C1910" t="s">
        <v>101</v>
      </c>
      <c r="D1910" t="s">
        <v>102</v>
      </c>
      <c r="E1910" t="s">
        <v>86</v>
      </c>
      <c r="F1910" t="s">
        <v>87</v>
      </c>
      <c r="G1910" t="s">
        <v>103</v>
      </c>
      <c r="H1910">
        <v>1199</v>
      </c>
      <c r="I1910">
        <v>87</v>
      </c>
      <c r="J1910">
        <v>20.100000000000001</v>
      </c>
      <c r="K1910">
        <v>7.5</v>
      </c>
      <c r="L1910">
        <v>2020</v>
      </c>
      <c r="M1910">
        <v>117976</v>
      </c>
      <c r="N1910">
        <v>1</v>
      </c>
      <c r="O1910">
        <v>0</v>
      </c>
      <c r="P1910">
        <v>2.86</v>
      </c>
    </row>
    <row r="1911" spans="1:16" x14ac:dyDescent="0.3">
      <c r="A1911">
        <v>1909</v>
      </c>
      <c r="B1911" t="s">
        <v>83</v>
      </c>
      <c r="C1911" t="s">
        <v>101</v>
      </c>
      <c r="D1911" t="s">
        <v>102</v>
      </c>
      <c r="E1911" t="s">
        <v>86</v>
      </c>
      <c r="F1911" t="s">
        <v>87</v>
      </c>
      <c r="G1911" t="s">
        <v>103</v>
      </c>
      <c r="H1911">
        <v>1199</v>
      </c>
      <c r="I1911">
        <v>87</v>
      </c>
      <c r="J1911">
        <v>20.100000000000001</v>
      </c>
      <c r="K1911">
        <v>7.5</v>
      </c>
      <c r="L1911">
        <v>2021</v>
      </c>
      <c r="M1911">
        <v>73856</v>
      </c>
      <c r="N1911">
        <v>1</v>
      </c>
      <c r="O1911">
        <v>0</v>
      </c>
      <c r="P1911">
        <v>4.08</v>
      </c>
    </row>
    <row r="1912" spans="1:16" x14ac:dyDescent="0.3">
      <c r="A1912">
        <v>1910</v>
      </c>
      <c r="B1912" t="s">
        <v>83</v>
      </c>
      <c r="C1912" t="s">
        <v>101</v>
      </c>
      <c r="D1912" t="s">
        <v>102</v>
      </c>
      <c r="E1912" t="s">
        <v>86</v>
      </c>
      <c r="F1912" t="s">
        <v>87</v>
      </c>
      <c r="G1912" t="s">
        <v>103</v>
      </c>
      <c r="H1912">
        <v>1199</v>
      </c>
      <c r="I1912">
        <v>87</v>
      </c>
      <c r="J1912">
        <v>20.100000000000001</v>
      </c>
      <c r="K1912">
        <v>7.5</v>
      </c>
      <c r="L1912">
        <v>2023</v>
      </c>
      <c r="M1912">
        <v>30621</v>
      </c>
      <c r="N1912">
        <v>1</v>
      </c>
      <c r="O1912">
        <v>0</v>
      </c>
      <c r="P1912">
        <v>5.46</v>
      </c>
    </row>
    <row r="1913" spans="1:16" x14ac:dyDescent="0.3">
      <c r="A1913">
        <v>1911</v>
      </c>
      <c r="B1913" t="s">
        <v>83</v>
      </c>
      <c r="C1913" t="s">
        <v>101</v>
      </c>
      <c r="D1913" t="s">
        <v>102</v>
      </c>
      <c r="E1913" t="s">
        <v>86</v>
      </c>
      <c r="F1913" t="s">
        <v>87</v>
      </c>
      <c r="G1913" t="s">
        <v>103</v>
      </c>
      <c r="H1913">
        <v>1199</v>
      </c>
      <c r="I1913">
        <v>87</v>
      </c>
      <c r="J1913">
        <v>20.100000000000001</v>
      </c>
      <c r="K1913">
        <v>7.5</v>
      </c>
      <c r="L1913">
        <v>2024</v>
      </c>
      <c r="M1913">
        <v>28254</v>
      </c>
      <c r="N1913">
        <v>1</v>
      </c>
      <c r="O1913">
        <v>0</v>
      </c>
      <c r="P1913">
        <v>6.09</v>
      </c>
    </row>
    <row r="1914" spans="1:16" x14ac:dyDescent="0.3">
      <c r="A1914">
        <v>1912</v>
      </c>
      <c r="B1914" t="s">
        <v>83</v>
      </c>
      <c r="C1914" t="s">
        <v>101</v>
      </c>
      <c r="D1914" t="s">
        <v>102</v>
      </c>
      <c r="E1914" t="s">
        <v>86</v>
      </c>
      <c r="F1914" t="s">
        <v>87</v>
      </c>
      <c r="G1914" t="s">
        <v>103</v>
      </c>
      <c r="H1914">
        <v>1199</v>
      </c>
      <c r="I1914">
        <v>87</v>
      </c>
      <c r="J1914">
        <v>20.100000000000001</v>
      </c>
      <c r="K1914">
        <v>7.5</v>
      </c>
      <c r="L1914">
        <v>2020</v>
      </c>
      <c r="M1914">
        <v>83699</v>
      </c>
      <c r="N1914">
        <v>3</v>
      </c>
      <c r="O1914">
        <v>0</v>
      </c>
      <c r="P1914">
        <v>2.37</v>
      </c>
    </row>
    <row r="1915" spans="1:16" x14ac:dyDescent="0.3">
      <c r="A1915">
        <v>1913</v>
      </c>
      <c r="B1915" t="s">
        <v>83</v>
      </c>
      <c r="C1915" t="s">
        <v>101</v>
      </c>
      <c r="D1915" t="s">
        <v>102</v>
      </c>
      <c r="E1915" t="s">
        <v>86</v>
      </c>
      <c r="F1915" t="s">
        <v>87</v>
      </c>
      <c r="G1915" t="s">
        <v>103</v>
      </c>
      <c r="H1915">
        <v>1199</v>
      </c>
      <c r="I1915">
        <v>87</v>
      </c>
      <c r="J1915">
        <v>20.100000000000001</v>
      </c>
      <c r="K1915">
        <v>7.5</v>
      </c>
      <c r="L1915">
        <v>2022</v>
      </c>
      <c r="M1915">
        <v>55859</v>
      </c>
      <c r="N1915">
        <v>1</v>
      </c>
      <c r="O1915">
        <v>0</v>
      </c>
      <c r="P1915">
        <v>4.3499999999999996</v>
      </c>
    </row>
    <row r="1916" spans="1:16" x14ac:dyDescent="0.3">
      <c r="A1916">
        <v>1914</v>
      </c>
      <c r="B1916" t="s">
        <v>83</v>
      </c>
      <c r="C1916" t="s">
        <v>101</v>
      </c>
      <c r="D1916" t="s">
        <v>102</v>
      </c>
      <c r="E1916" t="s">
        <v>86</v>
      </c>
      <c r="F1916" t="s">
        <v>87</v>
      </c>
      <c r="G1916" t="s">
        <v>103</v>
      </c>
      <c r="H1916">
        <v>1199</v>
      </c>
      <c r="I1916">
        <v>87</v>
      </c>
      <c r="J1916">
        <v>20.100000000000001</v>
      </c>
      <c r="K1916">
        <v>7.5</v>
      </c>
      <c r="L1916">
        <v>2022</v>
      </c>
      <c r="M1916">
        <v>54002</v>
      </c>
      <c r="N1916">
        <v>1</v>
      </c>
      <c r="O1916">
        <v>0</v>
      </c>
      <c r="P1916">
        <v>4.91</v>
      </c>
    </row>
    <row r="1917" spans="1:16" x14ac:dyDescent="0.3">
      <c r="A1917">
        <v>1915</v>
      </c>
      <c r="B1917" t="s">
        <v>83</v>
      </c>
      <c r="C1917" t="s">
        <v>101</v>
      </c>
      <c r="D1917" t="s">
        <v>102</v>
      </c>
      <c r="E1917" t="s">
        <v>86</v>
      </c>
      <c r="F1917" t="s">
        <v>87</v>
      </c>
      <c r="G1917" t="s">
        <v>103</v>
      </c>
      <c r="H1917">
        <v>1199</v>
      </c>
      <c r="I1917">
        <v>87</v>
      </c>
      <c r="J1917">
        <v>20.100000000000001</v>
      </c>
      <c r="K1917">
        <v>7.5</v>
      </c>
      <c r="L1917">
        <v>2026</v>
      </c>
      <c r="M1917">
        <v>5915</v>
      </c>
      <c r="N1917">
        <v>1</v>
      </c>
      <c r="O1917">
        <v>0</v>
      </c>
      <c r="P1917">
        <v>7.38</v>
      </c>
    </row>
    <row r="1918" spans="1:16" x14ac:dyDescent="0.3">
      <c r="A1918">
        <v>1916</v>
      </c>
      <c r="B1918" t="s">
        <v>83</v>
      </c>
      <c r="C1918" t="s">
        <v>101</v>
      </c>
      <c r="D1918" t="s">
        <v>102</v>
      </c>
      <c r="E1918" t="s">
        <v>86</v>
      </c>
      <c r="F1918" t="s">
        <v>87</v>
      </c>
      <c r="G1918" t="s">
        <v>103</v>
      </c>
      <c r="H1918">
        <v>1199</v>
      </c>
      <c r="I1918">
        <v>87</v>
      </c>
      <c r="J1918">
        <v>20.100000000000001</v>
      </c>
      <c r="K1918">
        <v>7.5</v>
      </c>
      <c r="L1918">
        <v>2024</v>
      </c>
      <c r="M1918">
        <v>34528</v>
      </c>
      <c r="N1918">
        <v>1</v>
      </c>
      <c r="O1918">
        <v>0</v>
      </c>
      <c r="P1918">
        <v>6.32</v>
      </c>
    </row>
    <row r="1919" spans="1:16" x14ac:dyDescent="0.3">
      <c r="A1919">
        <v>1917</v>
      </c>
      <c r="B1919" t="s">
        <v>83</v>
      </c>
      <c r="C1919" t="s">
        <v>101</v>
      </c>
      <c r="D1919" t="s">
        <v>102</v>
      </c>
      <c r="E1919" t="s">
        <v>86</v>
      </c>
      <c r="F1919" t="s">
        <v>87</v>
      </c>
      <c r="G1919" t="s">
        <v>103</v>
      </c>
      <c r="H1919">
        <v>1199</v>
      </c>
      <c r="I1919">
        <v>87</v>
      </c>
      <c r="J1919">
        <v>20.100000000000001</v>
      </c>
      <c r="K1919">
        <v>7.5</v>
      </c>
      <c r="L1919">
        <v>2025</v>
      </c>
      <c r="M1919">
        <v>12487</v>
      </c>
      <c r="N1919">
        <v>1</v>
      </c>
      <c r="O1919">
        <v>0</v>
      </c>
      <c r="P1919">
        <v>6.49</v>
      </c>
    </row>
    <row r="1920" spans="1:16" x14ac:dyDescent="0.3">
      <c r="A1920">
        <v>1918</v>
      </c>
      <c r="B1920" t="s">
        <v>83</v>
      </c>
      <c r="C1920" t="s">
        <v>101</v>
      </c>
      <c r="D1920" t="s">
        <v>102</v>
      </c>
      <c r="E1920" t="s">
        <v>86</v>
      </c>
      <c r="F1920" t="s">
        <v>87</v>
      </c>
      <c r="G1920" t="s">
        <v>103</v>
      </c>
      <c r="H1920">
        <v>1199</v>
      </c>
      <c r="I1920">
        <v>87</v>
      </c>
      <c r="J1920">
        <v>20.100000000000001</v>
      </c>
      <c r="K1920">
        <v>7.5</v>
      </c>
      <c r="L1920">
        <v>2021</v>
      </c>
      <c r="M1920">
        <v>58202</v>
      </c>
      <c r="N1920">
        <v>1</v>
      </c>
      <c r="O1920">
        <v>0</v>
      </c>
      <c r="P1920">
        <v>4.04</v>
      </c>
    </row>
    <row r="1921" spans="1:16" x14ac:dyDescent="0.3">
      <c r="A1921">
        <v>1919</v>
      </c>
      <c r="B1921" t="s">
        <v>83</v>
      </c>
      <c r="C1921" t="s">
        <v>101</v>
      </c>
      <c r="D1921" t="s">
        <v>102</v>
      </c>
      <c r="E1921" t="s">
        <v>86</v>
      </c>
      <c r="F1921" t="s">
        <v>87</v>
      </c>
      <c r="G1921" t="s">
        <v>103</v>
      </c>
      <c r="H1921">
        <v>1199</v>
      </c>
      <c r="I1921">
        <v>87</v>
      </c>
      <c r="J1921">
        <v>20.100000000000001</v>
      </c>
      <c r="K1921">
        <v>7.5</v>
      </c>
      <c r="L1921">
        <v>2023</v>
      </c>
      <c r="M1921">
        <v>64556</v>
      </c>
      <c r="N1921">
        <v>1</v>
      </c>
      <c r="O1921">
        <v>0</v>
      </c>
      <c r="P1921">
        <v>5.5</v>
      </c>
    </row>
    <row r="1922" spans="1:16" x14ac:dyDescent="0.3">
      <c r="A1922">
        <v>1920</v>
      </c>
      <c r="B1922" t="s">
        <v>83</v>
      </c>
      <c r="C1922" t="s">
        <v>101</v>
      </c>
      <c r="D1922" t="s">
        <v>102</v>
      </c>
      <c r="E1922" t="s">
        <v>86</v>
      </c>
      <c r="F1922" t="s">
        <v>87</v>
      </c>
      <c r="G1922" t="s">
        <v>103</v>
      </c>
      <c r="H1922">
        <v>1199</v>
      </c>
      <c r="I1922">
        <v>87</v>
      </c>
      <c r="J1922">
        <v>20.100000000000001</v>
      </c>
      <c r="K1922">
        <v>7.5</v>
      </c>
      <c r="L1922">
        <v>2020</v>
      </c>
      <c r="M1922">
        <v>109363</v>
      </c>
      <c r="N1922">
        <v>1</v>
      </c>
      <c r="O1922">
        <v>0</v>
      </c>
      <c r="P1922">
        <v>3.15</v>
      </c>
    </row>
    <row r="1923" spans="1:16" x14ac:dyDescent="0.3">
      <c r="A1923">
        <v>1921</v>
      </c>
      <c r="B1923" t="s">
        <v>83</v>
      </c>
      <c r="C1923" t="s">
        <v>101</v>
      </c>
      <c r="D1923" t="s">
        <v>102</v>
      </c>
      <c r="E1923" t="s">
        <v>86</v>
      </c>
      <c r="F1923" t="s">
        <v>87</v>
      </c>
      <c r="G1923" t="s">
        <v>103</v>
      </c>
      <c r="H1923">
        <v>1199</v>
      </c>
      <c r="I1923">
        <v>87</v>
      </c>
      <c r="J1923">
        <v>20.100000000000001</v>
      </c>
      <c r="K1923">
        <v>7.5</v>
      </c>
      <c r="L1923">
        <v>2021</v>
      </c>
      <c r="M1923">
        <v>89694</v>
      </c>
      <c r="N1923">
        <v>1</v>
      </c>
      <c r="O1923">
        <v>0</v>
      </c>
      <c r="P1923">
        <v>3.8</v>
      </c>
    </row>
    <row r="1924" spans="1:16" x14ac:dyDescent="0.3">
      <c r="A1924">
        <v>1922</v>
      </c>
      <c r="B1924" t="s">
        <v>83</v>
      </c>
      <c r="C1924" t="s">
        <v>101</v>
      </c>
      <c r="D1924" t="s">
        <v>102</v>
      </c>
      <c r="E1924" t="s">
        <v>86</v>
      </c>
      <c r="F1924" t="s">
        <v>87</v>
      </c>
      <c r="G1924" t="s">
        <v>103</v>
      </c>
      <c r="H1924">
        <v>1199</v>
      </c>
      <c r="I1924">
        <v>87</v>
      </c>
      <c r="J1924">
        <v>20.100000000000001</v>
      </c>
      <c r="K1924">
        <v>7.5</v>
      </c>
      <c r="L1924">
        <v>2026</v>
      </c>
      <c r="M1924">
        <v>5097</v>
      </c>
      <c r="N1924">
        <v>1</v>
      </c>
      <c r="O1924">
        <v>0</v>
      </c>
      <c r="P1924">
        <v>7.56</v>
      </c>
    </row>
    <row r="1925" spans="1:16" x14ac:dyDescent="0.3">
      <c r="A1925">
        <v>1923</v>
      </c>
      <c r="B1925" t="s">
        <v>83</v>
      </c>
      <c r="C1925" t="s">
        <v>101</v>
      </c>
      <c r="D1925" t="s">
        <v>102</v>
      </c>
      <c r="E1925" t="s">
        <v>86</v>
      </c>
      <c r="F1925" t="s">
        <v>87</v>
      </c>
      <c r="G1925" t="s">
        <v>103</v>
      </c>
      <c r="H1925">
        <v>1199</v>
      </c>
      <c r="I1925">
        <v>87</v>
      </c>
      <c r="J1925">
        <v>20.100000000000001</v>
      </c>
      <c r="K1925">
        <v>7.5</v>
      </c>
      <c r="L1925">
        <v>2025</v>
      </c>
      <c r="M1925">
        <v>13742</v>
      </c>
      <c r="N1925">
        <v>3</v>
      </c>
      <c r="O1925">
        <v>0</v>
      </c>
      <c r="P1925">
        <v>5.72</v>
      </c>
    </row>
    <row r="1926" spans="1:16" x14ac:dyDescent="0.3">
      <c r="A1926">
        <v>1924</v>
      </c>
      <c r="B1926" t="s">
        <v>83</v>
      </c>
      <c r="C1926" t="s">
        <v>101</v>
      </c>
      <c r="D1926" t="s">
        <v>102</v>
      </c>
      <c r="E1926" t="s">
        <v>86</v>
      </c>
      <c r="F1926" t="s">
        <v>87</v>
      </c>
      <c r="G1926" t="s">
        <v>103</v>
      </c>
      <c r="H1926">
        <v>1199</v>
      </c>
      <c r="I1926">
        <v>87</v>
      </c>
      <c r="J1926">
        <v>20.100000000000001</v>
      </c>
      <c r="K1926">
        <v>7.5</v>
      </c>
      <c r="L1926">
        <v>2020</v>
      </c>
      <c r="M1926">
        <v>88789</v>
      </c>
      <c r="N1926">
        <v>1</v>
      </c>
      <c r="O1926">
        <v>0</v>
      </c>
      <c r="P1926">
        <v>3.24</v>
      </c>
    </row>
    <row r="1927" spans="1:16" x14ac:dyDescent="0.3">
      <c r="A1927">
        <v>1925</v>
      </c>
      <c r="B1927" t="s">
        <v>83</v>
      </c>
      <c r="C1927" t="s">
        <v>101</v>
      </c>
      <c r="D1927" t="s">
        <v>102</v>
      </c>
      <c r="E1927" t="s">
        <v>86</v>
      </c>
      <c r="F1927" t="s">
        <v>87</v>
      </c>
      <c r="G1927" t="s">
        <v>103</v>
      </c>
      <c r="H1927">
        <v>1199</v>
      </c>
      <c r="I1927">
        <v>87</v>
      </c>
      <c r="J1927">
        <v>20.100000000000001</v>
      </c>
      <c r="K1927">
        <v>7.5</v>
      </c>
      <c r="L1927">
        <v>2026</v>
      </c>
      <c r="M1927">
        <v>6724</v>
      </c>
      <c r="N1927">
        <v>3</v>
      </c>
      <c r="O1927">
        <v>0</v>
      </c>
      <c r="P1927">
        <v>6.62</v>
      </c>
    </row>
    <row r="1928" spans="1:16" x14ac:dyDescent="0.3">
      <c r="A1928">
        <v>1926</v>
      </c>
      <c r="B1928" t="s">
        <v>83</v>
      </c>
      <c r="C1928" t="s">
        <v>101</v>
      </c>
      <c r="D1928" t="s">
        <v>102</v>
      </c>
      <c r="E1928" t="s">
        <v>86</v>
      </c>
      <c r="F1928" t="s">
        <v>87</v>
      </c>
      <c r="G1928" t="s">
        <v>103</v>
      </c>
      <c r="H1928">
        <v>1199</v>
      </c>
      <c r="I1928">
        <v>87</v>
      </c>
      <c r="J1928">
        <v>20.100000000000001</v>
      </c>
      <c r="K1928">
        <v>7.5</v>
      </c>
      <c r="L1928">
        <v>2020</v>
      </c>
      <c r="M1928">
        <v>52374</v>
      </c>
      <c r="N1928">
        <v>1</v>
      </c>
      <c r="O1928">
        <v>0</v>
      </c>
      <c r="P1928">
        <v>3.69</v>
      </c>
    </row>
    <row r="1929" spans="1:16" x14ac:dyDescent="0.3">
      <c r="A1929">
        <v>1927</v>
      </c>
      <c r="B1929" t="s">
        <v>83</v>
      </c>
      <c r="C1929" t="s">
        <v>101</v>
      </c>
      <c r="D1929" t="s">
        <v>102</v>
      </c>
      <c r="E1929" t="s">
        <v>86</v>
      </c>
      <c r="F1929" t="s">
        <v>87</v>
      </c>
      <c r="G1929" t="s">
        <v>103</v>
      </c>
      <c r="H1929">
        <v>1199</v>
      </c>
      <c r="I1929">
        <v>87</v>
      </c>
      <c r="J1929">
        <v>20.100000000000001</v>
      </c>
      <c r="K1929">
        <v>7.5</v>
      </c>
      <c r="L1929">
        <v>2025</v>
      </c>
      <c r="M1929">
        <v>19280</v>
      </c>
      <c r="N1929">
        <v>1</v>
      </c>
      <c r="O1929">
        <v>0</v>
      </c>
      <c r="P1929">
        <v>7.04</v>
      </c>
    </row>
    <row r="1930" spans="1:16" x14ac:dyDescent="0.3">
      <c r="A1930">
        <v>1928</v>
      </c>
      <c r="B1930" t="s">
        <v>83</v>
      </c>
      <c r="C1930" t="s">
        <v>101</v>
      </c>
      <c r="D1930" t="s">
        <v>102</v>
      </c>
      <c r="E1930" t="s">
        <v>86</v>
      </c>
      <c r="F1930" t="s">
        <v>87</v>
      </c>
      <c r="G1930" t="s">
        <v>103</v>
      </c>
      <c r="H1930">
        <v>1199</v>
      </c>
      <c r="I1930">
        <v>87</v>
      </c>
      <c r="J1930">
        <v>20.100000000000001</v>
      </c>
      <c r="K1930">
        <v>7.5</v>
      </c>
      <c r="L1930">
        <v>2021</v>
      </c>
      <c r="M1930">
        <v>108712</v>
      </c>
      <c r="N1930">
        <v>3</v>
      </c>
      <c r="O1930">
        <v>0</v>
      </c>
      <c r="P1930">
        <v>2.88</v>
      </c>
    </row>
    <row r="1931" spans="1:16" x14ac:dyDescent="0.3">
      <c r="A1931">
        <v>1929</v>
      </c>
      <c r="B1931" t="s">
        <v>83</v>
      </c>
      <c r="C1931" t="s">
        <v>101</v>
      </c>
      <c r="D1931" t="s">
        <v>102</v>
      </c>
      <c r="E1931" t="s">
        <v>86</v>
      </c>
      <c r="F1931" t="s">
        <v>87</v>
      </c>
      <c r="G1931" t="s">
        <v>103</v>
      </c>
      <c r="H1931">
        <v>1199</v>
      </c>
      <c r="I1931">
        <v>87</v>
      </c>
      <c r="J1931">
        <v>20.100000000000001</v>
      </c>
      <c r="K1931">
        <v>7.5</v>
      </c>
      <c r="L1931">
        <v>2026</v>
      </c>
      <c r="M1931">
        <v>7443</v>
      </c>
      <c r="N1931">
        <v>1</v>
      </c>
      <c r="O1931">
        <v>0</v>
      </c>
      <c r="P1931">
        <v>7.14</v>
      </c>
    </row>
    <row r="1932" spans="1:16" x14ac:dyDescent="0.3">
      <c r="A1932">
        <v>1930</v>
      </c>
      <c r="B1932" t="s">
        <v>83</v>
      </c>
      <c r="C1932" t="s">
        <v>101</v>
      </c>
      <c r="D1932" t="s">
        <v>102</v>
      </c>
      <c r="E1932" t="s">
        <v>86</v>
      </c>
      <c r="F1932" t="s">
        <v>87</v>
      </c>
      <c r="G1932" t="s">
        <v>103</v>
      </c>
      <c r="H1932">
        <v>1199</v>
      </c>
      <c r="I1932">
        <v>87</v>
      </c>
      <c r="J1932">
        <v>20.100000000000001</v>
      </c>
      <c r="K1932">
        <v>7.5</v>
      </c>
      <c r="L1932">
        <v>2026</v>
      </c>
      <c r="M1932">
        <v>6699</v>
      </c>
      <c r="N1932">
        <v>1</v>
      </c>
      <c r="O1932">
        <v>0</v>
      </c>
      <c r="P1932">
        <v>7.84</v>
      </c>
    </row>
    <row r="1933" spans="1:16" x14ac:dyDescent="0.3">
      <c r="A1933">
        <v>1931</v>
      </c>
      <c r="B1933" t="s">
        <v>83</v>
      </c>
      <c r="C1933" t="s">
        <v>101</v>
      </c>
      <c r="D1933" t="s">
        <v>102</v>
      </c>
      <c r="E1933" t="s">
        <v>86</v>
      </c>
      <c r="F1933" t="s">
        <v>87</v>
      </c>
      <c r="G1933" t="s">
        <v>103</v>
      </c>
      <c r="H1933">
        <v>1199</v>
      </c>
      <c r="I1933">
        <v>87</v>
      </c>
      <c r="J1933">
        <v>20.100000000000001</v>
      </c>
      <c r="K1933">
        <v>7.5</v>
      </c>
      <c r="L1933">
        <v>2023</v>
      </c>
      <c r="M1933">
        <v>29901</v>
      </c>
      <c r="N1933">
        <v>2</v>
      </c>
      <c r="O1933">
        <v>0</v>
      </c>
      <c r="P1933">
        <v>5.42</v>
      </c>
    </row>
    <row r="1934" spans="1:16" x14ac:dyDescent="0.3">
      <c r="A1934">
        <v>1932</v>
      </c>
      <c r="B1934" t="s">
        <v>83</v>
      </c>
      <c r="C1934" t="s">
        <v>101</v>
      </c>
      <c r="D1934" t="s">
        <v>102</v>
      </c>
      <c r="E1934" t="s">
        <v>86</v>
      </c>
      <c r="F1934" t="s">
        <v>87</v>
      </c>
      <c r="G1934" t="s">
        <v>103</v>
      </c>
      <c r="H1934">
        <v>1199</v>
      </c>
      <c r="I1934">
        <v>87</v>
      </c>
      <c r="J1934">
        <v>20.100000000000001</v>
      </c>
      <c r="K1934">
        <v>7.5</v>
      </c>
      <c r="L1934">
        <v>2025</v>
      </c>
      <c r="M1934">
        <v>18926</v>
      </c>
      <c r="N1934">
        <v>2</v>
      </c>
      <c r="O1934">
        <v>0</v>
      </c>
      <c r="P1934">
        <v>6.46</v>
      </c>
    </row>
    <row r="1935" spans="1:16" x14ac:dyDescent="0.3">
      <c r="A1935">
        <v>1933</v>
      </c>
      <c r="B1935" t="s">
        <v>83</v>
      </c>
      <c r="C1935" t="s">
        <v>101</v>
      </c>
      <c r="D1935" t="s">
        <v>102</v>
      </c>
      <c r="E1935" t="s">
        <v>86</v>
      </c>
      <c r="F1935" t="s">
        <v>87</v>
      </c>
      <c r="G1935" t="s">
        <v>103</v>
      </c>
      <c r="H1935">
        <v>1199</v>
      </c>
      <c r="I1935">
        <v>87</v>
      </c>
      <c r="J1935">
        <v>20.100000000000001</v>
      </c>
      <c r="K1935">
        <v>7.5</v>
      </c>
      <c r="L1935">
        <v>2026</v>
      </c>
      <c r="M1935">
        <v>4892</v>
      </c>
      <c r="N1935">
        <v>1</v>
      </c>
      <c r="O1935">
        <v>0</v>
      </c>
      <c r="P1935">
        <v>7.33</v>
      </c>
    </row>
    <row r="1936" spans="1:16" x14ac:dyDescent="0.3">
      <c r="A1936">
        <v>1934</v>
      </c>
      <c r="B1936" t="s">
        <v>83</v>
      </c>
      <c r="C1936" t="s">
        <v>101</v>
      </c>
      <c r="D1936" t="s">
        <v>102</v>
      </c>
      <c r="E1936" t="s">
        <v>86</v>
      </c>
      <c r="F1936" t="s">
        <v>87</v>
      </c>
      <c r="G1936" t="s">
        <v>103</v>
      </c>
      <c r="H1936">
        <v>1199</v>
      </c>
      <c r="I1936">
        <v>87</v>
      </c>
      <c r="J1936">
        <v>20.100000000000001</v>
      </c>
      <c r="K1936">
        <v>7.5</v>
      </c>
      <c r="L1936">
        <v>2024</v>
      </c>
      <c r="M1936">
        <v>46921</v>
      </c>
      <c r="N1936">
        <v>1</v>
      </c>
      <c r="O1936">
        <v>0</v>
      </c>
      <c r="P1936">
        <v>5.56</v>
      </c>
    </row>
    <row r="1937" spans="1:16" x14ac:dyDescent="0.3">
      <c r="A1937">
        <v>1935</v>
      </c>
      <c r="B1937" t="s">
        <v>83</v>
      </c>
      <c r="C1937" t="s">
        <v>101</v>
      </c>
      <c r="D1937" t="s">
        <v>102</v>
      </c>
      <c r="E1937" t="s">
        <v>86</v>
      </c>
      <c r="F1937" t="s">
        <v>87</v>
      </c>
      <c r="G1937" t="s">
        <v>103</v>
      </c>
      <c r="H1937">
        <v>1199</v>
      </c>
      <c r="I1937">
        <v>87</v>
      </c>
      <c r="J1937">
        <v>20.100000000000001</v>
      </c>
      <c r="K1937">
        <v>7.5</v>
      </c>
      <c r="L1937">
        <v>2026</v>
      </c>
      <c r="M1937">
        <v>8102</v>
      </c>
      <c r="N1937">
        <v>1</v>
      </c>
      <c r="O1937">
        <v>0</v>
      </c>
      <c r="P1937">
        <v>7.27</v>
      </c>
    </row>
    <row r="1938" spans="1:16" x14ac:dyDescent="0.3">
      <c r="A1938">
        <v>1936</v>
      </c>
      <c r="B1938" t="s">
        <v>83</v>
      </c>
      <c r="C1938" t="s">
        <v>101</v>
      </c>
      <c r="D1938" t="s">
        <v>102</v>
      </c>
      <c r="E1938" t="s">
        <v>86</v>
      </c>
      <c r="F1938" t="s">
        <v>87</v>
      </c>
      <c r="G1938" t="s">
        <v>103</v>
      </c>
      <c r="H1938">
        <v>1199</v>
      </c>
      <c r="I1938">
        <v>87</v>
      </c>
      <c r="J1938">
        <v>20.100000000000001</v>
      </c>
      <c r="K1938">
        <v>7.5</v>
      </c>
      <c r="L1938">
        <v>2024</v>
      </c>
      <c r="M1938">
        <v>42941</v>
      </c>
      <c r="N1938">
        <v>1</v>
      </c>
      <c r="O1938">
        <v>0</v>
      </c>
      <c r="P1938">
        <v>6.3</v>
      </c>
    </row>
    <row r="1939" spans="1:16" x14ac:dyDescent="0.3">
      <c r="A1939">
        <v>1937</v>
      </c>
      <c r="B1939" t="s">
        <v>83</v>
      </c>
      <c r="C1939" t="s">
        <v>101</v>
      </c>
      <c r="D1939" t="s">
        <v>102</v>
      </c>
      <c r="E1939" t="s">
        <v>86</v>
      </c>
      <c r="F1939" t="s">
        <v>87</v>
      </c>
      <c r="G1939" t="s">
        <v>103</v>
      </c>
      <c r="H1939">
        <v>1199</v>
      </c>
      <c r="I1939">
        <v>87</v>
      </c>
      <c r="J1939">
        <v>20.100000000000001</v>
      </c>
      <c r="K1939">
        <v>7.5</v>
      </c>
      <c r="L1939">
        <v>2021</v>
      </c>
      <c r="M1939">
        <v>77651</v>
      </c>
      <c r="N1939">
        <v>1</v>
      </c>
      <c r="O1939">
        <v>0</v>
      </c>
      <c r="P1939">
        <v>3.87</v>
      </c>
    </row>
    <row r="1940" spans="1:16" x14ac:dyDescent="0.3">
      <c r="A1940">
        <v>1938</v>
      </c>
      <c r="B1940" t="s">
        <v>83</v>
      </c>
      <c r="C1940" t="s">
        <v>101</v>
      </c>
      <c r="D1940" t="s">
        <v>102</v>
      </c>
      <c r="E1940" t="s">
        <v>86</v>
      </c>
      <c r="F1940" t="s">
        <v>87</v>
      </c>
      <c r="G1940" t="s">
        <v>103</v>
      </c>
      <c r="H1940">
        <v>1199</v>
      </c>
      <c r="I1940">
        <v>87</v>
      </c>
      <c r="J1940">
        <v>20.100000000000001</v>
      </c>
      <c r="K1940">
        <v>7.5</v>
      </c>
      <c r="L1940">
        <v>2020</v>
      </c>
      <c r="M1940">
        <v>68327</v>
      </c>
      <c r="N1940">
        <v>3</v>
      </c>
      <c r="O1940">
        <v>0</v>
      </c>
      <c r="P1940">
        <v>2.85</v>
      </c>
    </row>
    <row r="1941" spans="1:16" x14ac:dyDescent="0.3">
      <c r="A1941">
        <v>1939</v>
      </c>
      <c r="B1941" t="s">
        <v>83</v>
      </c>
      <c r="C1941" t="s">
        <v>101</v>
      </c>
      <c r="D1941" t="s">
        <v>102</v>
      </c>
      <c r="E1941" t="s">
        <v>86</v>
      </c>
      <c r="F1941" t="s">
        <v>87</v>
      </c>
      <c r="G1941" t="s">
        <v>103</v>
      </c>
      <c r="H1941">
        <v>1199</v>
      </c>
      <c r="I1941">
        <v>87</v>
      </c>
      <c r="J1941">
        <v>20.100000000000001</v>
      </c>
      <c r="K1941">
        <v>7.5</v>
      </c>
      <c r="L1941">
        <v>2020</v>
      </c>
      <c r="M1941">
        <v>114877</v>
      </c>
      <c r="N1941">
        <v>1</v>
      </c>
      <c r="O1941">
        <v>0</v>
      </c>
      <c r="P1941">
        <v>2.59</v>
      </c>
    </row>
    <row r="1942" spans="1:16" x14ac:dyDescent="0.3">
      <c r="A1942">
        <v>1940</v>
      </c>
      <c r="B1942" t="s">
        <v>83</v>
      </c>
      <c r="C1942" t="s">
        <v>101</v>
      </c>
      <c r="D1942" t="s">
        <v>102</v>
      </c>
      <c r="E1942" t="s">
        <v>86</v>
      </c>
      <c r="F1942" t="s">
        <v>87</v>
      </c>
      <c r="G1942" t="s">
        <v>103</v>
      </c>
      <c r="H1942">
        <v>1199</v>
      </c>
      <c r="I1942">
        <v>87</v>
      </c>
      <c r="J1942">
        <v>20.100000000000001</v>
      </c>
      <c r="K1942">
        <v>7.5</v>
      </c>
      <c r="L1942">
        <v>2026</v>
      </c>
      <c r="M1942">
        <v>5087</v>
      </c>
      <c r="N1942">
        <v>1</v>
      </c>
      <c r="O1942">
        <v>0</v>
      </c>
      <c r="P1942">
        <v>7.2</v>
      </c>
    </row>
    <row r="1943" spans="1:16" x14ac:dyDescent="0.3">
      <c r="A1943">
        <v>1941</v>
      </c>
      <c r="B1943" t="s">
        <v>83</v>
      </c>
      <c r="C1943" t="s">
        <v>101</v>
      </c>
      <c r="D1943" t="s">
        <v>102</v>
      </c>
      <c r="E1943" t="s">
        <v>86</v>
      </c>
      <c r="F1943" t="s">
        <v>87</v>
      </c>
      <c r="G1943" t="s">
        <v>103</v>
      </c>
      <c r="H1943">
        <v>1199</v>
      </c>
      <c r="I1943">
        <v>87</v>
      </c>
      <c r="J1943">
        <v>20.100000000000001</v>
      </c>
      <c r="K1943">
        <v>7.5</v>
      </c>
      <c r="L1943">
        <v>2024</v>
      </c>
      <c r="M1943">
        <v>46678</v>
      </c>
      <c r="N1943">
        <v>1</v>
      </c>
      <c r="O1943">
        <v>1</v>
      </c>
      <c r="P1943">
        <v>4.97</v>
      </c>
    </row>
    <row r="1944" spans="1:16" x14ac:dyDescent="0.3">
      <c r="A1944">
        <v>1942</v>
      </c>
      <c r="B1944" t="s">
        <v>83</v>
      </c>
      <c r="C1944" t="s">
        <v>101</v>
      </c>
      <c r="D1944" t="s">
        <v>102</v>
      </c>
      <c r="E1944" t="s">
        <v>86</v>
      </c>
      <c r="F1944" t="s">
        <v>87</v>
      </c>
      <c r="G1944" t="s">
        <v>103</v>
      </c>
      <c r="H1944">
        <v>1199</v>
      </c>
      <c r="I1944">
        <v>87</v>
      </c>
      <c r="J1944">
        <v>20.100000000000001</v>
      </c>
      <c r="K1944">
        <v>7.5</v>
      </c>
      <c r="L1944">
        <v>2025</v>
      </c>
      <c r="M1944">
        <v>12520</v>
      </c>
      <c r="N1944">
        <v>2</v>
      </c>
      <c r="O1944">
        <v>1</v>
      </c>
      <c r="P1944">
        <v>5.25</v>
      </c>
    </row>
    <row r="1945" spans="1:16" x14ac:dyDescent="0.3">
      <c r="A1945">
        <v>1943</v>
      </c>
      <c r="B1945" t="s">
        <v>83</v>
      </c>
      <c r="C1945" t="s">
        <v>101</v>
      </c>
      <c r="D1945" t="s">
        <v>102</v>
      </c>
      <c r="E1945" t="s">
        <v>86</v>
      </c>
      <c r="F1945" t="s">
        <v>87</v>
      </c>
      <c r="G1945" t="s">
        <v>103</v>
      </c>
      <c r="H1945">
        <v>1199</v>
      </c>
      <c r="I1945">
        <v>87</v>
      </c>
      <c r="J1945">
        <v>20.100000000000001</v>
      </c>
      <c r="K1945">
        <v>7.5</v>
      </c>
      <c r="L1945">
        <v>2026</v>
      </c>
      <c r="M1945">
        <v>8869</v>
      </c>
      <c r="N1945">
        <v>1</v>
      </c>
      <c r="O1945">
        <v>1</v>
      </c>
      <c r="P1945">
        <v>6.31</v>
      </c>
    </row>
    <row r="1946" spans="1:16" x14ac:dyDescent="0.3">
      <c r="A1946">
        <v>1944</v>
      </c>
      <c r="B1946" t="s">
        <v>83</v>
      </c>
      <c r="C1946" t="s">
        <v>101</v>
      </c>
      <c r="D1946" t="s">
        <v>102</v>
      </c>
      <c r="E1946" t="s">
        <v>86</v>
      </c>
      <c r="F1946" t="s">
        <v>87</v>
      </c>
      <c r="G1946" t="s">
        <v>103</v>
      </c>
      <c r="H1946">
        <v>1199</v>
      </c>
      <c r="I1946">
        <v>87</v>
      </c>
      <c r="J1946">
        <v>20.100000000000001</v>
      </c>
      <c r="K1946">
        <v>7.5</v>
      </c>
      <c r="L1946">
        <v>2024</v>
      </c>
      <c r="M1946">
        <v>41284</v>
      </c>
      <c r="N1946">
        <v>1</v>
      </c>
      <c r="O1946">
        <v>0</v>
      </c>
      <c r="P1946">
        <v>5.55</v>
      </c>
    </row>
    <row r="1947" spans="1:16" x14ac:dyDescent="0.3">
      <c r="A1947">
        <v>1945</v>
      </c>
      <c r="B1947" t="s">
        <v>83</v>
      </c>
      <c r="C1947" t="s">
        <v>101</v>
      </c>
      <c r="D1947" t="s">
        <v>102</v>
      </c>
      <c r="E1947" t="s">
        <v>86</v>
      </c>
      <c r="F1947" t="s">
        <v>87</v>
      </c>
      <c r="G1947" t="s">
        <v>103</v>
      </c>
      <c r="H1947">
        <v>1199</v>
      </c>
      <c r="I1947">
        <v>87</v>
      </c>
      <c r="J1947">
        <v>20.100000000000001</v>
      </c>
      <c r="K1947">
        <v>7.5</v>
      </c>
      <c r="L1947">
        <v>2021</v>
      </c>
      <c r="M1947">
        <v>96451</v>
      </c>
      <c r="N1947">
        <v>1</v>
      </c>
      <c r="O1947">
        <v>0</v>
      </c>
      <c r="P1947">
        <v>3.91</v>
      </c>
    </row>
    <row r="1948" spans="1:16" x14ac:dyDescent="0.3">
      <c r="A1948">
        <v>1946</v>
      </c>
      <c r="B1948" t="s">
        <v>83</v>
      </c>
      <c r="C1948" t="s">
        <v>101</v>
      </c>
      <c r="D1948" t="s">
        <v>102</v>
      </c>
      <c r="E1948" t="s">
        <v>86</v>
      </c>
      <c r="F1948" t="s">
        <v>87</v>
      </c>
      <c r="G1948" t="s">
        <v>103</v>
      </c>
      <c r="H1948">
        <v>1199</v>
      </c>
      <c r="I1948">
        <v>87</v>
      </c>
      <c r="J1948">
        <v>20.100000000000001</v>
      </c>
      <c r="K1948">
        <v>7.5</v>
      </c>
      <c r="L1948">
        <v>2021</v>
      </c>
      <c r="M1948">
        <v>86839</v>
      </c>
      <c r="N1948">
        <v>1</v>
      </c>
      <c r="O1948">
        <v>0</v>
      </c>
      <c r="P1948">
        <v>4.1100000000000003</v>
      </c>
    </row>
    <row r="1949" spans="1:16" x14ac:dyDescent="0.3">
      <c r="A1949">
        <v>1947</v>
      </c>
      <c r="B1949" t="s">
        <v>83</v>
      </c>
      <c r="C1949" t="s">
        <v>101</v>
      </c>
      <c r="D1949" t="s">
        <v>102</v>
      </c>
      <c r="E1949" t="s">
        <v>86</v>
      </c>
      <c r="F1949" t="s">
        <v>87</v>
      </c>
      <c r="G1949" t="s">
        <v>103</v>
      </c>
      <c r="H1949">
        <v>1199</v>
      </c>
      <c r="I1949">
        <v>87</v>
      </c>
      <c r="J1949">
        <v>20.100000000000001</v>
      </c>
      <c r="K1949">
        <v>7.5</v>
      </c>
      <c r="L1949">
        <v>2025</v>
      </c>
      <c r="M1949">
        <v>23723</v>
      </c>
      <c r="N1949">
        <v>2</v>
      </c>
      <c r="O1949">
        <v>0</v>
      </c>
      <c r="P1949">
        <v>6.07</v>
      </c>
    </row>
    <row r="1950" spans="1:16" x14ac:dyDescent="0.3">
      <c r="A1950">
        <v>1948</v>
      </c>
      <c r="B1950" t="s">
        <v>83</v>
      </c>
      <c r="C1950" t="s">
        <v>101</v>
      </c>
      <c r="D1950" t="s">
        <v>102</v>
      </c>
      <c r="E1950" t="s">
        <v>86</v>
      </c>
      <c r="F1950" t="s">
        <v>87</v>
      </c>
      <c r="G1950" t="s">
        <v>103</v>
      </c>
      <c r="H1950">
        <v>1199</v>
      </c>
      <c r="I1950">
        <v>87</v>
      </c>
      <c r="J1950">
        <v>20.100000000000001</v>
      </c>
      <c r="K1950">
        <v>7.5</v>
      </c>
      <c r="L1950">
        <v>2020</v>
      </c>
      <c r="M1950">
        <v>74912</v>
      </c>
      <c r="N1950">
        <v>1</v>
      </c>
      <c r="O1950">
        <v>0</v>
      </c>
      <c r="P1950">
        <v>3</v>
      </c>
    </row>
    <row r="1951" spans="1:16" x14ac:dyDescent="0.3">
      <c r="A1951">
        <v>1949</v>
      </c>
      <c r="B1951" t="s">
        <v>83</v>
      </c>
      <c r="C1951" t="s">
        <v>101</v>
      </c>
      <c r="D1951" t="s">
        <v>102</v>
      </c>
      <c r="E1951" t="s">
        <v>86</v>
      </c>
      <c r="F1951" t="s">
        <v>87</v>
      </c>
      <c r="G1951" t="s">
        <v>103</v>
      </c>
      <c r="H1951">
        <v>1199</v>
      </c>
      <c r="I1951">
        <v>87</v>
      </c>
      <c r="J1951">
        <v>20.100000000000001</v>
      </c>
      <c r="K1951">
        <v>7.5</v>
      </c>
      <c r="L1951">
        <v>2022</v>
      </c>
      <c r="M1951">
        <v>68654</v>
      </c>
      <c r="N1951">
        <v>2</v>
      </c>
      <c r="O1951">
        <v>0</v>
      </c>
      <c r="P1951">
        <v>3.78</v>
      </c>
    </row>
    <row r="1952" spans="1:16" x14ac:dyDescent="0.3">
      <c r="A1952">
        <v>1950</v>
      </c>
      <c r="B1952" t="s">
        <v>83</v>
      </c>
      <c r="C1952" t="s">
        <v>101</v>
      </c>
      <c r="D1952" t="s">
        <v>102</v>
      </c>
      <c r="E1952" t="s">
        <v>86</v>
      </c>
      <c r="F1952" t="s">
        <v>87</v>
      </c>
      <c r="G1952" t="s">
        <v>103</v>
      </c>
      <c r="H1952">
        <v>1199</v>
      </c>
      <c r="I1952">
        <v>87</v>
      </c>
      <c r="J1952">
        <v>20.100000000000001</v>
      </c>
      <c r="K1952">
        <v>7.5</v>
      </c>
      <c r="L1952">
        <v>2023</v>
      </c>
      <c r="M1952">
        <v>46530</v>
      </c>
      <c r="N1952">
        <v>1</v>
      </c>
      <c r="O1952">
        <v>0</v>
      </c>
      <c r="P1952">
        <v>4.9000000000000004</v>
      </c>
    </row>
    <row r="1953" spans="1:16" x14ac:dyDescent="0.3">
      <c r="A1953">
        <v>1951</v>
      </c>
      <c r="B1953" t="s">
        <v>83</v>
      </c>
      <c r="C1953" t="s">
        <v>101</v>
      </c>
      <c r="D1953" t="s">
        <v>102</v>
      </c>
      <c r="E1953" t="s">
        <v>86</v>
      </c>
      <c r="F1953" t="s">
        <v>87</v>
      </c>
      <c r="G1953" t="s">
        <v>103</v>
      </c>
      <c r="H1953">
        <v>1199</v>
      </c>
      <c r="I1953">
        <v>87</v>
      </c>
      <c r="J1953">
        <v>20.100000000000001</v>
      </c>
      <c r="K1953">
        <v>7.5</v>
      </c>
      <c r="L1953">
        <v>2022</v>
      </c>
      <c r="M1953">
        <v>57586</v>
      </c>
      <c r="N1953">
        <v>1</v>
      </c>
      <c r="O1953">
        <v>0</v>
      </c>
      <c r="P1953">
        <v>4.37</v>
      </c>
    </row>
    <row r="1954" spans="1:16" x14ac:dyDescent="0.3">
      <c r="A1954">
        <v>1952</v>
      </c>
      <c r="B1954" t="s">
        <v>83</v>
      </c>
      <c r="C1954" t="s">
        <v>101</v>
      </c>
      <c r="D1954" t="s">
        <v>102</v>
      </c>
      <c r="E1954" t="s">
        <v>86</v>
      </c>
      <c r="F1954" t="s">
        <v>87</v>
      </c>
      <c r="G1954" t="s">
        <v>103</v>
      </c>
      <c r="H1954">
        <v>1199</v>
      </c>
      <c r="I1954">
        <v>87</v>
      </c>
      <c r="J1954">
        <v>20.100000000000001</v>
      </c>
      <c r="K1954">
        <v>7.5</v>
      </c>
      <c r="L1954">
        <v>2021</v>
      </c>
      <c r="M1954">
        <v>100684</v>
      </c>
      <c r="N1954">
        <v>2</v>
      </c>
      <c r="O1954">
        <v>0</v>
      </c>
      <c r="P1954">
        <v>2.94</v>
      </c>
    </row>
    <row r="1955" spans="1:16" x14ac:dyDescent="0.3">
      <c r="A1955">
        <v>1953</v>
      </c>
      <c r="B1955" t="s">
        <v>83</v>
      </c>
      <c r="C1955" t="s">
        <v>101</v>
      </c>
      <c r="D1955" t="s">
        <v>102</v>
      </c>
      <c r="E1955" t="s">
        <v>86</v>
      </c>
      <c r="F1955" t="s">
        <v>87</v>
      </c>
      <c r="G1955" t="s">
        <v>103</v>
      </c>
      <c r="H1955">
        <v>1199</v>
      </c>
      <c r="I1955">
        <v>87</v>
      </c>
      <c r="J1955">
        <v>20.100000000000001</v>
      </c>
      <c r="K1955">
        <v>7.5</v>
      </c>
      <c r="L1955">
        <v>2025</v>
      </c>
      <c r="M1955">
        <v>18498</v>
      </c>
      <c r="N1955">
        <v>1</v>
      </c>
      <c r="O1955">
        <v>1</v>
      </c>
      <c r="P1955">
        <v>6.33</v>
      </c>
    </row>
    <row r="1956" spans="1:16" x14ac:dyDescent="0.3">
      <c r="A1956">
        <v>1954</v>
      </c>
      <c r="B1956" t="s">
        <v>83</v>
      </c>
      <c r="C1956" t="s">
        <v>101</v>
      </c>
      <c r="D1956" t="s">
        <v>102</v>
      </c>
      <c r="E1956" t="s">
        <v>86</v>
      </c>
      <c r="F1956" t="s">
        <v>87</v>
      </c>
      <c r="G1956" t="s">
        <v>103</v>
      </c>
      <c r="H1956">
        <v>1199</v>
      </c>
      <c r="I1956">
        <v>87</v>
      </c>
      <c r="J1956">
        <v>20.100000000000001</v>
      </c>
      <c r="K1956">
        <v>7.5</v>
      </c>
      <c r="L1956">
        <v>2021</v>
      </c>
      <c r="M1956">
        <v>94782</v>
      </c>
      <c r="N1956">
        <v>2</v>
      </c>
      <c r="O1956">
        <v>0</v>
      </c>
      <c r="P1956">
        <v>3.03</v>
      </c>
    </row>
    <row r="1957" spans="1:16" x14ac:dyDescent="0.3">
      <c r="A1957">
        <v>1955</v>
      </c>
      <c r="B1957" t="s">
        <v>83</v>
      </c>
      <c r="C1957" t="s">
        <v>101</v>
      </c>
      <c r="D1957" t="s">
        <v>102</v>
      </c>
      <c r="E1957" t="s">
        <v>86</v>
      </c>
      <c r="F1957" t="s">
        <v>87</v>
      </c>
      <c r="G1957" t="s">
        <v>103</v>
      </c>
      <c r="H1957">
        <v>1199</v>
      </c>
      <c r="I1957">
        <v>87</v>
      </c>
      <c r="J1957">
        <v>20.100000000000001</v>
      </c>
      <c r="K1957">
        <v>7.5</v>
      </c>
      <c r="L1957">
        <v>2023</v>
      </c>
      <c r="M1957">
        <v>54459</v>
      </c>
      <c r="N1957">
        <v>2</v>
      </c>
      <c r="O1957">
        <v>0</v>
      </c>
      <c r="P1957">
        <v>4.47</v>
      </c>
    </row>
    <row r="1958" spans="1:16" x14ac:dyDescent="0.3">
      <c r="A1958">
        <v>1956</v>
      </c>
      <c r="B1958" t="s">
        <v>83</v>
      </c>
      <c r="C1958" t="s">
        <v>101</v>
      </c>
      <c r="D1958" t="s">
        <v>102</v>
      </c>
      <c r="E1958" t="s">
        <v>86</v>
      </c>
      <c r="F1958" t="s">
        <v>87</v>
      </c>
      <c r="G1958" t="s">
        <v>103</v>
      </c>
      <c r="H1958">
        <v>1199</v>
      </c>
      <c r="I1958">
        <v>87</v>
      </c>
      <c r="J1958">
        <v>20.100000000000001</v>
      </c>
      <c r="K1958">
        <v>7.5</v>
      </c>
      <c r="L1958">
        <v>2026</v>
      </c>
      <c r="M1958">
        <v>9704</v>
      </c>
      <c r="N1958">
        <v>1</v>
      </c>
      <c r="O1958">
        <v>0</v>
      </c>
      <c r="P1958">
        <v>7.16</v>
      </c>
    </row>
    <row r="1959" spans="1:16" x14ac:dyDescent="0.3">
      <c r="A1959">
        <v>1957</v>
      </c>
      <c r="B1959" t="s">
        <v>83</v>
      </c>
      <c r="C1959" t="s">
        <v>101</v>
      </c>
      <c r="D1959" t="s">
        <v>102</v>
      </c>
      <c r="E1959" t="s">
        <v>86</v>
      </c>
      <c r="F1959" t="s">
        <v>87</v>
      </c>
      <c r="G1959" t="s">
        <v>103</v>
      </c>
      <c r="H1959">
        <v>1199</v>
      </c>
      <c r="I1959">
        <v>87</v>
      </c>
      <c r="J1959">
        <v>20.100000000000001</v>
      </c>
      <c r="K1959">
        <v>7.5</v>
      </c>
      <c r="L1959">
        <v>2020</v>
      </c>
      <c r="M1959">
        <v>115008</v>
      </c>
      <c r="N1959">
        <v>1</v>
      </c>
      <c r="O1959">
        <v>1</v>
      </c>
      <c r="P1959">
        <v>1.82</v>
      </c>
    </row>
    <row r="1960" spans="1:16" x14ac:dyDescent="0.3">
      <c r="A1960">
        <v>1958</v>
      </c>
      <c r="B1960" t="s">
        <v>83</v>
      </c>
      <c r="C1960" t="s">
        <v>101</v>
      </c>
      <c r="D1960" t="s">
        <v>102</v>
      </c>
      <c r="E1960" t="s">
        <v>86</v>
      </c>
      <c r="F1960" t="s">
        <v>87</v>
      </c>
      <c r="G1960" t="s">
        <v>103</v>
      </c>
      <c r="H1960">
        <v>1199</v>
      </c>
      <c r="I1960">
        <v>87</v>
      </c>
      <c r="J1960">
        <v>20.100000000000001</v>
      </c>
      <c r="K1960">
        <v>7.5</v>
      </c>
      <c r="L1960">
        <v>2023</v>
      </c>
      <c r="M1960">
        <v>37558</v>
      </c>
      <c r="N1960">
        <v>2</v>
      </c>
      <c r="O1960">
        <v>0</v>
      </c>
      <c r="P1960">
        <v>5.04</v>
      </c>
    </row>
    <row r="1961" spans="1:16" x14ac:dyDescent="0.3">
      <c r="A1961">
        <v>1959</v>
      </c>
      <c r="B1961" t="s">
        <v>83</v>
      </c>
      <c r="C1961" t="s">
        <v>101</v>
      </c>
      <c r="D1961" t="s">
        <v>102</v>
      </c>
      <c r="E1961" t="s">
        <v>86</v>
      </c>
      <c r="F1961" t="s">
        <v>87</v>
      </c>
      <c r="G1961" t="s">
        <v>103</v>
      </c>
      <c r="H1961">
        <v>1199</v>
      </c>
      <c r="I1961">
        <v>87</v>
      </c>
      <c r="J1961">
        <v>20.100000000000001</v>
      </c>
      <c r="K1961">
        <v>7.5</v>
      </c>
      <c r="L1961">
        <v>2022</v>
      </c>
      <c r="M1961">
        <v>87054</v>
      </c>
      <c r="N1961">
        <v>2</v>
      </c>
      <c r="O1961">
        <v>0</v>
      </c>
      <c r="P1961">
        <v>3.71</v>
      </c>
    </row>
    <row r="1962" spans="1:16" x14ac:dyDescent="0.3">
      <c r="A1962">
        <v>1960</v>
      </c>
      <c r="B1962" t="s">
        <v>83</v>
      </c>
      <c r="C1962" t="s">
        <v>101</v>
      </c>
      <c r="D1962" t="s">
        <v>102</v>
      </c>
      <c r="E1962" t="s">
        <v>86</v>
      </c>
      <c r="F1962" t="s">
        <v>87</v>
      </c>
      <c r="G1962" t="s">
        <v>103</v>
      </c>
      <c r="H1962">
        <v>1199</v>
      </c>
      <c r="I1962">
        <v>87</v>
      </c>
      <c r="J1962">
        <v>20.100000000000001</v>
      </c>
      <c r="K1962">
        <v>7.5</v>
      </c>
      <c r="L1962">
        <v>2021</v>
      </c>
      <c r="M1962">
        <v>94192</v>
      </c>
      <c r="N1962">
        <v>1</v>
      </c>
      <c r="O1962">
        <v>0</v>
      </c>
      <c r="P1962">
        <v>3.35</v>
      </c>
    </row>
    <row r="1963" spans="1:16" x14ac:dyDescent="0.3">
      <c r="A1963">
        <v>1961</v>
      </c>
      <c r="B1963" t="s">
        <v>83</v>
      </c>
      <c r="C1963" t="s">
        <v>101</v>
      </c>
      <c r="D1963" t="s">
        <v>102</v>
      </c>
      <c r="E1963" t="s">
        <v>86</v>
      </c>
      <c r="F1963" t="s">
        <v>87</v>
      </c>
      <c r="G1963" t="s">
        <v>103</v>
      </c>
      <c r="H1963">
        <v>1199</v>
      </c>
      <c r="I1963">
        <v>87</v>
      </c>
      <c r="J1963">
        <v>20.100000000000001</v>
      </c>
      <c r="K1963">
        <v>7.5</v>
      </c>
      <c r="L1963">
        <v>2020</v>
      </c>
      <c r="M1963">
        <v>125411</v>
      </c>
      <c r="N1963">
        <v>1</v>
      </c>
      <c r="O1963">
        <v>0</v>
      </c>
      <c r="P1963">
        <v>2.85</v>
      </c>
    </row>
    <row r="1964" spans="1:16" x14ac:dyDescent="0.3">
      <c r="A1964">
        <v>1962</v>
      </c>
      <c r="B1964" t="s">
        <v>83</v>
      </c>
      <c r="C1964" t="s">
        <v>101</v>
      </c>
      <c r="D1964" t="s">
        <v>102</v>
      </c>
      <c r="E1964" t="s">
        <v>86</v>
      </c>
      <c r="F1964" t="s">
        <v>87</v>
      </c>
      <c r="G1964" t="s">
        <v>103</v>
      </c>
      <c r="H1964">
        <v>1199</v>
      </c>
      <c r="I1964">
        <v>87</v>
      </c>
      <c r="J1964">
        <v>20.100000000000001</v>
      </c>
      <c r="K1964">
        <v>7.5</v>
      </c>
      <c r="L1964">
        <v>2026</v>
      </c>
      <c r="M1964">
        <v>8727</v>
      </c>
      <c r="N1964">
        <v>1</v>
      </c>
      <c r="O1964">
        <v>0</v>
      </c>
      <c r="P1964">
        <v>7.46</v>
      </c>
    </row>
    <row r="1965" spans="1:16" x14ac:dyDescent="0.3">
      <c r="A1965">
        <v>1963</v>
      </c>
      <c r="B1965" t="s">
        <v>83</v>
      </c>
      <c r="C1965" t="s">
        <v>101</v>
      </c>
      <c r="D1965" t="s">
        <v>102</v>
      </c>
      <c r="E1965" t="s">
        <v>86</v>
      </c>
      <c r="F1965" t="s">
        <v>87</v>
      </c>
      <c r="G1965" t="s">
        <v>103</v>
      </c>
      <c r="H1965">
        <v>1199</v>
      </c>
      <c r="I1965">
        <v>87</v>
      </c>
      <c r="J1965">
        <v>20.100000000000001</v>
      </c>
      <c r="K1965">
        <v>7.5</v>
      </c>
      <c r="L1965">
        <v>2021</v>
      </c>
      <c r="M1965">
        <v>90014</v>
      </c>
      <c r="N1965">
        <v>1</v>
      </c>
      <c r="O1965">
        <v>0</v>
      </c>
      <c r="P1965">
        <v>3.74</v>
      </c>
    </row>
    <row r="1966" spans="1:16" x14ac:dyDescent="0.3">
      <c r="A1966">
        <v>1964</v>
      </c>
      <c r="B1966" t="s">
        <v>83</v>
      </c>
      <c r="C1966" t="s">
        <v>101</v>
      </c>
      <c r="D1966" t="s">
        <v>102</v>
      </c>
      <c r="E1966" t="s">
        <v>86</v>
      </c>
      <c r="F1966" t="s">
        <v>87</v>
      </c>
      <c r="G1966" t="s">
        <v>103</v>
      </c>
      <c r="H1966">
        <v>1199</v>
      </c>
      <c r="I1966">
        <v>87</v>
      </c>
      <c r="J1966">
        <v>20.100000000000001</v>
      </c>
      <c r="K1966">
        <v>7.5</v>
      </c>
      <c r="L1966">
        <v>2021</v>
      </c>
      <c r="M1966">
        <v>98266</v>
      </c>
      <c r="N1966">
        <v>1</v>
      </c>
      <c r="O1966">
        <v>1</v>
      </c>
      <c r="P1966">
        <v>3.12</v>
      </c>
    </row>
    <row r="1967" spans="1:16" x14ac:dyDescent="0.3">
      <c r="A1967">
        <v>1965</v>
      </c>
      <c r="B1967" t="s">
        <v>83</v>
      </c>
      <c r="C1967" t="s">
        <v>101</v>
      </c>
      <c r="D1967" t="s">
        <v>102</v>
      </c>
      <c r="E1967" t="s">
        <v>86</v>
      </c>
      <c r="F1967" t="s">
        <v>87</v>
      </c>
      <c r="G1967" t="s">
        <v>103</v>
      </c>
      <c r="H1967">
        <v>1199</v>
      </c>
      <c r="I1967">
        <v>87</v>
      </c>
      <c r="J1967">
        <v>20.100000000000001</v>
      </c>
      <c r="K1967">
        <v>7.5</v>
      </c>
      <c r="L1967">
        <v>2022</v>
      </c>
      <c r="M1967">
        <v>80095</v>
      </c>
      <c r="N1967">
        <v>1</v>
      </c>
      <c r="O1967">
        <v>0</v>
      </c>
      <c r="P1967">
        <v>4.3099999999999996</v>
      </c>
    </row>
    <row r="1968" spans="1:16" x14ac:dyDescent="0.3">
      <c r="A1968">
        <v>1966</v>
      </c>
      <c r="B1968" t="s">
        <v>83</v>
      </c>
      <c r="C1968" t="s">
        <v>101</v>
      </c>
      <c r="D1968" t="s">
        <v>102</v>
      </c>
      <c r="E1968" t="s">
        <v>86</v>
      </c>
      <c r="F1968" t="s">
        <v>87</v>
      </c>
      <c r="G1968" t="s">
        <v>103</v>
      </c>
      <c r="H1968">
        <v>1199</v>
      </c>
      <c r="I1968">
        <v>87</v>
      </c>
      <c r="J1968">
        <v>20.100000000000001</v>
      </c>
      <c r="K1968">
        <v>7.5</v>
      </c>
      <c r="L1968">
        <v>2025</v>
      </c>
      <c r="M1968">
        <v>18699</v>
      </c>
      <c r="N1968">
        <v>1</v>
      </c>
      <c r="O1968">
        <v>0</v>
      </c>
      <c r="P1968">
        <v>7.04</v>
      </c>
    </row>
    <row r="1969" spans="1:16" x14ac:dyDescent="0.3">
      <c r="A1969">
        <v>1967</v>
      </c>
      <c r="B1969" t="s">
        <v>83</v>
      </c>
      <c r="C1969" t="s">
        <v>101</v>
      </c>
      <c r="D1969" t="s">
        <v>102</v>
      </c>
      <c r="E1969" t="s">
        <v>86</v>
      </c>
      <c r="F1969" t="s">
        <v>87</v>
      </c>
      <c r="G1969" t="s">
        <v>103</v>
      </c>
      <c r="H1969">
        <v>1199</v>
      </c>
      <c r="I1969">
        <v>87</v>
      </c>
      <c r="J1969">
        <v>20.100000000000001</v>
      </c>
      <c r="K1969">
        <v>7.5</v>
      </c>
      <c r="L1969">
        <v>2026</v>
      </c>
      <c r="M1969">
        <v>8695</v>
      </c>
      <c r="N1969">
        <v>1</v>
      </c>
      <c r="O1969">
        <v>0</v>
      </c>
      <c r="P1969">
        <v>7.5</v>
      </c>
    </row>
    <row r="1970" spans="1:16" x14ac:dyDescent="0.3">
      <c r="A1970">
        <v>1968</v>
      </c>
      <c r="B1970" t="s">
        <v>83</v>
      </c>
      <c r="C1970" t="s">
        <v>101</v>
      </c>
      <c r="D1970" t="s">
        <v>102</v>
      </c>
      <c r="E1970" t="s">
        <v>86</v>
      </c>
      <c r="F1970" t="s">
        <v>87</v>
      </c>
      <c r="G1970" t="s">
        <v>103</v>
      </c>
      <c r="H1970">
        <v>1199</v>
      </c>
      <c r="I1970">
        <v>87</v>
      </c>
      <c r="J1970">
        <v>20.100000000000001</v>
      </c>
      <c r="K1970">
        <v>7.5</v>
      </c>
      <c r="L1970">
        <v>2022</v>
      </c>
      <c r="M1970">
        <v>51615</v>
      </c>
      <c r="N1970">
        <v>1</v>
      </c>
      <c r="O1970">
        <v>0</v>
      </c>
      <c r="P1970">
        <v>4.9400000000000004</v>
      </c>
    </row>
    <row r="1971" spans="1:16" x14ac:dyDescent="0.3">
      <c r="A1971">
        <v>1969</v>
      </c>
      <c r="B1971" t="s">
        <v>83</v>
      </c>
      <c r="C1971" t="s">
        <v>101</v>
      </c>
      <c r="D1971" t="s">
        <v>102</v>
      </c>
      <c r="E1971" t="s">
        <v>86</v>
      </c>
      <c r="F1971" t="s">
        <v>87</v>
      </c>
      <c r="G1971" t="s">
        <v>103</v>
      </c>
      <c r="H1971">
        <v>1199</v>
      </c>
      <c r="I1971">
        <v>87</v>
      </c>
      <c r="J1971">
        <v>20.100000000000001</v>
      </c>
      <c r="K1971">
        <v>7.5</v>
      </c>
      <c r="L1971">
        <v>2023</v>
      </c>
      <c r="M1971">
        <v>39948</v>
      </c>
      <c r="N1971">
        <v>1</v>
      </c>
      <c r="O1971">
        <v>0</v>
      </c>
      <c r="P1971">
        <v>5.03</v>
      </c>
    </row>
    <row r="1972" spans="1:16" x14ac:dyDescent="0.3">
      <c r="A1972">
        <v>1970</v>
      </c>
      <c r="B1972" t="s">
        <v>83</v>
      </c>
      <c r="C1972" t="s">
        <v>101</v>
      </c>
      <c r="D1972" t="s">
        <v>102</v>
      </c>
      <c r="E1972" t="s">
        <v>86</v>
      </c>
      <c r="F1972" t="s">
        <v>87</v>
      </c>
      <c r="G1972" t="s">
        <v>103</v>
      </c>
      <c r="H1972">
        <v>1199</v>
      </c>
      <c r="I1972">
        <v>87</v>
      </c>
      <c r="J1972">
        <v>20.100000000000001</v>
      </c>
      <c r="K1972">
        <v>7.5</v>
      </c>
      <c r="L1972">
        <v>2023</v>
      </c>
      <c r="M1972">
        <v>56963</v>
      </c>
      <c r="N1972">
        <v>1</v>
      </c>
      <c r="O1972">
        <v>0</v>
      </c>
      <c r="P1972">
        <v>5.44</v>
      </c>
    </row>
    <row r="1973" spans="1:16" x14ac:dyDescent="0.3">
      <c r="A1973">
        <v>1971</v>
      </c>
      <c r="B1973" t="s">
        <v>83</v>
      </c>
      <c r="C1973" t="s">
        <v>101</v>
      </c>
      <c r="D1973" t="s">
        <v>102</v>
      </c>
      <c r="E1973" t="s">
        <v>86</v>
      </c>
      <c r="F1973" t="s">
        <v>87</v>
      </c>
      <c r="G1973" t="s">
        <v>103</v>
      </c>
      <c r="H1973">
        <v>1199</v>
      </c>
      <c r="I1973">
        <v>87</v>
      </c>
      <c r="J1973">
        <v>20.100000000000001</v>
      </c>
      <c r="K1973">
        <v>7.5</v>
      </c>
      <c r="L1973">
        <v>2021</v>
      </c>
      <c r="M1973">
        <v>90453</v>
      </c>
      <c r="N1973">
        <v>1</v>
      </c>
      <c r="O1973">
        <v>0</v>
      </c>
      <c r="P1973">
        <v>3.65</v>
      </c>
    </row>
    <row r="1974" spans="1:16" x14ac:dyDescent="0.3">
      <c r="A1974">
        <v>1972</v>
      </c>
      <c r="B1974" t="s">
        <v>83</v>
      </c>
      <c r="C1974" t="s">
        <v>101</v>
      </c>
      <c r="D1974" t="s">
        <v>102</v>
      </c>
      <c r="E1974" t="s">
        <v>86</v>
      </c>
      <c r="F1974" t="s">
        <v>87</v>
      </c>
      <c r="G1974" t="s">
        <v>103</v>
      </c>
      <c r="H1974">
        <v>1199</v>
      </c>
      <c r="I1974">
        <v>87</v>
      </c>
      <c r="J1974">
        <v>20.100000000000001</v>
      </c>
      <c r="K1974">
        <v>7.5</v>
      </c>
      <c r="L1974">
        <v>2020</v>
      </c>
      <c r="M1974">
        <v>113013</v>
      </c>
      <c r="N1974">
        <v>1</v>
      </c>
      <c r="O1974">
        <v>1</v>
      </c>
      <c r="P1974">
        <v>2.0699999999999998</v>
      </c>
    </row>
    <row r="1975" spans="1:16" x14ac:dyDescent="0.3">
      <c r="A1975">
        <v>1973</v>
      </c>
      <c r="B1975" t="s">
        <v>83</v>
      </c>
      <c r="C1975" t="s">
        <v>101</v>
      </c>
      <c r="D1975" t="s">
        <v>102</v>
      </c>
      <c r="E1975" t="s">
        <v>86</v>
      </c>
      <c r="F1975" t="s">
        <v>87</v>
      </c>
      <c r="G1975" t="s">
        <v>103</v>
      </c>
      <c r="H1975">
        <v>1199</v>
      </c>
      <c r="I1975">
        <v>87</v>
      </c>
      <c r="J1975">
        <v>20.100000000000001</v>
      </c>
      <c r="K1975">
        <v>7.5</v>
      </c>
      <c r="L1975">
        <v>2022</v>
      </c>
      <c r="M1975">
        <v>48761</v>
      </c>
      <c r="N1975">
        <v>2</v>
      </c>
      <c r="O1975">
        <v>0</v>
      </c>
      <c r="P1975">
        <v>4.47</v>
      </c>
    </row>
    <row r="1976" spans="1:16" x14ac:dyDescent="0.3">
      <c r="A1976">
        <v>1974</v>
      </c>
      <c r="B1976" t="s">
        <v>83</v>
      </c>
      <c r="C1976" t="s">
        <v>101</v>
      </c>
      <c r="D1976" t="s">
        <v>102</v>
      </c>
      <c r="E1976" t="s">
        <v>86</v>
      </c>
      <c r="F1976" t="s">
        <v>87</v>
      </c>
      <c r="G1976" t="s">
        <v>103</v>
      </c>
      <c r="H1976">
        <v>1199</v>
      </c>
      <c r="I1976">
        <v>87</v>
      </c>
      <c r="J1976">
        <v>20.100000000000001</v>
      </c>
      <c r="K1976">
        <v>7.5</v>
      </c>
      <c r="L1976">
        <v>2026</v>
      </c>
      <c r="M1976">
        <v>4668</v>
      </c>
      <c r="N1976">
        <v>1</v>
      </c>
      <c r="O1976">
        <v>0</v>
      </c>
      <c r="P1976">
        <v>7.16</v>
      </c>
    </row>
    <row r="1977" spans="1:16" x14ac:dyDescent="0.3">
      <c r="A1977">
        <v>1975</v>
      </c>
      <c r="B1977" t="s">
        <v>83</v>
      </c>
      <c r="C1977" t="s">
        <v>101</v>
      </c>
      <c r="D1977" t="s">
        <v>102</v>
      </c>
      <c r="E1977" t="s">
        <v>86</v>
      </c>
      <c r="F1977" t="s">
        <v>87</v>
      </c>
      <c r="G1977" t="s">
        <v>103</v>
      </c>
      <c r="H1977">
        <v>1199</v>
      </c>
      <c r="I1977">
        <v>87</v>
      </c>
      <c r="J1977">
        <v>20.100000000000001</v>
      </c>
      <c r="K1977">
        <v>7.5</v>
      </c>
      <c r="L1977">
        <v>2023</v>
      </c>
      <c r="M1977">
        <v>28777</v>
      </c>
      <c r="N1977">
        <v>1</v>
      </c>
      <c r="O1977">
        <v>0</v>
      </c>
      <c r="P1977">
        <v>5.45</v>
      </c>
    </row>
    <row r="1978" spans="1:16" x14ac:dyDescent="0.3">
      <c r="A1978">
        <v>1976</v>
      </c>
      <c r="B1978" t="s">
        <v>83</v>
      </c>
      <c r="C1978" t="s">
        <v>101</v>
      </c>
      <c r="D1978" t="s">
        <v>102</v>
      </c>
      <c r="E1978" t="s">
        <v>86</v>
      </c>
      <c r="F1978" t="s">
        <v>87</v>
      </c>
      <c r="G1978" t="s">
        <v>103</v>
      </c>
      <c r="H1978">
        <v>1199</v>
      </c>
      <c r="I1978">
        <v>87</v>
      </c>
      <c r="J1978">
        <v>20.100000000000001</v>
      </c>
      <c r="K1978">
        <v>7.5</v>
      </c>
      <c r="L1978">
        <v>2024</v>
      </c>
      <c r="M1978">
        <v>40903</v>
      </c>
      <c r="N1978">
        <v>1</v>
      </c>
      <c r="O1978">
        <v>0</v>
      </c>
      <c r="P1978">
        <v>5.79</v>
      </c>
    </row>
    <row r="1979" spans="1:16" x14ac:dyDescent="0.3">
      <c r="A1979">
        <v>1977</v>
      </c>
      <c r="B1979" t="s">
        <v>83</v>
      </c>
      <c r="C1979" t="s">
        <v>101</v>
      </c>
      <c r="D1979" t="s">
        <v>102</v>
      </c>
      <c r="E1979" t="s">
        <v>86</v>
      </c>
      <c r="F1979" t="s">
        <v>87</v>
      </c>
      <c r="G1979" t="s">
        <v>103</v>
      </c>
      <c r="H1979">
        <v>1199</v>
      </c>
      <c r="I1979">
        <v>87</v>
      </c>
      <c r="J1979">
        <v>20.100000000000001</v>
      </c>
      <c r="K1979">
        <v>7.5</v>
      </c>
      <c r="L1979">
        <v>2022</v>
      </c>
      <c r="M1979">
        <v>39028</v>
      </c>
      <c r="N1979">
        <v>1</v>
      </c>
      <c r="O1979">
        <v>0</v>
      </c>
      <c r="P1979">
        <v>4.8</v>
      </c>
    </row>
    <row r="1980" spans="1:16" x14ac:dyDescent="0.3">
      <c r="A1980">
        <v>1978</v>
      </c>
      <c r="B1980" t="s">
        <v>83</v>
      </c>
      <c r="C1980" t="s">
        <v>101</v>
      </c>
      <c r="D1980" t="s">
        <v>102</v>
      </c>
      <c r="E1980" t="s">
        <v>86</v>
      </c>
      <c r="F1980" t="s">
        <v>87</v>
      </c>
      <c r="G1980" t="s">
        <v>103</v>
      </c>
      <c r="H1980">
        <v>1199</v>
      </c>
      <c r="I1980">
        <v>87</v>
      </c>
      <c r="J1980">
        <v>20.100000000000001</v>
      </c>
      <c r="K1980">
        <v>7.5</v>
      </c>
      <c r="L1980">
        <v>2022</v>
      </c>
      <c r="M1980">
        <v>62297</v>
      </c>
      <c r="N1980">
        <v>1</v>
      </c>
      <c r="O1980">
        <v>0</v>
      </c>
      <c r="P1980">
        <v>4.78</v>
      </c>
    </row>
    <row r="1981" spans="1:16" x14ac:dyDescent="0.3">
      <c r="A1981">
        <v>1979</v>
      </c>
      <c r="B1981" t="s">
        <v>83</v>
      </c>
      <c r="C1981" t="s">
        <v>101</v>
      </c>
      <c r="D1981" t="s">
        <v>102</v>
      </c>
      <c r="E1981" t="s">
        <v>86</v>
      </c>
      <c r="F1981" t="s">
        <v>87</v>
      </c>
      <c r="G1981" t="s">
        <v>103</v>
      </c>
      <c r="H1981">
        <v>1199</v>
      </c>
      <c r="I1981">
        <v>87</v>
      </c>
      <c r="J1981">
        <v>20.100000000000001</v>
      </c>
      <c r="K1981">
        <v>7.5</v>
      </c>
      <c r="L1981">
        <v>2025</v>
      </c>
      <c r="M1981">
        <v>21577</v>
      </c>
      <c r="N1981">
        <v>1</v>
      </c>
      <c r="O1981">
        <v>0</v>
      </c>
      <c r="P1981">
        <v>6.59</v>
      </c>
    </row>
    <row r="1982" spans="1:16" x14ac:dyDescent="0.3">
      <c r="A1982">
        <v>1980</v>
      </c>
      <c r="B1982" t="s">
        <v>83</v>
      </c>
      <c r="C1982" t="s">
        <v>101</v>
      </c>
      <c r="D1982" t="s">
        <v>102</v>
      </c>
      <c r="E1982" t="s">
        <v>86</v>
      </c>
      <c r="F1982" t="s">
        <v>87</v>
      </c>
      <c r="G1982" t="s">
        <v>103</v>
      </c>
      <c r="H1982">
        <v>1199</v>
      </c>
      <c r="I1982">
        <v>87</v>
      </c>
      <c r="J1982">
        <v>20.100000000000001</v>
      </c>
      <c r="K1982">
        <v>7.5</v>
      </c>
      <c r="L1982">
        <v>2024</v>
      </c>
      <c r="M1982">
        <v>21735</v>
      </c>
      <c r="N1982">
        <v>2</v>
      </c>
      <c r="O1982">
        <v>0</v>
      </c>
      <c r="P1982">
        <v>5.45</v>
      </c>
    </row>
    <row r="1983" spans="1:16" x14ac:dyDescent="0.3">
      <c r="A1983">
        <v>1981</v>
      </c>
      <c r="B1983" t="s">
        <v>83</v>
      </c>
      <c r="C1983" t="s">
        <v>101</v>
      </c>
      <c r="D1983" t="s">
        <v>102</v>
      </c>
      <c r="E1983" t="s">
        <v>86</v>
      </c>
      <c r="F1983" t="s">
        <v>87</v>
      </c>
      <c r="G1983" t="s">
        <v>103</v>
      </c>
      <c r="H1983">
        <v>1199</v>
      </c>
      <c r="I1983">
        <v>87</v>
      </c>
      <c r="J1983">
        <v>20.100000000000001</v>
      </c>
      <c r="K1983">
        <v>7.5</v>
      </c>
      <c r="L1983">
        <v>2021</v>
      </c>
      <c r="M1983">
        <v>71846</v>
      </c>
      <c r="N1983">
        <v>2</v>
      </c>
      <c r="O1983">
        <v>1</v>
      </c>
      <c r="P1983">
        <v>2.31</v>
      </c>
    </row>
    <row r="1984" spans="1:16" x14ac:dyDescent="0.3">
      <c r="A1984">
        <v>1982</v>
      </c>
      <c r="B1984" t="s">
        <v>83</v>
      </c>
      <c r="C1984" t="s">
        <v>101</v>
      </c>
      <c r="D1984" t="s">
        <v>102</v>
      </c>
      <c r="E1984" t="s">
        <v>86</v>
      </c>
      <c r="F1984" t="s">
        <v>87</v>
      </c>
      <c r="G1984" t="s">
        <v>103</v>
      </c>
      <c r="H1984">
        <v>1199</v>
      </c>
      <c r="I1984">
        <v>87</v>
      </c>
      <c r="J1984">
        <v>20.100000000000001</v>
      </c>
      <c r="K1984">
        <v>7.5</v>
      </c>
      <c r="L1984">
        <v>2023</v>
      </c>
      <c r="M1984">
        <v>53366</v>
      </c>
      <c r="N1984">
        <v>1</v>
      </c>
      <c r="O1984">
        <v>0</v>
      </c>
      <c r="P1984">
        <v>5.23</v>
      </c>
    </row>
    <row r="1985" spans="1:16" x14ac:dyDescent="0.3">
      <c r="A1985">
        <v>1983</v>
      </c>
      <c r="B1985" t="s">
        <v>83</v>
      </c>
      <c r="C1985" t="s">
        <v>101</v>
      </c>
      <c r="D1985" t="s">
        <v>102</v>
      </c>
      <c r="E1985" t="s">
        <v>86</v>
      </c>
      <c r="F1985" t="s">
        <v>87</v>
      </c>
      <c r="G1985" t="s">
        <v>103</v>
      </c>
      <c r="H1985">
        <v>1199</v>
      </c>
      <c r="I1985">
        <v>87</v>
      </c>
      <c r="J1985">
        <v>20.100000000000001</v>
      </c>
      <c r="K1985">
        <v>7.5</v>
      </c>
      <c r="L1985">
        <v>2021</v>
      </c>
      <c r="M1985">
        <v>95719</v>
      </c>
      <c r="N1985">
        <v>1</v>
      </c>
      <c r="O1985">
        <v>0</v>
      </c>
      <c r="P1985">
        <v>3.55</v>
      </c>
    </row>
    <row r="1986" spans="1:16" x14ac:dyDescent="0.3">
      <c r="A1986">
        <v>1984</v>
      </c>
      <c r="B1986" t="s">
        <v>83</v>
      </c>
      <c r="C1986" t="s">
        <v>101</v>
      </c>
      <c r="D1986" t="s">
        <v>102</v>
      </c>
      <c r="E1986" t="s">
        <v>86</v>
      </c>
      <c r="F1986" t="s">
        <v>87</v>
      </c>
      <c r="G1986" t="s">
        <v>103</v>
      </c>
      <c r="H1986">
        <v>1199</v>
      </c>
      <c r="I1986">
        <v>87</v>
      </c>
      <c r="J1986">
        <v>20.100000000000001</v>
      </c>
      <c r="K1986">
        <v>7.5</v>
      </c>
      <c r="L1986">
        <v>2024</v>
      </c>
      <c r="M1986">
        <v>40466</v>
      </c>
      <c r="N1986">
        <v>1</v>
      </c>
      <c r="O1986">
        <v>0</v>
      </c>
      <c r="P1986">
        <v>6.04</v>
      </c>
    </row>
    <row r="1987" spans="1:16" x14ac:dyDescent="0.3">
      <c r="A1987">
        <v>1985</v>
      </c>
      <c r="B1987" t="s">
        <v>83</v>
      </c>
      <c r="C1987" t="s">
        <v>101</v>
      </c>
      <c r="D1987" t="s">
        <v>102</v>
      </c>
      <c r="E1987" t="s">
        <v>86</v>
      </c>
      <c r="F1987" t="s">
        <v>87</v>
      </c>
      <c r="G1987" t="s">
        <v>103</v>
      </c>
      <c r="H1987">
        <v>1199</v>
      </c>
      <c r="I1987">
        <v>87</v>
      </c>
      <c r="J1987">
        <v>20.100000000000001</v>
      </c>
      <c r="K1987">
        <v>7.5</v>
      </c>
      <c r="L1987">
        <v>2022</v>
      </c>
      <c r="M1987">
        <v>56625</v>
      </c>
      <c r="N1987">
        <v>2</v>
      </c>
      <c r="O1987">
        <v>1</v>
      </c>
      <c r="P1987">
        <v>3.02</v>
      </c>
    </row>
    <row r="1988" spans="1:16" x14ac:dyDescent="0.3">
      <c r="A1988">
        <v>1986</v>
      </c>
      <c r="B1988" t="s">
        <v>83</v>
      </c>
      <c r="C1988" t="s">
        <v>101</v>
      </c>
      <c r="D1988" t="s">
        <v>102</v>
      </c>
      <c r="E1988" t="s">
        <v>86</v>
      </c>
      <c r="F1988" t="s">
        <v>87</v>
      </c>
      <c r="G1988" t="s">
        <v>103</v>
      </c>
      <c r="H1988">
        <v>1199</v>
      </c>
      <c r="I1988">
        <v>87</v>
      </c>
      <c r="J1988">
        <v>20.100000000000001</v>
      </c>
      <c r="K1988">
        <v>7.5</v>
      </c>
      <c r="L1988">
        <v>2021</v>
      </c>
      <c r="M1988">
        <v>53079</v>
      </c>
      <c r="N1988">
        <v>1</v>
      </c>
      <c r="O1988">
        <v>0</v>
      </c>
      <c r="P1988">
        <v>4.4000000000000004</v>
      </c>
    </row>
    <row r="1989" spans="1:16" x14ac:dyDescent="0.3">
      <c r="A1989">
        <v>1987</v>
      </c>
      <c r="B1989" t="s">
        <v>83</v>
      </c>
      <c r="C1989" t="s">
        <v>101</v>
      </c>
      <c r="D1989" t="s">
        <v>102</v>
      </c>
      <c r="E1989" t="s">
        <v>86</v>
      </c>
      <c r="F1989" t="s">
        <v>87</v>
      </c>
      <c r="G1989" t="s">
        <v>103</v>
      </c>
      <c r="H1989">
        <v>1199</v>
      </c>
      <c r="I1989">
        <v>87</v>
      </c>
      <c r="J1989">
        <v>20.100000000000001</v>
      </c>
      <c r="K1989">
        <v>7.5</v>
      </c>
      <c r="L1989">
        <v>2024</v>
      </c>
      <c r="M1989">
        <v>23152</v>
      </c>
      <c r="N1989">
        <v>1</v>
      </c>
      <c r="O1989">
        <v>0</v>
      </c>
      <c r="P1989">
        <v>5.71</v>
      </c>
    </row>
    <row r="1990" spans="1:16" x14ac:dyDescent="0.3">
      <c r="A1990">
        <v>1988</v>
      </c>
      <c r="B1990" t="s">
        <v>83</v>
      </c>
      <c r="C1990" t="s">
        <v>101</v>
      </c>
      <c r="D1990" t="s">
        <v>102</v>
      </c>
      <c r="E1990" t="s">
        <v>86</v>
      </c>
      <c r="F1990" t="s">
        <v>87</v>
      </c>
      <c r="G1990" t="s">
        <v>103</v>
      </c>
      <c r="H1990">
        <v>1199</v>
      </c>
      <c r="I1990">
        <v>87</v>
      </c>
      <c r="J1990">
        <v>20.100000000000001</v>
      </c>
      <c r="K1990">
        <v>7.5</v>
      </c>
      <c r="L1990">
        <v>2021</v>
      </c>
      <c r="M1990">
        <v>89925</v>
      </c>
      <c r="N1990">
        <v>2</v>
      </c>
      <c r="O1990">
        <v>0</v>
      </c>
      <c r="P1990">
        <v>3.27</v>
      </c>
    </row>
    <row r="1991" spans="1:16" x14ac:dyDescent="0.3">
      <c r="A1991">
        <v>1989</v>
      </c>
      <c r="B1991" t="s">
        <v>83</v>
      </c>
      <c r="C1991" t="s">
        <v>101</v>
      </c>
      <c r="D1991" t="s">
        <v>102</v>
      </c>
      <c r="E1991" t="s">
        <v>86</v>
      </c>
      <c r="F1991" t="s">
        <v>87</v>
      </c>
      <c r="G1991" t="s">
        <v>103</v>
      </c>
      <c r="H1991">
        <v>1199</v>
      </c>
      <c r="I1991">
        <v>87</v>
      </c>
      <c r="J1991">
        <v>20.100000000000001</v>
      </c>
      <c r="K1991">
        <v>7.5</v>
      </c>
      <c r="L1991">
        <v>2022</v>
      </c>
      <c r="M1991">
        <v>40283</v>
      </c>
      <c r="N1991">
        <v>2</v>
      </c>
      <c r="O1991">
        <v>0</v>
      </c>
      <c r="P1991">
        <v>4.66</v>
      </c>
    </row>
    <row r="1992" spans="1:16" x14ac:dyDescent="0.3">
      <c r="A1992">
        <v>1990</v>
      </c>
      <c r="B1992" t="s">
        <v>83</v>
      </c>
      <c r="C1992" t="s">
        <v>101</v>
      </c>
      <c r="D1992" t="s">
        <v>102</v>
      </c>
      <c r="E1992" t="s">
        <v>86</v>
      </c>
      <c r="F1992" t="s">
        <v>87</v>
      </c>
      <c r="G1992" t="s">
        <v>103</v>
      </c>
      <c r="H1992">
        <v>1199</v>
      </c>
      <c r="I1992">
        <v>87</v>
      </c>
      <c r="J1992">
        <v>20.100000000000001</v>
      </c>
      <c r="K1992">
        <v>7.5</v>
      </c>
      <c r="L1992">
        <v>2020</v>
      </c>
      <c r="M1992">
        <v>79355</v>
      </c>
      <c r="N1992">
        <v>1</v>
      </c>
      <c r="O1992">
        <v>0</v>
      </c>
      <c r="P1992">
        <v>2.93</v>
      </c>
    </row>
    <row r="1993" spans="1:16" x14ac:dyDescent="0.3">
      <c r="A1993">
        <v>1991</v>
      </c>
      <c r="B1993" t="s">
        <v>83</v>
      </c>
      <c r="C1993" t="s">
        <v>101</v>
      </c>
      <c r="D1993" t="s">
        <v>102</v>
      </c>
      <c r="E1993" t="s">
        <v>86</v>
      </c>
      <c r="F1993" t="s">
        <v>87</v>
      </c>
      <c r="G1993" t="s">
        <v>103</v>
      </c>
      <c r="H1993">
        <v>1199</v>
      </c>
      <c r="I1993">
        <v>87</v>
      </c>
      <c r="J1993">
        <v>20.100000000000001</v>
      </c>
      <c r="K1993">
        <v>7.5</v>
      </c>
      <c r="L1993">
        <v>2020</v>
      </c>
      <c r="M1993">
        <v>115763</v>
      </c>
      <c r="N1993">
        <v>2</v>
      </c>
      <c r="O1993">
        <v>0</v>
      </c>
      <c r="P1993">
        <v>2.48</v>
      </c>
    </row>
    <row r="1994" spans="1:16" x14ac:dyDescent="0.3">
      <c r="A1994">
        <v>1992</v>
      </c>
      <c r="B1994" t="s">
        <v>83</v>
      </c>
      <c r="C1994" t="s">
        <v>101</v>
      </c>
      <c r="D1994" t="s">
        <v>102</v>
      </c>
      <c r="E1994" t="s">
        <v>86</v>
      </c>
      <c r="F1994" t="s">
        <v>87</v>
      </c>
      <c r="G1994" t="s">
        <v>103</v>
      </c>
      <c r="H1994">
        <v>1199</v>
      </c>
      <c r="I1994">
        <v>87</v>
      </c>
      <c r="J1994">
        <v>20.100000000000001</v>
      </c>
      <c r="K1994">
        <v>7.5</v>
      </c>
      <c r="L1994">
        <v>2023</v>
      </c>
      <c r="M1994">
        <v>56983</v>
      </c>
      <c r="N1994">
        <v>1</v>
      </c>
      <c r="O1994">
        <v>0</v>
      </c>
      <c r="P1994">
        <v>5</v>
      </c>
    </row>
    <row r="1995" spans="1:16" x14ac:dyDescent="0.3">
      <c r="A1995">
        <v>1993</v>
      </c>
      <c r="B1995" t="s">
        <v>83</v>
      </c>
      <c r="C1995" t="s">
        <v>101</v>
      </c>
      <c r="D1995" t="s">
        <v>102</v>
      </c>
      <c r="E1995" t="s">
        <v>86</v>
      </c>
      <c r="F1995" t="s">
        <v>87</v>
      </c>
      <c r="G1995" t="s">
        <v>103</v>
      </c>
      <c r="H1995">
        <v>1199</v>
      </c>
      <c r="I1995">
        <v>87</v>
      </c>
      <c r="J1995">
        <v>20.100000000000001</v>
      </c>
      <c r="K1995">
        <v>7.5</v>
      </c>
      <c r="L1995">
        <v>2025</v>
      </c>
      <c r="M1995">
        <v>13299</v>
      </c>
      <c r="N1995">
        <v>2</v>
      </c>
      <c r="O1995">
        <v>1</v>
      </c>
      <c r="P1995">
        <v>5.61</v>
      </c>
    </row>
    <row r="1996" spans="1:16" x14ac:dyDescent="0.3">
      <c r="A1996">
        <v>1994</v>
      </c>
      <c r="B1996" t="s">
        <v>83</v>
      </c>
      <c r="C1996" t="s">
        <v>101</v>
      </c>
      <c r="D1996" t="s">
        <v>102</v>
      </c>
      <c r="E1996" t="s">
        <v>86</v>
      </c>
      <c r="F1996" t="s">
        <v>87</v>
      </c>
      <c r="G1996" t="s">
        <v>103</v>
      </c>
      <c r="H1996">
        <v>1199</v>
      </c>
      <c r="I1996">
        <v>87</v>
      </c>
      <c r="J1996">
        <v>20.100000000000001</v>
      </c>
      <c r="K1996">
        <v>7.5</v>
      </c>
      <c r="L1996">
        <v>2026</v>
      </c>
      <c r="M1996">
        <v>7600</v>
      </c>
      <c r="N1996">
        <v>2</v>
      </c>
      <c r="O1996">
        <v>0</v>
      </c>
      <c r="P1996">
        <v>7.32</v>
      </c>
    </row>
    <row r="1997" spans="1:16" x14ac:dyDescent="0.3">
      <c r="A1997">
        <v>1995</v>
      </c>
      <c r="B1997" t="s">
        <v>83</v>
      </c>
      <c r="C1997" t="s">
        <v>101</v>
      </c>
      <c r="D1997" t="s">
        <v>102</v>
      </c>
      <c r="E1997" t="s">
        <v>86</v>
      </c>
      <c r="F1997" t="s">
        <v>87</v>
      </c>
      <c r="G1997" t="s">
        <v>103</v>
      </c>
      <c r="H1997">
        <v>1199</v>
      </c>
      <c r="I1997">
        <v>87</v>
      </c>
      <c r="J1997">
        <v>20.100000000000001</v>
      </c>
      <c r="K1997">
        <v>7.5</v>
      </c>
      <c r="L1997">
        <v>2020</v>
      </c>
      <c r="M1997">
        <v>67158</v>
      </c>
      <c r="N1997">
        <v>1</v>
      </c>
      <c r="O1997">
        <v>0</v>
      </c>
      <c r="P1997">
        <v>3.32</v>
      </c>
    </row>
    <row r="1998" spans="1:16" x14ac:dyDescent="0.3">
      <c r="A1998">
        <v>1996</v>
      </c>
      <c r="B1998" t="s">
        <v>83</v>
      </c>
      <c r="C1998" t="s">
        <v>101</v>
      </c>
      <c r="D1998" t="s">
        <v>102</v>
      </c>
      <c r="E1998" t="s">
        <v>86</v>
      </c>
      <c r="F1998" t="s">
        <v>87</v>
      </c>
      <c r="G1998" t="s">
        <v>103</v>
      </c>
      <c r="H1998">
        <v>1199</v>
      </c>
      <c r="I1998">
        <v>87</v>
      </c>
      <c r="J1998">
        <v>20.100000000000001</v>
      </c>
      <c r="K1998">
        <v>7.5</v>
      </c>
      <c r="L1998">
        <v>2023</v>
      </c>
      <c r="M1998">
        <v>49904</v>
      </c>
      <c r="N1998">
        <v>1</v>
      </c>
      <c r="O1998">
        <v>0</v>
      </c>
      <c r="P1998">
        <v>5.2</v>
      </c>
    </row>
    <row r="1999" spans="1:16" x14ac:dyDescent="0.3">
      <c r="A1999">
        <v>1997</v>
      </c>
      <c r="B1999" t="s">
        <v>83</v>
      </c>
      <c r="C1999" t="s">
        <v>101</v>
      </c>
      <c r="D1999" t="s">
        <v>102</v>
      </c>
      <c r="E1999" t="s">
        <v>86</v>
      </c>
      <c r="F1999" t="s">
        <v>87</v>
      </c>
      <c r="G1999" t="s">
        <v>103</v>
      </c>
      <c r="H1999">
        <v>1199</v>
      </c>
      <c r="I1999">
        <v>87</v>
      </c>
      <c r="J1999">
        <v>20.100000000000001</v>
      </c>
      <c r="K1999">
        <v>7.5</v>
      </c>
      <c r="L1999">
        <v>2022</v>
      </c>
      <c r="M1999">
        <v>41269</v>
      </c>
      <c r="N1999">
        <v>1</v>
      </c>
      <c r="O1999">
        <v>1</v>
      </c>
      <c r="P1999">
        <v>4.3099999999999996</v>
      </c>
    </row>
    <row r="2000" spans="1:16" x14ac:dyDescent="0.3">
      <c r="A2000">
        <v>1998</v>
      </c>
      <c r="B2000" t="s">
        <v>83</v>
      </c>
      <c r="C2000" t="s">
        <v>101</v>
      </c>
      <c r="D2000" t="s">
        <v>102</v>
      </c>
      <c r="E2000" t="s">
        <v>86</v>
      </c>
      <c r="F2000" t="s">
        <v>87</v>
      </c>
      <c r="G2000" t="s">
        <v>103</v>
      </c>
      <c r="H2000">
        <v>1199</v>
      </c>
      <c r="I2000">
        <v>87</v>
      </c>
      <c r="J2000">
        <v>20.100000000000001</v>
      </c>
      <c r="K2000">
        <v>7.5</v>
      </c>
      <c r="L2000">
        <v>2024</v>
      </c>
      <c r="M2000">
        <v>43748</v>
      </c>
      <c r="N2000">
        <v>2</v>
      </c>
      <c r="O2000">
        <v>0</v>
      </c>
      <c r="P2000">
        <v>5.41</v>
      </c>
    </row>
    <row r="2001" spans="1:16" x14ac:dyDescent="0.3">
      <c r="A2001">
        <v>1999</v>
      </c>
      <c r="B2001" t="s">
        <v>83</v>
      </c>
      <c r="C2001" t="s">
        <v>101</v>
      </c>
      <c r="D2001" t="s">
        <v>102</v>
      </c>
      <c r="E2001" t="s">
        <v>86</v>
      </c>
      <c r="F2001" t="s">
        <v>87</v>
      </c>
      <c r="G2001" t="s">
        <v>103</v>
      </c>
      <c r="H2001">
        <v>1199</v>
      </c>
      <c r="I2001">
        <v>87</v>
      </c>
      <c r="J2001">
        <v>20.100000000000001</v>
      </c>
      <c r="K2001">
        <v>7.5</v>
      </c>
      <c r="L2001">
        <v>2026</v>
      </c>
      <c r="M2001">
        <v>8509</v>
      </c>
      <c r="N2001">
        <v>3</v>
      </c>
      <c r="O2001">
        <v>0</v>
      </c>
      <c r="P2001">
        <v>6.26</v>
      </c>
    </row>
    <row r="2002" spans="1:16" x14ac:dyDescent="0.3">
      <c r="A2002">
        <v>2000</v>
      </c>
      <c r="B2002" t="s">
        <v>83</v>
      </c>
      <c r="C2002" t="s">
        <v>101</v>
      </c>
      <c r="D2002" t="s">
        <v>102</v>
      </c>
      <c r="E2002" t="s">
        <v>86</v>
      </c>
      <c r="F2002" t="s">
        <v>87</v>
      </c>
      <c r="G2002" t="s">
        <v>103</v>
      </c>
      <c r="H2002">
        <v>1199</v>
      </c>
      <c r="I2002">
        <v>87</v>
      </c>
      <c r="J2002">
        <v>20.100000000000001</v>
      </c>
      <c r="K2002">
        <v>7.5</v>
      </c>
      <c r="L2002">
        <v>2026</v>
      </c>
      <c r="M2002">
        <v>8654</v>
      </c>
      <c r="N2002">
        <v>1</v>
      </c>
      <c r="O2002">
        <v>0</v>
      </c>
      <c r="P2002">
        <v>7.68</v>
      </c>
    </row>
    <row r="2003" spans="1:16" x14ac:dyDescent="0.3">
      <c r="A2003">
        <v>2001</v>
      </c>
      <c r="B2003" t="s">
        <v>83</v>
      </c>
      <c r="C2003" t="s">
        <v>101</v>
      </c>
      <c r="D2003" t="s">
        <v>104</v>
      </c>
      <c r="E2003" t="s">
        <v>86</v>
      </c>
      <c r="F2003" t="s">
        <v>91</v>
      </c>
      <c r="G2003" t="s">
        <v>103</v>
      </c>
      <c r="H2003">
        <v>1199</v>
      </c>
      <c r="I2003">
        <v>87</v>
      </c>
      <c r="J2003">
        <v>18.8</v>
      </c>
      <c r="K2003">
        <v>9</v>
      </c>
      <c r="L2003">
        <v>2025</v>
      </c>
      <c r="M2003">
        <v>26269</v>
      </c>
      <c r="N2003">
        <v>3</v>
      </c>
      <c r="O2003">
        <v>0</v>
      </c>
      <c r="P2003">
        <v>7.52</v>
      </c>
    </row>
    <row r="2004" spans="1:16" x14ac:dyDescent="0.3">
      <c r="A2004">
        <v>2002</v>
      </c>
      <c r="B2004" t="s">
        <v>83</v>
      </c>
      <c r="C2004" t="s">
        <v>101</v>
      </c>
      <c r="D2004" t="s">
        <v>104</v>
      </c>
      <c r="E2004" t="s">
        <v>86</v>
      </c>
      <c r="F2004" t="s">
        <v>91</v>
      </c>
      <c r="G2004" t="s">
        <v>103</v>
      </c>
      <c r="H2004">
        <v>1199</v>
      </c>
      <c r="I2004">
        <v>87</v>
      </c>
      <c r="J2004">
        <v>18.8</v>
      </c>
      <c r="K2004">
        <v>9</v>
      </c>
      <c r="L2004">
        <v>2022</v>
      </c>
      <c r="M2004">
        <v>79392</v>
      </c>
      <c r="N2004">
        <v>1</v>
      </c>
      <c r="O2004">
        <v>0</v>
      </c>
      <c r="P2004">
        <v>5.55</v>
      </c>
    </row>
    <row r="2005" spans="1:16" x14ac:dyDescent="0.3">
      <c r="A2005">
        <v>2003</v>
      </c>
      <c r="B2005" t="s">
        <v>83</v>
      </c>
      <c r="C2005" t="s">
        <v>101</v>
      </c>
      <c r="D2005" t="s">
        <v>104</v>
      </c>
      <c r="E2005" t="s">
        <v>86</v>
      </c>
      <c r="F2005" t="s">
        <v>91</v>
      </c>
      <c r="G2005" t="s">
        <v>103</v>
      </c>
      <c r="H2005">
        <v>1199</v>
      </c>
      <c r="I2005">
        <v>87</v>
      </c>
      <c r="J2005">
        <v>18.8</v>
      </c>
      <c r="K2005">
        <v>9</v>
      </c>
      <c r="L2005">
        <v>2022</v>
      </c>
      <c r="M2005">
        <v>70938</v>
      </c>
      <c r="N2005">
        <v>1</v>
      </c>
      <c r="O2005">
        <v>1</v>
      </c>
      <c r="P2005">
        <v>4.4800000000000004</v>
      </c>
    </row>
    <row r="2006" spans="1:16" x14ac:dyDescent="0.3">
      <c r="A2006">
        <v>2004</v>
      </c>
      <c r="B2006" t="s">
        <v>83</v>
      </c>
      <c r="C2006" t="s">
        <v>101</v>
      </c>
      <c r="D2006" t="s">
        <v>104</v>
      </c>
      <c r="E2006" t="s">
        <v>86</v>
      </c>
      <c r="F2006" t="s">
        <v>91</v>
      </c>
      <c r="G2006" t="s">
        <v>103</v>
      </c>
      <c r="H2006">
        <v>1199</v>
      </c>
      <c r="I2006">
        <v>87</v>
      </c>
      <c r="J2006">
        <v>18.8</v>
      </c>
      <c r="K2006">
        <v>9</v>
      </c>
      <c r="L2006">
        <v>2021</v>
      </c>
      <c r="M2006">
        <v>104888</v>
      </c>
      <c r="N2006">
        <v>3</v>
      </c>
      <c r="O2006">
        <v>0</v>
      </c>
      <c r="P2006">
        <v>3.77</v>
      </c>
    </row>
    <row r="2007" spans="1:16" x14ac:dyDescent="0.3">
      <c r="A2007">
        <v>2005</v>
      </c>
      <c r="B2007" t="s">
        <v>83</v>
      </c>
      <c r="C2007" t="s">
        <v>101</v>
      </c>
      <c r="D2007" t="s">
        <v>104</v>
      </c>
      <c r="E2007" t="s">
        <v>86</v>
      </c>
      <c r="F2007" t="s">
        <v>91</v>
      </c>
      <c r="G2007" t="s">
        <v>103</v>
      </c>
      <c r="H2007">
        <v>1199</v>
      </c>
      <c r="I2007">
        <v>87</v>
      </c>
      <c r="J2007">
        <v>18.8</v>
      </c>
      <c r="K2007">
        <v>9</v>
      </c>
      <c r="L2007">
        <v>2022</v>
      </c>
      <c r="M2007">
        <v>40963</v>
      </c>
      <c r="N2007">
        <v>1</v>
      </c>
      <c r="O2007">
        <v>0</v>
      </c>
      <c r="P2007">
        <v>5.34</v>
      </c>
    </row>
    <row r="2008" spans="1:16" x14ac:dyDescent="0.3">
      <c r="A2008">
        <v>2006</v>
      </c>
      <c r="B2008" t="s">
        <v>83</v>
      </c>
      <c r="C2008" t="s">
        <v>101</v>
      </c>
      <c r="D2008" t="s">
        <v>104</v>
      </c>
      <c r="E2008" t="s">
        <v>86</v>
      </c>
      <c r="F2008" t="s">
        <v>91</v>
      </c>
      <c r="G2008" t="s">
        <v>103</v>
      </c>
      <c r="H2008">
        <v>1199</v>
      </c>
      <c r="I2008">
        <v>87</v>
      </c>
      <c r="J2008">
        <v>18.8</v>
      </c>
      <c r="K2008">
        <v>9</v>
      </c>
      <c r="L2008">
        <v>2026</v>
      </c>
      <c r="M2008">
        <v>8491</v>
      </c>
      <c r="N2008">
        <v>1</v>
      </c>
      <c r="O2008">
        <v>0</v>
      </c>
      <c r="P2008">
        <v>8.9600000000000009</v>
      </c>
    </row>
    <row r="2009" spans="1:16" x14ac:dyDescent="0.3">
      <c r="A2009">
        <v>2007</v>
      </c>
      <c r="B2009" t="s">
        <v>83</v>
      </c>
      <c r="C2009" t="s">
        <v>101</v>
      </c>
      <c r="D2009" t="s">
        <v>104</v>
      </c>
      <c r="E2009" t="s">
        <v>86</v>
      </c>
      <c r="F2009" t="s">
        <v>91</v>
      </c>
      <c r="G2009" t="s">
        <v>103</v>
      </c>
      <c r="H2009">
        <v>1199</v>
      </c>
      <c r="I2009">
        <v>87</v>
      </c>
      <c r="J2009">
        <v>18.8</v>
      </c>
      <c r="K2009">
        <v>9</v>
      </c>
      <c r="L2009">
        <v>2026</v>
      </c>
      <c r="M2009">
        <v>9695</v>
      </c>
      <c r="N2009">
        <v>1</v>
      </c>
      <c r="O2009">
        <v>1</v>
      </c>
      <c r="P2009">
        <v>7.84</v>
      </c>
    </row>
    <row r="2010" spans="1:16" x14ac:dyDescent="0.3">
      <c r="A2010">
        <v>2008</v>
      </c>
      <c r="B2010" t="s">
        <v>83</v>
      </c>
      <c r="C2010" t="s">
        <v>101</v>
      </c>
      <c r="D2010" t="s">
        <v>104</v>
      </c>
      <c r="E2010" t="s">
        <v>86</v>
      </c>
      <c r="F2010" t="s">
        <v>91</v>
      </c>
      <c r="G2010" t="s">
        <v>103</v>
      </c>
      <c r="H2010">
        <v>1199</v>
      </c>
      <c r="I2010">
        <v>87</v>
      </c>
      <c r="J2010">
        <v>18.8</v>
      </c>
      <c r="K2010">
        <v>9</v>
      </c>
      <c r="L2010">
        <v>2024</v>
      </c>
      <c r="M2010">
        <v>49516</v>
      </c>
      <c r="N2010">
        <v>1</v>
      </c>
      <c r="O2010">
        <v>0</v>
      </c>
      <c r="P2010">
        <v>6.82</v>
      </c>
    </row>
    <row r="2011" spans="1:16" x14ac:dyDescent="0.3">
      <c r="A2011">
        <v>2009</v>
      </c>
      <c r="B2011" t="s">
        <v>83</v>
      </c>
      <c r="C2011" t="s">
        <v>101</v>
      </c>
      <c r="D2011" t="s">
        <v>104</v>
      </c>
      <c r="E2011" t="s">
        <v>86</v>
      </c>
      <c r="F2011" t="s">
        <v>91</v>
      </c>
      <c r="G2011" t="s">
        <v>103</v>
      </c>
      <c r="H2011">
        <v>1199</v>
      </c>
      <c r="I2011">
        <v>87</v>
      </c>
      <c r="J2011">
        <v>18.8</v>
      </c>
      <c r="K2011">
        <v>9</v>
      </c>
      <c r="L2011">
        <v>2023</v>
      </c>
      <c r="M2011">
        <v>38215</v>
      </c>
      <c r="N2011">
        <v>1</v>
      </c>
      <c r="O2011">
        <v>0</v>
      </c>
      <c r="P2011">
        <v>6.31</v>
      </c>
    </row>
    <row r="2012" spans="1:16" x14ac:dyDescent="0.3">
      <c r="A2012">
        <v>2010</v>
      </c>
      <c r="B2012" t="s">
        <v>83</v>
      </c>
      <c r="C2012" t="s">
        <v>101</v>
      </c>
      <c r="D2012" t="s">
        <v>104</v>
      </c>
      <c r="E2012" t="s">
        <v>86</v>
      </c>
      <c r="F2012" t="s">
        <v>91</v>
      </c>
      <c r="G2012" t="s">
        <v>103</v>
      </c>
      <c r="H2012">
        <v>1199</v>
      </c>
      <c r="I2012">
        <v>87</v>
      </c>
      <c r="J2012">
        <v>18.8</v>
      </c>
      <c r="K2012">
        <v>9</v>
      </c>
      <c r="L2012">
        <v>2020</v>
      </c>
      <c r="M2012">
        <v>55224</v>
      </c>
      <c r="N2012">
        <v>2</v>
      </c>
      <c r="O2012">
        <v>0</v>
      </c>
      <c r="P2012">
        <v>3.42</v>
      </c>
    </row>
    <row r="2013" spans="1:16" x14ac:dyDescent="0.3">
      <c r="A2013">
        <v>2011</v>
      </c>
      <c r="B2013" t="s">
        <v>83</v>
      </c>
      <c r="C2013" t="s">
        <v>101</v>
      </c>
      <c r="D2013" t="s">
        <v>104</v>
      </c>
      <c r="E2013" t="s">
        <v>86</v>
      </c>
      <c r="F2013" t="s">
        <v>91</v>
      </c>
      <c r="G2013" t="s">
        <v>103</v>
      </c>
      <c r="H2013">
        <v>1199</v>
      </c>
      <c r="I2013">
        <v>87</v>
      </c>
      <c r="J2013">
        <v>18.8</v>
      </c>
      <c r="K2013">
        <v>9</v>
      </c>
      <c r="L2013">
        <v>2025</v>
      </c>
      <c r="M2013">
        <v>16330</v>
      </c>
      <c r="N2013">
        <v>2</v>
      </c>
      <c r="O2013">
        <v>1</v>
      </c>
      <c r="P2013">
        <v>7.23</v>
      </c>
    </row>
    <row r="2014" spans="1:16" x14ac:dyDescent="0.3">
      <c r="A2014">
        <v>2012</v>
      </c>
      <c r="B2014" t="s">
        <v>83</v>
      </c>
      <c r="C2014" t="s">
        <v>101</v>
      </c>
      <c r="D2014" t="s">
        <v>104</v>
      </c>
      <c r="E2014" t="s">
        <v>86</v>
      </c>
      <c r="F2014" t="s">
        <v>91</v>
      </c>
      <c r="G2014" t="s">
        <v>103</v>
      </c>
      <c r="H2014">
        <v>1199</v>
      </c>
      <c r="I2014">
        <v>87</v>
      </c>
      <c r="J2014">
        <v>18.8</v>
      </c>
      <c r="K2014">
        <v>9</v>
      </c>
      <c r="L2014">
        <v>2026</v>
      </c>
      <c r="M2014">
        <v>9750</v>
      </c>
      <c r="N2014">
        <v>2</v>
      </c>
      <c r="O2014">
        <v>0</v>
      </c>
      <c r="P2014">
        <v>8.74</v>
      </c>
    </row>
    <row r="2015" spans="1:16" x14ac:dyDescent="0.3">
      <c r="A2015">
        <v>2013</v>
      </c>
      <c r="B2015" t="s">
        <v>83</v>
      </c>
      <c r="C2015" t="s">
        <v>101</v>
      </c>
      <c r="D2015" t="s">
        <v>104</v>
      </c>
      <c r="E2015" t="s">
        <v>86</v>
      </c>
      <c r="F2015" t="s">
        <v>91</v>
      </c>
      <c r="G2015" t="s">
        <v>103</v>
      </c>
      <c r="H2015">
        <v>1199</v>
      </c>
      <c r="I2015">
        <v>87</v>
      </c>
      <c r="J2015">
        <v>18.8</v>
      </c>
      <c r="K2015">
        <v>9</v>
      </c>
      <c r="L2015">
        <v>2024</v>
      </c>
      <c r="M2015">
        <v>49659</v>
      </c>
      <c r="N2015">
        <v>1</v>
      </c>
      <c r="O2015">
        <v>0</v>
      </c>
      <c r="P2015">
        <v>6.79</v>
      </c>
    </row>
    <row r="2016" spans="1:16" x14ac:dyDescent="0.3">
      <c r="A2016">
        <v>2014</v>
      </c>
      <c r="B2016" t="s">
        <v>83</v>
      </c>
      <c r="C2016" t="s">
        <v>101</v>
      </c>
      <c r="D2016" t="s">
        <v>104</v>
      </c>
      <c r="E2016" t="s">
        <v>86</v>
      </c>
      <c r="F2016" t="s">
        <v>91</v>
      </c>
      <c r="G2016" t="s">
        <v>103</v>
      </c>
      <c r="H2016">
        <v>1199</v>
      </c>
      <c r="I2016">
        <v>87</v>
      </c>
      <c r="J2016">
        <v>18.8</v>
      </c>
      <c r="K2016">
        <v>9</v>
      </c>
      <c r="L2016">
        <v>2025</v>
      </c>
      <c r="M2016">
        <v>26146</v>
      </c>
      <c r="N2016">
        <v>2</v>
      </c>
      <c r="O2016">
        <v>0</v>
      </c>
      <c r="P2016">
        <v>7.61</v>
      </c>
    </row>
    <row r="2017" spans="1:16" x14ac:dyDescent="0.3">
      <c r="A2017">
        <v>2015</v>
      </c>
      <c r="B2017" t="s">
        <v>83</v>
      </c>
      <c r="C2017" t="s">
        <v>101</v>
      </c>
      <c r="D2017" t="s">
        <v>104</v>
      </c>
      <c r="E2017" t="s">
        <v>86</v>
      </c>
      <c r="F2017" t="s">
        <v>91</v>
      </c>
      <c r="G2017" t="s">
        <v>103</v>
      </c>
      <c r="H2017">
        <v>1199</v>
      </c>
      <c r="I2017">
        <v>87</v>
      </c>
      <c r="J2017">
        <v>18.8</v>
      </c>
      <c r="K2017">
        <v>9</v>
      </c>
      <c r="L2017">
        <v>2021</v>
      </c>
      <c r="M2017">
        <v>96840</v>
      </c>
      <c r="N2017">
        <v>1</v>
      </c>
      <c r="O2017">
        <v>0</v>
      </c>
      <c r="P2017">
        <v>4.74</v>
      </c>
    </row>
    <row r="2018" spans="1:16" x14ac:dyDescent="0.3">
      <c r="A2018">
        <v>2016</v>
      </c>
      <c r="B2018" t="s">
        <v>83</v>
      </c>
      <c r="C2018" t="s">
        <v>101</v>
      </c>
      <c r="D2018" t="s">
        <v>104</v>
      </c>
      <c r="E2018" t="s">
        <v>86</v>
      </c>
      <c r="F2018" t="s">
        <v>91</v>
      </c>
      <c r="G2018" t="s">
        <v>103</v>
      </c>
      <c r="H2018">
        <v>1199</v>
      </c>
      <c r="I2018">
        <v>87</v>
      </c>
      <c r="J2018">
        <v>18.8</v>
      </c>
      <c r="K2018">
        <v>9</v>
      </c>
      <c r="L2018">
        <v>2024</v>
      </c>
      <c r="M2018">
        <v>49558</v>
      </c>
      <c r="N2018">
        <v>1</v>
      </c>
      <c r="O2018">
        <v>0</v>
      </c>
      <c r="P2018">
        <v>7.3</v>
      </c>
    </row>
    <row r="2019" spans="1:16" x14ac:dyDescent="0.3">
      <c r="A2019">
        <v>2017</v>
      </c>
      <c r="B2019" t="s">
        <v>83</v>
      </c>
      <c r="C2019" t="s">
        <v>101</v>
      </c>
      <c r="D2019" t="s">
        <v>104</v>
      </c>
      <c r="E2019" t="s">
        <v>86</v>
      </c>
      <c r="F2019" t="s">
        <v>91</v>
      </c>
      <c r="G2019" t="s">
        <v>103</v>
      </c>
      <c r="H2019">
        <v>1199</v>
      </c>
      <c r="I2019">
        <v>87</v>
      </c>
      <c r="J2019">
        <v>18.8</v>
      </c>
      <c r="K2019">
        <v>9</v>
      </c>
      <c r="L2019">
        <v>2025</v>
      </c>
      <c r="M2019">
        <v>19817</v>
      </c>
      <c r="N2019">
        <v>1</v>
      </c>
      <c r="O2019">
        <v>0</v>
      </c>
      <c r="P2019">
        <v>8.2899999999999991</v>
      </c>
    </row>
    <row r="2020" spans="1:16" x14ac:dyDescent="0.3">
      <c r="A2020">
        <v>2018</v>
      </c>
      <c r="B2020" t="s">
        <v>83</v>
      </c>
      <c r="C2020" t="s">
        <v>101</v>
      </c>
      <c r="D2020" t="s">
        <v>104</v>
      </c>
      <c r="E2020" t="s">
        <v>86</v>
      </c>
      <c r="F2020" t="s">
        <v>91</v>
      </c>
      <c r="G2020" t="s">
        <v>103</v>
      </c>
      <c r="H2020">
        <v>1199</v>
      </c>
      <c r="I2020">
        <v>87</v>
      </c>
      <c r="J2020">
        <v>18.8</v>
      </c>
      <c r="K2020">
        <v>9</v>
      </c>
      <c r="L2020">
        <v>2026</v>
      </c>
      <c r="M2020">
        <v>8790</v>
      </c>
      <c r="N2020">
        <v>2</v>
      </c>
      <c r="O2020">
        <v>1</v>
      </c>
      <c r="P2020">
        <v>7.42</v>
      </c>
    </row>
    <row r="2021" spans="1:16" x14ac:dyDescent="0.3">
      <c r="A2021">
        <v>2019</v>
      </c>
      <c r="B2021" t="s">
        <v>83</v>
      </c>
      <c r="C2021" t="s">
        <v>101</v>
      </c>
      <c r="D2021" t="s">
        <v>104</v>
      </c>
      <c r="E2021" t="s">
        <v>86</v>
      </c>
      <c r="F2021" t="s">
        <v>91</v>
      </c>
      <c r="G2021" t="s">
        <v>103</v>
      </c>
      <c r="H2021">
        <v>1199</v>
      </c>
      <c r="I2021">
        <v>87</v>
      </c>
      <c r="J2021">
        <v>18.8</v>
      </c>
      <c r="K2021">
        <v>9</v>
      </c>
      <c r="L2021">
        <v>2025</v>
      </c>
      <c r="M2021">
        <v>20076</v>
      </c>
      <c r="N2021">
        <v>1</v>
      </c>
      <c r="O2021">
        <v>0</v>
      </c>
      <c r="P2021">
        <v>7.75</v>
      </c>
    </row>
    <row r="2022" spans="1:16" x14ac:dyDescent="0.3">
      <c r="A2022">
        <v>2020</v>
      </c>
      <c r="B2022" t="s">
        <v>83</v>
      </c>
      <c r="C2022" t="s">
        <v>101</v>
      </c>
      <c r="D2022" t="s">
        <v>104</v>
      </c>
      <c r="E2022" t="s">
        <v>86</v>
      </c>
      <c r="F2022" t="s">
        <v>91</v>
      </c>
      <c r="G2022" t="s">
        <v>103</v>
      </c>
      <c r="H2022">
        <v>1199</v>
      </c>
      <c r="I2022">
        <v>87</v>
      </c>
      <c r="J2022">
        <v>18.8</v>
      </c>
      <c r="K2022">
        <v>9</v>
      </c>
      <c r="L2022">
        <v>2022</v>
      </c>
      <c r="M2022">
        <v>45850</v>
      </c>
      <c r="N2022">
        <v>1</v>
      </c>
      <c r="O2022">
        <v>0</v>
      </c>
      <c r="P2022">
        <v>5.74</v>
      </c>
    </row>
    <row r="2023" spans="1:16" x14ac:dyDescent="0.3">
      <c r="A2023">
        <v>2021</v>
      </c>
      <c r="B2023" t="s">
        <v>83</v>
      </c>
      <c r="C2023" t="s">
        <v>101</v>
      </c>
      <c r="D2023" t="s">
        <v>104</v>
      </c>
      <c r="E2023" t="s">
        <v>86</v>
      </c>
      <c r="F2023" t="s">
        <v>91</v>
      </c>
      <c r="G2023" t="s">
        <v>103</v>
      </c>
      <c r="H2023">
        <v>1199</v>
      </c>
      <c r="I2023">
        <v>87</v>
      </c>
      <c r="J2023">
        <v>18.8</v>
      </c>
      <c r="K2023">
        <v>9</v>
      </c>
      <c r="L2023">
        <v>2020</v>
      </c>
      <c r="M2023">
        <v>98695</v>
      </c>
      <c r="N2023">
        <v>1</v>
      </c>
      <c r="O2023">
        <v>0</v>
      </c>
      <c r="P2023">
        <v>3.5</v>
      </c>
    </row>
    <row r="2024" spans="1:16" x14ac:dyDescent="0.3">
      <c r="A2024">
        <v>2022</v>
      </c>
      <c r="B2024" t="s">
        <v>83</v>
      </c>
      <c r="C2024" t="s">
        <v>101</v>
      </c>
      <c r="D2024" t="s">
        <v>104</v>
      </c>
      <c r="E2024" t="s">
        <v>86</v>
      </c>
      <c r="F2024" t="s">
        <v>91</v>
      </c>
      <c r="G2024" t="s">
        <v>103</v>
      </c>
      <c r="H2024">
        <v>1199</v>
      </c>
      <c r="I2024">
        <v>87</v>
      </c>
      <c r="J2024">
        <v>18.8</v>
      </c>
      <c r="K2024">
        <v>9</v>
      </c>
      <c r="L2024">
        <v>2024</v>
      </c>
      <c r="M2024">
        <v>40910</v>
      </c>
      <c r="N2024">
        <v>1</v>
      </c>
      <c r="O2024">
        <v>0</v>
      </c>
      <c r="P2024">
        <v>6.84</v>
      </c>
    </row>
    <row r="2025" spans="1:16" x14ac:dyDescent="0.3">
      <c r="A2025">
        <v>2023</v>
      </c>
      <c r="B2025" t="s">
        <v>83</v>
      </c>
      <c r="C2025" t="s">
        <v>101</v>
      </c>
      <c r="D2025" t="s">
        <v>104</v>
      </c>
      <c r="E2025" t="s">
        <v>86</v>
      </c>
      <c r="F2025" t="s">
        <v>91</v>
      </c>
      <c r="G2025" t="s">
        <v>103</v>
      </c>
      <c r="H2025">
        <v>1199</v>
      </c>
      <c r="I2025">
        <v>87</v>
      </c>
      <c r="J2025">
        <v>18.8</v>
      </c>
      <c r="K2025">
        <v>9</v>
      </c>
      <c r="L2025">
        <v>2026</v>
      </c>
      <c r="M2025">
        <v>5566</v>
      </c>
      <c r="N2025">
        <v>1</v>
      </c>
      <c r="O2025">
        <v>0</v>
      </c>
      <c r="P2025">
        <v>9.11</v>
      </c>
    </row>
    <row r="2026" spans="1:16" x14ac:dyDescent="0.3">
      <c r="A2026">
        <v>2024</v>
      </c>
      <c r="B2026" t="s">
        <v>83</v>
      </c>
      <c r="C2026" t="s">
        <v>101</v>
      </c>
      <c r="D2026" t="s">
        <v>104</v>
      </c>
      <c r="E2026" t="s">
        <v>86</v>
      </c>
      <c r="F2026" t="s">
        <v>91</v>
      </c>
      <c r="G2026" t="s">
        <v>103</v>
      </c>
      <c r="H2026">
        <v>1199</v>
      </c>
      <c r="I2026">
        <v>87</v>
      </c>
      <c r="J2026">
        <v>18.8</v>
      </c>
      <c r="K2026">
        <v>9</v>
      </c>
      <c r="L2026">
        <v>2020</v>
      </c>
      <c r="M2026">
        <v>109019</v>
      </c>
      <c r="N2026">
        <v>1</v>
      </c>
      <c r="O2026">
        <v>0</v>
      </c>
      <c r="P2026">
        <v>3.43</v>
      </c>
    </row>
    <row r="2027" spans="1:16" x14ac:dyDescent="0.3">
      <c r="A2027">
        <v>2025</v>
      </c>
      <c r="B2027" t="s">
        <v>83</v>
      </c>
      <c r="C2027" t="s">
        <v>101</v>
      </c>
      <c r="D2027" t="s">
        <v>104</v>
      </c>
      <c r="E2027" t="s">
        <v>86</v>
      </c>
      <c r="F2027" t="s">
        <v>91</v>
      </c>
      <c r="G2027" t="s">
        <v>103</v>
      </c>
      <c r="H2027">
        <v>1199</v>
      </c>
      <c r="I2027">
        <v>87</v>
      </c>
      <c r="J2027">
        <v>18.8</v>
      </c>
      <c r="K2027">
        <v>9</v>
      </c>
      <c r="L2027">
        <v>2020</v>
      </c>
      <c r="M2027">
        <v>79065</v>
      </c>
      <c r="N2027">
        <v>1</v>
      </c>
      <c r="O2027">
        <v>0</v>
      </c>
      <c r="P2027">
        <v>3.81</v>
      </c>
    </row>
    <row r="2028" spans="1:16" x14ac:dyDescent="0.3">
      <c r="A2028">
        <v>2026</v>
      </c>
      <c r="B2028" t="s">
        <v>83</v>
      </c>
      <c r="C2028" t="s">
        <v>101</v>
      </c>
      <c r="D2028" t="s">
        <v>104</v>
      </c>
      <c r="E2028" t="s">
        <v>86</v>
      </c>
      <c r="F2028" t="s">
        <v>91</v>
      </c>
      <c r="G2028" t="s">
        <v>103</v>
      </c>
      <c r="H2028">
        <v>1199</v>
      </c>
      <c r="I2028">
        <v>87</v>
      </c>
      <c r="J2028">
        <v>18.8</v>
      </c>
      <c r="K2028">
        <v>9</v>
      </c>
      <c r="L2028">
        <v>2025</v>
      </c>
      <c r="M2028">
        <v>12506</v>
      </c>
      <c r="N2028">
        <v>1</v>
      </c>
      <c r="O2028">
        <v>0</v>
      </c>
      <c r="P2028">
        <v>8.52</v>
      </c>
    </row>
    <row r="2029" spans="1:16" x14ac:dyDescent="0.3">
      <c r="A2029">
        <v>2027</v>
      </c>
      <c r="B2029" t="s">
        <v>83</v>
      </c>
      <c r="C2029" t="s">
        <v>101</v>
      </c>
      <c r="D2029" t="s">
        <v>104</v>
      </c>
      <c r="E2029" t="s">
        <v>86</v>
      </c>
      <c r="F2029" t="s">
        <v>91</v>
      </c>
      <c r="G2029" t="s">
        <v>103</v>
      </c>
      <c r="H2029">
        <v>1199</v>
      </c>
      <c r="I2029">
        <v>87</v>
      </c>
      <c r="J2029">
        <v>18.8</v>
      </c>
      <c r="K2029">
        <v>9</v>
      </c>
      <c r="L2029">
        <v>2024</v>
      </c>
      <c r="M2029">
        <v>26317</v>
      </c>
      <c r="N2029">
        <v>1</v>
      </c>
      <c r="O2029">
        <v>0</v>
      </c>
      <c r="P2029">
        <v>7.05</v>
      </c>
    </row>
    <row r="2030" spans="1:16" x14ac:dyDescent="0.3">
      <c r="A2030">
        <v>2028</v>
      </c>
      <c r="B2030" t="s">
        <v>83</v>
      </c>
      <c r="C2030" t="s">
        <v>101</v>
      </c>
      <c r="D2030" t="s">
        <v>104</v>
      </c>
      <c r="E2030" t="s">
        <v>86</v>
      </c>
      <c r="F2030" t="s">
        <v>91</v>
      </c>
      <c r="G2030" t="s">
        <v>103</v>
      </c>
      <c r="H2030">
        <v>1199</v>
      </c>
      <c r="I2030">
        <v>87</v>
      </c>
      <c r="J2030">
        <v>18.8</v>
      </c>
      <c r="K2030">
        <v>9</v>
      </c>
      <c r="L2030">
        <v>2026</v>
      </c>
      <c r="M2030">
        <v>6394</v>
      </c>
      <c r="N2030">
        <v>2</v>
      </c>
      <c r="O2030">
        <v>0</v>
      </c>
      <c r="P2030">
        <v>8.31</v>
      </c>
    </row>
    <row r="2031" spans="1:16" x14ac:dyDescent="0.3">
      <c r="A2031">
        <v>2029</v>
      </c>
      <c r="B2031" t="s">
        <v>83</v>
      </c>
      <c r="C2031" t="s">
        <v>101</v>
      </c>
      <c r="D2031" t="s">
        <v>104</v>
      </c>
      <c r="E2031" t="s">
        <v>86</v>
      </c>
      <c r="F2031" t="s">
        <v>91</v>
      </c>
      <c r="G2031" t="s">
        <v>103</v>
      </c>
      <c r="H2031">
        <v>1199</v>
      </c>
      <c r="I2031">
        <v>87</v>
      </c>
      <c r="J2031">
        <v>18.8</v>
      </c>
      <c r="K2031">
        <v>9</v>
      </c>
      <c r="L2031">
        <v>2021</v>
      </c>
      <c r="M2031">
        <v>56013</v>
      </c>
      <c r="N2031">
        <v>1</v>
      </c>
      <c r="O2031">
        <v>0</v>
      </c>
      <c r="P2031">
        <v>4.96</v>
      </c>
    </row>
    <row r="2032" spans="1:16" x14ac:dyDescent="0.3">
      <c r="A2032">
        <v>2030</v>
      </c>
      <c r="B2032" t="s">
        <v>83</v>
      </c>
      <c r="C2032" t="s">
        <v>101</v>
      </c>
      <c r="D2032" t="s">
        <v>104</v>
      </c>
      <c r="E2032" t="s">
        <v>86</v>
      </c>
      <c r="F2032" t="s">
        <v>91</v>
      </c>
      <c r="G2032" t="s">
        <v>103</v>
      </c>
      <c r="H2032">
        <v>1199</v>
      </c>
      <c r="I2032">
        <v>87</v>
      </c>
      <c r="J2032">
        <v>18.8</v>
      </c>
      <c r="K2032">
        <v>9</v>
      </c>
      <c r="L2032">
        <v>2021</v>
      </c>
      <c r="M2032">
        <v>49330</v>
      </c>
      <c r="N2032">
        <v>2</v>
      </c>
      <c r="O2032">
        <v>0</v>
      </c>
      <c r="P2032">
        <v>4.63</v>
      </c>
    </row>
    <row r="2033" spans="1:16" x14ac:dyDescent="0.3">
      <c r="A2033">
        <v>2031</v>
      </c>
      <c r="B2033" t="s">
        <v>83</v>
      </c>
      <c r="C2033" t="s">
        <v>101</v>
      </c>
      <c r="D2033" t="s">
        <v>104</v>
      </c>
      <c r="E2033" t="s">
        <v>86</v>
      </c>
      <c r="F2033" t="s">
        <v>91</v>
      </c>
      <c r="G2033" t="s">
        <v>103</v>
      </c>
      <c r="H2033">
        <v>1199</v>
      </c>
      <c r="I2033">
        <v>87</v>
      </c>
      <c r="J2033">
        <v>18.8</v>
      </c>
      <c r="K2033">
        <v>9</v>
      </c>
      <c r="L2033">
        <v>2023</v>
      </c>
      <c r="M2033">
        <v>62505</v>
      </c>
      <c r="N2033">
        <v>2</v>
      </c>
      <c r="O2033">
        <v>0</v>
      </c>
      <c r="P2033">
        <v>5.71</v>
      </c>
    </row>
    <row r="2034" spans="1:16" x14ac:dyDescent="0.3">
      <c r="A2034">
        <v>2032</v>
      </c>
      <c r="B2034" t="s">
        <v>83</v>
      </c>
      <c r="C2034" t="s">
        <v>101</v>
      </c>
      <c r="D2034" t="s">
        <v>104</v>
      </c>
      <c r="E2034" t="s">
        <v>86</v>
      </c>
      <c r="F2034" t="s">
        <v>91</v>
      </c>
      <c r="G2034" t="s">
        <v>103</v>
      </c>
      <c r="H2034">
        <v>1199</v>
      </c>
      <c r="I2034">
        <v>87</v>
      </c>
      <c r="J2034">
        <v>18.8</v>
      </c>
      <c r="K2034">
        <v>9</v>
      </c>
      <c r="L2034">
        <v>2021</v>
      </c>
      <c r="M2034">
        <v>86547</v>
      </c>
      <c r="N2034">
        <v>1</v>
      </c>
      <c r="O2034">
        <v>0</v>
      </c>
      <c r="P2034">
        <v>4.24</v>
      </c>
    </row>
    <row r="2035" spans="1:16" x14ac:dyDescent="0.3">
      <c r="A2035">
        <v>2033</v>
      </c>
      <c r="B2035" t="s">
        <v>83</v>
      </c>
      <c r="C2035" t="s">
        <v>101</v>
      </c>
      <c r="D2035" t="s">
        <v>104</v>
      </c>
      <c r="E2035" t="s">
        <v>86</v>
      </c>
      <c r="F2035" t="s">
        <v>91</v>
      </c>
      <c r="G2035" t="s">
        <v>103</v>
      </c>
      <c r="H2035">
        <v>1199</v>
      </c>
      <c r="I2035">
        <v>87</v>
      </c>
      <c r="J2035">
        <v>18.8</v>
      </c>
      <c r="K2035">
        <v>9</v>
      </c>
      <c r="L2035">
        <v>2023</v>
      </c>
      <c r="M2035">
        <v>35657</v>
      </c>
      <c r="N2035">
        <v>2</v>
      </c>
      <c r="O2035">
        <v>0</v>
      </c>
      <c r="P2035">
        <v>6.04</v>
      </c>
    </row>
    <row r="2036" spans="1:16" x14ac:dyDescent="0.3">
      <c r="A2036">
        <v>2034</v>
      </c>
      <c r="B2036" t="s">
        <v>83</v>
      </c>
      <c r="C2036" t="s">
        <v>101</v>
      </c>
      <c r="D2036" t="s">
        <v>104</v>
      </c>
      <c r="E2036" t="s">
        <v>86</v>
      </c>
      <c r="F2036" t="s">
        <v>91</v>
      </c>
      <c r="G2036" t="s">
        <v>103</v>
      </c>
      <c r="H2036">
        <v>1199</v>
      </c>
      <c r="I2036">
        <v>87</v>
      </c>
      <c r="J2036">
        <v>18.8</v>
      </c>
      <c r="K2036">
        <v>9</v>
      </c>
      <c r="L2036">
        <v>2020</v>
      </c>
      <c r="M2036">
        <v>87139</v>
      </c>
      <c r="N2036">
        <v>1</v>
      </c>
      <c r="O2036">
        <v>0</v>
      </c>
      <c r="P2036">
        <v>3.85</v>
      </c>
    </row>
    <row r="2037" spans="1:16" x14ac:dyDescent="0.3">
      <c r="A2037">
        <v>2035</v>
      </c>
      <c r="B2037" t="s">
        <v>83</v>
      </c>
      <c r="C2037" t="s">
        <v>101</v>
      </c>
      <c r="D2037" t="s">
        <v>104</v>
      </c>
      <c r="E2037" t="s">
        <v>86</v>
      </c>
      <c r="F2037" t="s">
        <v>91</v>
      </c>
      <c r="G2037" t="s">
        <v>103</v>
      </c>
      <c r="H2037">
        <v>1199</v>
      </c>
      <c r="I2037">
        <v>87</v>
      </c>
      <c r="J2037">
        <v>18.8</v>
      </c>
      <c r="K2037">
        <v>9</v>
      </c>
      <c r="L2037">
        <v>2024</v>
      </c>
      <c r="M2037">
        <v>41377</v>
      </c>
      <c r="N2037">
        <v>3</v>
      </c>
      <c r="O2037">
        <v>0</v>
      </c>
      <c r="P2037">
        <v>6.48</v>
      </c>
    </row>
    <row r="2038" spans="1:16" x14ac:dyDescent="0.3">
      <c r="A2038">
        <v>2036</v>
      </c>
      <c r="B2038" t="s">
        <v>83</v>
      </c>
      <c r="C2038" t="s">
        <v>101</v>
      </c>
      <c r="D2038" t="s">
        <v>104</v>
      </c>
      <c r="E2038" t="s">
        <v>86</v>
      </c>
      <c r="F2038" t="s">
        <v>91</v>
      </c>
      <c r="G2038" t="s">
        <v>103</v>
      </c>
      <c r="H2038">
        <v>1199</v>
      </c>
      <c r="I2038">
        <v>87</v>
      </c>
      <c r="J2038">
        <v>18.8</v>
      </c>
      <c r="K2038">
        <v>9</v>
      </c>
      <c r="L2038">
        <v>2025</v>
      </c>
      <c r="M2038">
        <v>23112</v>
      </c>
      <c r="N2038">
        <v>1</v>
      </c>
      <c r="O2038">
        <v>0</v>
      </c>
      <c r="P2038">
        <v>7.8</v>
      </c>
    </row>
    <row r="2039" spans="1:16" x14ac:dyDescent="0.3">
      <c r="A2039">
        <v>2037</v>
      </c>
      <c r="B2039" t="s">
        <v>83</v>
      </c>
      <c r="C2039" t="s">
        <v>101</v>
      </c>
      <c r="D2039" t="s">
        <v>104</v>
      </c>
      <c r="E2039" t="s">
        <v>86</v>
      </c>
      <c r="F2039" t="s">
        <v>91</v>
      </c>
      <c r="G2039" t="s">
        <v>103</v>
      </c>
      <c r="H2039">
        <v>1199</v>
      </c>
      <c r="I2039">
        <v>87</v>
      </c>
      <c r="J2039">
        <v>18.8</v>
      </c>
      <c r="K2039">
        <v>9</v>
      </c>
      <c r="L2039">
        <v>2023</v>
      </c>
      <c r="M2039">
        <v>52171</v>
      </c>
      <c r="N2039">
        <v>1</v>
      </c>
      <c r="O2039">
        <v>1</v>
      </c>
      <c r="P2039">
        <v>5.18</v>
      </c>
    </row>
    <row r="2040" spans="1:16" x14ac:dyDescent="0.3">
      <c r="A2040">
        <v>2038</v>
      </c>
      <c r="B2040" t="s">
        <v>83</v>
      </c>
      <c r="C2040" t="s">
        <v>101</v>
      </c>
      <c r="D2040" t="s">
        <v>104</v>
      </c>
      <c r="E2040" t="s">
        <v>86</v>
      </c>
      <c r="F2040" t="s">
        <v>91</v>
      </c>
      <c r="G2040" t="s">
        <v>103</v>
      </c>
      <c r="H2040">
        <v>1199</v>
      </c>
      <c r="I2040">
        <v>87</v>
      </c>
      <c r="J2040">
        <v>18.8</v>
      </c>
      <c r="K2040">
        <v>9</v>
      </c>
      <c r="L2040">
        <v>2022</v>
      </c>
      <c r="M2040">
        <v>77645</v>
      </c>
      <c r="N2040">
        <v>1</v>
      </c>
      <c r="O2040">
        <v>0</v>
      </c>
      <c r="P2040">
        <v>5.34</v>
      </c>
    </row>
    <row r="2041" spans="1:16" x14ac:dyDescent="0.3">
      <c r="A2041">
        <v>2039</v>
      </c>
      <c r="B2041" t="s">
        <v>83</v>
      </c>
      <c r="C2041" t="s">
        <v>101</v>
      </c>
      <c r="D2041" t="s">
        <v>104</v>
      </c>
      <c r="E2041" t="s">
        <v>86</v>
      </c>
      <c r="F2041" t="s">
        <v>91</v>
      </c>
      <c r="G2041" t="s">
        <v>103</v>
      </c>
      <c r="H2041">
        <v>1199</v>
      </c>
      <c r="I2041">
        <v>87</v>
      </c>
      <c r="J2041">
        <v>18.8</v>
      </c>
      <c r="K2041">
        <v>9</v>
      </c>
      <c r="L2041">
        <v>2021</v>
      </c>
      <c r="M2041">
        <v>50849</v>
      </c>
      <c r="N2041">
        <v>1</v>
      </c>
      <c r="O2041">
        <v>0</v>
      </c>
      <c r="P2041">
        <v>4.59</v>
      </c>
    </row>
    <row r="2042" spans="1:16" x14ac:dyDescent="0.3">
      <c r="A2042">
        <v>2040</v>
      </c>
      <c r="B2042" t="s">
        <v>83</v>
      </c>
      <c r="C2042" t="s">
        <v>101</v>
      </c>
      <c r="D2042" t="s">
        <v>104</v>
      </c>
      <c r="E2042" t="s">
        <v>86</v>
      </c>
      <c r="F2042" t="s">
        <v>91</v>
      </c>
      <c r="G2042" t="s">
        <v>103</v>
      </c>
      <c r="H2042">
        <v>1199</v>
      </c>
      <c r="I2042">
        <v>87</v>
      </c>
      <c r="J2042">
        <v>18.8</v>
      </c>
      <c r="K2042">
        <v>9</v>
      </c>
      <c r="L2042">
        <v>2023</v>
      </c>
      <c r="M2042">
        <v>30994</v>
      </c>
      <c r="N2042">
        <v>2</v>
      </c>
      <c r="O2042">
        <v>0</v>
      </c>
      <c r="P2042">
        <v>6.28</v>
      </c>
    </row>
    <row r="2043" spans="1:16" x14ac:dyDescent="0.3">
      <c r="A2043">
        <v>2041</v>
      </c>
      <c r="B2043" t="s">
        <v>83</v>
      </c>
      <c r="C2043" t="s">
        <v>101</v>
      </c>
      <c r="D2043" t="s">
        <v>104</v>
      </c>
      <c r="E2043" t="s">
        <v>86</v>
      </c>
      <c r="F2043" t="s">
        <v>91</v>
      </c>
      <c r="G2043" t="s">
        <v>103</v>
      </c>
      <c r="H2043">
        <v>1199</v>
      </c>
      <c r="I2043">
        <v>87</v>
      </c>
      <c r="J2043">
        <v>18.8</v>
      </c>
      <c r="K2043">
        <v>9</v>
      </c>
      <c r="L2043">
        <v>2020</v>
      </c>
      <c r="M2043">
        <v>116976</v>
      </c>
      <c r="N2043">
        <v>1</v>
      </c>
      <c r="O2043">
        <v>0</v>
      </c>
      <c r="P2043">
        <v>3.65</v>
      </c>
    </row>
    <row r="2044" spans="1:16" x14ac:dyDescent="0.3">
      <c r="A2044">
        <v>2042</v>
      </c>
      <c r="B2044" t="s">
        <v>83</v>
      </c>
      <c r="C2044" t="s">
        <v>101</v>
      </c>
      <c r="D2044" t="s">
        <v>104</v>
      </c>
      <c r="E2044" t="s">
        <v>86</v>
      </c>
      <c r="F2044" t="s">
        <v>91</v>
      </c>
      <c r="G2044" t="s">
        <v>103</v>
      </c>
      <c r="H2044">
        <v>1199</v>
      </c>
      <c r="I2044">
        <v>87</v>
      </c>
      <c r="J2044">
        <v>18.8</v>
      </c>
      <c r="K2044">
        <v>9</v>
      </c>
      <c r="L2044">
        <v>2022</v>
      </c>
      <c r="M2044">
        <v>59687</v>
      </c>
      <c r="N2044">
        <v>1</v>
      </c>
      <c r="O2044">
        <v>0</v>
      </c>
      <c r="P2044">
        <v>5.63</v>
      </c>
    </row>
    <row r="2045" spans="1:16" x14ac:dyDescent="0.3">
      <c r="A2045">
        <v>2043</v>
      </c>
      <c r="B2045" t="s">
        <v>83</v>
      </c>
      <c r="C2045" t="s">
        <v>101</v>
      </c>
      <c r="D2045" t="s">
        <v>104</v>
      </c>
      <c r="E2045" t="s">
        <v>86</v>
      </c>
      <c r="F2045" t="s">
        <v>91</v>
      </c>
      <c r="G2045" t="s">
        <v>103</v>
      </c>
      <c r="H2045">
        <v>1199</v>
      </c>
      <c r="I2045">
        <v>87</v>
      </c>
      <c r="J2045">
        <v>18.8</v>
      </c>
      <c r="K2045">
        <v>9</v>
      </c>
      <c r="L2045">
        <v>2024</v>
      </c>
      <c r="M2045">
        <v>40062</v>
      </c>
      <c r="N2045">
        <v>2</v>
      </c>
      <c r="O2045">
        <v>0</v>
      </c>
      <c r="P2045">
        <v>6.78</v>
      </c>
    </row>
    <row r="2046" spans="1:16" x14ac:dyDescent="0.3">
      <c r="A2046">
        <v>2044</v>
      </c>
      <c r="B2046" t="s">
        <v>83</v>
      </c>
      <c r="C2046" t="s">
        <v>101</v>
      </c>
      <c r="D2046" t="s">
        <v>104</v>
      </c>
      <c r="E2046" t="s">
        <v>86</v>
      </c>
      <c r="F2046" t="s">
        <v>91</v>
      </c>
      <c r="G2046" t="s">
        <v>103</v>
      </c>
      <c r="H2046">
        <v>1199</v>
      </c>
      <c r="I2046">
        <v>87</v>
      </c>
      <c r="J2046">
        <v>18.8</v>
      </c>
      <c r="K2046">
        <v>9</v>
      </c>
      <c r="L2046">
        <v>2020</v>
      </c>
      <c r="M2046">
        <v>129159</v>
      </c>
      <c r="N2046">
        <v>1</v>
      </c>
      <c r="O2046">
        <v>0</v>
      </c>
      <c r="P2046">
        <v>3.33</v>
      </c>
    </row>
    <row r="2047" spans="1:16" x14ac:dyDescent="0.3">
      <c r="A2047">
        <v>2045</v>
      </c>
      <c r="B2047" t="s">
        <v>83</v>
      </c>
      <c r="C2047" t="s">
        <v>101</v>
      </c>
      <c r="D2047" t="s">
        <v>104</v>
      </c>
      <c r="E2047" t="s">
        <v>86</v>
      </c>
      <c r="F2047" t="s">
        <v>91</v>
      </c>
      <c r="G2047" t="s">
        <v>103</v>
      </c>
      <c r="H2047">
        <v>1199</v>
      </c>
      <c r="I2047">
        <v>87</v>
      </c>
      <c r="J2047">
        <v>18.8</v>
      </c>
      <c r="K2047">
        <v>9</v>
      </c>
      <c r="L2047">
        <v>2020</v>
      </c>
      <c r="M2047">
        <v>91657</v>
      </c>
      <c r="N2047">
        <v>1</v>
      </c>
      <c r="O2047">
        <v>1</v>
      </c>
      <c r="P2047">
        <v>2.64</v>
      </c>
    </row>
    <row r="2048" spans="1:16" x14ac:dyDescent="0.3">
      <c r="A2048">
        <v>2046</v>
      </c>
      <c r="B2048" t="s">
        <v>83</v>
      </c>
      <c r="C2048" t="s">
        <v>101</v>
      </c>
      <c r="D2048" t="s">
        <v>104</v>
      </c>
      <c r="E2048" t="s">
        <v>86</v>
      </c>
      <c r="F2048" t="s">
        <v>91</v>
      </c>
      <c r="G2048" t="s">
        <v>103</v>
      </c>
      <c r="H2048">
        <v>1199</v>
      </c>
      <c r="I2048">
        <v>87</v>
      </c>
      <c r="J2048">
        <v>18.8</v>
      </c>
      <c r="K2048">
        <v>9</v>
      </c>
      <c r="L2048">
        <v>2021</v>
      </c>
      <c r="M2048">
        <v>84188</v>
      </c>
      <c r="N2048">
        <v>1</v>
      </c>
      <c r="O2048">
        <v>0</v>
      </c>
      <c r="P2048">
        <v>4.72</v>
      </c>
    </row>
    <row r="2049" spans="1:16" x14ac:dyDescent="0.3">
      <c r="A2049">
        <v>2047</v>
      </c>
      <c r="B2049" t="s">
        <v>83</v>
      </c>
      <c r="C2049" t="s">
        <v>101</v>
      </c>
      <c r="D2049" t="s">
        <v>104</v>
      </c>
      <c r="E2049" t="s">
        <v>86</v>
      </c>
      <c r="F2049" t="s">
        <v>91</v>
      </c>
      <c r="G2049" t="s">
        <v>103</v>
      </c>
      <c r="H2049">
        <v>1199</v>
      </c>
      <c r="I2049">
        <v>87</v>
      </c>
      <c r="J2049">
        <v>18.8</v>
      </c>
      <c r="K2049">
        <v>9</v>
      </c>
      <c r="L2049">
        <v>2022</v>
      </c>
      <c r="M2049">
        <v>49515</v>
      </c>
      <c r="N2049">
        <v>1</v>
      </c>
      <c r="O2049">
        <v>0</v>
      </c>
      <c r="P2049">
        <v>5.84</v>
      </c>
    </row>
    <row r="2050" spans="1:16" x14ac:dyDescent="0.3">
      <c r="A2050">
        <v>2048</v>
      </c>
      <c r="B2050" t="s">
        <v>83</v>
      </c>
      <c r="C2050" t="s">
        <v>101</v>
      </c>
      <c r="D2050" t="s">
        <v>104</v>
      </c>
      <c r="E2050" t="s">
        <v>86</v>
      </c>
      <c r="F2050" t="s">
        <v>91</v>
      </c>
      <c r="G2050" t="s">
        <v>103</v>
      </c>
      <c r="H2050">
        <v>1199</v>
      </c>
      <c r="I2050">
        <v>87</v>
      </c>
      <c r="J2050">
        <v>18.8</v>
      </c>
      <c r="K2050">
        <v>9</v>
      </c>
      <c r="L2050">
        <v>2026</v>
      </c>
      <c r="M2050">
        <v>9998</v>
      </c>
      <c r="N2050">
        <v>1</v>
      </c>
      <c r="O2050">
        <v>0</v>
      </c>
      <c r="P2050">
        <v>9.27</v>
      </c>
    </row>
    <row r="2051" spans="1:16" x14ac:dyDescent="0.3">
      <c r="A2051">
        <v>2049</v>
      </c>
      <c r="B2051" t="s">
        <v>83</v>
      </c>
      <c r="C2051" t="s">
        <v>101</v>
      </c>
      <c r="D2051" t="s">
        <v>104</v>
      </c>
      <c r="E2051" t="s">
        <v>86</v>
      </c>
      <c r="F2051" t="s">
        <v>91</v>
      </c>
      <c r="G2051" t="s">
        <v>103</v>
      </c>
      <c r="H2051">
        <v>1199</v>
      </c>
      <c r="I2051">
        <v>87</v>
      </c>
      <c r="J2051">
        <v>18.8</v>
      </c>
      <c r="K2051">
        <v>9</v>
      </c>
      <c r="L2051">
        <v>2026</v>
      </c>
      <c r="M2051">
        <v>7042</v>
      </c>
      <c r="N2051">
        <v>1</v>
      </c>
      <c r="O2051">
        <v>0</v>
      </c>
      <c r="P2051">
        <v>8.92</v>
      </c>
    </row>
    <row r="2052" spans="1:16" x14ac:dyDescent="0.3">
      <c r="A2052">
        <v>2050</v>
      </c>
      <c r="B2052" t="s">
        <v>83</v>
      </c>
      <c r="C2052" t="s">
        <v>101</v>
      </c>
      <c r="D2052" t="s">
        <v>104</v>
      </c>
      <c r="E2052" t="s">
        <v>86</v>
      </c>
      <c r="F2052" t="s">
        <v>91</v>
      </c>
      <c r="G2052" t="s">
        <v>103</v>
      </c>
      <c r="H2052">
        <v>1199</v>
      </c>
      <c r="I2052">
        <v>87</v>
      </c>
      <c r="J2052">
        <v>18.8</v>
      </c>
      <c r="K2052">
        <v>9</v>
      </c>
      <c r="L2052">
        <v>2020</v>
      </c>
      <c r="M2052">
        <v>65233</v>
      </c>
      <c r="N2052">
        <v>2</v>
      </c>
      <c r="O2052">
        <v>0</v>
      </c>
      <c r="P2052">
        <v>3.55</v>
      </c>
    </row>
    <row r="2053" spans="1:16" x14ac:dyDescent="0.3">
      <c r="A2053">
        <v>2051</v>
      </c>
      <c r="B2053" t="s">
        <v>83</v>
      </c>
      <c r="C2053" t="s">
        <v>101</v>
      </c>
      <c r="D2053" t="s">
        <v>104</v>
      </c>
      <c r="E2053" t="s">
        <v>86</v>
      </c>
      <c r="F2053" t="s">
        <v>91</v>
      </c>
      <c r="G2053" t="s">
        <v>103</v>
      </c>
      <c r="H2053">
        <v>1199</v>
      </c>
      <c r="I2053">
        <v>87</v>
      </c>
      <c r="J2053">
        <v>18.8</v>
      </c>
      <c r="K2053">
        <v>9</v>
      </c>
      <c r="L2053">
        <v>2022</v>
      </c>
      <c r="M2053">
        <v>62778</v>
      </c>
      <c r="N2053">
        <v>2</v>
      </c>
      <c r="O2053">
        <v>0</v>
      </c>
      <c r="P2053">
        <v>5.23</v>
      </c>
    </row>
    <row r="2054" spans="1:16" x14ac:dyDescent="0.3">
      <c r="A2054">
        <v>2052</v>
      </c>
      <c r="B2054" t="s">
        <v>83</v>
      </c>
      <c r="C2054" t="s">
        <v>101</v>
      </c>
      <c r="D2054" t="s">
        <v>104</v>
      </c>
      <c r="E2054" t="s">
        <v>86</v>
      </c>
      <c r="F2054" t="s">
        <v>91</v>
      </c>
      <c r="G2054" t="s">
        <v>103</v>
      </c>
      <c r="H2054">
        <v>1199</v>
      </c>
      <c r="I2054">
        <v>87</v>
      </c>
      <c r="J2054">
        <v>18.8</v>
      </c>
      <c r="K2054">
        <v>9</v>
      </c>
      <c r="L2054">
        <v>2025</v>
      </c>
      <c r="M2054">
        <v>13405</v>
      </c>
      <c r="N2054">
        <v>1</v>
      </c>
      <c r="O2054">
        <v>0</v>
      </c>
      <c r="P2054">
        <v>8.08</v>
      </c>
    </row>
    <row r="2055" spans="1:16" x14ac:dyDescent="0.3">
      <c r="A2055">
        <v>2053</v>
      </c>
      <c r="B2055" t="s">
        <v>83</v>
      </c>
      <c r="C2055" t="s">
        <v>101</v>
      </c>
      <c r="D2055" t="s">
        <v>104</v>
      </c>
      <c r="E2055" t="s">
        <v>86</v>
      </c>
      <c r="F2055" t="s">
        <v>91</v>
      </c>
      <c r="G2055" t="s">
        <v>103</v>
      </c>
      <c r="H2055">
        <v>1199</v>
      </c>
      <c r="I2055">
        <v>87</v>
      </c>
      <c r="J2055">
        <v>18.8</v>
      </c>
      <c r="K2055">
        <v>9</v>
      </c>
      <c r="L2055">
        <v>2022</v>
      </c>
      <c r="M2055">
        <v>87197</v>
      </c>
      <c r="N2055">
        <v>1</v>
      </c>
      <c r="O2055">
        <v>0</v>
      </c>
      <c r="P2055">
        <v>5.04</v>
      </c>
    </row>
    <row r="2056" spans="1:16" x14ac:dyDescent="0.3">
      <c r="A2056">
        <v>2054</v>
      </c>
      <c r="B2056" t="s">
        <v>83</v>
      </c>
      <c r="C2056" t="s">
        <v>101</v>
      </c>
      <c r="D2056" t="s">
        <v>104</v>
      </c>
      <c r="E2056" t="s">
        <v>86</v>
      </c>
      <c r="F2056" t="s">
        <v>91</v>
      </c>
      <c r="G2056" t="s">
        <v>103</v>
      </c>
      <c r="H2056">
        <v>1199</v>
      </c>
      <c r="I2056">
        <v>87</v>
      </c>
      <c r="J2056">
        <v>18.8</v>
      </c>
      <c r="K2056">
        <v>9</v>
      </c>
      <c r="L2056">
        <v>2022</v>
      </c>
      <c r="M2056">
        <v>47788</v>
      </c>
      <c r="N2056">
        <v>1</v>
      </c>
      <c r="O2056">
        <v>0</v>
      </c>
      <c r="P2056">
        <v>5.4</v>
      </c>
    </row>
    <row r="2057" spans="1:16" x14ac:dyDescent="0.3">
      <c r="A2057">
        <v>2055</v>
      </c>
      <c r="B2057" t="s">
        <v>83</v>
      </c>
      <c r="C2057" t="s">
        <v>101</v>
      </c>
      <c r="D2057" t="s">
        <v>104</v>
      </c>
      <c r="E2057" t="s">
        <v>86</v>
      </c>
      <c r="F2057" t="s">
        <v>91</v>
      </c>
      <c r="G2057" t="s">
        <v>103</v>
      </c>
      <c r="H2057">
        <v>1199</v>
      </c>
      <c r="I2057">
        <v>87</v>
      </c>
      <c r="J2057">
        <v>18.8</v>
      </c>
      <c r="K2057">
        <v>9</v>
      </c>
      <c r="L2057">
        <v>2023</v>
      </c>
      <c r="M2057">
        <v>68606</v>
      </c>
      <c r="N2057">
        <v>2</v>
      </c>
      <c r="O2057">
        <v>0</v>
      </c>
      <c r="P2057">
        <v>5.84</v>
      </c>
    </row>
    <row r="2058" spans="1:16" x14ac:dyDescent="0.3">
      <c r="A2058">
        <v>2056</v>
      </c>
      <c r="B2058" t="s">
        <v>83</v>
      </c>
      <c r="C2058" t="s">
        <v>101</v>
      </c>
      <c r="D2058" t="s">
        <v>104</v>
      </c>
      <c r="E2058" t="s">
        <v>86</v>
      </c>
      <c r="F2058" t="s">
        <v>91</v>
      </c>
      <c r="G2058" t="s">
        <v>103</v>
      </c>
      <c r="H2058">
        <v>1199</v>
      </c>
      <c r="I2058">
        <v>87</v>
      </c>
      <c r="J2058">
        <v>18.8</v>
      </c>
      <c r="K2058">
        <v>9</v>
      </c>
      <c r="L2058">
        <v>2025</v>
      </c>
      <c r="M2058">
        <v>24440</v>
      </c>
      <c r="N2058">
        <v>1</v>
      </c>
      <c r="O2058">
        <v>0</v>
      </c>
      <c r="P2058">
        <v>7.86</v>
      </c>
    </row>
    <row r="2059" spans="1:16" x14ac:dyDescent="0.3">
      <c r="A2059">
        <v>2057</v>
      </c>
      <c r="B2059" t="s">
        <v>83</v>
      </c>
      <c r="C2059" t="s">
        <v>101</v>
      </c>
      <c r="D2059" t="s">
        <v>104</v>
      </c>
      <c r="E2059" t="s">
        <v>86</v>
      </c>
      <c r="F2059" t="s">
        <v>91</v>
      </c>
      <c r="G2059" t="s">
        <v>103</v>
      </c>
      <c r="H2059">
        <v>1199</v>
      </c>
      <c r="I2059">
        <v>87</v>
      </c>
      <c r="J2059">
        <v>18.8</v>
      </c>
      <c r="K2059">
        <v>9</v>
      </c>
      <c r="L2059">
        <v>2020</v>
      </c>
      <c r="M2059">
        <v>108912</v>
      </c>
      <c r="N2059">
        <v>1</v>
      </c>
      <c r="O2059">
        <v>0</v>
      </c>
      <c r="P2059">
        <v>3.36</v>
      </c>
    </row>
    <row r="2060" spans="1:16" x14ac:dyDescent="0.3">
      <c r="A2060">
        <v>2058</v>
      </c>
      <c r="B2060" t="s">
        <v>83</v>
      </c>
      <c r="C2060" t="s">
        <v>101</v>
      </c>
      <c r="D2060" t="s">
        <v>104</v>
      </c>
      <c r="E2060" t="s">
        <v>86</v>
      </c>
      <c r="F2060" t="s">
        <v>91</v>
      </c>
      <c r="G2060" t="s">
        <v>103</v>
      </c>
      <c r="H2060">
        <v>1199</v>
      </c>
      <c r="I2060">
        <v>87</v>
      </c>
      <c r="J2060">
        <v>18.8</v>
      </c>
      <c r="K2060">
        <v>9</v>
      </c>
      <c r="L2060">
        <v>2023</v>
      </c>
      <c r="M2060">
        <v>32200</v>
      </c>
      <c r="N2060">
        <v>2</v>
      </c>
      <c r="O2060">
        <v>0</v>
      </c>
      <c r="P2060">
        <v>6.08</v>
      </c>
    </row>
    <row r="2061" spans="1:16" x14ac:dyDescent="0.3">
      <c r="A2061">
        <v>2059</v>
      </c>
      <c r="B2061" t="s">
        <v>83</v>
      </c>
      <c r="C2061" t="s">
        <v>101</v>
      </c>
      <c r="D2061" t="s">
        <v>104</v>
      </c>
      <c r="E2061" t="s">
        <v>86</v>
      </c>
      <c r="F2061" t="s">
        <v>91</v>
      </c>
      <c r="G2061" t="s">
        <v>103</v>
      </c>
      <c r="H2061">
        <v>1199</v>
      </c>
      <c r="I2061">
        <v>87</v>
      </c>
      <c r="J2061">
        <v>18.8</v>
      </c>
      <c r="K2061">
        <v>9</v>
      </c>
      <c r="L2061">
        <v>2021</v>
      </c>
      <c r="M2061">
        <v>95671</v>
      </c>
      <c r="N2061">
        <v>1</v>
      </c>
      <c r="O2061">
        <v>0</v>
      </c>
      <c r="P2061">
        <v>4.5</v>
      </c>
    </row>
    <row r="2062" spans="1:16" x14ac:dyDescent="0.3">
      <c r="A2062">
        <v>2060</v>
      </c>
      <c r="B2062" t="s">
        <v>83</v>
      </c>
      <c r="C2062" t="s">
        <v>101</v>
      </c>
      <c r="D2062" t="s">
        <v>104</v>
      </c>
      <c r="E2062" t="s">
        <v>86</v>
      </c>
      <c r="F2062" t="s">
        <v>91</v>
      </c>
      <c r="G2062" t="s">
        <v>103</v>
      </c>
      <c r="H2062">
        <v>1199</v>
      </c>
      <c r="I2062">
        <v>87</v>
      </c>
      <c r="J2062">
        <v>18.8</v>
      </c>
      <c r="K2062">
        <v>9</v>
      </c>
      <c r="L2062">
        <v>2025</v>
      </c>
      <c r="M2062">
        <v>20556</v>
      </c>
      <c r="N2062">
        <v>1</v>
      </c>
      <c r="O2062">
        <v>0</v>
      </c>
      <c r="P2062">
        <v>8.1300000000000008</v>
      </c>
    </row>
    <row r="2063" spans="1:16" x14ac:dyDescent="0.3">
      <c r="A2063">
        <v>2061</v>
      </c>
      <c r="B2063" t="s">
        <v>83</v>
      </c>
      <c r="C2063" t="s">
        <v>101</v>
      </c>
      <c r="D2063" t="s">
        <v>104</v>
      </c>
      <c r="E2063" t="s">
        <v>86</v>
      </c>
      <c r="F2063" t="s">
        <v>91</v>
      </c>
      <c r="G2063" t="s">
        <v>103</v>
      </c>
      <c r="H2063">
        <v>1199</v>
      </c>
      <c r="I2063">
        <v>87</v>
      </c>
      <c r="J2063">
        <v>18.8</v>
      </c>
      <c r="K2063">
        <v>9</v>
      </c>
      <c r="L2063">
        <v>2026</v>
      </c>
      <c r="M2063">
        <v>9245</v>
      </c>
      <c r="N2063">
        <v>2</v>
      </c>
      <c r="O2063">
        <v>0</v>
      </c>
      <c r="P2063">
        <v>8.57</v>
      </c>
    </row>
    <row r="2064" spans="1:16" x14ac:dyDescent="0.3">
      <c r="A2064">
        <v>2062</v>
      </c>
      <c r="B2064" t="s">
        <v>83</v>
      </c>
      <c r="C2064" t="s">
        <v>101</v>
      </c>
      <c r="D2064" t="s">
        <v>104</v>
      </c>
      <c r="E2064" t="s">
        <v>86</v>
      </c>
      <c r="F2064" t="s">
        <v>91</v>
      </c>
      <c r="G2064" t="s">
        <v>103</v>
      </c>
      <c r="H2064">
        <v>1199</v>
      </c>
      <c r="I2064">
        <v>87</v>
      </c>
      <c r="J2064">
        <v>18.8</v>
      </c>
      <c r="K2064">
        <v>9</v>
      </c>
      <c r="L2064">
        <v>2021</v>
      </c>
      <c r="M2064">
        <v>77972</v>
      </c>
      <c r="N2064">
        <v>1</v>
      </c>
      <c r="O2064">
        <v>0</v>
      </c>
      <c r="P2064">
        <v>4.4000000000000004</v>
      </c>
    </row>
    <row r="2065" spans="1:16" x14ac:dyDescent="0.3">
      <c r="A2065">
        <v>2063</v>
      </c>
      <c r="B2065" t="s">
        <v>83</v>
      </c>
      <c r="C2065" t="s">
        <v>101</v>
      </c>
      <c r="D2065" t="s">
        <v>104</v>
      </c>
      <c r="E2065" t="s">
        <v>86</v>
      </c>
      <c r="F2065" t="s">
        <v>91</v>
      </c>
      <c r="G2065" t="s">
        <v>103</v>
      </c>
      <c r="H2065">
        <v>1199</v>
      </c>
      <c r="I2065">
        <v>87</v>
      </c>
      <c r="J2065">
        <v>18.8</v>
      </c>
      <c r="K2065">
        <v>9</v>
      </c>
      <c r="L2065">
        <v>2020</v>
      </c>
      <c r="M2065">
        <v>123361</v>
      </c>
      <c r="N2065">
        <v>1</v>
      </c>
      <c r="O2065">
        <v>0</v>
      </c>
      <c r="P2065">
        <v>3.51</v>
      </c>
    </row>
    <row r="2066" spans="1:16" x14ac:dyDescent="0.3">
      <c r="A2066">
        <v>2064</v>
      </c>
      <c r="B2066" t="s">
        <v>83</v>
      </c>
      <c r="C2066" t="s">
        <v>101</v>
      </c>
      <c r="D2066" t="s">
        <v>104</v>
      </c>
      <c r="E2066" t="s">
        <v>86</v>
      </c>
      <c r="F2066" t="s">
        <v>91</v>
      </c>
      <c r="G2066" t="s">
        <v>103</v>
      </c>
      <c r="H2066">
        <v>1199</v>
      </c>
      <c r="I2066">
        <v>87</v>
      </c>
      <c r="J2066">
        <v>18.8</v>
      </c>
      <c r="K2066">
        <v>9</v>
      </c>
      <c r="L2066">
        <v>2021</v>
      </c>
      <c r="M2066">
        <v>77663</v>
      </c>
      <c r="N2066">
        <v>1</v>
      </c>
      <c r="O2066">
        <v>0</v>
      </c>
      <c r="P2066">
        <v>4.5999999999999996</v>
      </c>
    </row>
    <row r="2067" spans="1:16" x14ac:dyDescent="0.3">
      <c r="A2067">
        <v>2065</v>
      </c>
      <c r="B2067" t="s">
        <v>83</v>
      </c>
      <c r="C2067" t="s">
        <v>101</v>
      </c>
      <c r="D2067" t="s">
        <v>104</v>
      </c>
      <c r="E2067" t="s">
        <v>86</v>
      </c>
      <c r="F2067" t="s">
        <v>91</v>
      </c>
      <c r="G2067" t="s">
        <v>103</v>
      </c>
      <c r="H2067">
        <v>1199</v>
      </c>
      <c r="I2067">
        <v>87</v>
      </c>
      <c r="J2067">
        <v>18.8</v>
      </c>
      <c r="K2067">
        <v>9</v>
      </c>
      <c r="L2067">
        <v>2022</v>
      </c>
      <c r="M2067">
        <v>79836</v>
      </c>
      <c r="N2067">
        <v>2</v>
      </c>
      <c r="O2067">
        <v>0</v>
      </c>
      <c r="P2067">
        <v>4.67</v>
      </c>
    </row>
    <row r="2068" spans="1:16" x14ac:dyDescent="0.3">
      <c r="A2068">
        <v>2066</v>
      </c>
      <c r="B2068" t="s">
        <v>83</v>
      </c>
      <c r="C2068" t="s">
        <v>101</v>
      </c>
      <c r="D2068" t="s">
        <v>104</v>
      </c>
      <c r="E2068" t="s">
        <v>86</v>
      </c>
      <c r="F2068" t="s">
        <v>91</v>
      </c>
      <c r="G2068" t="s">
        <v>103</v>
      </c>
      <c r="H2068">
        <v>1199</v>
      </c>
      <c r="I2068">
        <v>87</v>
      </c>
      <c r="J2068">
        <v>18.8</v>
      </c>
      <c r="K2068">
        <v>9</v>
      </c>
      <c r="L2068">
        <v>2026</v>
      </c>
      <c r="M2068">
        <v>9686</v>
      </c>
      <c r="N2068">
        <v>1</v>
      </c>
      <c r="O2068">
        <v>0</v>
      </c>
      <c r="P2068">
        <v>9.1999999999999993</v>
      </c>
    </row>
    <row r="2069" spans="1:16" x14ac:dyDescent="0.3">
      <c r="A2069">
        <v>2067</v>
      </c>
      <c r="B2069" t="s">
        <v>83</v>
      </c>
      <c r="C2069" t="s">
        <v>101</v>
      </c>
      <c r="D2069" t="s">
        <v>104</v>
      </c>
      <c r="E2069" t="s">
        <v>86</v>
      </c>
      <c r="F2069" t="s">
        <v>91</v>
      </c>
      <c r="G2069" t="s">
        <v>103</v>
      </c>
      <c r="H2069">
        <v>1199</v>
      </c>
      <c r="I2069">
        <v>87</v>
      </c>
      <c r="J2069">
        <v>18.8</v>
      </c>
      <c r="K2069">
        <v>9</v>
      </c>
      <c r="L2069">
        <v>2020</v>
      </c>
      <c r="M2069">
        <v>114948</v>
      </c>
      <c r="N2069">
        <v>1</v>
      </c>
      <c r="O2069">
        <v>0</v>
      </c>
      <c r="P2069">
        <v>3.75</v>
      </c>
    </row>
    <row r="2070" spans="1:16" x14ac:dyDescent="0.3">
      <c r="A2070">
        <v>2068</v>
      </c>
      <c r="B2070" t="s">
        <v>83</v>
      </c>
      <c r="C2070" t="s">
        <v>101</v>
      </c>
      <c r="D2070" t="s">
        <v>104</v>
      </c>
      <c r="E2070" t="s">
        <v>86</v>
      </c>
      <c r="F2070" t="s">
        <v>91</v>
      </c>
      <c r="G2070" t="s">
        <v>103</v>
      </c>
      <c r="H2070">
        <v>1199</v>
      </c>
      <c r="I2070">
        <v>87</v>
      </c>
      <c r="J2070">
        <v>18.8</v>
      </c>
      <c r="K2070">
        <v>9</v>
      </c>
      <c r="L2070">
        <v>2024</v>
      </c>
      <c r="M2070">
        <v>35167</v>
      </c>
      <c r="N2070">
        <v>3</v>
      </c>
      <c r="O2070">
        <v>0</v>
      </c>
      <c r="P2070">
        <v>6.02</v>
      </c>
    </row>
    <row r="2071" spans="1:16" x14ac:dyDescent="0.3">
      <c r="A2071">
        <v>2069</v>
      </c>
      <c r="B2071" t="s">
        <v>83</v>
      </c>
      <c r="C2071" t="s">
        <v>101</v>
      </c>
      <c r="D2071" t="s">
        <v>104</v>
      </c>
      <c r="E2071" t="s">
        <v>86</v>
      </c>
      <c r="F2071" t="s">
        <v>91</v>
      </c>
      <c r="G2071" t="s">
        <v>103</v>
      </c>
      <c r="H2071">
        <v>1199</v>
      </c>
      <c r="I2071">
        <v>87</v>
      </c>
      <c r="J2071">
        <v>18.8</v>
      </c>
      <c r="K2071">
        <v>9</v>
      </c>
      <c r="L2071">
        <v>2023</v>
      </c>
      <c r="M2071">
        <v>68936</v>
      </c>
      <c r="N2071">
        <v>2</v>
      </c>
      <c r="O2071">
        <v>0</v>
      </c>
      <c r="P2071">
        <v>6.07</v>
      </c>
    </row>
    <row r="2072" spans="1:16" x14ac:dyDescent="0.3">
      <c r="A2072">
        <v>2070</v>
      </c>
      <c r="B2072" t="s">
        <v>83</v>
      </c>
      <c r="C2072" t="s">
        <v>101</v>
      </c>
      <c r="D2072" t="s">
        <v>104</v>
      </c>
      <c r="E2072" t="s">
        <v>86</v>
      </c>
      <c r="F2072" t="s">
        <v>91</v>
      </c>
      <c r="G2072" t="s">
        <v>103</v>
      </c>
      <c r="H2072">
        <v>1199</v>
      </c>
      <c r="I2072">
        <v>87</v>
      </c>
      <c r="J2072">
        <v>18.8</v>
      </c>
      <c r="K2072">
        <v>9</v>
      </c>
      <c r="L2072">
        <v>2021</v>
      </c>
      <c r="M2072">
        <v>74819</v>
      </c>
      <c r="N2072">
        <v>1</v>
      </c>
      <c r="O2072">
        <v>0</v>
      </c>
      <c r="P2072">
        <v>4.26</v>
      </c>
    </row>
    <row r="2073" spans="1:16" x14ac:dyDescent="0.3">
      <c r="A2073">
        <v>2071</v>
      </c>
      <c r="B2073" t="s">
        <v>83</v>
      </c>
      <c r="C2073" t="s">
        <v>101</v>
      </c>
      <c r="D2073" t="s">
        <v>104</v>
      </c>
      <c r="E2073" t="s">
        <v>86</v>
      </c>
      <c r="F2073" t="s">
        <v>91</v>
      </c>
      <c r="G2073" t="s">
        <v>103</v>
      </c>
      <c r="H2073">
        <v>1199</v>
      </c>
      <c r="I2073">
        <v>87</v>
      </c>
      <c r="J2073">
        <v>18.8</v>
      </c>
      <c r="K2073">
        <v>9</v>
      </c>
      <c r="L2073">
        <v>2021</v>
      </c>
      <c r="M2073">
        <v>97167</v>
      </c>
      <c r="N2073">
        <v>2</v>
      </c>
      <c r="O2073">
        <v>1</v>
      </c>
      <c r="P2073">
        <v>3.19</v>
      </c>
    </row>
    <row r="2074" spans="1:16" x14ac:dyDescent="0.3">
      <c r="A2074">
        <v>2072</v>
      </c>
      <c r="B2074" t="s">
        <v>83</v>
      </c>
      <c r="C2074" t="s">
        <v>101</v>
      </c>
      <c r="D2074" t="s">
        <v>104</v>
      </c>
      <c r="E2074" t="s">
        <v>86</v>
      </c>
      <c r="F2074" t="s">
        <v>91</v>
      </c>
      <c r="G2074" t="s">
        <v>103</v>
      </c>
      <c r="H2074">
        <v>1199</v>
      </c>
      <c r="I2074">
        <v>87</v>
      </c>
      <c r="J2074">
        <v>18.8</v>
      </c>
      <c r="K2074">
        <v>9</v>
      </c>
      <c r="L2074">
        <v>2022</v>
      </c>
      <c r="M2074">
        <v>88824</v>
      </c>
      <c r="N2074">
        <v>2</v>
      </c>
      <c r="O2074">
        <v>0</v>
      </c>
      <c r="P2074">
        <v>4.9000000000000004</v>
      </c>
    </row>
    <row r="2075" spans="1:16" x14ac:dyDescent="0.3">
      <c r="A2075">
        <v>2073</v>
      </c>
      <c r="B2075" t="s">
        <v>83</v>
      </c>
      <c r="C2075" t="s">
        <v>101</v>
      </c>
      <c r="D2075" t="s">
        <v>104</v>
      </c>
      <c r="E2075" t="s">
        <v>86</v>
      </c>
      <c r="F2075" t="s">
        <v>91</v>
      </c>
      <c r="G2075" t="s">
        <v>103</v>
      </c>
      <c r="H2075">
        <v>1199</v>
      </c>
      <c r="I2075">
        <v>87</v>
      </c>
      <c r="J2075">
        <v>18.8</v>
      </c>
      <c r="K2075">
        <v>9</v>
      </c>
      <c r="L2075">
        <v>2026</v>
      </c>
      <c r="M2075">
        <v>8122</v>
      </c>
      <c r="N2075">
        <v>1</v>
      </c>
      <c r="O2075">
        <v>0</v>
      </c>
      <c r="P2075">
        <v>9.17</v>
      </c>
    </row>
    <row r="2076" spans="1:16" x14ac:dyDescent="0.3">
      <c r="A2076">
        <v>2074</v>
      </c>
      <c r="B2076" t="s">
        <v>83</v>
      </c>
      <c r="C2076" t="s">
        <v>101</v>
      </c>
      <c r="D2076" t="s">
        <v>104</v>
      </c>
      <c r="E2076" t="s">
        <v>86</v>
      </c>
      <c r="F2076" t="s">
        <v>91</v>
      </c>
      <c r="G2076" t="s">
        <v>103</v>
      </c>
      <c r="H2076">
        <v>1199</v>
      </c>
      <c r="I2076">
        <v>87</v>
      </c>
      <c r="J2076">
        <v>18.8</v>
      </c>
      <c r="K2076">
        <v>9</v>
      </c>
      <c r="L2076">
        <v>2025</v>
      </c>
      <c r="M2076">
        <v>29259</v>
      </c>
      <c r="N2076">
        <v>1</v>
      </c>
      <c r="O2076">
        <v>0</v>
      </c>
      <c r="P2076">
        <v>7.83</v>
      </c>
    </row>
    <row r="2077" spans="1:16" x14ac:dyDescent="0.3">
      <c r="A2077">
        <v>2075</v>
      </c>
      <c r="B2077" t="s">
        <v>83</v>
      </c>
      <c r="C2077" t="s">
        <v>101</v>
      </c>
      <c r="D2077" t="s">
        <v>104</v>
      </c>
      <c r="E2077" t="s">
        <v>86</v>
      </c>
      <c r="F2077" t="s">
        <v>91</v>
      </c>
      <c r="G2077" t="s">
        <v>103</v>
      </c>
      <c r="H2077">
        <v>1199</v>
      </c>
      <c r="I2077">
        <v>87</v>
      </c>
      <c r="J2077">
        <v>18.8</v>
      </c>
      <c r="K2077">
        <v>9</v>
      </c>
      <c r="L2077">
        <v>2023</v>
      </c>
      <c r="M2077">
        <v>37303</v>
      </c>
      <c r="N2077">
        <v>1</v>
      </c>
      <c r="O2077">
        <v>0</v>
      </c>
      <c r="P2077">
        <v>6.13</v>
      </c>
    </row>
    <row r="2078" spans="1:16" x14ac:dyDescent="0.3">
      <c r="A2078">
        <v>2076</v>
      </c>
      <c r="B2078" t="s">
        <v>83</v>
      </c>
      <c r="C2078" t="s">
        <v>101</v>
      </c>
      <c r="D2078" t="s">
        <v>104</v>
      </c>
      <c r="E2078" t="s">
        <v>86</v>
      </c>
      <c r="F2078" t="s">
        <v>91</v>
      </c>
      <c r="G2078" t="s">
        <v>103</v>
      </c>
      <c r="H2078">
        <v>1199</v>
      </c>
      <c r="I2078">
        <v>87</v>
      </c>
      <c r="J2078">
        <v>18.8</v>
      </c>
      <c r="K2078">
        <v>9</v>
      </c>
      <c r="L2078">
        <v>2021</v>
      </c>
      <c r="M2078">
        <v>104310</v>
      </c>
      <c r="N2078">
        <v>1</v>
      </c>
      <c r="O2078">
        <v>0</v>
      </c>
      <c r="P2078">
        <v>4.5999999999999996</v>
      </c>
    </row>
    <row r="2079" spans="1:16" x14ac:dyDescent="0.3">
      <c r="A2079">
        <v>2077</v>
      </c>
      <c r="B2079" t="s">
        <v>83</v>
      </c>
      <c r="C2079" t="s">
        <v>101</v>
      </c>
      <c r="D2079" t="s">
        <v>104</v>
      </c>
      <c r="E2079" t="s">
        <v>86</v>
      </c>
      <c r="F2079" t="s">
        <v>91</v>
      </c>
      <c r="G2079" t="s">
        <v>103</v>
      </c>
      <c r="H2079">
        <v>1199</v>
      </c>
      <c r="I2079">
        <v>87</v>
      </c>
      <c r="J2079">
        <v>18.8</v>
      </c>
      <c r="K2079">
        <v>9</v>
      </c>
      <c r="L2079">
        <v>2020</v>
      </c>
      <c r="M2079">
        <v>67200</v>
      </c>
      <c r="N2079">
        <v>1</v>
      </c>
      <c r="O2079">
        <v>0</v>
      </c>
      <c r="P2079">
        <v>3.56</v>
      </c>
    </row>
    <row r="2080" spans="1:16" x14ac:dyDescent="0.3">
      <c r="A2080">
        <v>2078</v>
      </c>
      <c r="B2080" t="s">
        <v>83</v>
      </c>
      <c r="C2080" t="s">
        <v>101</v>
      </c>
      <c r="D2080" t="s">
        <v>104</v>
      </c>
      <c r="E2080" t="s">
        <v>86</v>
      </c>
      <c r="F2080" t="s">
        <v>91</v>
      </c>
      <c r="G2080" t="s">
        <v>103</v>
      </c>
      <c r="H2080">
        <v>1199</v>
      </c>
      <c r="I2080">
        <v>87</v>
      </c>
      <c r="J2080">
        <v>18.8</v>
      </c>
      <c r="K2080">
        <v>9</v>
      </c>
      <c r="L2080">
        <v>2020</v>
      </c>
      <c r="M2080">
        <v>79242</v>
      </c>
      <c r="N2080">
        <v>2</v>
      </c>
      <c r="O2080">
        <v>0</v>
      </c>
      <c r="P2080">
        <v>3.15</v>
      </c>
    </row>
    <row r="2081" spans="1:16" x14ac:dyDescent="0.3">
      <c r="A2081">
        <v>2079</v>
      </c>
      <c r="B2081" t="s">
        <v>83</v>
      </c>
      <c r="C2081" t="s">
        <v>101</v>
      </c>
      <c r="D2081" t="s">
        <v>104</v>
      </c>
      <c r="E2081" t="s">
        <v>86</v>
      </c>
      <c r="F2081" t="s">
        <v>91</v>
      </c>
      <c r="G2081" t="s">
        <v>103</v>
      </c>
      <c r="H2081">
        <v>1199</v>
      </c>
      <c r="I2081">
        <v>87</v>
      </c>
      <c r="J2081">
        <v>18.8</v>
      </c>
      <c r="K2081">
        <v>9</v>
      </c>
      <c r="L2081">
        <v>2022</v>
      </c>
      <c r="M2081">
        <v>47915</v>
      </c>
      <c r="N2081">
        <v>1</v>
      </c>
      <c r="O2081">
        <v>0</v>
      </c>
      <c r="P2081">
        <v>5.77</v>
      </c>
    </row>
    <row r="2082" spans="1:16" x14ac:dyDescent="0.3">
      <c r="A2082">
        <v>2080</v>
      </c>
      <c r="B2082" t="s">
        <v>83</v>
      </c>
      <c r="C2082" t="s">
        <v>101</v>
      </c>
      <c r="D2082" t="s">
        <v>104</v>
      </c>
      <c r="E2082" t="s">
        <v>86</v>
      </c>
      <c r="F2082" t="s">
        <v>91</v>
      </c>
      <c r="G2082" t="s">
        <v>103</v>
      </c>
      <c r="H2082">
        <v>1199</v>
      </c>
      <c r="I2082">
        <v>87</v>
      </c>
      <c r="J2082">
        <v>18.8</v>
      </c>
      <c r="K2082">
        <v>9</v>
      </c>
      <c r="L2082">
        <v>2022</v>
      </c>
      <c r="M2082">
        <v>51245</v>
      </c>
      <c r="N2082">
        <v>1</v>
      </c>
      <c r="O2082">
        <v>0</v>
      </c>
      <c r="P2082">
        <v>5.74</v>
      </c>
    </row>
    <row r="2083" spans="1:16" x14ac:dyDescent="0.3">
      <c r="A2083">
        <v>2081</v>
      </c>
      <c r="B2083" t="s">
        <v>83</v>
      </c>
      <c r="C2083" t="s">
        <v>101</v>
      </c>
      <c r="D2083" t="s">
        <v>104</v>
      </c>
      <c r="E2083" t="s">
        <v>86</v>
      </c>
      <c r="F2083" t="s">
        <v>91</v>
      </c>
      <c r="G2083" t="s">
        <v>103</v>
      </c>
      <c r="H2083">
        <v>1199</v>
      </c>
      <c r="I2083">
        <v>87</v>
      </c>
      <c r="J2083">
        <v>18.8</v>
      </c>
      <c r="K2083">
        <v>9</v>
      </c>
      <c r="L2083">
        <v>2020</v>
      </c>
      <c r="M2083">
        <v>103189</v>
      </c>
      <c r="N2083">
        <v>1</v>
      </c>
      <c r="O2083">
        <v>0</v>
      </c>
      <c r="P2083">
        <v>3.78</v>
      </c>
    </row>
    <row r="2084" spans="1:16" x14ac:dyDescent="0.3">
      <c r="A2084">
        <v>2082</v>
      </c>
      <c r="B2084" t="s">
        <v>83</v>
      </c>
      <c r="C2084" t="s">
        <v>101</v>
      </c>
      <c r="D2084" t="s">
        <v>104</v>
      </c>
      <c r="E2084" t="s">
        <v>86</v>
      </c>
      <c r="F2084" t="s">
        <v>91</v>
      </c>
      <c r="G2084" t="s">
        <v>103</v>
      </c>
      <c r="H2084">
        <v>1199</v>
      </c>
      <c r="I2084">
        <v>87</v>
      </c>
      <c r="J2084">
        <v>18.8</v>
      </c>
      <c r="K2084">
        <v>9</v>
      </c>
      <c r="L2084">
        <v>2020</v>
      </c>
      <c r="M2084">
        <v>84700</v>
      </c>
      <c r="N2084">
        <v>1</v>
      </c>
      <c r="O2084">
        <v>0</v>
      </c>
      <c r="P2084">
        <v>3.75</v>
      </c>
    </row>
    <row r="2085" spans="1:16" x14ac:dyDescent="0.3">
      <c r="A2085">
        <v>2083</v>
      </c>
      <c r="B2085" t="s">
        <v>83</v>
      </c>
      <c r="C2085" t="s">
        <v>101</v>
      </c>
      <c r="D2085" t="s">
        <v>104</v>
      </c>
      <c r="E2085" t="s">
        <v>86</v>
      </c>
      <c r="F2085" t="s">
        <v>91</v>
      </c>
      <c r="G2085" t="s">
        <v>103</v>
      </c>
      <c r="H2085">
        <v>1199</v>
      </c>
      <c r="I2085">
        <v>87</v>
      </c>
      <c r="J2085">
        <v>18.8</v>
      </c>
      <c r="K2085">
        <v>9</v>
      </c>
      <c r="L2085">
        <v>2026</v>
      </c>
      <c r="M2085">
        <v>5379</v>
      </c>
      <c r="N2085">
        <v>1</v>
      </c>
      <c r="O2085">
        <v>0</v>
      </c>
      <c r="P2085">
        <v>8.61</v>
      </c>
    </row>
    <row r="2086" spans="1:16" x14ac:dyDescent="0.3">
      <c r="A2086">
        <v>2084</v>
      </c>
      <c r="B2086" t="s">
        <v>83</v>
      </c>
      <c r="C2086" t="s">
        <v>101</v>
      </c>
      <c r="D2086" t="s">
        <v>104</v>
      </c>
      <c r="E2086" t="s">
        <v>86</v>
      </c>
      <c r="F2086" t="s">
        <v>91</v>
      </c>
      <c r="G2086" t="s">
        <v>103</v>
      </c>
      <c r="H2086">
        <v>1199</v>
      </c>
      <c r="I2086">
        <v>87</v>
      </c>
      <c r="J2086">
        <v>18.8</v>
      </c>
      <c r="K2086">
        <v>9</v>
      </c>
      <c r="L2086">
        <v>2021</v>
      </c>
      <c r="M2086">
        <v>64137</v>
      </c>
      <c r="N2086">
        <v>1</v>
      </c>
      <c r="O2086">
        <v>0</v>
      </c>
      <c r="P2086">
        <v>4.47</v>
      </c>
    </row>
    <row r="2087" spans="1:16" x14ac:dyDescent="0.3">
      <c r="A2087">
        <v>2085</v>
      </c>
      <c r="B2087" t="s">
        <v>83</v>
      </c>
      <c r="C2087" t="s">
        <v>101</v>
      </c>
      <c r="D2087" t="s">
        <v>104</v>
      </c>
      <c r="E2087" t="s">
        <v>86</v>
      </c>
      <c r="F2087" t="s">
        <v>91</v>
      </c>
      <c r="G2087" t="s">
        <v>103</v>
      </c>
      <c r="H2087">
        <v>1199</v>
      </c>
      <c r="I2087">
        <v>87</v>
      </c>
      <c r="J2087">
        <v>18.8</v>
      </c>
      <c r="K2087">
        <v>9</v>
      </c>
      <c r="L2087">
        <v>2025</v>
      </c>
      <c r="M2087">
        <v>28757</v>
      </c>
      <c r="N2087">
        <v>2</v>
      </c>
      <c r="O2087">
        <v>1</v>
      </c>
      <c r="P2087">
        <v>6.53</v>
      </c>
    </row>
    <row r="2088" spans="1:16" x14ac:dyDescent="0.3">
      <c r="A2088">
        <v>2086</v>
      </c>
      <c r="B2088" t="s">
        <v>83</v>
      </c>
      <c r="C2088" t="s">
        <v>101</v>
      </c>
      <c r="D2088" t="s">
        <v>104</v>
      </c>
      <c r="E2088" t="s">
        <v>86</v>
      </c>
      <c r="F2088" t="s">
        <v>91</v>
      </c>
      <c r="G2088" t="s">
        <v>103</v>
      </c>
      <c r="H2088">
        <v>1199</v>
      </c>
      <c r="I2088">
        <v>87</v>
      </c>
      <c r="J2088">
        <v>18.8</v>
      </c>
      <c r="K2088">
        <v>9</v>
      </c>
      <c r="L2088">
        <v>2020</v>
      </c>
      <c r="M2088">
        <v>74483</v>
      </c>
      <c r="N2088">
        <v>1</v>
      </c>
      <c r="O2088">
        <v>1</v>
      </c>
      <c r="P2088">
        <v>2.68</v>
      </c>
    </row>
    <row r="2089" spans="1:16" x14ac:dyDescent="0.3">
      <c r="A2089">
        <v>2087</v>
      </c>
      <c r="B2089" t="s">
        <v>83</v>
      </c>
      <c r="C2089" t="s">
        <v>101</v>
      </c>
      <c r="D2089" t="s">
        <v>104</v>
      </c>
      <c r="E2089" t="s">
        <v>86</v>
      </c>
      <c r="F2089" t="s">
        <v>91</v>
      </c>
      <c r="G2089" t="s">
        <v>103</v>
      </c>
      <c r="H2089">
        <v>1199</v>
      </c>
      <c r="I2089">
        <v>87</v>
      </c>
      <c r="J2089">
        <v>18.8</v>
      </c>
      <c r="K2089">
        <v>9</v>
      </c>
      <c r="L2089">
        <v>2026</v>
      </c>
      <c r="M2089">
        <v>4617</v>
      </c>
      <c r="N2089">
        <v>2</v>
      </c>
      <c r="O2089">
        <v>0</v>
      </c>
      <c r="P2089">
        <v>8.92</v>
      </c>
    </row>
    <row r="2090" spans="1:16" x14ac:dyDescent="0.3">
      <c r="A2090">
        <v>2088</v>
      </c>
      <c r="B2090" t="s">
        <v>83</v>
      </c>
      <c r="C2090" t="s">
        <v>101</v>
      </c>
      <c r="D2090" t="s">
        <v>104</v>
      </c>
      <c r="E2090" t="s">
        <v>86</v>
      </c>
      <c r="F2090" t="s">
        <v>91</v>
      </c>
      <c r="G2090" t="s">
        <v>103</v>
      </c>
      <c r="H2090">
        <v>1199</v>
      </c>
      <c r="I2090">
        <v>87</v>
      </c>
      <c r="J2090">
        <v>18.8</v>
      </c>
      <c r="K2090">
        <v>9</v>
      </c>
      <c r="L2090">
        <v>2020</v>
      </c>
      <c r="M2090">
        <v>98617</v>
      </c>
      <c r="N2090">
        <v>1</v>
      </c>
      <c r="O2090">
        <v>0</v>
      </c>
      <c r="P2090">
        <v>3.69</v>
      </c>
    </row>
    <row r="2091" spans="1:16" x14ac:dyDescent="0.3">
      <c r="A2091">
        <v>2089</v>
      </c>
      <c r="B2091" t="s">
        <v>83</v>
      </c>
      <c r="C2091" t="s">
        <v>101</v>
      </c>
      <c r="D2091" t="s">
        <v>104</v>
      </c>
      <c r="E2091" t="s">
        <v>86</v>
      </c>
      <c r="F2091" t="s">
        <v>91</v>
      </c>
      <c r="G2091" t="s">
        <v>103</v>
      </c>
      <c r="H2091">
        <v>1199</v>
      </c>
      <c r="I2091">
        <v>87</v>
      </c>
      <c r="J2091">
        <v>18.8</v>
      </c>
      <c r="K2091">
        <v>9</v>
      </c>
      <c r="L2091">
        <v>2023</v>
      </c>
      <c r="M2091">
        <v>62213</v>
      </c>
      <c r="N2091">
        <v>1</v>
      </c>
      <c r="O2091">
        <v>0</v>
      </c>
      <c r="P2091">
        <v>6.56</v>
      </c>
    </row>
    <row r="2092" spans="1:16" x14ac:dyDescent="0.3">
      <c r="A2092">
        <v>2090</v>
      </c>
      <c r="B2092" t="s">
        <v>83</v>
      </c>
      <c r="C2092" t="s">
        <v>101</v>
      </c>
      <c r="D2092" t="s">
        <v>104</v>
      </c>
      <c r="E2092" t="s">
        <v>86</v>
      </c>
      <c r="F2092" t="s">
        <v>91</v>
      </c>
      <c r="G2092" t="s">
        <v>103</v>
      </c>
      <c r="H2092">
        <v>1199</v>
      </c>
      <c r="I2092">
        <v>87</v>
      </c>
      <c r="J2092">
        <v>18.8</v>
      </c>
      <c r="K2092">
        <v>9</v>
      </c>
      <c r="L2092">
        <v>2022</v>
      </c>
      <c r="M2092">
        <v>45676</v>
      </c>
      <c r="N2092">
        <v>1</v>
      </c>
      <c r="O2092">
        <v>0</v>
      </c>
      <c r="P2092">
        <v>6.01</v>
      </c>
    </row>
    <row r="2093" spans="1:16" x14ac:dyDescent="0.3">
      <c r="A2093">
        <v>2091</v>
      </c>
      <c r="B2093" t="s">
        <v>83</v>
      </c>
      <c r="C2093" t="s">
        <v>101</v>
      </c>
      <c r="D2093" t="s">
        <v>104</v>
      </c>
      <c r="E2093" t="s">
        <v>86</v>
      </c>
      <c r="F2093" t="s">
        <v>91</v>
      </c>
      <c r="G2093" t="s">
        <v>103</v>
      </c>
      <c r="H2093">
        <v>1199</v>
      </c>
      <c r="I2093">
        <v>87</v>
      </c>
      <c r="J2093">
        <v>18.8</v>
      </c>
      <c r="K2093">
        <v>9</v>
      </c>
      <c r="L2093">
        <v>2023</v>
      </c>
      <c r="M2093">
        <v>36185</v>
      </c>
      <c r="N2093">
        <v>1</v>
      </c>
      <c r="O2093">
        <v>0</v>
      </c>
      <c r="P2093">
        <v>6.7</v>
      </c>
    </row>
    <row r="2094" spans="1:16" x14ac:dyDescent="0.3">
      <c r="A2094">
        <v>2092</v>
      </c>
      <c r="B2094" t="s">
        <v>83</v>
      </c>
      <c r="C2094" t="s">
        <v>101</v>
      </c>
      <c r="D2094" t="s">
        <v>104</v>
      </c>
      <c r="E2094" t="s">
        <v>86</v>
      </c>
      <c r="F2094" t="s">
        <v>91</v>
      </c>
      <c r="G2094" t="s">
        <v>103</v>
      </c>
      <c r="H2094">
        <v>1199</v>
      </c>
      <c r="I2094">
        <v>87</v>
      </c>
      <c r="J2094">
        <v>18.8</v>
      </c>
      <c r="K2094">
        <v>9</v>
      </c>
      <c r="L2094">
        <v>2025</v>
      </c>
      <c r="M2094">
        <v>18193</v>
      </c>
      <c r="N2094">
        <v>1</v>
      </c>
      <c r="O2094">
        <v>0</v>
      </c>
      <c r="P2094">
        <v>7.74</v>
      </c>
    </row>
    <row r="2095" spans="1:16" x14ac:dyDescent="0.3">
      <c r="A2095">
        <v>2093</v>
      </c>
      <c r="B2095" t="s">
        <v>83</v>
      </c>
      <c r="C2095" t="s">
        <v>101</v>
      </c>
      <c r="D2095" t="s">
        <v>104</v>
      </c>
      <c r="E2095" t="s">
        <v>86</v>
      </c>
      <c r="F2095" t="s">
        <v>91</v>
      </c>
      <c r="G2095" t="s">
        <v>103</v>
      </c>
      <c r="H2095">
        <v>1199</v>
      </c>
      <c r="I2095">
        <v>87</v>
      </c>
      <c r="J2095">
        <v>18.8</v>
      </c>
      <c r="K2095">
        <v>9</v>
      </c>
      <c r="L2095">
        <v>2023</v>
      </c>
      <c r="M2095">
        <v>61562</v>
      </c>
      <c r="N2095">
        <v>2</v>
      </c>
      <c r="O2095">
        <v>0</v>
      </c>
      <c r="P2095">
        <v>5.55</v>
      </c>
    </row>
    <row r="2096" spans="1:16" x14ac:dyDescent="0.3">
      <c r="A2096">
        <v>2094</v>
      </c>
      <c r="B2096" t="s">
        <v>83</v>
      </c>
      <c r="C2096" t="s">
        <v>101</v>
      </c>
      <c r="D2096" t="s">
        <v>104</v>
      </c>
      <c r="E2096" t="s">
        <v>86</v>
      </c>
      <c r="F2096" t="s">
        <v>91</v>
      </c>
      <c r="G2096" t="s">
        <v>103</v>
      </c>
      <c r="H2096">
        <v>1199</v>
      </c>
      <c r="I2096">
        <v>87</v>
      </c>
      <c r="J2096">
        <v>18.8</v>
      </c>
      <c r="K2096">
        <v>9</v>
      </c>
      <c r="L2096">
        <v>2022</v>
      </c>
      <c r="M2096">
        <v>59726</v>
      </c>
      <c r="N2096">
        <v>1</v>
      </c>
      <c r="O2096">
        <v>0</v>
      </c>
      <c r="P2096">
        <v>5.62</v>
      </c>
    </row>
    <row r="2097" spans="1:16" x14ac:dyDescent="0.3">
      <c r="A2097">
        <v>2095</v>
      </c>
      <c r="B2097" t="s">
        <v>83</v>
      </c>
      <c r="C2097" t="s">
        <v>101</v>
      </c>
      <c r="D2097" t="s">
        <v>104</v>
      </c>
      <c r="E2097" t="s">
        <v>86</v>
      </c>
      <c r="F2097" t="s">
        <v>91</v>
      </c>
      <c r="G2097" t="s">
        <v>103</v>
      </c>
      <c r="H2097">
        <v>1199</v>
      </c>
      <c r="I2097">
        <v>87</v>
      </c>
      <c r="J2097">
        <v>18.8</v>
      </c>
      <c r="K2097">
        <v>9</v>
      </c>
      <c r="L2097">
        <v>2021</v>
      </c>
      <c r="M2097">
        <v>97711</v>
      </c>
      <c r="N2097">
        <v>3</v>
      </c>
      <c r="O2097">
        <v>1</v>
      </c>
      <c r="P2097">
        <v>3</v>
      </c>
    </row>
    <row r="2098" spans="1:16" x14ac:dyDescent="0.3">
      <c r="A2098">
        <v>2096</v>
      </c>
      <c r="B2098" t="s">
        <v>83</v>
      </c>
      <c r="C2098" t="s">
        <v>101</v>
      </c>
      <c r="D2098" t="s">
        <v>104</v>
      </c>
      <c r="E2098" t="s">
        <v>86</v>
      </c>
      <c r="F2098" t="s">
        <v>91</v>
      </c>
      <c r="G2098" t="s">
        <v>103</v>
      </c>
      <c r="H2098">
        <v>1199</v>
      </c>
      <c r="I2098">
        <v>87</v>
      </c>
      <c r="J2098">
        <v>18.8</v>
      </c>
      <c r="K2098">
        <v>9</v>
      </c>
      <c r="L2098">
        <v>2026</v>
      </c>
      <c r="M2098">
        <v>9989</v>
      </c>
      <c r="N2098">
        <v>1</v>
      </c>
      <c r="O2098">
        <v>0</v>
      </c>
      <c r="P2098">
        <v>8.67</v>
      </c>
    </row>
    <row r="2099" spans="1:16" x14ac:dyDescent="0.3">
      <c r="A2099">
        <v>2097</v>
      </c>
      <c r="B2099" t="s">
        <v>83</v>
      </c>
      <c r="C2099" t="s">
        <v>101</v>
      </c>
      <c r="D2099" t="s">
        <v>104</v>
      </c>
      <c r="E2099" t="s">
        <v>86</v>
      </c>
      <c r="F2099" t="s">
        <v>91</v>
      </c>
      <c r="G2099" t="s">
        <v>103</v>
      </c>
      <c r="H2099">
        <v>1199</v>
      </c>
      <c r="I2099">
        <v>87</v>
      </c>
      <c r="J2099">
        <v>18.8</v>
      </c>
      <c r="K2099">
        <v>9</v>
      </c>
      <c r="L2099">
        <v>2021</v>
      </c>
      <c r="M2099">
        <v>57985</v>
      </c>
      <c r="N2099">
        <v>2</v>
      </c>
      <c r="O2099">
        <v>0</v>
      </c>
      <c r="P2099">
        <v>4.74</v>
      </c>
    </row>
    <row r="2100" spans="1:16" x14ac:dyDescent="0.3">
      <c r="A2100">
        <v>2098</v>
      </c>
      <c r="B2100" t="s">
        <v>83</v>
      </c>
      <c r="C2100" t="s">
        <v>101</v>
      </c>
      <c r="D2100" t="s">
        <v>104</v>
      </c>
      <c r="E2100" t="s">
        <v>86</v>
      </c>
      <c r="F2100" t="s">
        <v>91</v>
      </c>
      <c r="G2100" t="s">
        <v>103</v>
      </c>
      <c r="H2100">
        <v>1199</v>
      </c>
      <c r="I2100">
        <v>87</v>
      </c>
      <c r="J2100">
        <v>18.8</v>
      </c>
      <c r="K2100">
        <v>9</v>
      </c>
      <c r="L2100">
        <v>2025</v>
      </c>
      <c r="M2100">
        <v>15653</v>
      </c>
      <c r="N2100">
        <v>1</v>
      </c>
      <c r="O2100">
        <v>0</v>
      </c>
      <c r="P2100">
        <v>8.51</v>
      </c>
    </row>
    <row r="2101" spans="1:16" x14ac:dyDescent="0.3">
      <c r="A2101">
        <v>2099</v>
      </c>
      <c r="B2101" t="s">
        <v>83</v>
      </c>
      <c r="C2101" t="s">
        <v>101</v>
      </c>
      <c r="D2101" t="s">
        <v>104</v>
      </c>
      <c r="E2101" t="s">
        <v>86</v>
      </c>
      <c r="F2101" t="s">
        <v>91</v>
      </c>
      <c r="G2101" t="s">
        <v>103</v>
      </c>
      <c r="H2101">
        <v>1199</v>
      </c>
      <c r="I2101">
        <v>87</v>
      </c>
      <c r="J2101">
        <v>18.8</v>
      </c>
      <c r="K2101">
        <v>9</v>
      </c>
      <c r="L2101">
        <v>2024</v>
      </c>
      <c r="M2101">
        <v>26989</v>
      </c>
      <c r="N2101">
        <v>1</v>
      </c>
      <c r="O2101">
        <v>0</v>
      </c>
      <c r="P2101">
        <v>7.04</v>
      </c>
    </row>
    <row r="2102" spans="1:16" x14ac:dyDescent="0.3">
      <c r="A2102">
        <v>2100</v>
      </c>
      <c r="B2102" t="s">
        <v>83</v>
      </c>
      <c r="C2102" t="s">
        <v>101</v>
      </c>
      <c r="D2102" t="s">
        <v>104</v>
      </c>
      <c r="E2102" t="s">
        <v>86</v>
      </c>
      <c r="F2102" t="s">
        <v>91</v>
      </c>
      <c r="G2102" t="s">
        <v>103</v>
      </c>
      <c r="H2102">
        <v>1199</v>
      </c>
      <c r="I2102">
        <v>87</v>
      </c>
      <c r="J2102">
        <v>18.8</v>
      </c>
      <c r="K2102">
        <v>9</v>
      </c>
      <c r="L2102">
        <v>2020</v>
      </c>
      <c r="M2102">
        <v>104594</v>
      </c>
      <c r="N2102">
        <v>2</v>
      </c>
      <c r="O2102">
        <v>0</v>
      </c>
      <c r="P2102">
        <v>2.89</v>
      </c>
    </row>
    <row r="2103" spans="1:16" x14ac:dyDescent="0.3">
      <c r="A2103">
        <v>2101</v>
      </c>
      <c r="B2103" t="s">
        <v>83</v>
      </c>
      <c r="C2103" t="s">
        <v>101</v>
      </c>
      <c r="D2103" t="s">
        <v>104</v>
      </c>
      <c r="E2103" t="s">
        <v>86</v>
      </c>
      <c r="F2103" t="s">
        <v>91</v>
      </c>
      <c r="G2103" t="s">
        <v>103</v>
      </c>
      <c r="H2103">
        <v>1199</v>
      </c>
      <c r="I2103">
        <v>87</v>
      </c>
      <c r="J2103">
        <v>18.8</v>
      </c>
      <c r="K2103">
        <v>9</v>
      </c>
      <c r="L2103">
        <v>2024</v>
      </c>
      <c r="M2103">
        <v>43492</v>
      </c>
      <c r="N2103">
        <v>3</v>
      </c>
      <c r="O2103">
        <v>0</v>
      </c>
      <c r="P2103">
        <v>6.62</v>
      </c>
    </row>
    <row r="2104" spans="1:16" x14ac:dyDescent="0.3">
      <c r="A2104">
        <v>2102</v>
      </c>
      <c r="B2104" t="s">
        <v>83</v>
      </c>
      <c r="C2104" t="s">
        <v>101</v>
      </c>
      <c r="D2104" t="s">
        <v>104</v>
      </c>
      <c r="E2104" t="s">
        <v>86</v>
      </c>
      <c r="F2104" t="s">
        <v>91</v>
      </c>
      <c r="G2104" t="s">
        <v>103</v>
      </c>
      <c r="H2104">
        <v>1199</v>
      </c>
      <c r="I2104">
        <v>87</v>
      </c>
      <c r="J2104">
        <v>18.8</v>
      </c>
      <c r="K2104">
        <v>9</v>
      </c>
      <c r="L2104">
        <v>2024</v>
      </c>
      <c r="M2104">
        <v>43319</v>
      </c>
      <c r="N2104">
        <v>1</v>
      </c>
      <c r="O2104">
        <v>0</v>
      </c>
      <c r="P2104">
        <v>7.2</v>
      </c>
    </row>
    <row r="2105" spans="1:16" x14ac:dyDescent="0.3">
      <c r="A2105">
        <v>2103</v>
      </c>
      <c r="B2105" t="s">
        <v>83</v>
      </c>
      <c r="C2105" t="s">
        <v>101</v>
      </c>
      <c r="D2105" t="s">
        <v>104</v>
      </c>
      <c r="E2105" t="s">
        <v>86</v>
      </c>
      <c r="F2105" t="s">
        <v>91</v>
      </c>
      <c r="G2105" t="s">
        <v>103</v>
      </c>
      <c r="H2105">
        <v>1199</v>
      </c>
      <c r="I2105">
        <v>87</v>
      </c>
      <c r="J2105">
        <v>18.8</v>
      </c>
      <c r="K2105">
        <v>9</v>
      </c>
      <c r="L2105">
        <v>2024</v>
      </c>
      <c r="M2105">
        <v>28717</v>
      </c>
      <c r="N2105">
        <v>2</v>
      </c>
      <c r="O2105">
        <v>0</v>
      </c>
      <c r="P2105">
        <v>7.19</v>
      </c>
    </row>
    <row r="2106" spans="1:16" x14ac:dyDescent="0.3">
      <c r="A2106">
        <v>2104</v>
      </c>
      <c r="B2106" t="s">
        <v>83</v>
      </c>
      <c r="C2106" t="s">
        <v>101</v>
      </c>
      <c r="D2106" t="s">
        <v>104</v>
      </c>
      <c r="E2106" t="s">
        <v>86</v>
      </c>
      <c r="F2106" t="s">
        <v>91</v>
      </c>
      <c r="G2106" t="s">
        <v>103</v>
      </c>
      <c r="H2106">
        <v>1199</v>
      </c>
      <c r="I2106">
        <v>87</v>
      </c>
      <c r="J2106">
        <v>18.8</v>
      </c>
      <c r="K2106">
        <v>9</v>
      </c>
      <c r="L2106">
        <v>2024</v>
      </c>
      <c r="M2106">
        <v>27103</v>
      </c>
      <c r="N2106">
        <v>2</v>
      </c>
      <c r="O2106">
        <v>0</v>
      </c>
      <c r="P2106">
        <v>6.49</v>
      </c>
    </row>
    <row r="2107" spans="1:16" x14ac:dyDescent="0.3">
      <c r="A2107">
        <v>2105</v>
      </c>
      <c r="B2107" t="s">
        <v>83</v>
      </c>
      <c r="C2107" t="s">
        <v>101</v>
      </c>
      <c r="D2107" t="s">
        <v>104</v>
      </c>
      <c r="E2107" t="s">
        <v>86</v>
      </c>
      <c r="F2107" t="s">
        <v>91</v>
      </c>
      <c r="G2107" t="s">
        <v>103</v>
      </c>
      <c r="H2107">
        <v>1199</v>
      </c>
      <c r="I2107">
        <v>87</v>
      </c>
      <c r="J2107">
        <v>18.8</v>
      </c>
      <c r="K2107">
        <v>9</v>
      </c>
      <c r="L2107">
        <v>2024</v>
      </c>
      <c r="M2107">
        <v>34537</v>
      </c>
      <c r="N2107">
        <v>1</v>
      </c>
      <c r="O2107">
        <v>0</v>
      </c>
      <c r="P2107">
        <v>6.88</v>
      </c>
    </row>
    <row r="2108" spans="1:16" x14ac:dyDescent="0.3">
      <c r="A2108">
        <v>2106</v>
      </c>
      <c r="B2108" t="s">
        <v>83</v>
      </c>
      <c r="C2108" t="s">
        <v>101</v>
      </c>
      <c r="D2108" t="s">
        <v>104</v>
      </c>
      <c r="E2108" t="s">
        <v>86</v>
      </c>
      <c r="F2108" t="s">
        <v>91</v>
      </c>
      <c r="G2108" t="s">
        <v>103</v>
      </c>
      <c r="H2108">
        <v>1199</v>
      </c>
      <c r="I2108">
        <v>87</v>
      </c>
      <c r="J2108">
        <v>18.8</v>
      </c>
      <c r="K2108">
        <v>9</v>
      </c>
      <c r="L2108">
        <v>2023</v>
      </c>
      <c r="M2108">
        <v>29196</v>
      </c>
      <c r="N2108">
        <v>2</v>
      </c>
      <c r="O2108">
        <v>0</v>
      </c>
      <c r="P2108">
        <v>6.18</v>
      </c>
    </row>
    <row r="2109" spans="1:16" x14ac:dyDescent="0.3">
      <c r="A2109">
        <v>2107</v>
      </c>
      <c r="B2109" t="s">
        <v>83</v>
      </c>
      <c r="C2109" t="s">
        <v>101</v>
      </c>
      <c r="D2109" t="s">
        <v>104</v>
      </c>
      <c r="E2109" t="s">
        <v>86</v>
      </c>
      <c r="F2109" t="s">
        <v>91</v>
      </c>
      <c r="G2109" t="s">
        <v>103</v>
      </c>
      <c r="H2109">
        <v>1199</v>
      </c>
      <c r="I2109">
        <v>87</v>
      </c>
      <c r="J2109">
        <v>18.8</v>
      </c>
      <c r="K2109">
        <v>9</v>
      </c>
      <c r="L2109">
        <v>2026</v>
      </c>
      <c r="M2109">
        <v>9093</v>
      </c>
      <c r="N2109">
        <v>2</v>
      </c>
      <c r="O2109">
        <v>0</v>
      </c>
      <c r="P2109">
        <v>8.7200000000000006</v>
      </c>
    </row>
    <row r="2110" spans="1:16" x14ac:dyDescent="0.3">
      <c r="A2110">
        <v>2108</v>
      </c>
      <c r="B2110" t="s">
        <v>83</v>
      </c>
      <c r="C2110" t="s">
        <v>101</v>
      </c>
      <c r="D2110" t="s">
        <v>104</v>
      </c>
      <c r="E2110" t="s">
        <v>86</v>
      </c>
      <c r="F2110" t="s">
        <v>91</v>
      </c>
      <c r="G2110" t="s">
        <v>103</v>
      </c>
      <c r="H2110">
        <v>1199</v>
      </c>
      <c r="I2110">
        <v>87</v>
      </c>
      <c r="J2110">
        <v>18.8</v>
      </c>
      <c r="K2110">
        <v>9</v>
      </c>
      <c r="L2110">
        <v>2026</v>
      </c>
      <c r="M2110">
        <v>9301</v>
      </c>
      <c r="N2110">
        <v>1</v>
      </c>
      <c r="O2110">
        <v>0</v>
      </c>
      <c r="P2110">
        <v>8.8699999999999992</v>
      </c>
    </row>
    <row r="2111" spans="1:16" x14ac:dyDescent="0.3">
      <c r="A2111">
        <v>2109</v>
      </c>
      <c r="B2111" t="s">
        <v>83</v>
      </c>
      <c r="C2111" t="s">
        <v>101</v>
      </c>
      <c r="D2111" t="s">
        <v>104</v>
      </c>
      <c r="E2111" t="s">
        <v>86</v>
      </c>
      <c r="F2111" t="s">
        <v>91</v>
      </c>
      <c r="G2111" t="s">
        <v>103</v>
      </c>
      <c r="H2111">
        <v>1199</v>
      </c>
      <c r="I2111">
        <v>87</v>
      </c>
      <c r="J2111">
        <v>18.8</v>
      </c>
      <c r="K2111">
        <v>9</v>
      </c>
      <c r="L2111">
        <v>2020</v>
      </c>
      <c r="M2111">
        <v>65995</v>
      </c>
      <c r="N2111">
        <v>1</v>
      </c>
      <c r="O2111">
        <v>0</v>
      </c>
      <c r="P2111">
        <v>4.32</v>
      </c>
    </row>
    <row r="2112" spans="1:16" x14ac:dyDescent="0.3">
      <c r="A2112">
        <v>2110</v>
      </c>
      <c r="B2112" t="s">
        <v>83</v>
      </c>
      <c r="C2112" t="s">
        <v>101</v>
      </c>
      <c r="D2112" t="s">
        <v>104</v>
      </c>
      <c r="E2112" t="s">
        <v>86</v>
      </c>
      <c r="F2112" t="s">
        <v>91</v>
      </c>
      <c r="G2112" t="s">
        <v>103</v>
      </c>
      <c r="H2112">
        <v>1199</v>
      </c>
      <c r="I2112">
        <v>87</v>
      </c>
      <c r="J2112">
        <v>18.8</v>
      </c>
      <c r="K2112">
        <v>9</v>
      </c>
      <c r="L2112">
        <v>2021</v>
      </c>
      <c r="M2112">
        <v>54066</v>
      </c>
      <c r="N2112">
        <v>1</v>
      </c>
      <c r="O2112">
        <v>0</v>
      </c>
      <c r="P2112">
        <v>4.57</v>
      </c>
    </row>
    <row r="2113" spans="1:16" x14ac:dyDescent="0.3">
      <c r="A2113">
        <v>2111</v>
      </c>
      <c r="B2113" t="s">
        <v>83</v>
      </c>
      <c r="C2113" t="s">
        <v>101</v>
      </c>
      <c r="D2113" t="s">
        <v>104</v>
      </c>
      <c r="E2113" t="s">
        <v>86</v>
      </c>
      <c r="F2113" t="s">
        <v>91</v>
      </c>
      <c r="G2113" t="s">
        <v>103</v>
      </c>
      <c r="H2113">
        <v>1199</v>
      </c>
      <c r="I2113">
        <v>87</v>
      </c>
      <c r="J2113">
        <v>18.8</v>
      </c>
      <c r="K2113">
        <v>9</v>
      </c>
      <c r="L2113">
        <v>2026</v>
      </c>
      <c r="M2113">
        <v>7089</v>
      </c>
      <c r="N2113">
        <v>1</v>
      </c>
      <c r="O2113">
        <v>1</v>
      </c>
      <c r="P2113">
        <v>7.95</v>
      </c>
    </row>
    <row r="2114" spans="1:16" x14ac:dyDescent="0.3">
      <c r="A2114">
        <v>2112</v>
      </c>
      <c r="B2114" t="s">
        <v>83</v>
      </c>
      <c r="C2114" t="s">
        <v>101</v>
      </c>
      <c r="D2114" t="s">
        <v>104</v>
      </c>
      <c r="E2114" t="s">
        <v>86</v>
      </c>
      <c r="F2114" t="s">
        <v>91</v>
      </c>
      <c r="G2114" t="s">
        <v>103</v>
      </c>
      <c r="H2114">
        <v>1199</v>
      </c>
      <c r="I2114">
        <v>87</v>
      </c>
      <c r="J2114">
        <v>18.8</v>
      </c>
      <c r="K2114">
        <v>9</v>
      </c>
      <c r="L2114">
        <v>2022</v>
      </c>
      <c r="M2114">
        <v>83180</v>
      </c>
      <c r="N2114">
        <v>1</v>
      </c>
      <c r="O2114">
        <v>0</v>
      </c>
      <c r="P2114">
        <v>4.96</v>
      </c>
    </row>
    <row r="2115" spans="1:16" x14ac:dyDescent="0.3">
      <c r="A2115">
        <v>2113</v>
      </c>
      <c r="B2115" t="s">
        <v>83</v>
      </c>
      <c r="C2115" t="s">
        <v>101</v>
      </c>
      <c r="D2115" t="s">
        <v>104</v>
      </c>
      <c r="E2115" t="s">
        <v>86</v>
      </c>
      <c r="F2115" t="s">
        <v>91</v>
      </c>
      <c r="G2115" t="s">
        <v>103</v>
      </c>
      <c r="H2115">
        <v>1199</v>
      </c>
      <c r="I2115">
        <v>87</v>
      </c>
      <c r="J2115">
        <v>18.8</v>
      </c>
      <c r="K2115">
        <v>9</v>
      </c>
      <c r="L2115">
        <v>2023</v>
      </c>
      <c r="M2115">
        <v>57351</v>
      </c>
      <c r="N2115">
        <v>2</v>
      </c>
      <c r="O2115">
        <v>0</v>
      </c>
      <c r="P2115">
        <v>6.02</v>
      </c>
    </row>
    <row r="2116" spans="1:16" x14ac:dyDescent="0.3">
      <c r="A2116">
        <v>2114</v>
      </c>
      <c r="B2116" t="s">
        <v>83</v>
      </c>
      <c r="C2116" t="s">
        <v>101</v>
      </c>
      <c r="D2116" t="s">
        <v>104</v>
      </c>
      <c r="E2116" t="s">
        <v>86</v>
      </c>
      <c r="F2116" t="s">
        <v>91</v>
      </c>
      <c r="G2116" t="s">
        <v>103</v>
      </c>
      <c r="H2116">
        <v>1199</v>
      </c>
      <c r="I2116">
        <v>87</v>
      </c>
      <c r="J2116">
        <v>18.8</v>
      </c>
      <c r="K2116">
        <v>9</v>
      </c>
      <c r="L2116">
        <v>2025</v>
      </c>
      <c r="M2116">
        <v>29377</v>
      </c>
      <c r="N2116">
        <v>1</v>
      </c>
      <c r="O2116">
        <v>1</v>
      </c>
      <c r="P2116">
        <v>7.19</v>
      </c>
    </row>
    <row r="2117" spans="1:16" x14ac:dyDescent="0.3">
      <c r="A2117">
        <v>2115</v>
      </c>
      <c r="B2117" t="s">
        <v>83</v>
      </c>
      <c r="C2117" t="s">
        <v>101</v>
      </c>
      <c r="D2117" t="s">
        <v>104</v>
      </c>
      <c r="E2117" t="s">
        <v>86</v>
      </c>
      <c r="F2117" t="s">
        <v>91</v>
      </c>
      <c r="G2117" t="s">
        <v>103</v>
      </c>
      <c r="H2117">
        <v>1199</v>
      </c>
      <c r="I2117">
        <v>87</v>
      </c>
      <c r="J2117">
        <v>18.8</v>
      </c>
      <c r="K2117">
        <v>9</v>
      </c>
      <c r="L2117">
        <v>2025</v>
      </c>
      <c r="M2117">
        <v>28230</v>
      </c>
      <c r="N2117">
        <v>1</v>
      </c>
      <c r="O2117">
        <v>0</v>
      </c>
      <c r="P2117">
        <v>8.07</v>
      </c>
    </row>
    <row r="2118" spans="1:16" x14ac:dyDescent="0.3">
      <c r="A2118">
        <v>2116</v>
      </c>
      <c r="B2118" t="s">
        <v>83</v>
      </c>
      <c r="C2118" t="s">
        <v>101</v>
      </c>
      <c r="D2118" t="s">
        <v>104</v>
      </c>
      <c r="E2118" t="s">
        <v>86</v>
      </c>
      <c r="F2118" t="s">
        <v>91</v>
      </c>
      <c r="G2118" t="s">
        <v>103</v>
      </c>
      <c r="H2118">
        <v>1199</v>
      </c>
      <c r="I2118">
        <v>87</v>
      </c>
      <c r="J2118">
        <v>18.8</v>
      </c>
      <c r="K2118">
        <v>9</v>
      </c>
      <c r="L2118">
        <v>2020</v>
      </c>
      <c r="M2118">
        <v>83461</v>
      </c>
      <c r="N2118">
        <v>1</v>
      </c>
      <c r="O2118">
        <v>1</v>
      </c>
      <c r="P2118">
        <v>3.02</v>
      </c>
    </row>
    <row r="2119" spans="1:16" x14ac:dyDescent="0.3">
      <c r="A2119">
        <v>2117</v>
      </c>
      <c r="B2119" t="s">
        <v>83</v>
      </c>
      <c r="C2119" t="s">
        <v>101</v>
      </c>
      <c r="D2119" t="s">
        <v>104</v>
      </c>
      <c r="E2119" t="s">
        <v>86</v>
      </c>
      <c r="F2119" t="s">
        <v>91</v>
      </c>
      <c r="G2119" t="s">
        <v>103</v>
      </c>
      <c r="H2119">
        <v>1199</v>
      </c>
      <c r="I2119">
        <v>87</v>
      </c>
      <c r="J2119">
        <v>18.8</v>
      </c>
      <c r="K2119">
        <v>9</v>
      </c>
      <c r="L2119">
        <v>2020</v>
      </c>
      <c r="M2119">
        <v>86933</v>
      </c>
      <c r="N2119">
        <v>2</v>
      </c>
      <c r="O2119">
        <v>0</v>
      </c>
      <c r="P2119">
        <v>3.47</v>
      </c>
    </row>
    <row r="2120" spans="1:16" x14ac:dyDescent="0.3">
      <c r="A2120">
        <v>2118</v>
      </c>
      <c r="B2120" t="s">
        <v>83</v>
      </c>
      <c r="C2120" t="s">
        <v>101</v>
      </c>
      <c r="D2120" t="s">
        <v>104</v>
      </c>
      <c r="E2120" t="s">
        <v>86</v>
      </c>
      <c r="F2120" t="s">
        <v>91</v>
      </c>
      <c r="G2120" t="s">
        <v>103</v>
      </c>
      <c r="H2120">
        <v>1199</v>
      </c>
      <c r="I2120">
        <v>87</v>
      </c>
      <c r="J2120">
        <v>18.8</v>
      </c>
      <c r="K2120">
        <v>9</v>
      </c>
      <c r="L2120">
        <v>2025</v>
      </c>
      <c r="M2120">
        <v>16937</v>
      </c>
      <c r="N2120">
        <v>1</v>
      </c>
      <c r="O2120">
        <v>0</v>
      </c>
      <c r="P2120">
        <v>8.4600000000000009</v>
      </c>
    </row>
    <row r="2121" spans="1:16" x14ac:dyDescent="0.3">
      <c r="A2121">
        <v>2119</v>
      </c>
      <c r="B2121" t="s">
        <v>83</v>
      </c>
      <c r="C2121" t="s">
        <v>101</v>
      </c>
      <c r="D2121" t="s">
        <v>104</v>
      </c>
      <c r="E2121" t="s">
        <v>86</v>
      </c>
      <c r="F2121" t="s">
        <v>91</v>
      </c>
      <c r="G2121" t="s">
        <v>103</v>
      </c>
      <c r="H2121">
        <v>1199</v>
      </c>
      <c r="I2121">
        <v>87</v>
      </c>
      <c r="J2121">
        <v>18.8</v>
      </c>
      <c r="K2121">
        <v>9</v>
      </c>
      <c r="L2121">
        <v>2021</v>
      </c>
      <c r="M2121">
        <v>70619</v>
      </c>
      <c r="N2121">
        <v>2</v>
      </c>
      <c r="O2121">
        <v>0</v>
      </c>
      <c r="P2121">
        <v>4.22</v>
      </c>
    </row>
    <row r="2122" spans="1:16" x14ac:dyDescent="0.3">
      <c r="A2122">
        <v>2120</v>
      </c>
      <c r="B2122" t="s">
        <v>83</v>
      </c>
      <c r="C2122" t="s">
        <v>101</v>
      </c>
      <c r="D2122" t="s">
        <v>104</v>
      </c>
      <c r="E2122" t="s">
        <v>86</v>
      </c>
      <c r="F2122" t="s">
        <v>91</v>
      </c>
      <c r="G2122" t="s">
        <v>103</v>
      </c>
      <c r="H2122">
        <v>1199</v>
      </c>
      <c r="I2122">
        <v>87</v>
      </c>
      <c r="J2122">
        <v>18.8</v>
      </c>
      <c r="K2122">
        <v>9</v>
      </c>
      <c r="L2122">
        <v>2024</v>
      </c>
      <c r="M2122">
        <v>41475</v>
      </c>
      <c r="N2122">
        <v>1</v>
      </c>
      <c r="O2122">
        <v>0</v>
      </c>
      <c r="P2122">
        <v>7.11</v>
      </c>
    </row>
    <row r="2123" spans="1:16" x14ac:dyDescent="0.3">
      <c r="A2123">
        <v>2121</v>
      </c>
      <c r="B2123" t="s">
        <v>83</v>
      </c>
      <c r="C2123" t="s">
        <v>101</v>
      </c>
      <c r="D2123" t="s">
        <v>104</v>
      </c>
      <c r="E2123" t="s">
        <v>86</v>
      </c>
      <c r="F2123" t="s">
        <v>91</v>
      </c>
      <c r="G2123" t="s">
        <v>103</v>
      </c>
      <c r="H2123">
        <v>1199</v>
      </c>
      <c r="I2123">
        <v>87</v>
      </c>
      <c r="J2123">
        <v>18.8</v>
      </c>
      <c r="K2123">
        <v>9</v>
      </c>
      <c r="L2123">
        <v>2022</v>
      </c>
      <c r="M2123">
        <v>53513</v>
      </c>
      <c r="N2123">
        <v>1</v>
      </c>
      <c r="O2123">
        <v>0</v>
      </c>
      <c r="P2123">
        <v>5.86</v>
      </c>
    </row>
    <row r="2124" spans="1:16" x14ac:dyDescent="0.3">
      <c r="A2124">
        <v>2122</v>
      </c>
      <c r="B2124" t="s">
        <v>83</v>
      </c>
      <c r="C2124" t="s">
        <v>101</v>
      </c>
      <c r="D2124" t="s">
        <v>104</v>
      </c>
      <c r="E2124" t="s">
        <v>86</v>
      </c>
      <c r="F2124" t="s">
        <v>91</v>
      </c>
      <c r="G2124" t="s">
        <v>103</v>
      </c>
      <c r="H2124">
        <v>1199</v>
      </c>
      <c r="I2124">
        <v>87</v>
      </c>
      <c r="J2124">
        <v>18.8</v>
      </c>
      <c r="K2124">
        <v>9</v>
      </c>
      <c r="L2124">
        <v>2021</v>
      </c>
      <c r="M2124">
        <v>100659</v>
      </c>
      <c r="N2124">
        <v>1</v>
      </c>
      <c r="O2124">
        <v>0</v>
      </c>
      <c r="P2124">
        <v>4.42</v>
      </c>
    </row>
    <row r="2125" spans="1:16" x14ac:dyDescent="0.3">
      <c r="A2125">
        <v>2123</v>
      </c>
      <c r="B2125" t="s">
        <v>83</v>
      </c>
      <c r="C2125" t="s">
        <v>101</v>
      </c>
      <c r="D2125" t="s">
        <v>104</v>
      </c>
      <c r="E2125" t="s">
        <v>86</v>
      </c>
      <c r="F2125" t="s">
        <v>91</v>
      </c>
      <c r="G2125" t="s">
        <v>103</v>
      </c>
      <c r="H2125">
        <v>1199</v>
      </c>
      <c r="I2125">
        <v>87</v>
      </c>
      <c r="J2125">
        <v>18.8</v>
      </c>
      <c r="K2125">
        <v>9</v>
      </c>
      <c r="L2125">
        <v>2024</v>
      </c>
      <c r="M2125">
        <v>28163</v>
      </c>
      <c r="N2125">
        <v>1</v>
      </c>
      <c r="O2125">
        <v>0</v>
      </c>
      <c r="P2125">
        <v>7.34</v>
      </c>
    </row>
    <row r="2126" spans="1:16" x14ac:dyDescent="0.3">
      <c r="A2126">
        <v>2124</v>
      </c>
      <c r="B2126" t="s">
        <v>83</v>
      </c>
      <c r="C2126" t="s">
        <v>101</v>
      </c>
      <c r="D2126" t="s">
        <v>104</v>
      </c>
      <c r="E2126" t="s">
        <v>86</v>
      </c>
      <c r="F2126" t="s">
        <v>91</v>
      </c>
      <c r="G2126" t="s">
        <v>103</v>
      </c>
      <c r="H2126">
        <v>1199</v>
      </c>
      <c r="I2126">
        <v>87</v>
      </c>
      <c r="J2126">
        <v>18.8</v>
      </c>
      <c r="K2126">
        <v>9</v>
      </c>
      <c r="L2126">
        <v>2026</v>
      </c>
      <c r="M2126">
        <v>8619</v>
      </c>
      <c r="N2126">
        <v>1</v>
      </c>
      <c r="O2126">
        <v>0</v>
      </c>
      <c r="P2126">
        <v>8.77</v>
      </c>
    </row>
    <row r="2127" spans="1:16" x14ac:dyDescent="0.3">
      <c r="A2127">
        <v>2125</v>
      </c>
      <c r="B2127" t="s">
        <v>83</v>
      </c>
      <c r="C2127" t="s">
        <v>101</v>
      </c>
      <c r="D2127" t="s">
        <v>104</v>
      </c>
      <c r="E2127" t="s">
        <v>86</v>
      </c>
      <c r="F2127" t="s">
        <v>91</v>
      </c>
      <c r="G2127" t="s">
        <v>103</v>
      </c>
      <c r="H2127">
        <v>1199</v>
      </c>
      <c r="I2127">
        <v>87</v>
      </c>
      <c r="J2127">
        <v>18.8</v>
      </c>
      <c r="K2127">
        <v>9</v>
      </c>
      <c r="L2127">
        <v>2020</v>
      </c>
      <c r="M2127">
        <v>121472</v>
      </c>
      <c r="N2127">
        <v>1</v>
      </c>
      <c r="O2127">
        <v>0</v>
      </c>
      <c r="P2127">
        <v>3.13</v>
      </c>
    </row>
    <row r="2128" spans="1:16" x14ac:dyDescent="0.3">
      <c r="A2128">
        <v>2126</v>
      </c>
      <c r="B2128" t="s">
        <v>83</v>
      </c>
      <c r="C2128" t="s">
        <v>101</v>
      </c>
      <c r="D2128" t="s">
        <v>104</v>
      </c>
      <c r="E2128" t="s">
        <v>86</v>
      </c>
      <c r="F2128" t="s">
        <v>91</v>
      </c>
      <c r="G2128" t="s">
        <v>103</v>
      </c>
      <c r="H2128">
        <v>1199</v>
      </c>
      <c r="I2128">
        <v>87</v>
      </c>
      <c r="J2128">
        <v>18.8</v>
      </c>
      <c r="K2128">
        <v>9</v>
      </c>
      <c r="L2128">
        <v>2022</v>
      </c>
      <c r="M2128">
        <v>71401</v>
      </c>
      <c r="N2128">
        <v>1</v>
      </c>
      <c r="O2128">
        <v>0</v>
      </c>
      <c r="P2128">
        <v>5.36</v>
      </c>
    </row>
    <row r="2129" spans="1:16" x14ac:dyDescent="0.3">
      <c r="A2129">
        <v>2127</v>
      </c>
      <c r="B2129" t="s">
        <v>83</v>
      </c>
      <c r="C2129" t="s">
        <v>101</v>
      </c>
      <c r="D2129" t="s">
        <v>104</v>
      </c>
      <c r="E2129" t="s">
        <v>86</v>
      </c>
      <c r="F2129" t="s">
        <v>91</v>
      </c>
      <c r="G2129" t="s">
        <v>103</v>
      </c>
      <c r="H2129">
        <v>1199</v>
      </c>
      <c r="I2129">
        <v>87</v>
      </c>
      <c r="J2129">
        <v>18.8</v>
      </c>
      <c r="K2129">
        <v>9</v>
      </c>
      <c r="L2129">
        <v>2024</v>
      </c>
      <c r="M2129">
        <v>40984</v>
      </c>
      <c r="N2129">
        <v>1</v>
      </c>
      <c r="O2129">
        <v>0</v>
      </c>
      <c r="P2129">
        <v>7.34</v>
      </c>
    </row>
    <row r="2130" spans="1:16" x14ac:dyDescent="0.3">
      <c r="A2130">
        <v>2128</v>
      </c>
      <c r="B2130" t="s">
        <v>83</v>
      </c>
      <c r="C2130" t="s">
        <v>101</v>
      </c>
      <c r="D2130" t="s">
        <v>104</v>
      </c>
      <c r="E2130" t="s">
        <v>86</v>
      </c>
      <c r="F2130" t="s">
        <v>91</v>
      </c>
      <c r="G2130" t="s">
        <v>103</v>
      </c>
      <c r="H2130">
        <v>1199</v>
      </c>
      <c r="I2130">
        <v>87</v>
      </c>
      <c r="J2130">
        <v>18.8</v>
      </c>
      <c r="K2130">
        <v>9</v>
      </c>
      <c r="L2130">
        <v>2024</v>
      </c>
      <c r="M2130">
        <v>38381</v>
      </c>
      <c r="N2130">
        <v>1</v>
      </c>
      <c r="O2130">
        <v>0</v>
      </c>
      <c r="P2130">
        <v>6.97</v>
      </c>
    </row>
    <row r="2131" spans="1:16" x14ac:dyDescent="0.3">
      <c r="A2131">
        <v>2129</v>
      </c>
      <c r="B2131" t="s">
        <v>83</v>
      </c>
      <c r="C2131" t="s">
        <v>101</v>
      </c>
      <c r="D2131" t="s">
        <v>104</v>
      </c>
      <c r="E2131" t="s">
        <v>86</v>
      </c>
      <c r="F2131" t="s">
        <v>91</v>
      </c>
      <c r="G2131" t="s">
        <v>103</v>
      </c>
      <c r="H2131">
        <v>1199</v>
      </c>
      <c r="I2131">
        <v>87</v>
      </c>
      <c r="J2131">
        <v>18.8</v>
      </c>
      <c r="K2131">
        <v>9</v>
      </c>
      <c r="L2131">
        <v>2025</v>
      </c>
      <c r="M2131">
        <v>23811</v>
      </c>
      <c r="N2131">
        <v>1</v>
      </c>
      <c r="O2131">
        <v>0</v>
      </c>
      <c r="P2131">
        <v>8.41</v>
      </c>
    </row>
    <row r="2132" spans="1:16" x14ac:dyDescent="0.3">
      <c r="A2132">
        <v>2130</v>
      </c>
      <c r="B2132" t="s">
        <v>83</v>
      </c>
      <c r="C2132" t="s">
        <v>101</v>
      </c>
      <c r="D2132" t="s">
        <v>104</v>
      </c>
      <c r="E2132" t="s">
        <v>86</v>
      </c>
      <c r="F2132" t="s">
        <v>91</v>
      </c>
      <c r="G2132" t="s">
        <v>103</v>
      </c>
      <c r="H2132">
        <v>1199</v>
      </c>
      <c r="I2132">
        <v>87</v>
      </c>
      <c r="J2132">
        <v>18.8</v>
      </c>
      <c r="K2132">
        <v>9</v>
      </c>
      <c r="L2132">
        <v>2026</v>
      </c>
      <c r="M2132">
        <v>8523</v>
      </c>
      <c r="N2132">
        <v>1</v>
      </c>
      <c r="O2132">
        <v>0</v>
      </c>
      <c r="P2132">
        <v>8.61</v>
      </c>
    </row>
    <row r="2133" spans="1:16" x14ac:dyDescent="0.3">
      <c r="A2133">
        <v>2131</v>
      </c>
      <c r="B2133" t="s">
        <v>83</v>
      </c>
      <c r="C2133" t="s">
        <v>101</v>
      </c>
      <c r="D2133" t="s">
        <v>104</v>
      </c>
      <c r="E2133" t="s">
        <v>86</v>
      </c>
      <c r="F2133" t="s">
        <v>91</v>
      </c>
      <c r="G2133" t="s">
        <v>103</v>
      </c>
      <c r="H2133">
        <v>1199</v>
      </c>
      <c r="I2133">
        <v>87</v>
      </c>
      <c r="J2133">
        <v>18.8</v>
      </c>
      <c r="K2133">
        <v>9</v>
      </c>
      <c r="L2133">
        <v>2026</v>
      </c>
      <c r="M2133">
        <v>8009</v>
      </c>
      <c r="N2133">
        <v>2</v>
      </c>
      <c r="O2133">
        <v>0</v>
      </c>
      <c r="P2133">
        <v>8.36</v>
      </c>
    </row>
    <row r="2134" spans="1:16" x14ac:dyDescent="0.3">
      <c r="A2134">
        <v>2132</v>
      </c>
      <c r="B2134" t="s">
        <v>83</v>
      </c>
      <c r="C2134" t="s">
        <v>101</v>
      </c>
      <c r="D2134" t="s">
        <v>104</v>
      </c>
      <c r="E2134" t="s">
        <v>86</v>
      </c>
      <c r="F2134" t="s">
        <v>91</v>
      </c>
      <c r="G2134" t="s">
        <v>103</v>
      </c>
      <c r="H2134">
        <v>1199</v>
      </c>
      <c r="I2134">
        <v>87</v>
      </c>
      <c r="J2134">
        <v>18.8</v>
      </c>
      <c r="K2134">
        <v>9</v>
      </c>
      <c r="L2134">
        <v>2021</v>
      </c>
      <c r="M2134">
        <v>104209</v>
      </c>
      <c r="N2134">
        <v>1</v>
      </c>
      <c r="O2134">
        <v>0</v>
      </c>
      <c r="P2134">
        <v>4.49</v>
      </c>
    </row>
    <row r="2135" spans="1:16" x14ac:dyDescent="0.3">
      <c r="A2135">
        <v>2133</v>
      </c>
      <c r="B2135" t="s">
        <v>83</v>
      </c>
      <c r="C2135" t="s">
        <v>101</v>
      </c>
      <c r="D2135" t="s">
        <v>104</v>
      </c>
      <c r="E2135" t="s">
        <v>86</v>
      </c>
      <c r="F2135" t="s">
        <v>91</v>
      </c>
      <c r="G2135" t="s">
        <v>103</v>
      </c>
      <c r="H2135">
        <v>1199</v>
      </c>
      <c r="I2135">
        <v>87</v>
      </c>
      <c r="J2135">
        <v>18.8</v>
      </c>
      <c r="K2135">
        <v>9</v>
      </c>
      <c r="L2135">
        <v>2021</v>
      </c>
      <c r="M2135">
        <v>94401</v>
      </c>
      <c r="N2135">
        <v>1</v>
      </c>
      <c r="O2135">
        <v>0</v>
      </c>
      <c r="P2135">
        <v>4.4000000000000004</v>
      </c>
    </row>
    <row r="2136" spans="1:16" x14ac:dyDescent="0.3">
      <c r="A2136">
        <v>2134</v>
      </c>
      <c r="B2136" t="s">
        <v>83</v>
      </c>
      <c r="C2136" t="s">
        <v>101</v>
      </c>
      <c r="D2136" t="s">
        <v>104</v>
      </c>
      <c r="E2136" t="s">
        <v>86</v>
      </c>
      <c r="F2136" t="s">
        <v>91</v>
      </c>
      <c r="G2136" t="s">
        <v>103</v>
      </c>
      <c r="H2136">
        <v>1199</v>
      </c>
      <c r="I2136">
        <v>87</v>
      </c>
      <c r="J2136">
        <v>18.8</v>
      </c>
      <c r="K2136">
        <v>9</v>
      </c>
      <c r="L2136">
        <v>2023</v>
      </c>
      <c r="M2136">
        <v>41608</v>
      </c>
      <c r="N2136">
        <v>1</v>
      </c>
      <c r="O2136">
        <v>0</v>
      </c>
      <c r="P2136">
        <v>6.05</v>
      </c>
    </row>
    <row r="2137" spans="1:16" x14ac:dyDescent="0.3">
      <c r="A2137">
        <v>2135</v>
      </c>
      <c r="B2137" t="s">
        <v>83</v>
      </c>
      <c r="C2137" t="s">
        <v>101</v>
      </c>
      <c r="D2137" t="s">
        <v>104</v>
      </c>
      <c r="E2137" t="s">
        <v>86</v>
      </c>
      <c r="F2137" t="s">
        <v>91</v>
      </c>
      <c r="G2137" t="s">
        <v>103</v>
      </c>
      <c r="H2137">
        <v>1199</v>
      </c>
      <c r="I2137">
        <v>87</v>
      </c>
      <c r="J2137">
        <v>18.8</v>
      </c>
      <c r="K2137">
        <v>9</v>
      </c>
      <c r="L2137">
        <v>2020</v>
      </c>
      <c r="M2137">
        <v>121109</v>
      </c>
      <c r="N2137">
        <v>1</v>
      </c>
      <c r="O2137">
        <v>0</v>
      </c>
      <c r="P2137">
        <v>3.5</v>
      </c>
    </row>
    <row r="2138" spans="1:16" x14ac:dyDescent="0.3">
      <c r="A2138">
        <v>2136</v>
      </c>
      <c r="B2138" t="s">
        <v>83</v>
      </c>
      <c r="C2138" t="s">
        <v>101</v>
      </c>
      <c r="D2138" t="s">
        <v>104</v>
      </c>
      <c r="E2138" t="s">
        <v>86</v>
      </c>
      <c r="F2138" t="s">
        <v>91</v>
      </c>
      <c r="G2138" t="s">
        <v>103</v>
      </c>
      <c r="H2138">
        <v>1199</v>
      </c>
      <c r="I2138">
        <v>87</v>
      </c>
      <c r="J2138">
        <v>18.8</v>
      </c>
      <c r="K2138">
        <v>9</v>
      </c>
      <c r="L2138">
        <v>2024</v>
      </c>
      <c r="M2138">
        <v>34590</v>
      </c>
      <c r="N2138">
        <v>2</v>
      </c>
      <c r="O2138">
        <v>1</v>
      </c>
      <c r="P2138">
        <v>5.86</v>
      </c>
    </row>
    <row r="2139" spans="1:16" x14ac:dyDescent="0.3">
      <c r="A2139">
        <v>2137</v>
      </c>
      <c r="B2139" t="s">
        <v>83</v>
      </c>
      <c r="C2139" t="s">
        <v>101</v>
      </c>
      <c r="D2139" t="s">
        <v>104</v>
      </c>
      <c r="E2139" t="s">
        <v>86</v>
      </c>
      <c r="F2139" t="s">
        <v>91</v>
      </c>
      <c r="G2139" t="s">
        <v>103</v>
      </c>
      <c r="H2139">
        <v>1199</v>
      </c>
      <c r="I2139">
        <v>87</v>
      </c>
      <c r="J2139">
        <v>18.8</v>
      </c>
      <c r="K2139">
        <v>9</v>
      </c>
      <c r="L2139">
        <v>2021</v>
      </c>
      <c r="M2139">
        <v>62667</v>
      </c>
      <c r="N2139">
        <v>1</v>
      </c>
      <c r="O2139">
        <v>1</v>
      </c>
      <c r="P2139">
        <v>3.62</v>
      </c>
    </row>
    <row r="2140" spans="1:16" x14ac:dyDescent="0.3">
      <c r="A2140">
        <v>2138</v>
      </c>
      <c r="B2140" t="s">
        <v>83</v>
      </c>
      <c r="C2140" t="s">
        <v>101</v>
      </c>
      <c r="D2140" t="s">
        <v>104</v>
      </c>
      <c r="E2140" t="s">
        <v>86</v>
      </c>
      <c r="F2140" t="s">
        <v>91</v>
      </c>
      <c r="G2140" t="s">
        <v>103</v>
      </c>
      <c r="H2140">
        <v>1199</v>
      </c>
      <c r="I2140">
        <v>87</v>
      </c>
      <c r="J2140">
        <v>18.8</v>
      </c>
      <c r="K2140">
        <v>9</v>
      </c>
      <c r="L2140">
        <v>2026</v>
      </c>
      <c r="M2140">
        <v>9528</v>
      </c>
      <c r="N2140">
        <v>1</v>
      </c>
      <c r="O2140">
        <v>0</v>
      </c>
      <c r="P2140">
        <v>8.75</v>
      </c>
    </row>
    <row r="2141" spans="1:16" x14ac:dyDescent="0.3">
      <c r="A2141">
        <v>2139</v>
      </c>
      <c r="B2141" t="s">
        <v>83</v>
      </c>
      <c r="C2141" t="s">
        <v>101</v>
      </c>
      <c r="D2141" t="s">
        <v>104</v>
      </c>
      <c r="E2141" t="s">
        <v>86</v>
      </c>
      <c r="F2141" t="s">
        <v>91</v>
      </c>
      <c r="G2141" t="s">
        <v>103</v>
      </c>
      <c r="H2141">
        <v>1199</v>
      </c>
      <c r="I2141">
        <v>87</v>
      </c>
      <c r="J2141">
        <v>18.8</v>
      </c>
      <c r="K2141">
        <v>9</v>
      </c>
      <c r="L2141">
        <v>2024</v>
      </c>
      <c r="M2141">
        <v>46579</v>
      </c>
      <c r="N2141">
        <v>3</v>
      </c>
      <c r="O2141">
        <v>0</v>
      </c>
      <c r="P2141">
        <v>6.23</v>
      </c>
    </row>
    <row r="2142" spans="1:16" x14ac:dyDescent="0.3">
      <c r="A2142">
        <v>2140</v>
      </c>
      <c r="B2142" t="s">
        <v>83</v>
      </c>
      <c r="C2142" t="s">
        <v>101</v>
      </c>
      <c r="D2142" t="s">
        <v>104</v>
      </c>
      <c r="E2142" t="s">
        <v>86</v>
      </c>
      <c r="F2142" t="s">
        <v>91</v>
      </c>
      <c r="G2142" t="s">
        <v>103</v>
      </c>
      <c r="H2142">
        <v>1199</v>
      </c>
      <c r="I2142">
        <v>87</v>
      </c>
      <c r="J2142">
        <v>18.8</v>
      </c>
      <c r="K2142">
        <v>9</v>
      </c>
      <c r="L2142">
        <v>2021</v>
      </c>
      <c r="M2142">
        <v>67842</v>
      </c>
      <c r="N2142">
        <v>1</v>
      </c>
      <c r="O2142">
        <v>0</v>
      </c>
      <c r="P2142">
        <v>4.38</v>
      </c>
    </row>
    <row r="2143" spans="1:16" x14ac:dyDescent="0.3">
      <c r="A2143">
        <v>2141</v>
      </c>
      <c r="B2143" t="s">
        <v>83</v>
      </c>
      <c r="C2143" t="s">
        <v>101</v>
      </c>
      <c r="D2143" t="s">
        <v>104</v>
      </c>
      <c r="E2143" t="s">
        <v>86</v>
      </c>
      <c r="F2143" t="s">
        <v>91</v>
      </c>
      <c r="G2143" t="s">
        <v>103</v>
      </c>
      <c r="H2143">
        <v>1199</v>
      </c>
      <c r="I2143">
        <v>87</v>
      </c>
      <c r="J2143">
        <v>18.8</v>
      </c>
      <c r="K2143">
        <v>9</v>
      </c>
      <c r="L2143">
        <v>2020</v>
      </c>
      <c r="M2143">
        <v>74514</v>
      </c>
      <c r="N2143">
        <v>1</v>
      </c>
      <c r="O2143">
        <v>0</v>
      </c>
      <c r="P2143">
        <v>3.64</v>
      </c>
    </row>
    <row r="2144" spans="1:16" x14ac:dyDescent="0.3">
      <c r="A2144">
        <v>2142</v>
      </c>
      <c r="B2144" t="s">
        <v>83</v>
      </c>
      <c r="C2144" t="s">
        <v>101</v>
      </c>
      <c r="D2144" t="s">
        <v>104</v>
      </c>
      <c r="E2144" t="s">
        <v>86</v>
      </c>
      <c r="F2144" t="s">
        <v>91</v>
      </c>
      <c r="G2144" t="s">
        <v>103</v>
      </c>
      <c r="H2144">
        <v>1199</v>
      </c>
      <c r="I2144">
        <v>87</v>
      </c>
      <c r="J2144">
        <v>18.8</v>
      </c>
      <c r="K2144">
        <v>9</v>
      </c>
      <c r="L2144">
        <v>2020</v>
      </c>
      <c r="M2144">
        <v>83482</v>
      </c>
      <c r="N2144">
        <v>1</v>
      </c>
      <c r="O2144">
        <v>0</v>
      </c>
      <c r="P2144">
        <v>3.68</v>
      </c>
    </row>
    <row r="2145" spans="1:16" x14ac:dyDescent="0.3">
      <c r="A2145">
        <v>2143</v>
      </c>
      <c r="B2145" t="s">
        <v>83</v>
      </c>
      <c r="C2145" t="s">
        <v>101</v>
      </c>
      <c r="D2145" t="s">
        <v>104</v>
      </c>
      <c r="E2145" t="s">
        <v>86</v>
      </c>
      <c r="F2145" t="s">
        <v>91</v>
      </c>
      <c r="G2145" t="s">
        <v>103</v>
      </c>
      <c r="H2145">
        <v>1199</v>
      </c>
      <c r="I2145">
        <v>87</v>
      </c>
      <c r="J2145">
        <v>18.8</v>
      </c>
      <c r="K2145">
        <v>9</v>
      </c>
      <c r="L2145">
        <v>2020</v>
      </c>
      <c r="M2145">
        <v>105686</v>
      </c>
      <c r="N2145">
        <v>2</v>
      </c>
      <c r="O2145">
        <v>0</v>
      </c>
      <c r="P2145">
        <v>2.79</v>
      </c>
    </row>
    <row r="2146" spans="1:16" x14ac:dyDescent="0.3">
      <c r="A2146">
        <v>2144</v>
      </c>
      <c r="B2146" t="s">
        <v>83</v>
      </c>
      <c r="C2146" t="s">
        <v>101</v>
      </c>
      <c r="D2146" t="s">
        <v>104</v>
      </c>
      <c r="E2146" t="s">
        <v>86</v>
      </c>
      <c r="F2146" t="s">
        <v>91</v>
      </c>
      <c r="G2146" t="s">
        <v>103</v>
      </c>
      <c r="H2146">
        <v>1199</v>
      </c>
      <c r="I2146">
        <v>87</v>
      </c>
      <c r="J2146">
        <v>18.8</v>
      </c>
      <c r="K2146">
        <v>9</v>
      </c>
      <c r="L2146">
        <v>2022</v>
      </c>
      <c r="M2146">
        <v>54752</v>
      </c>
      <c r="N2146">
        <v>2</v>
      </c>
      <c r="O2146">
        <v>0</v>
      </c>
      <c r="P2146">
        <v>5.19</v>
      </c>
    </row>
    <row r="2147" spans="1:16" x14ac:dyDescent="0.3">
      <c r="A2147">
        <v>2145</v>
      </c>
      <c r="B2147" t="s">
        <v>83</v>
      </c>
      <c r="C2147" t="s">
        <v>101</v>
      </c>
      <c r="D2147" t="s">
        <v>104</v>
      </c>
      <c r="E2147" t="s">
        <v>86</v>
      </c>
      <c r="F2147" t="s">
        <v>91</v>
      </c>
      <c r="G2147" t="s">
        <v>103</v>
      </c>
      <c r="H2147">
        <v>1199</v>
      </c>
      <c r="I2147">
        <v>87</v>
      </c>
      <c r="J2147">
        <v>18.8</v>
      </c>
      <c r="K2147">
        <v>9</v>
      </c>
      <c r="L2147">
        <v>2024</v>
      </c>
      <c r="M2147">
        <v>43373</v>
      </c>
      <c r="N2147">
        <v>2</v>
      </c>
      <c r="O2147">
        <v>0</v>
      </c>
      <c r="P2147">
        <v>6.59</v>
      </c>
    </row>
    <row r="2148" spans="1:16" x14ac:dyDescent="0.3">
      <c r="A2148">
        <v>2146</v>
      </c>
      <c r="B2148" t="s">
        <v>83</v>
      </c>
      <c r="C2148" t="s">
        <v>101</v>
      </c>
      <c r="D2148" t="s">
        <v>104</v>
      </c>
      <c r="E2148" t="s">
        <v>86</v>
      </c>
      <c r="F2148" t="s">
        <v>91</v>
      </c>
      <c r="G2148" t="s">
        <v>103</v>
      </c>
      <c r="H2148">
        <v>1199</v>
      </c>
      <c r="I2148">
        <v>87</v>
      </c>
      <c r="J2148">
        <v>18.8</v>
      </c>
      <c r="K2148">
        <v>9</v>
      </c>
      <c r="L2148">
        <v>2025</v>
      </c>
      <c r="M2148">
        <v>19721</v>
      </c>
      <c r="N2148">
        <v>1</v>
      </c>
      <c r="O2148">
        <v>0</v>
      </c>
      <c r="P2148">
        <v>7.99</v>
      </c>
    </row>
    <row r="2149" spans="1:16" x14ac:dyDescent="0.3">
      <c r="A2149">
        <v>2147</v>
      </c>
      <c r="B2149" t="s">
        <v>83</v>
      </c>
      <c r="C2149" t="s">
        <v>101</v>
      </c>
      <c r="D2149" t="s">
        <v>104</v>
      </c>
      <c r="E2149" t="s">
        <v>86</v>
      </c>
      <c r="F2149" t="s">
        <v>91</v>
      </c>
      <c r="G2149" t="s">
        <v>103</v>
      </c>
      <c r="H2149">
        <v>1199</v>
      </c>
      <c r="I2149">
        <v>87</v>
      </c>
      <c r="J2149">
        <v>18.8</v>
      </c>
      <c r="K2149">
        <v>9</v>
      </c>
      <c r="L2149">
        <v>2022</v>
      </c>
      <c r="M2149">
        <v>54985</v>
      </c>
      <c r="N2149">
        <v>1</v>
      </c>
      <c r="O2149">
        <v>0</v>
      </c>
      <c r="P2149">
        <v>5.18</v>
      </c>
    </row>
    <row r="2150" spans="1:16" x14ac:dyDescent="0.3">
      <c r="A2150">
        <v>2148</v>
      </c>
      <c r="B2150" t="s">
        <v>83</v>
      </c>
      <c r="C2150" t="s">
        <v>101</v>
      </c>
      <c r="D2150" t="s">
        <v>104</v>
      </c>
      <c r="E2150" t="s">
        <v>86</v>
      </c>
      <c r="F2150" t="s">
        <v>91</v>
      </c>
      <c r="G2150" t="s">
        <v>103</v>
      </c>
      <c r="H2150">
        <v>1199</v>
      </c>
      <c r="I2150">
        <v>87</v>
      </c>
      <c r="J2150">
        <v>18.8</v>
      </c>
      <c r="K2150">
        <v>9</v>
      </c>
      <c r="L2150">
        <v>2023</v>
      </c>
      <c r="M2150">
        <v>31157</v>
      </c>
      <c r="N2150">
        <v>1</v>
      </c>
      <c r="O2150">
        <v>0</v>
      </c>
      <c r="P2150">
        <v>6.47</v>
      </c>
    </row>
    <row r="2151" spans="1:16" x14ac:dyDescent="0.3">
      <c r="A2151">
        <v>2149</v>
      </c>
      <c r="B2151" t="s">
        <v>83</v>
      </c>
      <c r="C2151" t="s">
        <v>101</v>
      </c>
      <c r="D2151" t="s">
        <v>104</v>
      </c>
      <c r="E2151" t="s">
        <v>86</v>
      </c>
      <c r="F2151" t="s">
        <v>91</v>
      </c>
      <c r="G2151" t="s">
        <v>103</v>
      </c>
      <c r="H2151">
        <v>1199</v>
      </c>
      <c r="I2151">
        <v>87</v>
      </c>
      <c r="J2151">
        <v>18.8</v>
      </c>
      <c r="K2151">
        <v>9</v>
      </c>
      <c r="L2151">
        <v>2021</v>
      </c>
      <c r="M2151">
        <v>80220</v>
      </c>
      <c r="N2151">
        <v>1</v>
      </c>
      <c r="O2151">
        <v>1</v>
      </c>
      <c r="P2151">
        <v>3.68</v>
      </c>
    </row>
    <row r="2152" spans="1:16" x14ac:dyDescent="0.3">
      <c r="A2152">
        <v>2150</v>
      </c>
      <c r="B2152" t="s">
        <v>83</v>
      </c>
      <c r="C2152" t="s">
        <v>101</v>
      </c>
      <c r="D2152" t="s">
        <v>104</v>
      </c>
      <c r="E2152" t="s">
        <v>86</v>
      </c>
      <c r="F2152" t="s">
        <v>91</v>
      </c>
      <c r="G2152" t="s">
        <v>103</v>
      </c>
      <c r="H2152">
        <v>1199</v>
      </c>
      <c r="I2152">
        <v>87</v>
      </c>
      <c r="J2152">
        <v>18.8</v>
      </c>
      <c r="K2152">
        <v>9</v>
      </c>
      <c r="L2152">
        <v>2020</v>
      </c>
      <c r="M2152">
        <v>68301</v>
      </c>
      <c r="N2152">
        <v>1</v>
      </c>
      <c r="O2152">
        <v>0</v>
      </c>
      <c r="P2152">
        <v>3.92</v>
      </c>
    </row>
    <row r="2153" spans="1:16" x14ac:dyDescent="0.3">
      <c r="A2153">
        <v>2151</v>
      </c>
      <c r="B2153" t="s">
        <v>83</v>
      </c>
      <c r="C2153" t="s">
        <v>101</v>
      </c>
      <c r="D2153" t="s">
        <v>104</v>
      </c>
      <c r="E2153" t="s">
        <v>86</v>
      </c>
      <c r="F2153" t="s">
        <v>91</v>
      </c>
      <c r="G2153" t="s">
        <v>103</v>
      </c>
      <c r="H2153">
        <v>1199</v>
      </c>
      <c r="I2153">
        <v>87</v>
      </c>
      <c r="J2153">
        <v>18.8</v>
      </c>
      <c r="K2153">
        <v>9</v>
      </c>
      <c r="L2153">
        <v>2020</v>
      </c>
      <c r="M2153">
        <v>127293</v>
      </c>
      <c r="N2153">
        <v>1</v>
      </c>
      <c r="O2153">
        <v>1</v>
      </c>
      <c r="P2153">
        <v>2.66</v>
      </c>
    </row>
    <row r="2154" spans="1:16" x14ac:dyDescent="0.3">
      <c r="A2154">
        <v>2152</v>
      </c>
      <c r="B2154" t="s">
        <v>83</v>
      </c>
      <c r="C2154" t="s">
        <v>101</v>
      </c>
      <c r="D2154" t="s">
        <v>104</v>
      </c>
      <c r="E2154" t="s">
        <v>86</v>
      </c>
      <c r="F2154" t="s">
        <v>91</v>
      </c>
      <c r="G2154" t="s">
        <v>103</v>
      </c>
      <c r="H2154">
        <v>1199</v>
      </c>
      <c r="I2154">
        <v>87</v>
      </c>
      <c r="J2154">
        <v>18.8</v>
      </c>
      <c r="K2154">
        <v>9</v>
      </c>
      <c r="L2154">
        <v>2020</v>
      </c>
      <c r="M2154">
        <v>90836</v>
      </c>
      <c r="N2154">
        <v>1</v>
      </c>
      <c r="O2154">
        <v>0</v>
      </c>
      <c r="P2154">
        <v>3.98</v>
      </c>
    </row>
    <row r="2155" spans="1:16" x14ac:dyDescent="0.3">
      <c r="A2155">
        <v>2153</v>
      </c>
      <c r="B2155" t="s">
        <v>83</v>
      </c>
      <c r="C2155" t="s">
        <v>101</v>
      </c>
      <c r="D2155" t="s">
        <v>104</v>
      </c>
      <c r="E2155" t="s">
        <v>86</v>
      </c>
      <c r="F2155" t="s">
        <v>91</v>
      </c>
      <c r="G2155" t="s">
        <v>103</v>
      </c>
      <c r="H2155">
        <v>1199</v>
      </c>
      <c r="I2155">
        <v>87</v>
      </c>
      <c r="J2155">
        <v>18.8</v>
      </c>
      <c r="K2155">
        <v>9</v>
      </c>
      <c r="L2155">
        <v>2022</v>
      </c>
      <c r="M2155">
        <v>86169</v>
      </c>
      <c r="N2155">
        <v>1</v>
      </c>
      <c r="O2155">
        <v>0</v>
      </c>
      <c r="P2155">
        <v>5.52</v>
      </c>
    </row>
    <row r="2156" spans="1:16" x14ac:dyDescent="0.3">
      <c r="A2156">
        <v>2154</v>
      </c>
      <c r="B2156" t="s">
        <v>83</v>
      </c>
      <c r="C2156" t="s">
        <v>101</v>
      </c>
      <c r="D2156" t="s">
        <v>104</v>
      </c>
      <c r="E2156" t="s">
        <v>86</v>
      </c>
      <c r="F2156" t="s">
        <v>91</v>
      </c>
      <c r="G2156" t="s">
        <v>103</v>
      </c>
      <c r="H2156">
        <v>1199</v>
      </c>
      <c r="I2156">
        <v>87</v>
      </c>
      <c r="J2156">
        <v>18.8</v>
      </c>
      <c r="K2156">
        <v>9</v>
      </c>
      <c r="L2156">
        <v>2026</v>
      </c>
      <c r="M2156">
        <v>7631</v>
      </c>
      <c r="N2156">
        <v>1</v>
      </c>
      <c r="O2156">
        <v>0</v>
      </c>
      <c r="P2156">
        <v>8.75</v>
      </c>
    </row>
    <row r="2157" spans="1:16" x14ac:dyDescent="0.3">
      <c r="A2157">
        <v>2155</v>
      </c>
      <c r="B2157" t="s">
        <v>83</v>
      </c>
      <c r="C2157" t="s">
        <v>101</v>
      </c>
      <c r="D2157" t="s">
        <v>104</v>
      </c>
      <c r="E2157" t="s">
        <v>86</v>
      </c>
      <c r="F2157" t="s">
        <v>91</v>
      </c>
      <c r="G2157" t="s">
        <v>103</v>
      </c>
      <c r="H2157">
        <v>1199</v>
      </c>
      <c r="I2157">
        <v>87</v>
      </c>
      <c r="J2157">
        <v>18.8</v>
      </c>
      <c r="K2157">
        <v>9</v>
      </c>
      <c r="L2157">
        <v>2020</v>
      </c>
      <c r="M2157">
        <v>99207</v>
      </c>
      <c r="N2157">
        <v>2</v>
      </c>
      <c r="O2157">
        <v>0</v>
      </c>
      <c r="P2157">
        <v>3.17</v>
      </c>
    </row>
    <row r="2158" spans="1:16" x14ac:dyDescent="0.3">
      <c r="A2158">
        <v>2156</v>
      </c>
      <c r="B2158" t="s">
        <v>83</v>
      </c>
      <c r="C2158" t="s">
        <v>101</v>
      </c>
      <c r="D2158" t="s">
        <v>104</v>
      </c>
      <c r="E2158" t="s">
        <v>86</v>
      </c>
      <c r="F2158" t="s">
        <v>91</v>
      </c>
      <c r="G2158" t="s">
        <v>103</v>
      </c>
      <c r="H2158">
        <v>1199</v>
      </c>
      <c r="I2158">
        <v>87</v>
      </c>
      <c r="J2158">
        <v>18.8</v>
      </c>
      <c r="K2158">
        <v>9</v>
      </c>
      <c r="L2158">
        <v>2022</v>
      </c>
      <c r="M2158">
        <v>50791</v>
      </c>
      <c r="N2158">
        <v>1</v>
      </c>
      <c r="O2158">
        <v>0</v>
      </c>
      <c r="P2158">
        <v>5.55</v>
      </c>
    </row>
    <row r="2159" spans="1:16" x14ac:dyDescent="0.3">
      <c r="A2159">
        <v>2157</v>
      </c>
      <c r="B2159" t="s">
        <v>83</v>
      </c>
      <c r="C2159" t="s">
        <v>101</v>
      </c>
      <c r="D2159" t="s">
        <v>104</v>
      </c>
      <c r="E2159" t="s">
        <v>86</v>
      </c>
      <c r="F2159" t="s">
        <v>91</v>
      </c>
      <c r="G2159" t="s">
        <v>103</v>
      </c>
      <c r="H2159">
        <v>1199</v>
      </c>
      <c r="I2159">
        <v>87</v>
      </c>
      <c r="J2159">
        <v>18.8</v>
      </c>
      <c r="K2159">
        <v>9</v>
      </c>
      <c r="L2159">
        <v>2020</v>
      </c>
      <c r="M2159">
        <v>92720</v>
      </c>
      <c r="N2159">
        <v>2</v>
      </c>
      <c r="O2159">
        <v>0</v>
      </c>
      <c r="P2159">
        <v>3.03</v>
      </c>
    </row>
    <row r="2160" spans="1:16" x14ac:dyDescent="0.3">
      <c r="A2160">
        <v>2158</v>
      </c>
      <c r="B2160" t="s">
        <v>83</v>
      </c>
      <c r="C2160" t="s">
        <v>101</v>
      </c>
      <c r="D2160" t="s">
        <v>104</v>
      </c>
      <c r="E2160" t="s">
        <v>86</v>
      </c>
      <c r="F2160" t="s">
        <v>91</v>
      </c>
      <c r="G2160" t="s">
        <v>103</v>
      </c>
      <c r="H2160">
        <v>1199</v>
      </c>
      <c r="I2160">
        <v>87</v>
      </c>
      <c r="J2160">
        <v>18.8</v>
      </c>
      <c r="K2160">
        <v>9</v>
      </c>
      <c r="L2160">
        <v>2021</v>
      </c>
      <c r="M2160">
        <v>93560</v>
      </c>
      <c r="N2160">
        <v>1</v>
      </c>
      <c r="O2160">
        <v>0</v>
      </c>
      <c r="P2160">
        <v>4.7699999999999996</v>
      </c>
    </row>
    <row r="2161" spans="1:16" x14ac:dyDescent="0.3">
      <c r="A2161">
        <v>2159</v>
      </c>
      <c r="B2161" t="s">
        <v>83</v>
      </c>
      <c r="C2161" t="s">
        <v>101</v>
      </c>
      <c r="D2161" t="s">
        <v>104</v>
      </c>
      <c r="E2161" t="s">
        <v>86</v>
      </c>
      <c r="F2161" t="s">
        <v>91</v>
      </c>
      <c r="G2161" t="s">
        <v>103</v>
      </c>
      <c r="H2161">
        <v>1199</v>
      </c>
      <c r="I2161">
        <v>87</v>
      </c>
      <c r="J2161">
        <v>18.8</v>
      </c>
      <c r="K2161">
        <v>9</v>
      </c>
      <c r="L2161">
        <v>2021</v>
      </c>
      <c r="M2161">
        <v>57017</v>
      </c>
      <c r="N2161">
        <v>1</v>
      </c>
      <c r="O2161">
        <v>0</v>
      </c>
      <c r="P2161">
        <v>5.1100000000000003</v>
      </c>
    </row>
    <row r="2162" spans="1:16" x14ac:dyDescent="0.3">
      <c r="A2162">
        <v>2160</v>
      </c>
      <c r="B2162" t="s">
        <v>83</v>
      </c>
      <c r="C2162" t="s">
        <v>101</v>
      </c>
      <c r="D2162" t="s">
        <v>104</v>
      </c>
      <c r="E2162" t="s">
        <v>86</v>
      </c>
      <c r="F2162" t="s">
        <v>91</v>
      </c>
      <c r="G2162" t="s">
        <v>103</v>
      </c>
      <c r="H2162">
        <v>1199</v>
      </c>
      <c r="I2162">
        <v>87</v>
      </c>
      <c r="J2162">
        <v>18.8</v>
      </c>
      <c r="K2162">
        <v>9</v>
      </c>
      <c r="L2162">
        <v>2025</v>
      </c>
      <c r="M2162">
        <v>17226</v>
      </c>
      <c r="N2162">
        <v>1</v>
      </c>
      <c r="O2162">
        <v>0</v>
      </c>
      <c r="P2162">
        <v>8.0299999999999994</v>
      </c>
    </row>
    <row r="2163" spans="1:16" x14ac:dyDescent="0.3">
      <c r="A2163">
        <v>2161</v>
      </c>
      <c r="B2163" t="s">
        <v>83</v>
      </c>
      <c r="C2163" t="s">
        <v>101</v>
      </c>
      <c r="D2163" t="s">
        <v>104</v>
      </c>
      <c r="E2163" t="s">
        <v>86</v>
      </c>
      <c r="F2163" t="s">
        <v>91</v>
      </c>
      <c r="G2163" t="s">
        <v>103</v>
      </c>
      <c r="H2163">
        <v>1199</v>
      </c>
      <c r="I2163">
        <v>87</v>
      </c>
      <c r="J2163">
        <v>18.8</v>
      </c>
      <c r="K2163">
        <v>9</v>
      </c>
      <c r="L2163">
        <v>2020</v>
      </c>
      <c r="M2163">
        <v>74917</v>
      </c>
      <c r="N2163">
        <v>1</v>
      </c>
      <c r="O2163">
        <v>0</v>
      </c>
      <c r="P2163">
        <v>4.09</v>
      </c>
    </row>
    <row r="2164" spans="1:16" x14ac:dyDescent="0.3">
      <c r="A2164">
        <v>2162</v>
      </c>
      <c r="B2164" t="s">
        <v>83</v>
      </c>
      <c r="C2164" t="s">
        <v>101</v>
      </c>
      <c r="D2164" t="s">
        <v>104</v>
      </c>
      <c r="E2164" t="s">
        <v>86</v>
      </c>
      <c r="F2164" t="s">
        <v>91</v>
      </c>
      <c r="G2164" t="s">
        <v>103</v>
      </c>
      <c r="H2164">
        <v>1199</v>
      </c>
      <c r="I2164">
        <v>87</v>
      </c>
      <c r="J2164">
        <v>18.8</v>
      </c>
      <c r="K2164">
        <v>9</v>
      </c>
      <c r="L2164">
        <v>2023</v>
      </c>
      <c r="M2164">
        <v>66293</v>
      </c>
      <c r="N2164">
        <v>2</v>
      </c>
      <c r="O2164">
        <v>0</v>
      </c>
      <c r="P2164">
        <v>5.47</v>
      </c>
    </row>
    <row r="2165" spans="1:16" x14ac:dyDescent="0.3">
      <c r="A2165">
        <v>2163</v>
      </c>
      <c r="B2165" t="s">
        <v>83</v>
      </c>
      <c r="C2165" t="s">
        <v>101</v>
      </c>
      <c r="D2165" t="s">
        <v>104</v>
      </c>
      <c r="E2165" t="s">
        <v>86</v>
      </c>
      <c r="F2165" t="s">
        <v>91</v>
      </c>
      <c r="G2165" t="s">
        <v>103</v>
      </c>
      <c r="H2165">
        <v>1199</v>
      </c>
      <c r="I2165">
        <v>87</v>
      </c>
      <c r="J2165">
        <v>18.8</v>
      </c>
      <c r="K2165">
        <v>9</v>
      </c>
      <c r="L2165">
        <v>2025</v>
      </c>
      <c r="M2165">
        <v>27646</v>
      </c>
      <c r="N2165">
        <v>1</v>
      </c>
      <c r="O2165">
        <v>0</v>
      </c>
      <c r="P2165">
        <v>7.65</v>
      </c>
    </row>
    <row r="2166" spans="1:16" x14ac:dyDescent="0.3">
      <c r="A2166">
        <v>2164</v>
      </c>
      <c r="B2166" t="s">
        <v>83</v>
      </c>
      <c r="C2166" t="s">
        <v>101</v>
      </c>
      <c r="D2166" t="s">
        <v>104</v>
      </c>
      <c r="E2166" t="s">
        <v>86</v>
      </c>
      <c r="F2166" t="s">
        <v>91</v>
      </c>
      <c r="G2166" t="s">
        <v>103</v>
      </c>
      <c r="H2166">
        <v>1199</v>
      </c>
      <c r="I2166">
        <v>87</v>
      </c>
      <c r="J2166">
        <v>18.8</v>
      </c>
      <c r="K2166">
        <v>9</v>
      </c>
      <c r="L2166">
        <v>2026</v>
      </c>
      <c r="M2166">
        <v>4578</v>
      </c>
      <c r="N2166">
        <v>2</v>
      </c>
      <c r="O2166">
        <v>0</v>
      </c>
      <c r="P2166">
        <v>8.5299999999999994</v>
      </c>
    </row>
    <row r="2167" spans="1:16" x14ac:dyDescent="0.3">
      <c r="A2167">
        <v>2165</v>
      </c>
      <c r="B2167" t="s">
        <v>83</v>
      </c>
      <c r="C2167" t="s">
        <v>101</v>
      </c>
      <c r="D2167" t="s">
        <v>104</v>
      </c>
      <c r="E2167" t="s">
        <v>86</v>
      </c>
      <c r="F2167" t="s">
        <v>91</v>
      </c>
      <c r="G2167" t="s">
        <v>103</v>
      </c>
      <c r="H2167">
        <v>1199</v>
      </c>
      <c r="I2167">
        <v>87</v>
      </c>
      <c r="J2167">
        <v>18.8</v>
      </c>
      <c r="K2167">
        <v>9</v>
      </c>
      <c r="L2167">
        <v>2020</v>
      </c>
      <c r="M2167">
        <v>57849</v>
      </c>
      <c r="N2167">
        <v>1</v>
      </c>
      <c r="O2167">
        <v>1</v>
      </c>
      <c r="P2167">
        <v>3.12</v>
      </c>
    </row>
    <row r="2168" spans="1:16" x14ac:dyDescent="0.3">
      <c r="A2168">
        <v>2166</v>
      </c>
      <c r="B2168" t="s">
        <v>83</v>
      </c>
      <c r="C2168" t="s">
        <v>101</v>
      </c>
      <c r="D2168" t="s">
        <v>104</v>
      </c>
      <c r="E2168" t="s">
        <v>86</v>
      </c>
      <c r="F2168" t="s">
        <v>91</v>
      </c>
      <c r="G2168" t="s">
        <v>103</v>
      </c>
      <c r="H2168">
        <v>1199</v>
      </c>
      <c r="I2168">
        <v>87</v>
      </c>
      <c r="J2168">
        <v>18.8</v>
      </c>
      <c r="K2168">
        <v>9</v>
      </c>
      <c r="L2168">
        <v>2024</v>
      </c>
      <c r="M2168">
        <v>26230</v>
      </c>
      <c r="N2168">
        <v>1</v>
      </c>
      <c r="O2168">
        <v>0</v>
      </c>
      <c r="P2168">
        <v>7.06</v>
      </c>
    </row>
    <row r="2169" spans="1:16" x14ac:dyDescent="0.3">
      <c r="A2169">
        <v>2167</v>
      </c>
      <c r="B2169" t="s">
        <v>83</v>
      </c>
      <c r="C2169" t="s">
        <v>101</v>
      </c>
      <c r="D2169" t="s">
        <v>104</v>
      </c>
      <c r="E2169" t="s">
        <v>86</v>
      </c>
      <c r="F2169" t="s">
        <v>91</v>
      </c>
      <c r="G2169" t="s">
        <v>103</v>
      </c>
      <c r="H2169">
        <v>1199</v>
      </c>
      <c r="I2169">
        <v>87</v>
      </c>
      <c r="J2169">
        <v>18.8</v>
      </c>
      <c r="K2169">
        <v>9</v>
      </c>
      <c r="L2169">
        <v>2020</v>
      </c>
      <c r="M2169">
        <v>72765</v>
      </c>
      <c r="N2169">
        <v>1</v>
      </c>
      <c r="O2169">
        <v>0</v>
      </c>
      <c r="P2169">
        <v>3.6</v>
      </c>
    </row>
    <row r="2170" spans="1:16" x14ac:dyDescent="0.3">
      <c r="A2170">
        <v>2168</v>
      </c>
      <c r="B2170" t="s">
        <v>83</v>
      </c>
      <c r="C2170" t="s">
        <v>101</v>
      </c>
      <c r="D2170" t="s">
        <v>104</v>
      </c>
      <c r="E2170" t="s">
        <v>86</v>
      </c>
      <c r="F2170" t="s">
        <v>91</v>
      </c>
      <c r="G2170" t="s">
        <v>103</v>
      </c>
      <c r="H2170">
        <v>1199</v>
      </c>
      <c r="I2170">
        <v>87</v>
      </c>
      <c r="J2170">
        <v>18.8</v>
      </c>
      <c r="K2170">
        <v>9</v>
      </c>
      <c r="L2170">
        <v>2024</v>
      </c>
      <c r="M2170">
        <v>20215</v>
      </c>
      <c r="N2170">
        <v>2</v>
      </c>
      <c r="O2170">
        <v>0</v>
      </c>
      <c r="P2170">
        <v>7.19</v>
      </c>
    </row>
    <row r="2171" spans="1:16" x14ac:dyDescent="0.3">
      <c r="A2171">
        <v>2169</v>
      </c>
      <c r="B2171" t="s">
        <v>83</v>
      </c>
      <c r="C2171" t="s">
        <v>101</v>
      </c>
      <c r="D2171" t="s">
        <v>104</v>
      </c>
      <c r="E2171" t="s">
        <v>86</v>
      </c>
      <c r="F2171" t="s">
        <v>91</v>
      </c>
      <c r="G2171" t="s">
        <v>103</v>
      </c>
      <c r="H2171">
        <v>1199</v>
      </c>
      <c r="I2171">
        <v>87</v>
      </c>
      <c r="J2171">
        <v>18.8</v>
      </c>
      <c r="K2171">
        <v>9</v>
      </c>
      <c r="L2171">
        <v>2022</v>
      </c>
      <c r="M2171">
        <v>76721</v>
      </c>
      <c r="N2171">
        <v>1</v>
      </c>
      <c r="O2171">
        <v>1</v>
      </c>
      <c r="P2171">
        <v>4.43</v>
      </c>
    </row>
    <row r="2172" spans="1:16" x14ac:dyDescent="0.3">
      <c r="A2172">
        <v>2170</v>
      </c>
      <c r="B2172" t="s">
        <v>83</v>
      </c>
      <c r="C2172" t="s">
        <v>101</v>
      </c>
      <c r="D2172" t="s">
        <v>104</v>
      </c>
      <c r="E2172" t="s">
        <v>86</v>
      </c>
      <c r="F2172" t="s">
        <v>91</v>
      </c>
      <c r="G2172" t="s">
        <v>103</v>
      </c>
      <c r="H2172">
        <v>1199</v>
      </c>
      <c r="I2172">
        <v>87</v>
      </c>
      <c r="J2172">
        <v>18.8</v>
      </c>
      <c r="K2172">
        <v>9</v>
      </c>
      <c r="L2172">
        <v>2020</v>
      </c>
      <c r="M2172">
        <v>54948</v>
      </c>
      <c r="N2172">
        <v>1</v>
      </c>
      <c r="O2172">
        <v>0</v>
      </c>
      <c r="P2172">
        <v>3.87</v>
      </c>
    </row>
    <row r="2173" spans="1:16" x14ac:dyDescent="0.3">
      <c r="A2173">
        <v>2171</v>
      </c>
      <c r="B2173" t="s">
        <v>83</v>
      </c>
      <c r="C2173" t="s">
        <v>101</v>
      </c>
      <c r="D2173" t="s">
        <v>104</v>
      </c>
      <c r="E2173" t="s">
        <v>86</v>
      </c>
      <c r="F2173" t="s">
        <v>91</v>
      </c>
      <c r="G2173" t="s">
        <v>103</v>
      </c>
      <c r="H2173">
        <v>1199</v>
      </c>
      <c r="I2173">
        <v>87</v>
      </c>
      <c r="J2173">
        <v>18.8</v>
      </c>
      <c r="K2173">
        <v>9</v>
      </c>
      <c r="L2173">
        <v>2024</v>
      </c>
      <c r="M2173">
        <v>42635</v>
      </c>
      <c r="N2173">
        <v>2</v>
      </c>
      <c r="O2173">
        <v>0</v>
      </c>
      <c r="P2173">
        <v>7.01</v>
      </c>
    </row>
    <row r="2174" spans="1:16" x14ac:dyDescent="0.3">
      <c r="A2174">
        <v>2172</v>
      </c>
      <c r="B2174" t="s">
        <v>83</v>
      </c>
      <c r="C2174" t="s">
        <v>101</v>
      </c>
      <c r="D2174" t="s">
        <v>104</v>
      </c>
      <c r="E2174" t="s">
        <v>86</v>
      </c>
      <c r="F2174" t="s">
        <v>91</v>
      </c>
      <c r="G2174" t="s">
        <v>103</v>
      </c>
      <c r="H2174">
        <v>1199</v>
      </c>
      <c r="I2174">
        <v>87</v>
      </c>
      <c r="J2174">
        <v>18.8</v>
      </c>
      <c r="K2174">
        <v>9</v>
      </c>
      <c r="L2174">
        <v>2026</v>
      </c>
      <c r="M2174">
        <v>8655</v>
      </c>
      <c r="N2174">
        <v>3</v>
      </c>
      <c r="O2174">
        <v>0</v>
      </c>
      <c r="P2174">
        <v>8.5</v>
      </c>
    </row>
    <row r="2175" spans="1:16" x14ac:dyDescent="0.3">
      <c r="A2175">
        <v>2173</v>
      </c>
      <c r="B2175" t="s">
        <v>83</v>
      </c>
      <c r="C2175" t="s">
        <v>101</v>
      </c>
      <c r="D2175" t="s">
        <v>104</v>
      </c>
      <c r="E2175" t="s">
        <v>86</v>
      </c>
      <c r="F2175" t="s">
        <v>91</v>
      </c>
      <c r="G2175" t="s">
        <v>103</v>
      </c>
      <c r="H2175">
        <v>1199</v>
      </c>
      <c r="I2175">
        <v>87</v>
      </c>
      <c r="J2175">
        <v>18.8</v>
      </c>
      <c r="K2175">
        <v>9</v>
      </c>
      <c r="L2175">
        <v>2024</v>
      </c>
      <c r="M2175">
        <v>33588</v>
      </c>
      <c r="N2175">
        <v>1</v>
      </c>
      <c r="O2175">
        <v>0</v>
      </c>
      <c r="P2175">
        <v>7.57</v>
      </c>
    </row>
    <row r="2176" spans="1:16" x14ac:dyDescent="0.3">
      <c r="A2176">
        <v>2174</v>
      </c>
      <c r="B2176" t="s">
        <v>83</v>
      </c>
      <c r="C2176" t="s">
        <v>101</v>
      </c>
      <c r="D2176" t="s">
        <v>104</v>
      </c>
      <c r="E2176" t="s">
        <v>86</v>
      </c>
      <c r="F2176" t="s">
        <v>91</v>
      </c>
      <c r="G2176" t="s">
        <v>103</v>
      </c>
      <c r="H2176">
        <v>1199</v>
      </c>
      <c r="I2176">
        <v>87</v>
      </c>
      <c r="J2176">
        <v>18.8</v>
      </c>
      <c r="K2176">
        <v>9</v>
      </c>
      <c r="L2176">
        <v>2026</v>
      </c>
      <c r="M2176">
        <v>9592</v>
      </c>
      <c r="N2176">
        <v>2</v>
      </c>
      <c r="O2176">
        <v>0</v>
      </c>
      <c r="P2176">
        <v>8.84</v>
      </c>
    </row>
    <row r="2177" spans="1:16" x14ac:dyDescent="0.3">
      <c r="A2177">
        <v>2175</v>
      </c>
      <c r="B2177" t="s">
        <v>83</v>
      </c>
      <c r="C2177" t="s">
        <v>101</v>
      </c>
      <c r="D2177" t="s">
        <v>104</v>
      </c>
      <c r="E2177" t="s">
        <v>86</v>
      </c>
      <c r="F2177" t="s">
        <v>91</v>
      </c>
      <c r="G2177" t="s">
        <v>103</v>
      </c>
      <c r="H2177">
        <v>1199</v>
      </c>
      <c r="I2177">
        <v>87</v>
      </c>
      <c r="J2177">
        <v>18.8</v>
      </c>
      <c r="K2177">
        <v>9</v>
      </c>
      <c r="L2177">
        <v>2023</v>
      </c>
      <c r="M2177">
        <v>65564</v>
      </c>
      <c r="N2177">
        <v>1</v>
      </c>
      <c r="O2177">
        <v>0</v>
      </c>
      <c r="P2177">
        <v>5.81</v>
      </c>
    </row>
    <row r="2178" spans="1:16" x14ac:dyDescent="0.3">
      <c r="A2178">
        <v>2176</v>
      </c>
      <c r="B2178" t="s">
        <v>83</v>
      </c>
      <c r="C2178" t="s">
        <v>101</v>
      </c>
      <c r="D2178" t="s">
        <v>104</v>
      </c>
      <c r="E2178" t="s">
        <v>86</v>
      </c>
      <c r="F2178" t="s">
        <v>91</v>
      </c>
      <c r="G2178" t="s">
        <v>103</v>
      </c>
      <c r="H2178">
        <v>1199</v>
      </c>
      <c r="I2178">
        <v>87</v>
      </c>
      <c r="J2178">
        <v>18.8</v>
      </c>
      <c r="K2178">
        <v>9</v>
      </c>
      <c r="L2178">
        <v>2024</v>
      </c>
      <c r="M2178">
        <v>25931</v>
      </c>
      <c r="N2178">
        <v>1</v>
      </c>
      <c r="O2178">
        <v>0</v>
      </c>
      <c r="P2178">
        <v>7.23</v>
      </c>
    </row>
    <row r="2179" spans="1:16" x14ac:dyDescent="0.3">
      <c r="A2179">
        <v>2177</v>
      </c>
      <c r="B2179" t="s">
        <v>83</v>
      </c>
      <c r="C2179" t="s">
        <v>101</v>
      </c>
      <c r="D2179" t="s">
        <v>104</v>
      </c>
      <c r="E2179" t="s">
        <v>86</v>
      </c>
      <c r="F2179" t="s">
        <v>91</v>
      </c>
      <c r="G2179" t="s">
        <v>103</v>
      </c>
      <c r="H2179">
        <v>1199</v>
      </c>
      <c r="I2179">
        <v>87</v>
      </c>
      <c r="J2179">
        <v>18.8</v>
      </c>
      <c r="K2179">
        <v>9</v>
      </c>
      <c r="L2179">
        <v>2022</v>
      </c>
      <c r="M2179">
        <v>78063</v>
      </c>
      <c r="N2179">
        <v>1</v>
      </c>
      <c r="O2179">
        <v>0</v>
      </c>
      <c r="P2179">
        <v>5.37</v>
      </c>
    </row>
    <row r="2180" spans="1:16" x14ac:dyDescent="0.3">
      <c r="A2180">
        <v>2178</v>
      </c>
      <c r="B2180" t="s">
        <v>83</v>
      </c>
      <c r="C2180" t="s">
        <v>101</v>
      </c>
      <c r="D2180" t="s">
        <v>104</v>
      </c>
      <c r="E2180" t="s">
        <v>86</v>
      </c>
      <c r="F2180" t="s">
        <v>91</v>
      </c>
      <c r="G2180" t="s">
        <v>103</v>
      </c>
      <c r="H2180">
        <v>1199</v>
      </c>
      <c r="I2180">
        <v>87</v>
      </c>
      <c r="J2180">
        <v>18.8</v>
      </c>
      <c r="K2180">
        <v>9</v>
      </c>
      <c r="L2180">
        <v>2020</v>
      </c>
      <c r="M2180">
        <v>96948</v>
      </c>
      <c r="N2180">
        <v>1</v>
      </c>
      <c r="O2180">
        <v>0</v>
      </c>
      <c r="P2180">
        <v>3.87</v>
      </c>
    </row>
    <row r="2181" spans="1:16" x14ac:dyDescent="0.3">
      <c r="A2181">
        <v>2179</v>
      </c>
      <c r="B2181" t="s">
        <v>83</v>
      </c>
      <c r="C2181" t="s">
        <v>101</v>
      </c>
      <c r="D2181" t="s">
        <v>104</v>
      </c>
      <c r="E2181" t="s">
        <v>86</v>
      </c>
      <c r="F2181" t="s">
        <v>91</v>
      </c>
      <c r="G2181" t="s">
        <v>103</v>
      </c>
      <c r="H2181">
        <v>1199</v>
      </c>
      <c r="I2181">
        <v>87</v>
      </c>
      <c r="J2181">
        <v>18.8</v>
      </c>
      <c r="K2181">
        <v>9</v>
      </c>
      <c r="L2181">
        <v>2024</v>
      </c>
      <c r="M2181">
        <v>20982</v>
      </c>
      <c r="N2181">
        <v>1</v>
      </c>
      <c r="O2181">
        <v>0</v>
      </c>
      <c r="P2181">
        <v>7.38</v>
      </c>
    </row>
    <row r="2182" spans="1:16" x14ac:dyDescent="0.3">
      <c r="A2182">
        <v>2180</v>
      </c>
      <c r="B2182" t="s">
        <v>83</v>
      </c>
      <c r="C2182" t="s">
        <v>101</v>
      </c>
      <c r="D2182" t="s">
        <v>104</v>
      </c>
      <c r="E2182" t="s">
        <v>86</v>
      </c>
      <c r="F2182" t="s">
        <v>91</v>
      </c>
      <c r="G2182" t="s">
        <v>103</v>
      </c>
      <c r="H2182">
        <v>1199</v>
      </c>
      <c r="I2182">
        <v>87</v>
      </c>
      <c r="J2182">
        <v>18.8</v>
      </c>
      <c r="K2182">
        <v>9</v>
      </c>
      <c r="L2182">
        <v>2020</v>
      </c>
      <c r="M2182">
        <v>80163</v>
      </c>
      <c r="N2182">
        <v>1</v>
      </c>
      <c r="O2182">
        <v>0</v>
      </c>
      <c r="P2182">
        <v>3.78</v>
      </c>
    </row>
    <row r="2183" spans="1:16" x14ac:dyDescent="0.3">
      <c r="A2183">
        <v>2181</v>
      </c>
      <c r="B2183" t="s">
        <v>83</v>
      </c>
      <c r="C2183" t="s">
        <v>101</v>
      </c>
      <c r="D2183" t="s">
        <v>104</v>
      </c>
      <c r="E2183" t="s">
        <v>86</v>
      </c>
      <c r="F2183" t="s">
        <v>91</v>
      </c>
      <c r="G2183" t="s">
        <v>103</v>
      </c>
      <c r="H2183">
        <v>1199</v>
      </c>
      <c r="I2183">
        <v>87</v>
      </c>
      <c r="J2183">
        <v>18.8</v>
      </c>
      <c r="K2183">
        <v>9</v>
      </c>
      <c r="L2183">
        <v>2022</v>
      </c>
      <c r="M2183">
        <v>89765</v>
      </c>
      <c r="N2183">
        <v>1</v>
      </c>
      <c r="O2183">
        <v>0</v>
      </c>
      <c r="P2183">
        <v>4.7699999999999996</v>
      </c>
    </row>
    <row r="2184" spans="1:16" x14ac:dyDescent="0.3">
      <c r="A2184">
        <v>2182</v>
      </c>
      <c r="B2184" t="s">
        <v>83</v>
      </c>
      <c r="C2184" t="s">
        <v>101</v>
      </c>
      <c r="D2184" t="s">
        <v>104</v>
      </c>
      <c r="E2184" t="s">
        <v>86</v>
      </c>
      <c r="F2184" t="s">
        <v>91</v>
      </c>
      <c r="G2184" t="s">
        <v>103</v>
      </c>
      <c r="H2184">
        <v>1199</v>
      </c>
      <c r="I2184">
        <v>87</v>
      </c>
      <c r="J2184">
        <v>18.8</v>
      </c>
      <c r="K2184">
        <v>9</v>
      </c>
      <c r="L2184">
        <v>2020</v>
      </c>
      <c r="M2184">
        <v>116850</v>
      </c>
      <c r="N2184">
        <v>2</v>
      </c>
      <c r="O2184">
        <v>0</v>
      </c>
      <c r="P2184">
        <v>2.8</v>
      </c>
    </row>
    <row r="2185" spans="1:16" x14ac:dyDescent="0.3">
      <c r="A2185">
        <v>2183</v>
      </c>
      <c r="B2185" t="s">
        <v>83</v>
      </c>
      <c r="C2185" t="s">
        <v>101</v>
      </c>
      <c r="D2185" t="s">
        <v>104</v>
      </c>
      <c r="E2185" t="s">
        <v>86</v>
      </c>
      <c r="F2185" t="s">
        <v>91</v>
      </c>
      <c r="G2185" t="s">
        <v>103</v>
      </c>
      <c r="H2185">
        <v>1199</v>
      </c>
      <c r="I2185">
        <v>87</v>
      </c>
      <c r="J2185">
        <v>18.8</v>
      </c>
      <c r="K2185">
        <v>9</v>
      </c>
      <c r="L2185">
        <v>2020</v>
      </c>
      <c r="M2185">
        <v>78181</v>
      </c>
      <c r="N2185">
        <v>1</v>
      </c>
      <c r="O2185">
        <v>0</v>
      </c>
      <c r="P2185">
        <v>4.21</v>
      </c>
    </row>
    <row r="2186" spans="1:16" x14ac:dyDescent="0.3">
      <c r="A2186">
        <v>2184</v>
      </c>
      <c r="B2186" t="s">
        <v>83</v>
      </c>
      <c r="C2186" t="s">
        <v>101</v>
      </c>
      <c r="D2186" t="s">
        <v>104</v>
      </c>
      <c r="E2186" t="s">
        <v>86</v>
      </c>
      <c r="F2186" t="s">
        <v>91</v>
      </c>
      <c r="G2186" t="s">
        <v>103</v>
      </c>
      <c r="H2186">
        <v>1199</v>
      </c>
      <c r="I2186">
        <v>87</v>
      </c>
      <c r="J2186">
        <v>18.8</v>
      </c>
      <c r="K2186">
        <v>9</v>
      </c>
      <c r="L2186">
        <v>2022</v>
      </c>
      <c r="M2186">
        <v>43937</v>
      </c>
      <c r="N2186">
        <v>3</v>
      </c>
      <c r="O2186">
        <v>1</v>
      </c>
      <c r="P2186">
        <v>4.37</v>
      </c>
    </row>
    <row r="2187" spans="1:16" x14ac:dyDescent="0.3">
      <c r="A2187">
        <v>2185</v>
      </c>
      <c r="B2187" t="s">
        <v>83</v>
      </c>
      <c r="C2187" t="s">
        <v>101</v>
      </c>
      <c r="D2187" t="s">
        <v>104</v>
      </c>
      <c r="E2187" t="s">
        <v>86</v>
      </c>
      <c r="F2187" t="s">
        <v>91</v>
      </c>
      <c r="G2187" t="s">
        <v>103</v>
      </c>
      <c r="H2187">
        <v>1199</v>
      </c>
      <c r="I2187">
        <v>87</v>
      </c>
      <c r="J2187">
        <v>18.8</v>
      </c>
      <c r="K2187">
        <v>9</v>
      </c>
      <c r="L2187">
        <v>2021</v>
      </c>
      <c r="M2187">
        <v>63134</v>
      </c>
      <c r="N2187">
        <v>3</v>
      </c>
      <c r="O2187">
        <v>0</v>
      </c>
      <c r="P2187">
        <v>4.3099999999999996</v>
      </c>
    </row>
    <row r="2188" spans="1:16" x14ac:dyDescent="0.3">
      <c r="A2188">
        <v>2186</v>
      </c>
      <c r="B2188" t="s">
        <v>83</v>
      </c>
      <c r="C2188" t="s">
        <v>101</v>
      </c>
      <c r="D2188" t="s">
        <v>104</v>
      </c>
      <c r="E2188" t="s">
        <v>86</v>
      </c>
      <c r="F2188" t="s">
        <v>91</v>
      </c>
      <c r="G2188" t="s">
        <v>103</v>
      </c>
      <c r="H2188">
        <v>1199</v>
      </c>
      <c r="I2188">
        <v>87</v>
      </c>
      <c r="J2188">
        <v>18.8</v>
      </c>
      <c r="K2188">
        <v>9</v>
      </c>
      <c r="L2188">
        <v>2023</v>
      </c>
      <c r="M2188">
        <v>42378</v>
      </c>
      <c r="N2188">
        <v>1</v>
      </c>
      <c r="O2188">
        <v>0</v>
      </c>
      <c r="P2188">
        <v>6.53</v>
      </c>
    </row>
    <row r="2189" spans="1:16" x14ac:dyDescent="0.3">
      <c r="A2189">
        <v>2187</v>
      </c>
      <c r="B2189" t="s">
        <v>83</v>
      </c>
      <c r="C2189" t="s">
        <v>101</v>
      </c>
      <c r="D2189" t="s">
        <v>104</v>
      </c>
      <c r="E2189" t="s">
        <v>86</v>
      </c>
      <c r="F2189" t="s">
        <v>91</v>
      </c>
      <c r="G2189" t="s">
        <v>103</v>
      </c>
      <c r="H2189">
        <v>1199</v>
      </c>
      <c r="I2189">
        <v>87</v>
      </c>
      <c r="J2189">
        <v>18.8</v>
      </c>
      <c r="K2189">
        <v>9</v>
      </c>
      <c r="L2189">
        <v>2021</v>
      </c>
      <c r="M2189">
        <v>81551</v>
      </c>
      <c r="N2189">
        <v>1</v>
      </c>
      <c r="O2189">
        <v>0</v>
      </c>
      <c r="P2189">
        <v>4.37</v>
      </c>
    </row>
    <row r="2190" spans="1:16" x14ac:dyDescent="0.3">
      <c r="A2190">
        <v>2188</v>
      </c>
      <c r="B2190" t="s">
        <v>83</v>
      </c>
      <c r="C2190" t="s">
        <v>101</v>
      </c>
      <c r="D2190" t="s">
        <v>104</v>
      </c>
      <c r="E2190" t="s">
        <v>86</v>
      </c>
      <c r="F2190" t="s">
        <v>91</v>
      </c>
      <c r="G2190" t="s">
        <v>103</v>
      </c>
      <c r="H2190">
        <v>1199</v>
      </c>
      <c r="I2190">
        <v>87</v>
      </c>
      <c r="J2190">
        <v>18.8</v>
      </c>
      <c r="K2190">
        <v>9</v>
      </c>
      <c r="L2190">
        <v>2022</v>
      </c>
      <c r="M2190">
        <v>80989</v>
      </c>
      <c r="N2190">
        <v>1</v>
      </c>
      <c r="O2190">
        <v>0</v>
      </c>
      <c r="P2190">
        <v>5.41</v>
      </c>
    </row>
    <row r="2191" spans="1:16" x14ac:dyDescent="0.3">
      <c r="A2191">
        <v>2189</v>
      </c>
      <c r="B2191" t="s">
        <v>83</v>
      </c>
      <c r="C2191" t="s">
        <v>101</v>
      </c>
      <c r="D2191" t="s">
        <v>104</v>
      </c>
      <c r="E2191" t="s">
        <v>86</v>
      </c>
      <c r="F2191" t="s">
        <v>91</v>
      </c>
      <c r="G2191" t="s">
        <v>103</v>
      </c>
      <c r="H2191">
        <v>1199</v>
      </c>
      <c r="I2191">
        <v>87</v>
      </c>
      <c r="J2191">
        <v>18.8</v>
      </c>
      <c r="K2191">
        <v>9</v>
      </c>
      <c r="L2191">
        <v>2024</v>
      </c>
      <c r="M2191">
        <v>47301</v>
      </c>
      <c r="N2191">
        <v>1</v>
      </c>
      <c r="O2191">
        <v>0</v>
      </c>
      <c r="P2191">
        <v>7.15</v>
      </c>
    </row>
    <row r="2192" spans="1:16" x14ac:dyDescent="0.3">
      <c r="A2192">
        <v>2190</v>
      </c>
      <c r="B2192" t="s">
        <v>83</v>
      </c>
      <c r="C2192" t="s">
        <v>101</v>
      </c>
      <c r="D2192" t="s">
        <v>104</v>
      </c>
      <c r="E2192" t="s">
        <v>86</v>
      </c>
      <c r="F2192" t="s">
        <v>91</v>
      </c>
      <c r="G2192" t="s">
        <v>103</v>
      </c>
      <c r="H2192">
        <v>1199</v>
      </c>
      <c r="I2192">
        <v>87</v>
      </c>
      <c r="J2192">
        <v>18.8</v>
      </c>
      <c r="K2192">
        <v>9</v>
      </c>
      <c r="L2192">
        <v>2026</v>
      </c>
      <c r="M2192">
        <v>6736</v>
      </c>
      <c r="N2192">
        <v>2</v>
      </c>
      <c r="O2192">
        <v>1</v>
      </c>
      <c r="P2192">
        <v>7.53</v>
      </c>
    </row>
    <row r="2193" spans="1:16" x14ac:dyDescent="0.3">
      <c r="A2193">
        <v>2191</v>
      </c>
      <c r="B2193" t="s">
        <v>83</v>
      </c>
      <c r="C2193" t="s">
        <v>101</v>
      </c>
      <c r="D2193" t="s">
        <v>104</v>
      </c>
      <c r="E2193" t="s">
        <v>86</v>
      </c>
      <c r="F2193" t="s">
        <v>91</v>
      </c>
      <c r="G2193" t="s">
        <v>103</v>
      </c>
      <c r="H2193">
        <v>1199</v>
      </c>
      <c r="I2193">
        <v>87</v>
      </c>
      <c r="J2193">
        <v>18.8</v>
      </c>
      <c r="K2193">
        <v>9</v>
      </c>
      <c r="L2193">
        <v>2025</v>
      </c>
      <c r="M2193">
        <v>12892</v>
      </c>
      <c r="N2193">
        <v>1</v>
      </c>
      <c r="O2193">
        <v>0</v>
      </c>
      <c r="P2193">
        <v>8.49</v>
      </c>
    </row>
    <row r="2194" spans="1:16" x14ac:dyDescent="0.3">
      <c r="A2194">
        <v>2192</v>
      </c>
      <c r="B2194" t="s">
        <v>83</v>
      </c>
      <c r="C2194" t="s">
        <v>101</v>
      </c>
      <c r="D2194" t="s">
        <v>104</v>
      </c>
      <c r="E2194" t="s">
        <v>86</v>
      </c>
      <c r="F2194" t="s">
        <v>91</v>
      </c>
      <c r="G2194" t="s">
        <v>103</v>
      </c>
      <c r="H2194">
        <v>1199</v>
      </c>
      <c r="I2194">
        <v>87</v>
      </c>
      <c r="J2194">
        <v>18.8</v>
      </c>
      <c r="K2194">
        <v>9</v>
      </c>
      <c r="L2194">
        <v>2022</v>
      </c>
      <c r="M2194">
        <v>66291</v>
      </c>
      <c r="N2194">
        <v>1</v>
      </c>
      <c r="O2194">
        <v>0</v>
      </c>
      <c r="P2194">
        <v>5.75</v>
      </c>
    </row>
    <row r="2195" spans="1:16" x14ac:dyDescent="0.3">
      <c r="A2195">
        <v>2193</v>
      </c>
      <c r="B2195" t="s">
        <v>83</v>
      </c>
      <c r="C2195" t="s">
        <v>101</v>
      </c>
      <c r="D2195" t="s">
        <v>104</v>
      </c>
      <c r="E2195" t="s">
        <v>86</v>
      </c>
      <c r="F2195" t="s">
        <v>91</v>
      </c>
      <c r="G2195" t="s">
        <v>103</v>
      </c>
      <c r="H2195">
        <v>1199</v>
      </c>
      <c r="I2195">
        <v>87</v>
      </c>
      <c r="J2195">
        <v>18.8</v>
      </c>
      <c r="K2195">
        <v>9</v>
      </c>
      <c r="L2195">
        <v>2023</v>
      </c>
      <c r="M2195">
        <v>35255</v>
      </c>
      <c r="N2195">
        <v>1</v>
      </c>
      <c r="O2195">
        <v>0</v>
      </c>
      <c r="P2195">
        <v>6.46</v>
      </c>
    </row>
    <row r="2196" spans="1:16" x14ac:dyDescent="0.3">
      <c r="A2196">
        <v>2194</v>
      </c>
      <c r="B2196" t="s">
        <v>83</v>
      </c>
      <c r="C2196" t="s">
        <v>101</v>
      </c>
      <c r="D2196" t="s">
        <v>104</v>
      </c>
      <c r="E2196" t="s">
        <v>86</v>
      </c>
      <c r="F2196" t="s">
        <v>91</v>
      </c>
      <c r="G2196" t="s">
        <v>103</v>
      </c>
      <c r="H2196">
        <v>1199</v>
      </c>
      <c r="I2196">
        <v>87</v>
      </c>
      <c r="J2196">
        <v>18.8</v>
      </c>
      <c r="K2196">
        <v>9</v>
      </c>
      <c r="L2196">
        <v>2020</v>
      </c>
      <c r="M2196">
        <v>75499</v>
      </c>
      <c r="N2196">
        <v>1</v>
      </c>
      <c r="O2196">
        <v>0</v>
      </c>
      <c r="P2196">
        <v>4.01</v>
      </c>
    </row>
    <row r="2197" spans="1:16" x14ac:dyDescent="0.3">
      <c r="A2197">
        <v>2195</v>
      </c>
      <c r="B2197" t="s">
        <v>83</v>
      </c>
      <c r="C2197" t="s">
        <v>101</v>
      </c>
      <c r="D2197" t="s">
        <v>104</v>
      </c>
      <c r="E2197" t="s">
        <v>86</v>
      </c>
      <c r="F2197" t="s">
        <v>91</v>
      </c>
      <c r="G2197" t="s">
        <v>103</v>
      </c>
      <c r="H2197">
        <v>1199</v>
      </c>
      <c r="I2197">
        <v>87</v>
      </c>
      <c r="J2197">
        <v>18.8</v>
      </c>
      <c r="K2197">
        <v>9</v>
      </c>
      <c r="L2197">
        <v>2026</v>
      </c>
      <c r="M2197">
        <v>9730</v>
      </c>
      <c r="N2197">
        <v>3</v>
      </c>
      <c r="O2197">
        <v>0</v>
      </c>
      <c r="P2197">
        <v>7.82</v>
      </c>
    </row>
    <row r="2198" spans="1:16" x14ac:dyDescent="0.3">
      <c r="A2198">
        <v>2196</v>
      </c>
      <c r="B2198" t="s">
        <v>83</v>
      </c>
      <c r="C2198" t="s">
        <v>101</v>
      </c>
      <c r="D2198" t="s">
        <v>104</v>
      </c>
      <c r="E2198" t="s">
        <v>86</v>
      </c>
      <c r="F2198" t="s">
        <v>91</v>
      </c>
      <c r="G2198" t="s">
        <v>103</v>
      </c>
      <c r="H2198">
        <v>1199</v>
      </c>
      <c r="I2198">
        <v>87</v>
      </c>
      <c r="J2198">
        <v>18.8</v>
      </c>
      <c r="K2198">
        <v>9</v>
      </c>
      <c r="L2198">
        <v>2026</v>
      </c>
      <c r="M2198">
        <v>9811</v>
      </c>
      <c r="N2198">
        <v>1</v>
      </c>
      <c r="O2198">
        <v>0</v>
      </c>
      <c r="P2198">
        <v>8.6199999999999992</v>
      </c>
    </row>
    <row r="2199" spans="1:16" x14ac:dyDescent="0.3">
      <c r="A2199">
        <v>2197</v>
      </c>
      <c r="B2199" t="s">
        <v>83</v>
      </c>
      <c r="C2199" t="s">
        <v>101</v>
      </c>
      <c r="D2199" t="s">
        <v>104</v>
      </c>
      <c r="E2199" t="s">
        <v>86</v>
      </c>
      <c r="F2199" t="s">
        <v>91</v>
      </c>
      <c r="G2199" t="s">
        <v>103</v>
      </c>
      <c r="H2199">
        <v>1199</v>
      </c>
      <c r="I2199">
        <v>87</v>
      </c>
      <c r="J2199">
        <v>18.8</v>
      </c>
      <c r="K2199">
        <v>9</v>
      </c>
      <c r="L2199">
        <v>2025</v>
      </c>
      <c r="M2199">
        <v>22071</v>
      </c>
      <c r="N2199">
        <v>1</v>
      </c>
      <c r="O2199">
        <v>0</v>
      </c>
      <c r="P2199">
        <v>8.1300000000000008</v>
      </c>
    </row>
    <row r="2200" spans="1:16" x14ac:dyDescent="0.3">
      <c r="A2200">
        <v>2198</v>
      </c>
      <c r="B2200" t="s">
        <v>83</v>
      </c>
      <c r="C2200" t="s">
        <v>101</v>
      </c>
      <c r="D2200" t="s">
        <v>104</v>
      </c>
      <c r="E2200" t="s">
        <v>86</v>
      </c>
      <c r="F2200" t="s">
        <v>91</v>
      </c>
      <c r="G2200" t="s">
        <v>103</v>
      </c>
      <c r="H2200">
        <v>1199</v>
      </c>
      <c r="I2200">
        <v>87</v>
      </c>
      <c r="J2200">
        <v>18.8</v>
      </c>
      <c r="K2200">
        <v>9</v>
      </c>
      <c r="L2200">
        <v>2023</v>
      </c>
      <c r="M2200">
        <v>56885</v>
      </c>
      <c r="N2200">
        <v>2</v>
      </c>
      <c r="O2200">
        <v>0</v>
      </c>
      <c r="P2200">
        <v>5.43</v>
      </c>
    </row>
    <row r="2201" spans="1:16" x14ac:dyDescent="0.3">
      <c r="A2201">
        <v>2199</v>
      </c>
      <c r="B2201" t="s">
        <v>83</v>
      </c>
      <c r="C2201" t="s">
        <v>101</v>
      </c>
      <c r="D2201" t="s">
        <v>104</v>
      </c>
      <c r="E2201" t="s">
        <v>86</v>
      </c>
      <c r="F2201" t="s">
        <v>91</v>
      </c>
      <c r="G2201" t="s">
        <v>103</v>
      </c>
      <c r="H2201">
        <v>1199</v>
      </c>
      <c r="I2201">
        <v>87</v>
      </c>
      <c r="J2201">
        <v>18.8</v>
      </c>
      <c r="K2201">
        <v>9</v>
      </c>
      <c r="L2201">
        <v>2020</v>
      </c>
      <c r="M2201">
        <v>75988</v>
      </c>
      <c r="N2201">
        <v>1</v>
      </c>
      <c r="O2201">
        <v>0</v>
      </c>
      <c r="P2201">
        <v>3.77</v>
      </c>
    </row>
    <row r="2202" spans="1:16" x14ac:dyDescent="0.3">
      <c r="A2202">
        <v>2200</v>
      </c>
      <c r="B2202" t="s">
        <v>83</v>
      </c>
      <c r="C2202" t="s">
        <v>101</v>
      </c>
      <c r="D2202" t="s">
        <v>104</v>
      </c>
      <c r="E2202" t="s">
        <v>86</v>
      </c>
      <c r="F2202" t="s">
        <v>91</v>
      </c>
      <c r="G2202" t="s">
        <v>103</v>
      </c>
      <c r="H2202">
        <v>1199</v>
      </c>
      <c r="I2202">
        <v>87</v>
      </c>
      <c r="J2202">
        <v>18.8</v>
      </c>
      <c r="K2202">
        <v>9</v>
      </c>
      <c r="L2202">
        <v>2026</v>
      </c>
      <c r="M2202">
        <v>8320</v>
      </c>
      <c r="N2202">
        <v>1</v>
      </c>
      <c r="O2202">
        <v>0</v>
      </c>
      <c r="P2202">
        <v>9.09</v>
      </c>
    </row>
    <row r="2203" spans="1:16" x14ac:dyDescent="0.3">
      <c r="A2203">
        <v>2201</v>
      </c>
      <c r="B2203" t="s">
        <v>83</v>
      </c>
      <c r="C2203" t="s">
        <v>101</v>
      </c>
      <c r="D2203" t="s">
        <v>105</v>
      </c>
      <c r="E2203" t="s">
        <v>93</v>
      </c>
      <c r="F2203" t="s">
        <v>87</v>
      </c>
      <c r="G2203" t="s">
        <v>103</v>
      </c>
      <c r="H2203">
        <v>1199</v>
      </c>
      <c r="I2203">
        <v>73</v>
      </c>
      <c r="J2203">
        <v>26.9</v>
      </c>
      <c r="K2203">
        <v>8.8000000000000007</v>
      </c>
      <c r="L2203">
        <v>2022</v>
      </c>
      <c r="M2203">
        <v>60907</v>
      </c>
      <c r="N2203">
        <v>1</v>
      </c>
      <c r="O2203">
        <v>0</v>
      </c>
      <c r="P2203">
        <v>5.01</v>
      </c>
    </row>
    <row r="2204" spans="1:16" x14ac:dyDescent="0.3">
      <c r="A2204">
        <v>2202</v>
      </c>
      <c r="B2204" t="s">
        <v>83</v>
      </c>
      <c r="C2204" t="s">
        <v>101</v>
      </c>
      <c r="D2204" t="s">
        <v>105</v>
      </c>
      <c r="E2204" t="s">
        <v>93</v>
      </c>
      <c r="F2204" t="s">
        <v>87</v>
      </c>
      <c r="G2204" t="s">
        <v>103</v>
      </c>
      <c r="H2204">
        <v>1199</v>
      </c>
      <c r="I2204">
        <v>73</v>
      </c>
      <c r="J2204">
        <v>26.9</v>
      </c>
      <c r="K2204">
        <v>8.8000000000000007</v>
      </c>
      <c r="L2204">
        <v>2020</v>
      </c>
      <c r="M2204">
        <v>76956</v>
      </c>
      <c r="N2204">
        <v>1</v>
      </c>
      <c r="O2204">
        <v>0</v>
      </c>
      <c r="P2204">
        <v>3.71</v>
      </c>
    </row>
    <row r="2205" spans="1:16" x14ac:dyDescent="0.3">
      <c r="A2205">
        <v>2203</v>
      </c>
      <c r="B2205" t="s">
        <v>83</v>
      </c>
      <c r="C2205" t="s">
        <v>101</v>
      </c>
      <c r="D2205" t="s">
        <v>105</v>
      </c>
      <c r="E2205" t="s">
        <v>93</v>
      </c>
      <c r="F2205" t="s">
        <v>87</v>
      </c>
      <c r="G2205" t="s">
        <v>103</v>
      </c>
      <c r="H2205">
        <v>1199</v>
      </c>
      <c r="I2205">
        <v>73</v>
      </c>
      <c r="J2205">
        <v>26.9</v>
      </c>
      <c r="K2205">
        <v>8.8000000000000007</v>
      </c>
      <c r="L2205">
        <v>2025</v>
      </c>
      <c r="M2205">
        <v>18112</v>
      </c>
      <c r="N2205">
        <v>2</v>
      </c>
      <c r="O2205">
        <v>0</v>
      </c>
      <c r="P2205">
        <v>7.12</v>
      </c>
    </row>
    <row r="2206" spans="1:16" x14ac:dyDescent="0.3">
      <c r="A2206">
        <v>2204</v>
      </c>
      <c r="B2206" t="s">
        <v>83</v>
      </c>
      <c r="C2206" t="s">
        <v>101</v>
      </c>
      <c r="D2206" t="s">
        <v>105</v>
      </c>
      <c r="E2206" t="s">
        <v>93</v>
      </c>
      <c r="F2206" t="s">
        <v>87</v>
      </c>
      <c r="G2206" t="s">
        <v>103</v>
      </c>
      <c r="H2206">
        <v>1199</v>
      </c>
      <c r="I2206">
        <v>73</v>
      </c>
      <c r="J2206">
        <v>26.9</v>
      </c>
      <c r="K2206">
        <v>8.8000000000000007</v>
      </c>
      <c r="L2206">
        <v>2026</v>
      </c>
      <c r="M2206">
        <v>5381</v>
      </c>
      <c r="N2206">
        <v>3</v>
      </c>
      <c r="O2206">
        <v>0</v>
      </c>
      <c r="P2206">
        <v>7.56</v>
      </c>
    </row>
    <row r="2207" spans="1:16" x14ac:dyDescent="0.3">
      <c r="A2207">
        <v>2205</v>
      </c>
      <c r="B2207" t="s">
        <v>83</v>
      </c>
      <c r="C2207" t="s">
        <v>101</v>
      </c>
      <c r="D2207" t="s">
        <v>105</v>
      </c>
      <c r="E2207" t="s">
        <v>93</v>
      </c>
      <c r="F2207" t="s">
        <v>87</v>
      </c>
      <c r="G2207" t="s">
        <v>103</v>
      </c>
      <c r="H2207">
        <v>1199</v>
      </c>
      <c r="I2207">
        <v>73</v>
      </c>
      <c r="J2207">
        <v>26.9</v>
      </c>
      <c r="K2207">
        <v>8.8000000000000007</v>
      </c>
      <c r="L2207">
        <v>2025</v>
      </c>
      <c r="M2207">
        <v>19651</v>
      </c>
      <c r="N2207">
        <v>1</v>
      </c>
      <c r="O2207">
        <v>0</v>
      </c>
      <c r="P2207">
        <v>7.58</v>
      </c>
    </row>
    <row r="2208" spans="1:16" x14ac:dyDescent="0.3">
      <c r="A2208">
        <v>2206</v>
      </c>
      <c r="B2208" t="s">
        <v>83</v>
      </c>
      <c r="C2208" t="s">
        <v>101</v>
      </c>
      <c r="D2208" t="s">
        <v>105</v>
      </c>
      <c r="E2208" t="s">
        <v>93</v>
      </c>
      <c r="F2208" t="s">
        <v>87</v>
      </c>
      <c r="G2208" t="s">
        <v>103</v>
      </c>
      <c r="H2208">
        <v>1199</v>
      </c>
      <c r="I2208">
        <v>73</v>
      </c>
      <c r="J2208">
        <v>26.9</v>
      </c>
      <c r="K2208">
        <v>8.8000000000000007</v>
      </c>
      <c r="L2208">
        <v>2024</v>
      </c>
      <c r="M2208">
        <v>36630</v>
      </c>
      <c r="N2208">
        <v>1</v>
      </c>
      <c r="O2208">
        <v>0</v>
      </c>
      <c r="P2208">
        <v>7.4</v>
      </c>
    </row>
    <row r="2209" spans="1:16" x14ac:dyDescent="0.3">
      <c r="A2209">
        <v>2207</v>
      </c>
      <c r="B2209" t="s">
        <v>83</v>
      </c>
      <c r="C2209" t="s">
        <v>101</v>
      </c>
      <c r="D2209" t="s">
        <v>105</v>
      </c>
      <c r="E2209" t="s">
        <v>93</v>
      </c>
      <c r="F2209" t="s">
        <v>87</v>
      </c>
      <c r="G2209" t="s">
        <v>103</v>
      </c>
      <c r="H2209">
        <v>1199</v>
      </c>
      <c r="I2209">
        <v>73</v>
      </c>
      <c r="J2209">
        <v>26.9</v>
      </c>
      <c r="K2209">
        <v>8.8000000000000007</v>
      </c>
      <c r="L2209">
        <v>2023</v>
      </c>
      <c r="M2209">
        <v>40842</v>
      </c>
      <c r="N2209">
        <v>1</v>
      </c>
      <c r="O2209">
        <v>0</v>
      </c>
      <c r="P2209">
        <v>6.65</v>
      </c>
    </row>
    <row r="2210" spans="1:16" x14ac:dyDescent="0.3">
      <c r="A2210">
        <v>2208</v>
      </c>
      <c r="B2210" t="s">
        <v>83</v>
      </c>
      <c r="C2210" t="s">
        <v>101</v>
      </c>
      <c r="D2210" t="s">
        <v>105</v>
      </c>
      <c r="E2210" t="s">
        <v>93</v>
      </c>
      <c r="F2210" t="s">
        <v>87</v>
      </c>
      <c r="G2210" t="s">
        <v>103</v>
      </c>
      <c r="H2210">
        <v>1199</v>
      </c>
      <c r="I2210">
        <v>73</v>
      </c>
      <c r="J2210">
        <v>26.9</v>
      </c>
      <c r="K2210">
        <v>8.8000000000000007</v>
      </c>
      <c r="L2210">
        <v>2026</v>
      </c>
      <c r="M2210">
        <v>4288</v>
      </c>
      <c r="N2210">
        <v>1</v>
      </c>
      <c r="O2210">
        <v>0</v>
      </c>
      <c r="P2210">
        <v>8.66</v>
      </c>
    </row>
    <row r="2211" spans="1:16" x14ac:dyDescent="0.3">
      <c r="A2211">
        <v>2209</v>
      </c>
      <c r="B2211" t="s">
        <v>83</v>
      </c>
      <c r="C2211" t="s">
        <v>101</v>
      </c>
      <c r="D2211" t="s">
        <v>105</v>
      </c>
      <c r="E2211" t="s">
        <v>93</v>
      </c>
      <c r="F2211" t="s">
        <v>87</v>
      </c>
      <c r="G2211" t="s">
        <v>103</v>
      </c>
      <c r="H2211">
        <v>1199</v>
      </c>
      <c r="I2211">
        <v>73</v>
      </c>
      <c r="J2211">
        <v>26.9</v>
      </c>
      <c r="K2211">
        <v>8.8000000000000007</v>
      </c>
      <c r="L2211">
        <v>2020</v>
      </c>
      <c r="M2211">
        <v>112901</v>
      </c>
      <c r="N2211">
        <v>1</v>
      </c>
      <c r="O2211">
        <v>0</v>
      </c>
      <c r="P2211">
        <v>3.18</v>
      </c>
    </row>
    <row r="2212" spans="1:16" x14ac:dyDescent="0.3">
      <c r="A2212">
        <v>2210</v>
      </c>
      <c r="B2212" t="s">
        <v>83</v>
      </c>
      <c r="C2212" t="s">
        <v>101</v>
      </c>
      <c r="D2212" t="s">
        <v>105</v>
      </c>
      <c r="E2212" t="s">
        <v>93</v>
      </c>
      <c r="F2212" t="s">
        <v>87</v>
      </c>
      <c r="G2212" t="s">
        <v>103</v>
      </c>
      <c r="H2212">
        <v>1199</v>
      </c>
      <c r="I2212">
        <v>73</v>
      </c>
      <c r="J2212">
        <v>26.9</v>
      </c>
      <c r="K2212">
        <v>8.8000000000000007</v>
      </c>
      <c r="L2212">
        <v>2026</v>
      </c>
      <c r="M2212">
        <v>5834</v>
      </c>
      <c r="N2212">
        <v>1</v>
      </c>
      <c r="O2212">
        <v>0</v>
      </c>
      <c r="P2212">
        <v>9.07</v>
      </c>
    </row>
    <row r="2213" spans="1:16" x14ac:dyDescent="0.3">
      <c r="A2213">
        <v>2211</v>
      </c>
      <c r="B2213" t="s">
        <v>83</v>
      </c>
      <c r="C2213" t="s">
        <v>101</v>
      </c>
      <c r="D2213" t="s">
        <v>105</v>
      </c>
      <c r="E2213" t="s">
        <v>93</v>
      </c>
      <c r="F2213" t="s">
        <v>87</v>
      </c>
      <c r="G2213" t="s">
        <v>103</v>
      </c>
      <c r="H2213">
        <v>1199</v>
      </c>
      <c r="I2213">
        <v>73</v>
      </c>
      <c r="J2213">
        <v>26.9</v>
      </c>
      <c r="K2213">
        <v>8.8000000000000007</v>
      </c>
      <c r="L2213">
        <v>2022</v>
      </c>
      <c r="M2213">
        <v>64638</v>
      </c>
      <c r="N2213">
        <v>1</v>
      </c>
      <c r="O2213">
        <v>1</v>
      </c>
      <c r="P2213">
        <v>4.72</v>
      </c>
    </row>
    <row r="2214" spans="1:16" x14ac:dyDescent="0.3">
      <c r="A2214">
        <v>2212</v>
      </c>
      <c r="B2214" t="s">
        <v>83</v>
      </c>
      <c r="C2214" t="s">
        <v>101</v>
      </c>
      <c r="D2214" t="s">
        <v>105</v>
      </c>
      <c r="E2214" t="s">
        <v>93</v>
      </c>
      <c r="F2214" t="s">
        <v>87</v>
      </c>
      <c r="G2214" t="s">
        <v>103</v>
      </c>
      <c r="H2214">
        <v>1199</v>
      </c>
      <c r="I2214">
        <v>73</v>
      </c>
      <c r="J2214">
        <v>26.9</v>
      </c>
      <c r="K2214">
        <v>8.8000000000000007</v>
      </c>
      <c r="L2214">
        <v>2020</v>
      </c>
      <c r="M2214">
        <v>127349</v>
      </c>
      <c r="N2214">
        <v>3</v>
      </c>
      <c r="O2214">
        <v>0</v>
      </c>
      <c r="P2214">
        <v>2.77</v>
      </c>
    </row>
    <row r="2215" spans="1:16" x14ac:dyDescent="0.3">
      <c r="A2215">
        <v>2213</v>
      </c>
      <c r="B2215" t="s">
        <v>83</v>
      </c>
      <c r="C2215" t="s">
        <v>101</v>
      </c>
      <c r="D2215" t="s">
        <v>105</v>
      </c>
      <c r="E2215" t="s">
        <v>93</v>
      </c>
      <c r="F2215" t="s">
        <v>87</v>
      </c>
      <c r="G2215" t="s">
        <v>103</v>
      </c>
      <c r="H2215">
        <v>1199</v>
      </c>
      <c r="I2215">
        <v>73</v>
      </c>
      <c r="J2215">
        <v>26.9</v>
      </c>
      <c r="K2215">
        <v>8.8000000000000007</v>
      </c>
      <c r="L2215">
        <v>2026</v>
      </c>
      <c r="M2215">
        <v>7133</v>
      </c>
      <c r="N2215">
        <v>2</v>
      </c>
      <c r="O2215">
        <v>0</v>
      </c>
      <c r="P2215">
        <v>8.2100000000000009</v>
      </c>
    </row>
    <row r="2216" spans="1:16" x14ac:dyDescent="0.3">
      <c r="A2216">
        <v>2214</v>
      </c>
      <c r="B2216" t="s">
        <v>83</v>
      </c>
      <c r="C2216" t="s">
        <v>101</v>
      </c>
      <c r="D2216" t="s">
        <v>105</v>
      </c>
      <c r="E2216" t="s">
        <v>93</v>
      </c>
      <c r="F2216" t="s">
        <v>87</v>
      </c>
      <c r="G2216" t="s">
        <v>103</v>
      </c>
      <c r="H2216">
        <v>1199</v>
      </c>
      <c r="I2216">
        <v>73</v>
      </c>
      <c r="J2216">
        <v>26.9</v>
      </c>
      <c r="K2216">
        <v>8.8000000000000007</v>
      </c>
      <c r="L2216">
        <v>2021</v>
      </c>
      <c r="M2216">
        <v>63728</v>
      </c>
      <c r="N2216">
        <v>1</v>
      </c>
      <c r="O2216">
        <v>0</v>
      </c>
      <c r="P2216">
        <v>4.5</v>
      </c>
    </row>
    <row r="2217" spans="1:16" x14ac:dyDescent="0.3">
      <c r="A2217">
        <v>2215</v>
      </c>
      <c r="B2217" t="s">
        <v>83</v>
      </c>
      <c r="C2217" t="s">
        <v>101</v>
      </c>
      <c r="D2217" t="s">
        <v>105</v>
      </c>
      <c r="E2217" t="s">
        <v>93</v>
      </c>
      <c r="F2217" t="s">
        <v>87</v>
      </c>
      <c r="G2217" t="s">
        <v>103</v>
      </c>
      <c r="H2217">
        <v>1199</v>
      </c>
      <c r="I2217">
        <v>73</v>
      </c>
      <c r="J2217">
        <v>26.9</v>
      </c>
      <c r="K2217">
        <v>8.8000000000000007</v>
      </c>
      <c r="L2217">
        <v>2026</v>
      </c>
      <c r="M2217">
        <v>6000</v>
      </c>
      <c r="N2217">
        <v>2</v>
      </c>
      <c r="O2217">
        <v>0</v>
      </c>
      <c r="P2217">
        <v>8.31</v>
      </c>
    </row>
    <row r="2218" spans="1:16" x14ac:dyDescent="0.3">
      <c r="A2218">
        <v>2216</v>
      </c>
      <c r="B2218" t="s">
        <v>83</v>
      </c>
      <c r="C2218" t="s">
        <v>101</v>
      </c>
      <c r="D2218" t="s">
        <v>105</v>
      </c>
      <c r="E2218" t="s">
        <v>93</v>
      </c>
      <c r="F2218" t="s">
        <v>87</v>
      </c>
      <c r="G2218" t="s">
        <v>103</v>
      </c>
      <c r="H2218">
        <v>1199</v>
      </c>
      <c r="I2218">
        <v>73</v>
      </c>
      <c r="J2218">
        <v>26.9</v>
      </c>
      <c r="K2218">
        <v>8.8000000000000007</v>
      </c>
      <c r="L2218">
        <v>2025</v>
      </c>
      <c r="M2218">
        <v>24715</v>
      </c>
      <c r="N2218">
        <v>1</v>
      </c>
      <c r="O2218">
        <v>0</v>
      </c>
      <c r="P2218">
        <v>7.71</v>
      </c>
    </row>
    <row r="2219" spans="1:16" x14ac:dyDescent="0.3">
      <c r="A2219">
        <v>2217</v>
      </c>
      <c r="B2219" t="s">
        <v>83</v>
      </c>
      <c r="C2219" t="s">
        <v>101</v>
      </c>
      <c r="D2219" t="s">
        <v>105</v>
      </c>
      <c r="E2219" t="s">
        <v>93</v>
      </c>
      <c r="F2219" t="s">
        <v>87</v>
      </c>
      <c r="G2219" t="s">
        <v>103</v>
      </c>
      <c r="H2219">
        <v>1199</v>
      </c>
      <c r="I2219">
        <v>73</v>
      </c>
      <c r="J2219">
        <v>26.9</v>
      </c>
      <c r="K2219">
        <v>8.8000000000000007</v>
      </c>
      <c r="L2219">
        <v>2020</v>
      </c>
      <c r="M2219">
        <v>91883</v>
      </c>
      <c r="N2219">
        <v>2</v>
      </c>
      <c r="O2219">
        <v>0</v>
      </c>
      <c r="P2219">
        <v>2.98</v>
      </c>
    </row>
    <row r="2220" spans="1:16" x14ac:dyDescent="0.3">
      <c r="A2220">
        <v>2218</v>
      </c>
      <c r="B2220" t="s">
        <v>83</v>
      </c>
      <c r="C2220" t="s">
        <v>101</v>
      </c>
      <c r="D2220" t="s">
        <v>105</v>
      </c>
      <c r="E2220" t="s">
        <v>93</v>
      </c>
      <c r="F2220" t="s">
        <v>87</v>
      </c>
      <c r="G2220" t="s">
        <v>103</v>
      </c>
      <c r="H2220">
        <v>1199</v>
      </c>
      <c r="I2220">
        <v>73</v>
      </c>
      <c r="J2220">
        <v>26.9</v>
      </c>
      <c r="K2220">
        <v>8.8000000000000007</v>
      </c>
      <c r="L2220">
        <v>2022</v>
      </c>
      <c r="M2220">
        <v>72947</v>
      </c>
      <c r="N2220">
        <v>1</v>
      </c>
      <c r="O2220">
        <v>1</v>
      </c>
      <c r="P2220">
        <v>4.42</v>
      </c>
    </row>
    <row r="2221" spans="1:16" x14ac:dyDescent="0.3">
      <c r="A2221">
        <v>2219</v>
      </c>
      <c r="B2221" t="s">
        <v>83</v>
      </c>
      <c r="C2221" t="s">
        <v>101</v>
      </c>
      <c r="D2221" t="s">
        <v>105</v>
      </c>
      <c r="E2221" t="s">
        <v>93</v>
      </c>
      <c r="F2221" t="s">
        <v>87</v>
      </c>
      <c r="G2221" t="s">
        <v>103</v>
      </c>
      <c r="H2221">
        <v>1199</v>
      </c>
      <c r="I2221">
        <v>73</v>
      </c>
      <c r="J2221">
        <v>26.9</v>
      </c>
      <c r="K2221">
        <v>8.8000000000000007</v>
      </c>
      <c r="L2221">
        <v>2025</v>
      </c>
      <c r="M2221">
        <v>24811</v>
      </c>
      <c r="N2221">
        <v>1</v>
      </c>
      <c r="O2221">
        <v>1</v>
      </c>
      <c r="P2221">
        <v>6.72</v>
      </c>
    </row>
    <row r="2222" spans="1:16" x14ac:dyDescent="0.3">
      <c r="A2222">
        <v>2220</v>
      </c>
      <c r="B2222" t="s">
        <v>83</v>
      </c>
      <c r="C2222" t="s">
        <v>101</v>
      </c>
      <c r="D2222" t="s">
        <v>105</v>
      </c>
      <c r="E2222" t="s">
        <v>93</v>
      </c>
      <c r="F2222" t="s">
        <v>87</v>
      </c>
      <c r="G2222" t="s">
        <v>103</v>
      </c>
      <c r="H2222">
        <v>1199</v>
      </c>
      <c r="I2222">
        <v>73</v>
      </c>
      <c r="J2222">
        <v>26.9</v>
      </c>
      <c r="K2222">
        <v>8.8000000000000007</v>
      </c>
      <c r="L2222">
        <v>2022</v>
      </c>
      <c r="M2222">
        <v>54894</v>
      </c>
      <c r="N2222">
        <v>1</v>
      </c>
      <c r="O2222">
        <v>0</v>
      </c>
      <c r="P2222">
        <v>5.34</v>
      </c>
    </row>
    <row r="2223" spans="1:16" x14ac:dyDescent="0.3">
      <c r="A2223">
        <v>2221</v>
      </c>
      <c r="B2223" t="s">
        <v>83</v>
      </c>
      <c r="C2223" t="s">
        <v>101</v>
      </c>
      <c r="D2223" t="s">
        <v>105</v>
      </c>
      <c r="E2223" t="s">
        <v>93</v>
      </c>
      <c r="F2223" t="s">
        <v>87</v>
      </c>
      <c r="G2223" t="s">
        <v>103</v>
      </c>
      <c r="H2223">
        <v>1199</v>
      </c>
      <c r="I2223">
        <v>73</v>
      </c>
      <c r="J2223">
        <v>26.9</v>
      </c>
      <c r="K2223">
        <v>8.8000000000000007</v>
      </c>
      <c r="L2223">
        <v>2024</v>
      </c>
      <c r="M2223">
        <v>25325</v>
      </c>
      <c r="N2223">
        <v>2</v>
      </c>
      <c r="O2223">
        <v>1</v>
      </c>
      <c r="P2223">
        <v>6.16</v>
      </c>
    </row>
    <row r="2224" spans="1:16" x14ac:dyDescent="0.3">
      <c r="A2224">
        <v>2222</v>
      </c>
      <c r="B2224" t="s">
        <v>83</v>
      </c>
      <c r="C2224" t="s">
        <v>101</v>
      </c>
      <c r="D2224" t="s">
        <v>105</v>
      </c>
      <c r="E2224" t="s">
        <v>93</v>
      </c>
      <c r="F2224" t="s">
        <v>87</v>
      </c>
      <c r="G2224" t="s">
        <v>103</v>
      </c>
      <c r="H2224">
        <v>1199</v>
      </c>
      <c r="I2224">
        <v>73</v>
      </c>
      <c r="J2224">
        <v>26.9</v>
      </c>
      <c r="K2224">
        <v>8.8000000000000007</v>
      </c>
      <c r="L2224">
        <v>2021</v>
      </c>
      <c r="M2224">
        <v>75507</v>
      </c>
      <c r="N2224">
        <v>1</v>
      </c>
      <c r="O2224">
        <v>0</v>
      </c>
      <c r="P2224">
        <v>4.5999999999999996</v>
      </c>
    </row>
    <row r="2225" spans="1:16" x14ac:dyDescent="0.3">
      <c r="A2225">
        <v>2223</v>
      </c>
      <c r="B2225" t="s">
        <v>83</v>
      </c>
      <c r="C2225" t="s">
        <v>101</v>
      </c>
      <c r="D2225" t="s">
        <v>105</v>
      </c>
      <c r="E2225" t="s">
        <v>93</v>
      </c>
      <c r="F2225" t="s">
        <v>87</v>
      </c>
      <c r="G2225" t="s">
        <v>103</v>
      </c>
      <c r="H2225">
        <v>1199</v>
      </c>
      <c r="I2225">
        <v>73</v>
      </c>
      <c r="J2225">
        <v>26.9</v>
      </c>
      <c r="K2225">
        <v>8.8000000000000007</v>
      </c>
      <c r="L2225">
        <v>2023</v>
      </c>
      <c r="M2225">
        <v>34695</v>
      </c>
      <c r="N2225">
        <v>1</v>
      </c>
      <c r="O2225">
        <v>0</v>
      </c>
      <c r="P2225">
        <v>6.3</v>
      </c>
    </row>
    <row r="2226" spans="1:16" x14ac:dyDescent="0.3">
      <c r="A2226">
        <v>2224</v>
      </c>
      <c r="B2226" t="s">
        <v>83</v>
      </c>
      <c r="C2226" t="s">
        <v>101</v>
      </c>
      <c r="D2226" t="s">
        <v>105</v>
      </c>
      <c r="E2226" t="s">
        <v>93</v>
      </c>
      <c r="F2226" t="s">
        <v>87</v>
      </c>
      <c r="G2226" t="s">
        <v>103</v>
      </c>
      <c r="H2226">
        <v>1199</v>
      </c>
      <c r="I2226">
        <v>73</v>
      </c>
      <c r="J2226">
        <v>26.9</v>
      </c>
      <c r="K2226">
        <v>8.8000000000000007</v>
      </c>
      <c r="L2226">
        <v>2026</v>
      </c>
      <c r="M2226">
        <v>9344</v>
      </c>
      <c r="N2226">
        <v>1</v>
      </c>
      <c r="O2226">
        <v>0</v>
      </c>
      <c r="P2226">
        <v>8.8000000000000007</v>
      </c>
    </row>
    <row r="2227" spans="1:16" x14ac:dyDescent="0.3">
      <c r="A2227">
        <v>2225</v>
      </c>
      <c r="B2227" t="s">
        <v>83</v>
      </c>
      <c r="C2227" t="s">
        <v>101</v>
      </c>
      <c r="D2227" t="s">
        <v>105</v>
      </c>
      <c r="E2227" t="s">
        <v>93</v>
      </c>
      <c r="F2227" t="s">
        <v>87</v>
      </c>
      <c r="G2227" t="s">
        <v>103</v>
      </c>
      <c r="H2227">
        <v>1199</v>
      </c>
      <c r="I2227">
        <v>73</v>
      </c>
      <c r="J2227">
        <v>26.9</v>
      </c>
      <c r="K2227">
        <v>8.8000000000000007</v>
      </c>
      <c r="L2227">
        <v>2026</v>
      </c>
      <c r="M2227">
        <v>6522</v>
      </c>
      <c r="N2227">
        <v>2</v>
      </c>
      <c r="O2227">
        <v>1</v>
      </c>
      <c r="P2227">
        <v>7.83</v>
      </c>
    </row>
    <row r="2228" spans="1:16" x14ac:dyDescent="0.3">
      <c r="A2228">
        <v>2226</v>
      </c>
      <c r="B2228" t="s">
        <v>83</v>
      </c>
      <c r="C2228" t="s">
        <v>101</v>
      </c>
      <c r="D2228" t="s">
        <v>105</v>
      </c>
      <c r="E2228" t="s">
        <v>93</v>
      </c>
      <c r="F2228" t="s">
        <v>87</v>
      </c>
      <c r="G2228" t="s">
        <v>103</v>
      </c>
      <c r="H2228">
        <v>1199</v>
      </c>
      <c r="I2228">
        <v>73</v>
      </c>
      <c r="J2228">
        <v>26.9</v>
      </c>
      <c r="K2228">
        <v>8.8000000000000007</v>
      </c>
      <c r="L2228">
        <v>2021</v>
      </c>
      <c r="M2228">
        <v>82420</v>
      </c>
      <c r="N2228">
        <v>2</v>
      </c>
      <c r="O2228">
        <v>0</v>
      </c>
      <c r="P2228">
        <v>3.67</v>
      </c>
    </row>
    <row r="2229" spans="1:16" x14ac:dyDescent="0.3">
      <c r="A2229">
        <v>2227</v>
      </c>
      <c r="B2229" t="s">
        <v>83</v>
      </c>
      <c r="C2229" t="s">
        <v>101</v>
      </c>
      <c r="D2229" t="s">
        <v>105</v>
      </c>
      <c r="E2229" t="s">
        <v>93</v>
      </c>
      <c r="F2229" t="s">
        <v>87</v>
      </c>
      <c r="G2229" t="s">
        <v>103</v>
      </c>
      <c r="H2229">
        <v>1199</v>
      </c>
      <c r="I2229">
        <v>73</v>
      </c>
      <c r="J2229">
        <v>26.9</v>
      </c>
      <c r="K2229">
        <v>8.8000000000000007</v>
      </c>
      <c r="L2229">
        <v>2023</v>
      </c>
      <c r="M2229">
        <v>42735</v>
      </c>
      <c r="N2229">
        <v>2</v>
      </c>
      <c r="O2229">
        <v>0</v>
      </c>
      <c r="P2229">
        <v>6.08</v>
      </c>
    </row>
    <row r="2230" spans="1:16" x14ac:dyDescent="0.3">
      <c r="A2230">
        <v>2228</v>
      </c>
      <c r="B2230" t="s">
        <v>83</v>
      </c>
      <c r="C2230" t="s">
        <v>101</v>
      </c>
      <c r="D2230" t="s">
        <v>105</v>
      </c>
      <c r="E2230" t="s">
        <v>93</v>
      </c>
      <c r="F2230" t="s">
        <v>87</v>
      </c>
      <c r="G2230" t="s">
        <v>103</v>
      </c>
      <c r="H2230">
        <v>1199</v>
      </c>
      <c r="I2230">
        <v>73</v>
      </c>
      <c r="J2230">
        <v>26.9</v>
      </c>
      <c r="K2230">
        <v>8.8000000000000007</v>
      </c>
      <c r="L2230">
        <v>2025</v>
      </c>
      <c r="M2230">
        <v>27910</v>
      </c>
      <c r="N2230">
        <v>1</v>
      </c>
      <c r="O2230">
        <v>0</v>
      </c>
      <c r="P2230">
        <v>7.86</v>
      </c>
    </row>
    <row r="2231" spans="1:16" x14ac:dyDescent="0.3">
      <c r="A2231">
        <v>2229</v>
      </c>
      <c r="B2231" t="s">
        <v>83</v>
      </c>
      <c r="C2231" t="s">
        <v>101</v>
      </c>
      <c r="D2231" t="s">
        <v>105</v>
      </c>
      <c r="E2231" t="s">
        <v>93</v>
      </c>
      <c r="F2231" t="s">
        <v>87</v>
      </c>
      <c r="G2231" t="s">
        <v>103</v>
      </c>
      <c r="H2231">
        <v>1199</v>
      </c>
      <c r="I2231">
        <v>73</v>
      </c>
      <c r="J2231">
        <v>26.9</v>
      </c>
      <c r="K2231">
        <v>8.8000000000000007</v>
      </c>
      <c r="L2231">
        <v>2025</v>
      </c>
      <c r="M2231">
        <v>16649</v>
      </c>
      <c r="N2231">
        <v>1</v>
      </c>
      <c r="O2231">
        <v>0</v>
      </c>
      <c r="P2231">
        <v>8.1999999999999993</v>
      </c>
    </row>
    <row r="2232" spans="1:16" x14ac:dyDescent="0.3">
      <c r="A2232">
        <v>2230</v>
      </c>
      <c r="B2232" t="s">
        <v>83</v>
      </c>
      <c r="C2232" t="s">
        <v>101</v>
      </c>
      <c r="D2232" t="s">
        <v>105</v>
      </c>
      <c r="E2232" t="s">
        <v>93</v>
      </c>
      <c r="F2232" t="s">
        <v>87</v>
      </c>
      <c r="G2232" t="s">
        <v>103</v>
      </c>
      <c r="H2232">
        <v>1199</v>
      </c>
      <c r="I2232">
        <v>73</v>
      </c>
      <c r="J2232">
        <v>26.9</v>
      </c>
      <c r="K2232">
        <v>8.8000000000000007</v>
      </c>
      <c r="L2232">
        <v>2022</v>
      </c>
      <c r="M2232">
        <v>61502</v>
      </c>
      <c r="N2232">
        <v>1</v>
      </c>
      <c r="O2232">
        <v>0</v>
      </c>
      <c r="P2232">
        <v>5.21</v>
      </c>
    </row>
    <row r="2233" spans="1:16" x14ac:dyDescent="0.3">
      <c r="A2233">
        <v>2231</v>
      </c>
      <c r="B2233" t="s">
        <v>83</v>
      </c>
      <c r="C2233" t="s">
        <v>101</v>
      </c>
      <c r="D2233" t="s">
        <v>105</v>
      </c>
      <c r="E2233" t="s">
        <v>93</v>
      </c>
      <c r="F2233" t="s">
        <v>87</v>
      </c>
      <c r="G2233" t="s">
        <v>103</v>
      </c>
      <c r="H2233">
        <v>1199</v>
      </c>
      <c r="I2233">
        <v>73</v>
      </c>
      <c r="J2233">
        <v>26.9</v>
      </c>
      <c r="K2233">
        <v>8.8000000000000007</v>
      </c>
      <c r="L2233">
        <v>2022</v>
      </c>
      <c r="M2233">
        <v>83259</v>
      </c>
      <c r="N2233">
        <v>2</v>
      </c>
      <c r="O2233">
        <v>0</v>
      </c>
      <c r="P2233">
        <v>4.38</v>
      </c>
    </row>
    <row r="2234" spans="1:16" x14ac:dyDescent="0.3">
      <c r="A2234">
        <v>2232</v>
      </c>
      <c r="B2234" t="s">
        <v>83</v>
      </c>
      <c r="C2234" t="s">
        <v>101</v>
      </c>
      <c r="D2234" t="s">
        <v>105</v>
      </c>
      <c r="E2234" t="s">
        <v>93</v>
      </c>
      <c r="F2234" t="s">
        <v>87</v>
      </c>
      <c r="G2234" t="s">
        <v>103</v>
      </c>
      <c r="H2234">
        <v>1199</v>
      </c>
      <c r="I2234">
        <v>73</v>
      </c>
      <c r="J2234">
        <v>26.9</v>
      </c>
      <c r="K2234">
        <v>8.8000000000000007</v>
      </c>
      <c r="L2234">
        <v>2021</v>
      </c>
      <c r="M2234">
        <v>60418</v>
      </c>
      <c r="N2234">
        <v>2</v>
      </c>
      <c r="O2234">
        <v>0</v>
      </c>
      <c r="P2234">
        <v>4.5</v>
      </c>
    </row>
    <row r="2235" spans="1:16" x14ac:dyDescent="0.3">
      <c r="A2235">
        <v>2233</v>
      </c>
      <c r="B2235" t="s">
        <v>83</v>
      </c>
      <c r="C2235" t="s">
        <v>101</v>
      </c>
      <c r="D2235" t="s">
        <v>105</v>
      </c>
      <c r="E2235" t="s">
        <v>93</v>
      </c>
      <c r="F2235" t="s">
        <v>87</v>
      </c>
      <c r="G2235" t="s">
        <v>103</v>
      </c>
      <c r="H2235">
        <v>1199</v>
      </c>
      <c r="I2235">
        <v>73</v>
      </c>
      <c r="J2235">
        <v>26.9</v>
      </c>
      <c r="K2235">
        <v>8.8000000000000007</v>
      </c>
      <c r="L2235">
        <v>2025</v>
      </c>
      <c r="M2235">
        <v>20330</v>
      </c>
      <c r="N2235">
        <v>2</v>
      </c>
      <c r="O2235">
        <v>0</v>
      </c>
      <c r="P2235">
        <v>7.38</v>
      </c>
    </row>
    <row r="2236" spans="1:16" x14ac:dyDescent="0.3">
      <c r="A2236">
        <v>2234</v>
      </c>
      <c r="B2236" t="s">
        <v>83</v>
      </c>
      <c r="C2236" t="s">
        <v>101</v>
      </c>
      <c r="D2236" t="s">
        <v>105</v>
      </c>
      <c r="E2236" t="s">
        <v>93</v>
      </c>
      <c r="F2236" t="s">
        <v>87</v>
      </c>
      <c r="G2236" t="s">
        <v>103</v>
      </c>
      <c r="H2236">
        <v>1199</v>
      </c>
      <c r="I2236">
        <v>73</v>
      </c>
      <c r="J2236">
        <v>26.9</v>
      </c>
      <c r="K2236">
        <v>8.8000000000000007</v>
      </c>
      <c r="L2236">
        <v>2022</v>
      </c>
      <c r="M2236">
        <v>38017</v>
      </c>
      <c r="N2236">
        <v>2</v>
      </c>
      <c r="O2236">
        <v>0</v>
      </c>
      <c r="P2236">
        <v>5.41</v>
      </c>
    </row>
    <row r="2237" spans="1:16" x14ac:dyDescent="0.3">
      <c r="A2237">
        <v>2235</v>
      </c>
      <c r="B2237" t="s">
        <v>83</v>
      </c>
      <c r="C2237" t="s">
        <v>101</v>
      </c>
      <c r="D2237" t="s">
        <v>105</v>
      </c>
      <c r="E2237" t="s">
        <v>93</v>
      </c>
      <c r="F2237" t="s">
        <v>87</v>
      </c>
      <c r="G2237" t="s">
        <v>103</v>
      </c>
      <c r="H2237">
        <v>1199</v>
      </c>
      <c r="I2237">
        <v>73</v>
      </c>
      <c r="J2237">
        <v>26.9</v>
      </c>
      <c r="K2237">
        <v>8.8000000000000007</v>
      </c>
      <c r="L2237">
        <v>2023</v>
      </c>
      <c r="M2237">
        <v>42994</v>
      </c>
      <c r="N2237">
        <v>3</v>
      </c>
      <c r="O2237">
        <v>0</v>
      </c>
      <c r="P2237">
        <v>5.37</v>
      </c>
    </row>
    <row r="2238" spans="1:16" x14ac:dyDescent="0.3">
      <c r="A2238">
        <v>2236</v>
      </c>
      <c r="B2238" t="s">
        <v>83</v>
      </c>
      <c r="C2238" t="s">
        <v>101</v>
      </c>
      <c r="D2238" t="s">
        <v>105</v>
      </c>
      <c r="E2238" t="s">
        <v>93</v>
      </c>
      <c r="F2238" t="s">
        <v>87</v>
      </c>
      <c r="G2238" t="s">
        <v>103</v>
      </c>
      <c r="H2238">
        <v>1199</v>
      </c>
      <c r="I2238">
        <v>73</v>
      </c>
      <c r="J2238">
        <v>26.9</v>
      </c>
      <c r="K2238">
        <v>8.8000000000000007</v>
      </c>
      <c r="L2238">
        <v>2021</v>
      </c>
      <c r="M2238">
        <v>101398</v>
      </c>
      <c r="N2238">
        <v>2</v>
      </c>
      <c r="O2238">
        <v>1</v>
      </c>
      <c r="P2238">
        <v>3.28</v>
      </c>
    </row>
    <row r="2239" spans="1:16" x14ac:dyDescent="0.3">
      <c r="A2239">
        <v>2237</v>
      </c>
      <c r="B2239" t="s">
        <v>83</v>
      </c>
      <c r="C2239" t="s">
        <v>101</v>
      </c>
      <c r="D2239" t="s">
        <v>105</v>
      </c>
      <c r="E2239" t="s">
        <v>93</v>
      </c>
      <c r="F2239" t="s">
        <v>87</v>
      </c>
      <c r="G2239" t="s">
        <v>103</v>
      </c>
      <c r="H2239">
        <v>1199</v>
      </c>
      <c r="I2239">
        <v>73</v>
      </c>
      <c r="J2239">
        <v>26.9</v>
      </c>
      <c r="K2239">
        <v>8.8000000000000007</v>
      </c>
      <c r="L2239">
        <v>2021</v>
      </c>
      <c r="M2239">
        <v>88663</v>
      </c>
      <c r="N2239">
        <v>2</v>
      </c>
      <c r="O2239">
        <v>0</v>
      </c>
      <c r="P2239">
        <v>4.21</v>
      </c>
    </row>
    <row r="2240" spans="1:16" x14ac:dyDescent="0.3">
      <c r="A2240">
        <v>2238</v>
      </c>
      <c r="B2240" t="s">
        <v>83</v>
      </c>
      <c r="C2240" t="s">
        <v>101</v>
      </c>
      <c r="D2240" t="s">
        <v>105</v>
      </c>
      <c r="E2240" t="s">
        <v>93</v>
      </c>
      <c r="F2240" t="s">
        <v>87</v>
      </c>
      <c r="G2240" t="s">
        <v>103</v>
      </c>
      <c r="H2240">
        <v>1199</v>
      </c>
      <c r="I2240">
        <v>73</v>
      </c>
      <c r="J2240">
        <v>26.9</v>
      </c>
      <c r="K2240">
        <v>8.8000000000000007</v>
      </c>
      <c r="L2240">
        <v>2020</v>
      </c>
      <c r="M2240">
        <v>59392</v>
      </c>
      <c r="N2240">
        <v>1</v>
      </c>
      <c r="O2240">
        <v>0</v>
      </c>
      <c r="P2240">
        <v>3.77</v>
      </c>
    </row>
    <row r="2241" spans="1:16" x14ac:dyDescent="0.3">
      <c r="A2241">
        <v>2239</v>
      </c>
      <c r="B2241" t="s">
        <v>83</v>
      </c>
      <c r="C2241" t="s">
        <v>101</v>
      </c>
      <c r="D2241" t="s">
        <v>105</v>
      </c>
      <c r="E2241" t="s">
        <v>93</v>
      </c>
      <c r="F2241" t="s">
        <v>87</v>
      </c>
      <c r="G2241" t="s">
        <v>103</v>
      </c>
      <c r="H2241">
        <v>1199</v>
      </c>
      <c r="I2241">
        <v>73</v>
      </c>
      <c r="J2241">
        <v>26.9</v>
      </c>
      <c r="K2241">
        <v>8.8000000000000007</v>
      </c>
      <c r="L2241">
        <v>2021</v>
      </c>
      <c r="M2241">
        <v>88759</v>
      </c>
      <c r="N2241">
        <v>2</v>
      </c>
      <c r="O2241">
        <v>1</v>
      </c>
      <c r="P2241">
        <v>3.05</v>
      </c>
    </row>
    <row r="2242" spans="1:16" x14ac:dyDescent="0.3">
      <c r="A2242">
        <v>2240</v>
      </c>
      <c r="B2242" t="s">
        <v>83</v>
      </c>
      <c r="C2242" t="s">
        <v>101</v>
      </c>
      <c r="D2242" t="s">
        <v>105</v>
      </c>
      <c r="E2242" t="s">
        <v>93</v>
      </c>
      <c r="F2242" t="s">
        <v>87</v>
      </c>
      <c r="G2242" t="s">
        <v>103</v>
      </c>
      <c r="H2242">
        <v>1199</v>
      </c>
      <c r="I2242">
        <v>73</v>
      </c>
      <c r="J2242">
        <v>26.9</v>
      </c>
      <c r="K2242">
        <v>8.8000000000000007</v>
      </c>
      <c r="L2242">
        <v>2020</v>
      </c>
      <c r="M2242">
        <v>97447</v>
      </c>
      <c r="N2242">
        <v>1</v>
      </c>
      <c r="O2242">
        <v>0</v>
      </c>
      <c r="P2242">
        <v>3.53</v>
      </c>
    </row>
    <row r="2243" spans="1:16" x14ac:dyDescent="0.3">
      <c r="A2243">
        <v>2241</v>
      </c>
      <c r="B2243" t="s">
        <v>83</v>
      </c>
      <c r="C2243" t="s">
        <v>101</v>
      </c>
      <c r="D2243" t="s">
        <v>105</v>
      </c>
      <c r="E2243" t="s">
        <v>93</v>
      </c>
      <c r="F2243" t="s">
        <v>87</v>
      </c>
      <c r="G2243" t="s">
        <v>103</v>
      </c>
      <c r="H2243">
        <v>1199</v>
      </c>
      <c r="I2243">
        <v>73</v>
      </c>
      <c r="J2243">
        <v>26.9</v>
      </c>
      <c r="K2243">
        <v>8.8000000000000007</v>
      </c>
      <c r="L2243">
        <v>2022</v>
      </c>
      <c r="M2243">
        <v>69921</v>
      </c>
      <c r="N2243">
        <v>2</v>
      </c>
      <c r="O2243">
        <v>0</v>
      </c>
      <c r="P2243">
        <v>4.6900000000000004</v>
      </c>
    </row>
    <row r="2244" spans="1:16" x14ac:dyDescent="0.3">
      <c r="A2244">
        <v>2242</v>
      </c>
      <c r="B2244" t="s">
        <v>83</v>
      </c>
      <c r="C2244" t="s">
        <v>101</v>
      </c>
      <c r="D2244" t="s">
        <v>105</v>
      </c>
      <c r="E2244" t="s">
        <v>93</v>
      </c>
      <c r="F2244" t="s">
        <v>87</v>
      </c>
      <c r="G2244" t="s">
        <v>103</v>
      </c>
      <c r="H2244">
        <v>1199</v>
      </c>
      <c r="I2244">
        <v>73</v>
      </c>
      <c r="J2244">
        <v>26.9</v>
      </c>
      <c r="K2244">
        <v>8.8000000000000007</v>
      </c>
      <c r="L2244">
        <v>2021</v>
      </c>
      <c r="M2244">
        <v>98366</v>
      </c>
      <c r="N2244">
        <v>3</v>
      </c>
      <c r="O2244">
        <v>0</v>
      </c>
      <c r="P2244">
        <v>3.07</v>
      </c>
    </row>
    <row r="2245" spans="1:16" x14ac:dyDescent="0.3">
      <c r="A2245">
        <v>2243</v>
      </c>
      <c r="B2245" t="s">
        <v>83</v>
      </c>
      <c r="C2245" t="s">
        <v>101</v>
      </c>
      <c r="D2245" t="s">
        <v>105</v>
      </c>
      <c r="E2245" t="s">
        <v>93</v>
      </c>
      <c r="F2245" t="s">
        <v>87</v>
      </c>
      <c r="G2245" t="s">
        <v>103</v>
      </c>
      <c r="H2245">
        <v>1199</v>
      </c>
      <c r="I2245">
        <v>73</v>
      </c>
      <c r="J2245">
        <v>26.9</v>
      </c>
      <c r="K2245">
        <v>8.8000000000000007</v>
      </c>
      <c r="L2245">
        <v>2020</v>
      </c>
      <c r="M2245">
        <v>98120</v>
      </c>
      <c r="N2245">
        <v>1</v>
      </c>
      <c r="O2245">
        <v>0</v>
      </c>
      <c r="P2245">
        <v>3.46</v>
      </c>
    </row>
    <row r="2246" spans="1:16" x14ac:dyDescent="0.3">
      <c r="A2246">
        <v>2244</v>
      </c>
      <c r="B2246" t="s">
        <v>83</v>
      </c>
      <c r="C2246" t="s">
        <v>101</v>
      </c>
      <c r="D2246" t="s">
        <v>105</v>
      </c>
      <c r="E2246" t="s">
        <v>93</v>
      </c>
      <c r="F2246" t="s">
        <v>87</v>
      </c>
      <c r="G2246" t="s">
        <v>103</v>
      </c>
      <c r="H2246">
        <v>1199</v>
      </c>
      <c r="I2246">
        <v>73</v>
      </c>
      <c r="J2246">
        <v>26.9</v>
      </c>
      <c r="K2246">
        <v>8.8000000000000007</v>
      </c>
      <c r="L2246">
        <v>2026</v>
      </c>
      <c r="M2246">
        <v>5090</v>
      </c>
      <c r="N2246">
        <v>1</v>
      </c>
      <c r="O2246">
        <v>0</v>
      </c>
      <c r="P2246">
        <v>8.76</v>
      </c>
    </row>
    <row r="2247" spans="1:16" x14ac:dyDescent="0.3">
      <c r="A2247">
        <v>2245</v>
      </c>
      <c r="B2247" t="s">
        <v>83</v>
      </c>
      <c r="C2247" t="s">
        <v>101</v>
      </c>
      <c r="D2247" t="s">
        <v>105</v>
      </c>
      <c r="E2247" t="s">
        <v>93</v>
      </c>
      <c r="F2247" t="s">
        <v>87</v>
      </c>
      <c r="G2247" t="s">
        <v>103</v>
      </c>
      <c r="H2247">
        <v>1199</v>
      </c>
      <c r="I2247">
        <v>73</v>
      </c>
      <c r="J2247">
        <v>26.9</v>
      </c>
      <c r="K2247">
        <v>8.8000000000000007</v>
      </c>
      <c r="L2247">
        <v>2021</v>
      </c>
      <c r="M2247">
        <v>58076</v>
      </c>
      <c r="N2247">
        <v>1</v>
      </c>
      <c r="O2247">
        <v>0</v>
      </c>
      <c r="P2247">
        <v>4.3600000000000003</v>
      </c>
    </row>
    <row r="2248" spans="1:16" x14ac:dyDescent="0.3">
      <c r="A2248">
        <v>2246</v>
      </c>
      <c r="B2248" t="s">
        <v>83</v>
      </c>
      <c r="C2248" t="s">
        <v>101</v>
      </c>
      <c r="D2248" t="s">
        <v>105</v>
      </c>
      <c r="E2248" t="s">
        <v>93</v>
      </c>
      <c r="F2248" t="s">
        <v>87</v>
      </c>
      <c r="G2248" t="s">
        <v>103</v>
      </c>
      <c r="H2248">
        <v>1199</v>
      </c>
      <c r="I2248">
        <v>73</v>
      </c>
      <c r="J2248">
        <v>26.9</v>
      </c>
      <c r="K2248">
        <v>8.8000000000000007</v>
      </c>
      <c r="L2248">
        <v>2024</v>
      </c>
      <c r="M2248">
        <v>33339</v>
      </c>
      <c r="N2248">
        <v>3</v>
      </c>
      <c r="O2248">
        <v>0</v>
      </c>
      <c r="P2248">
        <v>6.33</v>
      </c>
    </row>
    <row r="2249" spans="1:16" x14ac:dyDescent="0.3">
      <c r="A2249">
        <v>2247</v>
      </c>
      <c r="B2249" t="s">
        <v>83</v>
      </c>
      <c r="C2249" t="s">
        <v>101</v>
      </c>
      <c r="D2249" t="s">
        <v>105</v>
      </c>
      <c r="E2249" t="s">
        <v>93</v>
      </c>
      <c r="F2249" t="s">
        <v>87</v>
      </c>
      <c r="G2249" t="s">
        <v>103</v>
      </c>
      <c r="H2249">
        <v>1199</v>
      </c>
      <c r="I2249">
        <v>73</v>
      </c>
      <c r="J2249">
        <v>26.9</v>
      </c>
      <c r="K2249">
        <v>8.8000000000000007</v>
      </c>
      <c r="L2249">
        <v>2022</v>
      </c>
      <c r="M2249">
        <v>72275</v>
      </c>
      <c r="N2249">
        <v>1</v>
      </c>
      <c r="O2249">
        <v>0</v>
      </c>
      <c r="P2249">
        <v>5.33</v>
      </c>
    </row>
    <row r="2250" spans="1:16" x14ac:dyDescent="0.3">
      <c r="A2250">
        <v>2248</v>
      </c>
      <c r="B2250" t="s">
        <v>83</v>
      </c>
      <c r="C2250" t="s">
        <v>101</v>
      </c>
      <c r="D2250" t="s">
        <v>105</v>
      </c>
      <c r="E2250" t="s">
        <v>93</v>
      </c>
      <c r="F2250" t="s">
        <v>87</v>
      </c>
      <c r="G2250" t="s">
        <v>103</v>
      </c>
      <c r="H2250">
        <v>1199</v>
      </c>
      <c r="I2250">
        <v>73</v>
      </c>
      <c r="J2250">
        <v>26.9</v>
      </c>
      <c r="K2250">
        <v>8.8000000000000007</v>
      </c>
      <c r="L2250">
        <v>2022</v>
      </c>
      <c r="M2250">
        <v>50357</v>
      </c>
      <c r="N2250">
        <v>1</v>
      </c>
      <c r="O2250">
        <v>0</v>
      </c>
      <c r="P2250">
        <v>5.09</v>
      </c>
    </row>
    <row r="2251" spans="1:16" x14ac:dyDescent="0.3">
      <c r="A2251">
        <v>2249</v>
      </c>
      <c r="B2251" t="s">
        <v>83</v>
      </c>
      <c r="C2251" t="s">
        <v>101</v>
      </c>
      <c r="D2251" t="s">
        <v>105</v>
      </c>
      <c r="E2251" t="s">
        <v>93</v>
      </c>
      <c r="F2251" t="s">
        <v>87</v>
      </c>
      <c r="G2251" t="s">
        <v>103</v>
      </c>
      <c r="H2251">
        <v>1199</v>
      </c>
      <c r="I2251">
        <v>73</v>
      </c>
      <c r="J2251">
        <v>26.9</v>
      </c>
      <c r="K2251">
        <v>8.8000000000000007</v>
      </c>
      <c r="L2251">
        <v>2022</v>
      </c>
      <c r="M2251">
        <v>85657</v>
      </c>
      <c r="N2251">
        <v>1</v>
      </c>
      <c r="O2251">
        <v>0</v>
      </c>
      <c r="P2251">
        <v>5.0199999999999996</v>
      </c>
    </row>
    <row r="2252" spans="1:16" x14ac:dyDescent="0.3">
      <c r="A2252">
        <v>2250</v>
      </c>
      <c r="B2252" t="s">
        <v>83</v>
      </c>
      <c r="C2252" t="s">
        <v>101</v>
      </c>
      <c r="D2252" t="s">
        <v>105</v>
      </c>
      <c r="E2252" t="s">
        <v>93</v>
      </c>
      <c r="F2252" t="s">
        <v>87</v>
      </c>
      <c r="G2252" t="s">
        <v>103</v>
      </c>
      <c r="H2252">
        <v>1199</v>
      </c>
      <c r="I2252">
        <v>73</v>
      </c>
      <c r="J2252">
        <v>26.9</v>
      </c>
      <c r="K2252">
        <v>8.8000000000000007</v>
      </c>
      <c r="L2252">
        <v>2022</v>
      </c>
      <c r="M2252">
        <v>40474</v>
      </c>
      <c r="N2252">
        <v>1</v>
      </c>
      <c r="O2252">
        <v>0</v>
      </c>
      <c r="P2252">
        <v>5.94</v>
      </c>
    </row>
    <row r="2253" spans="1:16" x14ac:dyDescent="0.3">
      <c r="A2253">
        <v>2251</v>
      </c>
      <c r="B2253" t="s">
        <v>83</v>
      </c>
      <c r="C2253" t="s">
        <v>101</v>
      </c>
      <c r="D2253" t="s">
        <v>105</v>
      </c>
      <c r="E2253" t="s">
        <v>93</v>
      </c>
      <c r="F2253" t="s">
        <v>87</v>
      </c>
      <c r="G2253" t="s">
        <v>103</v>
      </c>
      <c r="H2253">
        <v>1199</v>
      </c>
      <c r="I2253">
        <v>73</v>
      </c>
      <c r="J2253">
        <v>26.9</v>
      </c>
      <c r="K2253">
        <v>8.8000000000000007</v>
      </c>
      <c r="L2253">
        <v>2024</v>
      </c>
      <c r="M2253">
        <v>37787</v>
      </c>
      <c r="N2253">
        <v>1</v>
      </c>
      <c r="O2253">
        <v>0</v>
      </c>
      <c r="P2253">
        <v>7.32</v>
      </c>
    </row>
    <row r="2254" spans="1:16" x14ac:dyDescent="0.3">
      <c r="A2254">
        <v>2252</v>
      </c>
      <c r="B2254" t="s">
        <v>83</v>
      </c>
      <c r="C2254" t="s">
        <v>101</v>
      </c>
      <c r="D2254" t="s">
        <v>105</v>
      </c>
      <c r="E2254" t="s">
        <v>93</v>
      </c>
      <c r="F2254" t="s">
        <v>87</v>
      </c>
      <c r="G2254" t="s">
        <v>103</v>
      </c>
      <c r="H2254">
        <v>1199</v>
      </c>
      <c r="I2254">
        <v>73</v>
      </c>
      <c r="J2254">
        <v>26.9</v>
      </c>
      <c r="K2254">
        <v>8.8000000000000007</v>
      </c>
      <c r="L2254">
        <v>2022</v>
      </c>
      <c r="M2254">
        <v>74725</v>
      </c>
      <c r="N2254">
        <v>1</v>
      </c>
      <c r="O2254">
        <v>1</v>
      </c>
      <c r="P2254">
        <v>4.72</v>
      </c>
    </row>
    <row r="2255" spans="1:16" x14ac:dyDescent="0.3">
      <c r="A2255">
        <v>2253</v>
      </c>
      <c r="B2255" t="s">
        <v>83</v>
      </c>
      <c r="C2255" t="s">
        <v>101</v>
      </c>
      <c r="D2255" t="s">
        <v>105</v>
      </c>
      <c r="E2255" t="s">
        <v>93</v>
      </c>
      <c r="F2255" t="s">
        <v>87</v>
      </c>
      <c r="G2255" t="s">
        <v>103</v>
      </c>
      <c r="H2255">
        <v>1199</v>
      </c>
      <c r="I2255">
        <v>73</v>
      </c>
      <c r="J2255">
        <v>26.9</v>
      </c>
      <c r="K2255">
        <v>8.8000000000000007</v>
      </c>
      <c r="L2255">
        <v>2021</v>
      </c>
      <c r="M2255">
        <v>99155</v>
      </c>
      <c r="N2255">
        <v>2</v>
      </c>
      <c r="O2255">
        <v>0</v>
      </c>
      <c r="P2255">
        <v>4.01</v>
      </c>
    </row>
    <row r="2256" spans="1:16" x14ac:dyDescent="0.3">
      <c r="A2256">
        <v>2254</v>
      </c>
      <c r="B2256" t="s">
        <v>83</v>
      </c>
      <c r="C2256" t="s">
        <v>101</v>
      </c>
      <c r="D2256" t="s">
        <v>105</v>
      </c>
      <c r="E2256" t="s">
        <v>93</v>
      </c>
      <c r="F2256" t="s">
        <v>87</v>
      </c>
      <c r="G2256" t="s">
        <v>103</v>
      </c>
      <c r="H2256">
        <v>1199</v>
      </c>
      <c r="I2256">
        <v>73</v>
      </c>
      <c r="J2256">
        <v>26.9</v>
      </c>
      <c r="K2256">
        <v>8.8000000000000007</v>
      </c>
      <c r="L2256">
        <v>2025</v>
      </c>
      <c r="M2256">
        <v>13463</v>
      </c>
      <c r="N2256">
        <v>2</v>
      </c>
      <c r="O2256">
        <v>0</v>
      </c>
      <c r="P2256">
        <v>7.27</v>
      </c>
    </row>
    <row r="2257" spans="1:16" x14ac:dyDescent="0.3">
      <c r="A2257">
        <v>2255</v>
      </c>
      <c r="B2257" t="s">
        <v>83</v>
      </c>
      <c r="C2257" t="s">
        <v>101</v>
      </c>
      <c r="D2257" t="s">
        <v>105</v>
      </c>
      <c r="E2257" t="s">
        <v>93</v>
      </c>
      <c r="F2257" t="s">
        <v>87</v>
      </c>
      <c r="G2257" t="s">
        <v>103</v>
      </c>
      <c r="H2257">
        <v>1199</v>
      </c>
      <c r="I2257">
        <v>73</v>
      </c>
      <c r="J2257">
        <v>26.9</v>
      </c>
      <c r="K2257">
        <v>8.8000000000000007</v>
      </c>
      <c r="L2257">
        <v>2020</v>
      </c>
      <c r="M2257">
        <v>129855</v>
      </c>
      <c r="N2257">
        <v>1</v>
      </c>
      <c r="O2257">
        <v>0</v>
      </c>
      <c r="P2257">
        <v>3.32</v>
      </c>
    </row>
    <row r="2258" spans="1:16" x14ac:dyDescent="0.3">
      <c r="A2258">
        <v>2256</v>
      </c>
      <c r="B2258" t="s">
        <v>83</v>
      </c>
      <c r="C2258" t="s">
        <v>101</v>
      </c>
      <c r="D2258" t="s">
        <v>105</v>
      </c>
      <c r="E2258" t="s">
        <v>93</v>
      </c>
      <c r="F2258" t="s">
        <v>87</v>
      </c>
      <c r="G2258" t="s">
        <v>103</v>
      </c>
      <c r="H2258">
        <v>1199</v>
      </c>
      <c r="I2258">
        <v>73</v>
      </c>
      <c r="J2258">
        <v>26.9</v>
      </c>
      <c r="K2258">
        <v>8.8000000000000007</v>
      </c>
      <c r="L2258">
        <v>2020</v>
      </c>
      <c r="M2258">
        <v>64972</v>
      </c>
      <c r="N2258">
        <v>1</v>
      </c>
      <c r="O2258">
        <v>0</v>
      </c>
      <c r="P2258">
        <v>4.2</v>
      </c>
    </row>
    <row r="2259" spans="1:16" x14ac:dyDescent="0.3">
      <c r="A2259">
        <v>2257</v>
      </c>
      <c r="B2259" t="s">
        <v>83</v>
      </c>
      <c r="C2259" t="s">
        <v>101</v>
      </c>
      <c r="D2259" t="s">
        <v>105</v>
      </c>
      <c r="E2259" t="s">
        <v>93</v>
      </c>
      <c r="F2259" t="s">
        <v>87</v>
      </c>
      <c r="G2259" t="s">
        <v>103</v>
      </c>
      <c r="H2259">
        <v>1199</v>
      </c>
      <c r="I2259">
        <v>73</v>
      </c>
      <c r="J2259">
        <v>26.9</v>
      </c>
      <c r="K2259">
        <v>8.8000000000000007</v>
      </c>
      <c r="L2259">
        <v>2022</v>
      </c>
      <c r="M2259">
        <v>38266</v>
      </c>
      <c r="N2259">
        <v>1</v>
      </c>
      <c r="O2259">
        <v>1</v>
      </c>
      <c r="P2259">
        <v>4.49</v>
      </c>
    </row>
    <row r="2260" spans="1:16" x14ac:dyDescent="0.3">
      <c r="A2260">
        <v>2258</v>
      </c>
      <c r="B2260" t="s">
        <v>83</v>
      </c>
      <c r="C2260" t="s">
        <v>101</v>
      </c>
      <c r="D2260" t="s">
        <v>105</v>
      </c>
      <c r="E2260" t="s">
        <v>93</v>
      </c>
      <c r="F2260" t="s">
        <v>87</v>
      </c>
      <c r="G2260" t="s">
        <v>103</v>
      </c>
      <c r="H2260">
        <v>1199</v>
      </c>
      <c r="I2260">
        <v>73</v>
      </c>
      <c r="J2260">
        <v>26.9</v>
      </c>
      <c r="K2260">
        <v>8.8000000000000007</v>
      </c>
      <c r="L2260">
        <v>2023</v>
      </c>
      <c r="M2260">
        <v>48268</v>
      </c>
      <c r="N2260">
        <v>1</v>
      </c>
      <c r="O2260">
        <v>0</v>
      </c>
      <c r="P2260">
        <v>6.51</v>
      </c>
    </row>
    <row r="2261" spans="1:16" x14ac:dyDescent="0.3">
      <c r="A2261">
        <v>2259</v>
      </c>
      <c r="B2261" t="s">
        <v>83</v>
      </c>
      <c r="C2261" t="s">
        <v>101</v>
      </c>
      <c r="D2261" t="s">
        <v>105</v>
      </c>
      <c r="E2261" t="s">
        <v>93</v>
      </c>
      <c r="F2261" t="s">
        <v>87</v>
      </c>
      <c r="G2261" t="s">
        <v>103</v>
      </c>
      <c r="H2261">
        <v>1199</v>
      </c>
      <c r="I2261">
        <v>73</v>
      </c>
      <c r="J2261">
        <v>26.9</v>
      </c>
      <c r="K2261">
        <v>8.8000000000000007</v>
      </c>
      <c r="L2261">
        <v>2021</v>
      </c>
      <c r="M2261">
        <v>67878</v>
      </c>
      <c r="N2261">
        <v>1</v>
      </c>
      <c r="O2261">
        <v>0</v>
      </c>
      <c r="P2261">
        <v>4.74</v>
      </c>
    </row>
    <row r="2262" spans="1:16" x14ac:dyDescent="0.3">
      <c r="A2262">
        <v>2260</v>
      </c>
      <c r="B2262" t="s">
        <v>83</v>
      </c>
      <c r="C2262" t="s">
        <v>101</v>
      </c>
      <c r="D2262" t="s">
        <v>105</v>
      </c>
      <c r="E2262" t="s">
        <v>93</v>
      </c>
      <c r="F2262" t="s">
        <v>87</v>
      </c>
      <c r="G2262" t="s">
        <v>103</v>
      </c>
      <c r="H2262">
        <v>1199</v>
      </c>
      <c r="I2262">
        <v>73</v>
      </c>
      <c r="J2262">
        <v>26.9</v>
      </c>
      <c r="K2262">
        <v>8.8000000000000007</v>
      </c>
      <c r="L2262">
        <v>2025</v>
      </c>
      <c r="M2262">
        <v>13953</v>
      </c>
      <c r="N2262">
        <v>1</v>
      </c>
      <c r="O2262">
        <v>0</v>
      </c>
      <c r="P2262">
        <v>7.76</v>
      </c>
    </row>
    <row r="2263" spans="1:16" x14ac:dyDescent="0.3">
      <c r="A2263">
        <v>2261</v>
      </c>
      <c r="B2263" t="s">
        <v>83</v>
      </c>
      <c r="C2263" t="s">
        <v>101</v>
      </c>
      <c r="D2263" t="s">
        <v>105</v>
      </c>
      <c r="E2263" t="s">
        <v>93</v>
      </c>
      <c r="F2263" t="s">
        <v>87</v>
      </c>
      <c r="G2263" t="s">
        <v>103</v>
      </c>
      <c r="H2263">
        <v>1199</v>
      </c>
      <c r="I2263">
        <v>73</v>
      </c>
      <c r="J2263">
        <v>26.9</v>
      </c>
      <c r="K2263">
        <v>8.8000000000000007</v>
      </c>
      <c r="L2263">
        <v>2024</v>
      </c>
      <c r="M2263">
        <v>26550</v>
      </c>
      <c r="N2263">
        <v>2</v>
      </c>
      <c r="O2263">
        <v>0</v>
      </c>
      <c r="P2263">
        <v>6.81</v>
      </c>
    </row>
    <row r="2264" spans="1:16" x14ac:dyDescent="0.3">
      <c r="A2264">
        <v>2262</v>
      </c>
      <c r="B2264" t="s">
        <v>83</v>
      </c>
      <c r="C2264" t="s">
        <v>101</v>
      </c>
      <c r="D2264" t="s">
        <v>105</v>
      </c>
      <c r="E2264" t="s">
        <v>93</v>
      </c>
      <c r="F2264" t="s">
        <v>87</v>
      </c>
      <c r="G2264" t="s">
        <v>103</v>
      </c>
      <c r="H2264">
        <v>1199</v>
      </c>
      <c r="I2264">
        <v>73</v>
      </c>
      <c r="J2264">
        <v>26.9</v>
      </c>
      <c r="K2264">
        <v>8.8000000000000007</v>
      </c>
      <c r="L2264">
        <v>2020</v>
      </c>
      <c r="M2264">
        <v>118401</v>
      </c>
      <c r="N2264">
        <v>1</v>
      </c>
      <c r="O2264">
        <v>0</v>
      </c>
      <c r="P2264">
        <v>2.97</v>
      </c>
    </row>
    <row r="2265" spans="1:16" x14ac:dyDescent="0.3">
      <c r="A2265">
        <v>2263</v>
      </c>
      <c r="B2265" t="s">
        <v>83</v>
      </c>
      <c r="C2265" t="s">
        <v>101</v>
      </c>
      <c r="D2265" t="s">
        <v>105</v>
      </c>
      <c r="E2265" t="s">
        <v>93</v>
      </c>
      <c r="F2265" t="s">
        <v>87</v>
      </c>
      <c r="G2265" t="s">
        <v>103</v>
      </c>
      <c r="H2265">
        <v>1199</v>
      </c>
      <c r="I2265">
        <v>73</v>
      </c>
      <c r="J2265">
        <v>26.9</v>
      </c>
      <c r="K2265">
        <v>8.8000000000000007</v>
      </c>
      <c r="L2265">
        <v>2024</v>
      </c>
      <c r="M2265">
        <v>27784</v>
      </c>
      <c r="N2265">
        <v>2</v>
      </c>
      <c r="O2265">
        <v>0</v>
      </c>
      <c r="P2265">
        <v>6.39</v>
      </c>
    </row>
    <row r="2266" spans="1:16" x14ac:dyDescent="0.3">
      <c r="A2266">
        <v>2264</v>
      </c>
      <c r="B2266" t="s">
        <v>83</v>
      </c>
      <c r="C2266" t="s">
        <v>101</v>
      </c>
      <c r="D2266" t="s">
        <v>105</v>
      </c>
      <c r="E2266" t="s">
        <v>93</v>
      </c>
      <c r="F2266" t="s">
        <v>87</v>
      </c>
      <c r="G2266" t="s">
        <v>103</v>
      </c>
      <c r="H2266">
        <v>1199</v>
      </c>
      <c r="I2266">
        <v>73</v>
      </c>
      <c r="J2266">
        <v>26.9</v>
      </c>
      <c r="K2266">
        <v>8.8000000000000007</v>
      </c>
      <c r="L2266">
        <v>2020</v>
      </c>
      <c r="M2266">
        <v>64868</v>
      </c>
      <c r="N2266">
        <v>1</v>
      </c>
      <c r="O2266">
        <v>0</v>
      </c>
      <c r="P2266">
        <v>4.03</v>
      </c>
    </row>
    <row r="2267" spans="1:16" x14ac:dyDescent="0.3">
      <c r="A2267">
        <v>2265</v>
      </c>
      <c r="B2267" t="s">
        <v>83</v>
      </c>
      <c r="C2267" t="s">
        <v>101</v>
      </c>
      <c r="D2267" t="s">
        <v>105</v>
      </c>
      <c r="E2267" t="s">
        <v>93</v>
      </c>
      <c r="F2267" t="s">
        <v>87</v>
      </c>
      <c r="G2267" t="s">
        <v>103</v>
      </c>
      <c r="H2267">
        <v>1199</v>
      </c>
      <c r="I2267">
        <v>73</v>
      </c>
      <c r="J2267">
        <v>26.9</v>
      </c>
      <c r="K2267">
        <v>8.8000000000000007</v>
      </c>
      <c r="L2267">
        <v>2023</v>
      </c>
      <c r="M2267">
        <v>42886</v>
      </c>
      <c r="N2267">
        <v>2</v>
      </c>
      <c r="O2267">
        <v>0</v>
      </c>
      <c r="P2267">
        <v>6.15</v>
      </c>
    </row>
    <row r="2268" spans="1:16" x14ac:dyDescent="0.3">
      <c r="A2268">
        <v>2266</v>
      </c>
      <c r="B2268" t="s">
        <v>83</v>
      </c>
      <c r="C2268" t="s">
        <v>101</v>
      </c>
      <c r="D2268" t="s">
        <v>105</v>
      </c>
      <c r="E2268" t="s">
        <v>93</v>
      </c>
      <c r="F2268" t="s">
        <v>87</v>
      </c>
      <c r="G2268" t="s">
        <v>103</v>
      </c>
      <c r="H2268">
        <v>1199</v>
      </c>
      <c r="I2268">
        <v>73</v>
      </c>
      <c r="J2268">
        <v>26.9</v>
      </c>
      <c r="K2268">
        <v>8.8000000000000007</v>
      </c>
      <c r="L2268">
        <v>2024</v>
      </c>
      <c r="M2268">
        <v>43708</v>
      </c>
      <c r="N2268">
        <v>1</v>
      </c>
      <c r="O2268">
        <v>1</v>
      </c>
      <c r="P2268">
        <v>6.2</v>
      </c>
    </row>
    <row r="2269" spans="1:16" x14ac:dyDescent="0.3">
      <c r="A2269">
        <v>2267</v>
      </c>
      <c r="B2269" t="s">
        <v>83</v>
      </c>
      <c r="C2269" t="s">
        <v>101</v>
      </c>
      <c r="D2269" t="s">
        <v>105</v>
      </c>
      <c r="E2269" t="s">
        <v>93</v>
      </c>
      <c r="F2269" t="s">
        <v>87</v>
      </c>
      <c r="G2269" t="s">
        <v>103</v>
      </c>
      <c r="H2269">
        <v>1199</v>
      </c>
      <c r="I2269">
        <v>73</v>
      </c>
      <c r="J2269">
        <v>26.9</v>
      </c>
      <c r="K2269">
        <v>8.8000000000000007</v>
      </c>
      <c r="L2269">
        <v>2022</v>
      </c>
      <c r="M2269">
        <v>79367</v>
      </c>
      <c r="N2269">
        <v>1</v>
      </c>
      <c r="O2269">
        <v>0</v>
      </c>
      <c r="P2269">
        <v>5.27</v>
      </c>
    </row>
    <row r="2270" spans="1:16" x14ac:dyDescent="0.3">
      <c r="A2270">
        <v>2268</v>
      </c>
      <c r="B2270" t="s">
        <v>83</v>
      </c>
      <c r="C2270" t="s">
        <v>101</v>
      </c>
      <c r="D2270" t="s">
        <v>105</v>
      </c>
      <c r="E2270" t="s">
        <v>93</v>
      </c>
      <c r="F2270" t="s">
        <v>87</v>
      </c>
      <c r="G2270" t="s">
        <v>103</v>
      </c>
      <c r="H2270">
        <v>1199</v>
      </c>
      <c r="I2270">
        <v>73</v>
      </c>
      <c r="J2270">
        <v>26.9</v>
      </c>
      <c r="K2270">
        <v>8.8000000000000007</v>
      </c>
      <c r="L2270">
        <v>2024</v>
      </c>
      <c r="M2270">
        <v>32372</v>
      </c>
      <c r="N2270">
        <v>3</v>
      </c>
      <c r="O2270">
        <v>0</v>
      </c>
      <c r="P2270">
        <v>6.02</v>
      </c>
    </row>
    <row r="2271" spans="1:16" x14ac:dyDescent="0.3">
      <c r="A2271">
        <v>2269</v>
      </c>
      <c r="B2271" t="s">
        <v>83</v>
      </c>
      <c r="C2271" t="s">
        <v>101</v>
      </c>
      <c r="D2271" t="s">
        <v>105</v>
      </c>
      <c r="E2271" t="s">
        <v>93</v>
      </c>
      <c r="F2271" t="s">
        <v>87</v>
      </c>
      <c r="G2271" t="s">
        <v>103</v>
      </c>
      <c r="H2271">
        <v>1199</v>
      </c>
      <c r="I2271">
        <v>73</v>
      </c>
      <c r="J2271">
        <v>26.9</v>
      </c>
      <c r="K2271">
        <v>8.8000000000000007</v>
      </c>
      <c r="L2271">
        <v>2021</v>
      </c>
      <c r="M2271">
        <v>108894</v>
      </c>
      <c r="N2271">
        <v>2</v>
      </c>
      <c r="O2271">
        <v>0</v>
      </c>
      <c r="P2271">
        <v>3.46</v>
      </c>
    </row>
    <row r="2272" spans="1:16" x14ac:dyDescent="0.3">
      <c r="A2272">
        <v>2270</v>
      </c>
      <c r="B2272" t="s">
        <v>83</v>
      </c>
      <c r="C2272" t="s">
        <v>101</v>
      </c>
      <c r="D2272" t="s">
        <v>105</v>
      </c>
      <c r="E2272" t="s">
        <v>93</v>
      </c>
      <c r="F2272" t="s">
        <v>87</v>
      </c>
      <c r="G2272" t="s">
        <v>103</v>
      </c>
      <c r="H2272">
        <v>1199</v>
      </c>
      <c r="I2272">
        <v>73</v>
      </c>
      <c r="J2272">
        <v>26.9</v>
      </c>
      <c r="K2272">
        <v>8.8000000000000007</v>
      </c>
      <c r="L2272">
        <v>2022</v>
      </c>
      <c r="M2272">
        <v>58544</v>
      </c>
      <c r="N2272">
        <v>1</v>
      </c>
      <c r="O2272">
        <v>1</v>
      </c>
      <c r="P2272">
        <v>4.3099999999999996</v>
      </c>
    </row>
    <row r="2273" spans="1:16" x14ac:dyDescent="0.3">
      <c r="A2273">
        <v>2271</v>
      </c>
      <c r="B2273" t="s">
        <v>83</v>
      </c>
      <c r="C2273" t="s">
        <v>101</v>
      </c>
      <c r="D2273" t="s">
        <v>105</v>
      </c>
      <c r="E2273" t="s">
        <v>93</v>
      </c>
      <c r="F2273" t="s">
        <v>87</v>
      </c>
      <c r="G2273" t="s">
        <v>103</v>
      </c>
      <c r="H2273">
        <v>1199</v>
      </c>
      <c r="I2273">
        <v>73</v>
      </c>
      <c r="J2273">
        <v>26.9</v>
      </c>
      <c r="K2273">
        <v>8.8000000000000007</v>
      </c>
      <c r="L2273">
        <v>2022</v>
      </c>
      <c r="M2273">
        <v>87287</v>
      </c>
      <c r="N2273">
        <v>2</v>
      </c>
      <c r="O2273">
        <v>0</v>
      </c>
      <c r="P2273">
        <v>4.3</v>
      </c>
    </row>
    <row r="2274" spans="1:16" x14ac:dyDescent="0.3">
      <c r="A2274">
        <v>2272</v>
      </c>
      <c r="B2274" t="s">
        <v>83</v>
      </c>
      <c r="C2274" t="s">
        <v>101</v>
      </c>
      <c r="D2274" t="s">
        <v>105</v>
      </c>
      <c r="E2274" t="s">
        <v>93</v>
      </c>
      <c r="F2274" t="s">
        <v>87</v>
      </c>
      <c r="G2274" t="s">
        <v>103</v>
      </c>
      <c r="H2274">
        <v>1199</v>
      </c>
      <c r="I2274">
        <v>73</v>
      </c>
      <c r="J2274">
        <v>26.9</v>
      </c>
      <c r="K2274">
        <v>8.8000000000000007</v>
      </c>
      <c r="L2274">
        <v>2026</v>
      </c>
      <c r="M2274">
        <v>5532</v>
      </c>
      <c r="N2274">
        <v>2</v>
      </c>
      <c r="O2274">
        <v>0</v>
      </c>
      <c r="P2274">
        <v>8.0299999999999994</v>
      </c>
    </row>
    <row r="2275" spans="1:16" x14ac:dyDescent="0.3">
      <c r="A2275">
        <v>2273</v>
      </c>
      <c r="B2275" t="s">
        <v>83</v>
      </c>
      <c r="C2275" t="s">
        <v>101</v>
      </c>
      <c r="D2275" t="s">
        <v>105</v>
      </c>
      <c r="E2275" t="s">
        <v>93</v>
      </c>
      <c r="F2275" t="s">
        <v>87</v>
      </c>
      <c r="G2275" t="s">
        <v>103</v>
      </c>
      <c r="H2275">
        <v>1199</v>
      </c>
      <c r="I2275">
        <v>73</v>
      </c>
      <c r="J2275">
        <v>26.9</v>
      </c>
      <c r="K2275">
        <v>8.8000000000000007</v>
      </c>
      <c r="L2275">
        <v>2020</v>
      </c>
      <c r="M2275">
        <v>84817</v>
      </c>
      <c r="N2275">
        <v>1</v>
      </c>
      <c r="O2275">
        <v>1</v>
      </c>
      <c r="P2275">
        <v>3.22</v>
      </c>
    </row>
    <row r="2276" spans="1:16" x14ac:dyDescent="0.3">
      <c r="A2276">
        <v>2274</v>
      </c>
      <c r="B2276" t="s">
        <v>83</v>
      </c>
      <c r="C2276" t="s">
        <v>101</v>
      </c>
      <c r="D2276" t="s">
        <v>105</v>
      </c>
      <c r="E2276" t="s">
        <v>93</v>
      </c>
      <c r="F2276" t="s">
        <v>87</v>
      </c>
      <c r="G2276" t="s">
        <v>103</v>
      </c>
      <c r="H2276">
        <v>1199</v>
      </c>
      <c r="I2276">
        <v>73</v>
      </c>
      <c r="J2276">
        <v>26.9</v>
      </c>
      <c r="K2276">
        <v>8.8000000000000007</v>
      </c>
      <c r="L2276">
        <v>2023</v>
      </c>
      <c r="M2276">
        <v>68200</v>
      </c>
      <c r="N2276">
        <v>1</v>
      </c>
      <c r="O2276">
        <v>0</v>
      </c>
      <c r="P2276">
        <v>5.84</v>
      </c>
    </row>
    <row r="2277" spans="1:16" x14ac:dyDescent="0.3">
      <c r="A2277">
        <v>2275</v>
      </c>
      <c r="B2277" t="s">
        <v>83</v>
      </c>
      <c r="C2277" t="s">
        <v>101</v>
      </c>
      <c r="D2277" t="s">
        <v>105</v>
      </c>
      <c r="E2277" t="s">
        <v>93</v>
      </c>
      <c r="F2277" t="s">
        <v>87</v>
      </c>
      <c r="G2277" t="s">
        <v>103</v>
      </c>
      <c r="H2277">
        <v>1199</v>
      </c>
      <c r="I2277">
        <v>73</v>
      </c>
      <c r="J2277">
        <v>26.9</v>
      </c>
      <c r="K2277">
        <v>8.8000000000000007</v>
      </c>
      <c r="L2277">
        <v>2020</v>
      </c>
      <c r="M2277">
        <v>79718</v>
      </c>
      <c r="N2277">
        <v>1</v>
      </c>
      <c r="O2277">
        <v>0</v>
      </c>
      <c r="P2277">
        <v>3.57</v>
      </c>
    </row>
    <row r="2278" spans="1:16" x14ac:dyDescent="0.3">
      <c r="A2278">
        <v>2276</v>
      </c>
      <c r="B2278" t="s">
        <v>83</v>
      </c>
      <c r="C2278" t="s">
        <v>101</v>
      </c>
      <c r="D2278" t="s">
        <v>105</v>
      </c>
      <c r="E2278" t="s">
        <v>93</v>
      </c>
      <c r="F2278" t="s">
        <v>87</v>
      </c>
      <c r="G2278" t="s">
        <v>103</v>
      </c>
      <c r="H2278">
        <v>1199</v>
      </c>
      <c r="I2278">
        <v>73</v>
      </c>
      <c r="J2278">
        <v>26.9</v>
      </c>
      <c r="K2278">
        <v>8.8000000000000007</v>
      </c>
      <c r="L2278">
        <v>2024</v>
      </c>
      <c r="M2278">
        <v>28902</v>
      </c>
      <c r="N2278">
        <v>1</v>
      </c>
      <c r="O2278">
        <v>0</v>
      </c>
      <c r="P2278">
        <v>7.28</v>
      </c>
    </row>
    <row r="2279" spans="1:16" x14ac:dyDescent="0.3">
      <c r="A2279">
        <v>2277</v>
      </c>
      <c r="B2279" t="s">
        <v>83</v>
      </c>
      <c r="C2279" t="s">
        <v>101</v>
      </c>
      <c r="D2279" t="s">
        <v>105</v>
      </c>
      <c r="E2279" t="s">
        <v>93</v>
      </c>
      <c r="F2279" t="s">
        <v>87</v>
      </c>
      <c r="G2279" t="s">
        <v>103</v>
      </c>
      <c r="H2279">
        <v>1199</v>
      </c>
      <c r="I2279">
        <v>73</v>
      </c>
      <c r="J2279">
        <v>26.9</v>
      </c>
      <c r="K2279">
        <v>8.8000000000000007</v>
      </c>
      <c r="L2279">
        <v>2025</v>
      </c>
      <c r="M2279">
        <v>21296</v>
      </c>
      <c r="N2279">
        <v>1</v>
      </c>
      <c r="O2279">
        <v>1</v>
      </c>
      <c r="P2279">
        <v>6.69</v>
      </c>
    </row>
    <row r="2280" spans="1:16" x14ac:dyDescent="0.3">
      <c r="A2280">
        <v>2278</v>
      </c>
      <c r="B2280" t="s">
        <v>83</v>
      </c>
      <c r="C2280" t="s">
        <v>101</v>
      </c>
      <c r="D2280" t="s">
        <v>105</v>
      </c>
      <c r="E2280" t="s">
        <v>93</v>
      </c>
      <c r="F2280" t="s">
        <v>87</v>
      </c>
      <c r="G2280" t="s">
        <v>103</v>
      </c>
      <c r="H2280">
        <v>1199</v>
      </c>
      <c r="I2280">
        <v>73</v>
      </c>
      <c r="J2280">
        <v>26.9</v>
      </c>
      <c r="K2280">
        <v>8.8000000000000007</v>
      </c>
      <c r="L2280">
        <v>2025</v>
      </c>
      <c r="M2280">
        <v>23936</v>
      </c>
      <c r="N2280">
        <v>3</v>
      </c>
      <c r="O2280">
        <v>0</v>
      </c>
      <c r="P2280">
        <v>7.05</v>
      </c>
    </row>
    <row r="2281" spans="1:16" x14ac:dyDescent="0.3">
      <c r="A2281">
        <v>2279</v>
      </c>
      <c r="B2281" t="s">
        <v>83</v>
      </c>
      <c r="C2281" t="s">
        <v>101</v>
      </c>
      <c r="D2281" t="s">
        <v>105</v>
      </c>
      <c r="E2281" t="s">
        <v>93</v>
      </c>
      <c r="F2281" t="s">
        <v>87</v>
      </c>
      <c r="G2281" t="s">
        <v>103</v>
      </c>
      <c r="H2281">
        <v>1199</v>
      </c>
      <c r="I2281">
        <v>73</v>
      </c>
      <c r="J2281">
        <v>26.9</v>
      </c>
      <c r="K2281">
        <v>8.8000000000000007</v>
      </c>
      <c r="L2281">
        <v>2020</v>
      </c>
      <c r="M2281">
        <v>80637</v>
      </c>
      <c r="N2281">
        <v>2</v>
      </c>
      <c r="O2281">
        <v>0</v>
      </c>
      <c r="P2281">
        <v>2.96</v>
      </c>
    </row>
    <row r="2282" spans="1:16" x14ac:dyDescent="0.3">
      <c r="A2282">
        <v>2280</v>
      </c>
      <c r="B2282" t="s">
        <v>83</v>
      </c>
      <c r="C2282" t="s">
        <v>101</v>
      </c>
      <c r="D2282" t="s">
        <v>105</v>
      </c>
      <c r="E2282" t="s">
        <v>93</v>
      </c>
      <c r="F2282" t="s">
        <v>87</v>
      </c>
      <c r="G2282" t="s">
        <v>103</v>
      </c>
      <c r="H2282">
        <v>1199</v>
      </c>
      <c r="I2282">
        <v>73</v>
      </c>
      <c r="J2282">
        <v>26.9</v>
      </c>
      <c r="K2282">
        <v>8.8000000000000007</v>
      </c>
      <c r="L2282">
        <v>2024</v>
      </c>
      <c r="M2282">
        <v>35607</v>
      </c>
      <c r="N2282">
        <v>1</v>
      </c>
      <c r="O2282">
        <v>1</v>
      </c>
      <c r="P2282">
        <v>6.46</v>
      </c>
    </row>
    <row r="2283" spans="1:16" x14ac:dyDescent="0.3">
      <c r="A2283">
        <v>2281</v>
      </c>
      <c r="B2283" t="s">
        <v>83</v>
      </c>
      <c r="C2283" t="s">
        <v>101</v>
      </c>
      <c r="D2283" t="s">
        <v>105</v>
      </c>
      <c r="E2283" t="s">
        <v>93</v>
      </c>
      <c r="F2283" t="s">
        <v>87</v>
      </c>
      <c r="G2283" t="s">
        <v>103</v>
      </c>
      <c r="H2283">
        <v>1199</v>
      </c>
      <c r="I2283">
        <v>73</v>
      </c>
      <c r="J2283">
        <v>26.9</v>
      </c>
      <c r="K2283">
        <v>8.8000000000000007</v>
      </c>
      <c r="L2283">
        <v>2026</v>
      </c>
      <c r="M2283">
        <v>8164</v>
      </c>
      <c r="N2283">
        <v>1</v>
      </c>
      <c r="O2283">
        <v>0</v>
      </c>
      <c r="P2283">
        <v>8.4600000000000009</v>
      </c>
    </row>
    <row r="2284" spans="1:16" x14ac:dyDescent="0.3">
      <c r="A2284">
        <v>2282</v>
      </c>
      <c r="B2284" t="s">
        <v>83</v>
      </c>
      <c r="C2284" t="s">
        <v>101</v>
      </c>
      <c r="D2284" t="s">
        <v>105</v>
      </c>
      <c r="E2284" t="s">
        <v>93</v>
      </c>
      <c r="F2284" t="s">
        <v>87</v>
      </c>
      <c r="G2284" t="s">
        <v>103</v>
      </c>
      <c r="H2284">
        <v>1199</v>
      </c>
      <c r="I2284">
        <v>73</v>
      </c>
      <c r="J2284">
        <v>26.9</v>
      </c>
      <c r="K2284">
        <v>8.8000000000000007</v>
      </c>
      <c r="L2284">
        <v>2024</v>
      </c>
      <c r="M2284">
        <v>22362</v>
      </c>
      <c r="N2284">
        <v>2</v>
      </c>
      <c r="O2284">
        <v>0</v>
      </c>
      <c r="P2284">
        <v>6.99</v>
      </c>
    </row>
    <row r="2285" spans="1:16" x14ac:dyDescent="0.3">
      <c r="A2285">
        <v>2283</v>
      </c>
      <c r="B2285" t="s">
        <v>83</v>
      </c>
      <c r="C2285" t="s">
        <v>101</v>
      </c>
      <c r="D2285" t="s">
        <v>105</v>
      </c>
      <c r="E2285" t="s">
        <v>93</v>
      </c>
      <c r="F2285" t="s">
        <v>87</v>
      </c>
      <c r="G2285" t="s">
        <v>103</v>
      </c>
      <c r="H2285">
        <v>1199</v>
      </c>
      <c r="I2285">
        <v>73</v>
      </c>
      <c r="J2285">
        <v>26.9</v>
      </c>
      <c r="K2285">
        <v>8.8000000000000007</v>
      </c>
      <c r="L2285">
        <v>2023</v>
      </c>
      <c r="M2285">
        <v>54951</v>
      </c>
      <c r="N2285">
        <v>1</v>
      </c>
      <c r="O2285">
        <v>0</v>
      </c>
      <c r="P2285">
        <v>6.16</v>
      </c>
    </row>
    <row r="2286" spans="1:16" x14ac:dyDescent="0.3">
      <c r="A2286">
        <v>2284</v>
      </c>
      <c r="B2286" t="s">
        <v>83</v>
      </c>
      <c r="C2286" t="s">
        <v>101</v>
      </c>
      <c r="D2286" t="s">
        <v>105</v>
      </c>
      <c r="E2286" t="s">
        <v>93</v>
      </c>
      <c r="F2286" t="s">
        <v>87</v>
      </c>
      <c r="G2286" t="s">
        <v>103</v>
      </c>
      <c r="H2286">
        <v>1199</v>
      </c>
      <c r="I2286">
        <v>73</v>
      </c>
      <c r="J2286">
        <v>26.9</v>
      </c>
      <c r="K2286">
        <v>8.8000000000000007</v>
      </c>
      <c r="L2286">
        <v>2026</v>
      </c>
      <c r="M2286">
        <v>6713</v>
      </c>
      <c r="N2286">
        <v>3</v>
      </c>
      <c r="O2286">
        <v>0</v>
      </c>
      <c r="P2286">
        <v>7.89</v>
      </c>
    </row>
    <row r="2287" spans="1:16" x14ac:dyDescent="0.3">
      <c r="A2287">
        <v>2285</v>
      </c>
      <c r="B2287" t="s">
        <v>83</v>
      </c>
      <c r="C2287" t="s">
        <v>101</v>
      </c>
      <c r="D2287" t="s">
        <v>105</v>
      </c>
      <c r="E2287" t="s">
        <v>93</v>
      </c>
      <c r="F2287" t="s">
        <v>87</v>
      </c>
      <c r="G2287" t="s">
        <v>103</v>
      </c>
      <c r="H2287">
        <v>1199</v>
      </c>
      <c r="I2287">
        <v>73</v>
      </c>
      <c r="J2287">
        <v>26.9</v>
      </c>
      <c r="K2287">
        <v>8.8000000000000007</v>
      </c>
      <c r="L2287">
        <v>2026</v>
      </c>
      <c r="M2287">
        <v>9441</v>
      </c>
      <c r="N2287">
        <v>1</v>
      </c>
      <c r="O2287">
        <v>0</v>
      </c>
      <c r="P2287">
        <v>8.66</v>
      </c>
    </row>
    <row r="2288" spans="1:16" x14ac:dyDescent="0.3">
      <c r="A2288">
        <v>2286</v>
      </c>
      <c r="B2288" t="s">
        <v>83</v>
      </c>
      <c r="C2288" t="s">
        <v>101</v>
      </c>
      <c r="D2288" t="s">
        <v>105</v>
      </c>
      <c r="E2288" t="s">
        <v>93</v>
      </c>
      <c r="F2288" t="s">
        <v>87</v>
      </c>
      <c r="G2288" t="s">
        <v>103</v>
      </c>
      <c r="H2288">
        <v>1199</v>
      </c>
      <c r="I2288">
        <v>73</v>
      </c>
      <c r="J2288">
        <v>26.9</v>
      </c>
      <c r="K2288">
        <v>8.8000000000000007</v>
      </c>
      <c r="L2288">
        <v>2023</v>
      </c>
      <c r="M2288">
        <v>50742</v>
      </c>
      <c r="N2288">
        <v>2</v>
      </c>
      <c r="O2288">
        <v>0</v>
      </c>
      <c r="P2288">
        <v>5.41</v>
      </c>
    </row>
    <row r="2289" spans="1:16" x14ac:dyDescent="0.3">
      <c r="A2289">
        <v>2287</v>
      </c>
      <c r="B2289" t="s">
        <v>83</v>
      </c>
      <c r="C2289" t="s">
        <v>101</v>
      </c>
      <c r="D2289" t="s">
        <v>105</v>
      </c>
      <c r="E2289" t="s">
        <v>93</v>
      </c>
      <c r="F2289" t="s">
        <v>87</v>
      </c>
      <c r="G2289" t="s">
        <v>103</v>
      </c>
      <c r="H2289">
        <v>1199</v>
      </c>
      <c r="I2289">
        <v>73</v>
      </c>
      <c r="J2289">
        <v>26.9</v>
      </c>
      <c r="K2289">
        <v>8.8000000000000007</v>
      </c>
      <c r="L2289">
        <v>2026</v>
      </c>
      <c r="M2289">
        <v>4825</v>
      </c>
      <c r="N2289">
        <v>2</v>
      </c>
      <c r="O2289">
        <v>0</v>
      </c>
      <c r="P2289">
        <v>8.4700000000000006</v>
      </c>
    </row>
    <row r="2290" spans="1:16" x14ac:dyDescent="0.3">
      <c r="A2290">
        <v>2288</v>
      </c>
      <c r="B2290" t="s">
        <v>83</v>
      </c>
      <c r="C2290" t="s">
        <v>101</v>
      </c>
      <c r="D2290" t="s">
        <v>105</v>
      </c>
      <c r="E2290" t="s">
        <v>93</v>
      </c>
      <c r="F2290" t="s">
        <v>87</v>
      </c>
      <c r="G2290" t="s">
        <v>103</v>
      </c>
      <c r="H2290">
        <v>1199</v>
      </c>
      <c r="I2290">
        <v>73</v>
      </c>
      <c r="J2290">
        <v>26.9</v>
      </c>
      <c r="K2290">
        <v>8.8000000000000007</v>
      </c>
      <c r="L2290">
        <v>2024</v>
      </c>
      <c r="M2290">
        <v>28786</v>
      </c>
      <c r="N2290">
        <v>1</v>
      </c>
      <c r="O2290">
        <v>0</v>
      </c>
      <c r="P2290">
        <v>7.42</v>
      </c>
    </row>
    <row r="2291" spans="1:16" x14ac:dyDescent="0.3">
      <c r="A2291">
        <v>2289</v>
      </c>
      <c r="B2291" t="s">
        <v>83</v>
      </c>
      <c r="C2291" t="s">
        <v>101</v>
      </c>
      <c r="D2291" t="s">
        <v>105</v>
      </c>
      <c r="E2291" t="s">
        <v>93</v>
      </c>
      <c r="F2291" t="s">
        <v>87</v>
      </c>
      <c r="G2291" t="s">
        <v>103</v>
      </c>
      <c r="H2291">
        <v>1199</v>
      </c>
      <c r="I2291">
        <v>73</v>
      </c>
      <c r="J2291">
        <v>26.9</v>
      </c>
      <c r="K2291">
        <v>8.8000000000000007</v>
      </c>
      <c r="L2291">
        <v>2023</v>
      </c>
      <c r="M2291">
        <v>62445</v>
      </c>
      <c r="N2291">
        <v>1</v>
      </c>
      <c r="O2291">
        <v>0</v>
      </c>
      <c r="P2291">
        <v>6.29</v>
      </c>
    </row>
    <row r="2292" spans="1:16" x14ac:dyDescent="0.3">
      <c r="A2292">
        <v>2290</v>
      </c>
      <c r="B2292" t="s">
        <v>83</v>
      </c>
      <c r="C2292" t="s">
        <v>101</v>
      </c>
      <c r="D2292" t="s">
        <v>105</v>
      </c>
      <c r="E2292" t="s">
        <v>93</v>
      </c>
      <c r="F2292" t="s">
        <v>87</v>
      </c>
      <c r="G2292" t="s">
        <v>103</v>
      </c>
      <c r="H2292">
        <v>1199</v>
      </c>
      <c r="I2292">
        <v>73</v>
      </c>
      <c r="J2292">
        <v>26.9</v>
      </c>
      <c r="K2292">
        <v>8.8000000000000007</v>
      </c>
      <c r="L2292">
        <v>2022</v>
      </c>
      <c r="M2292">
        <v>40415</v>
      </c>
      <c r="N2292">
        <v>1</v>
      </c>
      <c r="O2292">
        <v>0</v>
      </c>
      <c r="P2292">
        <v>5.43</v>
      </c>
    </row>
    <row r="2293" spans="1:16" x14ac:dyDescent="0.3">
      <c r="A2293">
        <v>2291</v>
      </c>
      <c r="B2293" t="s">
        <v>83</v>
      </c>
      <c r="C2293" t="s">
        <v>101</v>
      </c>
      <c r="D2293" t="s">
        <v>105</v>
      </c>
      <c r="E2293" t="s">
        <v>93</v>
      </c>
      <c r="F2293" t="s">
        <v>87</v>
      </c>
      <c r="G2293" t="s">
        <v>103</v>
      </c>
      <c r="H2293">
        <v>1199</v>
      </c>
      <c r="I2293">
        <v>73</v>
      </c>
      <c r="J2293">
        <v>26.9</v>
      </c>
      <c r="K2293">
        <v>8.8000000000000007</v>
      </c>
      <c r="L2293">
        <v>2021</v>
      </c>
      <c r="M2293">
        <v>84589</v>
      </c>
      <c r="N2293">
        <v>2</v>
      </c>
      <c r="O2293">
        <v>0</v>
      </c>
      <c r="P2293">
        <v>4.37</v>
      </c>
    </row>
    <row r="2294" spans="1:16" x14ac:dyDescent="0.3">
      <c r="A2294">
        <v>2292</v>
      </c>
      <c r="B2294" t="s">
        <v>83</v>
      </c>
      <c r="C2294" t="s">
        <v>101</v>
      </c>
      <c r="D2294" t="s">
        <v>105</v>
      </c>
      <c r="E2294" t="s">
        <v>93</v>
      </c>
      <c r="F2294" t="s">
        <v>87</v>
      </c>
      <c r="G2294" t="s">
        <v>103</v>
      </c>
      <c r="H2294">
        <v>1199</v>
      </c>
      <c r="I2294">
        <v>73</v>
      </c>
      <c r="J2294">
        <v>26.9</v>
      </c>
      <c r="K2294">
        <v>8.8000000000000007</v>
      </c>
      <c r="L2294">
        <v>2020</v>
      </c>
      <c r="M2294">
        <v>100609</v>
      </c>
      <c r="N2294">
        <v>2</v>
      </c>
      <c r="O2294">
        <v>1</v>
      </c>
      <c r="P2294">
        <v>2.15</v>
      </c>
    </row>
    <row r="2295" spans="1:16" x14ac:dyDescent="0.3">
      <c r="A2295">
        <v>2293</v>
      </c>
      <c r="B2295" t="s">
        <v>83</v>
      </c>
      <c r="C2295" t="s">
        <v>101</v>
      </c>
      <c r="D2295" t="s">
        <v>105</v>
      </c>
      <c r="E2295" t="s">
        <v>93</v>
      </c>
      <c r="F2295" t="s">
        <v>87</v>
      </c>
      <c r="G2295" t="s">
        <v>103</v>
      </c>
      <c r="H2295">
        <v>1199</v>
      </c>
      <c r="I2295">
        <v>73</v>
      </c>
      <c r="J2295">
        <v>26.9</v>
      </c>
      <c r="K2295">
        <v>8.8000000000000007</v>
      </c>
      <c r="L2295">
        <v>2026</v>
      </c>
      <c r="M2295">
        <v>7820</v>
      </c>
      <c r="N2295">
        <v>1</v>
      </c>
      <c r="O2295">
        <v>0</v>
      </c>
      <c r="P2295">
        <v>8.65</v>
      </c>
    </row>
    <row r="2296" spans="1:16" x14ac:dyDescent="0.3">
      <c r="A2296">
        <v>2294</v>
      </c>
      <c r="B2296" t="s">
        <v>83</v>
      </c>
      <c r="C2296" t="s">
        <v>101</v>
      </c>
      <c r="D2296" t="s">
        <v>105</v>
      </c>
      <c r="E2296" t="s">
        <v>93</v>
      </c>
      <c r="F2296" t="s">
        <v>87</v>
      </c>
      <c r="G2296" t="s">
        <v>103</v>
      </c>
      <c r="H2296">
        <v>1199</v>
      </c>
      <c r="I2296">
        <v>73</v>
      </c>
      <c r="J2296">
        <v>26.9</v>
      </c>
      <c r="K2296">
        <v>8.8000000000000007</v>
      </c>
      <c r="L2296">
        <v>2023</v>
      </c>
      <c r="M2296">
        <v>59642</v>
      </c>
      <c r="N2296">
        <v>3</v>
      </c>
      <c r="O2296">
        <v>1</v>
      </c>
      <c r="P2296">
        <v>4.8099999999999996</v>
      </c>
    </row>
    <row r="2297" spans="1:16" x14ac:dyDescent="0.3">
      <c r="A2297">
        <v>2295</v>
      </c>
      <c r="B2297" t="s">
        <v>83</v>
      </c>
      <c r="C2297" t="s">
        <v>101</v>
      </c>
      <c r="D2297" t="s">
        <v>105</v>
      </c>
      <c r="E2297" t="s">
        <v>93</v>
      </c>
      <c r="F2297" t="s">
        <v>87</v>
      </c>
      <c r="G2297" t="s">
        <v>103</v>
      </c>
      <c r="H2297">
        <v>1199</v>
      </c>
      <c r="I2297">
        <v>73</v>
      </c>
      <c r="J2297">
        <v>26.9</v>
      </c>
      <c r="K2297">
        <v>8.8000000000000007</v>
      </c>
      <c r="L2297">
        <v>2023</v>
      </c>
      <c r="M2297">
        <v>48534</v>
      </c>
      <c r="N2297">
        <v>1</v>
      </c>
      <c r="O2297">
        <v>0</v>
      </c>
      <c r="P2297">
        <v>6.27</v>
      </c>
    </row>
    <row r="2298" spans="1:16" x14ac:dyDescent="0.3">
      <c r="A2298">
        <v>2296</v>
      </c>
      <c r="B2298" t="s">
        <v>83</v>
      </c>
      <c r="C2298" t="s">
        <v>101</v>
      </c>
      <c r="D2298" t="s">
        <v>105</v>
      </c>
      <c r="E2298" t="s">
        <v>93</v>
      </c>
      <c r="F2298" t="s">
        <v>87</v>
      </c>
      <c r="G2298" t="s">
        <v>103</v>
      </c>
      <c r="H2298">
        <v>1199</v>
      </c>
      <c r="I2298">
        <v>73</v>
      </c>
      <c r="J2298">
        <v>26.9</v>
      </c>
      <c r="K2298">
        <v>8.8000000000000007</v>
      </c>
      <c r="L2298">
        <v>2020</v>
      </c>
      <c r="M2298">
        <v>101625</v>
      </c>
      <c r="N2298">
        <v>1</v>
      </c>
      <c r="O2298">
        <v>0</v>
      </c>
      <c r="P2298">
        <v>3.89</v>
      </c>
    </row>
    <row r="2299" spans="1:16" x14ac:dyDescent="0.3">
      <c r="A2299">
        <v>2297</v>
      </c>
      <c r="B2299" t="s">
        <v>83</v>
      </c>
      <c r="C2299" t="s">
        <v>101</v>
      </c>
      <c r="D2299" t="s">
        <v>105</v>
      </c>
      <c r="E2299" t="s">
        <v>93</v>
      </c>
      <c r="F2299" t="s">
        <v>87</v>
      </c>
      <c r="G2299" t="s">
        <v>103</v>
      </c>
      <c r="H2299">
        <v>1199</v>
      </c>
      <c r="I2299">
        <v>73</v>
      </c>
      <c r="J2299">
        <v>26.9</v>
      </c>
      <c r="K2299">
        <v>8.8000000000000007</v>
      </c>
      <c r="L2299">
        <v>2024</v>
      </c>
      <c r="M2299">
        <v>43293</v>
      </c>
      <c r="N2299">
        <v>1</v>
      </c>
      <c r="O2299">
        <v>0</v>
      </c>
      <c r="P2299">
        <v>6.84</v>
      </c>
    </row>
    <row r="2300" spans="1:16" x14ac:dyDescent="0.3">
      <c r="A2300">
        <v>2298</v>
      </c>
      <c r="B2300" t="s">
        <v>83</v>
      </c>
      <c r="C2300" t="s">
        <v>101</v>
      </c>
      <c r="D2300" t="s">
        <v>105</v>
      </c>
      <c r="E2300" t="s">
        <v>93</v>
      </c>
      <c r="F2300" t="s">
        <v>87</v>
      </c>
      <c r="G2300" t="s">
        <v>103</v>
      </c>
      <c r="H2300">
        <v>1199</v>
      </c>
      <c r="I2300">
        <v>73</v>
      </c>
      <c r="J2300">
        <v>26.9</v>
      </c>
      <c r="K2300">
        <v>8.8000000000000007</v>
      </c>
      <c r="L2300">
        <v>2025</v>
      </c>
      <c r="M2300">
        <v>26821</v>
      </c>
      <c r="N2300">
        <v>1</v>
      </c>
      <c r="O2300">
        <v>0</v>
      </c>
      <c r="P2300">
        <v>7.52</v>
      </c>
    </row>
    <row r="2301" spans="1:16" x14ac:dyDescent="0.3">
      <c r="A2301">
        <v>2299</v>
      </c>
      <c r="B2301" t="s">
        <v>83</v>
      </c>
      <c r="C2301" t="s">
        <v>101</v>
      </c>
      <c r="D2301" t="s">
        <v>105</v>
      </c>
      <c r="E2301" t="s">
        <v>93</v>
      </c>
      <c r="F2301" t="s">
        <v>87</v>
      </c>
      <c r="G2301" t="s">
        <v>103</v>
      </c>
      <c r="H2301">
        <v>1199</v>
      </c>
      <c r="I2301">
        <v>73</v>
      </c>
      <c r="J2301">
        <v>26.9</v>
      </c>
      <c r="K2301">
        <v>8.8000000000000007</v>
      </c>
      <c r="L2301">
        <v>2026</v>
      </c>
      <c r="M2301">
        <v>4759</v>
      </c>
      <c r="N2301">
        <v>1</v>
      </c>
      <c r="O2301">
        <v>0</v>
      </c>
      <c r="P2301">
        <v>8.6</v>
      </c>
    </row>
    <row r="2302" spans="1:16" x14ac:dyDescent="0.3">
      <c r="A2302">
        <v>2300</v>
      </c>
      <c r="B2302" t="s">
        <v>83</v>
      </c>
      <c r="C2302" t="s">
        <v>101</v>
      </c>
      <c r="D2302" t="s">
        <v>105</v>
      </c>
      <c r="E2302" t="s">
        <v>93</v>
      </c>
      <c r="F2302" t="s">
        <v>87</v>
      </c>
      <c r="G2302" t="s">
        <v>103</v>
      </c>
      <c r="H2302">
        <v>1199</v>
      </c>
      <c r="I2302">
        <v>73</v>
      </c>
      <c r="J2302">
        <v>26.9</v>
      </c>
      <c r="K2302">
        <v>8.8000000000000007</v>
      </c>
      <c r="L2302">
        <v>2020</v>
      </c>
      <c r="M2302">
        <v>101768</v>
      </c>
      <c r="N2302">
        <v>2</v>
      </c>
      <c r="O2302">
        <v>0</v>
      </c>
      <c r="P2302">
        <v>2.81</v>
      </c>
    </row>
    <row r="2303" spans="1:16" x14ac:dyDescent="0.3">
      <c r="A2303">
        <v>2301</v>
      </c>
      <c r="B2303" t="s">
        <v>83</v>
      </c>
      <c r="C2303" t="s">
        <v>101</v>
      </c>
      <c r="D2303" t="s">
        <v>105</v>
      </c>
      <c r="E2303" t="s">
        <v>93</v>
      </c>
      <c r="F2303" t="s">
        <v>87</v>
      </c>
      <c r="G2303" t="s">
        <v>103</v>
      </c>
      <c r="H2303">
        <v>1199</v>
      </c>
      <c r="I2303">
        <v>73</v>
      </c>
      <c r="J2303">
        <v>26.9</v>
      </c>
      <c r="K2303">
        <v>8.8000000000000007</v>
      </c>
      <c r="L2303">
        <v>2025</v>
      </c>
      <c r="M2303">
        <v>29517</v>
      </c>
      <c r="N2303">
        <v>1</v>
      </c>
      <c r="O2303">
        <v>0</v>
      </c>
      <c r="P2303">
        <v>7.4</v>
      </c>
    </row>
    <row r="2304" spans="1:16" x14ac:dyDescent="0.3">
      <c r="A2304">
        <v>2302</v>
      </c>
      <c r="B2304" t="s">
        <v>83</v>
      </c>
      <c r="C2304" t="s">
        <v>101</v>
      </c>
      <c r="D2304" t="s">
        <v>105</v>
      </c>
      <c r="E2304" t="s">
        <v>93</v>
      </c>
      <c r="F2304" t="s">
        <v>87</v>
      </c>
      <c r="G2304" t="s">
        <v>103</v>
      </c>
      <c r="H2304">
        <v>1199</v>
      </c>
      <c r="I2304">
        <v>73</v>
      </c>
      <c r="J2304">
        <v>26.9</v>
      </c>
      <c r="K2304">
        <v>8.8000000000000007</v>
      </c>
      <c r="L2304">
        <v>2023</v>
      </c>
      <c r="M2304">
        <v>45343</v>
      </c>
      <c r="N2304">
        <v>2</v>
      </c>
      <c r="O2304">
        <v>0</v>
      </c>
      <c r="P2304">
        <v>6.01</v>
      </c>
    </row>
    <row r="2305" spans="1:16" x14ac:dyDescent="0.3">
      <c r="A2305">
        <v>2303</v>
      </c>
      <c r="B2305" t="s">
        <v>83</v>
      </c>
      <c r="C2305" t="s">
        <v>101</v>
      </c>
      <c r="D2305" t="s">
        <v>105</v>
      </c>
      <c r="E2305" t="s">
        <v>93</v>
      </c>
      <c r="F2305" t="s">
        <v>87</v>
      </c>
      <c r="G2305" t="s">
        <v>103</v>
      </c>
      <c r="H2305">
        <v>1199</v>
      </c>
      <c r="I2305">
        <v>73</v>
      </c>
      <c r="J2305">
        <v>26.9</v>
      </c>
      <c r="K2305">
        <v>8.8000000000000007</v>
      </c>
      <c r="L2305">
        <v>2021</v>
      </c>
      <c r="M2305">
        <v>44964</v>
      </c>
      <c r="N2305">
        <v>2</v>
      </c>
      <c r="O2305">
        <v>0</v>
      </c>
      <c r="P2305">
        <v>4.32</v>
      </c>
    </row>
    <row r="2306" spans="1:16" x14ac:dyDescent="0.3">
      <c r="A2306">
        <v>2304</v>
      </c>
      <c r="B2306" t="s">
        <v>83</v>
      </c>
      <c r="C2306" t="s">
        <v>101</v>
      </c>
      <c r="D2306" t="s">
        <v>105</v>
      </c>
      <c r="E2306" t="s">
        <v>93</v>
      </c>
      <c r="F2306" t="s">
        <v>87</v>
      </c>
      <c r="G2306" t="s">
        <v>103</v>
      </c>
      <c r="H2306">
        <v>1199</v>
      </c>
      <c r="I2306">
        <v>73</v>
      </c>
      <c r="J2306">
        <v>26.9</v>
      </c>
      <c r="K2306">
        <v>8.8000000000000007</v>
      </c>
      <c r="L2306">
        <v>2023</v>
      </c>
      <c r="M2306">
        <v>41289</v>
      </c>
      <c r="N2306">
        <v>1</v>
      </c>
      <c r="O2306">
        <v>0</v>
      </c>
      <c r="P2306">
        <v>6.35</v>
      </c>
    </row>
    <row r="2307" spans="1:16" x14ac:dyDescent="0.3">
      <c r="A2307">
        <v>2305</v>
      </c>
      <c r="B2307" t="s">
        <v>83</v>
      </c>
      <c r="C2307" t="s">
        <v>101</v>
      </c>
      <c r="D2307" t="s">
        <v>105</v>
      </c>
      <c r="E2307" t="s">
        <v>93</v>
      </c>
      <c r="F2307" t="s">
        <v>87</v>
      </c>
      <c r="G2307" t="s">
        <v>103</v>
      </c>
      <c r="H2307">
        <v>1199</v>
      </c>
      <c r="I2307">
        <v>73</v>
      </c>
      <c r="J2307">
        <v>26.9</v>
      </c>
      <c r="K2307">
        <v>8.8000000000000007</v>
      </c>
      <c r="L2307">
        <v>2022</v>
      </c>
      <c r="M2307">
        <v>54330</v>
      </c>
      <c r="N2307">
        <v>1</v>
      </c>
      <c r="O2307">
        <v>0</v>
      </c>
      <c r="P2307">
        <v>5.3</v>
      </c>
    </row>
    <row r="2308" spans="1:16" x14ac:dyDescent="0.3">
      <c r="A2308">
        <v>2306</v>
      </c>
      <c r="B2308" t="s">
        <v>83</v>
      </c>
      <c r="C2308" t="s">
        <v>101</v>
      </c>
      <c r="D2308" t="s">
        <v>105</v>
      </c>
      <c r="E2308" t="s">
        <v>93</v>
      </c>
      <c r="F2308" t="s">
        <v>87</v>
      </c>
      <c r="G2308" t="s">
        <v>103</v>
      </c>
      <c r="H2308">
        <v>1199</v>
      </c>
      <c r="I2308">
        <v>73</v>
      </c>
      <c r="J2308">
        <v>26.9</v>
      </c>
      <c r="K2308">
        <v>8.8000000000000007</v>
      </c>
      <c r="L2308">
        <v>2022</v>
      </c>
      <c r="M2308">
        <v>74708</v>
      </c>
      <c r="N2308">
        <v>1</v>
      </c>
      <c r="O2308">
        <v>1</v>
      </c>
      <c r="P2308">
        <v>4.46</v>
      </c>
    </row>
    <row r="2309" spans="1:16" x14ac:dyDescent="0.3">
      <c r="A2309">
        <v>2307</v>
      </c>
      <c r="B2309" t="s">
        <v>83</v>
      </c>
      <c r="C2309" t="s">
        <v>101</v>
      </c>
      <c r="D2309" t="s">
        <v>105</v>
      </c>
      <c r="E2309" t="s">
        <v>93</v>
      </c>
      <c r="F2309" t="s">
        <v>87</v>
      </c>
      <c r="G2309" t="s">
        <v>103</v>
      </c>
      <c r="H2309">
        <v>1199</v>
      </c>
      <c r="I2309">
        <v>73</v>
      </c>
      <c r="J2309">
        <v>26.9</v>
      </c>
      <c r="K2309">
        <v>8.8000000000000007</v>
      </c>
      <c r="L2309">
        <v>2026</v>
      </c>
      <c r="M2309">
        <v>9801</v>
      </c>
      <c r="N2309">
        <v>1</v>
      </c>
      <c r="O2309">
        <v>0</v>
      </c>
      <c r="P2309">
        <v>8.73</v>
      </c>
    </row>
    <row r="2310" spans="1:16" x14ac:dyDescent="0.3">
      <c r="A2310">
        <v>2308</v>
      </c>
      <c r="B2310" t="s">
        <v>83</v>
      </c>
      <c r="C2310" t="s">
        <v>101</v>
      </c>
      <c r="D2310" t="s">
        <v>105</v>
      </c>
      <c r="E2310" t="s">
        <v>93</v>
      </c>
      <c r="F2310" t="s">
        <v>87</v>
      </c>
      <c r="G2310" t="s">
        <v>103</v>
      </c>
      <c r="H2310">
        <v>1199</v>
      </c>
      <c r="I2310">
        <v>73</v>
      </c>
      <c r="J2310">
        <v>26.9</v>
      </c>
      <c r="K2310">
        <v>8.8000000000000007</v>
      </c>
      <c r="L2310">
        <v>2020</v>
      </c>
      <c r="M2310">
        <v>58761</v>
      </c>
      <c r="N2310">
        <v>1</v>
      </c>
      <c r="O2310">
        <v>0</v>
      </c>
      <c r="P2310">
        <v>3.84</v>
      </c>
    </row>
    <row r="2311" spans="1:16" x14ac:dyDescent="0.3">
      <c r="A2311">
        <v>2309</v>
      </c>
      <c r="B2311" t="s">
        <v>83</v>
      </c>
      <c r="C2311" t="s">
        <v>101</v>
      </c>
      <c r="D2311" t="s">
        <v>105</v>
      </c>
      <c r="E2311" t="s">
        <v>93</v>
      </c>
      <c r="F2311" t="s">
        <v>87</v>
      </c>
      <c r="G2311" t="s">
        <v>103</v>
      </c>
      <c r="H2311">
        <v>1199</v>
      </c>
      <c r="I2311">
        <v>73</v>
      </c>
      <c r="J2311">
        <v>26.9</v>
      </c>
      <c r="K2311">
        <v>8.8000000000000007</v>
      </c>
      <c r="L2311">
        <v>2024</v>
      </c>
      <c r="M2311">
        <v>40013</v>
      </c>
      <c r="N2311">
        <v>2</v>
      </c>
      <c r="O2311">
        <v>0</v>
      </c>
      <c r="P2311">
        <v>6.84</v>
      </c>
    </row>
    <row r="2312" spans="1:16" x14ac:dyDescent="0.3">
      <c r="A2312">
        <v>2310</v>
      </c>
      <c r="B2312" t="s">
        <v>83</v>
      </c>
      <c r="C2312" t="s">
        <v>101</v>
      </c>
      <c r="D2312" t="s">
        <v>105</v>
      </c>
      <c r="E2312" t="s">
        <v>93</v>
      </c>
      <c r="F2312" t="s">
        <v>87</v>
      </c>
      <c r="G2312" t="s">
        <v>103</v>
      </c>
      <c r="H2312">
        <v>1199</v>
      </c>
      <c r="I2312">
        <v>73</v>
      </c>
      <c r="J2312">
        <v>26.9</v>
      </c>
      <c r="K2312">
        <v>8.8000000000000007</v>
      </c>
      <c r="L2312">
        <v>2022</v>
      </c>
      <c r="M2312">
        <v>61610</v>
      </c>
      <c r="N2312">
        <v>1</v>
      </c>
      <c r="O2312">
        <v>0</v>
      </c>
      <c r="P2312">
        <v>5.71</v>
      </c>
    </row>
    <row r="2313" spans="1:16" x14ac:dyDescent="0.3">
      <c r="A2313">
        <v>2311</v>
      </c>
      <c r="B2313" t="s">
        <v>83</v>
      </c>
      <c r="C2313" t="s">
        <v>101</v>
      </c>
      <c r="D2313" t="s">
        <v>105</v>
      </c>
      <c r="E2313" t="s">
        <v>93</v>
      </c>
      <c r="F2313" t="s">
        <v>87</v>
      </c>
      <c r="G2313" t="s">
        <v>103</v>
      </c>
      <c r="H2313">
        <v>1199</v>
      </c>
      <c r="I2313">
        <v>73</v>
      </c>
      <c r="J2313">
        <v>26.9</v>
      </c>
      <c r="K2313">
        <v>8.8000000000000007</v>
      </c>
      <c r="L2313">
        <v>2020</v>
      </c>
      <c r="M2313">
        <v>88980</v>
      </c>
      <c r="N2313">
        <v>1</v>
      </c>
      <c r="O2313">
        <v>0</v>
      </c>
      <c r="P2313">
        <v>3.7</v>
      </c>
    </row>
    <row r="2314" spans="1:16" x14ac:dyDescent="0.3">
      <c r="A2314">
        <v>2312</v>
      </c>
      <c r="B2314" t="s">
        <v>83</v>
      </c>
      <c r="C2314" t="s">
        <v>101</v>
      </c>
      <c r="D2314" t="s">
        <v>105</v>
      </c>
      <c r="E2314" t="s">
        <v>93</v>
      </c>
      <c r="F2314" t="s">
        <v>87</v>
      </c>
      <c r="G2314" t="s">
        <v>103</v>
      </c>
      <c r="H2314">
        <v>1199</v>
      </c>
      <c r="I2314">
        <v>73</v>
      </c>
      <c r="J2314">
        <v>26.9</v>
      </c>
      <c r="K2314">
        <v>8.8000000000000007</v>
      </c>
      <c r="L2314">
        <v>2026</v>
      </c>
      <c r="M2314">
        <v>7661</v>
      </c>
      <c r="N2314">
        <v>1</v>
      </c>
      <c r="O2314">
        <v>0</v>
      </c>
      <c r="P2314">
        <v>8.76</v>
      </c>
    </row>
    <row r="2315" spans="1:16" x14ac:dyDescent="0.3">
      <c r="A2315">
        <v>2313</v>
      </c>
      <c r="B2315" t="s">
        <v>83</v>
      </c>
      <c r="C2315" t="s">
        <v>101</v>
      </c>
      <c r="D2315" t="s">
        <v>105</v>
      </c>
      <c r="E2315" t="s">
        <v>93</v>
      </c>
      <c r="F2315" t="s">
        <v>87</v>
      </c>
      <c r="G2315" t="s">
        <v>103</v>
      </c>
      <c r="H2315">
        <v>1199</v>
      </c>
      <c r="I2315">
        <v>73</v>
      </c>
      <c r="J2315">
        <v>26.9</v>
      </c>
      <c r="K2315">
        <v>8.8000000000000007</v>
      </c>
      <c r="L2315">
        <v>2025</v>
      </c>
      <c r="M2315">
        <v>12491</v>
      </c>
      <c r="N2315">
        <v>1</v>
      </c>
      <c r="O2315">
        <v>0</v>
      </c>
      <c r="P2315">
        <v>8.0299999999999994</v>
      </c>
    </row>
    <row r="2316" spans="1:16" x14ac:dyDescent="0.3">
      <c r="A2316">
        <v>2314</v>
      </c>
      <c r="B2316" t="s">
        <v>83</v>
      </c>
      <c r="C2316" t="s">
        <v>101</v>
      </c>
      <c r="D2316" t="s">
        <v>105</v>
      </c>
      <c r="E2316" t="s">
        <v>93</v>
      </c>
      <c r="F2316" t="s">
        <v>87</v>
      </c>
      <c r="G2316" t="s">
        <v>103</v>
      </c>
      <c r="H2316">
        <v>1199</v>
      </c>
      <c r="I2316">
        <v>73</v>
      </c>
      <c r="J2316">
        <v>26.9</v>
      </c>
      <c r="K2316">
        <v>8.8000000000000007</v>
      </c>
      <c r="L2316">
        <v>2024</v>
      </c>
      <c r="M2316">
        <v>45331</v>
      </c>
      <c r="N2316">
        <v>1</v>
      </c>
      <c r="O2316">
        <v>0</v>
      </c>
      <c r="P2316">
        <v>7.03</v>
      </c>
    </row>
    <row r="2317" spans="1:16" x14ac:dyDescent="0.3">
      <c r="A2317">
        <v>2315</v>
      </c>
      <c r="B2317" t="s">
        <v>83</v>
      </c>
      <c r="C2317" t="s">
        <v>101</v>
      </c>
      <c r="D2317" t="s">
        <v>105</v>
      </c>
      <c r="E2317" t="s">
        <v>93</v>
      </c>
      <c r="F2317" t="s">
        <v>87</v>
      </c>
      <c r="G2317" t="s">
        <v>103</v>
      </c>
      <c r="H2317">
        <v>1199</v>
      </c>
      <c r="I2317">
        <v>73</v>
      </c>
      <c r="J2317">
        <v>26.9</v>
      </c>
      <c r="K2317">
        <v>8.8000000000000007</v>
      </c>
      <c r="L2317">
        <v>2023</v>
      </c>
      <c r="M2317">
        <v>53842</v>
      </c>
      <c r="N2317">
        <v>1</v>
      </c>
      <c r="O2317">
        <v>0</v>
      </c>
      <c r="P2317">
        <v>5.82</v>
      </c>
    </row>
    <row r="2318" spans="1:16" x14ac:dyDescent="0.3">
      <c r="A2318">
        <v>2316</v>
      </c>
      <c r="B2318" t="s">
        <v>83</v>
      </c>
      <c r="C2318" t="s">
        <v>101</v>
      </c>
      <c r="D2318" t="s">
        <v>105</v>
      </c>
      <c r="E2318" t="s">
        <v>93</v>
      </c>
      <c r="F2318" t="s">
        <v>87</v>
      </c>
      <c r="G2318" t="s">
        <v>103</v>
      </c>
      <c r="H2318">
        <v>1199</v>
      </c>
      <c r="I2318">
        <v>73</v>
      </c>
      <c r="J2318">
        <v>26.9</v>
      </c>
      <c r="K2318">
        <v>8.8000000000000007</v>
      </c>
      <c r="L2318">
        <v>2025</v>
      </c>
      <c r="M2318">
        <v>12302</v>
      </c>
      <c r="N2318">
        <v>1</v>
      </c>
      <c r="O2318">
        <v>0</v>
      </c>
      <c r="P2318">
        <v>7.6</v>
      </c>
    </row>
    <row r="2319" spans="1:16" x14ac:dyDescent="0.3">
      <c r="A2319">
        <v>2317</v>
      </c>
      <c r="B2319" t="s">
        <v>83</v>
      </c>
      <c r="C2319" t="s">
        <v>101</v>
      </c>
      <c r="D2319" t="s">
        <v>105</v>
      </c>
      <c r="E2319" t="s">
        <v>93</v>
      </c>
      <c r="F2319" t="s">
        <v>87</v>
      </c>
      <c r="G2319" t="s">
        <v>103</v>
      </c>
      <c r="H2319">
        <v>1199</v>
      </c>
      <c r="I2319">
        <v>73</v>
      </c>
      <c r="J2319">
        <v>26.9</v>
      </c>
      <c r="K2319">
        <v>8.8000000000000007</v>
      </c>
      <c r="L2319">
        <v>2025</v>
      </c>
      <c r="M2319">
        <v>24006</v>
      </c>
      <c r="N2319">
        <v>1</v>
      </c>
      <c r="O2319">
        <v>0</v>
      </c>
      <c r="P2319">
        <v>7.91</v>
      </c>
    </row>
    <row r="2320" spans="1:16" x14ac:dyDescent="0.3">
      <c r="A2320">
        <v>2318</v>
      </c>
      <c r="B2320" t="s">
        <v>83</v>
      </c>
      <c r="C2320" t="s">
        <v>101</v>
      </c>
      <c r="D2320" t="s">
        <v>105</v>
      </c>
      <c r="E2320" t="s">
        <v>93</v>
      </c>
      <c r="F2320" t="s">
        <v>87</v>
      </c>
      <c r="G2320" t="s">
        <v>103</v>
      </c>
      <c r="H2320">
        <v>1199</v>
      </c>
      <c r="I2320">
        <v>73</v>
      </c>
      <c r="J2320">
        <v>26.9</v>
      </c>
      <c r="K2320">
        <v>8.8000000000000007</v>
      </c>
      <c r="L2320">
        <v>2024</v>
      </c>
      <c r="M2320">
        <v>34962</v>
      </c>
      <c r="N2320">
        <v>1</v>
      </c>
      <c r="O2320">
        <v>0</v>
      </c>
      <c r="P2320">
        <v>6.91</v>
      </c>
    </row>
    <row r="2321" spans="1:16" x14ac:dyDescent="0.3">
      <c r="A2321">
        <v>2319</v>
      </c>
      <c r="B2321" t="s">
        <v>83</v>
      </c>
      <c r="C2321" t="s">
        <v>101</v>
      </c>
      <c r="D2321" t="s">
        <v>105</v>
      </c>
      <c r="E2321" t="s">
        <v>93</v>
      </c>
      <c r="F2321" t="s">
        <v>87</v>
      </c>
      <c r="G2321" t="s">
        <v>103</v>
      </c>
      <c r="H2321">
        <v>1199</v>
      </c>
      <c r="I2321">
        <v>73</v>
      </c>
      <c r="J2321">
        <v>26.9</v>
      </c>
      <c r="K2321">
        <v>8.8000000000000007</v>
      </c>
      <c r="L2321">
        <v>2020</v>
      </c>
      <c r="M2321">
        <v>84465</v>
      </c>
      <c r="N2321">
        <v>1</v>
      </c>
      <c r="O2321">
        <v>0</v>
      </c>
      <c r="P2321">
        <v>3.77</v>
      </c>
    </row>
    <row r="2322" spans="1:16" x14ac:dyDescent="0.3">
      <c r="A2322">
        <v>2320</v>
      </c>
      <c r="B2322" t="s">
        <v>83</v>
      </c>
      <c r="C2322" t="s">
        <v>101</v>
      </c>
      <c r="D2322" t="s">
        <v>105</v>
      </c>
      <c r="E2322" t="s">
        <v>93</v>
      </c>
      <c r="F2322" t="s">
        <v>87</v>
      </c>
      <c r="G2322" t="s">
        <v>103</v>
      </c>
      <c r="H2322">
        <v>1199</v>
      </c>
      <c r="I2322">
        <v>73</v>
      </c>
      <c r="J2322">
        <v>26.9</v>
      </c>
      <c r="K2322">
        <v>8.8000000000000007</v>
      </c>
      <c r="L2322">
        <v>2021</v>
      </c>
      <c r="M2322">
        <v>104811</v>
      </c>
      <c r="N2322">
        <v>2</v>
      </c>
      <c r="O2322">
        <v>0</v>
      </c>
      <c r="P2322">
        <v>3.76</v>
      </c>
    </row>
    <row r="2323" spans="1:16" x14ac:dyDescent="0.3">
      <c r="A2323">
        <v>2321</v>
      </c>
      <c r="B2323" t="s">
        <v>83</v>
      </c>
      <c r="C2323" t="s">
        <v>101</v>
      </c>
      <c r="D2323" t="s">
        <v>105</v>
      </c>
      <c r="E2323" t="s">
        <v>93</v>
      </c>
      <c r="F2323" t="s">
        <v>87</v>
      </c>
      <c r="G2323" t="s">
        <v>103</v>
      </c>
      <c r="H2323">
        <v>1199</v>
      </c>
      <c r="I2323">
        <v>73</v>
      </c>
      <c r="J2323">
        <v>26.9</v>
      </c>
      <c r="K2323">
        <v>8.8000000000000007</v>
      </c>
      <c r="L2323">
        <v>2023</v>
      </c>
      <c r="M2323">
        <v>66931</v>
      </c>
      <c r="N2323">
        <v>1</v>
      </c>
      <c r="O2323">
        <v>0</v>
      </c>
      <c r="P2323">
        <v>6.07</v>
      </c>
    </row>
    <row r="2324" spans="1:16" x14ac:dyDescent="0.3">
      <c r="A2324">
        <v>2322</v>
      </c>
      <c r="B2324" t="s">
        <v>83</v>
      </c>
      <c r="C2324" t="s">
        <v>101</v>
      </c>
      <c r="D2324" t="s">
        <v>105</v>
      </c>
      <c r="E2324" t="s">
        <v>93</v>
      </c>
      <c r="F2324" t="s">
        <v>87</v>
      </c>
      <c r="G2324" t="s">
        <v>103</v>
      </c>
      <c r="H2324">
        <v>1199</v>
      </c>
      <c r="I2324">
        <v>73</v>
      </c>
      <c r="J2324">
        <v>26.9</v>
      </c>
      <c r="K2324">
        <v>8.8000000000000007</v>
      </c>
      <c r="L2324">
        <v>2026</v>
      </c>
      <c r="M2324">
        <v>4040</v>
      </c>
      <c r="N2324">
        <v>2</v>
      </c>
      <c r="O2324">
        <v>0</v>
      </c>
      <c r="P2324">
        <v>8.1</v>
      </c>
    </row>
    <row r="2325" spans="1:16" x14ac:dyDescent="0.3">
      <c r="A2325">
        <v>2323</v>
      </c>
      <c r="B2325" t="s">
        <v>83</v>
      </c>
      <c r="C2325" t="s">
        <v>101</v>
      </c>
      <c r="D2325" t="s">
        <v>105</v>
      </c>
      <c r="E2325" t="s">
        <v>93</v>
      </c>
      <c r="F2325" t="s">
        <v>87</v>
      </c>
      <c r="G2325" t="s">
        <v>103</v>
      </c>
      <c r="H2325">
        <v>1199</v>
      </c>
      <c r="I2325">
        <v>73</v>
      </c>
      <c r="J2325">
        <v>26.9</v>
      </c>
      <c r="K2325">
        <v>8.8000000000000007</v>
      </c>
      <c r="L2325">
        <v>2023</v>
      </c>
      <c r="M2325">
        <v>34935</v>
      </c>
      <c r="N2325">
        <v>1</v>
      </c>
      <c r="O2325">
        <v>1</v>
      </c>
      <c r="P2325">
        <v>5.14</v>
      </c>
    </row>
    <row r="2326" spans="1:16" x14ac:dyDescent="0.3">
      <c r="A2326">
        <v>2324</v>
      </c>
      <c r="B2326" t="s">
        <v>83</v>
      </c>
      <c r="C2326" t="s">
        <v>101</v>
      </c>
      <c r="D2326" t="s">
        <v>105</v>
      </c>
      <c r="E2326" t="s">
        <v>93</v>
      </c>
      <c r="F2326" t="s">
        <v>87</v>
      </c>
      <c r="G2326" t="s">
        <v>103</v>
      </c>
      <c r="H2326">
        <v>1199</v>
      </c>
      <c r="I2326">
        <v>73</v>
      </c>
      <c r="J2326">
        <v>26.9</v>
      </c>
      <c r="K2326">
        <v>8.8000000000000007</v>
      </c>
      <c r="L2326">
        <v>2026</v>
      </c>
      <c r="M2326">
        <v>6624</v>
      </c>
      <c r="N2326">
        <v>1</v>
      </c>
      <c r="O2326">
        <v>0</v>
      </c>
      <c r="P2326">
        <v>8.4700000000000006</v>
      </c>
    </row>
    <row r="2327" spans="1:16" x14ac:dyDescent="0.3">
      <c r="A2327">
        <v>2325</v>
      </c>
      <c r="B2327" t="s">
        <v>83</v>
      </c>
      <c r="C2327" t="s">
        <v>101</v>
      </c>
      <c r="D2327" t="s">
        <v>105</v>
      </c>
      <c r="E2327" t="s">
        <v>93</v>
      </c>
      <c r="F2327" t="s">
        <v>87</v>
      </c>
      <c r="G2327" t="s">
        <v>103</v>
      </c>
      <c r="H2327">
        <v>1199</v>
      </c>
      <c r="I2327">
        <v>73</v>
      </c>
      <c r="J2327">
        <v>26.9</v>
      </c>
      <c r="K2327">
        <v>8.8000000000000007</v>
      </c>
      <c r="L2327">
        <v>2021</v>
      </c>
      <c r="M2327">
        <v>101481</v>
      </c>
      <c r="N2327">
        <v>1</v>
      </c>
      <c r="O2327">
        <v>0</v>
      </c>
      <c r="P2327">
        <v>4.47</v>
      </c>
    </row>
    <row r="2328" spans="1:16" x14ac:dyDescent="0.3">
      <c r="A2328">
        <v>2326</v>
      </c>
      <c r="B2328" t="s">
        <v>83</v>
      </c>
      <c r="C2328" t="s">
        <v>101</v>
      </c>
      <c r="D2328" t="s">
        <v>105</v>
      </c>
      <c r="E2328" t="s">
        <v>93</v>
      </c>
      <c r="F2328" t="s">
        <v>87</v>
      </c>
      <c r="G2328" t="s">
        <v>103</v>
      </c>
      <c r="H2328">
        <v>1199</v>
      </c>
      <c r="I2328">
        <v>73</v>
      </c>
      <c r="J2328">
        <v>26.9</v>
      </c>
      <c r="K2328">
        <v>8.8000000000000007</v>
      </c>
      <c r="L2328">
        <v>2024</v>
      </c>
      <c r="M2328">
        <v>46585</v>
      </c>
      <c r="N2328">
        <v>1</v>
      </c>
      <c r="O2328">
        <v>0</v>
      </c>
      <c r="P2328">
        <v>6.66</v>
      </c>
    </row>
    <row r="2329" spans="1:16" x14ac:dyDescent="0.3">
      <c r="A2329">
        <v>2327</v>
      </c>
      <c r="B2329" t="s">
        <v>83</v>
      </c>
      <c r="C2329" t="s">
        <v>101</v>
      </c>
      <c r="D2329" t="s">
        <v>105</v>
      </c>
      <c r="E2329" t="s">
        <v>93</v>
      </c>
      <c r="F2329" t="s">
        <v>87</v>
      </c>
      <c r="G2329" t="s">
        <v>103</v>
      </c>
      <c r="H2329">
        <v>1199</v>
      </c>
      <c r="I2329">
        <v>73</v>
      </c>
      <c r="J2329">
        <v>26.9</v>
      </c>
      <c r="K2329">
        <v>8.8000000000000007</v>
      </c>
      <c r="L2329">
        <v>2025</v>
      </c>
      <c r="M2329">
        <v>16410</v>
      </c>
      <c r="N2329">
        <v>1</v>
      </c>
      <c r="O2329">
        <v>0</v>
      </c>
      <c r="P2329">
        <v>8.2799999999999994</v>
      </c>
    </row>
    <row r="2330" spans="1:16" x14ac:dyDescent="0.3">
      <c r="A2330">
        <v>2328</v>
      </c>
      <c r="B2330" t="s">
        <v>83</v>
      </c>
      <c r="C2330" t="s">
        <v>101</v>
      </c>
      <c r="D2330" t="s">
        <v>105</v>
      </c>
      <c r="E2330" t="s">
        <v>93</v>
      </c>
      <c r="F2330" t="s">
        <v>87</v>
      </c>
      <c r="G2330" t="s">
        <v>103</v>
      </c>
      <c r="H2330">
        <v>1199</v>
      </c>
      <c r="I2330">
        <v>73</v>
      </c>
      <c r="J2330">
        <v>26.9</v>
      </c>
      <c r="K2330">
        <v>8.8000000000000007</v>
      </c>
      <c r="L2330">
        <v>2020</v>
      </c>
      <c r="M2330">
        <v>128012</v>
      </c>
      <c r="N2330">
        <v>1</v>
      </c>
      <c r="O2330">
        <v>0</v>
      </c>
      <c r="P2330">
        <v>3.62</v>
      </c>
    </row>
    <row r="2331" spans="1:16" x14ac:dyDescent="0.3">
      <c r="A2331">
        <v>2329</v>
      </c>
      <c r="B2331" t="s">
        <v>83</v>
      </c>
      <c r="C2331" t="s">
        <v>101</v>
      </c>
      <c r="D2331" t="s">
        <v>105</v>
      </c>
      <c r="E2331" t="s">
        <v>93</v>
      </c>
      <c r="F2331" t="s">
        <v>87</v>
      </c>
      <c r="G2331" t="s">
        <v>103</v>
      </c>
      <c r="H2331">
        <v>1199</v>
      </c>
      <c r="I2331">
        <v>73</v>
      </c>
      <c r="J2331">
        <v>26.9</v>
      </c>
      <c r="K2331">
        <v>8.8000000000000007</v>
      </c>
      <c r="L2331">
        <v>2026</v>
      </c>
      <c r="M2331">
        <v>4473</v>
      </c>
      <c r="N2331">
        <v>1</v>
      </c>
      <c r="O2331">
        <v>0</v>
      </c>
      <c r="P2331">
        <v>8.8800000000000008</v>
      </c>
    </row>
    <row r="2332" spans="1:16" x14ac:dyDescent="0.3">
      <c r="A2332">
        <v>2330</v>
      </c>
      <c r="B2332" t="s">
        <v>83</v>
      </c>
      <c r="C2332" t="s">
        <v>101</v>
      </c>
      <c r="D2332" t="s">
        <v>105</v>
      </c>
      <c r="E2332" t="s">
        <v>93</v>
      </c>
      <c r="F2332" t="s">
        <v>87</v>
      </c>
      <c r="G2332" t="s">
        <v>103</v>
      </c>
      <c r="H2332">
        <v>1199</v>
      </c>
      <c r="I2332">
        <v>73</v>
      </c>
      <c r="J2332">
        <v>26.9</v>
      </c>
      <c r="K2332">
        <v>8.8000000000000007</v>
      </c>
      <c r="L2332">
        <v>2023</v>
      </c>
      <c r="M2332">
        <v>30057</v>
      </c>
      <c r="N2332">
        <v>1</v>
      </c>
      <c r="O2332">
        <v>0</v>
      </c>
      <c r="P2332">
        <v>6.53</v>
      </c>
    </row>
    <row r="2333" spans="1:16" x14ac:dyDescent="0.3">
      <c r="A2333">
        <v>2331</v>
      </c>
      <c r="B2333" t="s">
        <v>83</v>
      </c>
      <c r="C2333" t="s">
        <v>101</v>
      </c>
      <c r="D2333" t="s">
        <v>105</v>
      </c>
      <c r="E2333" t="s">
        <v>93</v>
      </c>
      <c r="F2333" t="s">
        <v>87</v>
      </c>
      <c r="G2333" t="s">
        <v>103</v>
      </c>
      <c r="H2333">
        <v>1199</v>
      </c>
      <c r="I2333">
        <v>73</v>
      </c>
      <c r="J2333">
        <v>26.9</v>
      </c>
      <c r="K2333">
        <v>8.8000000000000007</v>
      </c>
      <c r="L2333">
        <v>2025</v>
      </c>
      <c r="M2333">
        <v>21564</v>
      </c>
      <c r="N2333">
        <v>1</v>
      </c>
      <c r="O2333">
        <v>0</v>
      </c>
      <c r="P2333">
        <v>7.57</v>
      </c>
    </row>
    <row r="2334" spans="1:16" x14ac:dyDescent="0.3">
      <c r="A2334">
        <v>2332</v>
      </c>
      <c r="B2334" t="s">
        <v>83</v>
      </c>
      <c r="C2334" t="s">
        <v>101</v>
      </c>
      <c r="D2334" t="s">
        <v>105</v>
      </c>
      <c r="E2334" t="s">
        <v>93</v>
      </c>
      <c r="F2334" t="s">
        <v>87</v>
      </c>
      <c r="G2334" t="s">
        <v>103</v>
      </c>
      <c r="H2334">
        <v>1199</v>
      </c>
      <c r="I2334">
        <v>73</v>
      </c>
      <c r="J2334">
        <v>26.9</v>
      </c>
      <c r="K2334">
        <v>8.8000000000000007</v>
      </c>
      <c r="L2334">
        <v>2022</v>
      </c>
      <c r="M2334">
        <v>40654</v>
      </c>
      <c r="N2334">
        <v>2</v>
      </c>
      <c r="O2334">
        <v>0</v>
      </c>
      <c r="P2334">
        <v>5.05</v>
      </c>
    </row>
    <row r="2335" spans="1:16" x14ac:dyDescent="0.3">
      <c r="A2335">
        <v>2333</v>
      </c>
      <c r="B2335" t="s">
        <v>83</v>
      </c>
      <c r="C2335" t="s">
        <v>101</v>
      </c>
      <c r="D2335" t="s">
        <v>105</v>
      </c>
      <c r="E2335" t="s">
        <v>93</v>
      </c>
      <c r="F2335" t="s">
        <v>87</v>
      </c>
      <c r="G2335" t="s">
        <v>103</v>
      </c>
      <c r="H2335">
        <v>1199</v>
      </c>
      <c r="I2335">
        <v>73</v>
      </c>
      <c r="J2335">
        <v>26.9</v>
      </c>
      <c r="K2335">
        <v>8.8000000000000007</v>
      </c>
      <c r="L2335">
        <v>2026</v>
      </c>
      <c r="M2335">
        <v>9500</v>
      </c>
      <c r="N2335">
        <v>1</v>
      </c>
      <c r="O2335">
        <v>0</v>
      </c>
      <c r="P2335">
        <v>8.81</v>
      </c>
    </row>
    <row r="2336" spans="1:16" x14ac:dyDescent="0.3">
      <c r="A2336">
        <v>2334</v>
      </c>
      <c r="B2336" t="s">
        <v>83</v>
      </c>
      <c r="C2336" t="s">
        <v>101</v>
      </c>
      <c r="D2336" t="s">
        <v>105</v>
      </c>
      <c r="E2336" t="s">
        <v>93</v>
      </c>
      <c r="F2336" t="s">
        <v>87</v>
      </c>
      <c r="G2336" t="s">
        <v>103</v>
      </c>
      <c r="H2336">
        <v>1199</v>
      </c>
      <c r="I2336">
        <v>73</v>
      </c>
      <c r="J2336">
        <v>26.9</v>
      </c>
      <c r="K2336">
        <v>8.8000000000000007</v>
      </c>
      <c r="L2336">
        <v>2022</v>
      </c>
      <c r="M2336">
        <v>40875</v>
      </c>
      <c r="N2336">
        <v>1</v>
      </c>
      <c r="O2336">
        <v>0</v>
      </c>
      <c r="P2336">
        <v>5.53</v>
      </c>
    </row>
    <row r="2337" spans="1:16" x14ac:dyDescent="0.3">
      <c r="A2337">
        <v>2335</v>
      </c>
      <c r="B2337" t="s">
        <v>83</v>
      </c>
      <c r="C2337" t="s">
        <v>101</v>
      </c>
      <c r="D2337" t="s">
        <v>105</v>
      </c>
      <c r="E2337" t="s">
        <v>93</v>
      </c>
      <c r="F2337" t="s">
        <v>87</v>
      </c>
      <c r="G2337" t="s">
        <v>103</v>
      </c>
      <c r="H2337">
        <v>1199</v>
      </c>
      <c r="I2337">
        <v>73</v>
      </c>
      <c r="J2337">
        <v>26.9</v>
      </c>
      <c r="K2337">
        <v>8.8000000000000007</v>
      </c>
      <c r="L2337">
        <v>2026</v>
      </c>
      <c r="M2337">
        <v>9168</v>
      </c>
      <c r="N2337">
        <v>2</v>
      </c>
      <c r="O2337">
        <v>0</v>
      </c>
      <c r="P2337">
        <v>8.27</v>
      </c>
    </row>
    <row r="2338" spans="1:16" x14ac:dyDescent="0.3">
      <c r="A2338">
        <v>2336</v>
      </c>
      <c r="B2338" t="s">
        <v>83</v>
      </c>
      <c r="C2338" t="s">
        <v>101</v>
      </c>
      <c r="D2338" t="s">
        <v>105</v>
      </c>
      <c r="E2338" t="s">
        <v>93</v>
      </c>
      <c r="F2338" t="s">
        <v>87</v>
      </c>
      <c r="G2338" t="s">
        <v>103</v>
      </c>
      <c r="H2338">
        <v>1199</v>
      </c>
      <c r="I2338">
        <v>73</v>
      </c>
      <c r="J2338">
        <v>26.9</v>
      </c>
      <c r="K2338">
        <v>8.8000000000000007</v>
      </c>
      <c r="L2338">
        <v>2026</v>
      </c>
      <c r="M2338">
        <v>7434</v>
      </c>
      <c r="N2338">
        <v>1</v>
      </c>
      <c r="O2338">
        <v>0</v>
      </c>
      <c r="P2338">
        <v>8.89</v>
      </c>
    </row>
    <row r="2339" spans="1:16" x14ac:dyDescent="0.3">
      <c r="A2339">
        <v>2337</v>
      </c>
      <c r="B2339" t="s">
        <v>83</v>
      </c>
      <c r="C2339" t="s">
        <v>101</v>
      </c>
      <c r="D2339" t="s">
        <v>105</v>
      </c>
      <c r="E2339" t="s">
        <v>93</v>
      </c>
      <c r="F2339" t="s">
        <v>87</v>
      </c>
      <c r="G2339" t="s">
        <v>103</v>
      </c>
      <c r="H2339">
        <v>1199</v>
      </c>
      <c r="I2339">
        <v>73</v>
      </c>
      <c r="J2339">
        <v>26.9</v>
      </c>
      <c r="K2339">
        <v>8.8000000000000007</v>
      </c>
      <c r="L2339">
        <v>2024</v>
      </c>
      <c r="M2339">
        <v>35106</v>
      </c>
      <c r="N2339">
        <v>1</v>
      </c>
      <c r="O2339">
        <v>0</v>
      </c>
      <c r="P2339">
        <v>7.05</v>
      </c>
    </row>
    <row r="2340" spans="1:16" x14ac:dyDescent="0.3">
      <c r="A2340">
        <v>2338</v>
      </c>
      <c r="B2340" t="s">
        <v>83</v>
      </c>
      <c r="C2340" t="s">
        <v>101</v>
      </c>
      <c r="D2340" t="s">
        <v>105</v>
      </c>
      <c r="E2340" t="s">
        <v>93</v>
      </c>
      <c r="F2340" t="s">
        <v>87</v>
      </c>
      <c r="G2340" t="s">
        <v>103</v>
      </c>
      <c r="H2340">
        <v>1199</v>
      </c>
      <c r="I2340">
        <v>73</v>
      </c>
      <c r="J2340">
        <v>26.9</v>
      </c>
      <c r="K2340">
        <v>8.8000000000000007</v>
      </c>
      <c r="L2340">
        <v>2021</v>
      </c>
      <c r="M2340">
        <v>92366</v>
      </c>
      <c r="N2340">
        <v>1</v>
      </c>
      <c r="O2340">
        <v>0</v>
      </c>
      <c r="P2340">
        <v>4.5599999999999996</v>
      </c>
    </row>
    <row r="2341" spans="1:16" x14ac:dyDescent="0.3">
      <c r="A2341">
        <v>2339</v>
      </c>
      <c r="B2341" t="s">
        <v>83</v>
      </c>
      <c r="C2341" t="s">
        <v>101</v>
      </c>
      <c r="D2341" t="s">
        <v>105</v>
      </c>
      <c r="E2341" t="s">
        <v>93</v>
      </c>
      <c r="F2341" t="s">
        <v>87</v>
      </c>
      <c r="G2341" t="s">
        <v>103</v>
      </c>
      <c r="H2341">
        <v>1199</v>
      </c>
      <c r="I2341">
        <v>73</v>
      </c>
      <c r="J2341">
        <v>26.9</v>
      </c>
      <c r="K2341">
        <v>8.8000000000000007</v>
      </c>
      <c r="L2341">
        <v>2025</v>
      </c>
      <c r="M2341">
        <v>27259</v>
      </c>
      <c r="N2341">
        <v>1</v>
      </c>
      <c r="O2341">
        <v>0</v>
      </c>
      <c r="P2341">
        <v>7.81</v>
      </c>
    </row>
    <row r="2342" spans="1:16" x14ac:dyDescent="0.3">
      <c r="A2342">
        <v>2340</v>
      </c>
      <c r="B2342" t="s">
        <v>83</v>
      </c>
      <c r="C2342" t="s">
        <v>101</v>
      </c>
      <c r="D2342" t="s">
        <v>105</v>
      </c>
      <c r="E2342" t="s">
        <v>93</v>
      </c>
      <c r="F2342" t="s">
        <v>87</v>
      </c>
      <c r="G2342" t="s">
        <v>103</v>
      </c>
      <c r="H2342">
        <v>1199</v>
      </c>
      <c r="I2342">
        <v>73</v>
      </c>
      <c r="J2342">
        <v>26.9</v>
      </c>
      <c r="K2342">
        <v>8.8000000000000007</v>
      </c>
      <c r="L2342">
        <v>2026</v>
      </c>
      <c r="M2342">
        <v>8203</v>
      </c>
      <c r="N2342">
        <v>1</v>
      </c>
      <c r="O2342">
        <v>1</v>
      </c>
      <c r="P2342">
        <v>7.7</v>
      </c>
    </row>
    <row r="2343" spans="1:16" x14ac:dyDescent="0.3">
      <c r="A2343">
        <v>2341</v>
      </c>
      <c r="B2343" t="s">
        <v>83</v>
      </c>
      <c r="C2343" t="s">
        <v>101</v>
      </c>
      <c r="D2343" t="s">
        <v>105</v>
      </c>
      <c r="E2343" t="s">
        <v>93</v>
      </c>
      <c r="F2343" t="s">
        <v>87</v>
      </c>
      <c r="G2343" t="s">
        <v>103</v>
      </c>
      <c r="H2343">
        <v>1199</v>
      </c>
      <c r="I2343">
        <v>73</v>
      </c>
      <c r="J2343">
        <v>26.9</v>
      </c>
      <c r="K2343">
        <v>8.8000000000000007</v>
      </c>
      <c r="L2343">
        <v>2026</v>
      </c>
      <c r="M2343">
        <v>4841</v>
      </c>
      <c r="N2343">
        <v>2</v>
      </c>
      <c r="O2343">
        <v>0</v>
      </c>
      <c r="P2343">
        <v>8.56</v>
      </c>
    </row>
    <row r="2344" spans="1:16" x14ac:dyDescent="0.3">
      <c r="A2344">
        <v>2342</v>
      </c>
      <c r="B2344" t="s">
        <v>83</v>
      </c>
      <c r="C2344" t="s">
        <v>101</v>
      </c>
      <c r="D2344" t="s">
        <v>105</v>
      </c>
      <c r="E2344" t="s">
        <v>93</v>
      </c>
      <c r="F2344" t="s">
        <v>87</v>
      </c>
      <c r="G2344" t="s">
        <v>103</v>
      </c>
      <c r="H2344">
        <v>1199</v>
      </c>
      <c r="I2344">
        <v>73</v>
      </c>
      <c r="J2344">
        <v>26.9</v>
      </c>
      <c r="K2344">
        <v>8.8000000000000007</v>
      </c>
      <c r="L2344">
        <v>2021</v>
      </c>
      <c r="M2344">
        <v>99322</v>
      </c>
      <c r="N2344">
        <v>1</v>
      </c>
      <c r="O2344">
        <v>1</v>
      </c>
      <c r="P2344">
        <v>3.19</v>
      </c>
    </row>
    <row r="2345" spans="1:16" x14ac:dyDescent="0.3">
      <c r="A2345">
        <v>2343</v>
      </c>
      <c r="B2345" t="s">
        <v>83</v>
      </c>
      <c r="C2345" t="s">
        <v>101</v>
      </c>
      <c r="D2345" t="s">
        <v>105</v>
      </c>
      <c r="E2345" t="s">
        <v>93</v>
      </c>
      <c r="F2345" t="s">
        <v>87</v>
      </c>
      <c r="G2345" t="s">
        <v>103</v>
      </c>
      <c r="H2345">
        <v>1199</v>
      </c>
      <c r="I2345">
        <v>73</v>
      </c>
      <c r="J2345">
        <v>26.9</v>
      </c>
      <c r="K2345">
        <v>8.8000000000000007</v>
      </c>
      <c r="L2345">
        <v>2021</v>
      </c>
      <c r="M2345">
        <v>51089</v>
      </c>
      <c r="N2345">
        <v>1</v>
      </c>
      <c r="O2345">
        <v>0</v>
      </c>
      <c r="P2345">
        <v>4.6399999999999997</v>
      </c>
    </row>
    <row r="2346" spans="1:16" x14ac:dyDescent="0.3">
      <c r="A2346">
        <v>2344</v>
      </c>
      <c r="B2346" t="s">
        <v>83</v>
      </c>
      <c r="C2346" t="s">
        <v>101</v>
      </c>
      <c r="D2346" t="s">
        <v>105</v>
      </c>
      <c r="E2346" t="s">
        <v>93</v>
      </c>
      <c r="F2346" t="s">
        <v>87</v>
      </c>
      <c r="G2346" t="s">
        <v>103</v>
      </c>
      <c r="H2346">
        <v>1199</v>
      </c>
      <c r="I2346">
        <v>73</v>
      </c>
      <c r="J2346">
        <v>26.9</v>
      </c>
      <c r="K2346">
        <v>8.8000000000000007</v>
      </c>
      <c r="L2346">
        <v>2026</v>
      </c>
      <c r="M2346">
        <v>6549</v>
      </c>
      <c r="N2346">
        <v>1</v>
      </c>
      <c r="O2346">
        <v>1</v>
      </c>
      <c r="P2346">
        <v>8.14</v>
      </c>
    </row>
    <row r="2347" spans="1:16" x14ac:dyDescent="0.3">
      <c r="A2347">
        <v>2345</v>
      </c>
      <c r="B2347" t="s">
        <v>83</v>
      </c>
      <c r="C2347" t="s">
        <v>101</v>
      </c>
      <c r="D2347" t="s">
        <v>105</v>
      </c>
      <c r="E2347" t="s">
        <v>93</v>
      </c>
      <c r="F2347" t="s">
        <v>87</v>
      </c>
      <c r="G2347" t="s">
        <v>103</v>
      </c>
      <c r="H2347">
        <v>1199</v>
      </c>
      <c r="I2347">
        <v>73</v>
      </c>
      <c r="J2347">
        <v>26.9</v>
      </c>
      <c r="K2347">
        <v>8.8000000000000007</v>
      </c>
      <c r="L2347">
        <v>2026</v>
      </c>
      <c r="M2347">
        <v>9278</v>
      </c>
      <c r="N2347">
        <v>3</v>
      </c>
      <c r="O2347">
        <v>0</v>
      </c>
      <c r="P2347">
        <v>7.9</v>
      </c>
    </row>
    <row r="2348" spans="1:16" x14ac:dyDescent="0.3">
      <c r="A2348">
        <v>2346</v>
      </c>
      <c r="B2348" t="s">
        <v>83</v>
      </c>
      <c r="C2348" t="s">
        <v>101</v>
      </c>
      <c r="D2348" t="s">
        <v>105</v>
      </c>
      <c r="E2348" t="s">
        <v>93</v>
      </c>
      <c r="F2348" t="s">
        <v>87</v>
      </c>
      <c r="G2348" t="s">
        <v>103</v>
      </c>
      <c r="H2348">
        <v>1199</v>
      </c>
      <c r="I2348">
        <v>73</v>
      </c>
      <c r="J2348">
        <v>26.9</v>
      </c>
      <c r="K2348">
        <v>8.8000000000000007</v>
      </c>
      <c r="L2348">
        <v>2021</v>
      </c>
      <c r="M2348">
        <v>50812</v>
      </c>
      <c r="N2348">
        <v>1</v>
      </c>
      <c r="O2348">
        <v>0</v>
      </c>
      <c r="P2348">
        <v>4.47</v>
      </c>
    </row>
    <row r="2349" spans="1:16" x14ac:dyDescent="0.3">
      <c r="A2349">
        <v>2347</v>
      </c>
      <c r="B2349" t="s">
        <v>83</v>
      </c>
      <c r="C2349" t="s">
        <v>101</v>
      </c>
      <c r="D2349" t="s">
        <v>105</v>
      </c>
      <c r="E2349" t="s">
        <v>93</v>
      </c>
      <c r="F2349" t="s">
        <v>87</v>
      </c>
      <c r="G2349" t="s">
        <v>103</v>
      </c>
      <c r="H2349">
        <v>1199</v>
      </c>
      <c r="I2349">
        <v>73</v>
      </c>
      <c r="J2349">
        <v>26.9</v>
      </c>
      <c r="K2349">
        <v>8.8000000000000007</v>
      </c>
      <c r="L2349">
        <v>2020</v>
      </c>
      <c r="M2349">
        <v>106272</v>
      </c>
      <c r="N2349">
        <v>1</v>
      </c>
      <c r="O2349">
        <v>1</v>
      </c>
      <c r="P2349">
        <v>2.4700000000000002</v>
      </c>
    </row>
    <row r="2350" spans="1:16" x14ac:dyDescent="0.3">
      <c r="A2350">
        <v>2348</v>
      </c>
      <c r="B2350" t="s">
        <v>83</v>
      </c>
      <c r="C2350" t="s">
        <v>101</v>
      </c>
      <c r="D2350" t="s">
        <v>105</v>
      </c>
      <c r="E2350" t="s">
        <v>93</v>
      </c>
      <c r="F2350" t="s">
        <v>87</v>
      </c>
      <c r="G2350" t="s">
        <v>103</v>
      </c>
      <c r="H2350">
        <v>1199</v>
      </c>
      <c r="I2350">
        <v>73</v>
      </c>
      <c r="J2350">
        <v>26.9</v>
      </c>
      <c r="K2350">
        <v>8.8000000000000007</v>
      </c>
      <c r="L2350">
        <v>2025</v>
      </c>
      <c r="M2350">
        <v>21947</v>
      </c>
      <c r="N2350">
        <v>1</v>
      </c>
      <c r="O2350">
        <v>0</v>
      </c>
      <c r="P2350">
        <v>7.8</v>
      </c>
    </row>
    <row r="2351" spans="1:16" x14ac:dyDescent="0.3">
      <c r="A2351">
        <v>2349</v>
      </c>
      <c r="B2351" t="s">
        <v>83</v>
      </c>
      <c r="C2351" t="s">
        <v>101</v>
      </c>
      <c r="D2351" t="s">
        <v>105</v>
      </c>
      <c r="E2351" t="s">
        <v>93</v>
      </c>
      <c r="F2351" t="s">
        <v>87</v>
      </c>
      <c r="G2351" t="s">
        <v>103</v>
      </c>
      <c r="H2351">
        <v>1199</v>
      </c>
      <c r="I2351">
        <v>73</v>
      </c>
      <c r="J2351">
        <v>26.9</v>
      </c>
      <c r="K2351">
        <v>8.8000000000000007</v>
      </c>
      <c r="L2351">
        <v>2026</v>
      </c>
      <c r="M2351">
        <v>7770</v>
      </c>
      <c r="N2351">
        <v>2</v>
      </c>
      <c r="O2351">
        <v>0</v>
      </c>
      <c r="P2351">
        <v>7.93</v>
      </c>
    </row>
    <row r="2352" spans="1:16" x14ac:dyDescent="0.3">
      <c r="A2352">
        <v>2350</v>
      </c>
      <c r="B2352" t="s">
        <v>83</v>
      </c>
      <c r="C2352" t="s">
        <v>101</v>
      </c>
      <c r="D2352" t="s">
        <v>105</v>
      </c>
      <c r="E2352" t="s">
        <v>93</v>
      </c>
      <c r="F2352" t="s">
        <v>87</v>
      </c>
      <c r="G2352" t="s">
        <v>103</v>
      </c>
      <c r="H2352">
        <v>1199</v>
      </c>
      <c r="I2352">
        <v>73</v>
      </c>
      <c r="J2352">
        <v>26.9</v>
      </c>
      <c r="K2352">
        <v>8.8000000000000007</v>
      </c>
      <c r="L2352">
        <v>2021</v>
      </c>
      <c r="M2352">
        <v>60401</v>
      </c>
      <c r="N2352">
        <v>1</v>
      </c>
      <c r="O2352">
        <v>0</v>
      </c>
      <c r="P2352">
        <v>4.83</v>
      </c>
    </row>
    <row r="2353" spans="1:16" x14ac:dyDescent="0.3">
      <c r="A2353">
        <v>2351</v>
      </c>
      <c r="B2353" t="s">
        <v>83</v>
      </c>
      <c r="C2353" t="s">
        <v>101</v>
      </c>
      <c r="D2353" t="s">
        <v>105</v>
      </c>
      <c r="E2353" t="s">
        <v>93</v>
      </c>
      <c r="F2353" t="s">
        <v>87</v>
      </c>
      <c r="G2353" t="s">
        <v>103</v>
      </c>
      <c r="H2353">
        <v>1199</v>
      </c>
      <c r="I2353">
        <v>73</v>
      </c>
      <c r="J2353">
        <v>26.9</v>
      </c>
      <c r="K2353">
        <v>8.8000000000000007</v>
      </c>
      <c r="L2353">
        <v>2024</v>
      </c>
      <c r="M2353">
        <v>26647</v>
      </c>
      <c r="N2353">
        <v>1</v>
      </c>
      <c r="O2353">
        <v>0</v>
      </c>
      <c r="P2353">
        <v>6.94</v>
      </c>
    </row>
    <row r="2354" spans="1:16" x14ac:dyDescent="0.3">
      <c r="A2354">
        <v>2352</v>
      </c>
      <c r="B2354" t="s">
        <v>83</v>
      </c>
      <c r="C2354" t="s">
        <v>101</v>
      </c>
      <c r="D2354" t="s">
        <v>105</v>
      </c>
      <c r="E2354" t="s">
        <v>93</v>
      </c>
      <c r="F2354" t="s">
        <v>87</v>
      </c>
      <c r="G2354" t="s">
        <v>103</v>
      </c>
      <c r="H2354">
        <v>1199</v>
      </c>
      <c r="I2354">
        <v>73</v>
      </c>
      <c r="J2354">
        <v>26.9</v>
      </c>
      <c r="K2354">
        <v>8.8000000000000007</v>
      </c>
      <c r="L2354">
        <v>2023</v>
      </c>
      <c r="M2354">
        <v>59176</v>
      </c>
      <c r="N2354">
        <v>2</v>
      </c>
      <c r="O2354">
        <v>0</v>
      </c>
      <c r="P2354">
        <v>6.03</v>
      </c>
    </row>
    <row r="2355" spans="1:16" x14ac:dyDescent="0.3">
      <c r="A2355">
        <v>2353</v>
      </c>
      <c r="B2355" t="s">
        <v>83</v>
      </c>
      <c r="C2355" t="s">
        <v>101</v>
      </c>
      <c r="D2355" t="s">
        <v>105</v>
      </c>
      <c r="E2355" t="s">
        <v>93</v>
      </c>
      <c r="F2355" t="s">
        <v>87</v>
      </c>
      <c r="G2355" t="s">
        <v>103</v>
      </c>
      <c r="H2355">
        <v>1199</v>
      </c>
      <c r="I2355">
        <v>73</v>
      </c>
      <c r="J2355">
        <v>26.9</v>
      </c>
      <c r="K2355">
        <v>8.8000000000000007</v>
      </c>
      <c r="L2355">
        <v>2021</v>
      </c>
      <c r="M2355">
        <v>53148</v>
      </c>
      <c r="N2355">
        <v>1</v>
      </c>
      <c r="O2355">
        <v>0</v>
      </c>
      <c r="P2355">
        <v>4.99</v>
      </c>
    </row>
    <row r="2356" spans="1:16" x14ac:dyDescent="0.3">
      <c r="A2356">
        <v>2354</v>
      </c>
      <c r="B2356" t="s">
        <v>83</v>
      </c>
      <c r="C2356" t="s">
        <v>101</v>
      </c>
      <c r="D2356" t="s">
        <v>105</v>
      </c>
      <c r="E2356" t="s">
        <v>93</v>
      </c>
      <c r="F2356" t="s">
        <v>87</v>
      </c>
      <c r="G2356" t="s">
        <v>103</v>
      </c>
      <c r="H2356">
        <v>1199</v>
      </c>
      <c r="I2356">
        <v>73</v>
      </c>
      <c r="J2356">
        <v>26.9</v>
      </c>
      <c r="K2356">
        <v>8.8000000000000007</v>
      </c>
      <c r="L2356">
        <v>2026</v>
      </c>
      <c r="M2356">
        <v>6986</v>
      </c>
      <c r="N2356">
        <v>2</v>
      </c>
      <c r="O2356">
        <v>0</v>
      </c>
      <c r="P2356">
        <v>8.67</v>
      </c>
    </row>
    <row r="2357" spans="1:16" x14ac:dyDescent="0.3">
      <c r="A2357">
        <v>2355</v>
      </c>
      <c r="B2357" t="s">
        <v>83</v>
      </c>
      <c r="C2357" t="s">
        <v>101</v>
      </c>
      <c r="D2357" t="s">
        <v>105</v>
      </c>
      <c r="E2357" t="s">
        <v>93</v>
      </c>
      <c r="F2357" t="s">
        <v>87</v>
      </c>
      <c r="G2357" t="s">
        <v>103</v>
      </c>
      <c r="H2357">
        <v>1199</v>
      </c>
      <c r="I2357">
        <v>73</v>
      </c>
      <c r="J2357">
        <v>26.9</v>
      </c>
      <c r="K2357">
        <v>8.8000000000000007</v>
      </c>
      <c r="L2357">
        <v>2021</v>
      </c>
      <c r="M2357">
        <v>61384</v>
      </c>
      <c r="N2357">
        <v>1</v>
      </c>
      <c r="O2357">
        <v>1</v>
      </c>
      <c r="P2357">
        <v>4.1100000000000003</v>
      </c>
    </row>
    <row r="2358" spans="1:16" x14ac:dyDescent="0.3">
      <c r="A2358">
        <v>2356</v>
      </c>
      <c r="B2358" t="s">
        <v>83</v>
      </c>
      <c r="C2358" t="s">
        <v>101</v>
      </c>
      <c r="D2358" t="s">
        <v>105</v>
      </c>
      <c r="E2358" t="s">
        <v>93</v>
      </c>
      <c r="F2358" t="s">
        <v>87</v>
      </c>
      <c r="G2358" t="s">
        <v>103</v>
      </c>
      <c r="H2358">
        <v>1199</v>
      </c>
      <c r="I2358">
        <v>73</v>
      </c>
      <c r="J2358">
        <v>26.9</v>
      </c>
      <c r="K2358">
        <v>8.8000000000000007</v>
      </c>
      <c r="L2358">
        <v>2020</v>
      </c>
      <c r="M2358">
        <v>53499</v>
      </c>
      <c r="N2358">
        <v>1</v>
      </c>
      <c r="O2358">
        <v>0</v>
      </c>
      <c r="P2358">
        <v>4.32</v>
      </c>
    </row>
    <row r="2359" spans="1:16" x14ac:dyDescent="0.3">
      <c r="A2359">
        <v>2357</v>
      </c>
      <c r="B2359" t="s">
        <v>83</v>
      </c>
      <c r="C2359" t="s">
        <v>101</v>
      </c>
      <c r="D2359" t="s">
        <v>105</v>
      </c>
      <c r="E2359" t="s">
        <v>93</v>
      </c>
      <c r="F2359" t="s">
        <v>87</v>
      </c>
      <c r="G2359" t="s">
        <v>103</v>
      </c>
      <c r="H2359">
        <v>1199</v>
      </c>
      <c r="I2359">
        <v>73</v>
      </c>
      <c r="J2359">
        <v>26.9</v>
      </c>
      <c r="K2359">
        <v>8.8000000000000007</v>
      </c>
      <c r="L2359">
        <v>2025</v>
      </c>
      <c r="M2359">
        <v>21473</v>
      </c>
      <c r="N2359">
        <v>2</v>
      </c>
      <c r="O2359">
        <v>0</v>
      </c>
      <c r="P2359">
        <v>7.52</v>
      </c>
    </row>
    <row r="2360" spans="1:16" x14ac:dyDescent="0.3">
      <c r="A2360">
        <v>2358</v>
      </c>
      <c r="B2360" t="s">
        <v>83</v>
      </c>
      <c r="C2360" t="s">
        <v>101</v>
      </c>
      <c r="D2360" t="s">
        <v>105</v>
      </c>
      <c r="E2360" t="s">
        <v>93</v>
      </c>
      <c r="F2360" t="s">
        <v>87</v>
      </c>
      <c r="G2360" t="s">
        <v>103</v>
      </c>
      <c r="H2360">
        <v>1199</v>
      </c>
      <c r="I2360">
        <v>73</v>
      </c>
      <c r="J2360">
        <v>26.9</v>
      </c>
      <c r="K2360">
        <v>8.8000000000000007</v>
      </c>
      <c r="L2360">
        <v>2025</v>
      </c>
      <c r="M2360">
        <v>16434</v>
      </c>
      <c r="N2360">
        <v>1</v>
      </c>
      <c r="O2360">
        <v>0</v>
      </c>
      <c r="P2360">
        <v>8</v>
      </c>
    </row>
    <row r="2361" spans="1:16" x14ac:dyDescent="0.3">
      <c r="A2361">
        <v>2359</v>
      </c>
      <c r="B2361" t="s">
        <v>83</v>
      </c>
      <c r="C2361" t="s">
        <v>101</v>
      </c>
      <c r="D2361" t="s">
        <v>105</v>
      </c>
      <c r="E2361" t="s">
        <v>93</v>
      </c>
      <c r="F2361" t="s">
        <v>87</v>
      </c>
      <c r="G2361" t="s">
        <v>103</v>
      </c>
      <c r="H2361">
        <v>1199</v>
      </c>
      <c r="I2361">
        <v>73</v>
      </c>
      <c r="J2361">
        <v>26.9</v>
      </c>
      <c r="K2361">
        <v>8.8000000000000007</v>
      </c>
      <c r="L2361">
        <v>2024</v>
      </c>
      <c r="M2361">
        <v>27434</v>
      </c>
      <c r="N2361">
        <v>2</v>
      </c>
      <c r="O2361">
        <v>0</v>
      </c>
      <c r="P2361">
        <v>6.73</v>
      </c>
    </row>
    <row r="2362" spans="1:16" x14ac:dyDescent="0.3">
      <c r="A2362">
        <v>2360</v>
      </c>
      <c r="B2362" t="s">
        <v>83</v>
      </c>
      <c r="C2362" t="s">
        <v>101</v>
      </c>
      <c r="D2362" t="s">
        <v>105</v>
      </c>
      <c r="E2362" t="s">
        <v>93</v>
      </c>
      <c r="F2362" t="s">
        <v>87</v>
      </c>
      <c r="G2362" t="s">
        <v>103</v>
      </c>
      <c r="H2362">
        <v>1199</v>
      </c>
      <c r="I2362">
        <v>73</v>
      </c>
      <c r="J2362">
        <v>26.9</v>
      </c>
      <c r="K2362">
        <v>8.8000000000000007</v>
      </c>
      <c r="L2362">
        <v>2026</v>
      </c>
      <c r="M2362">
        <v>8921</v>
      </c>
      <c r="N2362">
        <v>1</v>
      </c>
      <c r="O2362">
        <v>0</v>
      </c>
      <c r="P2362">
        <v>8.64</v>
      </c>
    </row>
    <row r="2363" spans="1:16" x14ac:dyDescent="0.3">
      <c r="A2363">
        <v>2361</v>
      </c>
      <c r="B2363" t="s">
        <v>83</v>
      </c>
      <c r="C2363" t="s">
        <v>101</v>
      </c>
      <c r="D2363" t="s">
        <v>105</v>
      </c>
      <c r="E2363" t="s">
        <v>93</v>
      </c>
      <c r="F2363" t="s">
        <v>87</v>
      </c>
      <c r="G2363" t="s">
        <v>103</v>
      </c>
      <c r="H2363">
        <v>1199</v>
      </c>
      <c r="I2363">
        <v>73</v>
      </c>
      <c r="J2363">
        <v>26.9</v>
      </c>
      <c r="K2363">
        <v>8.8000000000000007</v>
      </c>
      <c r="L2363">
        <v>2024</v>
      </c>
      <c r="M2363">
        <v>49838</v>
      </c>
      <c r="N2363">
        <v>1</v>
      </c>
      <c r="O2363">
        <v>0</v>
      </c>
      <c r="P2363">
        <v>6.82</v>
      </c>
    </row>
    <row r="2364" spans="1:16" x14ac:dyDescent="0.3">
      <c r="A2364">
        <v>2362</v>
      </c>
      <c r="B2364" t="s">
        <v>83</v>
      </c>
      <c r="C2364" t="s">
        <v>101</v>
      </c>
      <c r="D2364" t="s">
        <v>105</v>
      </c>
      <c r="E2364" t="s">
        <v>93</v>
      </c>
      <c r="F2364" t="s">
        <v>87</v>
      </c>
      <c r="G2364" t="s">
        <v>103</v>
      </c>
      <c r="H2364">
        <v>1199</v>
      </c>
      <c r="I2364">
        <v>73</v>
      </c>
      <c r="J2364">
        <v>26.9</v>
      </c>
      <c r="K2364">
        <v>8.8000000000000007</v>
      </c>
      <c r="L2364">
        <v>2021</v>
      </c>
      <c r="M2364">
        <v>70529</v>
      </c>
      <c r="N2364">
        <v>1</v>
      </c>
      <c r="O2364">
        <v>0</v>
      </c>
      <c r="P2364">
        <v>4.3499999999999996</v>
      </c>
    </row>
    <row r="2365" spans="1:16" x14ac:dyDescent="0.3">
      <c r="A2365">
        <v>2363</v>
      </c>
      <c r="B2365" t="s">
        <v>83</v>
      </c>
      <c r="C2365" t="s">
        <v>101</v>
      </c>
      <c r="D2365" t="s">
        <v>105</v>
      </c>
      <c r="E2365" t="s">
        <v>93</v>
      </c>
      <c r="F2365" t="s">
        <v>87</v>
      </c>
      <c r="G2365" t="s">
        <v>103</v>
      </c>
      <c r="H2365">
        <v>1199</v>
      </c>
      <c r="I2365">
        <v>73</v>
      </c>
      <c r="J2365">
        <v>26.9</v>
      </c>
      <c r="K2365">
        <v>8.8000000000000007</v>
      </c>
      <c r="L2365">
        <v>2022</v>
      </c>
      <c r="M2365">
        <v>68812</v>
      </c>
      <c r="N2365">
        <v>2</v>
      </c>
      <c r="O2365">
        <v>0</v>
      </c>
      <c r="P2365">
        <v>4.8</v>
      </c>
    </row>
    <row r="2366" spans="1:16" x14ac:dyDescent="0.3">
      <c r="A2366">
        <v>2364</v>
      </c>
      <c r="B2366" t="s">
        <v>83</v>
      </c>
      <c r="C2366" t="s">
        <v>101</v>
      </c>
      <c r="D2366" t="s">
        <v>105</v>
      </c>
      <c r="E2366" t="s">
        <v>93</v>
      </c>
      <c r="F2366" t="s">
        <v>87</v>
      </c>
      <c r="G2366" t="s">
        <v>103</v>
      </c>
      <c r="H2366">
        <v>1199</v>
      </c>
      <c r="I2366">
        <v>73</v>
      </c>
      <c r="J2366">
        <v>26.9</v>
      </c>
      <c r="K2366">
        <v>8.8000000000000007</v>
      </c>
      <c r="L2366">
        <v>2021</v>
      </c>
      <c r="M2366">
        <v>76245</v>
      </c>
      <c r="N2366">
        <v>1</v>
      </c>
      <c r="O2366">
        <v>0</v>
      </c>
      <c r="P2366">
        <v>4.62</v>
      </c>
    </row>
    <row r="2367" spans="1:16" x14ac:dyDescent="0.3">
      <c r="A2367">
        <v>2365</v>
      </c>
      <c r="B2367" t="s">
        <v>83</v>
      </c>
      <c r="C2367" t="s">
        <v>101</v>
      </c>
      <c r="D2367" t="s">
        <v>105</v>
      </c>
      <c r="E2367" t="s">
        <v>93</v>
      </c>
      <c r="F2367" t="s">
        <v>87</v>
      </c>
      <c r="G2367" t="s">
        <v>103</v>
      </c>
      <c r="H2367">
        <v>1199</v>
      </c>
      <c r="I2367">
        <v>73</v>
      </c>
      <c r="J2367">
        <v>26.9</v>
      </c>
      <c r="K2367">
        <v>8.8000000000000007</v>
      </c>
      <c r="L2367">
        <v>2020</v>
      </c>
      <c r="M2367">
        <v>75684</v>
      </c>
      <c r="N2367">
        <v>1</v>
      </c>
      <c r="O2367">
        <v>0</v>
      </c>
      <c r="P2367">
        <v>4.01</v>
      </c>
    </row>
    <row r="2368" spans="1:16" x14ac:dyDescent="0.3">
      <c r="A2368">
        <v>2366</v>
      </c>
      <c r="B2368" t="s">
        <v>83</v>
      </c>
      <c r="C2368" t="s">
        <v>101</v>
      </c>
      <c r="D2368" t="s">
        <v>105</v>
      </c>
      <c r="E2368" t="s">
        <v>93</v>
      </c>
      <c r="F2368" t="s">
        <v>87</v>
      </c>
      <c r="G2368" t="s">
        <v>103</v>
      </c>
      <c r="H2368">
        <v>1199</v>
      </c>
      <c r="I2368">
        <v>73</v>
      </c>
      <c r="J2368">
        <v>26.9</v>
      </c>
      <c r="K2368">
        <v>8.8000000000000007</v>
      </c>
      <c r="L2368">
        <v>2024</v>
      </c>
      <c r="M2368">
        <v>27453</v>
      </c>
      <c r="N2368">
        <v>1</v>
      </c>
      <c r="O2368">
        <v>0</v>
      </c>
      <c r="P2368">
        <v>7.32</v>
      </c>
    </row>
    <row r="2369" spans="1:16" x14ac:dyDescent="0.3">
      <c r="A2369">
        <v>2367</v>
      </c>
      <c r="B2369" t="s">
        <v>83</v>
      </c>
      <c r="C2369" t="s">
        <v>101</v>
      </c>
      <c r="D2369" t="s">
        <v>105</v>
      </c>
      <c r="E2369" t="s">
        <v>93</v>
      </c>
      <c r="F2369" t="s">
        <v>87</v>
      </c>
      <c r="G2369" t="s">
        <v>103</v>
      </c>
      <c r="H2369">
        <v>1199</v>
      </c>
      <c r="I2369">
        <v>73</v>
      </c>
      <c r="J2369">
        <v>26.9</v>
      </c>
      <c r="K2369">
        <v>8.8000000000000007</v>
      </c>
      <c r="L2369">
        <v>2022</v>
      </c>
      <c r="M2369">
        <v>86636</v>
      </c>
      <c r="N2369">
        <v>1</v>
      </c>
      <c r="O2369">
        <v>0</v>
      </c>
      <c r="P2369">
        <v>4.92</v>
      </c>
    </row>
    <row r="2370" spans="1:16" x14ac:dyDescent="0.3">
      <c r="A2370">
        <v>2368</v>
      </c>
      <c r="B2370" t="s">
        <v>83</v>
      </c>
      <c r="C2370" t="s">
        <v>101</v>
      </c>
      <c r="D2370" t="s">
        <v>105</v>
      </c>
      <c r="E2370" t="s">
        <v>93</v>
      </c>
      <c r="F2370" t="s">
        <v>87</v>
      </c>
      <c r="G2370" t="s">
        <v>103</v>
      </c>
      <c r="H2370">
        <v>1199</v>
      </c>
      <c r="I2370">
        <v>73</v>
      </c>
      <c r="J2370">
        <v>26.9</v>
      </c>
      <c r="K2370">
        <v>8.8000000000000007</v>
      </c>
      <c r="L2370">
        <v>2020</v>
      </c>
      <c r="M2370">
        <v>123482</v>
      </c>
      <c r="N2370">
        <v>1</v>
      </c>
      <c r="O2370">
        <v>0</v>
      </c>
      <c r="P2370">
        <v>2.91</v>
      </c>
    </row>
    <row r="2371" spans="1:16" x14ac:dyDescent="0.3">
      <c r="A2371">
        <v>2369</v>
      </c>
      <c r="B2371" t="s">
        <v>83</v>
      </c>
      <c r="C2371" t="s">
        <v>101</v>
      </c>
      <c r="D2371" t="s">
        <v>105</v>
      </c>
      <c r="E2371" t="s">
        <v>93</v>
      </c>
      <c r="F2371" t="s">
        <v>87</v>
      </c>
      <c r="G2371" t="s">
        <v>103</v>
      </c>
      <c r="H2371">
        <v>1199</v>
      </c>
      <c r="I2371">
        <v>73</v>
      </c>
      <c r="J2371">
        <v>26.9</v>
      </c>
      <c r="K2371">
        <v>8.8000000000000007</v>
      </c>
      <c r="L2371">
        <v>2021</v>
      </c>
      <c r="M2371">
        <v>78139</v>
      </c>
      <c r="N2371">
        <v>3</v>
      </c>
      <c r="O2371">
        <v>0</v>
      </c>
      <c r="P2371">
        <v>3.63</v>
      </c>
    </row>
    <row r="2372" spans="1:16" x14ac:dyDescent="0.3">
      <c r="A2372">
        <v>2370</v>
      </c>
      <c r="B2372" t="s">
        <v>83</v>
      </c>
      <c r="C2372" t="s">
        <v>101</v>
      </c>
      <c r="D2372" t="s">
        <v>105</v>
      </c>
      <c r="E2372" t="s">
        <v>93</v>
      </c>
      <c r="F2372" t="s">
        <v>87</v>
      </c>
      <c r="G2372" t="s">
        <v>103</v>
      </c>
      <c r="H2372">
        <v>1199</v>
      </c>
      <c r="I2372">
        <v>73</v>
      </c>
      <c r="J2372">
        <v>26.9</v>
      </c>
      <c r="K2372">
        <v>8.8000000000000007</v>
      </c>
      <c r="L2372">
        <v>2025</v>
      </c>
      <c r="M2372">
        <v>26205</v>
      </c>
      <c r="N2372">
        <v>1</v>
      </c>
      <c r="O2372">
        <v>0</v>
      </c>
      <c r="P2372">
        <v>7.76</v>
      </c>
    </row>
    <row r="2373" spans="1:16" x14ac:dyDescent="0.3">
      <c r="A2373">
        <v>2371</v>
      </c>
      <c r="B2373" t="s">
        <v>83</v>
      </c>
      <c r="C2373" t="s">
        <v>101</v>
      </c>
      <c r="D2373" t="s">
        <v>105</v>
      </c>
      <c r="E2373" t="s">
        <v>93</v>
      </c>
      <c r="F2373" t="s">
        <v>87</v>
      </c>
      <c r="G2373" t="s">
        <v>103</v>
      </c>
      <c r="H2373">
        <v>1199</v>
      </c>
      <c r="I2373">
        <v>73</v>
      </c>
      <c r="J2373">
        <v>26.9</v>
      </c>
      <c r="K2373">
        <v>8.8000000000000007</v>
      </c>
      <c r="L2373">
        <v>2024</v>
      </c>
      <c r="M2373">
        <v>37136</v>
      </c>
      <c r="N2373">
        <v>2</v>
      </c>
      <c r="O2373">
        <v>0</v>
      </c>
      <c r="P2373">
        <v>6.74</v>
      </c>
    </row>
    <row r="2374" spans="1:16" x14ac:dyDescent="0.3">
      <c r="A2374">
        <v>2372</v>
      </c>
      <c r="B2374" t="s">
        <v>83</v>
      </c>
      <c r="C2374" t="s">
        <v>101</v>
      </c>
      <c r="D2374" t="s">
        <v>105</v>
      </c>
      <c r="E2374" t="s">
        <v>93</v>
      </c>
      <c r="F2374" t="s">
        <v>87</v>
      </c>
      <c r="G2374" t="s">
        <v>103</v>
      </c>
      <c r="H2374">
        <v>1199</v>
      </c>
      <c r="I2374">
        <v>73</v>
      </c>
      <c r="J2374">
        <v>26.9</v>
      </c>
      <c r="K2374">
        <v>8.8000000000000007</v>
      </c>
      <c r="L2374">
        <v>2025</v>
      </c>
      <c r="M2374">
        <v>18685</v>
      </c>
      <c r="N2374">
        <v>1</v>
      </c>
      <c r="O2374">
        <v>1</v>
      </c>
      <c r="P2374">
        <v>7.38</v>
      </c>
    </row>
    <row r="2375" spans="1:16" x14ac:dyDescent="0.3">
      <c r="A2375">
        <v>2373</v>
      </c>
      <c r="B2375" t="s">
        <v>83</v>
      </c>
      <c r="C2375" t="s">
        <v>101</v>
      </c>
      <c r="D2375" t="s">
        <v>105</v>
      </c>
      <c r="E2375" t="s">
        <v>93</v>
      </c>
      <c r="F2375" t="s">
        <v>87</v>
      </c>
      <c r="G2375" t="s">
        <v>103</v>
      </c>
      <c r="H2375">
        <v>1199</v>
      </c>
      <c r="I2375">
        <v>73</v>
      </c>
      <c r="J2375">
        <v>26.9</v>
      </c>
      <c r="K2375">
        <v>8.8000000000000007</v>
      </c>
      <c r="L2375">
        <v>2021</v>
      </c>
      <c r="M2375">
        <v>67985</v>
      </c>
      <c r="N2375">
        <v>1</v>
      </c>
      <c r="O2375">
        <v>0</v>
      </c>
      <c r="P2375">
        <v>4.4000000000000004</v>
      </c>
    </row>
    <row r="2376" spans="1:16" x14ac:dyDescent="0.3">
      <c r="A2376">
        <v>2374</v>
      </c>
      <c r="B2376" t="s">
        <v>83</v>
      </c>
      <c r="C2376" t="s">
        <v>101</v>
      </c>
      <c r="D2376" t="s">
        <v>105</v>
      </c>
      <c r="E2376" t="s">
        <v>93</v>
      </c>
      <c r="F2376" t="s">
        <v>87</v>
      </c>
      <c r="G2376" t="s">
        <v>103</v>
      </c>
      <c r="H2376">
        <v>1199</v>
      </c>
      <c r="I2376">
        <v>73</v>
      </c>
      <c r="J2376">
        <v>26.9</v>
      </c>
      <c r="K2376">
        <v>8.8000000000000007</v>
      </c>
      <c r="L2376">
        <v>2023</v>
      </c>
      <c r="M2376">
        <v>33824</v>
      </c>
      <c r="N2376">
        <v>1</v>
      </c>
      <c r="O2376">
        <v>0</v>
      </c>
      <c r="P2376">
        <v>6.19</v>
      </c>
    </row>
    <row r="2377" spans="1:16" x14ac:dyDescent="0.3">
      <c r="A2377">
        <v>2375</v>
      </c>
      <c r="B2377" t="s">
        <v>83</v>
      </c>
      <c r="C2377" t="s">
        <v>101</v>
      </c>
      <c r="D2377" t="s">
        <v>105</v>
      </c>
      <c r="E2377" t="s">
        <v>93</v>
      </c>
      <c r="F2377" t="s">
        <v>87</v>
      </c>
      <c r="G2377" t="s">
        <v>103</v>
      </c>
      <c r="H2377">
        <v>1199</v>
      </c>
      <c r="I2377">
        <v>73</v>
      </c>
      <c r="J2377">
        <v>26.9</v>
      </c>
      <c r="K2377">
        <v>8.8000000000000007</v>
      </c>
      <c r="L2377">
        <v>2023</v>
      </c>
      <c r="M2377">
        <v>34301</v>
      </c>
      <c r="N2377">
        <v>2</v>
      </c>
      <c r="O2377">
        <v>1</v>
      </c>
      <c r="P2377">
        <v>5.51</v>
      </c>
    </row>
    <row r="2378" spans="1:16" x14ac:dyDescent="0.3">
      <c r="A2378">
        <v>2376</v>
      </c>
      <c r="B2378" t="s">
        <v>83</v>
      </c>
      <c r="C2378" t="s">
        <v>101</v>
      </c>
      <c r="D2378" t="s">
        <v>105</v>
      </c>
      <c r="E2378" t="s">
        <v>93</v>
      </c>
      <c r="F2378" t="s">
        <v>87</v>
      </c>
      <c r="G2378" t="s">
        <v>103</v>
      </c>
      <c r="H2378">
        <v>1199</v>
      </c>
      <c r="I2378">
        <v>73</v>
      </c>
      <c r="J2378">
        <v>26.9</v>
      </c>
      <c r="K2378">
        <v>8.8000000000000007</v>
      </c>
      <c r="L2378">
        <v>2026</v>
      </c>
      <c r="M2378">
        <v>5774</v>
      </c>
      <c r="N2378">
        <v>2</v>
      </c>
      <c r="O2378">
        <v>0</v>
      </c>
      <c r="P2378">
        <v>8.6300000000000008</v>
      </c>
    </row>
    <row r="2379" spans="1:16" x14ac:dyDescent="0.3">
      <c r="A2379">
        <v>2377</v>
      </c>
      <c r="B2379" t="s">
        <v>83</v>
      </c>
      <c r="C2379" t="s">
        <v>101</v>
      </c>
      <c r="D2379" t="s">
        <v>105</v>
      </c>
      <c r="E2379" t="s">
        <v>93</v>
      </c>
      <c r="F2379" t="s">
        <v>87</v>
      </c>
      <c r="G2379" t="s">
        <v>103</v>
      </c>
      <c r="H2379">
        <v>1199</v>
      </c>
      <c r="I2379">
        <v>73</v>
      </c>
      <c r="J2379">
        <v>26.9</v>
      </c>
      <c r="K2379">
        <v>8.8000000000000007</v>
      </c>
      <c r="L2379">
        <v>2020</v>
      </c>
      <c r="M2379">
        <v>72142</v>
      </c>
      <c r="N2379">
        <v>1</v>
      </c>
      <c r="O2379">
        <v>0</v>
      </c>
      <c r="P2379">
        <v>3.61</v>
      </c>
    </row>
    <row r="2380" spans="1:16" x14ac:dyDescent="0.3">
      <c r="A2380">
        <v>2378</v>
      </c>
      <c r="B2380" t="s">
        <v>83</v>
      </c>
      <c r="C2380" t="s">
        <v>101</v>
      </c>
      <c r="D2380" t="s">
        <v>105</v>
      </c>
      <c r="E2380" t="s">
        <v>93</v>
      </c>
      <c r="F2380" t="s">
        <v>87</v>
      </c>
      <c r="G2380" t="s">
        <v>103</v>
      </c>
      <c r="H2380">
        <v>1199</v>
      </c>
      <c r="I2380">
        <v>73</v>
      </c>
      <c r="J2380">
        <v>26.9</v>
      </c>
      <c r="K2380">
        <v>8.8000000000000007</v>
      </c>
      <c r="L2380">
        <v>2024</v>
      </c>
      <c r="M2380">
        <v>31668</v>
      </c>
      <c r="N2380">
        <v>1</v>
      </c>
      <c r="O2380">
        <v>0</v>
      </c>
      <c r="P2380">
        <v>6.93</v>
      </c>
    </row>
    <row r="2381" spans="1:16" x14ac:dyDescent="0.3">
      <c r="A2381">
        <v>2379</v>
      </c>
      <c r="B2381" t="s">
        <v>83</v>
      </c>
      <c r="C2381" t="s">
        <v>101</v>
      </c>
      <c r="D2381" t="s">
        <v>105</v>
      </c>
      <c r="E2381" t="s">
        <v>93</v>
      </c>
      <c r="F2381" t="s">
        <v>87</v>
      </c>
      <c r="G2381" t="s">
        <v>103</v>
      </c>
      <c r="H2381">
        <v>1199</v>
      </c>
      <c r="I2381">
        <v>73</v>
      </c>
      <c r="J2381">
        <v>26.9</v>
      </c>
      <c r="K2381">
        <v>8.8000000000000007</v>
      </c>
      <c r="L2381">
        <v>2021</v>
      </c>
      <c r="M2381">
        <v>46825</v>
      </c>
      <c r="N2381">
        <v>1</v>
      </c>
      <c r="O2381">
        <v>1</v>
      </c>
      <c r="P2381">
        <v>4.0999999999999996</v>
      </c>
    </row>
    <row r="2382" spans="1:16" x14ac:dyDescent="0.3">
      <c r="A2382">
        <v>2380</v>
      </c>
      <c r="B2382" t="s">
        <v>83</v>
      </c>
      <c r="C2382" t="s">
        <v>101</v>
      </c>
      <c r="D2382" t="s">
        <v>105</v>
      </c>
      <c r="E2382" t="s">
        <v>93</v>
      </c>
      <c r="F2382" t="s">
        <v>87</v>
      </c>
      <c r="G2382" t="s">
        <v>103</v>
      </c>
      <c r="H2382">
        <v>1199</v>
      </c>
      <c r="I2382">
        <v>73</v>
      </c>
      <c r="J2382">
        <v>26.9</v>
      </c>
      <c r="K2382">
        <v>8.8000000000000007</v>
      </c>
      <c r="L2382">
        <v>2026</v>
      </c>
      <c r="M2382">
        <v>5279</v>
      </c>
      <c r="N2382">
        <v>1</v>
      </c>
      <c r="O2382">
        <v>0</v>
      </c>
      <c r="P2382">
        <v>8.3800000000000008</v>
      </c>
    </row>
    <row r="2383" spans="1:16" x14ac:dyDescent="0.3">
      <c r="A2383">
        <v>2381</v>
      </c>
      <c r="B2383" t="s">
        <v>83</v>
      </c>
      <c r="C2383" t="s">
        <v>101</v>
      </c>
      <c r="D2383" t="s">
        <v>105</v>
      </c>
      <c r="E2383" t="s">
        <v>93</v>
      </c>
      <c r="F2383" t="s">
        <v>87</v>
      </c>
      <c r="G2383" t="s">
        <v>103</v>
      </c>
      <c r="H2383">
        <v>1199</v>
      </c>
      <c r="I2383">
        <v>73</v>
      </c>
      <c r="J2383">
        <v>26.9</v>
      </c>
      <c r="K2383">
        <v>8.8000000000000007</v>
      </c>
      <c r="L2383">
        <v>2023</v>
      </c>
      <c r="M2383">
        <v>67912</v>
      </c>
      <c r="N2383">
        <v>1</v>
      </c>
      <c r="O2383">
        <v>0</v>
      </c>
      <c r="P2383">
        <v>5.75</v>
      </c>
    </row>
    <row r="2384" spans="1:16" x14ac:dyDescent="0.3">
      <c r="A2384">
        <v>2382</v>
      </c>
      <c r="B2384" t="s">
        <v>83</v>
      </c>
      <c r="C2384" t="s">
        <v>101</v>
      </c>
      <c r="D2384" t="s">
        <v>105</v>
      </c>
      <c r="E2384" t="s">
        <v>93</v>
      </c>
      <c r="F2384" t="s">
        <v>87</v>
      </c>
      <c r="G2384" t="s">
        <v>103</v>
      </c>
      <c r="H2384">
        <v>1199</v>
      </c>
      <c r="I2384">
        <v>73</v>
      </c>
      <c r="J2384">
        <v>26.9</v>
      </c>
      <c r="K2384">
        <v>8.8000000000000007</v>
      </c>
      <c r="L2384">
        <v>2026</v>
      </c>
      <c r="M2384">
        <v>6196</v>
      </c>
      <c r="N2384">
        <v>1</v>
      </c>
      <c r="O2384">
        <v>0</v>
      </c>
      <c r="P2384">
        <v>8.68</v>
      </c>
    </row>
    <row r="2385" spans="1:16" x14ac:dyDescent="0.3">
      <c r="A2385">
        <v>2383</v>
      </c>
      <c r="B2385" t="s">
        <v>83</v>
      </c>
      <c r="C2385" t="s">
        <v>101</v>
      </c>
      <c r="D2385" t="s">
        <v>105</v>
      </c>
      <c r="E2385" t="s">
        <v>93</v>
      </c>
      <c r="F2385" t="s">
        <v>87</v>
      </c>
      <c r="G2385" t="s">
        <v>103</v>
      </c>
      <c r="H2385">
        <v>1199</v>
      </c>
      <c r="I2385">
        <v>73</v>
      </c>
      <c r="J2385">
        <v>26.9</v>
      </c>
      <c r="K2385">
        <v>8.8000000000000007</v>
      </c>
      <c r="L2385">
        <v>2024</v>
      </c>
      <c r="M2385">
        <v>46129</v>
      </c>
      <c r="N2385">
        <v>1</v>
      </c>
      <c r="O2385">
        <v>0</v>
      </c>
      <c r="P2385">
        <v>7.27</v>
      </c>
    </row>
    <row r="2386" spans="1:16" x14ac:dyDescent="0.3">
      <c r="A2386">
        <v>2384</v>
      </c>
      <c r="B2386" t="s">
        <v>83</v>
      </c>
      <c r="C2386" t="s">
        <v>101</v>
      </c>
      <c r="D2386" t="s">
        <v>105</v>
      </c>
      <c r="E2386" t="s">
        <v>93</v>
      </c>
      <c r="F2386" t="s">
        <v>87</v>
      </c>
      <c r="G2386" t="s">
        <v>103</v>
      </c>
      <c r="H2386">
        <v>1199</v>
      </c>
      <c r="I2386">
        <v>73</v>
      </c>
      <c r="J2386">
        <v>26.9</v>
      </c>
      <c r="K2386">
        <v>8.8000000000000007</v>
      </c>
      <c r="L2386">
        <v>2021</v>
      </c>
      <c r="M2386">
        <v>67375</v>
      </c>
      <c r="N2386">
        <v>1</v>
      </c>
      <c r="O2386">
        <v>0</v>
      </c>
      <c r="P2386">
        <v>4.8600000000000003</v>
      </c>
    </row>
    <row r="2387" spans="1:16" x14ac:dyDescent="0.3">
      <c r="A2387">
        <v>2385</v>
      </c>
      <c r="B2387" t="s">
        <v>83</v>
      </c>
      <c r="C2387" t="s">
        <v>101</v>
      </c>
      <c r="D2387" t="s">
        <v>105</v>
      </c>
      <c r="E2387" t="s">
        <v>93</v>
      </c>
      <c r="F2387" t="s">
        <v>87</v>
      </c>
      <c r="G2387" t="s">
        <v>103</v>
      </c>
      <c r="H2387">
        <v>1199</v>
      </c>
      <c r="I2387">
        <v>73</v>
      </c>
      <c r="J2387">
        <v>26.9</v>
      </c>
      <c r="K2387">
        <v>8.8000000000000007</v>
      </c>
      <c r="L2387">
        <v>2024</v>
      </c>
      <c r="M2387">
        <v>23336</v>
      </c>
      <c r="N2387">
        <v>1</v>
      </c>
      <c r="O2387">
        <v>0</v>
      </c>
      <c r="P2387">
        <v>7.08</v>
      </c>
    </row>
    <row r="2388" spans="1:16" x14ac:dyDescent="0.3">
      <c r="A2388">
        <v>2386</v>
      </c>
      <c r="B2388" t="s">
        <v>83</v>
      </c>
      <c r="C2388" t="s">
        <v>101</v>
      </c>
      <c r="D2388" t="s">
        <v>105</v>
      </c>
      <c r="E2388" t="s">
        <v>93</v>
      </c>
      <c r="F2388" t="s">
        <v>87</v>
      </c>
      <c r="G2388" t="s">
        <v>103</v>
      </c>
      <c r="H2388">
        <v>1199</v>
      </c>
      <c r="I2388">
        <v>73</v>
      </c>
      <c r="J2388">
        <v>26.9</v>
      </c>
      <c r="K2388">
        <v>8.8000000000000007</v>
      </c>
      <c r="L2388">
        <v>2022</v>
      </c>
      <c r="M2388">
        <v>62508</v>
      </c>
      <c r="N2388">
        <v>1</v>
      </c>
      <c r="O2388">
        <v>1</v>
      </c>
      <c r="P2388">
        <v>4.12</v>
      </c>
    </row>
    <row r="2389" spans="1:16" x14ac:dyDescent="0.3">
      <c r="A2389">
        <v>2387</v>
      </c>
      <c r="B2389" t="s">
        <v>83</v>
      </c>
      <c r="C2389" t="s">
        <v>101</v>
      </c>
      <c r="D2389" t="s">
        <v>105</v>
      </c>
      <c r="E2389" t="s">
        <v>93</v>
      </c>
      <c r="F2389" t="s">
        <v>87</v>
      </c>
      <c r="G2389" t="s">
        <v>103</v>
      </c>
      <c r="H2389">
        <v>1199</v>
      </c>
      <c r="I2389">
        <v>73</v>
      </c>
      <c r="J2389">
        <v>26.9</v>
      </c>
      <c r="K2389">
        <v>8.8000000000000007</v>
      </c>
      <c r="L2389">
        <v>2024</v>
      </c>
      <c r="M2389">
        <v>26313</v>
      </c>
      <c r="N2389">
        <v>1</v>
      </c>
      <c r="O2389">
        <v>0</v>
      </c>
      <c r="P2389">
        <v>6.78</v>
      </c>
    </row>
    <row r="2390" spans="1:16" x14ac:dyDescent="0.3">
      <c r="A2390">
        <v>2388</v>
      </c>
      <c r="B2390" t="s">
        <v>83</v>
      </c>
      <c r="C2390" t="s">
        <v>101</v>
      </c>
      <c r="D2390" t="s">
        <v>105</v>
      </c>
      <c r="E2390" t="s">
        <v>93</v>
      </c>
      <c r="F2390" t="s">
        <v>87</v>
      </c>
      <c r="G2390" t="s">
        <v>103</v>
      </c>
      <c r="H2390">
        <v>1199</v>
      </c>
      <c r="I2390">
        <v>73</v>
      </c>
      <c r="J2390">
        <v>26.9</v>
      </c>
      <c r="K2390">
        <v>8.8000000000000007</v>
      </c>
      <c r="L2390">
        <v>2021</v>
      </c>
      <c r="M2390">
        <v>49441</v>
      </c>
      <c r="N2390">
        <v>2</v>
      </c>
      <c r="O2390">
        <v>0</v>
      </c>
      <c r="P2390">
        <v>4.26</v>
      </c>
    </row>
    <row r="2391" spans="1:16" x14ac:dyDescent="0.3">
      <c r="A2391">
        <v>2389</v>
      </c>
      <c r="B2391" t="s">
        <v>83</v>
      </c>
      <c r="C2391" t="s">
        <v>101</v>
      </c>
      <c r="D2391" t="s">
        <v>105</v>
      </c>
      <c r="E2391" t="s">
        <v>93</v>
      </c>
      <c r="F2391" t="s">
        <v>87</v>
      </c>
      <c r="G2391" t="s">
        <v>103</v>
      </c>
      <c r="H2391">
        <v>1199</v>
      </c>
      <c r="I2391">
        <v>73</v>
      </c>
      <c r="J2391">
        <v>26.9</v>
      </c>
      <c r="K2391">
        <v>8.8000000000000007</v>
      </c>
      <c r="L2391">
        <v>2024</v>
      </c>
      <c r="M2391">
        <v>35965</v>
      </c>
      <c r="N2391">
        <v>3</v>
      </c>
      <c r="O2391">
        <v>0</v>
      </c>
      <c r="P2391">
        <v>5.96</v>
      </c>
    </row>
    <row r="2392" spans="1:16" x14ac:dyDescent="0.3">
      <c r="A2392">
        <v>2390</v>
      </c>
      <c r="B2392" t="s">
        <v>83</v>
      </c>
      <c r="C2392" t="s">
        <v>101</v>
      </c>
      <c r="D2392" t="s">
        <v>105</v>
      </c>
      <c r="E2392" t="s">
        <v>93</v>
      </c>
      <c r="F2392" t="s">
        <v>87</v>
      </c>
      <c r="G2392" t="s">
        <v>103</v>
      </c>
      <c r="H2392">
        <v>1199</v>
      </c>
      <c r="I2392">
        <v>73</v>
      </c>
      <c r="J2392">
        <v>26.9</v>
      </c>
      <c r="K2392">
        <v>8.8000000000000007</v>
      </c>
      <c r="L2392">
        <v>2022</v>
      </c>
      <c r="M2392">
        <v>73263</v>
      </c>
      <c r="N2392">
        <v>2</v>
      </c>
      <c r="O2392">
        <v>0</v>
      </c>
      <c r="P2392">
        <v>5.1100000000000003</v>
      </c>
    </row>
    <row r="2393" spans="1:16" x14ac:dyDescent="0.3">
      <c r="A2393">
        <v>2391</v>
      </c>
      <c r="B2393" t="s">
        <v>83</v>
      </c>
      <c r="C2393" t="s">
        <v>101</v>
      </c>
      <c r="D2393" t="s">
        <v>105</v>
      </c>
      <c r="E2393" t="s">
        <v>93</v>
      </c>
      <c r="F2393" t="s">
        <v>87</v>
      </c>
      <c r="G2393" t="s">
        <v>103</v>
      </c>
      <c r="H2393">
        <v>1199</v>
      </c>
      <c r="I2393">
        <v>73</v>
      </c>
      <c r="J2393">
        <v>26.9</v>
      </c>
      <c r="K2393">
        <v>8.8000000000000007</v>
      </c>
      <c r="L2393">
        <v>2026</v>
      </c>
      <c r="M2393">
        <v>8018</v>
      </c>
      <c r="N2393">
        <v>3</v>
      </c>
      <c r="O2393">
        <v>0</v>
      </c>
      <c r="P2393">
        <v>7.52</v>
      </c>
    </row>
    <row r="2394" spans="1:16" x14ac:dyDescent="0.3">
      <c r="A2394">
        <v>2392</v>
      </c>
      <c r="B2394" t="s">
        <v>83</v>
      </c>
      <c r="C2394" t="s">
        <v>101</v>
      </c>
      <c r="D2394" t="s">
        <v>105</v>
      </c>
      <c r="E2394" t="s">
        <v>93</v>
      </c>
      <c r="F2394" t="s">
        <v>87</v>
      </c>
      <c r="G2394" t="s">
        <v>103</v>
      </c>
      <c r="H2394">
        <v>1199</v>
      </c>
      <c r="I2394">
        <v>73</v>
      </c>
      <c r="J2394">
        <v>26.9</v>
      </c>
      <c r="K2394">
        <v>8.8000000000000007</v>
      </c>
      <c r="L2394">
        <v>2026</v>
      </c>
      <c r="M2394">
        <v>8745</v>
      </c>
      <c r="N2394">
        <v>1</v>
      </c>
      <c r="O2394">
        <v>0</v>
      </c>
      <c r="P2394">
        <v>8.4600000000000009</v>
      </c>
    </row>
    <row r="2395" spans="1:16" x14ac:dyDescent="0.3">
      <c r="A2395">
        <v>2393</v>
      </c>
      <c r="B2395" t="s">
        <v>83</v>
      </c>
      <c r="C2395" t="s">
        <v>101</v>
      </c>
      <c r="D2395" t="s">
        <v>105</v>
      </c>
      <c r="E2395" t="s">
        <v>93</v>
      </c>
      <c r="F2395" t="s">
        <v>87</v>
      </c>
      <c r="G2395" t="s">
        <v>103</v>
      </c>
      <c r="H2395">
        <v>1199</v>
      </c>
      <c r="I2395">
        <v>73</v>
      </c>
      <c r="J2395">
        <v>26.9</v>
      </c>
      <c r="K2395">
        <v>8.8000000000000007</v>
      </c>
      <c r="L2395">
        <v>2022</v>
      </c>
      <c r="M2395">
        <v>80641</v>
      </c>
      <c r="N2395">
        <v>1</v>
      </c>
      <c r="O2395">
        <v>0</v>
      </c>
      <c r="P2395">
        <v>5.44</v>
      </c>
    </row>
    <row r="2396" spans="1:16" x14ac:dyDescent="0.3">
      <c r="A2396">
        <v>2394</v>
      </c>
      <c r="B2396" t="s">
        <v>83</v>
      </c>
      <c r="C2396" t="s">
        <v>101</v>
      </c>
      <c r="D2396" t="s">
        <v>105</v>
      </c>
      <c r="E2396" t="s">
        <v>93</v>
      </c>
      <c r="F2396" t="s">
        <v>87</v>
      </c>
      <c r="G2396" t="s">
        <v>103</v>
      </c>
      <c r="H2396">
        <v>1199</v>
      </c>
      <c r="I2396">
        <v>73</v>
      </c>
      <c r="J2396">
        <v>26.9</v>
      </c>
      <c r="K2396">
        <v>8.8000000000000007</v>
      </c>
      <c r="L2396">
        <v>2024</v>
      </c>
      <c r="M2396">
        <v>37412</v>
      </c>
      <c r="N2396">
        <v>1</v>
      </c>
      <c r="O2396">
        <v>0</v>
      </c>
      <c r="P2396">
        <v>6.62</v>
      </c>
    </row>
    <row r="2397" spans="1:16" x14ac:dyDescent="0.3">
      <c r="A2397">
        <v>2395</v>
      </c>
      <c r="B2397" t="s">
        <v>83</v>
      </c>
      <c r="C2397" t="s">
        <v>101</v>
      </c>
      <c r="D2397" t="s">
        <v>105</v>
      </c>
      <c r="E2397" t="s">
        <v>93</v>
      </c>
      <c r="F2397" t="s">
        <v>87</v>
      </c>
      <c r="G2397" t="s">
        <v>103</v>
      </c>
      <c r="H2397">
        <v>1199</v>
      </c>
      <c r="I2397">
        <v>73</v>
      </c>
      <c r="J2397">
        <v>26.9</v>
      </c>
      <c r="K2397">
        <v>8.8000000000000007</v>
      </c>
      <c r="L2397">
        <v>2026</v>
      </c>
      <c r="M2397">
        <v>9543</v>
      </c>
      <c r="N2397">
        <v>1</v>
      </c>
      <c r="O2397">
        <v>0</v>
      </c>
      <c r="P2397">
        <v>8.59</v>
      </c>
    </row>
    <row r="2398" spans="1:16" x14ac:dyDescent="0.3">
      <c r="A2398">
        <v>2396</v>
      </c>
      <c r="B2398" t="s">
        <v>83</v>
      </c>
      <c r="C2398" t="s">
        <v>101</v>
      </c>
      <c r="D2398" t="s">
        <v>105</v>
      </c>
      <c r="E2398" t="s">
        <v>93</v>
      </c>
      <c r="F2398" t="s">
        <v>87</v>
      </c>
      <c r="G2398" t="s">
        <v>103</v>
      </c>
      <c r="H2398">
        <v>1199</v>
      </c>
      <c r="I2398">
        <v>73</v>
      </c>
      <c r="J2398">
        <v>26.9</v>
      </c>
      <c r="K2398">
        <v>8.8000000000000007</v>
      </c>
      <c r="L2398">
        <v>2026</v>
      </c>
      <c r="M2398">
        <v>6474</v>
      </c>
      <c r="N2398">
        <v>2</v>
      </c>
      <c r="O2398">
        <v>0</v>
      </c>
      <c r="P2398">
        <v>8.69</v>
      </c>
    </row>
    <row r="2399" spans="1:16" x14ac:dyDescent="0.3">
      <c r="A2399">
        <v>2397</v>
      </c>
      <c r="B2399" t="s">
        <v>83</v>
      </c>
      <c r="C2399" t="s">
        <v>101</v>
      </c>
      <c r="D2399" t="s">
        <v>105</v>
      </c>
      <c r="E2399" t="s">
        <v>93</v>
      </c>
      <c r="F2399" t="s">
        <v>87</v>
      </c>
      <c r="G2399" t="s">
        <v>103</v>
      </c>
      <c r="H2399">
        <v>1199</v>
      </c>
      <c r="I2399">
        <v>73</v>
      </c>
      <c r="J2399">
        <v>26.9</v>
      </c>
      <c r="K2399">
        <v>8.8000000000000007</v>
      </c>
      <c r="L2399">
        <v>2025</v>
      </c>
      <c r="M2399">
        <v>23704</v>
      </c>
      <c r="N2399">
        <v>2</v>
      </c>
      <c r="O2399">
        <v>0</v>
      </c>
      <c r="P2399">
        <v>7.82</v>
      </c>
    </row>
    <row r="2400" spans="1:16" x14ac:dyDescent="0.3">
      <c r="A2400">
        <v>2398</v>
      </c>
      <c r="B2400" t="s">
        <v>83</v>
      </c>
      <c r="C2400" t="s">
        <v>101</v>
      </c>
      <c r="D2400" t="s">
        <v>105</v>
      </c>
      <c r="E2400" t="s">
        <v>93</v>
      </c>
      <c r="F2400" t="s">
        <v>87</v>
      </c>
      <c r="G2400" t="s">
        <v>103</v>
      </c>
      <c r="H2400">
        <v>1199</v>
      </c>
      <c r="I2400">
        <v>73</v>
      </c>
      <c r="J2400">
        <v>26.9</v>
      </c>
      <c r="K2400">
        <v>8.8000000000000007</v>
      </c>
      <c r="L2400">
        <v>2023</v>
      </c>
      <c r="M2400">
        <v>54693</v>
      </c>
      <c r="N2400">
        <v>1</v>
      </c>
      <c r="O2400">
        <v>0</v>
      </c>
      <c r="P2400">
        <v>6.47</v>
      </c>
    </row>
    <row r="2401" spans="1:16" x14ac:dyDescent="0.3">
      <c r="A2401">
        <v>2399</v>
      </c>
      <c r="B2401" t="s">
        <v>83</v>
      </c>
      <c r="C2401" t="s">
        <v>101</v>
      </c>
      <c r="D2401" t="s">
        <v>105</v>
      </c>
      <c r="E2401" t="s">
        <v>93</v>
      </c>
      <c r="F2401" t="s">
        <v>87</v>
      </c>
      <c r="G2401" t="s">
        <v>103</v>
      </c>
      <c r="H2401">
        <v>1199</v>
      </c>
      <c r="I2401">
        <v>73</v>
      </c>
      <c r="J2401">
        <v>26.9</v>
      </c>
      <c r="K2401">
        <v>8.8000000000000007</v>
      </c>
      <c r="L2401">
        <v>2022</v>
      </c>
      <c r="M2401">
        <v>74374</v>
      </c>
      <c r="N2401">
        <v>1</v>
      </c>
      <c r="O2401">
        <v>0</v>
      </c>
      <c r="P2401">
        <v>5.0999999999999996</v>
      </c>
    </row>
    <row r="2402" spans="1:16" x14ac:dyDescent="0.3">
      <c r="A2402">
        <v>2400</v>
      </c>
      <c r="B2402" t="s">
        <v>83</v>
      </c>
      <c r="C2402" t="s">
        <v>101</v>
      </c>
      <c r="D2402" t="s">
        <v>105</v>
      </c>
      <c r="E2402" t="s">
        <v>93</v>
      </c>
      <c r="F2402" t="s">
        <v>87</v>
      </c>
      <c r="G2402" t="s">
        <v>103</v>
      </c>
      <c r="H2402">
        <v>1199</v>
      </c>
      <c r="I2402">
        <v>73</v>
      </c>
      <c r="J2402">
        <v>26.9</v>
      </c>
      <c r="K2402">
        <v>8.8000000000000007</v>
      </c>
      <c r="L2402">
        <v>2023</v>
      </c>
      <c r="M2402">
        <v>58412</v>
      </c>
      <c r="N2402">
        <v>2</v>
      </c>
      <c r="O2402">
        <v>0</v>
      </c>
      <c r="P2402">
        <v>5.61</v>
      </c>
    </row>
    <row r="2403" spans="1:16" x14ac:dyDescent="0.3">
      <c r="A2403">
        <v>2401</v>
      </c>
      <c r="B2403" t="s">
        <v>83</v>
      </c>
      <c r="C2403" t="s">
        <v>106</v>
      </c>
      <c r="D2403" t="s">
        <v>107</v>
      </c>
      <c r="E2403" t="s">
        <v>86</v>
      </c>
      <c r="F2403" t="s">
        <v>87</v>
      </c>
      <c r="G2403" t="s">
        <v>108</v>
      </c>
      <c r="H2403">
        <v>1199</v>
      </c>
      <c r="I2403">
        <v>118</v>
      </c>
      <c r="J2403">
        <v>17.399999999999999</v>
      </c>
      <c r="K2403">
        <v>9.5</v>
      </c>
      <c r="L2403">
        <v>2023</v>
      </c>
      <c r="M2403">
        <v>33194</v>
      </c>
      <c r="N2403">
        <v>2</v>
      </c>
      <c r="O2403">
        <v>0</v>
      </c>
      <c r="P2403">
        <v>6.05</v>
      </c>
    </row>
    <row r="2404" spans="1:16" x14ac:dyDescent="0.3">
      <c r="A2404">
        <v>2402</v>
      </c>
      <c r="B2404" t="s">
        <v>83</v>
      </c>
      <c r="C2404" t="s">
        <v>106</v>
      </c>
      <c r="D2404" t="s">
        <v>107</v>
      </c>
      <c r="E2404" t="s">
        <v>86</v>
      </c>
      <c r="F2404" t="s">
        <v>87</v>
      </c>
      <c r="G2404" t="s">
        <v>108</v>
      </c>
      <c r="H2404">
        <v>1199</v>
      </c>
      <c r="I2404">
        <v>118</v>
      </c>
      <c r="J2404">
        <v>17.399999999999999</v>
      </c>
      <c r="K2404">
        <v>9.5</v>
      </c>
      <c r="L2404">
        <v>2020</v>
      </c>
      <c r="M2404">
        <v>84132</v>
      </c>
      <c r="N2404">
        <v>1</v>
      </c>
      <c r="O2404">
        <v>1</v>
      </c>
      <c r="P2404">
        <v>3.5</v>
      </c>
    </row>
    <row r="2405" spans="1:16" x14ac:dyDescent="0.3">
      <c r="A2405">
        <v>2403</v>
      </c>
      <c r="B2405" t="s">
        <v>83</v>
      </c>
      <c r="C2405" t="s">
        <v>106</v>
      </c>
      <c r="D2405" t="s">
        <v>107</v>
      </c>
      <c r="E2405" t="s">
        <v>86</v>
      </c>
      <c r="F2405" t="s">
        <v>87</v>
      </c>
      <c r="G2405" t="s">
        <v>108</v>
      </c>
      <c r="H2405">
        <v>1199</v>
      </c>
      <c r="I2405">
        <v>118</v>
      </c>
      <c r="J2405">
        <v>17.399999999999999</v>
      </c>
      <c r="K2405">
        <v>9.5</v>
      </c>
      <c r="L2405">
        <v>2025</v>
      </c>
      <c r="M2405">
        <v>15497</v>
      </c>
      <c r="N2405">
        <v>1</v>
      </c>
      <c r="O2405">
        <v>0</v>
      </c>
      <c r="P2405">
        <v>8.56</v>
      </c>
    </row>
    <row r="2406" spans="1:16" x14ac:dyDescent="0.3">
      <c r="A2406">
        <v>2404</v>
      </c>
      <c r="B2406" t="s">
        <v>83</v>
      </c>
      <c r="C2406" t="s">
        <v>106</v>
      </c>
      <c r="D2406" t="s">
        <v>107</v>
      </c>
      <c r="E2406" t="s">
        <v>86</v>
      </c>
      <c r="F2406" t="s">
        <v>87</v>
      </c>
      <c r="G2406" t="s">
        <v>108</v>
      </c>
      <c r="H2406">
        <v>1199</v>
      </c>
      <c r="I2406">
        <v>118</v>
      </c>
      <c r="J2406">
        <v>17.399999999999999</v>
      </c>
      <c r="K2406">
        <v>9.5</v>
      </c>
      <c r="L2406">
        <v>2021</v>
      </c>
      <c r="M2406">
        <v>91985</v>
      </c>
      <c r="N2406">
        <v>2</v>
      </c>
      <c r="O2406">
        <v>0</v>
      </c>
      <c r="P2406">
        <v>4.57</v>
      </c>
    </row>
    <row r="2407" spans="1:16" x14ac:dyDescent="0.3">
      <c r="A2407">
        <v>2405</v>
      </c>
      <c r="B2407" t="s">
        <v>83</v>
      </c>
      <c r="C2407" t="s">
        <v>106</v>
      </c>
      <c r="D2407" t="s">
        <v>107</v>
      </c>
      <c r="E2407" t="s">
        <v>86</v>
      </c>
      <c r="F2407" t="s">
        <v>87</v>
      </c>
      <c r="G2407" t="s">
        <v>108</v>
      </c>
      <c r="H2407">
        <v>1199</v>
      </c>
      <c r="I2407">
        <v>118</v>
      </c>
      <c r="J2407">
        <v>17.399999999999999</v>
      </c>
      <c r="K2407">
        <v>9.5</v>
      </c>
      <c r="L2407">
        <v>2022</v>
      </c>
      <c r="M2407">
        <v>56379</v>
      </c>
      <c r="N2407">
        <v>1</v>
      </c>
      <c r="O2407">
        <v>1</v>
      </c>
      <c r="P2407">
        <v>5.2</v>
      </c>
    </row>
    <row r="2408" spans="1:16" x14ac:dyDescent="0.3">
      <c r="A2408">
        <v>2406</v>
      </c>
      <c r="B2408" t="s">
        <v>83</v>
      </c>
      <c r="C2408" t="s">
        <v>106</v>
      </c>
      <c r="D2408" t="s">
        <v>107</v>
      </c>
      <c r="E2408" t="s">
        <v>86</v>
      </c>
      <c r="F2408" t="s">
        <v>87</v>
      </c>
      <c r="G2408" t="s">
        <v>108</v>
      </c>
      <c r="H2408">
        <v>1199</v>
      </c>
      <c r="I2408">
        <v>118</v>
      </c>
      <c r="J2408">
        <v>17.399999999999999</v>
      </c>
      <c r="K2408">
        <v>9.5</v>
      </c>
      <c r="L2408">
        <v>2022</v>
      </c>
      <c r="M2408">
        <v>79528</v>
      </c>
      <c r="N2408">
        <v>1</v>
      </c>
      <c r="O2408">
        <v>0</v>
      </c>
      <c r="P2408">
        <v>5.94</v>
      </c>
    </row>
    <row r="2409" spans="1:16" x14ac:dyDescent="0.3">
      <c r="A2409">
        <v>2407</v>
      </c>
      <c r="B2409" t="s">
        <v>83</v>
      </c>
      <c r="C2409" t="s">
        <v>106</v>
      </c>
      <c r="D2409" t="s">
        <v>107</v>
      </c>
      <c r="E2409" t="s">
        <v>86</v>
      </c>
      <c r="F2409" t="s">
        <v>87</v>
      </c>
      <c r="G2409" t="s">
        <v>108</v>
      </c>
      <c r="H2409">
        <v>1199</v>
      </c>
      <c r="I2409">
        <v>118</v>
      </c>
      <c r="J2409">
        <v>17.399999999999999</v>
      </c>
      <c r="K2409">
        <v>9.5</v>
      </c>
      <c r="L2409">
        <v>2025</v>
      </c>
      <c r="M2409">
        <v>26099</v>
      </c>
      <c r="N2409">
        <v>2</v>
      </c>
      <c r="O2409">
        <v>0</v>
      </c>
      <c r="P2409">
        <v>7.82</v>
      </c>
    </row>
    <row r="2410" spans="1:16" x14ac:dyDescent="0.3">
      <c r="A2410">
        <v>2408</v>
      </c>
      <c r="B2410" t="s">
        <v>83</v>
      </c>
      <c r="C2410" t="s">
        <v>106</v>
      </c>
      <c r="D2410" t="s">
        <v>107</v>
      </c>
      <c r="E2410" t="s">
        <v>86</v>
      </c>
      <c r="F2410" t="s">
        <v>87</v>
      </c>
      <c r="G2410" t="s">
        <v>108</v>
      </c>
      <c r="H2410">
        <v>1199</v>
      </c>
      <c r="I2410">
        <v>118</v>
      </c>
      <c r="J2410">
        <v>17.399999999999999</v>
      </c>
      <c r="K2410">
        <v>9.5</v>
      </c>
      <c r="L2410">
        <v>2025</v>
      </c>
      <c r="M2410">
        <v>18372</v>
      </c>
      <c r="N2410">
        <v>1</v>
      </c>
      <c r="O2410">
        <v>0</v>
      </c>
      <c r="P2410">
        <v>8.5399999999999991</v>
      </c>
    </row>
    <row r="2411" spans="1:16" x14ac:dyDescent="0.3">
      <c r="A2411">
        <v>2409</v>
      </c>
      <c r="B2411" t="s">
        <v>83</v>
      </c>
      <c r="C2411" t="s">
        <v>106</v>
      </c>
      <c r="D2411" t="s">
        <v>107</v>
      </c>
      <c r="E2411" t="s">
        <v>86</v>
      </c>
      <c r="F2411" t="s">
        <v>87</v>
      </c>
      <c r="G2411" t="s">
        <v>108</v>
      </c>
      <c r="H2411">
        <v>1199</v>
      </c>
      <c r="I2411">
        <v>118</v>
      </c>
      <c r="J2411">
        <v>17.399999999999999</v>
      </c>
      <c r="K2411">
        <v>9.5</v>
      </c>
      <c r="L2411">
        <v>2025</v>
      </c>
      <c r="M2411">
        <v>12014</v>
      </c>
      <c r="N2411">
        <v>3</v>
      </c>
      <c r="O2411">
        <v>0</v>
      </c>
      <c r="P2411">
        <v>7.67</v>
      </c>
    </row>
    <row r="2412" spans="1:16" x14ac:dyDescent="0.3">
      <c r="A2412">
        <v>2410</v>
      </c>
      <c r="B2412" t="s">
        <v>83</v>
      </c>
      <c r="C2412" t="s">
        <v>106</v>
      </c>
      <c r="D2412" t="s">
        <v>107</v>
      </c>
      <c r="E2412" t="s">
        <v>86</v>
      </c>
      <c r="F2412" t="s">
        <v>87</v>
      </c>
      <c r="G2412" t="s">
        <v>108</v>
      </c>
      <c r="H2412">
        <v>1199</v>
      </c>
      <c r="I2412">
        <v>118</v>
      </c>
      <c r="J2412">
        <v>17.399999999999999</v>
      </c>
      <c r="K2412">
        <v>9.5</v>
      </c>
      <c r="L2412">
        <v>2023</v>
      </c>
      <c r="M2412">
        <v>29668</v>
      </c>
      <c r="N2412">
        <v>1</v>
      </c>
      <c r="O2412">
        <v>0</v>
      </c>
      <c r="P2412">
        <v>6.61</v>
      </c>
    </row>
    <row r="2413" spans="1:16" x14ac:dyDescent="0.3">
      <c r="A2413">
        <v>2411</v>
      </c>
      <c r="B2413" t="s">
        <v>83</v>
      </c>
      <c r="C2413" t="s">
        <v>106</v>
      </c>
      <c r="D2413" t="s">
        <v>107</v>
      </c>
      <c r="E2413" t="s">
        <v>86</v>
      </c>
      <c r="F2413" t="s">
        <v>87</v>
      </c>
      <c r="G2413" t="s">
        <v>108</v>
      </c>
      <c r="H2413">
        <v>1199</v>
      </c>
      <c r="I2413">
        <v>118</v>
      </c>
      <c r="J2413">
        <v>17.399999999999999</v>
      </c>
      <c r="K2413">
        <v>9.5</v>
      </c>
      <c r="L2413">
        <v>2026</v>
      </c>
      <c r="M2413">
        <v>9733</v>
      </c>
      <c r="N2413">
        <v>1</v>
      </c>
      <c r="O2413">
        <v>0</v>
      </c>
      <c r="P2413">
        <v>9.16</v>
      </c>
    </row>
    <row r="2414" spans="1:16" x14ac:dyDescent="0.3">
      <c r="A2414">
        <v>2412</v>
      </c>
      <c r="B2414" t="s">
        <v>83</v>
      </c>
      <c r="C2414" t="s">
        <v>106</v>
      </c>
      <c r="D2414" t="s">
        <v>107</v>
      </c>
      <c r="E2414" t="s">
        <v>86</v>
      </c>
      <c r="F2414" t="s">
        <v>87</v>
      </c>
      <c r="G2414" t="s">
        <v>108</v>
      </c>
      <c r="H2414">
        <v>1199</v>
      </c>
      <c r="I2414">
        <v>118</v>
      </c>
      <c r="J2414">
        <v>17.399999999999999</v>
      </c>
      <c r="K2414">
        <v>9.5</v>
      </c>
      <c r="L2414">
        <v>2020</v>
      </c>
      <c r="M2414">
        <v>92457</v>
      </c>
      <c r="N2414">
        <v>1</v>
      </c>
      <c r="O2414">
        <v>0</v>
      </c>
      <c r="P2414">
        <v>4.24</v>
      </c>
    </row>
    <row r="2415" spans="1:16" x14ac:dyDescent="0.3">
      <c r="A2415">
        <v>2413</v>
      </c>
      <c r="B2415" t="s">
        <v>83</v>
      </c>
      <c r="C2415" t="s">
        <v>106</v>
      </c>
      <c r="D2415" t="s">
        <v>107</v>
      </c>
      <c r="E2415" t="s">
        <v>86</v>
      </c>
      <c r="F2415" t="s">
        <v>87</v>
      </c>
      <c r="G2415" t="s">
        <v>108</v>
      </c>
      <c r="H2415">
        <v>1199</v>
      </c>
      <c r="I2415">
        <v>118</v>
      </c>
      <c r="J2415">
        <v>17.399999999999999</v>
      </c>
      <c r="K2415">
        <v>9.5</v>
      </c>
      <c r="L2415">
        <v>2020</v>
      </c>
      <c r="M2415">
        <v>79799</v>
      </c>
      <c r="N2415">
        <v>2</v>
      </c>
      <c r="O2415">
        <v>0</v>
      </c>
      <c r="P2415">
        <v>3.55</v>
      </c>
    </row>
    <row r="2416" spans="1:16" x14ac:dyDescent="0.3">
      <c r="A2416">
        <v>2414</v>
      </c>
      <c r="B2416" t="s">
        <v>83</v>
      </c>
      <c r="C2416" t="s">
        <v>106</v>
      </c>
      <c r="D2416" t="s">
        <v>107</v>
      </c>
      <c r="E2416" t="s">
        <v>86</v>
      </c>
      <c r="F2416" t="s">
        <v>87</v>
      </c>
      <c r="G2416" t="s">
        <v>108</v>
      </c>
      <c r="H2416">
        <v>1199</v>
      </c>
      <c r="I2416">
        <v>118</v>
      </c>
      <c r="J2416">
        <v>17.399999999999999</v>
      </c>
      <c r="K2416">
        <v>9.5</v>
      </c>
      <c r="L2416">
        <v>2021</v>
      </c>
      <c r="M2416">
        <v>103632</v>
      </c>
      <c r="N2416">
        <v>1</v>
      </c>
      <c r="O2416">
        <v>0</v>
      </c>
      <c r="P2416">
        <v>4.74</v>
      </c>
    </row>
    <row r="2417" spans="1:16" x14ac:dyDescent="0.3">
      <c r="A2417">
        <v>2415</v>
      </c>
      <c r="B2417" t="s">
        <v>83</v>
      </c>
      <c r="C2417" t="s">
        <v>106</v>
      </c>
      <c r="D2417" t="s">
        <v>107</v>
      </c>
      <c r="E2417" t="s">
        <v>86</v>
      </c>
      <c r="F2417" t="s">
        <v>87</v>
      </c>
      <c r="G2417" t="s">
        <v>108</v>
      </c>
      <c r="H2417">
        <v>1199</v>
      </c>
      <c r="I2417">
        <v>118</v>
      </c>
      <c r="J2417">
        <v>17.399999999999999</v>
      </c>
      <c r="K2417">
        <v>9.5</v>
      </c>
      <c r="L2417">
        <v>2021</v>
      </c>
      <c r="M2417">
        <v>70332</v>
      </c>
      <c r="N2417">
        <v>1</v>
      </c>
      <c r="O2417">
        <v>1</v>
      </c>
      <c r="P2417">
        <v>4.08</v>
      </c>
    </row>
    <row r="2418" spans="1:16" x14ac:dyDescent="0.3">
      <c r="A2418">
        <v>2416</v>
      </c>
      <c r="B2418" t="s">
        <v>83</v>
      </c>
      <c r="C2418" t="s">
        <v>106</v>
      </c>
      <c r="D2418" t="s">
        <v>107</v>
      </c>
      <c r="E2418" t="s">
        <v>86</v>
      </c>
      <c r="F2418" t="s">
        <v>87</v>
      </c>
      <c r="G2418" t="s">
        <v>108</v>
      </c>
      <c r="H2418">
        <v>1199</v>
      </c>
      <c r="I2418">
        <v>118</v>
      </c>
      <c r="J2418">
        <v>17.399999999999999</v>
      </c>
      <c r="K2418">
        <v>9.5</v>
      </c>
      <c r="L2418">
        <v>2023</v>
      </c>
      <c r="M2418">
        <v>63573</v>
      </c>
      <c r="N2418">
        <v>1</v>
      </c>
      <c r="O2418">
        <v>0</v>
      </c>
      <c r="P2418">
        <v>6.63</v>
      </c>
    </row>
    <row r="2419" spans="1:16" x14ac:dyDescent="0.3">
      <c r="A2419">
        <v>2417</v>
      </c>
      <c r="B2419" t="s">
        <v>83</v>
      </c>
      <c r="C2419" t="s">
        <v>106</v>
      </c>
      <c r="D2419" t="s">
        <v>107</v>
      </c>
      <c r="E2419" t="s">
        <v>86</v>
      </c>
      <c r="F2419" t="s">
        <v>87</v>
      </c>
      <c r="G2419" t="s">
        <v>108</v>
      </c>
      <c r="H2419">
        <v>1199</v>
      </c>
      <c r="I2419">
        <v>118</v>
      </c>
      <c r="J2419">
        <v>17.399999999999999</v>
      </c>
      <c r="K2419">
        <v>9.5</v>
      </c>
      <c r="L2419">
        <v>2024</v>
      </c>
      <c r="M2419">
        <v>30434</v>
      </c>
      <c r="N2419">
        <v>2</v>
      </c>
      <c r="O2419">
        <v>0</v>
      </c>
      <c r="P2419">
        <v>6.93</v>
      </c>
    </row>
    <row r="2420" spans="1:16" x14ac:dyDescent="0.3">
      <c r="A2420">
        <v>2418</v>
      </c>
      <c r="B2420" t="s">
        <v>83</v>
      </c>
      <c r="C2420" t="s">
        <v>106</v>
      </c>
      <c r="D2420" t="s">
        <v>107</v>
      </c>
      <c r="E2420" t="s">
        <v>86</v>
      </c>
      <c r="F2420" t="s">
        <v>87</v>
      </c>
      <c r="G2420" t="s">
        <v>108</v>
      </c>
      <c r="H2420">
        <v>1199</v>
      </c>
      <c r="I2420">
        <v>118</v>
      </c>
      <c r="J2420">
        <v>17.399999999999999</v>
      </c>
      <c r="K2420">
        <v>9.5</v>
      </c>
      <c r="L2420">
        <v>2025</v>
      </c>
      <c r="M2420">
        <v>19586</v>
      </c>
      <c r="N2420">
        <v>1</v>
      </c>
      <c r="O2420">
        <v>0</v>
      </c>
      <c r="P2420">
        <v>8.6999999999999993</v>
      </c>
    </row>
    <row r="2421" spans="1:16" x14ac:dyDescent="0.3">
      <c r="A2421">
        <v>2419</v>
      </c>
      <c r="B2421" t="s">
        <v>83</v>
      </c>
      <c r="C2421" t="s">
        <v>106</v>
      </c>
      <c r="D2421" t="s">
        <v>107</v>
      </c>
      <c r="E2421" t="s">
        <v>86</v>
      </c>
      <c r="F2421" t="s">
        <v>87</v>
      </c>
      <c r="G2421" t="s">
        <v>108</v>
      </c>
      <c r="H2421">
        <v>1199</v>
      </c>
      <c r="I2421">
        <v>118</v>
      </c>
      <c r="J2421">
        <v>17.399999999999999</v>
      </c>
      <c r="K2421">
        <v>9.5</v>
      </c>
      <c r="L2421">
        <v>2024</v>
      </c>
      <c r="M2421">
        <v>49216</v>
      </c>
      <c r="N2421">
        <v>1</v>
      </c>
      <c r="O2421">
        <v>0</v>
      </c>
      <c r="P2421">
        <v>7.42</v>
      </c>
    </row>
    <row r="2422" spans="1:16" x14ac:dyDescent="0.3">
      <c r="A2422">
        <v>2420</v>
      </c>
      <c r="B2422" t="s">
        <v>83</v>
      </c>
      <c r="C2422" t="s">
        <v>106</v>
      </c>
      <c r="D2422" t="s">
        <v>107</v>
      </c>
      <c r="E2422" t="s">
        <v>86</v>
      </c>
      <c r="F2422" t="s">
        <v>87</v>
      </c>
      <c r="G2422" t="s">
        <v>108</v>
      </c>
      <c r="H2422">
        <v>1199</v>
      </c>
      <c r="I2422">
        <v>118</v>
      </c>
      <c r="J2422">
        <v>17.399999999999999</v>
      </c>
      <c r="K2422">
        <v>9.5</v>
      </c>
      <c r="L2422">
        <v>2024</v>
      </c>
      <c r="M2422">
        <v>24750</v>
      </c>
      <c r="N2422">
        <v>2</v>
      </c>
      <c r="O2422">
        <v>0</v>
      </c>
      <c r="P2422">
        <v>7.5</v>
      </c>
    </row>
    <row r="2423" spans="1:16" x14ac:dyDescent="0.3">
      <c r="A2423">
        <v>2421</v>
      </c>
      <c r="B2423" t="s">
        <v>83</v>
      </c>
      <c r="C2423" t="s">
        <v>106</v>
      </c>
      <c r="D2423" t="s">
        <v>107</v>
      </c>
      <c r="E2423" t="s">
        <v>86</v>
      </c>
      <c r="F2423" t="s">
        <v>87</v>
      </c>
      <c r="G2423" t="s">
        <v>108</v>
      </c>
      <c r="H2423">
        <v>1199</v>
      </c>
      <c r="I2423">
        <v>118</v>
      </c>
      <c r="J2423">
        <v>17.399999999999999</v>
      </c>
      <c r="K2423">
        <v>9.5</v>
      </c>
      <c r="L2423">
        <v>2020</v>
      </c>
      <c r="M2423">
        <v>100792</v>
      </c>
      <c r="N2423">
        <v>1</v>
      </c>
      <c r="O2423">
        <v>0</v>
      </c>
      <c r="P2423">
        <v>4.09</v>
      </c>
    </row>
    <row r="2424" spans="1:16" x14ac:dyDescent="0.3">
      <c r="A2424">
        <v>2422</v>
      </c>
      <c r="B2424" t="s">
        <v>83</v>
      </c>
      <c r="C2424" t="s">
        <v>106</v>
      </c>
      <c r="D2424" t="s">
        <v>107</v>
      </c>
      <c r="E2424" t="s">
        <v>86</v>
      </c>
      <c r="F2424" t="s">
        <v>87</v>
      </c>
      <c r="G2424" t="s">
        <v>108</v>
      </c>
      <c r="H2424">
        <v>1199</v>
      </c>
      <c r="I2424">
        <v>118</v>
      </c>
      <c r="J2424">
        <v>17.399999999999999</v>
      </c>
      <c r="K2424">
        <v>9.5</v>
      </c>
      <c r="L2424">
        <v>2025</v>
      </c>
      <c r="M2424">
        <v>18483</v>
      </c>
      <c r="N2424">
        <v>1</v>
      </c>
      <c r="O2424">
        <v>0</v>
      </c>
      <c r="P2424">
        <v>8.34</v>
      </c>
    </row>
    <row r="2425" spans="1:16" x14ac:dyDescent="0.3">
      <c r="A2425">
        <v>2423</v>
      </c>
      <c r="B2425" t="s">
        <v>83</v>
      </c>
      <c r="C2425" t="s">
        <v>106</v>
      </c>
      <c r="D2425" t="s">
        <v>107</v>
      </c>
      <c r="E2425" t="s">
        <v>86</v>
      </c>
      <c r="F2425" t="s">
        <v>87</v>
      </c>
      <c r="G2425" t="s">
        <v>108</v>
      </c>
      <c r="H2425">
        <v>1199</v>
      </c>
      <c r="I2425">
        <v>118</v>
      </c>
      <c r="J2425">
        <v>17.399999999999999</v>
      </c>
      <c r="K2425">
        <v>9.5</v>
      </c>
      <c r="L2425">
        <v>2024</v>
      </c>
      <c r="M2425">
        <v>47885</v>
      </c>
      <c r="N2425">
        <v>2</v>
      </c>
      <c r="O2425">
        <v>0</v>
      </c>
      <c r="P2425">
        <v>7.21</v>
      </c>
    </row>
    <row r="2426" spans="1:16" x14ac:dyDescent="0.3">
      <c r="A2426">
        <v>2424</v>
      </c>
      <c r="B2426" t="s">
        <v>83</v>
      </c>
      <c r="C2426" t="s">
        <v>106</v>
      </c>
      <c r="D2426" t="s">
        <v>107</v>
      </c>
      <c r="E2426" t="s">
        <v>86</v>
      </c>
      <c r="F2426" t="s">
        <v>87</v>
      </c>
      <c r="G2426" t="s">
        <v>108</v>
      </c>
      <c r="H2426">
        <v>1199</v>
      </c>
      <c r="I2426">
        <v>118</v>
      </c>
      <c r="J2426">
        <v>17.399999999999999</v>
      </c>
      <c r="K2426">
        <v>9.5</v>
      </c>
      <c r="L2426">
        <v>2026</v>
      </c>
      <c r="M2426">
        <v>4276</v>
      </c>
      <c r="N2426">
        <v>1</v>
      </c>
      <c r="O2426">
        <v>0</v>
      </c>
      <c r="P2426">
        <v>9.81</v>
      </c>
    </row>
    <row r="2427" spans="1:16" x14ac:dyDescent="0.3">
      <c r="A2427">
        <v>2425</v>
      </c>
      <c r="B2427" t="s">
        <v>83</v>
      </c>
      <c r="C2427" t="s">
        <v>106</v>
      </c>
      <c r="D2427" t="s">
        <v>107</v>
      </c>
      <c r="E2427" t="s">
        <v>86</v>
      </c>
      <c r="F2427" t="s">
        <v>87</v>
      </c>
      <c r="G2427" t="s">
        <v>108</v>
      </c>
      <c r="H2427">
        <v>1199</v>
      </c>
      <c r="I2427">
        <v>118</v>
      </c>
      <c r="J2427">
        <v>17.399999999999999</v>
      </c>
      <c r="K2427">
        <v>9.5</v>
      </c>
      <c r="L2427">
        <v>2021</v>
      </c>
      <c r="M2427">
        <v>87344</v>
      </c>
      <c r="N2427">
        <v>2</v>
      </c>
      <c r="O2427">
        <v>0</v>
      </c>
      <c r="P2427">
        <v>4.38</v>
      </c>
    </row>
    <row r="2428" spans="1:16" x14ac:dyDescent="0.3">
      <c r="A2428">
        <v>2426</v>
      </c>
      <c r="B2428" t="s">
        <v>83</v>
      </c>
      <c r="C2428" t="s">
        <v>106</v>
      </c>
      <c r="D2428" t="s">
        <v>107</v>
      </c>
      <c r="E2428" t="s">
        <v>86</v>
      </c>
      <c r="F2428" t="s">
        <v>87</v>
      </c>
      <c r="G2428" t="s">
        <v>108</v>
      </c>
      <c r="H2428">
        <v>1199</v>
      </c>
      <c r="I2428">
        <v>118</v>
      </c>
      <c r="J2428">
        <v>17.399999999999999</v>
      </c>
      <c r="K2428">
        <v>9.5</v>
      </c>
      <c r="L2428">
        <v>2022</v>
      </c>
      <c r="M2428">
        <v>81959</v>
      </c>
      <c r="N2428">
        <v>2</v>
      </c>
      <c r="O2428">
        <v>0</v>
      </c>
      <c r="P2428">
        <v>4.9400000000000004</v>
      </c>
    </row>
    <row r="2429" spans="1:16" x14ac:dyDescent="0.3">
      <c r="A2429">
        <v>2427</v>
      </c>
      <c r="B2429" t="s">
        <v>83</v>
      </c>
      <c r="C2429" t="s">
        <v>106</v>
      </c>
      <c r="D2429" t="s">
        <v>107</v>
      </c>
      <c r="E2429" t="s">
        <v>86</v>
      </c>
      <c r="F2429" t="s">
        <v>87</v>
      </c>
      <c r="G2429" t="s">
        <v>108</v>
      </c>
      <c r="H2429">
        <v>1199</v>
      </c>
      <c r="I2429">
        <v>118</v>
      </c>
      <c r="J2429">
        <v>17.399999999999999</v>
      </c>
      <c r="K2429">
        <v>9.5</v>
      </c>
      <c r="L2429">
        <v>2024</v>
      </c>
      <c r="M2429">
        <v>46974</v>
      </c>
      <c r="N2429">
        <v>3</v>
      </c>
      <c r="O2429">
        <v>0</v>
      </c>
      <c r="P2429">
        <v>6.67</v>
      </c>
    </row>
    <row r="2430" spans="1:16" x14ac:dyDescent="0.3">
      <c r="A2430">
        <v>2428</v>
      </c>
      <c r="B2430" t="s">
        <v>83</v>
      </c>
      <c r="C2430" t="s">
        <v>106</v>
      </c>
      <c r="D2430" t="s">
        <v>107</v>
      </c>
      <c r="E2430" t="s">
        <v>86</v>
      </c>
      <c r="F2430" t="s">
        <v>87</v>
      </c>
      <c r="G2430" t="s">
        <v>108</v>
      </c>
      <c r="H2430">
        <v>1199</v>
      </c>
      <c r="I2430">
        <v>118</v>
      </c>
      <c r="J2430">
        <v>17.399999999999999</v>
      </c>
      <c r="K2430">
        <v>9.5</v>
      </c>
      <c r="L2430">
        <v>2023</v>
      </c>
      <c r="M2430">
        <v>63697</v>
      </c>
      <c r="N2430">
        <v>3</v>
      </c>
      <c r="O2430">
        <v>0</v>
      </c>
      <c r="P2430">
        <v>5.86</v>
      </c>
    </row>
    <row r="2431" spans="1:16" x14ac:dyDescent="0.3">
      <c r="A2431">
        <v>2429</v>
      </c>
      <c r="B2431" t="s">
        <v>83</v>
      </c>
      <c r="C2431" t="s">
        <v>106</v>
      </c>
      <c r="D2431" t="s">
        <v>107</v>
      </c>
      <c r="E2431" t="s">
        <v>86</v>
      </c>
      <c r="F2431" t="s">
        <v>87</v>
      </c>
      <c r="G2431" t="s">
        <v>108</v>
      </c>
      <c r="H2431">
        <v>1199</v>
      </c>
      <c r="I2431">
        <v>118</v>
      </c>
      <c r="J2431">
        <v>17.399999999999999</v>
      </c>
      <c r="K2431">
        <v>9.5</v>
      </c>
      <c r="L2431">
        <v>2025</v>
      </c>
      <c r="M2431">
        <v>29654</v>
      </c>
      <c r="N2431">
        <v>1</v>
      </c>
      <c r="O2431">
        <v>0</v>
      </c>
      <c r="P2431">
        <v>8.16</v>
      </c>
    </row>
    <row r="2432" spans="1:16" x14ac:dyDescent="0.3">
      <c r="A2432">
        <v>2430</v>
      </c>
      <c r="B2432" t="s">
        <v>83</v>
      </c>
      <c r="C2432" t="s">
        <v>106</v>
      </c>
      <c r="D2432" t="s">
        <v>107</v>
      </c>
      <c r="E2432" t="s">
        <v>86</v>
      </c>
      <c r="F2432" t="s">
        <v>87</v>
      </c>
      <c r="G2432" t="s">
        <v>108</v>
      </c>
      <c r="H2432">
        <v>1199</v>
      </c>
      <c r="I2432">
        <v>118</v>
      </c>
      <c r="J2432">
        <v>17.399999999999999</v>
      </c>
      <c r="K2432">
        <v>9.5</v>
      </c>
      <c r="L2432">
        <v>2024</v>
      </c>
      <c r="M2432">
        <v>26539</v>
      </c>
      <c r="N2432">
        <v>1</v>
      </c>
      <c r="O2432">
        <v>0</v>
      </c>
      <c r="P2432">
        <v>7.91</v>
      </c>
    </row>
    <row r="2433" spans="1:16" x14ac:dyDescent="0.3">
      <c r="A2433">
        <v>2431</v>
      </c>
      <c r="B2433" t="s">
        <v>83</v>
      </c>
      <c r="C2433" t="s">
        <v>106</v>
      </c>
      <c r="D2433" t="s">
        <v>107</v>
      </c>
      <c r="E2433" t="s">
        <v>86</v>
      </c>
      <c r="F2433" t="s">
        <v>87</v>
      </c>
      <c r="G2433" t="s">
        <v>108</v>
      </c>
      <c r="H2433">
        <v>1199</v>
      </c>
      <c r="I2433">
        <v>118</v>
      </c>
      <c r="J2433">
        <v>17.399999999999999</v>
      </c>
      <c r="K2433">
        <v>9.5</v>
      </c>
      <c r="L2433">
        <v>2024</v>
      </c>
      <c r="M2433">
        <v>25715</v>
      </c>
      <c r="N2433">
        <v>1</v>
      </c>
      <c r="O2433">
        <v>0</v>
      </c>
      <c r="P2433">
        <v>7.61</v>
      </c>
    </row>
    <row r="2434" spans="1:16" x14ac:dyDescent="0.3">
      <c r="A2434">
        <v>2432</v>
      </c>
      <c r="B2434" t="s">
        <v>83</v>
      </c>
      <c r="C2434" t="s">
        <v>106</v>
      </c>
      <c r="D2434" t="s">
        <v>107</v>
      </c>
      <c r="E2434" t="s">
        <v>86</v>
      </c>
      <c r="F2434" t="s">
        <v>87</v>
      </c>
      <c r="G2434" t="s">
        <v>108</v>
      </c>
      <c r="H2434">
        <v>1199</v>
      </c>
      <c r="I2434">
        <v>118</v>
      </c>
      <c r="J2434">
        <v>17.399999999999999</v>
      </c>
      <c r="K2434">
        <v>9.5</v>
      </c>
      <c r="L2434">
        <v>2024</v>
      </c>
      <c r="M2434">
        <v>20758</v>
      </c>
      <c r="N2434">
        <v>1</v>
      </c>
      <c r="O2434">
        <v>0</v>
      </c>
      <c r="P2434">
        <v>7.55</v>
      </c>
    </row>
    <row r="2435" spans="1:16" x14ac:dyDescent="0.3">
      <c r="A2435">
        <v>2433</v>
      </c>
      <c r="B2435" t="s">
        <v>83</v>
      </c>
      <c r="C2435" t="s">
        <v>106</v>
      </c>
      <c r="D2435" t="s">
        <v>107</v>
      </c>
      <c r="E2435" t="s">
        <v>86</v>
      </c>
      <c r="F2435" t="s">
        <v>87</v>
      </c>
      <c r="G2435" t="s">
        <v>108</v>
      </c>
      <c r="H2435">
        <v>1199</v>
      </c>
      <c r="I2435">
        <v>118</v>
      </c>
      <c r="J2435">
        <v>17.399999999999999</v>
      </c>
      <c r="K2435">
        <v>9.5</v>
      </c>
      <c r="L2435">
        <v>2026</v>
      </c>
      <c r="M2435">
        <v>8392</v>
      </c>
      <c r="N2435">
        <v>1</v>
      </c>
      <c r="O2435">
        <v>0</v>
      </c>
      <c r="P2435">
        <v>9.33</v>
      </c>
    </row>
    <row r="2436" spans="1:16" x14ac:dyDescent="0.3">
      <c r="A2436">
        <v>2434</v>
      </c>
      <c r="B2436" t="s">
        <v>83</v>
      </c>
      <c r="C2436" t="s">
        <v>106</v>
      </c>
      <c r="D2436" t="s">
        <v>107</v>
      </c>
      <c r="E2436" t="s">
        <v>86</v>
      </c>
      <c r="F2436" t="s">
        <v>87</v>
      </c>
      <c r="G2436" t="s">
        <v>108</v>
      </c>
      <c r="H2436">
        <v>1199</v>
      </c>
      <c r="I2436">
        <v>118</v>
      </c>
      <c r="J2436">
        <v>17.399999999999999</v>
      </c>
      <c r="K2436">
        <v>9.5</v>
      </c>
      <c r="L2436">
        <v>2023</v>
      </c>
      <c r="M2436">
        <v>37244</v>
      </c>
      <c r="N2436">
        <v>2</v>
      </c>
      <c r="O2436">
        <v>0</v>
      </c>
      <c r="P2436">
        <v>6.74</v>
      </c>
    </row>
    <row r="2437" spans="1:16" x14ac:dyDescent="0.3">
      <c r="A2437">
        <v>2435</v>
      </c>
      <c r="B2437" t="s">
        <v>83</v>
      </c>
      <c r="C2437" t="s">
        <v>106</v>
      </c>
      <c r="D2437" t="s">
        <v>107</v>
      </c>
      <c r="E2437" t="s">
        <v>86</v>
      </c>
      <c r="F2437" t="s">
        <v>87</v>
      </c>
      <c r="G2437" t="s">
        <v>108</v>
      </c>
      <c r="H2437">
        <v>1199</v>
      </c>
      <c r="I2437">
        <v>118</v>
      </c>
      <c r="J2437">
        <v>17.399999999999999</v>
      </c>
      <c r="K2437">
        <v>9.5</v>
      </c>
      <c r="L2437">
        <v>2026</v>
      </c>
      <c r="M2437">
        <v>6598</v>
      </c>
      <c r="N2437">
        <v>2</v>
      </c>
      <c r="O2437">
        <v>1</v>
      </c>
      <c r="P2437">
        <v>8.06</v>
      </c>
    </row>
    <row r="2438" spans="1:16" x14ac:dyDescent="0.3">
      <c r="A2438">
        <v>2436</v>
      </c>
      <c r="B2438" t="s">
        <v>83</v>
      </c>
      <c r="C2438" t="s">
        <v>106</v>
      </c>
      <c r="D2438" t="s">
        <v>107</v>
      </c>
      <c r="E2438" t="s">
        <v>86</v>
      </c>
      <c r="F2438" t="s">
        <v>87</v>
      </c>
      <c r="G2438" t="s">
        <v>108</v>
      </c>
      <c r="H2438">
        <v>1199</v>
      </c>
      <c r="I2438">
        <v>118</v>
      </c>
      <c r="J2438">
        <v>17.399999999999999</v>
      </c>
      <c r="K2438">
        <v>9.5</v>
      </c>
      <c r="L2438">
        <v>2021</v>
      </c>
      <c r="M2438">
        <v>73547</v>
      </c>
      <c r="N2438">
        <v>1</v>
      </c>
      <c r="O2438">
        <v>0</v>
      </c>
      <c r="P2438">
        <v>5.1100000000000003</v>
      </c>
    </row>
    <row r="2439" spans="1:16" x14ac:dyDescent="0.3">
      <c r="A2439">
        <v>2437</v>
      </c>
      <c r="B2439" t="s">
        <v>83</v>
      </c>
      <c r="C2439" t="s">
        <v>106</v>
      </c>
      <c r="D2439" t="s">
        <v>107</v>
      </c>
      <c r="E2439" t="s">
        <v>86</v>
      </c>
      <c r="F2439" t="s">
        <v>87</v>
      </c>
      <c r="G2439" t="s">
        <v>108</v>
      </c>
      <c r="H2439">
        <v>1199</v>
      </c>
      <c r="I2439">
        <v>118</v>
      </c>
      <c r="J2439">
        <v>17.399999999999999</v>
      </c>
      <c r="K2439">
        <v>9.5</v>
      </c>
      <c r="L2439">
        <v>2021</v>
      </c>
      <c r="M2439">
        <v>55853</v>
      </c>
      <c r="N2439">
        <v>1</v>
      </c>
      <c r="O2439">
        <v>0</v>
      </c>
      <c r="P2439">
        <v>5.29</v>
      </c>
    </row>
    <row r="2440" spans="1:16" x14ac:dyDescent="0.3">
      <c r="A2440">
        <v>2438</v>
      </c>
      <c r="B2440" t="s">
        <v>83</v>
      </c>
      <c r="C2440" t="s">
        <v>106</v>
      </c>
      <c r="D2440" t="s">
        <v>107</v>
      </c>
      <c r="E2440" t="s">
        <v>86</v>
      </c>
      <c r="F2440" t="s">
        <v>87</v>
      </c>
      <c r="G2440" t="s">
        <v>108</v>
      </c>
      <c r="H2440">
        <v>1199</v>
      </c>
      <c r="I2440">
        <v>118</v>
      </c>
      <c r="J2440">
        <v>17.399999999999999</v>
      </c>
      <c r="K2440">
        <v>9.5</v>
      </c>
      <c r="L2440">
        <v>2021</v>
      </c>
      <c r="M2440">
        <v>106028</v>
      </c>
      <c r="N2440">
        <v>1</v>
      </c>
      <c r="O2440">
        <v>0</v>
      </c>
      <c r="P2440">
        <v>4.42</v>
      </c>
    </row>
    <row r="2441" spans="1:16" x14ac:dyDescent="0.3">
      <c r="A2441">
        <v>2439</v>
      </c>
      <c r="B2441" t="s">
        <v>83</v>
      </c>
      <c r="C2441" t="s">
        <v>106</v>
      </c>
      <c r="D2441" t="s">
        <v>107</v>
      </c>
      <c r="E2441" t="s">
        <v>86</v>
      </c>
      <c r="F2441" t="s">
        <v>87</v>
      </c>
      <c r="G2441" t="s">
        <v>108</v>
      </c>
      <c r="H2441">
        <v>1199</v>
      </c>
      <c r="I2441">
        <v>118</v>
      </c>
      <c r="J2441">
        <v>17.399999999999999</v>
      </c>
      <c r="K2441">
        <v>9.5</v>
      </c>
      <c r="L2441">
        <v>2021</v>
      </c>
      <c r="M2441">
        <v>89444</v>
      </c>
      <c r="N2441">
        <v>1</v>
      </c>
      <c r="O2441">
        <v>0</v>
      </c>
      <c r="P2441">
        <v>4.63</v>
      </c>
    </row>
    <row r="2442" spans="1:16" x14ac:dyDescent="0.3">
      <c r="A2442">
        <v>2440</v>
      </c>
      <c r="B2442" t="s">
        <v>83</v>
      </c>
      <c r="C2442" t="s">
        <v>106</v>
      </c>
      <c r="D2442" t="s">
        <v>107</v>
      </c>
      <c r="E2442" t="s">
        <v>86</v>
      </c>
      <c r="F2442" t="s">
        <v>87</v>
      </c>
      <c r="G2442" t="s">
        <v>108</v>
      </c>
      <c r="H2442">
        <v>1199</v>
      </c>
      <c r="I2442">
        <v>118</v>
      </c>
      <c r="J2442">
        <v>17.399999999999999</v>
      </c>
      <c r="K2442">
        <v>9.5</v>
      </c>
      <c r="L2442">
        <v>2021</v>
      </c>
      <c r="M2442">
        <v>90540</v>
      </c>
      <c r="N2442">
        <v>1</v>
      </c>
      <c r="O2442">
        <v>0</v>
      </c>
      <c r="P2442">
        <v>4.4400000000000004</v>
      </c>
    </row>
    <row r="2443" spans="1:16" x14ac:dyDescent="0.3">
      <c r="A2443">
        <v>2441</v>
      </c>
      <c r="B2443" t="s">
        <v>83</v>
      </c>
      <c r="C2443" t="s">
        <v>106</v>
      </c>
      <c r="D2443" t="s">
        <v>107</v>
      </c>
      <c r="E2443" t="s">
        <v>86</v>
      </c>
      <c r="F2443" t="s">
        <v>87</v>
      </c>
      <c r="G2443" t="s">
        <v>108</v>
      </c>
      <c r="H2443">
        <v>1199</v>
      </c>
      <c r="I2443">
        <v>118</v>
      </c>
      <c r="J2443">
        <v>17.399999999999999</v>
      </c>
      <c r="K2443">
        <v>9.5</v>
      </c>
      <c r="L2443">
        <v>2020</v>
      </c>
      <c r="M2443">
        <v>125361</v>
      </c>
      <c r="N2443">
        <v>1</v>
      </c>
      <c r="O2443">
        <v>0</v>
      </c>
      <c r="P2443">
        <v>3.43</v>
      </c>
    </row>
    <row r="2444" spans="1:16" x14ac:dyDescent="0.3">
      <c r="A2444">
        <v>2442</v>
      </c>
      <c r="B2444" t="s">
        <v>83</v>
      </c>
      <c r="C2444" t="s">
        <v>106</v>
      </c>
      <c r="D2444" t="s">
        <v>107</v>
      </c>
      <c r="E2444" t="s">
        <v>86</v>
      </c>
      <c r="F2444" t="s">
        <v>87</v>
      </c>
      <c r="G2444" t="s">
        <v>108</v>
      </c>
      <c r="H2444">
        <v>1199</v>
      </c>
      <c r="I2444">
        <v>118</v>
      </c>
      <c r="J2444">
        <v>17.399999999999999</v>
      </c>
      <c r="K2444">
        <v>9.5</v>
      </c>
      <c r="L2444">
        <v>2026</v>
      </c>
      <c r="M2444">
        <v>9486</v>
      </c>
      <c r="N2444">
        <v>3</v>
      </c>
      <c r="O2444">
        <v>0</v>
      </c>
      <c r="P2444">
        <v>8.8699999999999992</v>
      </c>
    </row>
    <row r="2445" spans="1:16" x14ac:dyDescent="0.3">
      <c r="A2445">
        <v>2443</v>
      </c>
      <c r="B2445" t="s">
        <v>83</v>
      </c>
      <c r="C2445" t="s">
        <v>106</v>
      </c>
      <c r="D2445" t="s">
        <v>107</v>
      </c>
      <c r="E2445" t="s">
        <v>86</v>
      </c>
      <c r="F2445" t="s">
        <v>87</v>
      </c>
      <c r="G2445" t="s">
        <v>108</v>
      </c>
      <c r="H2445">
        <v>1199</v>
      </c>
      <c r="I2445">
        <v>118</v>
      </c>
      <c r="J2445">
        <v>17.399999999999999</v>
      </c>
      <c r="K2445">
        <v>9.5</v>
      </c>
      <c r="L2445">
        <v>2023</v>
      </c>
      <c r="M2445">
        <v>56523</v>
      </c>
      <c r="N2445">
        <v>1</v>
      </c>
      <c r="O2445">
        <v>0</v>
      </c>
      <c r="P2445">
        <v>6.2</v>
      </c>
    </row>
    <row r="2446" spans="1:16" x14ac:dyDescent="0.3">
      <c r="A2446">
        <v>2444</v>
      </c>
      <c r="B2446" t="s">
        <v>83</v>
      </c>
      <c r="C2446" t="s">
        <v>106</v>
      </c>
      <c r="D2446" t="s">
        <v>107</v>
      </c>
      <c r="E2446" t="s">
        <v>86</v>
      </c>
      <c r="F2446" t="s">
        <v>87</v>
      </c>
      <c r="G2446" t="s">
        <v>108</v>
      </c>
      <c r="H2446">
        <v>1199</v>
      </c>
      <c r="I2446">
        <v>118</v>
      </c>
      <c r="J2446">
        <v>17.399999999999999</v>
      </c>
      <c r="K2446">
        <v>9.5</v>
      </c>
      <c r="L2446">
        <v>2025</v>
      </c>
      <c r="M2446">
        <v>24016</v>
      </c>
      <c r="N2446">
        <v>1</v>
      </c>
      <c r="O2446">
        <v>0</v>
      </c>
      <c r="P2446">
        <v>8.41</v>
      </c>
    </row>
    <row r="2447" spans="1:16" x14ac:dyDescent="0.3">
      <c r="A2447">
        <v>2445</v>
      </c>
      <c r="B2447" t="s">
        <v>83</v>
      </c>
      <c r="C2447" t="s">
        <v>106</v>
      </c>
      <c r="D2447" t="s">
        <v>107</v>
      </c>
      <c r="E2447" t="s">
        <v>86</v>
      </c>
      <c r="F2447" t="s">
        <v>87</v>
      </c>
      <c r="G2447" t="s">
        <v>108</v>
      </c>
      <c r="H2447">
        <v>1199</v>
      </c>
      <c r="I2447">
        <v>118</v>
      </c>
      <c r="J2447">
        <v>17.399999999999999</v>
      </c>
      <c r="K2447">
        <v>9.5</v>
      </c>
      <c r="L2447">
        <v>2021</v>
      </c>
      <c r="M2447">
        <v>67656</v>
      </c>
      <c r="N2447">
        <v>1</v>
      </c>
      <c r="O2447">
        <v>1</v>
      </c>
      <c r="P2447">
        <v>3.88</v>
      </c>
    </row>
    <row r="2448" spans="1:16" x14ac:dyDescent="0.3">
      <c r="A2448">
        <v>2446</v>
      </c>
      <c r="B2448" t="s">
        <v>83</v>
      </c>
      <c r="C2448" t="s">
        <v>106</v>
      </c>
      <c r="D2448" t="s">
        <v>107</v>
      </c>
      <c r="E2448" t="s">
        <v>86</v>
      </c>
      <c r="F2448" t="s">
        <v>87</v>
      </c>
      <c r="G2448" t="s">
        <v>108</v>
      </c>
      <c r="H2448">
        <v>1199</v>
      </c>
      <c r="I2448">
        <v>118</v>
      </c>
      <c r="J2448">
        <v>17.399999999999999</v>
      </c>
      <c r="K2448">
        <v>9.5</v>
      </c>
      <c r="L2448">
        <v>2026</v>
      </c>
      <c r="M2448">
        <v>6113</v>
      </c>
      <c r="N2448">
        <v>1</v>
      </c>
      <c r="O2448">
        <v>0</v>
      </c>
      <c r="P2448">
        <v>9.76</v>
      </c>
    </row>
    <row r="2449" spans="1:16" x14ac:dyDescent="0.3">
      <c r="A2449">
        <v>2447</v>
      </c>
      <c r="B2449" t="s">
        <v>83</v>
      </c>
      <c r="C2449" t="s">
        <v>106</v>
      </c>
      <c r="D2449" t="s">
        <v>107</v>
      </c>
      <c r="E2449" t="s">
        <v>86</v>
      </c>
      <c r="F2449" t="s">
        <v>87</v>
      </c>
      <c r="G2449" t="s">
        <v>108</v>
      </c>
      <c r="H2449">
        <v>1199</v>
      </c>
      <c r="I2449">
        <v>118</v>
      </c>
      <c r="J2449">
        <v>17.399999999999999</v>
      </c>
      <c r="K2449">
        <v>9.5</v>
      </c>
      <c r="L2449">
        <v>2022</v>
      </c>
      <c r="M2449">
        <v>80463</v>
      </c>
      <c r="N2449">
        <v>1</v>
      </c>
      <c r="O2449">
        <v>1</v>
      </c>
      <c r="P2449">
        <v>5.01</v>
      </c>
    </row>
    <row r="2450" spans="1:16" x14ac:dyDescent="0.3">
      <c r="A2450">
        <v>2448</v>
      </c>
      <c r="B2450" t="s">
        <v>83</v>
      </c>
      <c r="C2450" t="s">
        <v>106</v>
      </c>
      <c r="D2450" t="s">
        <v>107</v>
      </c>
      <c r="E2450" t="s">
        <v>86</v>
      </c>
      <c r="F2450" t="s">
        <v>87</v>
      </c>
      <c r="G2450" t="s">
        <v>108</v>
      </c>
      <c r="H2450">
        <v>1199</v>
      </c>
      <c r="I2450">
        <v>118</v>
      </c>
      <c r="J2450">
        <v>17.399999999999999</v>
      </c>
      <c r="K2450">
        <v>9.5</v>
      </c>
      <c r="L2450">
        <v>2026</v>
      </c>
      <c r="M2450">
        <v>8574</v>
      </c>
      <c r="N2450">
        <v>1</v>
      </c>
      <c r="O2450">
        <v>0</v>
      </c>
      <c r="P2450">
        <v>9.73</v>
      </c>
    </row>
    <row r="2451" spans="1:16" x14ac:dyDescent="0.3">
      <c r="A2451">
        <v>2449</v>
      </c>
      <c r="B2451" t="s">
        <v>83</v>
      </c>
      <c r="C2451" t="s">
        <v>106</v>
      </c>
      <c r="D2451" t="s">
        <v>107</v>
      </c>
      <c r="E2451" t="s">
        <v>86</v>
      </c>
      <c r="F2451" t="s">
        <v>87</v>
      </c>
      <c r="G2451" t="s">
        <v>108</v>
      </c>
      <c r="H2451">
        <v>1199</v>
      </c>
      <c r="I2451">
        <v>118</v>
      </c>
      <c r="J2451">
        <v>17.399999999999999</v>
      </c>
      <c r="K2451">
        <v>9.5</v>
      </c>
      <c r="L2451">
        <v>2020</v>
      </c>
      <c r="M2451">
        <v>65730</v>
      </c>
      <c r="N2451">
        <v>1</v>
      </c>
      <c r="O2451">
        <v>0</v>
      </c>
      <c r="P2451">
        <v>4.54</v>
      </c>
    </row>
    <row r="2452" spans="1:16" x14ac:dyDescent="0.3">
      <c r="A2452">
        <v>2450</v>
      </c>
      <c r="B2452" t="s">
        <v>83</v>
      </c>
      <c r="C2452" t="s">
        <v>106</v>
      </c>
      <c r="D2452" t="s">
        <v>107</v>
      </c>
      <c r="E2452" t="s">
        <v>86</v>
      </c>
      <c r="F2452" t="s">
        <v>87</v>
      </c>
      <c r="G2452" t="s">
        <v>108</v>
      </c>
      <c r="H2452">
        <v>1199</v>
      </c>
      <c r="I2452">
        <v>118</v>
      </c>
      <c r="J2452">
        <v>17.399999999999999</v>
      </c>
      <c r="K2452">
        <v>9.5</v>
      </c>
      <c r="L2452">
        <v>2026</v>
      </c>
      <c r="M2452">
        <v>7976</v>
      </c>
      <c r="N2452">
        <v>3</v>
      </c>
      <c r="O2452">
        <v>1</v>
      </c>
      <c r="P2452">
        <v>7.87</v>
      </c>
    </row>
    <row r="2453" spans="1:16" x14ac:dyDescent="0.3">
      <c r="A2453">
        <v>2451</v>
      </c>
      <c r="B2453" t="s">
        <v>83</v>
      </c>
      <c r="C2453" t="s">
        <v>106</v>
      </c>
      <c r="D2453" t="s">
        <v>107</v>
      </c>
      <c r="E2453" t="s">
        <v>86</v>
      </c>
      <c r="F2453" t="s">
        <v>87</v>
      </c>
      <c r="G2453" t="s">
        <v>108</v>
      </c>
      <c r="H2453">
        <v>1199</v>
      </c>
      <c r="I2453">
        <v>118</v>
      </c>
      <c r="J2453">
        <v>17.399999999999999</v>
      </c>
      <c r="K2453">
        <v>9.5</v>
      </c>
      <c r="L2453">
        <v>2023</v>
      </c>
      <c r="M2453">
        <v>33560</v>
      </c>
      <c r="N2453">
        <v>3</v>
      </c>
      <c r="O2453">
        <v>0</v>
      </c>
      <c r="P2453">
        <v>5.88</v>
      </c>
    </row>
    <row r="2454" spans="1:16" x14ac:dyDescent="0.3">
      <c r="A2454">
        <v>2452</v>
      </c>
      <c r="B2454" t="s">
        <v>83</v>
      </c>
      <c r="C2454" t="s">
        <v>106</v>
      </c>
      <c r="D2454" t="s">
        <v>107</v>
      </c>
      <c r="E2454" t="s">
        <v>86</v>
      </c>
      <c r="F2454" t="s">
        <v>87</v>
      </c>
      <c r="G2454" t="s">
        <v>108</v>
      </c>
      <c r="H2454">
        <v>1199</v>
      </c>
      <c r="I2454">
        <v>118</v>
      </c>
      <c r="J2454">
        <v>17.399999999999999</v>
      </c>
      <c r="K2454">
        <v>9.5</v>
      </c>
      <c r="L2454">
        <v>2020</v>
      </c>
      <c r="M2454">
        <v>69524</v>
      </c>
      <c r="N2454">
        <v>2</v>
      </c>
      <c r="O2454">
        <v>0</v>
      </c>
      <c r="P2454">
        <v>3.47</v>
      </c>
    </row>
    <row r="2455" spans="1:16" x14ac:dyDescent="0.3">
      <c r="A2455">
        <v>2453</v>
      </c>
      <c r="B2455" t="s">
        <v>83</v>
      </c>
      <c r="C2455" t="s">
        <v>106</v>
      </c>
      <c r="D2455" t="s">
        <v>107</v>
      </c>
      <c r="E2455" t="s">
        <v>86</v>
      </c>
      <c r="F2455" t="s">
        <v>87</v>
      </c>
      <c r="G2455" t="s">
        <v>108</v>
      </c>
      <c r="H2455">
        <v>1199</v>
      </c>
      <c r="I2455">
        <v>118</v>
      </c>
      <c r="J2455">
        <v>17.399999999999999</v>
      </c>
      <c r="K2455">
        <v>9.5</v>
      </c>
      <c r="L2455">
        <v>2023</v>
      </c>
      <c r="M2455">
        <v>33179</v>
      </c>
      <c r="N2455">
        <v>1</v>
      </c>
      <c r="O2455">
        <v>0</v>
      </c>
      <c r="P2455">
        <v>7.08</v>
      </c>
    </row>
    <row r="2456" spans="1:16" x14ac:dyDescent="0.3">
      <c r="A2456">
        <v>2454</v>
      </c>
      <c r="B2456" t="s">
        <v>83</v>
      </c>
      <c r="C2456" t="s">
        <v>106</v>
      </c>
      <c r="D2456" t="s">
        <v>107</v>
      </c>
      <c r="E2456" t="s">
        <v>86</v>
      </c>
      <c r="F2456" t="s">
        <v>87</v>
      </c>
      <c r="G2456" t="s">
        <v>108</v>
      </c>
      <c r="H2456">
        <v>1199</v>
      </c>
      <c r="I2456">
        <v>118</v>
      </c>
      <c r="J2456">
        <v>17.399999999999999</v>
      </c>
      <c r="K2456">
        <v>9.5</v>
      </c>
      <c r="L2456">
        <v>2025</v>
      </c>
      <c r="M2456">
        <v>26166</v>
      </c>
      <c r="N2456">
        <v>1</v>
      </c>
      <c r="O2456">
        <v>0</v>
      </c>
      <c r="P2456">
        <v>8.07</v>
      </c>
    </row>
    <row r="2457" spans="1:16" x14ac:dyDescent="0.3">
      <c r="A2457">
        <v>2455</v>
      </c>
      <c r="B2457" t="s">
        <v>83</v>
      </c>
      <c r="C2457" t="s">
        <v>106</v>
      </c>
      <c r="D2457" t="s">
        <v>107</v>
      </c>
      <c r="E2457" t="s">
        <v>86</v>
      </c>
      <c r="F2457" t="s">
        <v>87</v>
      </c>
      <c r="G2457" t="s">
        <v>108</v>
      </c>
      <c r="H2457">
        <v>1199</v>
      </c>
      <c r="I2457">
        <v>118</v>
      </c>
      <c r="J2457">
        <v>17.399999999999999</v>
      </c>
      <c r="K2457">
        <v>9.5</v>
      </c>
      <c r="L2457">
        <v>2021</v>
      </c>
      <c r="M2457">
        <v>63621</v>
      </c>
      <c r="N2457">
        <v>1</v>
      </c>
      <c r="O2457">
        <v>0</v>
      </c>
      <c r="P2457">
        <v>5.15</v>
      </c>
    </row>
    <row r="2458" spans="1:16" x14ac:dyDescent="0.3">
      <c r="A2458">
        <v>2456</v>
      </c>
      <c r="B2458" t="s">
        <v>83</v>
      </c>
      <c r="C2458" t="s">
        <v>106</v>
      </c>
      <c r="D2458" t="s">
        <v>107</v>
      </c>
      <c r="E2458" t="s">
        <v>86</v>
      </c>
      <c r="F2458" t="s">
        <v>87</v>
      </c>
      <c r="G2458" t="s">
        <v>108</v>
      </c>
      <c r="H2458">
        <v>1199</v>
      </c>
      <c r="I2458">
        <v>118</v>
      </c>
      <c r="J2458">
        <v>17.399999999999999</v>
      </c>
      <c r="K2458">
        <v>9.5</v>
      </c>
      <c r="L2458">
        <v>2021</v>
      </c>
      <c r="M2458">
        <v>67173</v>
      </c>
      <c r="N2458">
        <v>1</v>
      </c>
      <c r="O2458">
        <v>0</v>
      </c>
      <c r="P2458">
        <v>5.25</v>
      </c>
    </row>
    <row r="2459" spans="1:16" x14ac:dyDescent="0.3">
      <c r="A2459">
        <v>2457</v>
      </c>
      <c r="B2459" t="s">
        <v>83</v>
      </c>
      <c r="C2459" t="s">
        <v>106</v>
      </c>
      <c r="D2459" t="s">
        <v>107</v>
      </c>
      <c r="E2459" t="s">
        <v>86</v>
      </c>
      <c r="F2459" t="s">
        <v>87</v>
      </c>
      <c r="G2459" t="s">
        <v>108</v>
      </c>
      <c r="H2459">
        <v>1199</v>
      </c>
      <c r="I2459">
        <v>118</v>
      </c>
      <c r="J2459">
        <v>17.399999999999999</v>
      </c>
      <c r="K2459">
        <v>9.5</v>
      </c>
      <c r="L2459">
        <v>2023</v>
      </c>
      <c r="M2459">
        <v>54747</v>
      </c>
      <c r="N2459">
        <v>1</v>
      </c>
      <c r="O2459">
        <v>0</v>
      </c>
      <c r="P2459">
        <v>6.64</v>
      </c>
    </row>
    <row r="2460" spans="1:16" x14ac:dyDescent="0.3">
      <c r="A2460">
        <v>2458</v>
      </c>
      <c r="B2460" t="s">
        <v>83</v>
      </c>
      <c r="C2460" t="s">
        <v>106</v>
      </c>
      <c r="D2460" t="s">
        <v>107</v>
      </c>
      <c r="E2460" t="s">
        <v>86</v>
      </c>
      <c r="F2460" t="s">
        <v>87</v>
      </c>
      <c r="G2460" t="s">
        <v>108</v>
      </c>
      <c r="H2460">
        <v>1199</v>
      </c>
      <c r="I2460">
        <v>118</v>
      </c>
      <c r="J2460">
        <v>17.399999999999999</v>
      </c>
      <c r="K2460">
        <v>9.5</v>
      </c>
      <c r="L2460">
        <v>2023</v>
      </c>
      <c r="M2460">
        <v>64357</v>
      </c>
      <c r="N2460">
        <v>1</v>
      </c>
      <c r="O2460">
        <v>0</v>
      </c>
      <c r="P2460">
        <v>6.36</v>
      </c>
    </row>
    <row r="2461" spans="1:16" x14ac:dyDescent="0.3">
      <c r="A2461">
        <v>2459</v>
      </c>
      <c r="B2461" t="s">
        <v>83</v>
      </c>
      <c r="C2461" t="s">
        <v>106</v>
      </c>
      <c r="D2461" t="s">
        <v>107</v>
      </c>
      <c r="E2461" t="s">
        <v>86</v>
      </c>
      <c r="F2461" t="s">
        <v>87</v>
      </c>
      <c r="G2461" t="s">
        <v>108</v>
      </c>
      <c r="H2461">
        <v>1199</v>
      </c>
      <c r="I2461">
        <v>118</v>
      </c>
      <c r="J2461">
        <v>17.399999999999999</v>
      </c>
      <c r="K2461">
        <v>9.5</v>
      </c>
      <c r="L2461">
        <v>2023</v>
      </c>
      <c r="M2461">
        <v>60540</v>
      </c>
      <c r="N2461">
        <v>2</v>
      </c>
      <c r="O2461">
        <v>1</v>
      </c>
      <c r="P2461">
        <v>5.15</v>
      </c>
    </row>
    <row r="2462" spans="1:16" x14ac:dyDescent="0.3">
      <c r="A2462">
        <v>2460</v>
      </c>
      <c r="B2462" t="s">
        <v>83</v>
      </c>
      <c r="C2462" t="s">
        <v>106</v>
      </c>
      <c r="D2462" t="s">
        <v>107</v>
      </c>
      <c r="E2462" t="s">
        <v>86</v>
      </c>
      <c r="F2462" t="s">
        <v>87</v>
      </c>
      <c r="G2462" t="s">
        <v>108</v>
      </c>
      <c r="H2462">
        <v>1199</v>
      </c>
      <c r="I2462">
        <v>118</v>
      </c>
      <c r="J2462">
        <v>17.399999999999999</v>
      </c>
      <c r="K2462">
        <v>9.5</v>
      </c>
      <c r="L2462">
        <v>2025</v>
      </c>
      <c r="M2462">
        <v>13774</v>
      </c>
      <c r="N2462">
        <v>1</v>
      </c>
      <c r="O2462">
        <v>0</v>
      </c>
      <c r="P2462">
        <v>8.4700000000000006</v>
      </c>
    </row>
    <row r="2463" spans="1:16" x14ac:dyDescent="0.3">
      <c r="A2463">
        <v>2461</v>
      </c>
      <c r="B2463" t="s">
        <v>83</v>
      </c>
      <c r="C2463" t="s">
        <v>106</v>
      </c>
      <c r="D2463" t="s">
        <v>107</v>
      </c>
      <c r="E2463" t="s">
        <v>86</v>
      </c>
      <c r="F2463" t="s">
        <v>87</v>
      </c>
      <c r="G2463" t="s">
        <v>108</v>
      </c>
      <c r="H2463">
        <v>1199</v>
      </c>
      <c r="I2463">
        <v>118</v>
      </c>
      <c r="J2463">
        <v>17.399999999999999</v>
      </c>
      <c r="K2463">
        <v>9.5</v>
      </c>
      <c r="L2463">
        <v>2022</v>
      </c>
      <c r="M2463">
        <v>87460</v>
      </c>
      <c r="N2463">
        <v>1</v>
      </c>
      <c r="O2463">
        <v>0</v>
      </c>
      <c r="P2463">
        <v>5.32</v>
      </c>
    </row>
    <row r="2464" spans="1:16" x14ac:dyDescent="0.3">
      <c r="A2464">
        <v>2462</v>
      </c>
      <c r="B2464" t="s">
        <v>83</v>
      </c>
      <c r="C2464" t="s">
        <v>106</v>
      </c>
      <c r="D2464" t="s">
        <v>107</v>
      </c>
      <c r="E2464" t="s">
        <v>86</v>
      </c>
      <c r="F2464" t="s">
        <v>87</v>
      </c>
      <c r="G2464" t="s">
        <v>108</v>
      </c>
      <c r="H2464">
        <v>1199</v>
      </c>
      <c r="I2464">
        <v>118</v>
      </c>
      <c r="J2464">
        <v>17.399999999999999</v>
      </c>
      <c r="K2464">
        <v>9.5</v>
      </c>
      <c r="L2464">
        <v>2020</v>
      </c>
      <c r="M2464">
        <v>80846</v>
      </c>
      <c r="N2464">
        <v>1</v>
      </c>
      <c r="O2464">
        <v>1</v>
      </c>
      <c r="P2464">
        <v>2.91</v>
      </c>
    </row>
    <row r="2465" spans="1:16" x14ac:dyDescent="0.3">
      <c r="A2465">
        <v>2463</v>
      </c>
      <c r="B2465" t="s">
        <v>83</v>
      </c>
      <c r="C2465" t="s">
        <v>106</v>
      </c>
      <c r="D2465" t="s">
        <v>107</v>
      </c>
      <c r="E2465" t="s">
        <v>86</v>
      </c>
      <c r="F2465" t="s">
        <v>87</v>
      </c>
      <c r="G2465" t="s">
        <v>108</v>
      </c>
      <c r="H2465">
        <v>1199</v>
      </c>
      <c r="I2465">
        <v>118</v>
      </c>
      <c r="J2465">
        <v>17.399999999999999</v>
      </c>
      <c r="K2465">
        <v>9.5</v>
      </c>
      <c r="L2465">
        <v>2021</v>
      </c>
      <c r="M2465">
        <v>81626</v>
      </c>
      <c r="N2465">
        <v>1</v>
      </c>
      <c r="O2465">
        <v>1</v>
      </c>
      <c r="P2465">
        <v>3.9</v>
      </c>
    </row>
    <row r="2466" spans="1:16" x14ac:dyDescent="0.3">
      <c r="A2466">
        <v>2464</v>
      </c>
      <c r="B2466" t="s">
        <v>83</v>
      </c>
      <c r="C2466" t="s">
        <v>106</v>
      </c>
      <c r="D2466" t="s">
        <v>107</v>
      </c>
      <c r="E2466" t="s">
        <v>86</v>
      </c>
      <c r="F2466" t="s">
        <v>87</v>
      </c>
      <c r="G2466" t="s">
        <v>108</v>
      </c>
      <c r="H2466">
        <v>1199</v>
      </c>
      <c r="I2466">
        <v>118</v>
      </c>
      <c r="J2466">
        <v>17.399999999999999</v>
      </c>
      <c r="K2466">
        <v>9.5</v>
      </c>
      <c r="L2466">
        <v>2022</v>
      </c>
      <c r="M2466">
        <v>40592</v>
      </c>
      <c r="N2466">
        <v>2</v>
      </c>
      <c r="O2466">
        <v>0</v>
      </c>
      <c r="P2466">
        <v>5.58</v>
      </c>
    </row>
    <row r="2467" spans="1:16" x14ac:dyDescent="0.3">
      <c r="A2467">
        <v>2465</v>
      </c>
      <c r="B2467" t="s">
        <v>83</v>
      </c>
      <c r="C2467" t="s">
        <v>106</v>
      </c>
      <c r="D2467" t="s">
        <v>107</v>
      </c>
      <c r="E2467" t="s">
        <v>86</v>
      </c>
      <c r="F2467" t="s">
        <v>87</v>
      </c>
      <c r="G2467" t="s">
        <v>108</v>
      </c>
      <c r="H2467">
        <v>1199</v>
      </c>
      <c r="I2467">
        <v>118</v>
      </c>
      <c r="J2467">
        <v>17.399999999999999</v>
      </c>
      <c r="K2467">
        <v>9.5</v>
      </c>
      <c r="L2467">
        <v>2023</v>
      </c>
      <c r="M2467">
        <v>31750</v>
      </c>
      <c r="N2467">
        <v>1</v>
      </c>
      <c r="O2467">
        <v>0</v>
      </c>
      <c r="P2467">
        <v>7.11</v>
      </c>
    </row>
    <row r="2468" spans="1:16" x14ac:dyDescent="0.3">
      <c r="A2468">
        <v>2466</v>
      </c>
      <c r="B2468" t="s">
        <v>83</v>
      </c>
      <c r="C2468" t="s">
        <v>106</v>
      </c>
      <c r="D2468" t="s">
        <v>107</v>
      </c>
      <c r="E2468" t="s">
        <v>86</v>
      </c>
      <c r="F2468" t="s">
        <v>87</v>
      </c>
      <c r="G2468" t="s">
        <v>108</v>
      </c>
      <c r="H2468">
        <v>1199</v>
      </c>
      <c r="I2468">
        <v>118</v>
      </c>
      <c r="J2468">
        <v>17.399999999999999</v>
      </c>
      <c r="K2468">
        <v>9.5</v>
      </c>
      <c r="L2468">
        <v>2022</v>
      </c>
      <c r="M2468">
        <v>52295</v>
      </c>
      <c r="N2468">
        <v>1</v>
      </c>
      <c r="O2468">
        <v>0</v>
      </c>
      <c r="P2468">
        <v>6.14</v>
      </c>
    </row>
    <row r="2469" spans="1:16" x14ac:dyDescent="0.3">
      <c r="A2469">
        <v>2467</v>
      </c>
      <c r="B2469" t="s">
        <v>83</v>
      </c>
      <c r="C2469" t="s">
        <v>106</v>
      </c>
      <c r="D2469" t="s">
        <v>107</v>
      </c>
      <c r="E2469" t="s">
        <v>86</v>
      </c>
      <c r="F2469" t="s">
        <v>87</v>
      </c>
      <c r="G2469" t="s">
        <v>108</v>
      </c>
      <c r="H2469">
        <v>1199</v>
      </c>
      <c r="I2469">
        <v>118</v>
      </c>
      <c r="J2469">
        <v>17.399999999999999</v>
      </c>
      <c r="K2469">
        <v>9.5</v>
      </c>
      <c r="L2469">
        <v>2025</v>
      </c>
      <c r="M2469">
        <v>23190</v>
      </c>
      <c r="N2469">
        <v>1</v>
      </c>
      <c r="O2469">
        <v>0</v>
      </c>
      <c r="P2469">
        <v>8.3800000000000008</v>
      </c>
    </row>
    <row r="2470" spans="1:16" x14ac:dyDescent="0.3">
      <c r="A2470">
        <v>2468</v>
      </c>
      <c r="B2470" t="s">
        <v>83</v>
      </c>
      <c r="C2470" t="s">
        <v>106</v>
      </c>
      <c r="D2470" t="s">
        <v>107</v>
      </c>
      <c r="E2470" t="s">
        <v>86</v>
      </c>
      <c r="F2470" t="s">
        <v>87</v>
      </c>
      <c r="G2470" t="s">
        <v>108</v>
      </c>
      <c r="H2470">
        <v>1199</v>
      </c>
      <c r="I2470">
        <v>118</v>
      </c>
      <c r="J2470">
        <v>17.399999999999999</v>
      </c>
      <c r="K2470">
        <v>9.5</v>
      </c>
      <c r="L2470">
        <v>2020</v>
      </c>
      <c r="M2470">
        <v>61135</v>
      </c>
      <c r="N2470">
        <v>1</v>
      </c>
      <c r="O2470">
        <v>0</v>
      </c>
      <c r="P2470">
        <v>4.3099999999999996</v>
      </c>
    </row>
    <row r="2471" spans="1:16" x14ac:dyDescent="0.3">
      <c r="A2471">
        <v>2469</v>
      </c>
      <c r="B2471" t="s">
        <v>83</v>
      </c>
      <c r="C2471" t="s">
        <v>106</v>
      </c>
      <c r="D2471" t="s">
        <v>107</v>
      </c>
      <c r="E2471" t="s">
        <v>86</v>
      </c>
      <c r="F2471" t="s">
        <v>87</v>
      </c>
      <c r="G2471" t="s">
        <v>108</v>
      </c>
      <c r="H2471">
        <v>1199</v>
      </c>
      <c r="I2471">
        <v>118</v>
      </c>
      <c r="J2471">
        <v>17.399999999999999</v>
      </c>
      <c r="K2471">
        <v>9.5</v>
      </c>
      <c r="L2471">
        <v>2026</v>
      </c>
      <c r="M2471">
        <v>7843</v>
      </c>
      <c r="N2471">
        <v>3</v>
      </c>
      <c r="O2471">
        <v>0</v>
      </c>
      <c r="P2471">
        <v>9</v>
      </c>
    </row>
    <row r="2472" spans="1:16" x14ac:dyDescent="0.3">
      <c r="A2472">
        <v>2470</v>
      </c>
      <c r="B2472" t="s">
        <v>83</v>
      </c>
      <c r="C2472" t="s">
        <v>106</v>
      </c>
      <c r="D2472" t="s">
        <v>107</v>
      </c>
      <c r="E2472" t="s">
        <v>86</v>
      </c>
      <c r="F2472" t="s">
        <v>87</v>
      </c>
      <c r="G2472" t="s">
        <v>108</v>
      </c>
      <c r="H2472">
        <v>1199</v>
      </c>
      <c r="I2472">
        <v>118</v>
      </c>
      <c r="J2472">
        <v>17.399999999999999</v>
      </c>
      <c r="K2472">
        <v>9.5</v>
      </c>
      <c r="L2472">
        <v>2021</v>
      </c>
      <c r="M2472">
        <v>48434</v>
      </c>
      <c r="N2472">
        <v>1</v>
      </c>
      <c r="O2472">
        <v>1</v>
      </c>
      <c r="P2472">
        <v>4.05</v>
      </c>
    </row>
    <row r="2473" spans="1:16" x14ac:dyDescent="0.3">
      <c r="A2473">
        <v>2471</v>
      </c>
      <c r="B2473" t="s">
        <v>83</v>
      </c>
      <c r="C2473" t="s">
        <v>106</v>
      </c>
      <c r="D2473" t="s">
        <v>107</v>
      </c>
      <c r="E2473" t="s">
        <v>86</v>
      </c>
      <c r="F2473" t="s">
        <v>87</v>
      </c>
      <c r="G2473" t="s">
        <v>108</v>
      </c>
      <c r="H2473">
        <v>1199</v>
      </c>
      <c r="I2473">
        <v>118</v>
      </c>
      <c r="J2473">
        <v>17.399999999999999</v>
      </c>
      <c r="K2473">
        <v>9.5</v>
      </c>
      <c r="L2473">
        <v>2022</v>
      </c>
      <c r="M2473">
        <v>56214</v>
      </c>
      <c r="N2473">
        <v>1</v>
      </c>
      <c r="O2473">
        <v>0</v>
      </c>
      <c r="P2473">
        <v>5.74</v>
      </c>
    </row>
    <row r="2474" spans="1:16" x14ac:dyDescent="0.3">
      <c r="A2474">
        <v>2472</v>
      </c>
      <c r="B2474" t="s">
        <v>83</v>
      </c>
      <c r="C2474" t="s">
        <v>106</v>
      </c>
      <c r="D2474" t="s">
        <v>107</v>
      </c>
      <c r="E2474" t="s">
        <v>86</v>
      </c>
      <c r="F2474" t="s">
        <v>87</v>
      </c>
      <c r="G2474" t="s">
        <v>108</v>
      </c>
      <c r="H2474">
        <v>1199</v>
      </c>
      <c r="I2474">
        <v>118</v>
      </c>
      <c r="J2474">
        <v>17.399999999999999</v>
      </c>
      <c r="K2474">
        <v>9.5</v>
      </c>
      <c r="L2474">
        <v>2021</v>
      </c>
      <c r="M2474">
        <v>91546</v>
      </c>
      <c r="N2474">
        <v>1</v>
      </c>
      <c r="O2474">
        <v>0</v>
      </c>
      <c r="P2474">
        <v>5.0199999999999996</v>
      </c>
    </row>
    <row r="2475" spans="1:16" x14ac:dyDescent="0.3">
      <c r="A2475">
        <v>2473</v>
      </c>
      <c r="B2475" t="s">
        <v>83</v>
      </c>
      <c r="C2475" t="s">
        <v>106</v>
      </c>
      <c r="D2475" t="s">
        <v>107</v>
      </c>
      <c r="E2475" t="s">
        <v>86</v>
      </c>
      <c r="F2475" t="s">
        <v>87</v>
      </c>
      <c r="G2475" t="s">
        <v>108</v>
      </c>
      <c r="H2475">
        <v>1199</v>
      </c>
      <c r="I2475">
        <v>118</v>
      </c>
      <c r="J2475">
        <v>17.399999999999999</v>
      </c>
      <c r="K2475">
        <v>9.5</v>
      </c>
      <c r="L2475">
        <v>2020</v>
      </c>
      <c r="M2475">
        <v>77665</v>
      </c>
      <c r="N2475">
        <v>1</v>
      </c>
      <c r="O2475">
        <v>0</v>
      </c>
      <c r="P2475">
        <v>3.67</v>
      </c>
    </row>
    <row r="2476" spans="1:16" x14ac:dyDescent="0.3">
      <c r="A2476">
        <v>2474</v>
      </c>
      <c r="B2476" t="s">
        <v>83</v>
      </c>
      <c r="C2476" t="s">
        <v>106</v>
      </c>
      <c r="D2476" t="s">
        <v>107</v>
      </c>
      <c r="E2476" t="s">
        <v>86</v>
      </c>
      <c r="F2476" t="s">
        <v>87</v>
      </c>
      <c r="G2476" t="s">
        <v>108</v>
      </c>
      <c r="H2476">
        <v>1199</v>
      </c>
      <c r="I2476">
        <v>118</v>
      </c>
      <c r="J2476">
        <v>17.399999999999999</v>
      </c>
      <c r="K2476">
        <v>9.5</v>
      </c>
      <c r="L2476">
        <v>2023</v>
      </c>
      <c r="M2476">
        <v>49352</v>
      </c>
      <c r="N2476">
        <v>1</v>
      </c>
      <c r="O2476">
        <v>0</v>
      </c>
      <c r="P2476">
        <v>6.49</v>
      </c>
    </row>
    <row r="2477" spans="1:16" x14ac:dyDescent="0.3">
      <c r="A2477">
        <v>2475</v>
      </c>
      <c r="B2477" t="s">
        <v>83</v>
      </c>
      <c r="C2477" t="s">
        <v>106</v>
      </c>
      <c r="D2477" t="s">
        <v>107</v>
      </c>
      <c r="E2477" t="s">
        <v>86</v>
      </c>
      <c r="F2477" t="s">
        <v>87</v>
      </c>
      <c r="G2477" t="s">
        <v>108</v>
      </c>
      <c r="H2477">
        <v>1199</v>
      </c>
      <c r="I2477">
        <v>118</v>
      </c>
      <c r="J2477">
        <v>17.399999999999999</v>
      </c>
      <c r="K2477">
        <v>9.5</v>
      </c>
      <c r="L2477">
        <v>2022</v>
      </c>
      <c r="M2477">
        <v>50540</v>
      </c>
      <c r="N2477">
        <v>1</v>
      </c>
      <c r="O2477">
        <v>0</v>
      </c>
      <c r="P2477">
        <v>5.8</v>
      </c>
    </row>
    <row r="2478" spans="1:16" x14ac:dyDescent="0.3">
      <c r="A2478">
        <v>2476</v>
      </c>
      <c r="B2478" t="s">
        <v>83</v>
      </c>
      <c r="C2478" t="s">
        <v>106</v>
      </c>
      <c r="D2478" t="s">
        <v>107</v>
      </c>
      <c r="E2478" t="s">
        <v>86</v>
      </c>
      <c r="F2478" t="s">
        <v>87</v>
      </c>
      <c r="G2478" t="s">
        <v>108</v>
      </c>
      <c r="H2478">
        <v>1199</v>
      </c>
      <c r="I2478">
        <v>118</v>
      </c>
      <c r="J2478">
        <v>17.399999999999999</v>
      </c>
      <c r="K2478">
        <v>9.5</v>
      </c>
      <c r="L2478">
        <v>2025</v>
      </c>
      <c r="M2478">
        <v>13652</v>
      </c>
      <c r="N2478">
        <v>2</v>
      </c>
      <c r="O2478">
        <v>0</v>
      </c>
      <c r="P2478">
        <v>8.31</v>
      </c>
    </row>
    <row r="2479" spans="1:16" x14ac:dyDescent="0.3">
      <c r="A2479">
        <v>2477</v>
      </c>
      <c r="B2479" t="s">
        <v>83</v>
      </c>
      <c r="C2479" t="s">
        <v>106</v>
      </c>
      <c r="D2479" t="s">
        <v>107</v>
      </c>
      <c r="E2479" t="s">
        <v>86</v>
      </c>
      <c r="F2479" t="s">
        <v>87</v>
      </c>
      <c r="G2479" t="s">
        <v>108</v>
      </c>
      <c r="H2479">
        <v>1199</v>
      </c>
      <c r="I2479">
        <v>118</v>
      </c>
      <c r="J2479">
        <v>17.399999999999999</v>
      </c>
      <c r="K2479">
        <v>9.5</v>
      </c>
      <c r="L2479">
        <v>2021</v>
      </c>
      <c r="M2479">
        <v>65037</v>
      </c>
      <c r="N2479">
        <v>1</v>
      </c>
      <c r="O2479">
        <v>1</v>
      </c>
      <c r="P2479">
        <v>4.05</v>
      </c>
    </row>
    <row r="2480" spans="1:16" x14ac:dyDescent="0.3">
      <c r="A2480">
        <v>2478</v>
      </c>
      <c r="B2480" t="s">
        <v>83</v>
      </c>
      <c r="C2480" t="s">
        <v>106</v>
      </c>
      <c r="D2480" t="s">
        <v>107</v>
      </c>
      <c r="E2480" t="s">
        <v>86</v>
      </c>
      <c r="F2480" t="s">
        <v>87</v>
      </c>
      <c r="G2480" t="s">
        <v>108</v>
      </c>
      <c r="H2480">
        <v>1199</v>
      </c>
      <c r="I2480">
        <v>118</v>
      </c>
      <c r="J2480">
        <v>17.399999999999999</v>
      </c>
      <c r="K2480">
        <v>9.5</v>
      </c>
      <c r="L2480">
        <v>2023</v>
      </c>
      <c r="M2480">
        <v>66603</v>
      </c>
      <c r="N2480">
        <v>1</v>
      </c>
      <c r="O2480">
        <v>0</v>
      </c>
      <c r="P2480">
        <v>6.27</v>
      </c>
    </row>
    <row r="2481" spans="1:16" x14ac:dyDescent="0.3">
      <c r="A2481">
        <v>2479</v>
      </c>
      <c r="B2481" t="s">
        <v>83</v>
      </c>
      <c r="C2481" t="s">
        <v>106</v>
      </c>
      <c r="D2481" t="s">
        <v>107</v>
      </c>
      <c r="E2481" t="s">
        <v>86</v>
      </c>
      <c r="F2481" t="s">
        <v>87</v>
      </c>
      <c r="G2481" t="s">
        <v>108</v>
      </c>
      <c r="H2481">
        <v>1199</v>
      </c>
      <c r="I2481">
        <v>118</v>
      </c>
      <c r="J2481">
        <v>17.399999999999999</v>
      </c>
      <c r="K2481">
        <v>9.5</v>
      </c>
      <c r="L2481">
        <v>2021</v>
      </c>
      <c r="M2481">
        <v>58616</v>
      </c>
      <c r="N2481">
        <v>2</v>
      </c>
      <c r="O2481">
        <v>0</v>
      </c>
      <c r="P2481">
        <v>4.87</v>
      </c>
    </row>
    <row r="2482" spans="1:16" x14ac:dyDescent="0.3">
      <c r="A2482">
        <v>2480</v>
      </c>
      <c r="B2482" t="s">
        <v>83</v>
      </c>
      <c r="C2482" t="s">
        <v>106</v>
      </c>
      <c r="D2482" t="s">
        <v>107</v>
      </c>
      <c r="E2482" t="s">
        <v>86</v>
      </c>
      <c r="F2482" t="s">
        <v>87</v>
      </c>
      <c r="G2482" t="s">
        <v>108</v>
      </c>
      <c r="H2482">
        <v>1199</v>
      </c>
      <c r="I2482">
        <v>118</v>
      </c>
      <c r="J2482">
        <v>17.399999999999999</v>
      </c>
      <c r="K2482">
        <v>9.5</v>
      </c>
      <c r="L2482">
        <v>2025</v>
      </c>
      <c r="M2482">
        <v>19904</v>
      </c>
      <c r="N2482">
        <v>1</v>
      </c>
      <c r="O2482">
        <v>0</v>
      </c>
      <c r="P2482">
        <v>8.67</v>
      </c>
    </row>
    <row r="2483" spans="1:16" x14ac:dyDescent="0.3">
      <c r="A2483">
        <v>2481</v>
      </c>
      <c r="B2483" t="s">
        <v>83</v>
      </c>
      <c r="C2483" t="s">
        <v>106</v>
      </c>
      <c r="D2483" t="s">
        <v>107</v>
      </c>
      <c r="E2483" t="s">
        <v>86</v>
      </c>
      <c r="F2483" t="s">
        <v>87</v>
      </c>
      <c r="G2483" t="s">
        <v>108</v>
      </c>
      <c r="H2483">
        <v>1199</v>
      </c>
      <c r="I2483">
        <v>118</v>
      </c>
      <c r="J2483">
        <v>17.399999999999999</v>
      </c>
      <c r="K2483">
        <v>9.5</v>
      </c>
      <c r="L2483">
        <v>2023</v>
      </c>
      <c r="M2483">
        <v>42723</v>
      </c>
      <c r="N2483">
        <v>1</v>
      </c>
      <c r="O2483">
        <v>0</v>
      </c>
      <c r="P2483">
        <v>6.48</v>
      </c>
    </row>
    <row r="2484" spans="1:16" x14ac:dyDescent="0.3">
      <c r="A2484">
        <v>2482</v>
      </c>
      <c r="B2484" t="s">
        <v>83</v>
      </c>
      <c r="C2484" t="s">
        <v>106</v>
      </c>
      <c r="D2484" t="s">
        <v>107</v>
      </c>
      <c r="E2484" t="s">
        <v>86</v>
      </c>
      <c r="F2484" t="s">
        <v>87</v>
      </c>
      <c r="G2484" t="s">
        <v>108</v>
      </c>
      <c r="H2484">
        <v>1199</v>
      </c>
      <c r="I2484">
        <v>118</v>
      </c>
      <c r="J2484">
        <v>17.399999999999999</v>
      </c>
      <c r="K2484">
        <v>9.5</v>
      </c>
      <c r="L2484">
        <v>2025</v>
      </c>
      <c r="M2484">
        <v>16468</v>
      </c>
      <c r="N2484">
        <v>1</v>
      </c>
      <c r="O2484">
        <v>0</v>
      </c>
      <c r="P2484">
        <v>8.5500000000000007</v>
      </c>
    </row>
    <row r="2485" spans="1:16" x14ac:dyDescent="0.3">
      <c r="A2485">
        <v>2483</v>
      </c>
      <c r="B2485" t="s">
        <v>83</v>
      </c>
      <c r="C2485" t="s">
        <v>106</v>
      </c>
      <c r="D2485" t="s">
        <v>107</v>
      </c>
      <c r="E2485" t="s">
        <v>86</v>
      </c>
      <c r="F2485" t="s">
        <v>87</v>
      </c>
      <c r="G2485" t="s">
        <v>108</v>
      </c>
      <c r="H2485">
        <v>1199</v>
      </c>
      <c r="I2485">
        <v>118</v>
      </c>
      <c r="J2485">
        <v>17.399999999999999</v>
      </c>
      <c r="K2485">
        <v>9.5</v>
      </c>
      <c r="L2485">
        <v>2026</v>
      </c>
      <c r="M2485">
        <v>6229</v>
      </c>
      <c r="N2485">
        <v>1</v>
      </c>
      <c r="O2485">
        <v>0</v>
      </c>
      <c r="P2485">
        <v>9.56</v>
      </c>
    </row>
    <row r="2486" spans="1:16" x14ac:dyDescent="0.3">
      <c r="A2486">
        <v>2484</v>
      </c>
      <c r="B2486" t="s">
        <v>83</v>
      </c>
      <c r="C2486" t="s">
        <v>106</v>
      </c>
      <c r="D2486" t="s">
        <v>107</v>
      </c>
      <c r="E2486" t="s">
        <v>86</v>
      </c>
      <c r="F2486" t="s">
        <v>87</v>
      </c>
      <c r="G2486" t="s">
        <v>108</v>
      </c>
      <c r="H2486">
        <v>1199</v>
      </c>
      <c r="I2486">
        <v>118</v>
      </c>
      <c r="J2486">
        <v>17.399999999999999</v>
      </c>
      <c r="K2486">
        <v>9.5</v>
      </c>
      <c r="L2486">
        <v>2025</v>
      </c>
      <c r="M2486">
        <v>29120</v>
      </c>
      <c r="N2486">
        <v>2</v>
      </c>
      <c r="O2486">
        <v>1</v>
      </c>
      <c r="P2486">
        <v>7.5</v>
      </c>
    </row>
    <row r="2487" spans="1:16" x14ac:dyDescent="0.3">
      <c r="A2487">
        <v>2485</v>
      </c>
      <c r="B2487" t="s">
        <v>83</v>
      </c>
      <c r="C2487" t="s">
        <v>106</v>
      </c>
      <c r="D2487" t="s">
        <v>107</v>
      </c>
      <c r="E2487" t="s">
        <v>86</v>
      </c>
      <c r="F2487" t="s">
        <v>87</v>
      </c>
      <c r="G2487" t="s">
        <v>108</v>
      </c>
      <c r="H2487">
        <v>1199</v>
      </c>
      <c r="I2487">
        <v>118</v>
      </c>
      <c r="J2487">
        <v>17.399999999999999</v>
      </c>
      <c r="K2487">
        <v>9.5</v>
      </c>
      <c r="L2487">
        <v>2021</v>
      </c>
      <c r="M2487">
        <v>62994</v>
      </c>
      <c r="N2487">
        <v>2</v>
      </c>
      <c r="O2487">
        <v>1</v>
      </c>
      <c r="P2487">
        <v>3.82</v>
      </c>
    </row>
    <row r="2488" spans="1:16" x14ac:dyDescent="0.3">
      <c r="A2488">
        <v>2486</v>
      </c>
      <c r="B2488" t="s">
        <v>83</v>
      </c>
      <c r="C2488" t="s">
        <v>106</v>
      </c>
      <c r="D2488" t="s">
        <v>107</v>
      </c>
      <c r="E2488" t="s">
        <v>86</v>
      </c>
      <c r="F2488" t="s">
        <v>87</v>
      </c>
      <c r="G2488" t="s">
        <v>108</v>
      </c>
      <c r="H2488">
        <v>1199</v>
      </c>
      <c r="I2488">
        <v>118</v>
      </c>
      <c r="J2488">
        <v>17.399999999999999</v>
      </c>
      <c r="K2488">
        <v>9.5</v>
      </c>
      <c r="L2488">
        <v>2023</v>
      </c>
      <c r="M2488">
        <v>41139</v>
      </c>
      <c r="N2488">
        <v>2</v>
      </c>
      <c r="O2488">
        <v>0</v>
      </c>
      <c r="P2488">
        <v>6.14</v>
      </c>
    </row>
    <row r="2489" spans="1:16" x14ac:dyDescent="0.3">
      <c r="A2489">
        <v>2487</v>
      </c>
      <c r="B2489" t="s">
        <v>83</v>
      </c>
      <c r="C2489" t="s">
        <v>106</v>
      </c>
      <c r="D2489" t="s">
        <v>107</v>
      </c>
      <c r="E2489" t="s">
        <v>86</v>
      </c>
      <c r="F2489" t="s">
        <v>87</v>
      </c>
      <c r="G2489" t="s">
        <v>108</v>
      </c>
      <c r="H2489">
        <v>1199</v>
      </c>
      <c r="I2489">
        <v>118</v>
      </c>
      <c r="J2489">
        <v>17.399999999999999</v>
      </c>
      <c r="K2489">
        <v>9.5</v>
      </c>
      <c r="L2489">
        <v>2021</v>
      </c>
      <c r="M2489">
        <v>90402</v>
      </c>
      <c r="N2489">
        <v>1</v>
      </c>
      <c r="O2489">
        <v>0</v>
      </c>
      <c r="P2489">
        <v>4.66</v>
      </c>
    </row>
    <row r="2490" spans="1:16" x14ac:dyDescent="0.3">
      <c r="A2490">
        <v>2488</v>
      </c>
      <c r="B2490" t="s">
        <v>83</v>
      </c>
      <c r="C2490" t="s">
        <v>106</v>
      </c>
      <c r="D2490" t="s">
        <v>107</v>
      </c>
      <c r="E2490" t="s">
        <v>86</v>
      </c>
      <c r="F2490" t="s">
        <v>87</v>
      </c>
      <c r="G2490" t="s">
        <v>108</v>
      </c>
      <c r="H2490">
        <v>1199</v>
      </c>
      <c r="I2490">
        <v>118</v>
      </c>
      <c r="J2490">
        <v>17.399999999999999</v>
      </c>
      <c r="K2490">
        <v>9.5</v>
      </c>
      <c r="L2490">
        <v>2024</v>
      </c>
      <c r="M2490">
        <v>22659</v>
      </c>
      <c r="N2490">
        <v>2</v>
      </c>
      <c r="O2490">
        <v>1</v>
      </c>
      <c r="P2490">
        <v>6.41</v>
      </c>
    </row>
    <row r="2491" spans="1:16" x14ac:dyDescent="0.3">
      <c r="A2491">
        <v>2489</v>
      </c>
      <c r="B2491" t="s">
        <v>83</v>
      </c>
      <c r="C2491" t="s">
        <v>106</v>
      </c>
      <c r="D2491" t="s">
        <v>107</v>
      </c>
      <c r="E2491" t="s">
        <v>86</v>
      </c>
      <c r="F2491" t="s">
        <v>87</v>
      </c>
      <c r="G2491" t="s">
        <v>108</v>
      </c>
      <c r="H2491">
        <v>1199</v>
      </c>
      <c r="I2491">
        <v>118</v>
      </c>
      <c r="J2491">
        <v>17.399999999999999</v>
      </c>
      <c r="K2491">
        <v>9.5</v>
      </c>
      <c r="L2491">
        <v>2021</v>
      </c>
      <c r="M2491">
        <v>75255</v>
      </c>
      <c r="N2491">
        <v>1</v>
      </c>
      <c r="O2491">
        <v>0</v>
      </c>
      <c r="P2491">
        <v>4.74</v>
      </c>
    </row>
    <row r="2492" spans="1:16" x14ac:dyDescent="0.3">
      <c r="A2492">
        <v>2490</v>
      </c>
      <c r="B2492" t="s">
        <v>83</v>
      </c>
      <c r="C2492" t="s">
        <v>106</v>
      </c>
      <c r="D2492" t="s">
        <v>107</v>
      </c>
      <c r="E2492" t="s">
        <v>86</v>
      </c>
      <c r="F2492" t="s">
        <v>87</v>
      </c>
      <c r="G2492" t="s">
        <v>108</v>
      </c>
      <c r="H2492">
        <v>1199</v>
      </c>
      <c r="I2492">
        <v>118</v>
      </c>
      <c r="J2492">
        <v>17.399999999999999</v>
      </c>
      <c r="K2492">
        <v>9.5</v>
      </c>
      <c r="L2492">
        <v>2025</v>
      </c>
      <c r="M2492">
        <v>28471</v>
      </c>
      <c r="N2492">
        <v>1</v>
      </c>
      <c r="O2492">
        <v>0</v>
      </c>
      <c r="P2492">
        <v>8.0500000000000007</v>
      </c>
    </row>
    <row r="2493" spans="1:16" x14ac:dyDescent="0.3">
      <c r="A2493">
        <v>2491</v>
      </c>
      <c r="B2493" t="s">
        <v>83</v>
      </c>
      <c r="C2493" t="s">
        <v>106</v>
      </c>
      <c r="D2493" t="s">
        <v>107</v>
      </c>
      <c r="E2493" t="s">
        <v>86</v>
      </c>
      <c r="F2493" t="s">
        <v>87</v>
      </c>
      <c r="G2493" t="s">
        <v>108</v>
      </c>
      <c r="H2493">
        <v>1199</v>
      </c>
      <c r="I2493">
        <v>118</v>
      </c>
      <c r="J2493">
        <v>17.399999999999999</v>
      </c>
      <c r="K2493">
        <v>9.5</v>
      </c>
      <c r="L2493">
        <v>2022</v>
      </c>
      <c r="M2493">
        <v>74472</v>
      </c>
      <c r="N2493">
        <v>3</v>
      </c>
      <c r="O2493">
        <v>1</v>
      </c>
      <c r="P2493">
        <v>3.71</v>
      </c>
    </row>
    <row r="2494" spans="1:16" x14ac:dyDescent="0.3">
      <c r="A2494">
        <v>2492</v>
      </c>
      <c r="B2494" t="s">
        <v>83</v>
      </c>
      <c r="C2494" t="s">
        <v>106</v>
      </c>
      <c r="D2494" t="s">
        <v>107</v>
      </c>
      <c r="E2494" t="s">
        <v>86</v>
      </c>
      <c r="F2494" t="s">
        <v>87</v>
      </c>
      <c r="G2494" t="s">
        <v>108</v>
      </c>
      <c r="H2494">
        <v>1199</v>
      </c>
      <c r="I2494">
        <v>118</v>
      </c>
      <c r="J2494">
        <v>17.399999999999999</v>
      </c>
      <c r="K2494">
        <v>9.5</v>
      </c>
      <c r="L2494">
        <v>2020</v>
      </c>
      <c r="M2494">
        <v>118284</v>
      </c>
      <c r="N2494">
        <v>2</v>
      </c>
      <c r="O2494">
        <v>1</v>
      </c>
      <c r="P2494">
        <v>2.61</v>
      </c>
    </row>
    <row r="2495" spans="1:16" x14ac:dyDescent="0.3">
      <c r="A2495">
        <v>2493</v>
      </c>
      <c r="B2495" t="s">
        <v>83</v>
      </c>
      <c r="C2495" t="s">
        <v>106</v>
      </c>
      <c r="D2495" t="s">
        <v>107</v>
      </c>
      <c r="E2495" t="s">
        <v>86</v>
      </c>
      <c r="F2495" t="s">
        <v>87</v>
      </c>
      <c r="G2495" t="s">
        <v>108</v>
      </c>
      <c r="H2495">
        <v>1199</v>
      </c>
      <c r="I2495">
        <v>118</v>
      </c>
      <c r="J2495">
        <v>17.399999999999999</v>
      </c>
      <c r="K2495">
        <v>9.5</v>
      </c>
      <c r="L2495">
        <v>2024</v>
      </c>
      <c r="M2495">
        <v>23307</v>
      </c>
      <c r="N2495">
        <v>1</v>
      </c>
      <c r="O2495">
        <v>0</v>
      </c>
      <c r="P2495">
        <v>7.57</v>
      </c>
    </row>
    <row r="2496" spans="1:16" x14ac:dyDescent="0.3">
      <c r="A2496">
        <v>2494</v>
      </c>
      <c r="B2496" t="s">
        <v>83</v>
      </c>
      <c r="C2496" t="s">
        <v>106</v>
      </c>
      <c r="D2496" t="s">
        <v>107</v>
      </c>
      <c r="E2496" t="s">
        <v>86</v>
      </c>
      <c r="F2496" t="s">
        <v>87</v>
      </c>
      <c r="G2496" t="s">
        <v>108</v>
      </c>
      <c r="H2496">
        <v>1199</v>
      </c>
      <c r="I2496">
        <v>118</v>
      </c>
      <c r="J2496">
        <v>17.399999999999999</v>
      </c>
      <c r="K2496">
        <v>9.5</v>
      </c>
      <c r="L2496">
        <v>2021</v>
      </c>
      <c r="M2496">
        <v>53925</v>
      </c>
      <c r="N2496">
        <v>2</v>
      </c>
      <c r="O2496">
        <v>0</v>
      </c>
      <c r="P2496">
        <v>4.54</v>
      </c>
    </row>
    <row r="2497" spans="1:16" x14ac:dyDescent="0.3">
      <c r="A2497">
        <v>2495</v>
      </c>
      <c r="B2497" t="s">
        <v>83</v>
      </c>
      <c r="C2497" t="s">
        <v>106</v>
      </c>
      <c r="D2497" t="s">
        <v>107</v>
      </c>
      <c r="E2497" t="s">
        <v>86</v>
      </c>
      <c r="F2497" t="s">
        <v>87</v>
      </c>
      <c r="G2497" t="s">
        <v>108</v>
      </c>
      <c r="H2497">
        <v>1199</v>
      </c>
      <c r="I2497">
        <v>118</v>
      </c>
      <c r="J2497">
        <v>17.399999999999999</v>
      </c>
      <c r="K2497">
        <v>9.5</v>
      </c>
      <c r="L2497">
        <v>2020</v>
      </c>
      <c r="M2497">
        <v>124087</v>
      </c>
      <c r="N2497">
        <v>1</v>
      </c>
      <c r="O2497">
        <v>0</v>
      </c>
      <c r="P2497">
        <v>3.77</v>
      </c>
    </row>
    <row r="2498" spans="1:16" x14ac:dyDescent="0.3">
      <c r="A2498">
        <v>2496</v>
      </c>
      <c r="B2498" t="s">
        <v>83</v>
      </c>
      <c r="C2498" t="s">
        <v>106</v>
      </c>
      <c r="D2498" t="s">
        <v>107</v>
      </c>
      <c r="E2498" t="s">
        <v>86</v>
      </c>
      <c r="F2498" t="s">
        <v>87</v>
      </c>
      <c r="G2498" t="s">
        <v>108</v>
      </c>
      <c r="H2498">
        <v>1199</v>
      </c>
      <c r="I2498">
        <v>118</v>
      </c>
      <c r="J2498">
        <v>17.399999999999999</v>
      </c>
      <c r="K2498">
        <v>9.5</v>
      </c>
      <c r="L2498">
        <v>2020</v>
      </c>
      <c r="M2498">
        <v>95191</v>
      </c>
      <c r="N2498">
        <v>2</v>
      </c>
      <c r="O2498">
        <v>0</v>
      </c>
      <c r="P2498">
        <v>3.61</v>
      </c>
    </row>
    <row r="2499" spans="1:16" x14ac:dyDescent="0.3">
      <c r="A2499">
        <v>2497</v>
      </c>
      <c r="B2499" t="s">
        <v>83</v>
      </c>
      <c r="C2499" t="s">
        <v>106</v>
      </c>
      <c r="D2499" t="s">
        <v>107</v>
      </c>
      <c r="E2499" t="s">
        <v>86</v>
      </c>
      <c r="F2499" t="s">
        <v>87</v>
      </c>
      <c r="G2499" t="s">
        <v>108</v>
      </c>
      <c r="H2499">
        <v>1199</v>
      </c>
      <c r="I2499">
        <v>118</v>
      </c>
      <c r="J2499">
        <v>17.399999999999999</v>
      </c>
      <c r="K2499">
        <v>9.5</v>
      </c>
      <c r="L2499">
        <v>2021</v>
      </c>
      <c r="M2499">
        <v>48559</v>
      </c>
      <c r="N2499">
        <v>1</v>
      </c>
      <c r="O2499">
        <v>1</v>
      </c>
      <c r="P2499">
        <v>4.49</v>
      </c>
    </row>
    <row r="2500" spans="1:16" x14ac:dyDescent="0.3">
      <c r="A2500">
        <v>2498</v>
      </c>
      <c r="B2500" t="s">
        <v>83</v>
      </c>
      <c r="C2500" t="s">
        <v>106</v>
      </c>
      <c r="D2500" t="s">
        <v>107</v>
      </c>
      <c r="E2500" t="s">
        <v>86</v>
      </c>
      <c r="F2500" t="s">
        <v>87</v>
      </c>
      <c r="G2500" t="s">
        <v>108</v>
      </c>
      <c r="H2500">
        <v>1199</v>
      </c>
      <c r="I2500">
        <v>118</v>
      </c>
      <c r="J2500">
        <v>17.399999999999999</v>
      </c>
      <c r="K2500">
        <v>9.5</v>
      </c>
      <c r="L2500">
        <v>2025</v>
      </c>
      <c r="M2500">
        <v>28388</v>
      </c>
      <c r="N2500">
        <v>1</v>
      </c>
      <c r="O2500">
        <v>0</v>
      </c>
      <c r="P2500">
        <v>8.4</v>
      </c>
    </row>
    <row r="2501" spans="1:16" x14ac:dyDescent="0.3">
      <c r="A2501">
        <v>2499</v>
      </c>
      <c r="B2501" t="s">
        <v>83</v>
      </c>
      <c r="C2501" t="s">
        <v>106</v>
      </c>
      <c r="D2501" t="s">
        <v>107</v>
      </c>
      <c r="E2501" t="s">
        <v>86</v>
      </c>
      <c r="F2501" t="s">
        <v>87</v>
      </c>
      <c r="G2501" t="s">
        <v>108</v>
      </c>
      <c r="H2501">
        <v>1199</v>
      </c>
      <c r="I2501">
        <v>118</v>
      </c>
      <c r="J2501">
        <v>17.399999999999999</v>
      </c>
      <c r="K2501">
        <v>9.5</v>
      </c>
      <c r="L2501">
        <v>2023</v>
      </c>
      <c r="M2501">
        <v>47978</v>
      </c>
      <c r="N2501">
        <v>1</v>
      </c>
      <c r="O2501">
        <v>0</v>
      </c>
      <c r="P2501">
        <v>6.91</v>
      </c>
    </row>
    <row r="2502" spans="1:16" x14ac:dyDescent="0.3">
      <c r="A2502">
        <v>2500</v>
      </c>
      <c r="B2502" t="s">
        <v>83</v>
      </c>
      <c r="C2502" t="s">
        <v>106</v>
      </c>
      <c r="D2502" t="s">
        <v>107</v>
      </c>
      <c r="E2502" t="s">
        <v>86</v>
      </c>
      <c r="F2502" t="s">
        <v>87</v>
      </c>
      <c r="G2502" t="s">
        <v>108</v>
      </c>
      <c r="H2502">
        <v>1199</v>
      </c>
      <c r="I2502">
        <v>118</v>
      </c>
      <c r="J2502">
        <v>17.399999999999999</v>
      </c>
      <c r="K2502">
        <v>9.5</v>
      </c>
      <c r="L2502">
        <v>2020</v>
      </c>
      <c r="M2502">
        <v>128904</v>
      </c>
      <c r="N2502">
        <v>1</v>
      </c>
      <c r="O2502">
        <v>1</v>
      </c>
      <c r="P2502">
        <v>2.5099999999999998</v>
      </c>
    </row>
    <row r="2503" spans="1:16" x14ac:dyDescent="0.3">
      <c r="A2503">
        <v>2501</v>
      </c>
      <c r="B2503" t="s">
        <v>83</v>
      </c>
      <c r="C2503" t="s">
        <v>106</v>
      </c>
      <c r="D2503" t="s">
        <v>107</v>
      </c>
      <c r="E2503" t="s">
        <v>86</v>
      </c>
      <c r="F2503" t="s">
        <v>87</v>
      </c>
      <c r="G2503" t="s">
        <v>108</v>
      </c>
      <c r="H2503">
        <v>1199</v>
      </c>
      <c r="I2503">
        <v>118</v>
      </c>
      <c r="J2503">
        <v>17.399999999999999</v>
      </c>
      <c r="K2503">
        <v>9.5</v>
      </c>
      <c r="L2503">
        <v>2020</v>
      </c>
      <c r="M2503">
        <v>109551</v>
      </c>
      <c r="N2503">
        <v>2</v>
      </c>
      <c r="O2503">
        <v>0</v>
      </c>
      <c r="P2503">
        <v>3.52</v>
      </c>
    </row>
    <row r="2504" spans="1:16" x14ac:dyDescent="0.3">
      <c r="A2504">
        <v>2502</v>
      </c>
      <c r="B2504" t="s">
        <v>83</v>
      </c>
      <c r="C2504" t="s">
        <v>106</v>
      </c>
      <c r="D2504" t="s">
        <v>107</v>
      </c>
      <c r="E2504" t="s">
        <v>86</v>
      </c>
      <c r="F2504" t="s">
        <v>87</v>
      </c>
      <c r="G2504" t="s">
        <v>108</v>
      </c>
      <c r="H2504">
        <v>1199</v>
      </c>
      <c r="I2504">
        <v>118</v>
      </c>
      <c r="J2504">
        <v>17.399999999999999</v>
      </c>
      <c r="K2504">
        <v>9.5</v>
      </c>
      <c r="L2504">
        <v>2025</v>
      </c>
      <c r="M2504">
        <v>18288</v>
      </c>
      <c r="N2504">
        <v>1</v>
      </c>
      <c r="O2504">
        <v>0</v>
      </c>
      <c r="P2504">
        <v>8.2799999999999994</v>
      </c>
    </row>
    <row r="2505" spans="1:16" x14ac:dyDescent="0.3">
      <c r="A2505">
        <v>2503</v>
      </c>
      <c r="B2505" t="s">
        <v>83</v>
      </c>
      <c r="C2505" t="s">
        <v>106</v>
      </c>
      <c r="D2505" t="s">
        <v>107</v>
      </c>
      <c r="E2505" t="s">
        <v>86</v>
      </c>
      <c r="F2505" t="s">
        <v>87</v>
      </c>
      <c r="G2505" t="s">
        <v>108</v>
      </c>
      <c r="H2505">
        <v>1199</v>
      </c>
      <c r="I2505">
        <v>118</v>
      </c>
      <c r="J2505">
        <v>17.399999999999999</v>
      </c>
      <c r="K2505">
        <v>9.5</v>
      </c>
      <c r="L2505">
        <v>2025</v>
      </c>
      <c r="M2505">
        <v>27913</v>
      </c>
      <c r="N2505">
        <v>1</v>
      </c>
      <c r="O2505">
        <v>0</v>
      </c>
      <c r="P2505">
        <v>8.3699999999999992</v>
      </c>
    </row>
    <row r="2506" spans="1:16" x14ac:dyDescent="0.3">
      <c r="A2506">
        <v>2504</v>
      </c>
      <c r="B2506" t="s">
        <v>83</v>
      </c>
      <c r="C2506" t="s">
        <v>106</v>
      </c>
      <c r="D2506" t="s">
        <v>107</v>
      </c>
      <c r="E2506" t="s">
        <v>86</v>
      </c>
      <c r="F2506" t="s">
        <v>87</v>
      </c>
      <c r="G2506" t="s">
        <v>108</v>
      </c>
      <c r="H2506">
        <v>1199</v>
      </c>
      <c r="I2506">
        <v>118</v>
      </c>
      <c r="J2506">
        <v>17.399999999999999</v>
      </c>
      <c r="K2506">
        <v>9.5</v>
      </c>
      <c r="L2506">
        <v>2024</v>
      </c>
      <c r="M2506">
        <v>36916</v>
      </c>
      <c r="N2506">
        <v>2</v>
      </c>
      <c r="O2506">
        <v>0</v>
      </c>
      <c r="P2506">
        <v>6.91</v>
      </c>
    </row>
    <row r="2507" spans="1:16" x14ac:dyDescent="0.3">
      <c r="A2507">
        <v>2505</v>
      </c>
      <c r="B2507" t="s">
        <v>83</v>
      </c>
      <c r="C2507" t="s">
        <v>106</v>
      </c>
      <c r="D2507" t="s">
        <v>107</v>
      </c>
      <c r="E2507" t="s">
        <v>86</v>
      </c>
      <c r="F2507" t="s">
        <v>87</v>
      </c>
      <c r="G2507" t="s">
        <v>108</v>
      </c>
      <c r="H2507">
        <v>1199</v>
      </c>
      <c r="I2507">
        <v>118</v>
      </c>
      <c r="J2507">
        <v>17.399999999999999</v>
      </c>
      <c r="K2507">
        <v>9.5</v>
      </c>
      <c r="L2507">
        <v>2023</v>
      </c>
      <c r="M2507">
        <v>64802</v>
      </c>
      <c r="N2507">
        <v>1</v>
      </c>
      <c r="O2507">
        <v>1</v>
      </c>
      <c r="P2507">
        <v>5.71</v>
      </c>
    </row>
    <row r="2508" spans="1:16" x14ac:dyDescent="0.3">
      <c r="A2508">
        <v>2506</v>
      </c>
      <c r="B2508" t="s">
        <v>83</v>
      </c>
      <c r="C2508" t="s">
        <v>106</v>
      </c>
      <c r="D2508" t="s">
        <v>107</v>
      </c>
      <c r="E2508" t="s">
        <v>86</v>
      </c>
      <c r="F2508" t="s">
        <v>87</v>
      </c>
      <c r="G2508" t="s">
        <v>108</v>
      </c>
      <c r="H2508">
        <v>1199</v>
      </c>
      <c r="I2508">
        <v>118</v>
      </c>
      <c r="J2508">
        <v>17.399999999999999</v>
      </c>
      <c r="K2508">
        <v>9.5</v>
      </c>
      <c r="L2508">
        <v>2025</v>
      </c>
      <c r="M2508">
        <v>14060</v>
      </c>
      <c r="N2508">
        <v>2</v>
      </c>
      <c r="O2508">
        <v>0</v>
      </c>
      <c r="P2508">
        <v>8.06</v>
      </c>
    </row>
    <row r="2509" spans="1:16" x14ac:dyDescent="0.3">
      <c r="A2509">
        <v>2507</v>
      </c>
      <c r="B2509" t="s">
        <v>83</v>
      </c>
      <c r="C2509" t="s">
        <v>106</v>
      </c>
      <c r="D2509" t="s">
        <v>107</v>
      </c>
      <c r="E2509" t="s">
        <v>86</v>
      </c>
      <c r="F2509" t="s">
        <v>87</v>
      </c>
      <c r="G2509" t="s">
        <v>108</v>
      </c>
      <c r="H2509">
        <v>1199</v>
      </c>
      <c r="I2509">
        <v>118</v>
      </c>
      <c r="J2509">
        <v>17.399999999999999</v>
      </c>
      <c r="K2509">
        <v>9.5</v>
      </c>
      <c r="L2509">
        <v>2021</v>
      </c>
      <c r="M2509">
        <v>66600</v>
      </c>
      <c r="N2509">
        <v>2</v>
      </c>
      <c r="O2509">
        <v>0</v>
      </c>
      <c r="P2509">
        <v>4.8099999999999996</v>
      </c>
    </row>
    <row r="2510" spans="1:16" x14ac:dyDescent="0.3">
      <c r="A2510">
        <v>2508</v>
      </c>
      <c r="B2510" t="s">
        <v>83</v>
      </c>
      <c r="C2510" t="s">
        <v>106</v>
      </c>
      <c r="D2510" t="s">
        <v>107</v>
      </c>
      <c r="E2510" t="s">
        <v>86</v>
      </c>
      <c r="F2510" t="s">
        <v>87</v>
      </c>
      <c r="G2510" t="s">
        <v>108</v>
      </c>
      <c r="H2510">
        <v>1199</v>
      </c>
      <c r="I2510">
        <v>118</v>
      </c>
      <c r="J2510">
        <v>17.399999999999999</v>
      </c>
      <c r="K2510">
        <v>9.5</v>
      </c>
      <c r="L2510">
        <v>2025</v>
      </c>
      <c r="M2510">
        <v>15104</v>
      </c>
      <c r="N2510">
        <v>1</v>
      </c>
      <c r="O2510">
        <v>0</v>
      </c>
      <c r="P2510">
        <v>8.5299999999999994</v>
      </c>
    </row>
    <row r="2511" spans="1:16" x14ac:dyDescent="0.3">
      <c r="A2511">
        <v>2509</v>
      </c>
      <c r="B2511" t="s">
        <v>83</v>
      </c>
      <c r="C2511" t="s">
        <v>106</v>
      </c>
      <c r="D2511" t="s">
        <v>107</v>
      </c>
      <c r="E2511" t="s">
        <v>86</v>
      </c>
      <c r="F2511" t="s">
        <v>87</v>
      </c>
      <c r="G2511" t="s">
        <v>108</v>
      </c>
      <c r="H2511">
        <v>1199</v>
      </c>
      <c r="I2511">
        <v>118</v>
      </c>
      <c r="J2511">
        <v>17.399999999999999</v>
      </c>
      <c r="K2511">
        <v>9.5</v>
      </c>
      <c r="L2511">
        <v>2020</v>
      </c>
      <c r="M2511">
        <v>62128</v>
      </c>
      <c r="N2511">
        <v>1</v>
      </c>
      <c r="O2511">
        <v>0</v>
      </c>
      <c r="P2511">
        <v>3.94</v>
      </c>
    </row>
    <row r="2512" spans="1:16" x14ac:dyDescent="0.3">
      <c r="A2512">
        <v>2510</v>
      </c>
      <c r="B2512" t="s">
        <v>83</v>
      </c>
      <c r="C2512" t="s">
        <v>106</v>
      </c>
      <c r="D2512" t="s">
        <v>107</v>
      </c>
      <c r="E2512" t="s">
        <v>86</v>
      </c>
      <c r="F2512" t="s">
        <v>87</v>
      </c>
      <c r="G2512" t="s">
        <v>108</v>
      </c>
      <c r="H2512">
        <v>1199</v>
      </c>
      <c r="I2512">
        <v>118</v>
      </c>
      <c r="J2512">
        <v>17.399999999999999</v>
      </c>
      <c r="K2512">
        <v>9.5</v>
      </c>
      <c r="L2512">
        <v>2020</v>
      </c>
      <c r="M2512">
        <v>85902</v>
      </c>
      <c r="N2512">
        <v>1</v>
      </c>
      <c r="O2512">
        <v>0</v>
      </c>
      <c r="P2512">
        <v>3.81</v>
      </c>
    </row>
    <row r="2513" spans="1:16" x14ac:dyDescent="0.3">
      <c r="A2513">
        <v>2511</v>
      </c>
      <c r="B2513" t="s">
        <v>83</v>
      </c>
      <c r="C2513" t="s">
        <v>106</v>
      </c>
      <c r="D2513" t="s">
        <v>107</v>
      </c>
      <c r="E2513" t="s">
        <v>86</v>
      </c>
      <c r="F2513" t="s">
        <v>87</v>
      </c>
      <c r="G2513" t="s">
        <v>108</v>
      </c>
      <c r="H2513">
        <v>1199</v>
      </c>
      <c r="I2513">
        <v>118</v>
      </c>
      <c r="J2513">
        <v>17.399999999999999</v>
      </c>
      <c r="K2513">
        <v>9.5</v>
      </c>
      <c r="L2513">
        <v>2025</v>
      </c>
      <c r="M2513">
        <v>26909</v>
      </c>
      <c r="N2513">
        <v>1</v>
      </c>
      <c r="O2513">
        <v>0</v>
      </c>
      <c r="P2513">
        <v>8.49</v>
      </c>
    </row>
    <row r="2514" spans="1:16" x14ac:dyDescent="0.3">
      <c r="A2514">
        <v>2512</v>
      </c>
      <c r="B2514" t="s">
        <v>83</v>
      </c>
      <c r="C2514" t="s">
        <v>106</v>
      </c>
      <c r="D2514" t="s">
        <v>107</v>
      </c>
      <c r="E2514" t="s">
        <v>86</v>
      </c>
      <c r="F2514" t="s">
        <v>87</v>
      </c>
      <c r="G2514" t="s">
        <v>108</v>
      </c>
      <c r="H2514">
        <v>1199</v>
      </c>
      <c r="I2514">
        <v>118</v>
      </c>
      <c r="J2514">
        <v>17.399999999999999</v>
      </c>
      <c r="K2514">
        <v>9.5</v>
      </c>
      <c r="L2514">
        <v>2025</v>
      </c>
      <c r="M2514">
        <v>22933</v>
      </c>
      <c r="N2514">
        <v>1</v>
      </c>
      <c r="O2514">
        <v>1</v>
      </c>
      <c r="P2514">
        <v>7.49</v>
      </c>
    </row>
    <row r="2515" spans="1:16" x14ac:dyDescent="0.3">
      <c r="A2515">
        <v>2513</v>
      </c>
      <c r="B2515" t="s">
        <v>83</v>
      </c>
      <c r="C2515" t="s">
        <v>106</v>
      </c>
      <c r="D2515" t="s">
        <v>107</v>
      </c>
      <c r="E2515" t="s">
        <v>86</v>
      </c>
      <c r="F2515" t="s">
        <v>87</v>
      </c>
      <c r="G2515" t="s">
        <v>108</v>
      </c>
      <c r="H2515">
        <v>1199</v>
      </c>
      <c r="I2515">
        <v>118</v>
      </c>
      <c r="J2515">
        <v>17.399999999999999</v>
      </c>
      <c r="K2515">
        <v>9.5</v>
      </c>
      <c r="L2515">
        <v>2025</v>
      </c>
      <c r="M2515">
        <v>16990</v>
      </c>
      <c r="N2515">
        <v>2</v>
      </c>
      <c r="O2515">
        <v>0</v>
      </c>
      <c r="P2515">
        <v>8.0299999999999994</v>
      </c>
    </row>
    <row r="2516" spans="1:16" x14ac:dyDescent="0.3">
      <c r="A2516">
        <v>2514</v>
      </c>
      <c r="B2516" t="s">
        <v>83</v>
      </c>
      <c r="C2516" t="s">
        <v>106</v>
      </c>
      <c r="D2516" t="s">
        <v>107</v>
      </c>
      <c r="E2516" t="s">
        <v>86</v>
      </c>
      <c r="F2516" t="s">
        <v>87</v>
      </c>
      <c r="G2516" t="s">
        <v>108</v>
      </c>
      <c r="H2516">
        <v>1199</v>
      </c>
      <c r="I2516">
        <v>118</v>
      </c>
      <c r="J2516">
        <v>17.399999999999999</v>
      </c>
      <c r="K2516">
        <v>9.5</v>
      </c>
      <c r="L2516">
        <v>2025</v>
      </c>
      <c r="M2516">
        <v>20593</v>
      </c>
      <c r="N2516">
        <v>1</v>
      </c>
      <c r="O2516">
        <v>0</v>
      </c>
      <c r="P2516">
        <v>8.66</v>
      </c>
    </row>
    <row r="2517" spans="1:16" x14ac:dyDescent="0.3">
      <c r="A2517">
        <v>2515</v>
      </c>
      <c r="B2517" t="s">
        <v>83</v>
      </c>
      <c r="C2517" t="s">
        <v>106</v>
      </c>
      <c r="D2517" t="s">
        <v>107</v>
      </c>
      <c r="E2517" t="s">
        <v>86</v>
      </c>
      <c r="F2517" t="s">
        <v>87</v>
      </c>
      <c r="G2517" t="s">
        <v>108</v>
      </c>
      <c r="H2517">
        <v>1199</v>
      </c>
      <c r="I2517">
        <v>118</v>
      </c>
      <c r="J2517">
        <v>17.399999999999999</v>
      </c>
      <c r="K2517">
        <v>9.5</v>
      </c>
      <c r="L2517">
        <v>2025</v>
      </c>
      <c r="M2517">
        <v>15192</v>
      </c>
      <c r="N2517">
        <v>2</v>
      </c>
      <c r="O2517">
        <v>0</v>
      </c>
      <c r="P2517">
        <v>8.42</v>
      </c>
    </row>
    <row r="2518" spans="1:16" x14ac:dyDescent="0.3">
      <c r="A2518">
        <v>2516</v>
      </c>
      <c r="B2518" t="s">
        <v>83</v>
      </c>
      <c r="C2518" t="s">
        <v>106</v>
      </c>
      <c r="D2518" t="s">
        <v>107</v>
      </c>
      <c r="E2518" t="s">
        <v>86</v>
      </c>
      <c r="F2518" t="s">
        <v>87</v>
      </c>
      <c r="G2518" t="s">
        <v>108</v>
      </c>
      <c r="H2518">
        <v>1199</v>
      </c>
      <c r="I2518">
        <v>118</v>
      </c>
      <c r="J2518">
        <v>17.399999999999999</v>
      </c>
      <c r="K2518">
        <v>9.5</v>
      </c>
      <c r="L2518">
        <v>2020</v>
      </c>
      <c r="M2518">
        <v>97477</v>
      </c>
      <c r="N2518">
        <v>2</v>
      </c>
      <c r="O2518">
        <v>0</v>
      </c>
      <c r="P2518">
        <v>3.53</v>
      </c>
    </row>
    <row r="2519" spans="1:16" x14ac:dyDescent="0.3">
      <c r="A2519">
        <v>2517</v>
      </c>
      <c r="B2519" t="s">
        <v>83</v>
      </c>
      <c r="C2519" t="s">
        <v>106</v>
      </c>
      <c r="D2519" t="s">
        <v>107</v>
      </c>
      <c r="E2519" t="s">
        <v>86</v>
      </c>
      <c r="F2519" t="s">
        <v>87</v>
      </c>
      <c r="G2519" t="s">
        <v>108</v>
      </c>
      <c r="H2519">
        <v>1199</v>
      </c>
      <c r="I2519">
        <v>118</v>
      </c>
      <c r="J2519">
        <v>17.399999999999999</v>
      </c>
      <c r="K2519">
        <v>9.5</v>
      </c>
      <c r="L2519">
        <v>2024</v>
      </c>
      <c r="M2519">
        <v>44247</v>
      </c>
      <c r="N2519">
        <v>1</v>
      </c>
      <c r="O2519">
        <v>0</v>
      </c>
      <c r="P2519">
        <v>7.27</v>
      </c>
    </row>
    <row r="2520" spans="1:16" x14ac:dyDescent="0.3">
      <c r="A2520">
        <v>2518</v>
      </c>
      <c r="B2520" t="s">
        <v>83</v>
      </c>
      <c r="C2520" t="s">
        <v>106</v>
      </c>
      <c r="D2520" t="s">
        <v>107</v>
      </c>
      <c r="E2520" t="s">
        <v>86</v>
      </c>
      <c r="F2520" t="s">
        <v>87</v>
      </c>
      <c r="G2520" t="s">
        <v>108</v>
      </c>
      <c r="H2520">
        <v>1199</v>
      </c>
      <c r="I2520">
        <v>118</v>
      </c>
      <c r="J2520">
        <v>17.399999999999999</v>
      </c>
      <c r="K2520">
        <v>9.5</v>
      </c>
      <c r="L2520">
        <v>2021</v>
      </c>
      <c r="M2520">
        <v>74162</v>
      </c>
      <c r="N2520">
        <v>2</v>
      </c>
      <c r="O2520">
        <v>0</v>
      </c>
      <c r="P2520">
        <v>4.67</v>
      </c>
    </row>
    <row r="2521" spans="1:16" x14ac:dyDescent="0.3">
      <c r="A2521">
        <v>2519</v>
      </c>
      <c r="B2521" t="s">
        <v>83</v>
      </c>
      <c r="C2521" t="s">
        <v>106</v>
      </c>
      <c r="D2521" t="s">
        <v>107</v>
      </c>
      <c r="E2521" t="s">
        <v>86</v>
      </c>
      <c r="F2521" t="s">
        <v>87</v>
      </c>
      <c r="G2521" t="s">
        <v>108</v>
      </c>
      <c r="H2521">
        <v>1199</v>
      </c>
      <c r="I2521">
        <v>118</v>
      </c>
      <c r="J2521">
        <v>17.399999999999999</v>
      </c>
      <c r="K2521">
        <v>9.5</v>
      </c>
      <c r="L2521">
        <v>2021</v>
      </c>
      <c r="M2521">
        <v>45406</v>
      </c>
      <c r="N2521">
        <v>2</v>
      </c>
      <c r="O2521">
        <v>0</v>
      </c>
      <c r="P2521">
        <v>5.0599999999999996</v>
      </c>
    </row>
    <row r="2522" spans="1:16" x14ac:dyDescent="0.3">
      <c r="A2522">
        <v>2520</v>
      </c>
      <c r="B2522" t="s">
        <v>83</v>
      </c>
      <c r="C2522" t="s">
        <v>106</v>
      </c>
      <c r="D2522" t="s">
        <v>107</v>
      </c>
      <c r="E2522" t="s">
        <v>86</v>
      </c>
      <c r="F2522" t="s">
        <v>87</v>
      </c>
      <c r="G2522" t="s">
        <v>108</v>
      </c>
      <c r="H2522">
        <v>1199</v>
      </c>
      <c r="I2522">
        <v>118</v>
      </c>
      <c r="J2522">
        <v>17.399999999999999</v>
      </c>
      <c r="K2522">
        <v>9.5</v>
      </c>
      <c r="L2522">
        <v>2024</v>
      </c>
      <c r="M2522">
        <v>26144</v>
      </c>
      <c r="N2522">
        <v>2</v>
      </c>
      <c r="O2522">
        <v>0</v>
      </c>
      <c r="P2522">
        <v>7.1</v>
      </c>
    </row>
    <row r="2523" spans="1:16" x14ac:dyDescent="0.3">
      <c r="A2523">
        <v>2521</v>
      </c>
      <c r="B2523" t="s">
        <v>83</v>
      </c>
      <c r="C2523" t="s">
        <v>106</v>
      </c>
      <c r="D2523" t="s">
        <v>107</v>
      </c>
      <c r="E2523" t="s">
        <v>86</v>
      </c>
      <c r="F2523" t="s">
        <v>87</v>
      </c>
      <c r="G2523" t="s">
        <v>108</v>
      </c>
      <c r="H2523">
        <v>1199</v>
      </c>
      <c r="I2523">
        <v>118</v>
      </c>
      <c r="J2523">
        <v>17.399999999999999</v>
      </c>
      <c r="K2523">
        <v>9.5</v>
      </c>
      <c r="L2523">
        <v>2021</v>
      </c>
      <c r="M2523">
        <v>47858</v>
      </c>
      <c r="N2523">
        <v>1</v>
      </c>
      <c r="O2523">
        <v>0</v>
      </c>
      <c r="P2523">
        <v>5.43</v>
      </c>
    </row>
    <row r="2524" spans="1:16" x14ac:dyDescent="0.3">
      <c r="A2524">
        <v>2522</v>
      </c>
      <c r="B2524" t="s">
        <v>83</v>
      </c>
      <c r="C2524" t="s">
        <v>106</v>
      </c>
      <c r="D2524" t="s">
        <v>107</v>
      </c>
      <c r="E2524" t="s">
        <v>86</v>
      </c>
      <c r="F2524" t="s">
        <v>87</v>
      </c>
      <c r="G2524" t="s">
        <v>108</v>
      </c>
      <c r="H2524">
        <v>1199</v>
      </c>
      <c r="I2524">
        <v>118</v>
      </c>
      <c r="J2524">
        <v>17.399999999999999</v>
      </c>
      <c r="K2524">
        <v>9.5</v>
      </c>
      <c r="L2524">
        <v>2020</v>
      </c>
      <c r="M2524">
        <v>76082</v>
      </c>
      <c r="N2524">
        <v>2</v>
      </c>
      <c r="O2524">
        <v>0</v>
      </c>
      <c r="P2524">
        <v>3.5</v>
      </c>
    </row>
    <row r="2525" spans="1:16" x14ac:dyDescent="0.3">
      <c r="A2525">
        <v>2523</v>
      </c>
      <c r="B2525" t="s">
        <v>83</v>
      </c>
      <c r="C2525" t="s">
        <v>106</v>
      </c>
      <c r="D2525" t="s">
        <v>107</v>
      </c>
      <c r="E2525" t="s">
        <v>86</v>
      </c>
      <c r="F2525" t="s">
        <v>87</v>
      </c>
      <c r="G2525" t="s">
        <v>108</v>
      </c>
      <c r="H2525">
        <v>1199</v>
      </c>
      <c r="I2525">
        <v>118</v>
      </c>
      <c r="J2525">
        <v>17.399999999999999</v>
      </c>
      <c r="K2525">
        <v>9.5</v>
      </c>
      <c r="L2525">
        <v>2020</v>
      </c>
      <c r="M2525">
        <v>69852</v>
      </c>
      <c r="N2525">
        <v>1</v>
      </c>
      <c r="O2525">
        <v>0</v>
      </c>
      <c r="P2525">
        <v>3.94</v>
      </c>
    </row>
    <row r="2526" spans="1:16" x14ac:dyDescent="0.3">
      <c r="A2526">
        <v>2524</v>
      </c>
      <c r="B2526" t="s">
        <v>83</v>
      </c>
      <c r="C2526" t="s">
        <v>106</v>
      </c>
      <c r="D2526" t="s">
        <v>107</v>
      </c>
      <c r="E2526" t="s">
        <v>86</v>
      </c>
      <c r="F2526" t="s">
        <v>87</v>
      </c>
      <c r="G2526" t="s">
        <v>108</v>
      </c>
      <c r="H2526">
        <v>1199</v>
      </c>
      <c r="I2526">
        <v>118</v>
      </c>
      <c r="J2526">
        <v>17.399999999999999</v>
      </c>
      <c r="K2526">
        <v>9.5</v>
      </c>
      <c r="L2526">
        <v>2025</v>
      </c>
      <c r="M2526">
        <v>19372</v>
      </c>
      <c r="N2526">
        <v>1</v>
      </c>
      <c r="O2526">
        <v>0</v>
      </c>
      <c r="P2526">
        <v>8.2799999999999994</v>
      </c>
    </row>
    <row r="2527" spans="1:16" x14ac:dyDescent="0.3">
      <c r="A2527">
        <v>2525</v>
      </c>
      <c r="B2527" t="s">
        <v>83</v>
      </c>
      <c r="C2527" t="s">
        <v>106</v>
      </c>
      <c r="D2527" t="s">
        <v>107</v>
      </c>
      <c r="E2527" t="s">
        <v>86</v>
      </c>
      <c r="F2527" t="s">
        <v>87</v>
      </c>
      <c r="G2527" t="s">
        <v>108</v>
      </c>
      <c r="H2527">
        <v>1199</v>
      </c>
      <c r="I2527">
        <v>118</v>
      </c>
      <c r="J2527">
        <v>17.399999999999999</v>
      </c>
      <c r="K2527">
        <v>9.5</v>
      </c>
      <c r="L2527">
        <v>2025</v>
      </c>
      <c r="M2527">
        <v>22938</v>
      </c>
      <c r="N2527">
        <v>1</v>
      </c>
      <c r="O2527">
        <v>0</v>
      </c>
      <c r="P2527">
        <v>8.8699999999999992</v>
      </c>
    </row>
    <row r="2528" spans="1:16" x14ac:dyDescent="0.3">
      <c r="A2528">
        <v>2526</v>
      </c>
      <c r="B2528" t="s">
        <v>83</v>
      </c>
      <c r="C2528" t="s">
        <v>106</v>
      </c>
      <c r="D2528" t="s">
        <v>107</v>
      </c>
      <c r="E2528" t="s">
        <v>86</v>
      </c>
      <c r="F2528" t="s">
        <v>87</v>
      </c>
      <c r="G2528" t="s">
        <v>108</v>
      </c>
      <c r="H2528">
        <v>1199</v>
      </c>
      <c r="I2528">
        <v>118</v>
      </c>
      <c r="J2528">
        <v>17.399999999999999</v>
      </c>
      <c r="K2528">
        <v>9.5</v>
      </c>
      <c r="L2528">
        <v>2025</v>
      </c>
      <c r="M2528">
        <v>20725</v>
      </c>
      <c r="N2528">
        <v>1</v>
      </c>
      <c r="O2528">
        <v>0</v>
      </c>
      <c r="P2528">
        <v>8.2100000000000009</v>
      </c>
    </row>
    <row r="2529" spans="1:16" x14ac:dyDescent="0.3">
      <c r="A2529">
        <v>2527</v>
      </c>
      <c r="B2529" t="s">
        <v>83</v>
      </c>
      <c r="C2529" t="s">
        <v>106</v>
      </c>
      <c r="D2529" t="s">
        <v>107</v>
      </c>
      <c r="E2529" t="s">
        <v>86</v>
      </c>
      <c r="F2529" t="s">
        <v>87</v>
      </c>
      <c r="G2529" t="s">
        <v>108</v>
      </c>
      <c r="H2529">
        <v>1199</v>
      </c>
      <c r="I2529">
        <v>118</v>
      </c>
      <c r="J2529">
        <v>17.399999999999999</v>
      </c>
      <c r="K2529">
        <v>9.5</v>
      </c>
      <c r="L2529">
        <v>2024</v>
      </c>
      <c r="M2529">
        <v>23937</v>
      </c>
      <c r="N2529">
        <v>1</v>
      </c>
      <c r="O2529">
        <v>0</v>
      </c>
      <c r="P2529">
        <v>7.35</v>
      </c>
    </row>
    <row r="2530" spans="1:16" x14ac:dyDescent="0.3">
      <c r="A2530">
        <v>2528</v>
      </c>
      <c r="B2530" t="s">
        <v>83</v>
      </c>
      <c r="C2530" t="s">
        <v>106</v>
      </c>
      <c r="D2530" t="s">
        <v>107</v>
      </c>
      <c r="E2530" t="s">
        <v>86</v>
      </c>
      <c r="F2530" t="s">
        <v>87</v>
      </c>
      <c r="G2530" t="s">
        <v>108</v>
      </c>
      <c r="H2530">
        <v>1199</v>
      </c>
      <c r="I2530">
        <v>118</v>
      </c>
      <c r="J2530">
        <v>17.399999999999999</v>
      </c>
      <c r="K2530">
        <v>9.5</v>
      </c>
      <c r="L2530">
        <v>2020</v>
      </c>
      <c r="M2530">
        <v>118426</v>
      </c>
      <c r="N2530">
        <v>1</v>
      </c>
      <c r="O2530">
        <v>0</v>
      </c>
      <c r="P2530">
        <v>3.65</v>
      </c>
    </row>
    <row r="2531" spans="1:16" x14ac:dyDescent="0.3">
      <c r="A2531">
        <v>2529</v>
      </c>
      <c r="B2531" t="s">
        <v>83</v>
      </c>
      <c r="C2531" t="s">
        <v>106</v>
      </c>
      <c r="D2531" t="s">
        <v>107</v>
      </c>
      <c r="E2531" t="s">
        <v>86</v>
      </c>
      <c r="F2531" t="s">
        <v>87</v>
      </c>
      <c r="G2531" t="s">
        <v>108</v>
      </c>
      <c r="H2531">
        <v>1199</v>
      </c>
      <c r="I2531">
        <v>118</v>
      </c>
      <c r="J2531">
        <v>17.399999999999999</v>
      </c>
      <c r="K2531">
        <v>9.5</v>
      </c>
      <c r="L2531">
        <v>2025</v>
      </c>
      <c r="M2531">
        <v>22175</v>
      </c>
      <c r="N2531">
        <v>3</v>
      </c>
      <c r="O2531">
        <v>0</v>
      </c>
      <c r="P2531">
        <v>7.67</v>
      </c>
    </row>
    <row r="2532" spans="1:16" x14ac:dyDescent="0.3">
      <c r="A2532">
        <v>2530</v>
      </c>
      <c r="B2532" t="s">
        <v>83</v>
      </c>
      <c r="C2532" t="s">
        <v>106</v>
      </c>
      <c r="D2532" t="s">
        <v>107</v>
      </c>
      <c r="E2532" t="s">
        <v>86</v>
      </c>
      <c r="F2532" t="s">
        <v>87</v>
      </c>
      <c r="G2532" t="s">
        <v>108</v>
      </c>
      <c r="H2532">
        <v>1199</v>
      </c>
      <c r="I2532">
        <v>118</v>
      </c>
      <c r="J2532">
        <v>17.399999999999999</v>
      </c>
      <c r="K2532">
        <v>9.5</v>
      </c>
      <c r="L2532">
        <v>2021</v>
      </c>
      <c r="M2532">
        <v>56668</v>
      </c>
      <c r="N2532">
        <v>1</v>
      </c>
      <c r="O2532">
        <v>0</v>
      </c>
      <c r="P2532">
        <v>5.23</v>
      </c>
    </row>
    <row r="2533" spans="1:16" x14ac:dyDescent="0.3">
      <c r="A2533">
        <v>2531</v>
      </c>
      <c r="B2533" t="s">
        <v>83</v>
      </c>
      <c r="C2533" t="s">
        <v>106</v>
      </c>
      <c r="D2533" t="s">
        <v>107</v>
      </c>
      <c r="E2533" t="s">
        <v>86</v>
      </c>
      <c r="F2533" t="s">
        <v>87</v>
      </c>
      <c r="G2533" t="s">
        <v>108</v>
      </c>
      <c r="H2533">
        <v>1199</v>
      </c>
      <c r="I2533">
        <v>118</v>
      </c>
      <c r="J2533">
        <v>17.399999999999999</v>
      </c>
      <c r="K2533">
        <v>9.5</v>
      </c>
      <c r="L2533">
        <v>2022</v>
      </c>
      <c r="M2533">
        <v>47944</v>
      </c>
      <c r="N2533">
        <v>2</v>
      </c>
      <c r="O2533">
        <v>0</v>
      </c>
      <c r="P2533">
        <v>5.63</v>
      </c>
    </row>
    <row r="2534" spans="1:16" x14ac:dyDescent="0.3">
      <c r="A2534">
        <v>2532</v>
      </c>
      <c r="B2534" t="s">
        <v>83</v>
      </c>
      <c r="C2534" t="s">
        <v>106</v>
      </c>
      <c r="D2534" t="s">
        <v>107</v>
      </c>
      <c r="E2534" t="s">
        <v>86</v>
      </c>
      <c r="F2534" t="s">
        <v>87</v>
      </c>
      <c r="G2534" t="s">
        <v>108</v>
      </c>
      <c r="H2534">
        <v>1199</v>
      </c>
      <c r="I2534">
        <v>118</v>
      </c>
      <c r="J2534">
        <v>17.399999999999999</v>
      </c>
      <c r="K2534">
        <v>9.5</v>
      </c>
      <c r="L2534">
        <v>2024</v>
      </c>
      <c r="M2534">
        <v>39711</v>
      </c>
      <c r="N2534">
        <v>1</v>
      </c>
      <c r="O2534">
        <v>0</v>
      </c>
      <c r="P2534">
        <v>7.25</v>
      </c>
    </row>
    <row r="2535" spans="1:16" x14ac:dyDescent="0.3">
      <c r="A2535">
        <v>2533</v>
      </c>
      <c r="B2535" t="s">
        <v>83</v>
      </c>
      <c r="C2535" t="s">
        <v>106</v>
      </c>
      <c r="D2535" t="s">
        <v>107</v>
      </c>
      <c r="E2535" t="s">
        <v>86</v>
      </c>
      <c r="F2535" t="s">
        <v>87</v>
      </c>
      <c r="G2535" t="s">
        <v>108</v>
      </c>
      <c r="H2535">
        <v>1199</v>
      </c>
      <c r="I2535">
        <v>118</v>
      </c>
      <c r="J2535">
        <v>17.399999999999999</v>
      </c>
      <c r="K2535">
        <v>9.5</v>
      </c>
      <c r="L2535">
        <v>2021</v>
      </c>
      <c r="M2535">
        <v>87753</v>
      </c>
      <c r="N2535">
        <v>3</v>
      </c>
      <c r="O2535">
        <v>0</v>
      </c>
      <c r="P2535">
        <v>4.0199999999999996</v>
      </c>
    </row>
    <row r="2536" spans="1:16" x14ac:dyDescent="0.3">
      <c r="A2536">
        <v>2534</v>
      </c>
      <c r="B2536" t="s">
        <v>83</v>
      </c>
      <c r="C2536" t="s">
        <v>106</v>
      </c>
      <c r="D2536" t="s">
        <v>107</v>
      </c>
      <c r="E2536" t="s">
        <v>86</v>
      </c>
      <c r="F2536" t="s">
        <v>87</v>
      </c>
      <c r="G2536" t="s">
        <v>108</v>
      </c>
      <c r="H2536">
        <v>1199</v>
      </c>
      <c r="I2536">
        <v>118</v>
      </c>
      <c r="J2536">
        <v>17.399999999999999</v>
      </c>
      <c r="K2536">
        <v>9.5</v>
      </c>
      <c r="L2536">
        <v>2021</v>
      </c>
      <c r="M2536">
        <v>103129</v>
      </c>
      <c r="N2536">
        <v>1</v>
      </c>
      <c r="O2536">
        <v>0</v>
      </c>
      <c r="P2536">
        <v>4.47</v>
      </c>
    </row>
    <row r="2537" spans="1:16" x14ac:dyDescent="0.3">
      <c r="A2537">
        <v>2535</v>
      </c>
      <c r="B2537" t="s">
        <v>83</v>
      </c>
      <c r="C2537" t="s">
        <v>106</v>
      </c>
      <c r="D2537" t="s">
        <v>107</v>
      </c>
      <c r="E2537" t="s">
        <v>86</v>
      </c>
      <c r="F2537" t="s">
        <v>87</v>
      </c>
      <c r="G2537" t="s">
        <v>108</v>
      </c>
      <c r="H2537">
        <v>1199</v>
      </c>
      <c r="I2537">
        <v>118</v>
      </c>
      <c r="J2537">
        <v>17.399999999999999</v>
      </c>
      <c r="K2537">
        <v>9.5</v>
      </c>
      <c r="L2537">
        <v>2020</v>
      </c>
      <c r="M2537">
        <v>105040</v>
      </c>
      <c r="N2537">
        <v>1</v>
      </c>
      <c r="O2537">
        <v>0</v>
      </c>
      <c r="P2537">
        <v>3.73</v>
      </c>
    </row>
    <row r="2538" spans="1:16" x14ac:dyDescent="0.3">
      <c r="A2538">
        <v>2536</v>
      </c>
      <c r="B2538" t="s">
        <v>83</v>
      </c>
      <c r="C2538" t="s">
        <v>106</v>
      </c>
      <c r="D2538" t="s">
        <v>107</v>
      </c>
      <c r="E2538" t="s">
        <v>86</v>
      </c>
      <c r="F2538" t="s">
        <v>87</v>
      </c>
      <c r="G2538" t="s">
        <v>108</v>
      </c>
      <c r="H2538">
        <v>1199</v>
      </c>
      <c r="I2538">
        <v>118</v>
      </c>
      <c r="J2538">
        <v>17.399999999999999</v>
      </c>
      <c r="K2538">
        <v>9.5</v>
      </c>
      <c r="L2538">
        <v>2021</v>
      </c>
      <c r="M2538">
        <v>75930</v>
      </c>
      <c r="N2538">
        <v>3</v>
      </c>
      <c r="O2538">
        <v>0</v>
      </c>
      <c r="P2538">
        <v>3.77</v>
      </c>
    </row>
    <row r="2539" spans="1:16" x14ac:dyDescent="0.3">
      <c r="A2539">
        <v>2537</v>
      </c>
      <c r="B2539" t="s">
        <v>83</v>
      </c>
      <c r="C2539" t="s">
        <v>106</v>
      </c>
      <c r="D2539" t="s">
        <v>107</v>
      </c>
      <c r="E2539" t="s">
        <v>86</v>
      </c>
      <c r="F2539" t="s">
        <v>87</v>
      </c>
      <c r="G2539" t="s">
        <v>108</v>
      </c>
      <c r="H2539">
        <v>1199</v>
      </c>
      <c r="I2539">
        <v>118</v>
      </c>
      <c r="J2539">
        <v>17.399999999999999</v>
      </c>
      <c r="K2539">
        <v>9.5</v>
      </c>
      <c r="L2539">
        <v>2024</v>
      </c>
      <c r="M2539">
        <v>26268</v>
      </c>
      <c r="N2539">
        <v>1</v>
      </c>
      <c r="O2539">
        <v>0</v>
      </c>
      <c r="P2539">
        <v>7.64</v>
      </c>
    </row>
    <row r="2540" spans="1:16" x14ac:dyDescent="0.3">
      <c r="A2540">
        <v>2538</v>
      </c>
      <c r="B2540" t="s">
        <v>83</v>
      </c>
      <c r="C2540" t="s">
        <v>106</v>
      </c>
      <c r="D2540" t="s">
        <v>107</v>
      </c>
      <c r="E2540" t="s">
        <v>86</v>
      </c>
      <c r="F2540" t="s">
        <v>87</v>
      </c>
      <c r="G2540" t="s">
        <v>108</v>
      </c>
      <c r="H2540">
        <v>1199</v>
      </c>
      <c r="I2540">
        <v>118</v>
      </c>
      <c r="J2540">
        <v>17.399999999999999</v>
      </c>
      <c r="K2540">
        <v>9.5</v>
      </c>
      <c r="L2540">
        <v>2022</v>
      </c>
      <c r="M2540">
        <v>49070</v>
      </c>
      <c r="N2540">
        <v>1</v>
      </c>
      <c r="O2540">
        <v>0</v>
      </c>
      <c r="P2540">
        <v>5.86</v>
      </c>
    </row>
    <row r="2541" spans="1:16" x14ac:dyDescent="0.3">
      <c r="A2541">
        <v>2539</v>
      </c>
      <c r="B2541" t="s">
        <v>83</v>
      </c>
      <c r="C2541" t="s">
        <v>106</v>
      </c>
      <c r="D2541" t="s">
        <v>107</v>
      </c>
      <c r="E2541" t="s">
        <v>86</v>
      </c>
      <c r="F2541" t="s">
        <v>87</v>
      </c>
      <c r="G2541" t="s">
        <v>108</v>
      </c>
      <c r="H2541">
        <v>1199</v>
      </c>
      <c r="I2541">
        <v>118</v>
      </c>
      <c r="J2541">
        <v>17.399999999999999</v>
      </c>
      <c r="K2541">
        <v>9.5</v>
      </c>
      <c r="L2541">
        <v>2024</v>
      </c>
      <c r="M2541">
        <v>46029</v>
      </c>
      <c r="N2541">
        <v>1</v>
      </c>
      <c r="O2541">
        <v>0</v>
      </c>
      <c r="P2541">
        <v>7.83</v>
      </c>
    </row>
    <row r="2542" spans="1:16" x14ac:dyDescent="0.3">
      <c r="A2542">
        <v>2540</v>
      </c>
      <c r="B2542" t="s">
        <v>83</v>
      </c>
      <c r="C2542" t="s">
        <v>106</v>
      </c>
      <c r="D2542" t="s">
        <v>107</v>
      </c>
      <c r="E2542" t="s">
        <v>86</v>
      </c>
      <c r="F2542" t="s">
        <v>87</v>
      </c>
      <c r="G2542" t="s">
        <v>108</v>
      </c>
      <c r="H2542">
        <v>1199</v>
      </c>
      <c r="I2542">
        <v>118</v>
      </c>
      <c r="J2542">
        <v>17.399999999999999</v>
      </c>
      <c r="K2542">
        <v>9.5</v>
      </c>
      <c r="L2542">
        <v>2026</v>
      </c>
      <c r="M2542">
        <v>4244</v>
      </c>
      <c r="N2542">
        <v>1</v>
      </c>
      <c r="O2542">
        <v>0</v>
      </c>
      <c r="P2542">
        <v>9.6300000000000008</v>
      </c>
    </row>
    <row r="2543" spans="1:16" x14ac:dyDescent="0.3">
      <c r="A2543">
        <v>2541</v>
      </c>
      <c r="B2543" t="s">
        <v>83</v>
      </c>
      <c r="C2543" t="s">
        <v>106</v>
      </c>
      <c r="D2543" t="s">
        <v>107</v>
      </c>
      <c r="E2543" t="s">
        <v>86</v>
      </c>
      <c r="F2543" t="s">
        <v>87</v>
      </c>
      <c r="G2543" t="s">
        <v>108</v>
      </c>
      <c r="H2543">
        <v>1199</v>
      </c>
      <c r="I2543">
        <v>118</v>
      </c>
      <c r="J2543">
        <v>17.399999999999999</v>
      </c>
      <c r="K2543">
        <v>9.5</v>
      </c>
      <c r="L2543">
        <v>2024</v>
      </c>
      <c r="M2543">
        <v>30313</v>
      </c>
      <c r="N2543">
        <v>2</v>
      </c>
      <c r="O2543">
        <v>0</v>
      </c>
      <c r="P2543">
        <v>6.95</v>
      </c>
    </row>
    <row r="2544" spans="1:16" x14ac:dyDescent="0.3">
      <c r="A2544">
        <v>2542</v>
      </c>
      <c r="B2544" t="s">
        <v>83</v>
      </c>
      <c r="C2544" t="s">
        <v>106</v>
      </c>
      <c r="D2544" t="s">
        <v>107</v>
      </c>
      <c r="E2544" t="s">
        <v>86</v>
      </c>
      <c r="F2544" t="s">
        <v>87</v>
      </c>
      <c r="G2544" t="s">
        <v>108</v>
      </c>
      <c r="H2544">
        <v>1199</v>
      </c>
      <c r="I2544">
        <v>118</v>
      </c>
      <c r="J2544">
        <v>17.399999999999999</v>
      </c>
      <c r="K2544">
        <v>9.5</v>
      </c>
      <c r="L2544">
        <v>2024</v>
      </c>
      <c r="M2544">
        <v>40992</v>
      </c>
      <c r="N2544">
        <v>1</v>
      </c>
      <c r="O2544">
        <v>0</v>
      </c>
      <c r="P2544">
        <v>7.58</v>
      </c>
    </row>
    <row r="2545" spans="1:16" x14ac:dyDescent="0.3">
      <c r="A2545">
        <v>2543</v>
      </c>
      <c r="B2545" t="s">
        <v>83</v>
      </c>
      <c r="C2545" t="s">
        <v>106</v>
      </c>
      <c r="D2545" t="s">
        <v>107</v>
      </c>
      <c r="E2545" t="s">
        <v>86</v>
      </c>
      <c r="F2545" t="s">
        <v>87</v>
      </c>
      <c r="G2545" t="s">
        <v>108</v>
      </c>
      <c r="H2545">
        <v>1199</v>
      </c>
      <c r="I2545">
        <v>118</v>
      </c>
      <c r="J2545">
        <v>17.399999999999999</v>
      </c>
      <c r="K2545">
        <v>9.5</v>
      </c>
      <c r="L2545">
        <v>2021</v>
      </c>
      <c r="M2545">
        <v>57279</v>
      </c>
      <c r="N2545">
        <v>1</v>
      </c>
      <c r="O2545">
        <v>0</v>
      </c>
      <c r="P2545">
        <v>5.25</v>
      </c>
    </row>
    <row r="2546" spans="1:16" x14ac:dyDescent="0.3">
      <c r="A2546">
        <v>2544</v>
      </c>
      <c r="B2546" t="s">
        <v>83</v>
      </c>
      <c r="C2546" t="s">
        <v>106</v>
      </c>
      <c r="D2546" t="s">
        <v>107</v>
      </c>
      <c r="E2546" t="s">
        <v>86</v>
      </c>
      <c r="F2546" t="s">
        <v>87</v>
      </c>
      <c r="G2546" t="s">
        <v>108</v>
      </c>
      <c r="H2546">
        <v>1199</v>
      </c>
      <c r="I2546">
        <v>118</v>
      </c>
      <c r="J2546">
        <v>17.399999999999999</v>
      </c>
      <c r="K2546">
        <v>9.5</v>
      </c>
      <c r="L2546">
        <v>2023</v>
      </c>
      <c r="M2546">
        <v>39654</v>
      </c>
      <c r="N2546">
        <v>1</v>
      </c>
      <c r="O2546">
        <v>0</v>
      </c>
      <c r="P2546">
        <v>6.69</v>
      </c>
    </row>
    <row r="2547" spans="1:16" x14ac:dyDescent="0.3">
      <c r="A2547">
        <v>2545</v>
      </c>
      <c r="B2547" t="s">
        <v>83</v>
      </c>
      <c r="C2547" t="s">
        <v>106</v>
      </c>
      <c r="D2547" t="s">
        <v>107</v>
      </c>
      <c r="E2547" t="s">
        <v>86</v>
      </c>
      <c r="F2547" t="s">
        <v>87</v>
      </c>
      <c r="G2547" t="s">
        <v>108</v>
      </c>
      <c r="H2547">
        <v>1199</v>
      </c>
      <c r="I2547">
        <v>118</v>
      </c>
      <c r="J2547">
        <v>17.399999999999999</v>
      </c>
      <c r="K2547">
        <v>9.5</v>
      </c>
      <c r="L2547">
        <v>2020</v>
      </c>
      <c r="M2547">
        <v>87517</v>
      </c>
      <c r="N2547">
        <v>1</v>
      </c>
      <c r="O2547">
        <v>0</v>
      </c>
      <c r="P2547">
        <v>4.1500000000000004</v>
      </c>
    </row>
    <row r="2548" spans="1:16" x14ac:dyDescent="0.3">
      <c r="A2548">
        <v>2546</v>
      </c>
      <c r="B2548" t="s">
        <v>83</v>
      </c>
      <c r="C2548" t="s">
        <v>106</v>
      </c>
      <c r="D2548" t="s">
        <v>107</v>
      </c>
      <c r="E2548" t="s">
        <v>86</v>
      </c>
      <c r="F2548" t="s">
        <v>87</v>
      </c>
      <c r="G2548" t="s">
        <v>108</v>
      </c>
      <c r="H2548">
        <v>1199</v>
      </c>
      <c r="I2548">
        <v>118</v>
      </c>
      <c r="J2548">
        <v>17.399999999999999</v>
      </c>
      <c r="K2548">
        <v>9.5</v>
      </c>
      <c r="L2548">
        <v>2022</v>
      </c>
      <c r="M2548">
        <v>71253</v>
      </c>
      <c r="N2548">
        <v>2</v>
      </c>
      <c r="O2548">
        <v>0</v>
      </c>
      <c r="P2548">
        <v>4.88</v>
      </c>
    </row>
    <row r="2549" spans="1:16" x14ac:dyDescent="0.3">
      <c r="A2549">
        <v>2547</v>
      </c>
      <c r="B2549" t="s">
        <v>83</v>
      </c>
      <c r="C2549" t="s">
        <v>106</v>
      </c>
      <c r="D2549" t="s">
        <v>107</v>
      </c>
      <c r="E2549" t="s">
        <v>86</v>
      </c>
      <c r="F2549" t="s">
        <v>87</v>
      </c>
      <c r="G2549" t="s">
        <v>108</v>
      </c>
      <c r="H2549">
        <v>1199</v>
      </c>
      <c r="I2549">
        <v>118</v>
      </c>
      <c r="J2549">
        <v>17.399999999999999</v>
      </c>
      <c r="K2549">
        <v>9.5</v>
      </c>
      <c r="L2549">
        <v>2024</v>
      </c>
      <c r="M2549">
        <v>28324</v>
      </c>
      <c r="N2549">
        <v>1</v>
      </c>
      <c r="O2549">
        <v>0</v>
      </c>
      <c r="P2549">
        <v>7.63</v>
      </c>
    </row>
    <row r="2550" spans="1:16" x14ac:dyDescent="0.3">
      <c r="A2550">
        <v>2548</v>
      </c>
      <c r="B2550" t="s">
        <v>83</v>
      </c>
      <c r="C2550" t="s">
        <v>106</v>
      </c>
      <c r="D2550" t="s">
        <v>107</v>
      </c>
      <c r="E2550" t="s">
        <v>86</v>
      </c>
      <c r="F2550" t="s">
        <v>87</v>
      </c>
      <c r="G2550" t="s">
        <v>108</v>
      </c>
      <c r="H2550">
        <v>1199</v>
      </c>
      <c r="I2550">
        <v>118</v>
      </c>
      <c r="J2550">
        <v>17.399999999999999</v>
      </c>
      <c r="K2550">
        <v>9.5</v>
      </c>
      <c r="L2550">
        <v>2021</v>
      </c>
      <c r="M2550">
        <v>102909</v>
      </c>
      <c r="N2550">
        <v>2</v>
      </c>
      <c r="O2550">
        <v>0</v>
      </c>
      <c r="P2550">
        <v>4.26</v>
      </c>
    </row>
    <row r="2551" spans="1:16" x14ac:dyDescent="0.3">
      <c r="A2551">
        <v>2549</v>
      </c>
      <c r="B2551" t="s">
        <v>83</v>
      </c>
      <c r="C2551" t="s">
        <v>106</v>
      </c>
      <c r="D2551" t="s">
        <v>107</v>
      </c>
      <c r="E2551" t="s">
        <v>86</v>
      </c>
      <c r="F2551" t="s">
        <v>87</v>
      </c>
      <c r="G2551" t="s">
        <v>108</v>
      </c>
      <c r="H2551">
        <v>1199</v>
      </c>
      <c r="I2551">
        <v>118</v>
      </c>
      <c r="J2551">
        <v>17.399999999999999</v>
      </c>
      <c r="K2551">
        <v>9.5</v>
      </c>
      <c r="L2551">
        <v>2020</v>
      </c>
      <c r="M2551">
        <v>64253</v>
      </c>
      <c r="N2551">
        <v>1</v>
      </c>
      <c r="O2551">
        <v>0</v>
      </c>
      <c r="P2551">
        <v>3.98</v>
      </c>
    </row>
    <row r="2552" spans="1:16" x14ac:dyDescent="0.3">
      <c r="A2552">
        <v>2550</v>
      </c>
      <c r="B2552" t="s">
        <v>83</v>
      </c>
      <c r="C2552" t="s">
        <v>106</v>
      </c>
      <c r="D2552" t="s">
        <v>107</v>
      </c>
      <c r="E2552" t="s">
        <v>86</v>
      </c>
      <c r="F2552" t="s">
        <v>87</v>
      </c>
      <c r="G2552" t="s">
        <v>108</v>
      </c>
      <c r="H2552">
        <v>1199</v>
      </c>
      <c r="I2552">
        <v>118</v>
      </c>
      <c r="J2552">
        <v>17.399999999999999</v>
      </c>
      <c r="K2552">
        <v>9.5</v>
      </c>
      <c r="L2552">
        <v>2020</v>
      </c>
      <c r="M2552">
        <v>108310</v>
      </c>
      <c r="N2552">
        <v>2</v>
      </c>
      <c r="O2552">
        <v>0</v>
      </c>
      <c r="P2552">
        <v>3.46</v>
      </c>
    </row>
    <row r="2553" spans="1:16" x14ac:dyDescent="0.3">
      <c r="A2553">
        <v>2551</v>
      </c>
      <c r="B2553" t="s">
        <v>83</v>
      </c>
      <c r="C2553" t="s">
        <v>106</v>
      </c>
      <c r="D2553" t="s">
        <v>107</v>
      </c>
      <c r="E2553" t="s">
        <v>86</v>
      </c>
      <c r="F2553" t="s">
        <v>87</v>
      </c>
      <c r="G2553" t="s">
        <v>108</v>
      </c>
      <c r="H2553">
        <v>1199</v>
      </c>
      <c r="I2553">
        <v>118</v>
      </c>
      <c r="J2553">
        <v>17.399999999999999</v>
      </c>
      <c r="K2553">
        <v>9.5</v>
      </c>
      <c r="L2553">
        <v>2020</v>
      </c>
      <c r="M2553">
        <v>77932</v>
      </c>
      <c r="N2553">
        <v>2</v>
      </c>
      <c r="O2553">
        <v>0</v>
      </c>
      <c r="P2553">
        <v>3.88</v>
      </c>
    </row>
    <row r="2554" spans="1:16" x14ac:dyDescent="0.3">
      <c r="A2554">
        <v>2552</v>
      </c>
      <c r="B2554" t="s">
        <v>83</v>
      </c>
      <c r="C2554" t="s">
        <v>106</v>
      </c>
      <c r="D2554" t="s">
        <v>107</v>
      </c>
      <c r="E2554" t="s">
        <v>86</v>
      </c>
      <c r="F2554" t="s">
        <v>87</v>
      </c>
      <c r="G2554" t="s">
        <v>108</v>
      </c>
      <c r="H2554">
        <v>1199</v>
      </c>
      <c r="I2554">
        <v>118</v>
      </c>
      <c r="J2554">
        <v>17.399999999999999</v>
      </c>
      <c r="K2554">
        <v>9.5</v>
      </c>
      <c r="L2554">
        <v>2020</v>
      </c>
      <c r="M2554">
        <v>55822</v>
      </c>
      <c r="N2554">
        <v>1</v>
      </c>
      <c r="O2554">
        <v>0</v>
      </c>
      <c r="P2554">
        <v>4.68</v>
      </c>
    </row>
    <row r="2555" spans="1:16" x14ac:dyDescent="0.3">
      <c r="A2555">
        <v>2553</v>
      </c>
      <c r="B2555" t="s">
        <v>83</v>
      </c>
      <c r="C2555" t="s">
        <v>106</v>
      </c>
      <c r="D2555" t="s">
        <v>107</v>
      </c>
      <c r="E2555" t="s">
        <v>86</v>
      </c>
      <c r="F2555" t="s">
        <v>87</v>
      </c>
      <c r="G2555" t="s">
        <v>108</v>
      </c>
      <c r="H2555">
        <v>1199</v>
      </c>
      <c r="I2555">
        <v>118</v>
      </c>
      <c r="J2555">
        <v>17.399999999999999</v>
      </c>
      <c r="K2555">
        <v>9.5</v>
      </c>
      <c r="L2555">
        <v>2022</v>
      </c>
      <c r="M2555">
        <v>45031</v>
      </c>
      <c r="N2555">
        <v>1</v>
      </c>
      <c r="O2555">
        <v>0</v>
      </c>
      <c r="P2555">
        <v>6.08</v>
      </c>
    </row>
    <row r="2556" spans="1:16" x14ac:dyDescent="0.3">
      <c r="A2556">
        <v>2554</v>
      </c>
      <c r="B2556" t="s">
        <v>83</v>
      </c>
      <c r="C2556" t="s">
        <v>106</v>
      </c>
      <c r="D2556" t="s">
        <v>107</v>
      </c>
      <c r="E2556" t="s">
        <v>86</v>
      </c>
      <c r="F2556" t="s">
        <v>87</v>
      </c>
      <c r="G2556" t="s">
        <v>108</v>
      </c>
      <c r="H2556">
        <v>1199</v>
      </c>
      <c r="I2556">
        <v>118</v>
      </c>
      <c r="J2556">
        <v>17.399999999999999</v>
      </c>
      <c r="K2556">
        <v>9.5</v>
      </c>
      <c r="L2556">
        <v>2022</v>
      </c>
      <c r="M2556">
        <v>83973</v>
      </c>
      <c r="N2556">
        <v>3</v>
      </c>
      <c r="O2556">
        <v>0</v>
      </c>
      <c r="P2556">
        <v>4.4000000000000004</v>
      </c>
    </row>
    <row r="2557" spans="1:16" x14ac:dyDescent="0.3">
      <c r="A2557">
        <v>2555</v>
      </c>
      <c r="B2557" t="s">
        <v>83</v>
      </c>
      <c r="C2557" t="s">
        <v>106</v>
      </c>
      <c r="D2557" t="s">
        <v>107</v>
      </c>
      <c r="E2557" t="s">
        <v>86</v>
      </c>
      <c r="F2557" t="s">
        <v>87</v>
      </c>
      <c r="G2557" t="s">
        <v>108</v>
      </c>
      <c r="H2557">
        <v>1199</v>
      </c>
      <c r="I2557">
        <v>118</v>
      </c>
      <c r="J2557">
        <v>17.399999999999999</v>
      </c>
      <c r="K2557">
        <v>9.5</v>
      </c>
      <c r="L2557">
        <v>2026</v>
      </c>
      <c r="M2557">
        <v>4757</v>
      </c>
      <c r="N2557">
        <v>1</v>
      </c>
      <c r="O2557">
        <v>0</v>
      </c>
      <c r="P2557">
        <v>9.17</v>
      </c>
    </row>
    <row r="2558" spans="1:16" x14ac:dyDescent="0.3">
      <c r="A2558">
        <v>2556</v>
      </c>
      <c r="B2558" t="s">
        <v>83</v>
      </c>
      <c r="C2558" t="s">
        <v>106</v>
      </c>
      <c r="D2558" t="s">
        <v>107</v>
      </c>
      <c r="E2558" t="s">
        <v>86</v>
      </c>
      <c r="F2558" t="s">
        <v>87</v>
      </c>
      <c r="G2558" t="s">
        <v>108</v>
      </c>
      <c r="H2558">
        <v>1199</v>
      </c>
      <c r="I2558">
        <v>118</v>
      </c>
      <c r="J2558">
        <v>17.399999999999999</v>
      </c>
      <c r="K2558">
        <v>9.5</v>
      </c>
      <c r="L2558">
        <v>2026</v>
      </c>
      <c r="M2558">
        <v>8581</v>
      </c>
      <c r="N2558">
        <v>1</v>
      </c>
      <c r="O2558">
        <v>0</v>
      </c>
      <c r="P2558">
        <v>9.44</v>
      </c>
    </row>
    <row r="2559" spans="1:16" x14ac:dyDescent="0.3">
      <c r="A2559">
        <v>2557</v>
      </c>
      <c r="B2559" t="s">
        <v>83</v>
      </c>
      <c r="C2559" t="s">
        <v>106</v>
      </c>
      <c r="D2559" t="s">
        <v>107</v>
      </c>
      <c r="E2559" t="s">
        <v>86</v>
      </c>
      <c r="F2559" t="s">
        <v>87</v>
      </c>
      <c r="G2559" t="s">
        <v>108</v>
      </c>
      <c r="H2559">
        <v>1199</v>
      </c>
      <c r="I2559">
        <v>118</v>
      </c>
      <c r="J2559">
        <v>17.399999999999999</v>
      </c>
      <c r="K2559">
        <v>9.5</v>
      </c>
      <c r="L2559">
        <v>2023</v>
      </c>
      <c r="M2559">
        <v>30338</v>
      </c>
      <c r="N2559">
        <v>1</v>
      </c>
      <c r="O2559">
        <v>1</v>
      </c>
      <c r="P2559">
        <v>6.24</v>
      </c>
    </row>
    <row r="2560" spans="1:16" x14ac:dyDescent="0.3">
      <c r="A2560">
        <v>2558</v>
      </c>
      <c r="B2560" t="s">
        <v>83</v>
      </c>
      <c r="C2560" t="s">
        <v>106</v>
      </c>
      <c r="D2560" t="s">
        <v>107</v>
      </c>
      <c r="E2560" t="s">
        <v>86</v>
      </c>
      <c r="F2560" t="s">
        <v>87</v>
      </c>
      <c r="G2560" t="s">
        <v>108</v>
      </c>
      <c r="H2560">
        <v>1199</v>
      </c>
      <c r="I2560">
        <v>118</v>
      </c>
      <c r="J2560">
        <v>17.399999999999999</v>
      </c>
      <c r="K2560">
        <v>9.5</v>
      </c>
      <c r="L2560">
        <v>2025</v>
      </c>
      <c r="M2560">
        <v>14349</v>
      </c>
      <c r="N2560">
        <v>1</v>
      </c>
      <c r="O2560">
        <v>1</v>
      </c>
      <c r="P2560">
        <v>7.84</v>
      </c>
    </row>
    <row r="2561" spans="1:16" x14ac:dyDescent="0.3">
      <c r="A2561">
        <v>2559</v>
      </c>
      <c r="B2561" t="s">
        <v>83</v>
      </c>
      <c r="C2561" t="s">
        <v>106</v>
      </c>
      <c r="D2561" t="s">
        <v>107</v>
      </c>
      <c r="E2561" t="s">
        <v>86</v>
      </c>
      <c r="F2561" t="s">
        <v>87</v>
      </c>
      <c r="G2561" t="s">
        <v>108</v>
      </c>
      <c r="H2561">
        <v>1199</v>
      </c>
      <c r="I2561">
        <v>118</v>
      </c>
      <c r="J2561">
        <v>17.399999999999999</v>
      </c>
      <c r="K2561">
        <v>9.5</v>
      </c>
      <c r="L2561">
        <v>2024</v>
      </c>
      <c r="M2561">
        <v>43156</v>
      </c>
      <c r="N2561">
        <v>1</v>
      </c>
      <c r="O2561">
        <v>0</v>
      </c>
      <c r="P2561">
        <v>7.35</v>
      </c>
    </row>
    <row r="2562" spans="1:16" x14ac:dyDescent="0.3">
      <c r="A2562">
        <v>2560</v>
      </c>
      <c r="B2562" t="s">
        <v>83</v>
      </c>
      <c r="C2562" t="s">
        <v>106</v>
      </c>
      <c r="D2562" t="s">
        <v>107</v>
      </c>
      <c r="E2562" t="s">
        <v>86</v>
      </c>
      <c r="F2562" t="s">
        <v>87</v>
      </c>
      <c r="G2562" t="s">
        <v>108</v>
      </c>
      <c r="H2562">
        <v>1199</v>
      </c>
      <c r="I2562">
        <v>118</v>
      </c>
      <c r="J2562">
        <v>17.399999999999999</v>
      </c>
      <c r="K2562">
        <v>9.5</v>
      </c>
      <c r="L2562">
        <v>2024</v>
      </c>
      <c r="M2562">
        <v>36409</v>
      </c>
      <c r="N2562">
        <v>2</v>
      </c>
      <c r="O2562">
        <v>0</v>
      </c>
      <c r="P2562">
        <v>7.46</v>
      </c>
    </row>
    <row r="2563" spans="1:16" x14ac:dyDescent="0.3">
      <c r="A2563">
        <v>2561</v>
      </c>
      <c r="B2563" t="s">
        <v>83</v>
      </c>
      <c r="C2563" t="s">
        <v>106</v>
      </c>
      <c r="D2563" t="s">
        <v>107</v>
      </c>
      <c r="E2563" t="s">
        <v>86</v>
      </c>
      <c r="F2563" t="s">
        <v>87</v>
      </c>
      <c r="G2563" t="s">
        <v>108</v>
      </c>
      <c r="H2563">
        <v>1199</v>
      </c>
      <c r="I2563">
        <v>118</v>
      </c>
      <c r="J2563">
        <v>17.399999999999999</v>
      </c>
      <c r="K2563">
        <v>9.5</v>
      </c>
      <c r="L2563">
        <v>2020</v>
      </c>
      <c r="M2563">
        <v>124746</v>
      </c>
      <c r="N2563">
        <v>1</v>
      </c>
      <c r="O2563">
        <v>0</v>
      </c>
      <c r="P2563">
        <v>3.74</v>
      </c>
    </row>
    <row r="2564" spans="1:16" x14ac:dyDescent="0.3">
      <c r="A2564">
        <v>2562</v>
      </c>
      <c r="B2564" t="s">
        <v>83</v>
      </c>
      <c r="C2564" t="s">
        <v>106</v>
      </c>
      <c r="D2564" t="s">
        <v>107</v>
      </c>
      <c r="E2564" t="s">
        <v>86</v>
      </c>
      <c r="F2564" t="s">
        <v>87</v>
      </c>
      <c r="G2564" t="s">
        <v>108</v>
      </c>
      <c r="H2564">
        <v>1199</v>
      </c>
      <c r="I2564">
        <v>118</v>
      </c>
      <c r="J2564">
        <v>17.399999999999999</v>
      </c>
      <c r="K2564">
        <v>9.5</v>
      </c>
      <c r="L2564">
        <v>2024</v>
      </c>
      <c r="M2564">
        <v>24351</v>
      </c>
      <c r="N2564">
        <v>1</v>
      </c>
      <c r="O2564">
        <v>0</v>
      </c>
      <c r="P2564">
        <v>7.64</v>
      </c>
    </row>
    <row r="2565" spans="1:16" x14ac:dyDescent="0.3">
      <c r="A2565">
        <v>2563</v>
      </c>
      <c r="B2565" t="s">
        <v>83</v>
      </c>
      <c r="C2565" t="s">
        <v>106</v>
      </c>
      <c r="D2565" t="s">
        <v>107</v>
      </c>
      <c r="E2565" t="s">
        <v>86</v>
      </c>
      <c r="F2565" t="s">
        <v>87</v>
      </c>
      <c r="G2565" t="s">
        <v>108</v>
      </c>
      <c r="H2565">
        <v>1199</v>
      </c>
      <c r="I2565">
        <v>118</v>
      </c>
      <c r="J2565">
        <v>17.399999999999999</v>
      </c>
      <c r="K2565">
        <v>9.5</v>
      </c>
      <c r="L2565">
        <v>2025</v>
      </c>
      <c r="M2565">
        <v>27030</v>
      </c>
      <c r="N2565">
        <v>2</v>
      </c>
      <c r="O2565">
        <v>0</v>
      </c>
      <c r="P2565">
        <v>8.36</v>
      </c>
    </row>
    <row r="2566" spans="1:16" x14ac:dyDescent="0.3">
      <c r="A2566">
        <v>2564</v>
      </c>
      <c r="B2566" t="s">
        <v>83</v>
      </c>
      <c r="C2566" t="s">
        <v>106</v>
      </c>
      <c r="D2566" t="s">
        <v>107</v>
      </c>
      <c r="E2566" t="s">
        <v>86</v>
      </c>
      <c r="F2566" t="s">
        <v>87</v>
      </c>
      <c r="G2566" t="s">
        <v>108</v>
      </c>
      <c r="H2566">
        <v>1199</v>
      </c>
      <c r="I2566">
        <v>118</v>
      </c>
      <c r="J2566">
        <v>17.399999999999999</v>
      </c>
      <c r="K2566">
        <v>9.5</v>
      </c>
      <c r="L2566">
        <v>2024</v>
      </c>
      <c r="M2566">
        <v>27136</v>
      </c>
      <c r="N2566">
        <v>2</v>
      </c>
      <c r="O2566">
        <v>1</v>
      </c>
      <c r="P2566">
        <v>6.12</v>
      </c>
    </row>
    <row r="2567" spans="1:16" x14ac:dyDescent="0.3">
      <c r="A2567">
        <v>2565</v>
      </c>
      <c r="B2567" t="s">
        <v>83</v>
      </c>
      <c r="C2567" t="s">
        <v>106</v>
      </c>
      <c r="D2567" t="s">
        <v>107</v>
      </c>
      <c r="E2567" t="s">
        <v>86</v>
      </c>
      <c r="F2567" t="s">
        <v>87</v>
      </c>
      <c r="G2567" t="s">
        <v>108</v>
      </c>
      <c r="H2567">
        <v>1199</v>
      </c>
      <c r="I2567">
        <v>118</v>
      </c>
      <c r="J2567">
        <v>17.399999999999999</v>
      </c>
      <c r="K2567">
        <v>9.5</v>
      </c>
      <c r="L2567">
        <v>2022</v>
      </c>
      <c r="M2567">
        <v>45240</v>
      </c>
      <c r="N2567">
        <v>2</v>
      </c>
      <c r="O2567">
        <v>0</v>
      </c>
      <c r="P2567">
        <v>5.64</v>
      </c>
    </row>
    <row r="2568" spans="1:16" x14ac:dyDescent="0.3">
      <c r="A2568">
        <v>2566</v>
      </c>
      <c r="B2568" t="s">
        <v>83</v>
      </c>
      <c r="C2568" t="s">
        <v>106</v>
      </c>
      <c r="D2568" t="s">
        <v>107</v>
      </c>
      <c r="E2568" t="s">
        <v>86</v>
      </c>
      <c r="F2568" t="s">
        <v>87</v>
      </c>
      <c r="G2568" t="s">
        <v>108</v>
      </c>
      <c r="H2568">
        <v>1199</v>
      </c>
      <c r="I2568">
        <v>118</v>
      </c>
      <c r="J2568">
        <v>17.399999999999999</v>
      </c>
      <c r="K2568">
        <v>9.5</v>
      </c>
      <c r="L2568">
        <v>2024</v>
      </c>
      <c r="M2568">
        <v>47805</v>
      </c>
      <c r="N2568">
        <v>1</v>
      </c>
      <c r="O2568">
        <v>0</v>
      </c>
      <c r="P2568">
        <v>7.29</v>
      </c>
    </row>
    <row r="2569" spans="1:16" x14ac:dyDescent="0.3">
      <c r="A2569">
        <v>2567</v>
      </c>
      <c r="B2569" t="s">
        <v>83</v>
      </c>
      <c r="C2569" t="s">
        <v>106</v>
      </c>
      <c r="D2569" t="s">
        <v>107</v>
      </c>
      <c r="E2569" t="s">
        <v>86</v>
      </c>
      <c r="F2569" t="s">
        <v>87</v>
      </c>
      <c r="G2569" t="s">
        <v>108</v>
      </c>
      <c r="H2569">
        <v>1199</v>
      </c>
      <c r="I2569">
        <v>118</v>
      </c>
      <c r="J2569">
        <v>17.399999999999999</v>
      </c>
      <c r="K2569">
        <v>9.5</v>
      </c>
      <c r="L2569">
        <v>2022</v>
      </c>
      <c r="M2569">
        <v>49136</v>
      </c>
      <c r="N2569">
        <v>1</v>
      </c>
      <c r="O2569">
        <v>0</v>
      </c>
      <c r="P2569">
        <v>5.54</v>
      </c>
    </row>
    <row r="2570" spans="1:16" x14ac:dyDescent="0.3">
      <c r="A2570">
        <v>2568</v>
      </c>
      <c r="B2570" t="s">
        <v>83</v>
      </c>
      <c r="C2570" t="s">
        <v>106</v>
      </c>
      <c r="D2570" t="s">
        <v>107</v>
      </c>
      <c r="E2570" t="s">
        <v>86</v>
      </c>
      <c r="F2570" t="s">
        <v>87</v>
      </c>
      <c r="G2570" t="s">
        <v>108</v>
      </c>
      <c r="H2570">
        <v>1199</v>
      </c>
      <c r="I2570">
        <v>118</v>
      </c>
      <c r="J2570">
        <v>17.399999999999999</v>
      </c>
      <c r="K2570">
        <v>9.5</v>
      </c>
      <c r="L2570">
        <v>2023</v>
      </c>
      <c r="M2570">
        <v>46727</v>
      </c>
      <c r="N2570">
        <v>1</v>
      </c>
      <c r="O2570">
        <v>0</v>
      </c>
      <c r="P2570">
        <v>6.37</v>
      </c>
    </row>
    <row r="2571" spans="1:16" x14ac:dyDescent="0.3">
      <c r="A2571">
        <v>2569</v>
      </c>
      <c r="B2571" t="s">
        <v>83</v>
      </c>
      <c r="C2571" t="s">
        <v>106</v>
      </c>
      <c r="D2571" t="s">
        <v>107</v>
      </c>
      <c r="E2571" t="s">
        <v>86</v>
      </c>
      <c r="F2571" t="s">
        <v>87</v>
      </c>
      <c r="G2571" t="s">
        <v>108</v>
      </c>
      <c r="H2571">
        <v>1199</v>
      </c>
      <c r="I2571">
        <v>118</v>
      </c>
      <c r="J2571">
        <v>17.399999999999999</v>
      </c>
      <c r="K2571">
        <v>9.5</v>
      </c>
      <c r="L2571">
        <v>2021</v>
      </c>
      <c r="M2571">
        <v>71257</v>
      </c>
      <c r="N2571">
        <v>2</v>
      </c>
      <c r="O2571">
        <v>1</v>
      </c>
      <c r="P2571">
        <v>3.43</v>
      </c>
    </row>
    <row r="2572" spans="1:16" x14ac:dyDescent="0.3">
      <c r="A2572">
        <v>2570</v>
      </c>
      <c r="B2572" t="s">
        <v>83</v>
      </c>
      <c r="C2572" t="s">
        <v>106</v>
      </c>
      <c r="D2572" t="s">
        <v>107</v>
      </c>
      <c r="E2572" t="s">
        <v>86</v>
      </c>
      <c r="F2572" t="s">
        <v>87</v>
      </c>
      <c r="G2572" t="s">
        <v>108</v>
      </c>
      <c r="H2572">
        <v>1199</v>
      </c>
      <c r="I2572">
        <v>118</v>
      </c>
      <c r="J2572">
        <v>17.399999999999999</v>
      </c>
      <c r="K2572">
        <v>9.5</v>
      </c>
      <c r="L2572">
        <v>2026</v>
      </c>
      <c r="M2572">
        <v>5973</v>
      </c>
      <c r="N2572">
        <v>1</v>
      </c>
      <c r="O2572">
        <v>0</v>
      </c>
      <c r="P2572">
        <v>9.1999999999999993</v>
      </c>
    </row>
    <row r="2573" spans="1:16" x14ac:dyDescent="0.3">
      <c r="A2573">
        <v>2571</v>
      </c>
      <c r="B2573" t="s">
        <v>83</v>
      </c>
      <c r="C2573" t="s">
        <v>106</v>
      </c>
      <c r="D2573" t="s">
        <v>107</v>
      </c>
      <c r="E2573" t="s">
        <v>86</v>
      </c>
      <c r="F2573" t="s">
        <v>87</v>
      </c>
      <c r="G2573" t="s">
        <v>108</v>
      </c>
      <c r="H2573">
        <v>1199</v>
      </c>
      <c r="I2573">
        <v>118</v>
      </c>
      <c r="J2573">
        <v>17.399999999999999</v>
      </c>
      <c r="K2573">
        <v>9.5</v>
      </c>
      <c r="L2573">
        <v>2024</v>
      </c>
      <c r="M2573">
        <v>44104</v>
      </c>
      <c r="N2573">
        <v>1</v>
      </c>
      <c r="O2573">
        <v>0</v>
      </c>
      <c r="P2573">
        <v>7.32</v>
      </c>
    </row>
    <row r="2574" spans="1:16" x14ac:dyDescent="0.3">
      <c r="A2574">
        <v>2572</v>
      </c>
      <c r="B2574" t="s">
        <v>83</v>
      </c>
      <c r="C2574" t="s">
        <v>106</v>
      </c>
      <c r="D2574" t="s">
        <v>107</v>
      </c>
      <c r="E2574" t="s">
        <v>86</v>
      </c>
      <c r="F2574" t="s">
        <v>87</v>
      </c>
      <c r="G2574" t="s">
        <v>108</v>
      </c>
      <c r="H2574">
        <v>1199</v>
      </c>
      <c r="I2574">
        <v>118</v>
      </c>
      <c r="J2574">
        <v>17.399999999999999</v>
      </c>
      <c r="K2574">
        <v>9.5</v>
      </c>
      <c r="L2574">
        <v>2026</v>
      </c>
      <c r="M2574">
        <v>7731</v>
      </c>
      <c r="N2574">
        <v>1</v>
      </c>
      <c r="O2574">
        <v>0</v>
      </c>
      <c r="P2574">
        <v>9.56</v>
      </c>
    </row>
    <row r="2575" spans="1:16" x14ac:dyDescent="0.3">
      <c r="A2575">
        <v>2573</v>
      </c>
      <c r="B2575" t="s">
        <v>83</v>
      </c>
      <c r="C2575" t="s">
        <v>106</v>
      </c>
      <c r="D2575" t="s">
        <v>107</v>
      </c>
      <c r="E2575" t="s">
        <v>86</v>
      </c>
      <c r="F2575" t="s">
        <v>87</v>
      </c>
      <c r="G2575" t="s">
        <v>108</v>
      </c>
      <c r="H2575">
        <v>1199</v>
      </c>
      <c r="I2575">
        <v>118</v>
      </c>
      <c r="J2575">
        <v>17.399999999999999</v>
      </c>
      <c r="K2575">
        <v>9.5</v>
      </c>
      <c r="L2575">
        <v>2022</v>
      </c>
      <c r="M2575">
        <v>63933</v>
      </c>
      <c r="N2575">
        <v>1</v>
      </c>
      <c r="O2575">
        <v>0</v>
      </c>
      <c r="P2575">
        <v>5.62</v>
      </c>
    </row>
    <row r="2576" spans="1:16" x14ac:dyDescent="0.3">
      <c r="A2576">
        <v>2574</v>
      </c>
      <c r="B2576" t="s">
        <v>83</v>
      </c>
      <c r="C2576" t="s">
        <v>106</v>
      </c>
      <c r="D2576" t="s">
        <v>107</v>
      </c>
      <c r="E2576" t="s">
        <v>86</v>
      </c>
      <c r="F2576" t="s">
        <v>87</v>
      </c>
      <c r="G2576" t="s">
        <v>108</v>
      </c>
      <c r="H2576">
        <v>1199</v>
      </c>
      <c r="I2576">
        <v>118</v>
      </c>
      <c r="J2576">
        <v>17.399999999999999</v>
      </c>
      <c r="K2576">
        <v>9.5</v>
      </c>
      <c r="L2576">
        <v>2026</v>
      </c>
      <c r="M2576">
        <v>4756</v>
      </c>
      <c r="N2576">
        <v>2</v>
      </c>
      <c r="O2576">
        <v>0</v>
      </c>
      <c r="P2576">
        <v>9.27</v>
      </c>
    </row>
    <row r="2577" spans="1:16" x14ac:dyDescent="0.3">
      <c r="A2577">
        <v>2575</v>
      </c>
      <c r="B2577" t="s">
        <v>83</v>
      </c>
      <c r="C2577" t="s">
        <v>106</v>
      </c>
      <c r="D2577" t="s">
        <v>107</v>
      </c>
      <c r="E2577" t="s">
        <v>86</v>
      </c>
      <c r="F2577" t="s">
        <v>87</v>
      </c>
      <c r="G2577" t="s">
        <v>108</v>
      </c>
      <c r="H2577">
        <v>1199</v>
      </c>
      <c r="I2577">
        <v>118</v>
      </c>
      <c r="J2577">
        <v>17.399999999999999</v>
      </c>
      <c r="K2577">
        <v>9.5</v>
      </c>
      <c r="L2577">
        <v>2024</v>
      </c>
      <c r="M2577">
        <v>35182</v>
      </c>
      <c r="N2577">
        <v>2</v>
      </c>
      <c r="O2577">
        <v>1</v>
      </c>
      <c r="P2577">
        <v>6.71</v>
      </c>
    </row>
    <row r="2578" spans="1:16" x14ac:dyDescent="0.3">
      <c r="A2578">
        <v>2576</v>
      </c>
      <c r="B2578" t="s">
        <v>83</v>
      </c>
      <c r="C2578" t="s">
        <v>106</v>
      </c>
      <c r="D2578" t="s">
        <v>107</v>
      </c>
      <c r="E2578" t="s">
        <v>86</v>
      </c>
      <c r="F2578" t="s">
        <v>87</v>
      </c>
      <c r="G2578" t="s">
        <v>108</v>
      </c>
      <c r="H2578">
        <v>1199</v>
      </c>
      <c r="I2578">
        <v>118</v>
      </c>
      <c r="J2578">
        <v>17.399999999999999</v>
      </c>
      <c r="K2578">
        <v>9.5</v>
      </c>
      <c r="L2578">
        <v>2026</v>
      </c>
      <c r="M2578">
        <v>8292</v>
      </c>
      <c r="N2578">
        <v>2</v>
      </c>
      <c r="O2578">
        <v>0</v>
      </c>
      <c r="P2578">
        <v>9.3800000000000008</v>
      </c>
    </row>
    <row r="2579" spans="1:16" x14ac:dyDescent="0.3">
      <c r="A2579">
        <v>2577</v>
      </c>
      <c r="B2579" t="s">
        <v>83</v>
      </c>
      <c r="C2579" t="s">
        <v>106</v>
      </c>
      <c r="D2579" t="s">
        <v>107</v>
      </c>
      <c r="E2579" t="s">
        <v>86</v>
      </c>
      <c r="F2579" t="s">
        <v>87</v>
      </c>
      <c r="G2579" t="s">
        <v>108</v>
      </c>
      <c r="H2579">
        <v>1199</v>
      </c>
      <c r="I2579">
        <v>118</v>
      </c>
      <c r="J2579">
        <v>17.399999999999999</v>
      </c>
      <c r="K2579">
        <v>9.5</v>
      </c>
      <c r="L2579">
        <v>2020</v>
      </c>
      <c r="M2579">
        <v>77316</v>
      </c>
      <c r="N2579">
        <v>1</v>
      </c>
      <c r="O2579">
        <v>0</v>
      </c>
      <c r="P2579">
        <v>4.08</v>
      </c>
    </row>
    <row r="2580" spans="1:16" x14ac:dyDescent="0.3">
      <c r="A2580">
        <v>2578</v>
      </c>
      <c r="B2580" t="s">
        <v>83</v>
      </c>
      <c r="C2580" t="s">
        <v>106</v>
      </c>
      <c r="D2580" t="s">
        <v>107</v>
      </c>
      <c r="E2580" t="s">
        <v>86</v>
      </c>
      <c r="F2580" t="s">
        <v>87</v>
      </c>
      <c r="G2580" t="s">
        <v>108</v>
      </c>
      <c r="H2580">
        <v>1199</v>
      </c>
      <c r="I2580">
        <v>118</v>
      </c>
      <c r="J2580">
        <v>17.399999999999999</v>
      </c>
      <c r="K2580">
        <v>9.5</v>
      </c>
      <c r="L2580">
        <v>2021</v>
      </c>
      <c r="M2580">
        <v>78906</v>
      </c>
      <c r="N2580">
        <v>1</v>
      </c>
      <c r="O2580">
        <v>0</v>
      </c>
      <c r="P2580">
        <v>4.68</v>
      </c>
    </row>
    <row r="2581" spans="1:16" x14ac:dyDescent="0.3">
      <c r="A2581">
        <v>2579</v>
      </c>
      <c r="B2581" t="s">
        <v>83</v>
      </c>
      <c r="C2581" t="s">
        <v>106</v>
      </c>
      <c r="D2581" t="s">
        <v>107</v>
      </c>
      <c r="E2581" t="s">
        <v>86</v>
      </c>
      <c r="F2581" t="s">
        <v>87</v>
      </c>
      <c r="G2581" t="s">
        <v>108</v>
      </c>
      <c r="H2581">
        <v>1199</v>
      </c>
      <c r="I2581">
        <v>118</v>
      </c>
      <c r="J2581">
        <v>17.399999999999999</v>
      </c>
      <c r="K2581">
        <v>9.5</v>
      </c>
      <c r="L2581">
        <v>2026</v>
      </c>
      <c r="M2581">
        <v>6416</v>
      </c>
      <c r="N2581">
        <v>1</v>
      </c>
      <c r="O2581">
        <v>0</v>
      </c>
      <c r="P2581">
        <v>9.0399999999999991</v>
      </c>
    </row>
    <row r="2582" spans="1:16" x14ac:dyDescent="0.3">
      <c r="A2582">
        <v>2580</v>
      </c>
      <c r="B2582" t="s">
        <v>83</v>
      </c>
      <c r="C2582" t="s">
        <v>106</v>
      </c>
      <c r="D2582" t="s">
        <v>107</v>
      </c>
      <c r="E2582" t="s">
        <v>86</v>
      </c>
      <c r="F2582" t="s">
        <v>87</v>
      </c>
      <c r="G2582" t="s">
        <v>108</v>
      </c>
      <c r="H2582">
        <v>1199</v>
      </c>
      <c r="I2582">
        <v>118</v>
      </c>
      <c r="J2582">
        <v>17.399999999999999</v>
      </c>
      <c r="K2582">
        <v>9.5</v>
      </c>
      <c r="L2582">
        <v>2022</v>
      </c>
      <c r="M2582">
        <v>60091</v>
      </c>
      <c r="N2582">
        <v>1</v>
      </c>
      <c r="O2582">
        <v>1</v>
      </c>
      <c r="P2582">
        <v>5.33</v>
      </c>
    </row>
    <row r="2583" spans="1:16" x14ac:dyDescent="0.3">
      <c r="A2583">
        <v>2581</v>
      </c>
      <c r="B2583" t="s">
        <v>83</v>
      </c>
      <c r="C2583" t="s">
        <v>106</v>
      </c>
      <c r="D2583" t="s">
        <v>107</v>
      </c>
      <c r="E2583" t="s">
        <v>86</v>
      </c>
      <c r="F2583" t="s">
        <v>87</v>
      </c>
      <c r="G2583" t="s">
        <v>108</v>
      </c>
      <c r="H2583">
        <v>1199</v>
      </c>
      <c r="I2583">
        <v>118</v>
      </c>
      <c r="J2583">
        <v>17.399999999999999</v>
      </c>
      <c r="K2583">
        <v>9.5</v>
      </c>
      <c r="L2583">
        <v>2022</v>
      </c>
      <c r="M2583">
        <v>39015</v>
      </c>
      <c r="N2583">
        <v>1</v>
      </c>
      <c r="O2583">
        <v>0</v>
      </c>
      <c r="P2583">
        <v>6.38</v>
      </c>
    </row>
    <row r="2584" spans="1:16" x14ac:dyDescent="0.3">
      <c r="A2584">
        <v>2582</v>
      </c>
      <c r="B2584" t="s">
        <v>83</v>
      </c>
      <c r="C2584" t="s">
        <v>106</v>
      </c>
      <c r="D2584" t="s">
        <v>107</v>
      </c>
      <c r="E2584" t="s">
        <v>86</v>
      </c>
      <c r="F2584" t="s">
        <v>87</v>
      </c>
      <c r="G2584" t="s">
        <v>108</v>
      </c>
      <c r="H2584">
        <v>1199</v>
      </c>
      <c r="I2584">
        <v>118</v>
      </c>
      <c r="J2584">
        <v>17.399999999999999</v>
      </c>
      <c r="K2584">
        <v>9.5</v>
      </c>
      <c r="L2584">
        <v>2022</v>
      </c>
      <c r="M2584">
        <v>72565</v>
      </c>
      <c r="N2584">
        <v>1</v>
      </c>
      <c r="O2584">
        <v>0</v>
      </c>
      <c r="P2584">
        <v>6.01</v>
      </c>
    </row>
    <row r="2585" spans="1:16" x14ac:dyDescent="0.3">
      <c r="A2585">
        <v>2583</v>
      </c>
      <c r="B2585" t="s">
        <v>83</v>
      </c>
      <c r="C2585" t="s">
        <v>106</v>
      </c>
      <c r="D2585" t="s">
        <v>107</v>
      </c>
      <c r="E2585" t="s">
        <v>86</v>
      </c>
      <c r="F2585" t="s">
        <v>87</v>
      </c>
      <c r="G2585" t="s">
        <v>108</v>
      </c>
      <c r="H2585">
        <v>1199</v>
      </c>
      <c r="I2585">
        <v>118</v>
      </c>
      <c r="J2585">
        <v>17.399999999999999</v>
      </c>
      <c r="K2585">
        <v>9.5</v>
      </c>
      <c r="L2585">
        <v>2023</v>
      </c>
      <c r="M2585">
        <v>54013</v>
      </c>
      <c r="N2585">
        <v>1</v>
      </c>
      <c r="O2585">
        <v>0</v>
      </c>
      <c r="P2585">
        <v>6.87</v>
      </c>
    </row>
    <row r="2586" spans="1:16" x14ac:dyDescent="0.3">
      <c r="A2586">
        <v>2584</v>
      </c>
      <c r="B2586" t="s">
        <v>83</v>
      </c>
      <c r="C2586" t="s">
        <v>106</v>
      </c>
      <c r="D2586" t="s">
        <v>107</v>
      </c>
      <c r="E2586" t="s">
        <v>86</v>
      </c>
      <c r="F2586" t="s">
        <v>87</v>
      </c>
      <c r="G2586" t="s">
        <v>108</v>
      </c>
      <c r="H2586">
        <v>1199</v>
      </c>
      <c r="I2586">
        <v>118</v>
      </c>
      <c r="J2586">
        <v>17.399999999999999</v>
      </c>
      <c r="K2586">
        <v>9.5</v>
      </c>
      <c r="L2586">
        <v>2023</v>
      </c>
      <c r="M2586">
        <v>47203</v>
      </c>
      <c r="N2586">
        <v>2</v>
      </c>
      <c r="O2586">
        <v>0</v>
      </c>
      <c r="P2586">
        <v>6.53</v>
      </c>
    </row>
    <row r="2587" spans="1:16" x14ac:dyDescent="0.3">
      <c r="A2587">
        <v>2585</v>
      </c>
      <c r="B2587" t="s">
        <v>83</v>
      </c>
      <c r="C2587" t="s">
        <v>106</v>
      </c>
      <c r="D2587" t="s">
        <v>107</v>
      </c>
      <c r="E2587" t="s">
        <v>86</v>
      </c>
      <c r="F2587" t="s">
        <v>87</v>
      </c>
      <c r="G2587" t="s">
        <v>108</v>
      </c>
      <c r="H2587">
        <v>1199</v>
      </c>
      <c r="I2587">
        <v>118</v>
      </c>
      <c r="J2587">
        <v>17.399999999999999</v>
      </c>
      <c r="K2587">
        <v>9.5</v>
      </c>
      <c r="L2587">
        <v>2023</v>
      </c>
      <c r="M2587">
        <v>55491</v>
      </c>
      <c r="N2587">
        <v>1</v>
      </c>
      <c r="O2587">
        <v>0</v>
      </c>
      <c r="P2587">
        <v>6.36</v>
      </c>
    </row>
    <row r="2588" spans="1:16" x14ac:dyDescent="0.3">
      <c r="A2588">
        <v>2586</v>
      </c>
      <c r="B2588" t="s">
        <v>83</v>
      </c>
      <c r="C2588" t="s">
        <v>106</v>
      </c>
      <c r="D2588" t="s">
        <v>107</v>
      </c>
      <c r="E2588" t="s">
        <v>86</v>
      </c>
      <c r="F2588" t="s">
        <v>87</v>
      </c>
      <c r="G2588" t="s">
        <v>108</v>
      </c>
      <c r="H2588">
        <v>1199</v>
      </c>
      <c r="I2588">
        <v>118</v>
      </c>
      <c r="J2588">
        <v>17.399999999999999</v>
      </c>
      <c r="K2588">
        <v>9.5</v>
      </c>
      <c r="L2588">
        <v>2021</v>
      </c>
      <c r="M2588">
        <v>86916</v>
      </c>
      <c r="N2588">
        <v>1</v>
      </c>
      <c r="O2588">
        <v>0</v>
      </c>
      <c r="P2588">
        <v>4.59</v>
      </c>
    </row>
    <row r="2589" spans="1:16" x14ac:dyDescent="0.3">
      <c r="A2589">
        <v>2587</v>
      </c>
      <c r="B2589" t="s">
        <v>83</v>
      </c>
      <c r="C2589" t="s">
        <v>106</v>
      </c>
      <c r="D2589" t="s">
        <v>107</v>
      </c>
      <c r="E2589" t="s">
        <v>86</v>
      </c>
      <c r="F2589" t="s">
        <v>87</v>
      </c>
      <c r="G2589" t="s">
        <v>108</v>
      </c>
      <c r="H2589">
        <v>1199</v>
      </c>
      <c r="I2589">
        <v>118</v>
      </c>
      <c r="J2589">
        <v>17.399999999999999</v>
      </c>
      <c r="K2589">
        <v>9.5</v>
      </c>
      <c r="L2589">
        <v>2022</v>
      </c>
      <c r="M2589">
        <v>43832</v>
      </c>
      <c r="N2589">
        <v>2</v>
      </c>
      <c r="O2589">
        <v>0</v>
      </c>
      <c r="P2589">
        <v>5.86</v>
      </c>
    </row>
    <row r="2590" spans="1:16" x14ac:dyDescent="0.3">
      <c r="A2590">
        <v>2588</v>
      </c>
      <c r="B2590" t="s">
        <v>83</v>
      </c>
      <c r="C2590" t="s">
        <v>106</v>
      </c>
      <c r="D2590" t="s">
        <v>107</v>
      </c>
      <c r="E2590" t="s">
        <v>86</v>
      </c>
      <c r="F2590" t="s">
        <v>87</v>
      </c>
      <c r="G2590" t="s">
        <v>108</v>
      </c>
      <c r="H2590">
        <v>1199</v>
      </c>
      <c r="I2590">
        <v>118</v>
      </c>
      <c r="J2590">
        <v>17.399999999999999</v>
      </c>
      <c r="K2590">
        <v>9.5</v>
      </c>
      <c r="L2590">
        <v>2020</v>
      </c>
      <c r="M2590">
        <v>92396</v>
      </c>
      <c r="N2590">
        <v>1</v>
      </c>
      <c r="O2590">
        <v>0</v>
      </c>
      <c r="P2590">
        <v>3.76</v>
      </c>
    </row>
    <row r="2591" spans="1:16" x14ac:dyDescent="0.3">
      <c r="A2591">
        <v>2589</v>
      </c>
      <c r="B2591" t="s">
        <v>83</v>
      </c>
      <c r="C2591" t="s">
        <v>106</v>
      </c>
      <c r="D2591" t="s">
        <v>107</v>
      </c>
      <c r="E2591" t="s">
        <v>86</v>
      </c>
      <c r="F2591" t="s">
        <v>87</v>
      </c>
      <c r="G2591" t="s">
        <v>108</v>
      </c>
      <c r="H2591">
        <v>1199</v>
      </c>
      <c r="I2591">
        <v>118</v>
      </c>
      <c r="J2591">
        <v>17.399999999999999</v>
      </c>
      <c r="K2591">
        <v>9.5</v>
      </c>
      <c r="L2591">
        <v>2021</v>
      </c>
      <c r="M2591">
        <v>47044</v>
      </c>
      <c r="N2591">
        <v>1</v>
      </c>
      <c r="O2591">
        <v>0</v>
      </c>
      <c r="P2591">
        <v>5.42</v>
      </c>
    </row>
    <row r="2592" spans="1:16" x14ac:dyDescent="0.3">
      <c r="A2592">
        <v>2590</v>
      </c>
      <c r="B2592" t="s">
        <v>83</v>
      </c>
      <c r="C2592" t="s">
        <v>106</v>
      </c>
      <c r="D2592" t="s">
        <v>107</v>
      </c>
      <c r="E2592" t="s">
        <v>86</v>
      </c>
      <c r="F2592" t="s">
        <v>87</v>
      </c>
      <c r="G2592" t="s">
        <v>108</v>
      </c>
      <c r="H2592">
        <v>1199</v>
      </c>
      <c r="I2592">
        <v>118</v>
      </c>
      <c r="J2592">
        <v>17.399999999999999</v>
      </c>
      <c r="K2592">
        <v>9.5</v>
      </c>
      <c r="L2592">
        <v>2022</v>
      </c>
      <c r="M2592">
        <v>55344</v>
      </c>
      <c r="N2592">
        <v>2</v>
      </c>
      <c r="O2592">
        <v>0</v>
      </c>
      <c r="P2592">
        <v>5.26</v>
      </c>
    </row>
    <row r="2593" spans="1:16" x14ac:dyDescent="0.3">
      <c r="A2593">
        <v>2591</v>
      </c>
      <c r="B2593" t="s">
        <v>83</v>
      </c>
      <c r="C2593" t="s">
        <v>106</v>
      </c>
      <c r="D2593" t="s">
        <v>107</v>
      </c>
      <c r="E2593" t="s">
        <v>86</v>
      </c>
      <c r="F2593" t="s">
        <v>87</v>
      </c>
      <c r="G2593" t="s">
        <v>108</v>
      </c>
      <c r="H2593">
        <v>1199</v>
      </c>
      <c r="I2593">
        <v>118</v>
      </c>
      <c r="J2593">
        <v>17.399999999999999</v>
      </c>
      <c r="K2593">
        <v>9.5</v>
      </c>
      <c r="L2593">
        <v>2026</v>
      </c>
      <c r="M2593">
        <v>4049</v>
      </c>
      <c r="N2593">
        <v>2</v>
      </c>
      <c r="O2593">
        <v>0</v>
      </c>
      <c r="P2593">
        <v>9.19</v>
      </c>
    </row>
    <row r="2594" spans="1:16" x14ac:dyDescent="0.3">
      <c r="A2594">
        <v>2592</v>
      </c>
      <c r="B2594" t="s">
        <v>83</v>
      </c>
      <c r="C2594" t="s">
        <v>106</v>
      </c>
      <c r="D2594" t="s">
        <v>107</v>
      </c>
      <c r="E2594" t="s">
        <v>86</v>
      </c>
      <c r="F2594" t="s">
        <v>87</v>
      </c>
      <c r="G2594" t="s">
        <v>108</v>
      </c>
      <c r="H2594">
        <v>1199</v>
      </c>
      <c r="I2594">
        <v>118</v>
      </c>
      <c r="J2594">
        <v>17.399999999999999</v>
      </c>
      <c r="K2594">
        <v>9.5</v>
      </c>
      <c r="L2594">
        <v>2025</v>
      </c>
      <c r="M2594">
        <v>25235</v>
      </c>
      <c r="N2594">
        <v>1</v>
      </c>
      <c r="O2594">
        <v>0</v>
      </c>
      <c r="P2594">
        <v>8.64</v>
      </c>
    </row>
    <row r="2595" spans="1:16" x14ac:dyDescent="0.3">
      <c r="A2595">
        <v>2593</v>
      </c>
      <c r="B2595" t="s">
        <v>83</v>
      </c>
      <c r="C2595" t="s">
        <v>106</v>
      </c>
      <c r="D2595" t="s">
        <v>107</v>
      </c>
      <c r="E2595" t="s">
        <v>86</v>
      </c>
      <c r="F2595" t="s">
        <v>87</v>
      </c>
      <c r="G2595" t="s">
        <v>108</v>
      </c>
      <c r="H2595">
        <v>1199</v>
      </c>
      <c r="I2595">
        <v>118</v>
      </c>
      <c r="J2595">
        <v>17.399999999999999</v>
      </c>
      <c r="K2595">
        <v>9.5</v>
      </c>
      <c r="L2595">
        <v>2022</v>
      </c>
      <c r="M2595">
        <v>81627</v>
      </c>
      <c r="N2595">
        <v>1</v>
      </c>
      <c r="O2595">
        <v>0</v>
      </c>
      <c r="P2595">
        <v>5.24</v>
      </c>
    </row>
    <row r="2596" spans="1:16" x14ac:dyDescent="0.3">
      <c r="A2596">
        <v>2594</v>
      </c>
      <c r="B2596" t="s">
        <v>83</v>
      </c>
      <c r="C2596" t="s">
        <v>106</v>
      </c>
      <c r="D2596" t="s">
        <v>107</v>
      </c>
      <c r="E2596" t="s">
        <v>86</v>
      </c>
      <c r="F2596" t="s">
        <v>87</v>
      </c>
      <c r="G2596" t="s">
        <v>108</v>
      </c>
      <c r="H2596">
        <v>1199</v>
      </c>
      <c r="I2596">
        <v>118</v>
      </c>
      <c r="J2596">
        <v>17.399999999999999</v>
      </c>
      <c r="K2596">
        <v>9.5</v>
      </c>
      <c r="L2596">
        <v>2022</v>
      </c>
      <c r="M2596">
        <v>87191</v>
      </c>
      <c r="N2596">
        <v>1</v>
      </c>
      <c r="O2596">
        <v>0</v>
      </c>
      <c r="P2596">
        <v>5.63</v>
      </c>
    </row>
    <row r="2597" spans="1:16" x14ac:dyDescent="0.3">
      <c r="A2597">
        <v>2595</v>
      </c>
      <c r="B2597" t="s">
        <v>83</v>
      </c>
      <c r="C2597" t="s">
        <v>106</v>
      </c>
      <c r="D2597" t="s">
        <v>107</v>
      </c>
      <c r="E2597" t="s">
        <v>86</v>
      </c>
      <c r="F2597" t="s">
        <v>87</v>
      </c>
      <c r="G2597" t="s">
        <v>108</v>
      </c>
      <c r="H2597">
        <v>1199</v>
      </c>
      <c r="I2597">
        <v>118</v>
      </c>
      <c r="J2597">
        <v>17.399999999999999</v>
      </c>
      <c r="K2597">
        <v>9.5</v>
      </c>
      <c r="L2597">
        <v>2025</v>
      </c>
      <c r="M2597">
        <v>23295</v>
      </c>
      <c r="N2597">
        <v>1</v>
      </c>
      <c r="O2597">
        <v>0</v>
      </c>
      <c r="P2597">
        <v>8.56</v>
      </c>
    </row>
    <row r="2598" spans="1:16" x14ac:dyDescent="0.3">
      <c r="A2598">
        <v>2596</v>
      </c>
      <c r="B2598" t="s">
        <v>83</v>
      </c>
      <c r="C2598" t="s">
        <v>106</v>
      </c>
      <c r="D2598" t="s">
        <v>107</v>
      </c>
      <c r="E2598" t="s">
        <v>86</v>
      </c>
      <c r="F2598" t="s">
        <v>87</v>
      </c>
      <c r="G2598" t="s">
        <v>108</v>
      </c>
      <c r="H2598">
        <v>1199</v>
      </c>
      <c r="I2598">
        <v>118</v>
      </c>
      <c r="J2598">
        <v>17.399999999999999</v>
      </c>
      <c r="K2598">
        <v>9.5</v>
      </c>
      <c r="L2598">
        <v>2021</v>
      </c>
      <c r="M2598">
        <v>76539</v>
      </c>
      <c r="N2598">
        <v>1</v>
      </c>
      <c r="O2598">
        <v>0</v>
      </c>
      <c r="P2598">
        <v>4.45</v>
      </c>
    </row>
    <row r="2599" spans="1:16" x14ac:dyDescent="0.3">
      <c r="A2599">
        <v>2597</v>
      </c>
      <c r="B2599" t="s">
        <v>83</v>
      </c>
      <c r="C2599" t="s">
        <v>106</v>
      </c>
      <c r="D2599" t="s">
        <v>107</v>
      </c>
      <c r="E2599" t="s">
        <v>86</v>
      </c>
      <c r="F2599" t="s">
        <v>87</v>
      </c>
      <c r="G2599" t="s">
        <v>108</v>
      </c>
      <c r="H2599">
        <v>1199</v>
      </c>
      <c r="I2599">
        <v>118</v>
      </c>
      <c r="J2599">
        <v>17.399999999999999</v>
      </c>
      <c r="K2599">
        <v>9.5</v>
      </c>
      <c r="L2599">
        <v>2023</v>
      </c>
      <c r="M2599">
        <v>37068</v>
      </c>
      <c r="N2599">
        <v>2</v>
      </c>
      <c r="O2599">
        <v>0</v>
      </c>
      <c r="P2599">
        <v>6.69</v>
      </c>
    </row>
    <row r="2600" spans="1:16" x14ac:dyDescent="0.3">
      <c r="A2600">
        <v>2598</v>
      </c>
      <c r="B2600" t="s">
        <v>83</v>
      </c>
      <c r="C2600" t="s">
        <v>106</v>
      </c>
      <c r="D2600" t="s">
        <v>107</v>
      </c>
      <c r="E2600" t="s">
        <v>86</v>
      </c>
      <c r="F2600" t="s">
        <v>87</v>
      </c>
      <c r="G2600" t="s">
        <v>108</v>
      </c>
      <c r="H2600">
        <v>1199</v>
      </c>
      <c r="I2600">
        <v>118</v>
      </c>
      <c r="J2600">
        <v>17.399999999999999</v>
      </c>
      <c r="K2600">
        <v>9.5</v>
      </c>
      <c r="L2600">
        <v>2021</v>
      </c>
      <c r="M2600">
        <v>103244</v>
      </c>
      <c r="N2600">
        <v>2</v>
      </c>
      <c r="O2600">
        <v>0</v>
      </c>
      <c r="P2600">
        <v>4.0999999999999996</v>
      </c>
    </row>
    <row r="2601" spans="1:16" x14ac:dyDescent="0.3">
      <c r="A2601">
        <v>2599</v>
      </c>
      <c r="B2601" t="s">
        <v>83</v>
      </c>
      <c r="C2601" t="s">
        <v>106</v>
      </c>
      <c r="D2601" t="s">
        <v>107</v>
      </c>
      <c r="E2601" t="s">
        <v>86</v>
      </c>
      <c r="F2601" t="s">
        <v>87</v>
      </c>
      <c r="G2601" t="s">
        <v>108</v>
      </c>
      <c r="H2601">
        <v>1199</v>
      </c>
      <c r="I2601">
        <v>118</v>
      </c>
      <c r="J2601">
        <v>17.399999999999999</v>
      </c>
      <c r="K2601">
        <v>9.5</v>
      </c>
      <c r="L2601">
        <v>2026</v>
      </c>
      <c r="M2601">
        <v>5079</v>
      </c>
      <c r="N2601">
        <v>1</v>
      </c>
      <c r="O2601">
        <v>0</v>
      </c>
      <c r="P2601">
        <v>9.39</v>
      </c>
    </row>
    <row r="2602" spans="1:16" x14ac:dyDescent="0.3">
      <c r="A2602">
        <v>2600</v>
      </c>
      <c r="B2602" t="s">
        <v>83</v>
      </c>
      <c r="C2602" t="s">
        <v>106</v>
      </c>
      <c r="D2602" t="s">
        <v>107</v>
      </c>
      <c r="E2602" t="s">
        <v>86</v>
      </c>
      <c r="F2602" t="s">
        <v>87</v>
      </c>
      <c r="G2602" t="s">
        <v>108</v>
      </c>
      <c r="H2602">
        <v>1199</v>
      </c>
      <c r="I2602">
        <v>118</v>
      </c>
      <c r="J2602">
        <v>17.399999999999999</v>
      </c>
      <c r="K2602">
        <v>9.5</v>
      </c>
      <c r="L2602">
        <v>2023</v>
      </c>
      <c r="M2602">
        <v>31092</v>
      </c>
      <c r="N2602">
        <v>2</v>
      </c>
      <c r="O2602">
        <v>0</v>
      </c>
      <c r="P2602">
        <v>6.56</v>
      </c>
    </row>
    <row r="2603" spans="1:16" x14ac:dyDescent="0.3">
      <c r="A2603">
        <v>2601</v>
      </c>
      <c r="B2603" t="s">
        <v>83</v>
      </c>
      <c r="C2603" t="s">
        <v>106</v>
      </c>
      <c r="D2603" t="s">
        <v>109</v>
      </c>
      <c r="E2603" t="s">
        <v>86</v>
      </c>
      <c r="F2603" t="s">
        <v>91</v>
      </c>
      <c r="G2603" t="s">
        <v>108</v>
      </c>
      <c r="H2603">
        <v>1199</v>
      </c>
      <c r="I2603">
        <v>118</v>
      </c>
      <c r="J2603">
        <v>17.2</v>
      </c>
      <c r="K2603">
        <v>13.5</v>
      </c>
      <c r="L2603">
        <v>2021</v>
      </c>
      <c r="M2603">
        <v>52806</v>
      </c>
      <c r="N2603">
        <v>1</v>
      </c>
      <c r="O2603">
        <v>0</v>
      </c>
      <c r="P2603">
        <v>7.23</v>
      </c>
    </row>
    <row r="2604" spans="1:16" x14ac:dyDescent="0.3">
      <c r="A2604">
        <v>2602</v>
      </c>
      <c r="B2604" t="s">
        <v>83</v>
      </c>
      <c r="C2604" t="s">
        <v>106</v>
      </c>
      <c r="D2604" t="s">
        <v>109</v>
      </c>
      <c r="E2604" t="s">
        <v>86</v>
      </c>
      <c r="F2604" t="s">
        <v>91</v>
      </c>
      <c r="G2604" t="s">
        <v>108</v>
      </c>
      <c r="H2604">
        <v>1199</v>
      </c>
      <c r="I2604">
        <v>118</v>
      </c>
      <c r="J2604">
        <v>17.2</v>
      </c>
      <c r="K2604">
        <v>13.5</v>
      </c>
      <c r="L2604">
        <v>2023</v>
      </c>
      <c r="M2604">
        <v>62650</v>
      </c>
      <c r="N2604">
        <v>1</v>
      </c>
      <c r="O2604">
        <v>1</v>
      </c>
      <c r="P2604">
        <v>8.07</v>
      </c>
    </row>
    <row r="2605" spans="1:16" x14ac:dyDescent="0.3">
      <c r="A2605">
        <v>2603</v>
      </c>
      <c r="B2605" t="s">
        <v>83</v>
      </c>
      <c r="C2605" t="s">
        <v>106</v>
      </c>
      <c r="D2605" t="s">
        <v>109</v>
      </c>
      <c r="E2605" t="s">
        <v>86</v>
      </c>
      <c r="F2605" t="s">
        <v>91</v>
      </c>
      <c r="G2605" t="s">
        <v>108</v>
      </c>
      <c r="H2605">
        <v>1199</v>
      </c>
      <c r="I2605">
        <v>118</v>
      </c>
      <c r="J2605">
        <v>17.2</v>
      </c>
      <c r="K2605">
        <v>13.5</v>
      </c>
      <c r="L2605">
        <v>2023</v>
      </c>
      <c r="M2605">
        <v>38884</v>
      </c>
      <c r="N2605">
        <v>1</v>
      </c>
      <c r="O2605">
        <v>0</v>
      </c>
      <c r="P2605">
        <v>9.3800000000000008</v>
      </c>
    </row>
    <row r="2606" spans="1:16" x14ac:dyDescent="0.3">
      <c r="A2606">
        <v>2604</v>
      </c>
      <c r="B2606" t="s">
        <v>83</v>
      </c>
      <c r="C2606" t="s">
        <v>106</v>
      </c>
      <c r="D2606" t="s">
        <v>109</v>
      </c>
      <c r="E2606" t="s">
        <v>86</v>
      </c>
      <c r="F2606" t="s">
        <v>91</v>
      </c>
      <c r="G2606" t="s">
        <v>108</v>
      </c>
      <c r="H2606">
        <v>1199</v>
      </c>
      <c r="I2606">
        <v>118</v>
      </c>
      <c r="J2606">
        <v>17.2</v>
      </c>
      <c r="K2606">
        <v>13.5</v>
      </c>
      <c r="L2606">
        <v>2020</v>
      </c>
      <c r="M2606">
        <v>119747</v>
      </c>
      <c r="N2606">
        <v>2</v>
      </c>
      <c r="O2606">
        <v>0</v>
      </c>
      <c r="P2606">
        <v>4.71</v>
      </c>
    </row>
    <row r="2607" spans="1:16" x14ac:dyDescent="0.3">
      <c r="A2607">
        <v>2605</v>
      </c>
      <c r="B2607" t="s">
        <v>83</v>
      </c>
      <c r="C2607" t="s">
        <v>106</v>
      </c>
      <c r="D2607" t="s">
        <v>109</v>
      </c>
      <c r="E2607" t="s">
        <v>86</v>
      </c>
      <c r="F2607" t="s">
        <v>91</v>
      </c>
      <c r="G2607" t="s">
        <v>108</v>
      </c>
      <c r="H2607">
        <v>1199</v>
      </c>
      <c r="I2607">
        <v>118</v>
      </c>
      <c r="J2607">
        <v>17.2</v>
      </c>
      <c r="K2607">
        <v>13.5</v>
      </c>
      <c r="L2607">
        <v>2024</v>
      </c>
      <c r="M2607">
        <v>30211</v>
      </c>
      <c r="N2607">
        <v>2</v>
      </c>
      <c r="O2607">
        <v>0</v>
      </c>
      <c r="P2607">
        <v>10.31</v>
      </c>
    </row>
    <row r="2608" spans="1:16" x14ac:dyDescent="0.3">
      <c r="A2608">
        <v>2606</v>
      </c>
      <c r="B2608" t="s">
        <v>83</v>
      </c>
      <c r="C2608" t="s">
        <v>106</v>
      </c>
      <c r="D2608" t="s">
        <v>109</v>
      </c>
      <c r="E2608" t="s">
        <v>86</v>
      </c>
      <c r="F2608" t="s">
        <v>91</v>
      </c>
      <c r="G2608" t="s">
        <v>108</v>
      </c>
      <c r="H2608">
        <v>1199</v>
      </c>
      <c r="I2608">
        <v>118</v>
      </c>
      <c r="J2608">
        <v>17.2</v>
      </c>
      <c r="K2608">
        <v>13.5</v>
      </c>
      <c r="L2608">
        <v>2026</v>
      </c>
      <c r="M2608">
        <v>6321</v>
      </c>
      <c r="N2608">
        <v>1</v>
      </c>
      <c r="O2608">
        <v>0</v>
      </c>
      <c r="P2608">
        <v>13</v>
      </c>
    </row>
    <row r="2609" spans="1:16" x14ac:dyDescent="0.3">
      <c r="A2609">
        <v>2607</v>
      </c>
      <c r="B2609" t="s">
        <v>83</v>
      </c>
      <c r="C2609" t="s">
        <v>106</v>
      </c>
      <c r="D2609" t="s">
        <v>109</v>
      </c>
      <c r="E2609" t="s">
        <v>86</v>
      </c>
      <c r="F2609" t="s">
        <v>91</v>
      </c>
      <c r="G2609" t="s">
        <v>108</v>
      </c>
      <c r="H2609">
        <v>1199</v>
      </c>
      <c r="I2609">
        <v>118</v>
      </c>
      <c r="J2609">
        <v>17.2</v>
      </c>
      <c r="K2609">
        <v>13.5</v>
      </c>
      <c r="L2609">
        <v>2024</v>
      </c>
      <c r="M2609">
        <v>20335</v>
      </c>
      <c r="N2609">
        <v>2</v>
      </c>
      <c r="O2609">
        <v>1</v>
      </c>
      <c r="P2609">
        <v>10</v>
      </c>
    </row>
    <row r="2610" spans="1:16" x14ac:dyDescent="0.3">
      <c r="A2610">
        <v>2608</v>
      </c>
      <c r="B2610" t="s">
        <v>83</v>
      </c>
      <c r="C2610" t="s">
        <v>106</v>
      </c>
      <c r="D2610" t="s">
        <v>109</v>
      </c>
      <c r="E2610" t="s">
        <v>86</v>
      </c>
      <c r="F2610" t="s">
        <v>91</v>
      </c>
      <c r="G2610" t="s">
        <v>108</v>
      </c>
      <c r="H2610">
        <v>1199</v>
      </c>
      <c r="I2610">
        <v>118</v>
      </c>
      <c r="J2610">
        <v>17.2</v>
      </c>
      <c r="K2610">
        <v>13.5</v>
      </c>
      <c r="L2610">
        <v>2022</v>
      </c>
      <c r="M2610">
        <v>67626</v>
      </c>
      <c r="N2610">
        <v>2</v>
      </c>
      <c r="O2610">
        <v>0</v>
      </c>
      <c r="P2610">
        <v>7.31</v>
      </c>
    </row>
    <row r="2611" spans="1:16" x14ac:dyDescent="0.3">
      <c r="A2611">
        <v>2609</v>
      </c>
      <c r="B2611" t="s">
        <v>83</v>
      </c>
      <c r="C2611" t="s">
        <v>106</v>
      </c>
      <c r="D2611" t="s">
        <v>109</v>
      </c>
      <c r="E2611" t="s">
        <v>86</v>
      </c>
      <c r="F2611" t="s">
        <v>91</v>
      </c>
      <c r="G2611" t="s">
        <v>108</v>
      </c>
      <c r="H2611">
        <v>1199</v>
      </c>
      <c r="I2611">
        <v>118</v>
      </c>
      <c r="J2611">
        <v>17.2</v>
      </c>
      <c r="K2611">
        <v>13.5</v>
      </c>
      <c r="L2611">
        <v>2025</v>
      </c>
      <c r="M2611">
        <v>28917</v>
      </c>
      <c r="N2611">
        <v>1</v>
      </c>
      <c r="O2611">
        <v>0</v>
      </c>
      <c r="P2611">
        <v>12.03</v>
      </c>
    </row>
    <row r="2612" spans="1:16" x14ac:dyDescent="0.3">
      <c r="A2612">
        <v>2610</v>
      </c>
      <c r="B2612" t="s">
        <v>83</v>
      </c>
      <c r="C2612" t="s">
        <v>106</v>
      </c>
      <c r="D2612" t="s">
        <v>109</v>
      </c>
      <c r="E2612" t="s">
        <v>86</v>
      </c>
      <c r="F2612" t="s">
        <v>91</v>
      </c>
      <c r="G2612" t="s">
        <v>108</v>
      </c>
      <c r="H2612">
        <v>1199</v>
      </c>
      <c r="I2612">
        <v>118</v>
      </c>
      <c r="J2612">
        <v>17.2</v>
      </c>
      <c r="K2612">
        <v>13.5</v>
      </c>
      <c r="L2612">
        <v>2022</v>
      </c>
      <c r="M2612">
        <v>57335</v>
      </c>
      <c r="N2612">
        <v>1</v>
      </c>
      <c r="O2612">
        <v>0</v>
      </c>
      <c r="P2612">
        <v>8.6199999999999992</v>
      </c>
    </row>
    <row r="2613" spans="1:16" x14ac:dyDescent="0.3">
      <c r="A2613">
        <v>2611</v>
      </c>
      <c r="B2613" t="s">
        <v>83</v>
      </c>
      <c r="C2613" t="s">
        <v>106</v>
      </c>
      <c r="D2613" t="s">
        <v>109</v>
      </c>
      <c r="E2613" t="s">
        <v>86</v>
      </c>
      <c r="F2613" t="s">
        <v>91</v>
      </c>
      <c r="G2613" t="s">
        <v>108</v>
      </c>
      <c r="H2613">
        <v>1199</v>
      </c>
      <c r="I2613">
        <v>118</v>
      </c>
      <c r="J2613">
        <v>17.2</v>
      </c>
      <c r="K2613">
        <v>13.5</v>
      </c>
      <c r="L2613">
        <v>2024</v>
      </c>
      <c r="M2613">
        <v>44071</v>
      </c>
      <c r="N2613">
        <v>1</v>
      </c>
      <c r="O2613">
        <v>0</v>
      </c>
      <c r="P2613">
        <v>10.47</v>
      </c>
    </row>
    <row r="2614" spans="1:16" x14ac:dyDescent="0.3">
      <c r="A2614">
        <v>2612</v>
      </c>
      <c r="B2614" t="s">
        <v>83</v>
      </c>
      <c r="C2614" t="s">
        <v>106</v>
      </c>
      <c r="D2614" t="s">
        <v>109</v>
      </c>
      <c r="E2614" t="s">
        <v>86</v>
      </c>
      <c r="F2614" t="s">
        <v>91</v>
      </c>
      <c r="G2614" t="s">
        <v>108</v>
      </c>
      <c r="H2614">
        <v>1199</v>
      </c>
      <c r="I2614">
        <v>118</v>
      </c>
      <c r="J2614">
        <v>17.2</v>
      </c>
      <c r="K2614">
        <v>13.5</v>
      </c>
      <c r="L2614">
        <v>2025</v>
      </c>
      <c r="M2614">
        <v>28835</v>
      </c>
      <c r="N2614">
        <v>1</v>
      </c>
      <c r="O2614">
        <v>0</v>
      </c>
      <c r="P2614">
        <v>11.59</v>
      </c>
    </row>
    <row r="2615" spans="1:16" x14ac:dyDescent="0.3">
      <c r="A2615">
        <v>2613</v>
      </c>
      <c r="B2615" t="s">
        <v>83</v>
      </c>
      <c r="C2615" t="s">
        <v>106</v>
      </c>
      <c r="D2615" t="s">
        <v>109</v>
      </c>
      <c r="E2615" t="s">
        <v>86</v>
      </c>
      <c r="F2615" t="s">
        <v>91</v>
      </c>
      <c r="G2615" t="s">
        <v>108</v>
      </c>
      <c r="H2615">
        <v>1199</v>
      </c>
      <c r="I2615">
        <v>118</v>
      </c>
      <c r="J2615">
        <v>17.2</v>
      </c>
      <c r="K2615">
        <v>13.5</v>
      </c>
      <c r="L2615">
        <v>2026</v>
      </c>
      <c r="M2615">
        <v>9007</v>
      </c>
      <c r="N2615">
        <v>1</v>
      </c>
      <c r="O2615">
        <v>0</v>
      </c>
      <c r="P2615">
        <v>13.12</v>
      </c>
    </row>
    <row r="2616" spans="1:16" x14ac:dyDescent="0.3">
      <c r="A2616">
        <v>2614</v>
      </c>
      <c r="B2616" t="s">
        <v>83</v>
      </c>
      <c r="C2616" t="s">
        <v>106</v>
      </c>
      <c r="D2616" t="s">
        <v>109</v>
      </c>
      <c r="E2616" t="s">
        <v>86</v>
      </c>
      <c r="F2616" t="s">
        <v>91</v>
      </c>
      <c r="G2616" t="s">
        <v>108</v>
      </c>
      <c r="H2616">
        <v>1199</v>
      </c>
      <c r="I2616">
        <v>118</v>
      </c>
      <c r="J2616">
        <v>17.2</v>
      </c>
      <c r="K2616">
        <v>13.5</v>
      </c>
      <c r="L2616">
        <v>2025</v>
      </c>
      <c r="M2616">
        <v>25779</v>
      </c>
      <c r="N2616">
        <v>1</v>
      </c>
      <c r="O2616">
        <v>0</v>
      </c>
      <c r="P2616">
        <v>11.75</v>
      </c>
    </row>
    <row r="2617" spans="1:16" x14ac:dyDescent="0.3">
      <c r="A2617">
        <v>2615</v>
      </c>
      <c r="B2617" t="s">
        <v>83</v>
      </c>
      <c r="C2617" t="s">
        <v>106</v>
      </c>
      <c r="D2617" t="s">
        <v>109</v>
      </c>
      <c r="E2617" t="s">
        <v>86</v>
      </c>
      <c r="F2617" t="s">
        <v>91</v>
      </c>
      <c r="G2617" t="s">
        <v>108</v>
      </c>
      <c r="H2617">
        <v>1199</v>
      </c>
      <c r="I2617">
        <v>118</v>
      </c>
      <c r="J2617">
        <v>17.2</v>
      </c>
      <c r="K2617">
        <v>13.5</v>
      </c>
      <c r="L2617">
        <v>2023</v>
      </c>
      <c r="M2617">
        <v>29540</v>
      </c>
      <c r="N2617">
        <v>1</v>
      </c>
      <c r="O2617">
        <v>0</v>
      </c>
      <c r="P2617">
        <v>9.9700000000000006</v>
      </c>
    </row>
    <row r="2618" spans="1:16" x14ac:dyDescent="0.3">
      <c r="A2618">
        <v>2616</v>
      </c>
      <c r="B2618" t="s">
        <v>83</v>
      </c>
      <c r="C2618" t="s">
        <v>106</v>
      </c>
      <c r="D2618" t="s">
        <v>109</v>
      </c>
      <c r="E2618" t="s">
        <v>86</v>
      </c>
      <c r="F2618" t="s">
        <v>91</v>
      </c>
      <c r="G2618" t="s">
        <v>108</v>
      </c>
      <c r="H2618">
        <v>1199</v>
      </c>
      <c r="I2618">
        <v>118</v>
      </c>
      <c r="J2618">
        <v>17.2</v>
      </c>
      <c r="K2618">
        <v>13.5</v>
      </c>
      <c r="L2618">
        <v>2026</v>
      </c>
      <c r="M2618">
        <v>9414</v>
      </c>
      <c r="N2618">
        <v>2</v>
      </c>
      <c r="O2618">
        <v>1</v>
      </c>
      <c r="P2618">
        <v>11.99</v>
      </c>
    </row>
    <row r="2619" spans="1:16" x14ac:dyDescent="0.3">
      <c r="A2619">
        <v>2617</v>
      </c>
      <c r="B2619" t="s">
        <v>83</v>
      </c>
      <c r="C2619" t="s">
        <v>106</v>
      </c>
      <c r="D2619" t="s">
        <v>109</v>
      </c>
      <c r="E2619" t="s">
        <v>86</v>
      </c>
      <c r="F2619" t="s">
        <v>91</v>
      </c>
      <c r="G2619" t="s">
        <v>108</v>
      </c>
      <c r="H2619">
        <v>1199</v>
      </c>
      <c r="I2619">
        <v>118</v>
      </c>
      <c r="J2619">
        <v>17.2</v>
      </c>
      <c r="K2619">
        <v>13.5</v>
      </c>
      <c r="L2619">
        <v>2020</v>
      </c>
      <c r="M2619">
        <v>76925</v>
      </c>
      <c r="N2619">
        <v>1</v>
      </c>
      <c r="O2619">
        <v>0</v>
      </c>
      <c r="P2619">
        <v>5.58</v>
      </c>
    </row>
    <row r="2620" spans="1:16" x14ac:dyDescent="0.3">
      <c r="A2620">
        <v>2618</v>
      </c>
      <c r="B2620" t="s">
        <v>83</v>
      </c>
      <c r="C2620" t="s">
        <v>106</v>
      </c>
      <c r="D2620" t="s">
        <v>109</v>
      </c>
      <c r="E2620" t="s">
        <v>86</v>
      </c>
      <c r="F2620" t="s">
        <v>91</v>
      </c>
      <c r="G2620" t="s">
        <v>108</v>
      </c>
      <c r="H2620">
        <v>1199</v>
      </c>
      <c r="I2620">
        <v>118</v>
      </c>
      <c r="J2620">
        <v>17.2</v>
      </c>
      <c r="K2620">
        <v>13.5</v>
      </c>
      <c r="L2620">
        <v>2023</v>
      </c>
      <c r="M2620">
        <v>47213</v>
      </c>
      <c r="N2620">
        <v>2</v>
      </c>
      <c r="O2620">
        <v>0</v>
      </c>
      <c r="P2620">
        <v>9</v>
      </c>
    </row>
    <row r="2621" spans="1:16" x14ac:dyDescent="0.3">
      <c r="A2621">
        <v>2619</v>
      </c>
      <c r="B2621" t="s">
        <v>83</v>
      </c>
      <c r="C2621" t="s">
        <v>106</v>
      </c>
      <c r="D2621" t="s">
        <v>109</v>
      </c>
      <c r="E2621" t="s">
        <v>86</v>
      </c>
      <c r="F2621" t="s">
        <v>91</v>
      </c>
      <c r="G2621" t="s">
        <v>108</v>
      </c>
      <c r="H2621">
        <v>1199</v>
      </c>
      <c r="I2621">
        <v>118</v>
      </c>
      <c r="J2621">
        <v>17.2</v>
      </c>
      <c r="K2621">
        <v>13.5</v>
      </c>
      <c r="L2621">
        <v>2023</v>
      </c>
      <c r="M2621">
        <v>33491</v>
      </c>
      <c r="N2621">
        <v>1</v>
      </c>
      <c r="O2621">
        <v>0</v>
      </c>
      <c r="P2621">
        <v>9.52</v>
      </c>
    </row>
    <row r="2622" spans="1:16" x14ac:dyDescent="0.3">
      <c r="A2622">
        <v>2620</v>
      </c>
      <c r="B2622" t="s">
        <v>83</v>
      </c>
      <c r="C2622" t="s">
        <v>106</v>
      </c>
      <c r="D2622" t="s">
        <v>109</v>
      </c>
      <c r="E2622" t="s">
        <v>86</v>
      </c>
      <c r="F2622" t="s">
        <v>91</v>
      </c>
      <c r="G2622" t="s">
        <v>108</v>
      </c>
      <c r="H2622">
        <v>1199</v>
      </c>
      <c r="I2622">
        <v>118</v>
      </c>
      <c r="J2622">
        <v>17.2</v>
      </c>
      <c r="K2622">
        <v>13.5</v>
      </c>
      <c r="L2622">
        <v>2024</v>
      </c>
      <c r="M2622">
        <v>35455</v>
      </c>
      <c r="N2622">
        <v>1</v>
      </c>
      <c r="O2622">
        <v>0</v>
      </c>
      <c r="P2622">
        <v>10.95</v>
      </c>
    </row>
    <row r="2623" spans="1:16" x14ac:dyDescent="0.3">
      <c r="A2623">
        <v>2621</v>
      </c>
      <c r="B2623" t="s">
        <v>83</v>
      </c>
      <c r="C2623" t="s">
        <v>106</v>
      </c>
      <c r="D2623" t="s">
        <v>109</v>
      </c>
      <c r="E2623" t="s">
        <v>86</v>
      </c>
      <c r="F2623" t="s">
        <v>91</v>
      </c>
      <c r="G2623" t="s">
        <v>108</v>
      </c>
      <c r="H2623">
        <v>1199</v>
      </c>
      <c r="I2623">
        <v>118</v>
      </c>
      <c r="J2623">
        <v>17.2</v>
      </c>
      <c r="K2623">
        <v>13.5</v>
      </c>
      <c r="L2623">
        <v>2024</v>
      </c>
      <c r="M2623">
        <v>42338</v>
      </c>
      <c r="N2623">
        <v>1</v>
      </c>
      <c r="O2623">
        <v>0</v>
      </c>
      <c r="P2623">
        <v>10.45</v>
      </c>
    </row>
    <row r="2624" spans="1:16" x14ac:dyDescent="0.3">
      <c r="A2624">
        <v>2622</v>
      </c>
      <c r="B2624" t="s">
        <v>83</v>
      </c>
      <c r="C2624" t="s">
        <v>106</v>
      </c>
      <c r="D2624" t="s">
        <v>109</v>
      </c>
      <c r="E2624" t="s">
        <v>86</v>
      </c>
      <c r="F2624" t="s">
        <v>91</v>
      </c>
      <c r="G2624" t="s">
        <v>108</v>
      </c>
      <c r="H2624">
        <v>1199</v>
      </c>
      <c r="I2624">
        <v>118</v>
      </c>
      <c r="J2624">
        <v>17.2</v>
      </c>
      <c r="K2624">
        <v>13.5</v>
      </c>
      <c r="L2624">
        <v>2025</v>
      </c>
      <c r="M2624">
        <v>15910</v>
      </c>
      <c r="N2624">
        <v>1</v>
      </c>
      <c r="O2624">
        <v>0</v>
      </c>
      <c r="P2624">
        <v>11.92</v>
      </c>
    </row>
    <row r="2625" spans="1:16" x14ac:dyDescent="0.3">
      <c r="A2625">
        <v>2623</v>
      </c>
      <c r="B2625" t="s">
        <v>83</v>
      </c>
      <c r="C2625" t="s">
        <v>106</v>
      </c>
      <c r="D2625" t="s">
        <v>109</v>
      </c>
      <c r="E2625" t="s">
        <v>86</v>
      </c>
      <c r="F2625" t="s">
        <v>91</v>
      </c>
      <c r="G2625" t="s">
        <v>108</v>
      </c>
      <c r="H2625">
        <v>1199</v>
      </c>
      <c r="I2625">
        <v>118</v>
      </c>
      <c r="J2625">
        <v>17.2</v>
      </c>
      <c r="K2625">
        <v>13.5</v>
      </c>
      <c r="L2625">
        <v>2026</v>
      </c>
      <c r="M2625">
        <v>4105</v>
      </c>
      <c r="N2625">
        <v>1</v>
      </c>
      <c r="O2625">
        <v>0</v>
      </c>
      <c r="P2625">
        <v>13.71</v>
      </c>
    </row>
    <row r="2626" spans="1:16" x14ac:dyDescent="0.3">
      <c r="A2626">
        <v>2624</v>
      </c>
      <c r="B2626" t="s">
        <v>83</v>
      </c>
      <c r="C2626" t="s">
        <v>106</v>
      </c>
      <c r="D2626" t="s">
        <v>109</v>
      </c>
      <c r="E2626" t="s">
        <v>86</v>
      </c>
      <c r="F2626" t="s">
        <v>91</v>
      </c>
      <c r="G2626" t="s">
        <v>108</v>
      </c>
      <c r="H2626">
        <v>1199</v>
      </c>
      <c r="I2626">
        <v>118</v>
      </c>
      <c r="J2626">
        <v>17.2</v>
      </c>
      <c r="K2626">
        <v>13.5</v>
      </c>
      <c r="L2626">
        <v>2022</v>
      </c>
      <c r="M2626">
        <v>42414</v>
      </c>
      <c r="N2626">
        <v>2</v>
      </c>
      <c r="O2626">
        <v>0</v>
      </c>
      <c r="P2626">
        <v>7.72</v>
      </c>
    </row>
    <row r="2627" spans="1:16" x14ac:dyDescent="0.3">
      <c r="A2627">
        <v>2625</v>
      </c>
      <c r="B2627" t="s">
        <v>83</v>
      </c>
      <c r="C2627" t="s">
        <v>106</v>
      </c>
      <c r="D2627" t="s">
        <v>109</v>
      </c>
      <c r="E2627" t="s">
        <v>86</v>
      </c>
      <c r="F2627" t="s">
        <v>91</v>
      </c>
      <c r="G2627" t="s">
        <v>108</v>
      </c>
      <c r="H2627">
        <v>1199</v>
      </c>
      <c r="I2627">
        <v>118</v>
      </c>
      <c r="J2627">
        <v>17.2</v>
      </c>
      <c r="K2627">
        <v>13.5</v>
      </c>
      <c r="L2627">
        <v>2021</v>
      </c>
      <c r="M2627">
        <v>59229</v>
      </c>
      <c r="N2627">
        <v>1</v>
      </c>
      <c r="O2627">
        <v>0</v>
      </c>
      <c r="P2627">
        <v>7.52</v>
      </c>
    </row>
    <row r="2628" spans="1:16" x14ac:dyDescent="0.3">
      <c r="A2628">
        <v>2626</v>
      </c>
      <c r="B2628" t="s">
        <v>83</v>
      </c>
      <c r="C2628" t="s">
        <v>106</v>
      </c>
      <c r="D2628" t="s">
        <v>109</v>
      </c>
      <c r="E2628" t="s">
        <v>86</v>
      </c>
      <c r="F2628" t="s">
        <v>91</v>
      </c>
      <c r="G2628" t="s">
        <v>108</v>
      </c>
      <c r="H2628">
        <v>1199</v>
      </c>
      <c r="I2628">
        <v>118</v>
      </c>
      <c r="J2628">
        <v>17.2</v>
      </c>
      <c r="K2628">
        <v>13.5</v>
      </c>
      <c r="L2628">
        <v>2020</v>
      </c>
      <c r="M2628">
        <v>90425</v>
      </c>
      <c r="N2628">
        <v>1</v>
      </c>
      <c r="O2628">
        <v>0</v>
      </c>
      <c r="P2628">
        <v>5.59</v>
      </c>
    </row>
    <row r="2629" spans="1:16" x14ac:dyDescent="0.3">
      <c r="A2629">
        <v>2627</v>
      </c>
      <c r="B2629" t="s">
        <v>83</v>
      </c>
      <c r="C2629" t="s">
        <v>106</v>
      </c>
      <c r="D2629" t="s">
        <v>109</v>
      </c>
      <c r="E2629" t="s">
        <v>86</v>
      </c>
      <c r="F2629" t="s">
        <v>91</v>
      </c>
      <c r="G2629" t="s">
        <v>108</v>
      </c>
      <c r="H2629">
        <v>1199</v>
      </c>
      <c r="I2629">
        <v>118</v>
      </c>
      <c r="J2629">
        <v>17.2</v>
      </c>
      <c r="K2629">
        <v>13.5</v>
      </c>
      <c r="L2629">
        <v>2021</v>
      </c>
      <c r="M2629">
        <v>98906</v>
      </c>
      <c r="N2629">
        <v>1</v>
      </c>
      <c r="O2629">
        <v>0</v>
      </c>
      <c r="P2629">
        <v>6.63</v>
      </c>
    </row>
    <row r="2630" spans="1:16" x14ac:dyDescent="0.3">
      <c r="A2630">
        <v>2628</v>
      </c>
      <c r="B2630" t="s">
        <v>83</v>
      </c>
      <c r="C2630" t="s">
        <v>106</v>
      </c>
      <c r="D2630" t="s">
        <v>109</v>
      </c>
      <c r="E2630" t="s">
        <v>86</v>
      </c>
      <c r="F2630" t="s">
        <v>91</v>
      </c>
      <c r="G2630" t="s">
        <v>108</v>
      </c>
      <c r="H2630">
        <v>1199</v>
      </c>
      <c r="I2630">
        <v>118</v>
      </c>
      <c r="J2630">
        <v>17.2</v>
      </c>
      <c r="K2630">
        <v>13.5</v>
      </c>
      <c r="L2630">
        <v>2024</v>
      </c>
      <c r="M2630">
        <v>24279</v>
      </c>
      <c r="N2630">
        <v>1</v>
      </c>
      <c r="O2630">
        <v>0</v>
      </c>
      <c r="P2630">
        <v>11.12</v>
      </c>
    </row>
    <row r="2631" spans="1:16" x14ac:dyDescent="0.3">
      <c r="A2631">
        <v>2629</v>
      </c>
      <c r="B2631" t="s">
        <v>83</v>
      </c>
      <c r="C2631" t="s">
        <v>106</v>
      </c>
      <c r="D2631" t="s">
        <v>109</v>
      </c>
      <c r="E2631" t="s">
        <v>86</v>
      </c>
      <c r="F2631" t="s">
        <v>91</v>
      </c>
      <c r="G2631" t="s">
        <v>108</v>
      </c>
      <c r="H2631">
        <v>1199</v>
      </c>
      <c r="I2631">
        <v>118</v>
      </c>
      <c r="J2631">
        <v>17.2</v>
      </c>
      <c r="K2631">
        <v>13.5</v>
      </c>
      <c r="L2631">
        <v>2022</v>
      </c>
      <c r="M2631">
        <v>49698</v>
      </c>
      <c r="N2631">
        <v>1</v>
      </c>
      <c r="O2631">
        <v>0</v>
      </c>
      <c r="P2631">
        <v>8.31</v>
      </c>
    </row>
    <row r="2632" spans="1:16" x14ac:dyDescent="0.3">
      <c r="A2632">
        <v>2630</v>
      </c>
      <c r="B2632" t="s">
        <v>83</v>
      </c>
      <c r="C2632" t="s">
        <v>106</v>
      </c>
      <c r="D2632" t="s">
        <v>109</v>
      </c>
      <c r="E2632" t="s">
        <v>86</v>
      </c>
      <c r="F2632" t="s">
        <v>91</v>
      </c>
      <c r="G2632" t="s">
        <v>108</v>
      </c>
      <c r="H2632">
        <v>1199</v>
      </c>
      <c r="I2632">
        <v>118</v>
      </c>
      <c r="J2632">
        <v>17.2</v>
      </c>
      <c r="K2632">
        <v>13.5</v>
      </c>
      <c r="L2632">
        <v>2020</v>
      </c>
      <c r="M2632">
        <v>63610</v>
      </c>
      <c r="N2632">
        <v>2</v>
      </c>
      <c r="O2632">
        <v>0</v>
      </c>
      <c r="P2632">
        <v>5.75</v>
      </c>
    </row>
    <row r="2633" spans="1:16" x14ac:dyDescent="0.3">
      <c r="A2633">
        <v>2631</v>
      </c>
      <c r="B2633" t="s">
        <v>83</v>
      </c>
      <c r="C2633" t="s">
        <v>106</v>
      </c>
      <c r="D2633" t="s">
        <v>109</v>
      </c>
      <c r="E2633" t="s">
        <v>86</v>
      </c>
      <c r="F2633" t="s">
        <v>91</v>
      </c>
      <c r="G2633" t="s">
        <v>108</v>
      </c>
      <c r="H2633">
        <v>1199</v>
      </c>
      <c r="I2633">
        <v>118</v>
      </c>
      <c r="J2633">
        <v>17.2</v>
      </c>
      <c r="K2633">
        <v>13.5</v>
      </c>
      <c r="L2633">
        <v>2025</v>
      </c>
      <c r="M2633">
        <v>20126</v>
      </c>
      <c r="N2633">
        <v>1</v>
      </c>
      <c r="O2633">
        <v>0</v>
      </c>
      <c r="P2633">
        <v>12.44</v>
      </c>
    </row>
    <row r="2634" spans="1:16" x14ac:dyDescent="0.3">
      <c r="A2634">
        <v>2632</v>
      </c>
      <c r="B2634" t="s">
        <v>83</v>
      </c>
      <c r="C2634" t="s">
        <v>106</v>
      </c>
      <c r="D2634" t="s">
        <v>109</v>
      </c>
      <c r="E2634" t="s">
        <v>86</v>
      </c>
      <c r="F2634" t="s">
        <v>91</v>
      </c>
      <c r="G2634" t="s">
        <v>108</v>
      </c>
      <c r="H2634">
        <v>1199</v>
      </c>
      <c r="I2634">
        <v>118</v>
      </c>
      <c r="J2634">
        <v>17.2</v>
      </c>
      <c r="K2634">
        <v>13.5</v>
      </c>
      <c r="L2634">
        <v>2020</v>
      </c>
      <c r="M2634">
        <v>57245</v>
      </c>
      <c r="N2634">
        <v>1</v>
      </c>
      <c r="O2634">
        <v>0</v>
      </c>
      <c r="P2634">
        <v>6.04</v>
      </c>
    </row>
    <row r="2635" spans="1:16" x14ac:dyDescent="0.3">
      <c r="A2635">
        <v>2633</v>
      </c>
      <c r="B2635" t="s">
        <v>83</v>
      </c>
      <c r="C2635" t="s">
        <v>106</v>
      </c>
      <c r="D2635" t="s">
        <v>109</v>
      </c>
      <c r="E2635" t="s">
        <v>86</v>
      </c>
      <c r="F2635" t="s">
        <v>91</v>
      </c>
      <c r="G2635" t="s">
        <v>108</v>
      </c>
      <c r="H2635">
        <v>1199</v>
      </c>
      <c r="I2635">
        <v>118</v>
      </c>
      <c r="J2635">
        <v>17.2</v>
      </c>
      <c r="K2635">
        <v>13.5</v>
      </c>
      <c r="L2635">
        <v>2022</v>
      </c>
      <c r="M2635">
        <v>82970</v>
      </c>
      <c r="N2635">
        <v>1</v>
      </c>
      <c r="O2635">
        <v>0</v>
      </c>
      <c r="P2635">
        <v>7.47</v>
      </c>
    </row>
    <row r="2636" spans="1:16" x14ac:dyDescent="0.3">
      <c r="A2636">
        <v>2634</v>
      </c>
      <c r="B2636" t="s">
        <v>83</v>
      </c>
      <c r="C2636" t="s">
        <v>106</v>
      </c>
      <c r="D2636" t="s">
        <v>109</v>
      </c>
      <c r="E2636" t="s">
        <v>86</v>
      </c>
      <c r="F2636" t="s">
        <v>91</v>
      </c>
      <c r="G2636" t="s">
        <v>108</v>
      </c>
      <c r="H2636">
        <v>1199</v>
      </c>
      <c r="I2636">
        <v>118</v>
      </c>
      <c r="J2636">
        <v>17.2</v>
      </c>
      <c r="K2636">
        <v>13.5</v>
      </c>
      <c r="L2636">
        <v>2022</v>
      </c>
      <c r="M2636">
        <v>89008</v>
      </c>
      <c r="N2636">
        <v>1</v>
      </c>
      <c r="O2636">
        <v>0</v>
      </c>
      <c r="P2636">
        <v>7.9</v>
      </c>
    </row>
    <row r="2637" spans="1:16" x14ac:dyDescent="0.3">
      <c r="A2637">
        <v>2635</v>
      </c>
      <c r="B2637" t="s">
        <v>83</v>
      </c>
      <c r="C2637" t="s">
        <v>106</v>
      </c>
      <c r="D2637" t="s">
        <v>109</v>
      </c>
      <c r="E2637" t="s">
        <v>86</v>
      </c>
      <c r="F2637" t="s">
        <v>91</v>
      </c>
      <c r="G2637" t="s">
        <v>108</v>
      </c>
      <c r="H2637">
        <v>1199</v>
      </c>
      <c r="I2637">
        <v>118</v>
      </c>
      <c r="J2637">
        <v>17.2</v>
      </c>
      <c r="K2637">
        <v>13.5</v>
      </c>
      <c r="L2637">
        <v>2023</v>
      </c>
      <c r="M2637">
        <v>50291</v>
      </c>
      <c r="N2637">
        <v>1</v>
      </c>
      <c r="O2637">
        <v>0</v>
      </c>
      <c r="P2637">
        <v>9.11</v>
      </c>
    </row>
    <row r="2638" spans="1:16" x14ac:dyDescent="0.3">
      <c r="A2638">
        <v>2636</v>
      </c>
      <c r="B2638" t="s">
        <v>83</v>
      </c>
      <c r="C2638" t="s">
        <v>106</v>
      </c>
      <c r="D2638" t="s">
        <v>109</v>
      </c>
      <c r="E2638" t="s">
        <v>86</v>
      </c>
      <c r="F2638" t="s">
        <v>91</v>
      </c>
      <c r="G2638" t="s">
        <v>108</v>
      </c>
      <c r="H2638">
        <v>1199</v>
      </c>
      <c r="I2638">
        <v>118</v>
      </c>
      <c r="J2638">
        <v>17.2</v>
      </c>
      <c r="K2638">
        <v>13.5</v>
      </c>
      <c r="L2638">
        <v>2024</v>
      </c>
      <c r="M2638">
        <v>39651</v>
      </c>
      <c r="N2638">
        <v>1</v>
      </c>
      <c r="O2638">
        <v>0</v>
      </c>
      <c r="P2638">
        <v>10.4</v>
      </c>
    </row>
    <row r="2639" spans="1:16" x14ac:dyDescent="0.3">
      <c r="A2639">
        <v>2637</v>
      </c>
      <c r="B2639" t="s">
        <v>83</v>
      </c>
      <c r="C2639" t="s">
        <v>106</v>
      </c>
      <c r="D2639" t="s">
        <v>109</v>
      </c>
      <c r="E2639" t="s">
        <v>86</v>
      </c>
      <c r="F2639" t="s">
        <v>91</v>
      </c>
      <c r="G2639" t="s">
        <v>108</v>
      </c>
      <c r="H2639">
        <v>1199</v>
      </c>
      <c r="I2639">
        <v>118</v>
      </c>
      <c r="J2639">
        <v>17.2</v>
      </c>
      <c r="K2639">
        <v>13.5</v>
      </c>
      <c r="L2639">
        <v>2024</v>
      </c>
      <c r="M2639">
        <v>31442</v>
      </c>
      <c r="N2639">
        <v>3</v>
      </c>
      <c r="O2639">
        <v>1</v>
      </c>
      <c r="P2639">
        <v>9.32</v>
      </c>
    </row>
    <row r="2640" spans="1:16" x14ac:dyDescent="0.3">
      <c r="A2640">
        <v>2638</v>
      </c>
      <c r="B2640" t="s">
        <v>83</v>
      </c>
      <c r="C2640" t="s">
        <v>106</v>
      </c>
      <c r="D2640" t="s">
        <v>109</v>
      </c>
      <c r="E2640" t="s">
        <v>86</v>
      </c>
      <c r="F2640" t="s">
        <v>91</v>
      </c>
      <c r="G2640" t="s">
        <v>108</v>
      </c>
      <c r="H2640">
        <v>1199</v>
      </c>
      <c r="I2640">
        <v>118</v>
      </c>
      <c r="J2640">
        <v>17.2</v>
      </c>
      <c r="K2640">
        <v>13.5</v>
      </c>
      <c r="L2640">
        <v>2021</v>
      </c>
      <c r="M2640">
        <v>64630</v>
      </c>
      <c r="N2640">
        <v>2</v>
      </c>
      <c r="O2640">
        <v>0</v>
      </c>
      <c r="P2640">
        <v>6.96</v>
      </c>
    </row>
    <row r="2641" spans="1:16" x14ac:dyDescent="0.3">
      <c r="A2641">
        <v>2639</v>
      </c>
      <c r="B2641" t="s">
        <v>83</v>
      </c>
      <c r="C2641" t="s">
        <v>106</v>
      </c>
      <c r="D2641" t="s">
        <v>109</v>
      </c>
      <c r="E2641" t="s">
        <v>86</v>
      </c>
      <c r="F2641" t="s">
        <v>91</v>
      </c>
      <c r="G2641" t="s">
        <v>108</v>
      </c>
      <c r="H2641">
        <v>1199</v>
      </c>
      <c r="I2641">
        <v>118</v>
      </c>
      <c r="J2641">
        <v>17.2</v>
      </c>
      <c r="K2641">
        <v>13.5</v>
      </c>
      <c r="L2641">
        <v>2025</v>
      </c>
      <c r="M2641">
        <v>19157</v>
      </c>
      <c r="N2641">
        <v>2</v>
      </c>
      <c r="O2641">
        <v>0</v>
      </c>
      <c r="P2641">
        <v>12.09</v>
      </c>
    </row>
    <row r="2642" spans="1:16" x14ac:dyDescent="0.3">
      <c r="A2642">
        <v>2640</v>
      </c>
      <c r="B2642" t="s">
        <v>83</v>
      </c>
      <c r="C2642" t="s">
        <v>106</v>
      </c>
      <c r="D2642" t="s">
        <v>109</v>
      </c>
      <c r="E2642" t="s">
        <v>86</v>
      </c>
      <c r="F2642" t="s">
        <v>91</v>
      </c>
      <c r="G2642" t="s">
        <v>108</v>
      </c>
      <c r="H2642">
        <v>1199</v>
      </c>
      <c r="I2642">
        <v>118</v>
      </c>
      <c r="J2642">
        <v>17.2</v>
      </c>
      <c r="K2642">
        <v>13.5</v>
      </c>
      <c r="L2642">
        <v>2026</v>
      </c>
      <c r="M2642">
        <v>7014</v>
      </c>
      <c r="N2642">
        <v>1</v>
      </c>
      <c r="O2642">
        <v>0</v>
      </c>
      <c r="P2642">
        <v>13.75</v>
      </c>
    </row>
    <row r="2643" spans="1:16" x14ac:dyDescent="0.3">
      <c r="A2643">
        <v>2641</v>
      </c>
      <c r="B2643" t="s">
        <v>83</v>
      </c>
      <c r="C2643" t="s">
        <v>106</v>
      </c>
      <c r="D2643" t="s">
        <v>109</v>
      </c>
      <c r="E2643" t="s">
        <v>86</v>
      </c>
      <c r="F2643" t="s">
        <v>91</v>
      </c>
      <c r="G2643" t="s">
        <v>108</v>
      </c>
      <c r="H2643">
        <v>1199</v>
      </c>
      <c r="I2643">
        <v>118</v>
      </c>
      <c r="J2643">
        <v>17.2</v>
      </c>
      <c r="K2643">
        <v>13.5</v>
      </c>
      <c r="L2643">
        <v>2021</v>
      </c>
      <c r="M2643">
        <v>97366</v>
      </c>
      <c r="N2643">
        <v>1</v>
      </c>
      <c r="O2643">
        <v>0</v>
      </c>
      <c r="P2643">
        <v>6.32</v>
      </c>
    </row>
    <row r="2644" spans="1:16" x14ac:dyDescent="0.3">
      <c r="A2644">
        <v>2642</v>
      </c>
      <c r="B2644" t="s">
        <v>83</v>
      </c>
      <c r="C2644" t="s">
        <v>106</v>
      </c>
      <c r="D2644" t="s">
        <v>109</v>
      </c>
      <c r="E2644" t="s">
        <v>86</v>
      </c>
      <c r="F2644" t="s">
        <v>91</v>
      </c>
      <c r="G2644" t="s">
        <v>108</v>
      </c>
      <c r="H2644">
        <v>1199</v>
      </c>
      <c r="I2644">
        <v>118</v>
      </c>
      <c r="J2644">
        <v>17.2</v>
      </c>
      <c r="K2644">
        <v>13.5</v>
      </c>
      <c r="L2644">
        <v>2021</v>
      </c>
      <c r="M2644">
        <v>49270</v>
      </c>
      <c r="N2644">
        <v>1</v>
      </c>
      <c r="O2644">
        <v>0</v>
      </c>
      <c r="P2644">
        <v>7.33</v>
      </c>
    </row>
    <row r="2645" spans="1:16" x14ac:dyDescent="0.3">
      <c r="A2645">
        <v>2643</v>
      </c>
      <c r="B2645" t="s">
        <v>83</v>
      </c>
      <c r="C2645" t="s">
        <v>106</v>
      </c>
      <c r="D2645" t="s">
        <v>109</v>
      </c>
      <c r="E2645" t="s">
        <v>86</v>
      </c>
      <c r="F2645" t="s">
        <v>91</v>
      </c>
      <c r="G2645" t="s">
        <v>108</v>
      </c>
      <c r="H2645">
        <v>1199</v>
      </c>
      <c r="I2645">
        <v>118</v>
      </c>
      <c r="J2645">
        <v>17.2</v>
      </c>
      <c r="K2645">
        <v>13.5</v>
      </c>
      <c r="L2645">
        <v>2022</v>
      </c>
      <c r="M2645">
        <v>72769</v>
      </c>
      <c r="N2645">
        <v>2</v>
      </c>
      <c r="O2645">
        <v>0</v>
      </c>
      <c r="P2645">
        <v>7.8</v>
      </c>
    </row>
    <row r="2646" spans="1:16" x14ac:dyDescent="0.3">
      <c r="A2646">
        <v>2644</v>
      </c>
      <c r="B2646" t="s">
        <v>83</v>
      </c>
      <c r="C2646" t="s">
        <v>106</v>
      </c>
      <c r="D2646" t="s">
        <v>109</v>
      </c>
      <c r="E2646" t="s">
        <v>86</v>
      </c>
      <c r="F2646" t="s">
        <v>91</v>
      </c>
      <c r="G2646" t="s">
        <v>108</v>
      </c>
      <c r="H2646">
        <v>1199</v>
      </c>
      <c r="I2646">
        <v>118</v>
      </c>
      <c r="J2646">
        <v>17.2</v>
      </c>
      <c r="K2646">
        <v>13.5</v>
      </c>
      <c r="L2646">
        <v>2022</v>
      </c>
      <c r="M2646">
        <v>62707</v>
      </c>
      <c r="N2646">
        <v>2</v>
      </c>
      <c r="O2646">
        <v>0</v>
      </c>
      <c r="P2646">
        <v>7.9</v>
      </c>
    </row>
    <row r="2647" spans="1:16" x14ac:dyDescent="0.3">
      <c r="A2647">
        <v>2645</v>
      </c>
      <c r="B2647" t="s">
        <v>83</v>
      </c>
      <c r="C2647" t="s">
        <v>106</v>
      </c>
      <c r="D2647" t="s">
        <v>109</v>
      </c>
      <c r="E2647" t="s">
        <v>86</v>
      </c>
      <c r="F2647" t="s">
        <v>91</v>
      </c>
      <c r="G2647" t="s">
        <v>108</v>
      </c>
      <c r="H2647">
        <v>1199</v>
      </c>
      <c r="I2647">
        <v>118</v>
      </c>
      <c r="J2647">
        <v>17.2</v>
      </c>
      <c r="K2647">
        <v>13.5</v>
      </c>
      <c r="L2647">
        <v>2021</v>
      </c>
      <c r="M2647">
        <v>69806</v>
      </c>
      <c r="N2647">
        <v>1</v>
      </c>
      <c r="O2647">
        <v>0</v>
      </c>
      <c r="P2647">
        <v>7.33</v>
      </c>
    </row>
    <row r="2648" spans="1:16" x14ac:dyDescent="0.3">
      <c r="A2648">
        <v>2646</v>
      </c>
      <c r="B2648" t="s">
        <v>83</v>
      </c>
      <c r="C2648" t="s">
        <v>106</v>
      </c>
      <c r="D2648" t="s">
        <v>109</v>
      </c>
      <c r="E2648" t="s">
        <v>86</v>
      </c>
      <c r="F2648" t="s">
        <v>91</v>
      </c>
      <c r="G2648" t="s">
        <v>108</v>
      </c>
      <c r="H2648">
        <v>1199</v>
      </c>
      <c r="I2648">
        <v>118</v>
      </c>
      <c r="J2648">
        <v>17.2</v>
      </c>
      <c r="K2648">
        <v>13.5</v>
      </c>
      <c r="L2648">
        <v>2025</v>
      </c>
      <c r="M2648">
        <v>29241</v>
      </c>
      <c r="N2648">
        <v>2</v>
      </c>
      <c r="O2648">
        <v>0</v>
      </c>
      <c r="P2648">
        <v>11.41</v>
      </c>
    </row>
    <row r="2649" spans="1:16" x14ac:dyDescent="0.3">
      <c r="A2649">
        <v>2647</v>
      </c>
      <c r="B2649" t="s">
        <v>83</v>
      </c>
      <c r="C2649" t="s">
        <v>106</v>
      </c>
      <c r="D2649" t="s">
        <v>109</v>
      </c>
      <c r="E2649" t="s">
        <v>86</v>
      </c>
      <c r="F2649" t="s">
        <v>91</v>
      </c>
      <c r="G2649" t="s">
        <v>108</v>
      </c>
      <c r="H2649">
        <v>1199</v>
      </c>
      <c r="I2649">
        <v>118</v>
      </c>
      <c r="J2649">
        <v>17.2</v>
      </c>
      <c r="K2649">
        <v>13.5</v>
      </c>
      <c r="L2649">
        <v>2025</v>
      </c>
      <c r="M2649">
        <v>13097</v>
      </c>
      <c r="N2649">
        <v>2</v>
      </c>
      <c r="O2649">
        <v>0</v>
      </c>
      <c r="P2649">
        <v>11.68</v>
      </c>
    </row>
    <row r="2650" spans="1:16" x14ac:dyDescent="0.3">
      <c r="A2650">
        <v>2648</v>
      </c>
      <c r="B2650" t="s">
        <v>83</v>
      </c>
      <c r="C2650" t="s">
        <v>106</v>
      </c>
      <c r="D2650" t="s">
        <v>109</v>
      </c>
      <c r="E2650" t="s">
        <v>86</v>
      </c>
      <c r="F2650" t="s">
        <v>91</v>
      </c>
      <c r="G2650" t="s">
        <v>108</v>
      </c>
      <c r="H2650">
        <v>1199</v>
      </c>
      <c r="I2650">
        <v>118</v>
      </c>
      <c r="J2650">
        <v>17.2</v>
      </c>
      <c r="K2650">
        <v>13.5</v>
      </c>
      <c r="L2650">
        <v>2026</v>
      </c>
      <c r="M2650">
        <v>4691</v>
      </c>
      <c r="N2650">
        <v>1</v>
      </c>
      <c r="O2650">
        <v>0</v>
      </c>
      <c r="P2650">
        <v>13.69</v>
      </c>
    </row>
    <row r="2651" spans="1:16" x14ac:dyDescent="0.3">
      <c r="A2651">
        <v>2649</v>
      </c>
      <c r="B2651" t="s">
        <v>83</v>
      </c>
      <c r="C2651" t="s">
        <v>106</v>
      </c>
      <c r="D2651" t="s">
        <v>109</v>
      </c>
      <c r="E2651" t="s">
        <v>86</v>
      </c>
      <c r="F2651" t="s">
        <v>91</v>
      </c>
      <c r="G2651" t="s">
        <v>108</v>
      </c>
      <c r="H2651">
        <v>1199</v>
      </c>
      <c r="I2651">
        <v>118</v>
      </c>
      <c r="J2651">
        <v>17.2</v>
      </c>
      <c r="K2651">
        <v>13.5</v>
      </c>
      <c r="L2651">
        <v>2026</v>
      </c>
      <c r="M2651">
        <v>5449</v>
      </c>
      <c r="N2651">
        <v>2</v>
      </c>
      <c r="O2651">
        <v>0</v>
      </c>
      <c r="P2651">
        <v>12.65</v>
      </c>
    </row>
    <row r="2652" spans="1:16" x14ac:dyDescent="0.3">
      <c r="A2652">
        <v>2650</v>
      </c>
      <c r="B2652" t="s">
        <v>83</v>
      </c>
      <c r="C2652" t="s">
        <v>106</v>
      </c>
      <c r="D2652" t="s">
        <v>109</v>
      </c>
      <c r="E2652" t="s">
        <v>86</v>
      </c>
      <c r="F2652" t="s">
        <v>91</v>
      </c>
      <c r="G2652" t="s">
        <v>108</v>
      </c>
      <c r="H2652">
        <v>1199</v>
      </c>
      <c r="I2652">
        <v>118</v>
      </c>
      <c r="J2652">
        <v>17.2</v>
      </c>
      <c r="K2652">
        <v>13.5</v>
      </c>
      <c r="L2652">
        <v>2026</v>
      </c>
      <c r="M2652">
        <v>5158</v>
      </c>
      <c r="N2652">
        <v>2</v>
      </c>
      <c r="O2652">
        <v>0</v>
      </c>
      <c r="P2652">
        <v>13.18</v>
      </c>
    </row>
    <row r="2653" spans="1:16" x14ac:dyDescent="0.3">
      <c r="A2653">
        <v>2651</v>
      </c>
      <c r="B2653" t="s">
        <v>83</v>
      </c>
      <c r="C2653" t="s">
        <v>106</v>
      </c>
      <c r="D2653" t="s">
        <v>109</v>
      </c>
      <c r="E2653" t="s">
        <v>86</v>
      </c>
      <c r="F2653" t="s">
        <v>91</v>
      </c>
      <c r="G2653" t="s">
        <v>108</v>
      </c>
      <c r="H2653">
        <v>1199</v>
      </c>
      <c r="I2653">
        <v>118</v>
      </c>
      <c r="J2653">
        <v>17.2</v>
      </c>
      <c r="K2653">
        <v>13.5</v>
      </c>
      <c r="L2653">
        <v>2026</v>
      </c>
      <c r="M2653">
        <v>5744</v>
      </c>
      <c r="N2653">
        <v>1</v>
      </c>
      <c r="O2653">
        <v>0</v>
      </c>
      <c r="P2653">
        <v>13.43</v>
      </c>
    </row>
    <row r="2654" spans="1:16" x14ac:dyDescent="0.3">
      <c r="A2654">
        <v>2652</v>
      </c>
      <c r="B2654" t="s">
        <v>83</v>
      </c>
      <c r="C2654" t="s">
        <v>106</v>
      </c>
      <c r="D2654" t="s">
        <v>109</v>
      </c>
      <c r="E2654" t="s">
        <v>86</v>
      </c>
      <c r="F2654" t="s">
        <v>91</v>
      </c>
      <c r="G2654" t="s">
        <v>108</v>
      </c>
      <c r="H2654">
        <v>1199</v>
      </c>
      <c r="I2654">
        <v>118</v>
      </c>
      <c r="J2654">
        <v>17.2</v>
      </c>
      <c r="K2654">
        <v>13.5</v>
      </c>
      <c r="L2654">
        <v>2022</v>
      </c>
      <c r="M2654">
        <v>68558</v>
      </c>
      <c r="N2654">
        <v>1</v>
      </c>
      <c r="O2654">
        <v>0</v>
      </c>
      <c r="P2654">
        <v>7.91</v>
      </c>
    </row>
    <row r="2655" spans="1:16" x14ac:dyDescent="0.3">
      <c r="A2655">
        <v>2653</v>
      </c>
      <c r="B2655" t="s">
        <v>83</v>
      </c>
      <c r="C2655" t="s">
        <v>106</v>
      </c>
      <c r="D2655" t="s">
        <v>109</v>
      </c>
      <c r="E2655" t="s">
        <v>86</v>
      </c>
      <c r="F2655" t="s">
        <v>91</v>
      </c>
      <c r="G2655" t="s">
        <v>108</v>
      </c>
      <c r="H2655">
        <v>1199</v>
      </c>
      <c r="I2655">
        <v>118</v>
      </c>
      <c r="J2655">
        <v>17.2</v>
      </c>
      <c r="K2655">
        <v>13.5</v>
      </c>
      <c r="L2655">
        <v>2020</v>
      </c>
      <c r="M2655">
        <v>65515</v>
      </c>
      <c r="N2655">
        <v>1</v>
      </c>
      <c r="O2655">
        <v>0</v>
      </c>
      <c r="P2655">
        <v>5.77</v>
      </c>
    </row>
    <row r="2656" spans="1:16" x14ac:dyDescent="0.3">
      <c r="A2656">
        <v>2654</v>
      </c>
      <c r="B2656" t="s">
        <v>83</v>
      </c>
      <c r="C2656" t="s">
        <v>106</v>
      </c>
      <c r="D2656" t="s">
        <v>109</v>
      </c>
      <c r="E2656" t="s">
        <v>86</v>
      </c>
      <c r="F2656" t="s">
        <v>91</v>
      </c>
      <c r="G2656" t="s">
        <v>108</v>
      </c>
      <c r="H2656">
        <v>1199</v>
      </c>
      <c r="I2656">
        <v>118</v>
      </c>
      <c r="J2656">
        <v>17.2</v>
      </c>
      <c r="K2656">
        <v>13.5</v>
      </c>
      <c r="L2656">
        <v>2025</v>
      </c>
      <c r="M2656">
        <v>13176</v>
      </c>
      <c r="N2656">
        <v>2</v>
      </c>
      <c r="O2656">
        <v>0</v>
      </c>
      <c r="P2656">
        <v>11.7</v>
      </c>
    </row>
    <row r="2657" spans="1:16" x14ac:dyDescent="0.3">
      <c r="A2657">
        <v>2655</v>
      </c>
      <c r="B2657" t="s">
        <v>83</v>
      </c>
      <c r="C2657" t="s">
        <v>106</v>
      </c>
      <c r="D2657" t="s">
        <v>109</v>
      </c>
      <c r="E2657" t="s">
        <v>86</v>
      </c>
      <c r="F2657" t="s">
        <v>91</v>
      </c>
      <c r="G2657" t="s">
        <v>108</v>
      </c>
      <c r="H2657">
        <v>1199</v>
      </c>
      <c r="I2657">
        <v>118</v>
      </c>
      <c r="J2657">
        <v>17.2</v>
      </c>
      <c r="K2657">
        <v>13.5</v>
      </c>
      <c r="L2657">
        <v>2024</v>
      </c>
      <c r="M2657">
        <v>35469</v>
      </c>
      <c r="N2657">
        <v>1</v>
      </c>
      <c r="O2657">
        <v>0</v>
      </c>
      <c r="P2657">
        <v>10.75</v>
      </c>
    </row>
    <row r="2658" spans="1:16" x14ac:dyDescent="0.3">
      <c r="A2658">
        <v>2656</v>
      </c>
      <c r="B2658" t="s">
        <v>83</v>
      </c>
      <c r="C2658" t="s">
        <v>106</v>
      </c>
      <c r="D2658" t="s">
        <v>109</v>
      </c>
      <c r="E2658" t="s">
        <v>86</v>
      </c>
      <c r="F2658" t="s">
        <v>91</v>
      </c>
      <c r="G2658" t="s">
        <v>108</v>
      </c>
      <c r="H2658">
        <v>1199</v>
      </c>
      <c r="I2658">
        <v>118</v>
      </c>
      <c r="J2658">
        <v>17.2</v>
      </c>
      <c r="K2658">
        <v>13.5</v>
      </c>
      <c r="L2658">
        <v>2024</v>
      </c>
      <c r="M2658">
        <v>22620</v>
      </c>
      <c r="N2658">
        <v>1</v>
      </c>
      <c r="O2658">
        <v>0</v>
      </c>
      <c r="P2658">
        <v>10.69</v>
      </c>
    </row>
    <row r="2659" spans="1:16" x14ac:dyDescent="0.3">
      <c r="A2659">
        <v>2657</v>
      </c>
      <c r="B2659" t="s">
        <v>83</v>
      </c>
      <c r="C2659" t="s">
        <v>106</v>
      </c>
      <c r="D2659" t="s">
        <v>109</v>
      </c>
      <c r="E2659" t="s">
        <v>86</v>
      </c>
      <c r="F2659" t="s">
        <v>91</v>
      </c>
      <c r="G2659" t="s">
        <v>108</v>
      </c>
      <c r="H2659">
        <v>1199</v>
      </c>
      <c r="I2659">
        <v>118</v>
      </c>
      <c r="J2659">
        <v>17.2</v>
      </c>
      <c r="K2659">
        <v>13.5</v>
      </c>
      <c r="L2659">
        <v>2023</v>
      </c>
      <c r="M2659">
        <v>46670</v>
      </c>
      <c r="N2659">
        <v>1</v>
      </c>
      <c r="O2659">
        <v>0</v>
      </c>
      <c r="P2659">
        <v>9.2200000000000006</v>
      </c>
    </row>
    <row r="2660" spans="1:16" x14ac:dyDescent="0.3">
      <c r="A2660">
        <v>2658</v>
      </c>
      <c r="B2660" t="s">
        <v>83</v>
      </c>
      <c r="C2660" t="s">
        <v>106</v>
      </c>
      <c r="D2660" t="s">
        <v>109</v>
      </c>
      <c r="E2660" t="s">
        <v>86</v>
      </c>
      <c r="F2660" t="s">
        <v>91</v>
      </c>
      <c r="G2660" t="s">
        <v>108</v>
      </c>
      <c r="H2660">
        <v>1199</v>
      </c>
      <c r="I2660">
        <v>118</v>
      </c>
      <c r="J2660">
        <v>17.2</v>
      </c>
      <c r="K2660">
        <v>13.5</v>
      </c>
      <c r="L2660">
        <v>2026</v>
      </c>
      <c r="M2660">
        <v>5303</v>
      </c>
      <c r="N2660">
        <v>1</v>
      </c>
      <c r="O2660">
        <v>0</v>
      </c>
      <c r="P2660">
        <v>13.49</v>
      </c>
    </row>
    <row r="2661" spans="1:16" x14ac:dyDescent="0.3">
      <c r="A2661">
        <v>2659</v>
      </c>
      <c r="B2661" t="s">
        <v>83</v>
      </c>
      <c r="C2661" t="s">
        <v>106</v>
      </c>
      <c r="D2661" t="s">
        <v>109</v>
      </c>
      <c r="E2661" t="s">
        <v>86</v>
      </c>
      <c r="F2661" t="s">
        <v>91</v>
      </c>
      <c r="G2661" t="s">
        <v>108</v>
      </c>
      <c r="H2661">
        <v>1199</v>
      </c>
      <c r="I2661">
        <v>118</v>
      </c>
      <c r="J2661">
        <v>17.2</v>
      </c>
      <c r="K2661">
        <v>13.5</v>
      </c>
      <c r="L2661">
        <v>2020</v>
      </c>
      <c r="M2661">
        <v>71124</v>
      </c>
      <c r="N2661">
        <v>2</v>
      </c>
      <c r="O2661">
        <v>0</v>
      </c>
      <c r="P2661">
        <v>5.51</v>
      </c>
    </row>
    <row r="2662" spans="1:16" x14ac:dyDescent="0.3">
      <c r="A2662">
        <v>2660</v>
      </c>
      <c r="B2662" t="s">
        <v>83</v>
      </c>
      <c r="C2662" t="s">
        <v>106</v>
      </c>
      <c r="D2662" t="s">
        <v>109</v>
      </c>
      <c r="E2662" t="s">
        <v>86</v>
      </c>
      <c r="F2662" t="s">
        <v>91</v>
      </c>
      <c r="G2662" t="s">
        <v>108</v>
      </c>
      <c r="H2662">
        <v>1199</v>
      </c>
      <c r="I2662">
        <v>118</v>
      </c>
      <c r="J2662">
        <v>17.2</v>
      </c>
      <c r="K2662">
        <v>13.5</v>
      </c>
      <c r="L2662">
        <v>2022</v>
      </c>
      <c r="M2662">
        <v>53065</v>
      </c>
      <c r="N2662">
        <v>1</v>
      </c>
      <c r="O2662">
        <v>0</v>
      </c>
      <c r="P2662">
        <v>8.69</v>
      </c>
    </row>
    <row r="2663" spans="1:16" x14ac:dyDescent="0.3">
      <c r="A2663">
        <v>2661</v>
      </c>
      <c r="B2663" t="s">
        <v>83</v>
      </c>
      <c r="C2663" t="s">
        <v>106</v>
      </c>
      <c r="D2663" t="s">
        <v>109</v>
      </c>
      <c r="E2663" t="s">
        <v>86</v>
      </c>
      <c r="F2663" t="s">
        <v>91</v>
      </c>
      <c r="G2663" t="s">
        <v>108</v>
      </c>
      <c r="H2663">
        <v>1199</v>
      </c>
      <c r="I2663">
        <v>118</v>
      </c>
      <c r="J2663">
        <v>17.2</v>
      </c>
      <c r="K2663">
        <v>13.5</v>
      </c>
      <c r="L2663">
        <v>2020</v>
      </c>
      <c r="M2663">
        <v>71429</v>
      </c>
      <c r="N2663">
        <v>1</v>
      </c>
      <c r="O2663">
        <v>0</v>
      </c>
      <c r="P2663">
        <v>5.65</v>
      </c>
    </row>
    <row r="2664" spans="1:16" x14ac:dyDescent="0.3">
      <c r="A2664">
        <v>2662</v>
      </c>
      <c r="B2664" t="s">
        <v>83</v>
      </c>
      <c r="C2664" t="s">
        <v>106</v>
      </c>
      <c r="D2664" t="s">
        <v>109</v>
      </c>
      <c r="E2664" t="s">
        <v>86</v>
      </c>
      <c r="F2664" t="s">
        <v>91</v>
      </c>
      <c r="G2664" t="s">
        <v>108</v>
      </c>
      <c r="H2664">
        <v>1199</v>
      </c>
      <c r="I2664">
        <v>118</v>
      </c>
      <c r="J2664">
        <v>17.2</v>
      </c>
      <c r="K2664">
        <v>13.5</v>
      </c>
      <c r="L2664">
        <v>2021</v>
      </c>
      <c r="M2664">
        <v>99544</v>
      </c>
      <c r="N2664">
        <v>1</v>
      </c>
      <c r="O2664">
        <v>0</v>
      </c>
      <c r="P2664">
        <v>6.18</v>
      </c>
    </row>
    <row r="2665" spans="1:16" x14ac:dyDescent="0.3">
      <c r="A2665">
        <v>2663</v>
      </c>
      <c r="B2665" t="s">
        <v>83</v>
      </c>
      <c r="C2665" t="s">
        <v>106</v>
      </c>
      <c r="D2665" t="s">
        <v>109</v>
      </c>
      <c r="E2665" t="s">
        <v>86</v>
      </c>
      <c r="F2665" t="s">
        <v>91</v>
      </c>
      <c r="G2665" t="s">
        <v>108</v>
      </c>
      <c r="H2665">
        <v>1199</v>
      </c>
      <c r="I2665">
        <v>118</v>
      </c>
      <c r="J2665">
        <v>17.2</v>
      </c>
      <c r="K2665">
        <v>13.5</v>
      </c>
      <c r="L2665">
        <v>2026</v>
      </c>
      <c r="M2665">
        <v>9957</v>
      </c>
      <c r="N2665">
        <v>1</v>
      </c>
      <c r="O2665">
        <v>0</v>
      </c>
      <c r="P2665">
        <v>13.09</v>
      </c>
    </row>
    <row r="2666" spans="1:16" x14ac:dyDescent="0.3">
      <c r="A2666">
        <v>2664</v>
      </c>
      <c r="B2666" t="s">
        <v>83</v>
      </c>
      <c r="C2666" t="s">
        <v>106</v>
      </c>
      <c r="D2666" t="s">
        <v>109</v>
      </c>
      <c r="E2666" t="s">
        <v>86</v>
      </c>
      <c r="F2666" t="s">
        <v>91</v>
      </c>
      <c r="G2666" t="s">
        <v>108</v>
      </c>
      <c r="H2666">
        <v>1199</v>
      </c>
      <c r="I2666">
        <v>118</v>
      </c>
      <c r="J2666">
        <v>17.2</v>
      </c>
      <c r="K2666">
        <v>13.5</v>
      </c>
      <c r="L2666">
        <v>2022</v>
      </c>
      <c r="M2666">
        <v>46944</v>
      </c>
      <c r="N2666">
        <v>1</v>
      </c>
      <c r="O2666">
        <v>1</v>
      </c>
      <c r="P2666">
        <v>7.23</v>
      </c>
    </row>
    <row r="2667" spans="1:16" x14ac:dyDescent="0.3">
      <c r="A2667">
        <v>2665</v>
      </c>
      <c r="B2667" t="s">
        <v>83</v>
      </c>
      <c r="C2667" t="s">
        <v>106</v>
      </c>
      <c r="D2667" t="s">
        <v>109</v>
      </c>
      <c r="E2667" t="s">
        <v>86</v>
      </c>
      <c r="F2667" t="s">
        <v>91</v>
      </c>
      <c r="G2667" t="s">
        <v>108</v>
      </c>
      <c r="H2667">
        <v>1199</v>
      </c>
      <c r="I2667">
        <v>118</v>
      </c>
      <c r="J2667">
        <v>17.2</v>
      </c>
      <c r="K2667">
        <v>13.5</v>
      </c>
      <c r="L2667">
        <v>2023</v>
      </c>
      <c r="M2667">
        <v>46203</v>
      </c>
      <c r="N2667">
        <v>2</v>
      </c>
      <c r="O2667">
        <v>0</v>
      </c>
      <c r="P2667">
        <v>9.41</v>
      </c>
    </row>
    <row r="2668" spans="1:16" x14ac:dyDescent="0.3">
      <c r="A2668">
        <v>2666</v>
      </c>
      <c r="B2668" t="s">
        <v>83</v>
      </c>
      <c r="C2668" t="s">
        <v>106</v>
      </c>
      <c r="D2668" t="s">
        <v>109</v>
      </c>
      <c r="E2668" t="s">
        <v>86</v>
      </c>
      <c r="F2668" t="s">
        <v>91</v>
      </c>
      <c r="G2668" t="s">
        <v>108</v>
      </c>
      <c r="H2668">
        <v>1199</v>
      </c>
      <c r="I2668">
        <v>118</v>
      </c>
      <c r="J2668">
        <v>17.2</v>
      </c>
      <c r="K2668">
        <v>13.5</v>
      </c>
      <c r="L2668">
        <v>2023</v>
      </c>
      <c r="M2668">
        <v>46320</v>
      </c>
      <c r="N2668">
        <v>1</v>
      </c>
      <c r="O2668">
        <v>0</v>
      </c>
      <c r="P2668">
        <v>9.3000000000000007</v>
      </c>
    </row>
    <row r="2669" spans="1:16" x14ac:dyDescent="0.3">
      <c r="A2669">
        <v>2667</v>
      </c>
      <c r="B2669" t="s">
        <v>83</v>
      </c>
      <c r="C2669" t="s">
        <v>106</v>
      </c>
      <c r="D2669" t="s">
        <v>109</v>
      </c>
      <c r="E2669" t="s">
        <v>86</v>
      </c>
      <c r="F2669" t="s">
        <v>91</v>
      </c>
      <c r="G2669" t="s">
        <v>108</v>
      </c>
      <c r="H2669">
        <v>1199</v>
      </c>
      <c r="I2669">
        <v>118</v>
      </c>
      <c r="J2669">
        <v>17.2</v>
      </c>
      <c r="K2669">
        <v>13.5</v>
      </c>
      <c r="L2669">
        <v>2024</v>
      </c>
      <c r="M2669">
        <v>38043</v>
      </c>
      <c r="N2669">
        <v>1</v>
      </c>
      <c r="O2669">
        <v>0</v>
      </c>
      <c r="P2669">
        <v>11.05</v>
      </c>
    </row>
    <row r="2670" spans="1:16" x14ac:dyDescent="0.3">
      <c r="A2670">
        <v>2668</v>
      </c>
      <c r="B2670" t="s">
        <v>83</v>
      </c>
      <c r="C2670" t="s">
        <v>106</v>
      </c>
      <c r="D2670" t="s">
        <v>109</v>
      </c>
      <c r="E2670" t="s">
        <v>86</v>
      </c>
      <c r="F2670" t="s">
        <v>91</v>
      </c>
      <c r="G2670" t="s">
        <v>108</v>
      </c>
      <c r="H2670">
        <v>1199</v>
      </c>
      <c r="I2670">
        <v>118</v>
      </c>
      <c r="J2670">
        <v>17.2</v>
      </c>
      <c r="K2670">
        <v>13.5</v>
      </c>
      <c r="L2670">
        <v>2023</v>
      </c>
      <c r="M2670">
        <v>39291</v>
      </c>
      <c r="N2670">
        <v>1</v>
      </c>
      <c r="O2670">
        <v>1</v>
      </c>
      <c r="P2670">
        <v>8.56</v>
      </c>
    </row>
    <row r="2671" spans="1:16" x14ac:dyDescent="0.3">
      <c r="A2671">
        <v>2669</v>
      </c>
      <c r="B2671" t="s">
        <v>83</v>
      </c>
      <c r="C2671" t="s">
        <v>106</v>
      </c>
      <c r="D2671" t="s">
        <v>109</v>
      </c>
      <c r="E2671" t="s">
        <v>86</v>
      </c>
      <c r="F2671" t="s">
        <v>91</v>
      </c>
      <c r="G2671" t="s">
        <v>108</v>
      </c>
      <c r="H2671">
        <v>1199</v>
      </c>
      <c r="I2671">
        <v>118</v>
      </c>
      <c r="J2671">
        <v>17.2</v>
      </c>
      <c r="K2671">
        <v>13.5</v>
      </c>
      <c r="L2671">
        <v>2024</v>
      </c>
      <c r="M2671">
        <v>35868</v>
      </c>
      <c r="N2671">
        <v>1</v>
      </c>
      <c r="O2671">
        <v>0</v>
      </c>
      <c r="P2671">
        <v>10.59</v>
      </c>
    </row>
    <row r="2672" spans="1:16" x14ac:dyDescent="0.3">
      <c r="A2672">
        <v>2670</v>
      </c>
      <c r="B2672" t="s">
        <v>83</v>
      </c>
      <c r="C2672" t="s">
        <v>106</v>
      </c>
      <c r="D2672" t="s">
        <v>109</v>
      </c>
      <c r="E2672" t="s">
        <v>86</v>
      </c>
      <c r="F2672" t="s">
        <v>91</v>
      </c>
      <c r="G2672" t="s">
        <v>108</v>
      </c>
      <c r="H2672">
        <v>1199</v>
      </c>
      <c r="I2672">
        <v>118</v>
      </c>
      <c r="J2672">
        <v>17.2</v>
      </c>
      <c r="K2672">
        <v>13.5</v>
      </c>
      <c r="L2672">
        <v>2024</v>
      </c>
      <c r="M2672">
        <v>40195</v>
      </c>
      <c r="N2672">
        <v>1</v>
      </c>
      <c r="O2672">
        <v>0</v>
      </c>
      <c r="P2672">
        <v>10.3</v>
      </c>
    </row>
    <row r="2673" spans="1:16" x14ac:dyDescent="0.3">
      <c r="A2673">
        <v>2671</v>
      </c>
      <c r="B2673" t="s">
        <v>83</v>
      </c>
      <c r="C2673" t="s">
        <v>106</v>
      </c>
      <c r="D2673" t="s">
        <v>109</v>
      </c>
      <c r="E2673" t="s">
        <v>86</v>
      </c>
      <c r="F2673" t="s">
        <v>91</v>
      </c>
      <c r="G2673" t="s">
        <v>108</v>
      </c>
      <c r="H2673">
        <v>1199</v>
      </c>
      <c r="I2673">
        <v>118</v>
      </c>
      <c r="J2673">
        <v>17.2</v>
      </c>
      <c r="K2673">
        <v>13.5</v>
      </c>
      <c r="L2673">
        <v>2023</v>
      </c>
      <c r="M2673">
        <v>62450</v>
      </c>
      <c r="N2673">
        <v>1</v>
      </c>
      <c r="O2673">
        <v>0</v>
      </c>
      <c r="P2673">
        <v>9.2899999999999991</v>
      </c>
    </row>
    <row r="2674" spans="1:16" x14ac:dyDescent="0.3">
      <c r="A2674">
        <v>2672</v>
      </c>
      <c r="B2674" t="s">
        <v>83</v>
      </c>
      <c r="C2674" t="s">
        <v>106</v>
      </c>
      <c r="D2674" t="s">
        <v>109</v>
      </c>
      <c r="E2674" t="s">
        <v>86</v>
      </c>
      <c r="F2674" t="s">
        <v>91</v>
      </c>
      <c r="G2674" t="s">
        <v>108</v>
      </c>
      <c r="H2674">
        <v>1199</v>
      </c>
      <c r="I2674">
        <v>118</v>
      </c>
      <c r="J2674">
        <v>17.2</v>
      </c>
      <c r="K2674">
        <v>13.5</v>
      </c>
      <c r="L2674">
        <v>2025</v>
      </c>
      <c r="M2674">
        <v>27889</v>
      </c>
      <c r="N2674">
        <v>1</v>
      </c>
      <c r="O2674">
        <v>0</v>
      </c>
      <c r="P2674">
        <v>12.3</v>
      </c>
    </row>
    <row r="2675" spans="1:16" x14ac:dyDescent="0.3">
      <c r="A2675">
        <v>2673</v>
      </c>
      <c r="B2675" t="s">
        <v>83</v>
      </c>
      <c r="C2675" t="s">
        <v>106</v>
      </c>
      <c r="D2675" t="s">
        <v>109</v>
      </c>
      <c r="E2675" t="s">
        <v>86</v>
      </c>
      <c r="F2675" t="s">
        <v>91</v>
      </c>
      <c r="G2675" t="s">
        <v>108</v>
      </c>
      <c r="H2675">
        <v>1199</v>
      </c>
      <c r="I2675">
        <v>118</v>
      </c>
      <c r="J2675">
        <v>17.2</v>
      </c>
      <c r="K2675">
        <v>13.5</v>
      </c>
      <c r="L2675">
        <v>2022</v>
      </c>
      <c r="M2675">
        <v>46642</v>
      </c>
      <c r="N2675">
        <v>2</v>
      </c>
      <c r="O2675">
        <v>0</v>
      </c>
      <c r="P2675">
        <v>7.88</v>
      </c>
    </row>
    <row r="2676" spans="1:16" x14ac:dyDescent="0.3">
      <c r="A2676">
        <v>2674</v>
      </c>
      <c r="B2676" t="s">
        <v>83</v>
      </c>
      <c r="C2676" t="s">
        <v>106</v>
      </c>
      <c r="D2676" t="s">
        <v>109</v>
      </c>
      <c r="E2676" t="s">
        <v>86</v>
      </c>
      <c r="F2676" t="s">
        <v>91</v>
      </c>
      <c r="G2676" t="s">
        <v>108</v>
      </c>
      <c r="H2676">
        <v>1199</v>
      </c>
      <c r="I2676">
        <v>118</v>
      </c>
      <c r="J2676">
        <v>17.2</v>
      </c>
      <c r="K2676">
        <v>13.5</v>
      </c>
      <c r="L2676">
        <v>2023</v>
      </c>
      <c r="M2676">
        <v>64621</v>
      </c>
      <c r="N2676">
        <v>1</v>
      </c>
      <c r="O2676">
        <v>0</v>
      </c>
      <c r="P2676">
        <v>9.5500000000000007</v>
      </c>
    </row>
    <row r="2677" spans="1:16" x14ac:dyDescent="0.3">
      <c r="A2677">
        <v>2675</v>
      </c>
      <c r="B2677" t="s">
        <v>83</v>
      </c>
      <c r="C2677" t="s">
        <v>106</v>
      </c>
      <c r="D2677" t="s">
        <v>109</v>
      </c>
      <c r="E2677" t="s">
        <v>86</v>
      </c>
      <c r="F2677" t="s">
        <v>91</v>
      </c>
      <c r="G2677" t="s">
        <v>108</v>
      </c>
      <c r="H2677">
        <v>1199</v>
      </c>
      <c r="I2677">
        <v>118</v>
      </c>
      <c r="J2677">
        <v>17.2</v>
      </c>
      <c r="K2677">
        <v>13.5</v>
      </c>
      <c r="L2677">
        <v>2020</v>
      </c>
      <c r="M2677">
        <v>116029</v>
      </c>
      <c r="N2677">
        <v>1</v>
      </c>
      <c r="O2677">
        <v>0</v>
      </c>
      <c r="P2677">
        <v>4.8</v>
      </c>
    </row>
    <row r="2678" spans="1:16" x14ac:dyDescent="0.3">
      <c r="A2678">
        <v>2676</v>
      </c>
      <c r="B2678" t="s">
        <v>83</v>
      </c>
      <c r="C2678" t="s">
        <v>106</v>
      </c>
      <c r="D2678" t="s">
        <v>109</v>
      </c>
      <c r="E2678" t="s">
        <v>86</v>
      </c>
      <c r="F2678" t="s">
        <v>91</v>
      </c>
      <c r="G2678" t="s">
        <v>108</v>
      </c>
      <c r="H2678">
        <v>1199</v>
      </c>
      <c r="I2678">
        <v>118</v>
      </c>
      <c r="J2678">
        <v>17.2</v>
      </c>
      <c r="K2678">
        <v>13.5</v>
      </c>
      <c r="L2678">
        <v>2020</v>
      </c>
      <c r="M2678">
        <v>53571</v>
      </c>
      <c r="N2678">
        <v>1</v>
      </c>
      <c r="O2678">
        <v>0</v>
      </c>
      <c r="P2678">
        <v>6.23</v>
      </c>
    </row>
    <row r="2679" spans="1:16" x14ac:dyDescent="0.3">
      <c r="A2679">
        <v>2677</v>
      </c>
      <c r="B2679" t="s">
        <v>83</v>
      </c>
      <c r="C2679" t="s">
        <v>106</v>
      </c>
      <c r="D2679" t="s">
        <v>109</v>
      </c>
      <c r="E2679" t="s">
        <v>86</v>
      </c>
      <c r="F2679" t="s">
        <v>91</v>
      </c>
      <c r="G2679" t="s">
        <v>108</v>
      </c>
      <c r="H2679">
        <v>1199</v>
      </c>
      <c r="I2679">
        <v>118</v>
      </c>
      <c r="J2679">
        <v>17.2</v>
      </c>
      <c r="K2679">
        <v>13.5</v>
      </c>
      <c r="L2679">
        <v>2025</v>
      </c>
      <c r="M2679">
        <v>22887</v>
      </c>
      <c r="N2679">
        <v>1</v>
      </c>
      <c r="O2679">
        <v>0</v>
      </c>
      <c r="P2679">
        <v>12.41</v>
      </c>
    </row>
    <row r="2680" spans="1:16" x14ac:dyDescent="0.3">
      <c r="A2680">
        <v>2678</v>
      </c>
      <c r="B2680" t="s">
        <v>83</v>
      </c>
      <c r="C2680" t="s">
        <v>106</v>
      </c>
      <c r="D2680" t="s">
        <v>109</v>
      </c>
      <c r="E2680" t="s">
        <v>86</v>
      </c>
      <c r="F2680" t="s">
        <v>91</v>
      </c>
      <c r="G2680" t="s">
        <v>108</v>
      </c>
      <c r="H2680">
        <v>1199</v>
      </c>
      <c r="I2680">
        <v>118</v>
      </c>
      <c r="J2680">
        <v>17.2</v>
      </c>
      <c r="K2680">
        <v>13.5</v>
      </c>
      <c r="L2680">
        <v>2023</v>
      </c>
      <c r="M2680">
        <v>50189</v>
      </c>
      <c r="N2680">
        <v>2</v>
      </c>
      <c r="O2680">
        <v>0</v>
      </c>
      <c r="P2680">
        <v>8.94</v>
      </c>
    </row>
    <row r="2681" spans="1:16" x14ac:dyDescent="0.3">
      <c r="A2681">
        <v>2679</v>
      </c>
      <c r="B2681" t="s">
        <v>83</v>
      </c>
      <c r="C2681" t="s">
        <v>106</v>
      </c>
      <c r="D2681" t="s">
        <v>109</v>
      </c>
      <c r="E2681" t="s">
        <v>86</v>
      </c>
      <c r="F2681" t="s">
        <v>91</v>
      </c>
      <c r="G2681" t="s">
        <v>108</v>
      </c>
      <c r="H2681">
        <v>1199</v>
      </c>
      <c r="I2681">
        <v>118</v>
      </c>
      <c r="J2681">
        <v>17.2</v>
      </c>
      <c r="K2681">
        <v>13.5</v>
      </c>
      <c r="L2681">
        <v>2023</v>
      </c>
      <c r="M2681">
        <v>57411</v>
      </c>
      <c r="N2681">
        <v>1</v>
      </c>
      <c r="O2681">
        <v>0</v>
      </c>
      <c r="P2681">
        <v>8.9700000000000006</v>
      </c>
    </row>
    <row r="2682" spans="1:16" x14ac:dyDescent="0.3">
      <c r="A2682">
        <v>2680</v>
      </c>
      <c r="B2682" t="s">
        <v>83</v>
      </c>
      <c r="C2682" t="s">
        <v>106</v>
      </c>
      <c r="D2682" t="s">
        <v>109</v>
      </c>
      <c r="E2682" t="s">
        <v>86</v>
      </c>
      <c r="F2682" t="s">
        <v>91</v>
      </c>
      <c r="G2682" t="s">
        <v>108</v>
      </c>
      <c r="H2682">
        <v>1199</v>
      </c>
      <c r="I2682">
        <v>118</v>
      </c>
      <c r="J2682">
        <v>17.2</v>
      </c>
      <c r="K2682">
        <v>13.5</v>
      </c>
      <c r="L2682">
        <v>2026</v>
      </c>
      <c r="M2682">
        <v>8603</v>
      </c>
      <c r="N2682">
        <v>1</v>
      </c>
      <c r="O2682">
        <v>1</v>
      </c>
      <c r="P2682">
        <v>12.48</v>
      </c>
    </row>
    <row r="2683" spans="1:16" x14ac:dyDescent="0.3">
      <c r="A2683">
        <v>2681</v>
      </c>
      <c r="B2683" t="s">
        <v>83</v>
      </c>
      <c r="C2683" t="s">
        <v>106</v>
      </c>
      <c r="D2683" t="s">
        <v>109</v>
      </c>
      <c r="E2683" t="s">
        <v>86</v>
      </c>
      <c r="F2683" t="s">
        <v>91</v>
      </c>
      <c r="G2683" t="s">
        <v>108</v>
      </c>
      <c r="H2683">
        <v>1199</v>
      </c>
      <c r="I2683">
        <v>118</v>
      </c>
      <c r="J2683">
        <v>17.2</v>
      </c>
      <c r="K2683">
        <v>13.5</v>
      </c>
      <c r="L2683">
        <v>2020</v>
      </c>
      <c r="M2683">
        <v>82760</v>
      </c>
      <c r="N2683">
        <v>1</v>
      </c>
      <c r="O2683">
        <v>0</v>
      </c>
      <c r="P2683">
        <v>6.03</v>
      </c>
    </row>
    <row r="2684" spans="1:16" x14ac:dyDescent="0.3">
      <c r="A2684">
        <v>2682</v>
      </c>
      <c r="B2684" t="s">
        <v>83</v>
      </c>
      <c r="C2684" t="s">
        <v>106</v>
      </c>
      <c r="D2684" t="s">
        <v>109</v>
      </c>
      <c r="E2684" t="s">
        <v>86</v>
      </c>
      <c r="F2684" t="s">
        <v>91</v>
      </c>
      <c r="G2684" t="s">
        <v>108</v>
      </c>
      <c r="H2684">
        <v>1199</v>
      </c>
      <c r="I2684">
        <v>118</v>
      </c>
      <c r="J2684">
        <v>17.2</v>
      </c>
      <c r="K2684">
        <v>13.5</v>
      </c>
      <c r="L2684">
        <v>2023</v>
      </c>
      <c r="M2684">
        <v>69643</v>
      </c>
      <c r="N2684">
        <v>1</v>
      </c>
      <c r="O2684">
        <v>0</v>
      </c>
      <c r="P2684">
        <v>8.94</v>
      </c>
    </row>
    <row r="2685" spans="1:16" x14ac:dyDescent="0.3">
      <c r="A2685">
        <v>2683</v>
      </c>
      <c r="B2685" t="s">
        <v>83</v>
      </c>
      <c r="C2685" t="s">
        <v>106</v>
      </c>
      <c r="D2685" t="s">
        <v>109</v>
      </c>
      <c r="E2685" t="s">
        <v>86</v>
      </c>
      <c r="F2685" t="s">
        <v>91</v>
      </c>
      <c r="G2685" t="s">
        <v>108</v>
      </c>
      <c r="H2685">
        <v>1199</v>
      </c>
      <c r="I2685">
        <v>118</v>
      </c>
      <c r="J2685">
        <v>17.2</v>
      </c>
      <c r="K2685">
        <v>13.5</v>
      </c>
      <c r="L2685">
        <v>2021</v>
      </c>
      <c r="M2685">
        <v>46677</v>
      </c>
      <c r="N2685">
        <v>1</v>
      </c>
      <c r="O2685">
        <v>0</v>
      </c>
      <c r="P2685">
        <v>7.01</v>
      </c>
    </row>
    <row r="2686" spans="1:16" x14ac:dyDescent="0.3">
      <c r="A2686">
        <v>2684</v>
      </c>
      <c r="B2686" t="s">
        <v>83</v>
      </c>
      <c r="C2686" t="s">
        <v>106</v>
      </c>
      <c r="D2686" t="s">
        <v>109</v>
      </c>
      <c r="E2686" t="s">
        <v>86</v>
      </c>
      <c r="F2686" t="s">
        <v>91</v>
      </c>
      <c r="G2686" t="s">
        <v>108</v>
      </c>
      <c r="H2686">
        <v>1199</v>
      </c>
      <c r="I2686">
        <v>118</v>
      </c>
      <c r="J2686">
        <v>17.2</v>
      </c>
      <c r="K2686">
        <v>13.5</v>
      </c>
      <c r="L2686">
        <v>2026</v>
      </c>
      <c r="M2686">
        <v>6393</v>
      </c>
      <c r="N2686">
        <v>2</v>
      </c>
      <c r="O2686">
        <v>0</v>
      </c>
      <c r="P2686">
        <v>13.23</v>
      </c>
    </row>
    <row r="2687" spans="1:16" x14ac:dyDescent="0.3">
      <c r="A2687">
        <v>2685</v>
      </c>
      <c r="B2687" t="s">
        <v>83</v>
      </c>
      <c r="C2687" t="s">
        <v>106</v>
      </c>
      <c r="D2687" t="s">
        <v>109</v>
      </c>
      <c r="E2687" t="s">
        <v>86</v>
      </c>
      <c r="F2687" t="s">
        <v>91</v>
      </c>
      <c r="G2687" t="s">
        <v>108</v>
      </c>
      <c r="H2687">
        <v>1199</v>
      </c>
      <c r="I2687">
        <v>118</v>
      </c>
      <c r="J2687">
        <v>17.2</v>
      </c>
      <c r="K2687">
        <v>13.5</v>
      </c>
      <c r="L2687">
        <v>2024</v>
      </c>
      <c r="M2687">
        <v>40426</v>
      </c>
      <c r="N2687">
        <v>3</v>
      </c>
      <c r="O2687">
        <v>0</v>
      </c>
      <c r="P2687">
        <v>9.64</v>
      </c>
    </row>
    <row r="2688" spans="1:16" x14ac:dyDescent="0.3">
      <c r="A2688">
        <v>2686</v>
      </c>
      <c r="B2688" t="s">
        <v>83</v>
      </c>
      <c r="C2688" t="s">
        <v>106</v>
      </c>
      <c r="D2688" t="s">
        <v>109</v>
      </c>
      <c r="E2688" t="s">
        <v>86</v>
      </c>
      <c r="F2688" t="s">
        <v>91</v>
      </c>
      <c r="G2688" t="s">
        <v>108</v>
      </c>
      <c r="H2688">
        <v>1199</v>
      </c>
      <c r="I2688">
        <v>118</v>
      </c>
      <c r="J2688">
        <v>17.2</v>
      </c>
      <c r="K2688">
        <v>13.5</v>
      </c>
      <c r="L2688">
        <v>2026</v>
      </c>
      <c r="M2688">
        <v>7860</v>
      </c>
      <c r="N2688">
        <v>1</v>
      </c>
      <c r="O2688">
        <v>0</v>
      </c>
      <c r="P2688">
        <v>13.15</v>
      </c>
    </row>
    <row r="2689" spans="1:16" x14ac:dyDescent="0.3">
      <c r="A2689">
        <v>2687</v>
      </c>
      <c r="B2689" t="s">
        <v>83</v>
      </c>
      <c r="C2689" t="s">
        <v>106</v>
      </c>
      <c r="D2689" t="s">
        <v>109</v>
      </c>
      <c r="E2689" t="s">
        <v>86</v>
      </c>
      <c r="F2689" t="s">
        <v>91</v>
      </c>
      <c r="G2689" t="s">
        <v>108</v>
      </c>
      <c r="H2689">
        <v>1199</v>
      </c>
      <c r="I2689">
        <v>118</v>
      </c>
      <c r="J2689">
        <v>17.2</v>
      </c>
      <c r="K2689">
        <v>13.5</v>
      </c>
      <c r="L2689">
        <v>2026</v>
      </c>
      <c r="M2689">
        <v>7943</v>
      </c>
      <c r="N2689">
        <v>1</v>
      </c>
      <c r="O2689">
        <v>0</v>
      </c>
      <c r="P2689">
        <v>13.09</v>
      </c>
    </row>
    <row r="2690" spans="1:16" x14ac:dyDescent="0.3">
      <c r="A2690">
        <v>2688</v>
      </c>
      <c r="B2690" t="s">
        <v>83</v>
      </c>
      <c r="C2690" t="s">
        <v>106</v>
      </c>
      <c r="D2690" t="s">
        <v>109</v>
      </c>
      <c r="E2690" t="s">
        <v>86</v>
      </c>
      <c r="F2690" t="s">
        <v>91</v>
      </c>
      <c r="G2690" t="s">
        <v>108</v>
      </c>
      <c r="H2690">
        <v>1199</v>
      </c>
      <c r="I2690">
        <v>118</v>
      </c>
      <c r="J2690">
        <v>17.2</v>
      </c>
      <c r="K2690">
        <v>13.5</v>
      </c>
      <c r="L2690">
        <v>2024</v>
      </c>
      <c r="M2690">
        <v>49413</v>
      </c>
      <c r="N2690">
        <v>1</v>
      </c>
      <c r="O2690">
        <v>0</v>
      </c>
      <c r="P2690">
        <v>10.41</v>
      </c>
    </row>
    <row r="2691" spans="1:16" x14ac:dyDescent="0.3">
      <c r="A2691">
        <v>2689</v>
      </c>
      <c r="B2691" t="s">
        <v>83</v>
      </c>
      <c r="C2691" t="s">
        <v>106</v>
      </c>
      <c r="D2691" t="s">
        <v>109</v>
      </c>
      <c r="E2691" t="s">
        <v>86</v>
      </c>
      <c r="F2691" t="s">
        <v>91</v>
      </c>
      <c r="G2691" t="s">
        <v>108</v>
      </c>
      <c r="H2691">
        <v>1199</v>
      </c>
      <c r="I2691">
        <v>118</v>
      </c>
      <c r="J2691">
        <v>17.2</v>
      </c>
      <c r="K2691">
        <v>13.5</v>
      </c>
      <c r="L2691">
        <v>2025</v>
      </c>
      <c r="M2691">
        <v>20447</v>
      </c>
      <c r="N2691">
        <v>1</v>
      </c>
      <c r="O2691">
        <v>0</v>
      </c>
      <c r="P2691">
        <v>11.71</v>
      </c>
    </row>
    <row r="2692" spans="1:16" x14ac:dyDescent="0.3">
      <c r="A2692">
        <v>2690</v>
      </c>
      <c r="B2692" t="s">
        <v>83</v>
      </c>
      <c r="C2692" t="s">
        <v>106</v>
      </c>
      <c r="D2692" t="s">
        <v>109</v>
      </c>
      <c r="E2692" t="s">
        <v>86</v>
      </c>
      <c r="F2692" t="s">
        <v>91</v>
      </c>
      <c r="G2692" t="s">
        <v>108</v>
      </c>
      <c r="H2692">
        <v>1199</v>
      </c>
      <c r="I2692">
        <v>118</v>
      </c>
      <c r="J2692">
        <v>17.2</v>
      </c>
      <c r="K2692">
        <v>13.5</v>
      </c>
      <c r="L2692">
        <v>2025</v>
      </c>
      <c r="M2692">
        <v>15262</v>
      </c>
      <c r="N2692">
        <v>2</v>
      </c>
      <c r="O2692">
        <v>0</v>
      </c>
      <c r="P2692">
        <v>11.92</v>
      </c>
    </row>
    <row r="2693" spans="1:16" x14ac:dyDescent="0.3">
      <c r="A2693">
        <v>2691</v>
      </c>
      <c r="B2693" t="s">
        <v>83</v>
      </c>
      <c r="C2693" t="s">
        <v>106</v>
      </c>
      <c r="D2693" t="s">
        <v>109</v>
      </c>
      <c r="E2693" t="s">
        <v>86</v>
      </c>
      <c r="F2693" t="s">
        <v>91</v>
      </c>
      <c r="G2693" t="s">
        <v>108</v>
      </c>
      <c r="H2693">
        <v>1199</v>
      </c>
      <c r="I2693">
        <v>118</v>
      </c>
      <c r="J2693">
        <v>17.2</v>
      </c>
      <c r="K2693">
        <v>13.5</v>
      </c>
      <c r="L2693">
        <v>2025</v>
      </c>
      <c r="M2693">
        <v>22393</v>
      </c>
      <c r="N2693">
        <v>2</v>
      </c>
      <c r="O2693">
        <v>0</v>
      </c>
      <c r="P2693">
        <v>11.47</v>
      </c>
    </row>
    <row r="2694" spans="1:16" x14ac:dyDescent="0.3">
      <c r="A2694">
        <v>2692</v>
      </c>
      <c r="B2694" t="s">
        <v>83</v>
      </c>
      <c r="C2694" t="s">
        <v>106</v>
      </c>
      <c r="D2694" t="s">
        <v>109</v>
      </c>
      <c r="E2694" t="s">
        <v>86</v>
      </c>
      <c r="F2694" t="s">
        <v>91</v>
      </c>
      <c r="G2694" t="s">
        <v>108</v>
      </c>
      <c r="H2694">
        <v>1199</v>
      </c>
      <c r="I2694">
        <v>118</v>
      </c>
      <c r="J2694">
        <v>17.2</v>
      </c>
      <c r="K2694">
        <v>13.5</v>
      </c>
      <c r="L2694">
        <v>2021</v>
      </c>
      <c r="M2694">
        <v>83243</v>
      </c>
      <c r="N2694">
        <v>2</v>
      </c>
      <c r="O2694">
        <v>0</v>
      </c>
      <c r="P2694">
        <v>6.22</v>
      </c>
    </row>
    <row r="2695" spans="1:16" x14ac:dyDescent="0.3">
      <c r="A2695">
        <v>2693</v>
      </c>
      <c r="B2695" t="s">
        <v>83</v>
      </c>
      <c r="C2695" t="s">
        <v>106</v>
      </c>
      <c r="D2695" t="s">
        <v>109</v>
      </c>
      <c r="E2695" t="s">
        <v>86</v>
      </c>
      <c r="F2695" t="s">
        <v>91</v>
      </c>
      <c r="G2695" t="s">
        <v>108</v>
      </c>
      <c r="H2695">
        <v>1199</v>
      </c>
      <c r="I2695">
        <v>118</v>
      </c>
      <c r="J2695">
        <v>17.2</v>
      </c>
      <c r="K2695">
        <v>13.5</v>
      </c>
      <c r="L2695">
        <v>2022</v>
      </c>
      <c r="M2695">
        <v>52437</v>
      </c>
      <c r="N2695">
        <v>1</v>
      </c>
      <c r="O2695">
        <v>0</v>
      </c>
      <c r="P2695">
        <v>8.09</v>
      </c>
    </row>
    <row r="2696" spans="1:16" x14ac:dyDescent="0.3">
      <c r="A2696">
        <v>2694</v>
      </c>
      <c r="B2696" t="s">
        <v>83</v>
      </c>
      <c r="C2696" t="s">
        <v>106</v>
      </c>
      <c r="D2696" t="s">
        <v>109</v>
      </c>
      <c r="E2696" t="s">
        <v>86</v>
      </c>
      <c r="F2696" t="s">
        <v>91</v>
      </c>
      <c r="G2696" t="s">
        <v>108</v>
      </c>
      <c r="H2696">
        <v>1199</v>
      </c>
      <c r="I2696">
        <v>118</v>
      </c>
      <c r="J2696">
        <v>17.2</v>
      </c>
      <c r="K2696">
        <v>13.5</v>
      </c>
      <c r="L2696">
        <v>2021</v>
      </c>
      <c r="M2696">
        <v>95265</v>
      </c>
      <c r="N2696">
        <v>1</v>
      </c>
      <c r="O2696">
        <v>1</v>
      </c>
      <c r="P2696">
        <v>5.78</v>
      </c>
    </row>
    <row r="2697" spans="1:16" x14ac:dyDescent="0.3">
      <c r="A2697">
        <v>2695</v>
      </c>
      <c r="B2697" t="s">
        <v>83</v>
      </c>
      <c r="C2697" t="s">
        <v>106</v>
      </c>
      <c r="D2697" t="s">
        <v>109</v>
      </c>
      <c r="E2697" t="s">
        <v>86</v>
      </c>
      <c r="F2697" t="s">
        <v>91</v>
      </c>
      <c r="G2697" t="s">
        <v>108</v>
      </c>
      <c r="H2697">
        <v>1199</v>
      </c>
      <c r="I2697">
        <v>118</v>
      </c>
      <c r="J2697">
        <v>17.2</v>
      </c>
      <c r="K2697">
        <v>13.5</v>
      </c>
      <c r="L2697">
        <v>2026</v>
      </c>
      <c r="M2697">
        <v>7520</v>
      </c>
      <c r="N2697">
        <v>1</v>
      </c>
      <c r="O2697">
        <v>0</v>
      </c>
      <c r="P2697">
        <v>13.72</v>
      </c>
    </row>
    <row r="2698" spans="1:16" x14ac:dyDescent="0.3">
      <c r="A2698">
        <v>2696</v>
      </c>
      <c r="B2698" t="s">
        <v>83</v>
      </c>
      <c r="C2698" t="s">
        <v>106</v>
      </c>
      <c r="D2698" t="s">
        <v>109</v>
      </c>
      <c r="E2698" t="s">
        <v>86</v>
      </c>
      <c r="F2698" t="s">
        <v>91</v>
      </c>
      <c r="G2698" t="s">
        <v>108</v>
      </c>
      <c r="H2698">
        <v>1199</v>
      </c>
      <c r="I2698">
        <v>118</v>
      </c>
      <c r="J2698">
        <v>17.2</v>
      </c>
      <c r="K2698">
        <v>13.5</v>
      </c>
      <c r="L2698">
        <v>2026</v>
      </c>
      <c r="M2698">
        <v>8608</v>
      </c>
      <c r="N2698">
        <v>2</v>
      </c>
      <c r="O2698">
        <v>0</v>
      </c>
      <c r="P2698">
        <v>12.78</v>
      </c>
    </row>
    <row r="2699" spans="1:16" x14ac:dyDescent="0.3">
      <c r="A2699">
        <v>2697</v>
      </c>
      <c r="B2699" t="s">
        <v>83</v>
      </c>
      <c r="C2699" t="s">
        <v>106</v>
      </c>
      <c r="D2699" t="s">
        <v>109</v>
      </c>
      <c r="E2699" t="s">
        <v>86</v>
      </c>
      <c r="F2699" t="s">
        <v>91</v>
      </c>
      <c r="G2699" t="s">
        <v>108</v>
      </c>
      <c r="H2699">
        <v>1199</v>
      </c>
      <c r="I2699">
        <v>118</v>
      </c>
      <c r="J2699">
        <v>17.2</v>
      </c>
      <c r="K2699">
        <v>13.5</v>
      </c>
      <c r="L2699">
        <v>2022</v>
      </c>
      <c r="M2699">
        <v>41015</v>
      </c>
      <c r="N2699">
        <v>1</v>
      </c>
      <c r="O2699">
        <v>0</v>
      </c>
      <c r="P2699">
        <v>8.7200000000000006</v>
      </c>
    </row>
    <row r="2700" spans="1:16" x14ac:dyDescent="0.3">
      <c r="A2700">
        <v>2698</v>
      </c>
      <c r="B2700" t="s">
        <v>83</v>
      </c>
      <c r="C2700" t="s">
        <v>106</v>
      </c>
      <c r="D2700" t="s">
        <v>109</v>
      </c>
      <c r="E2700" t="s">
        <v>86</v>
      </c>
      <c r="F2700" t="s">
        <v>91</v>
      </c>
      <c r="G2700" t="s">
        <v>108</v>
      </c>
      <c r="H2700">
        <v>1199</v>
      </c>
      <c r="I2700">
        <v>118</v>
      </c>
      <c r="J2700">
        <v>17.2</v>
      </c>
      <c r="K2700">
        <v>13.5</v>
      </c>
      <c r="L2700">
        <v>2024</v>
      </c>
      <c r="M2700">
        <v>31601</v>
      </c>
      <c r="N2700">
        <v>2</v>
      </c>
      <c r="O2700">
        <v>0</v>
      </c>
      <c r="P2700">
        <v>10.69</v>
      </c>
    </row>
    <row r="2701" spans="1:16" x14ac:dyDescent="0.3">
      <c r="A2701">
        <v>2699</v>
      </c>
      <c r="B2701" t="s">
        <v>83</v>
      </c>
      <c r="C2701" t="s">
        <v>106</v>
      </c>
      <c r="D2701" t="s">
        <v>109</v>
      </c>
      <c r="E2701" t="s">
        <v>86</v>
      </c>
      <c r="F2701" t="s">
        <v>91</v>
      </c>
      <c r="G2701" t="s">
        <v>108</v>
      </c>
      <c r="H2701">
        <v>1199</v>
      </c>
      <c r="I2701">
        <v>118</v>
      </c>
      <c r="J2701">
        <v>17.2</v>
      </c>
      <c r="K2701">
        <v>13.5</v>
      </c>
      <c r="L2701">
        <v>2024</v>
      </c>
      <c r="M2701">
        <v>49291</v>
      </c>
      <c r="N2701">
        <v>1</v>
      </c>
      <c r="O2701">
        <v>0</v>
      </c>
      <c r="P2701">
        <v>10.81</v>
      </c>
    </row>
    <row r="2702" spans="1:16" x14ac:dyDescent="0.3">
      <c r="A2702">
        <v>2700</v>
      </c>
      <c r="B2702" t="s">
        <v>83</v>
      </c>
      <c r="C2702" t="s">
        <v>106</v>
      </c>
      <c r="D2702" t="s">
        <v>109</v>
      </c>
      <c r="E2702" t="s">
        <v>86</v>
      </c>
      <c r="F2702" t="s">
        <v>91</v>
      </c>
      <c r="G2702" t="s">
        <v>108</v>
      </c>
      <c r="H2702">
        <v>1199</v>
      </c>
      <c r="I2702">
        <v>118</v>
      </c>
      <c r="J2702">
        <v>17.2</v>
      </c>
      <c r="K2702">
        <v>13.5</v>
      </c>
      <c r="L2702">
        <v>2023</v>
      </c>
      <c r="M2702">
        <v>35899</v>
      </c>
      <c r="N2702">
        <v>2</v>
      </c>
      <c r="O2702">
        <v>0</v>
      </c>
      <c r="P2702">
        <v>9.1</v>
      </c>
    </row>
    <row r="2703" spans="1:16" x14ac:dyDescent="0.3">
      <c r="A2703">
        <v>2701</v>
      </c>
      <c r="B2703" t="s">
        <v>83</v>
      </c>
      <c r="C2703" t="s">
        <v>106</v>
      </c>
      <c r="D2703" t="s">
        <v>109</v>
      </c>
      <c r="E2703" t="s">
        <v>86</v>
      </c>
      <c r="F2703" t="s">
        <v>91</v>
      </c>
      <c r="G2703" t="s">
        <v>108</v>
      </c>
      <c r="H2703">
        <v>1199</v>
      </c>
      <c r="I2703">
        <v>118</v>
      </c>
      <c r="J2703">
        <v>17.2</v>
      </c>
      <c r="K2703">
        <v>13.5</v>
      </c>
      <c r="L2703">
        <v>2025</v>
      </c>
      <c r="M2703">
        <v>12429</v>
      </c>
      <c r="N2703">
        <v>1</v>
      </c>
      <c r="O2703">
        <v>0</v>
      </c>
      <c r="P2703">
        <v>12.25</v>
      </c>
    </row>
    <row r="2704" spans="1:16" x14ac:dyDescent="0.3">
      <c r="A2704">
        <v>2702</v>
      </c>
      <c r="B2704" t="s">
        <v>83</v>
      </c>
      <c r="C2704" t="s">
        <v>106</v>
      </c>
      <c r="D2704" t="s">
        <v>109</v>
      </c>
      <c r="E2704" t="s">
        <v>86</v>
      </c>
      <c r="F2704" t="s">
        <v>91</v>
      </c>
      <c r="G2704" t="s">
        <v>108</v>
      </c>
      <c r="H2704">
        <v>1199</v>
      </c>
      <c r="I2704">
        <v>118</v>
      </c>
      <c r="J2704">
        <v>17.2</v>
      </c>
      <c r="K2704">
        <v>13.5</v>
      </c>
      <c r="L2704">
        <v>2021</v>
      </c>
      <c r="M2704">
        <v>86075</v>
      </c>
      <c r="N2704">
        <v>1</v>
      </c>
      <c r="O2704">
        <v>0</v>
      </c>
      <c r="P2704">
        <v>6.94</v>
      </c>
    </row>
    <row r="2705" spans="1:16" x14ac:dyDescent="0.3">
      <c r="A2705">
        <v>2703</v>
      </c>
      <c r="B2705" t="s">
        <v>83</v>
      </c>
      <c r="C2705" t="s">
        <v>106</v>
      </c>
      <c r="D2705" t="s">
        <v>109</v>
      </c>
      <c r="E2705" t="s">
        <v>86</v>
      </c>
      <c r="F2705" t="s">
        <v>91</v>
      </c>
      <c r="G2705" t="s">
        <v>108</v>
      </c>
      <c r="H2705">
        <v>1199</v>
      </c>
      <c r="I2705">
        <v>118</v>
      </c>
      <c r="J2705">
        <v>17.2</v>
      </c>
      <c r="K2705">
        <v>13.5</v>
      </c>
      <c r="L2705">
        <v>2025</v>
      </c>
      <c r="M2705">
        <v>18486</v>
      </c>
      <c r="N2705">
        <v>1</v>
      </c>
      <c r="O2705">
        <v>0</v>
      </c>
      <c r="P2705">
        <v>12.48</v>
      </c>
    </row>
    <row r="2706" spans="1:16" x14ac:dyDescent="0.3">
      <c r="A2706">
        <v>2704</v>
      </c>
      <c r="B2706" t="s">
        <v>83</v>
      </c>
      <c r="C2706" t="s">
        <v>106</v>
      </c>
      <c r="D2706" t="s">
        <v>109</v>
      </c>
      <c r="E2706" t="s">
        <v>86</v>
      </c>
      <c r="F2706" t="s">
        <v>91</v>
      </c>
      <c r="G2706" t="s">
        <v>108</v>
      </c>
      <c r="H2706">
        <v>1199</v>
      </c>
      <c r="I2706">
        <v>118</v>
      </c>
      <c r="J2706">
        <v>17.2</v>
      </c>
      <c r="K2706">
        <v>13.5</v>
      </c>
      <c r="L2706">
        <v>2025</v>
      </c>
      <c r="M2706">
        <v>27838</v>
      </c>
      <c r="N2706">
        <v>3</v>
      </c>
      <c r="O2706">
        <v>0</v>
      </c>
      <c r="P2706">
        <v>11.12</v>
      </c>
    </row>
    <row r="2707" spans="1:16" x14ac:dyDescent="0.3">
      <c r="A2707">
        <v>2705</v>
      </c>
      <c r="B2707" t="s">
        <v>83</v>
      </c>
      <c r="C2707" t="s">
        <v>106</v>
      </c>
      <c r="D2707" t="s">
        <v>109</v>
      </c>
      <c r="E2707" t="s">
        <v>86</v>
      </c>
      <c r="F2707" t="s">
        <v>91</v>
      </c>
      <c r="G2707" t="s">
        <v>108</v>
      </c>
      <c r="H2707">
        <v>1199</v>
      </c>
      <c r="I2707">
        <v>118</v>
      </c>
      <c r="J2707">
        <v>17.2</v>
      </c>
      <c r="K2707">
        <v>13.5</v>
      </c>
      <c r="L2707">
        <v>2026</v>
      </c>
      <c r="M2707">
        <v>5501</v>
      </c>
      <c r="N2707">
        <v>1</v>
      </c>
      <c r="O2707">
        <v>0</v>
      </c>
      <c r="P2707">
        <v>13.62</v>
      </c>
    </row>
    <row r="2708" spans="1:16" x14ac:dyDescent="0.3">
      <c r="A2708">
        <v>2706</v>
      </c>
      <c r="B2708" t="s">
        <v>83</v>
      </c>
      <c r="C2708" t="s">
        <v>106</v>
      </c>
      <c r="D2708" t="s">
        <v>109</v>
      </c>
      <c r="E2708" t="s">
        <v>86</v>
      </c>
      <c r="F2708" t="s">
        <v>91</v>
      </c>
      <c r="G2708" t="s">
        <v>108</v>
      </c>
      <c r="H2708">
        <v>1199</v>
      </c>
      <c r="I2708">
        <v>118</v>
      </c>
      <c r="J2708">
        <v>17.2</v>
      </c>
      <c r="K2708">
        <v>13.5</v>
      </c>
      <c r="L2708">
        <v>2021</v>
      </c>
      <c r="M2708">
        <v>47069</v>
      </c>
      <c r="N2708">
        <v>1</v>
      </c>
      <c r="O2708">
        <v>0</v>
      </c>
      <c r="P2708">
        <v>7.52</v>
      </c>
    </row>
    <row r="2709" spans="1:16" x14ac:dyDescent="0.3">
      <c r="A2709">
        <v>2707</v>
      </c>
      <c r="B2709" t="s">
        <v>83</v>
      </c>
      <c r="C2709" t="s">
        <v>106</v>
      </c>
      <c r="D2709" t="s">
        <v>109</v>
      </c>
      <c r="E2709" t="s">
        <v>86</v>
      </c>
      <c r="F2709" t="s">
        <v>91</v>
      </c>
      <c r="G2709" t="s">
        <v>108</v>
      </c>
      <c r="H2709">
        <v>1199</v>
      </c>
      <c r="I2709">
        <v>118</v>
      </c>
      <c r="J2709">
        <v>17.2</v>
      </c>
      <c r="K2709">
        <v>13.5</v>
      </c>
      <c r="L2709">
        <v>2026</v>
      </c>
      <c r="M2709">
        <v>7107</v>
      </c>
      <c r="N2709">
        <v>2</v>
      </c>
      <c r="O2709">
        <v>0</v>
      </c>
      <c r="P2709">
        <v>13.38</v>
      </c>
    </row>
    <row r="2710" spans="1:16" x14ac:dyDescent="0.3">
      <c r="A2710">
        <v>2708</v>
      </c>
      <c r="B2710" t="s">
        <v>83</v>
      </c>
      <c r="C2710" t="s">
        <v>106</v>
      </c>
      <c r="D2710" t="s">
        <v>109</v>
      </c>
      <c r="E2710" t="s">
        <v>86</v>
      </c>
      <c r="F2710" t="s">
        <v>91</v>
      </c>
      <c r="G2710" t="s">
        <v>108</v>
      </c>
      <c r="H2710">
        <v>1199</v>
      </c>
      <c r="I2710">
        <v>118</v>
      </c>
      <c r="J2710">
        <v>17.2</v>
      </c>
      <c r="K2710">
        <v>13.5</v>
      </c>
      <c r="L2710">
        <v>2024</v>
      </c>
      <c r="M2710">
        <v>45656</v>
      </c>
      <c r="N2710">
        <v>1</v>
      </c>
      <c r="O2710">
        <v>0</v>
      </c>
      <c r="P2710">
        <v>10.46</v>
      </c>
    </row>
    <row r="2711" spans="1:16" x14ac:dyDescent="0.3">
      <c r="A2711">
        <v>2709</v>
      </c>
      <c r="B2711" t="s">
        <v>83</v>
      </c>
      <c r="C2711" t="s">
        <v>106</v>
      </c>
      <c r="D2711" t="s">
        <v>109</v>
      </c>
      <c r="E2711" t="s">
        <v>86</v>
      </c>
      <c r="F2711" t="s">
        <v>91</v>
      </c>
      <c r="G2711" t="s">
        <v>108</v>
      </c>
      <c r="H2711">
        <v>1199</v>
      </c>
      <c r="I2711">
        <v>118</v>
      </c>
      <c r="J2711">
        <v>17.2</v>
      </c>
      <c r="K2711">
        <v>13.5</v>
      </c>
      <c r="L2711">
        <v>2022</v>
      </c>
      <c r="M2711">
        <v>39829</v>
      </c>
      <c r="N2711">
        <v>1</v>
      </c>
      <c r="O2711">
        <v>0</v>
      </c>
      <c r="P2711">
        <v>8.2799999999999994</v>
      </c>
    </row>
    <row r="2712" spans="1:16" x14ac:dyDescent="0.3">
      <c r="A2712">
        <v>2710</v>
      </c>
      <c r="B2712" t="s">
        <v>83</v>
      </c>
      <c r="C2712" t="s">
        <v>106</v>
      </c>
      <c r="D2712" t="s">
        <v>109</v>
      </c>
      <c r="E2712" t="s">
        <v>86</v>
      </c>
      <c r="F2712" t="s">
        <v>91</v>
      </c>
      <c r="G2712" t="s">
        <v>108</v>
      </c>
      <c r="H2712">
        <v>1199</v>
      </c>
      <c r="I2712">
        <v>118</v>
      </c>
      <c r="J2712">
        <v>17.2</v>
      </c>
      <c r="K2712">
        <v>13.5</v>
      </c>
      <c r="L2712">
        <v>2026</v>
      </c>
      <c r="M2712">
        <v>6639</v>
      </c>
      <c r="N2712">
        <v>1</v>
      </c>
      <c r="O2712">
        <v>0</v>
      </c>
      <c r="P2712">
        <v>13.75</v>
      </c>
    </row>
    <row r="2713" spans="1:16" x14ac:dyDescent="0.3">
      <c r="A2713">
        <v>2711</v>
      </c>
      <c r="B2713" t="s">
        <v>83</v>
      </c>
      <c r="C2713" t="s">
        <v>106</v>
      </c>
      <c r="D2713" t="s">
        <v>109</v>
      </c>
      <c r="E2713" t="s">
        <v>86</v>
      </c>
      <c r="F2713" t="s">
        <v>91</v>
      </c>
      <c r="G2713" t="s">
        <v>108</v>
      </c>
      <c r="H2713">
        <v>1199</v>
      </c>
      <c r="I2713">
        <v>118</v>
      </c>
      <c r="J2713">
        <v>17.2</v>
      </c>
      <c r="K2713">
        <v>13.5</v>
      </c>
      <c r="L2713">
        <v>2020</v>
      </c>
      <c r="M2713">
        <v>94665</v>
      </c>
      <c r="N2713">
        <v>1</v>
      </c>
      <c r="O2713">
        <v>0</v>
      </c>
      <c r="P2713">
        <v>5.32</v>
      </c>
    </row>
    <row r="2714" spans="1:16" x14ac:dyDescent="0.3">
      <c r="A2714">
        <v>2712</v>
      </c>
      <c r="B2714" t="s">
        <v>83</v>
      </c>
      <c r="C2714" t="s">
        <v>106</v>
      </c>
      <c r="D2714" t="s">
        <v>109</v>
      </c>
      <c r="E2714" t="s">
        <v>86</v>
      </c>
      <c r="F2714" t="s">
        <v>91</v>
      </c>
      <c r="G2714" t="s">
        <v>108</v>
      </c>
      <c r="H2714">
        <v>1199</v>
      </c>
      <c r="I2714">
        <v>118</v>
      </c>
      <c r="J2714">
        <v>17.2</v>
      </c>
      <c r="K2714">
        <v>13.5</v>
      </c>
      <c r="L2714">
        <v>2025</v>
      </c>
      <c r="M2714">
        <v>27340</v>
      </c>
      <c r="N2714">
        <v>1</v>
      </c>
      <c r="O2714">
        <v>0</v>
      </c>
      <c r="P2714">
        <v>11.86</v>
      </c>
    </row>
    <row r="2715" spans="1:16" x14ac:dyDescent="0.3">
      <c r="A2715">
        <v>2713</v>
      </c>
      <c r="B2715" t="s">
        <v>83</v>
      </c>
      <c r="C2715" t="s">
        <v>106</v>
      </c>
      <c r="D2715" t="s">
        <v>109</v>
      </c>
      <c r="E2715" t="s">
        <v>86</v>
      </c>
      <c r="F2715" t="s">
        <v>91</v>
      </c>
      <c r="G2715" t="s">
        <v>108</v>
      </c>
      <c r="H2715">
        <v>1199</v>
      </c>
      <c r="I2715">
        <v>118</v>
      </c>
      <c r="J2715">
        <v>17.2</v>
      </c>
      <c r="K2715">
        <v>13.5</v>
      </c>
      <c r="L2715">
        <v>2023</v>
      </c>
      <c r="M2715">
        <v>45132</v>
      </c>
      <c r="N2715">
        <v>1</v>
      </c>
      <c r="O2715">
        <v>0</v>
      </c>
      <c r="P2715">
        <v>9.18</v>
      </c>
    </row>
    <row r="2716" spans="1:16" x14ac:dyDescent="0.3">
      <c r="A2716">
        <v>2714</v>
      </c>
      <c r="B2716" t="s">
        <v>83</v>
      </c>
      <c r="C2716" t="s">
        <v>106</v>
      </c>
      <c r="D2716" t="s">
        <v>109</v>
      </c>
      <c r="E2716" t="s">
        <v>86</v>
      </c>
      <c r="F2716" t="s">
        <v>91</v>
      </c>
      <c r="G2716" t="s">
        <v>108</v>
      </c>
      <c r="H2716">
        <v>1199</v>
      </c>
      <c r="I2716">
        <v>118</v>
      </c>
      <c r="J2716">
        <v>17.2</v>
      </c>
      <c r="K2716">
        <v>13.5</v>
      </c>
      <c r="L2716">
        <v>2021</v>
      </c>
      <c r="M2716">
        <v>47606</v>
      </c>
      <c r="N2716">
        <v>3</v>
      </c>
      <c r="O2716">
        <v>0</v>
      </c>
      <c r="P2716">
        <v>6.29</v>
      </c>
    </row>
    <row r="2717" spans="1:16" x14ac:dyDescent="0.3">
      <c r="A2717">
        <v>2715</v>
      </c>
      <c r="B2717" t="s">
        <v>83</v>
      </c>
      <c r="C2717" t="s">
        <v>106</v>
      </c>
      <c r="D2717" t="s">
        <v>109</v>
      </c>
      <c r="E2717" t="s">
        <v>86</v>
      </c>
      <c r="F2717" t="s">
        <v>91</v>
      </c>
      <c r="G2717" t="s">
        <v>108</v>
      </c>
      <c r="H2717">
        <v>1199</v>
      </c>
      <c r="I2717">
        <v>118</v>
      </c>
      <c r="J2717">
        <v>17.2</v>
      </c>
      <c r="K2717">
        <v>13.5</v>
      </c>
      <c r="L2717">
        <v>2020</v>
      </c>
      <c r="M2717">
        <v>126313</v>
      </c>
      <c r="N2717">
        <v>1</v>
      </c>
      <c r="O2717">
        <v>0</v>
      </c>
      <c r="P2717">
        <v>4.9800000000000004</v>
      </c>
    </row>
    <row r="2718" spans="1:16" x14ac:dyDescent="0.3">
      <c r="A2718">
        <v>2716</v>
      </c>
      <c r="B2718" t="s">
        <v>83</v>
      </c>
      <c r="C2718" t="s">
        <v>106</v>
      </c>
      <c r="D2718" t="s">
        <v>109</v>
      </c>
      <c r="E2718" t="s">
        <v>86</v>
      </c>
      <c r="F2718" t="s">
        <v>91</v>
      </c>
      <c r="G2718" t="s">
        <v>108</v>
      </c>
      <c r="H2718">
        <v>1199</v>
      </c>
      <c r="I2718">
        <v>118</v>
      </c>
      <c r="J2718">
        <v>17.2</v>
      </c>
      <c r="K2718">
        <v>13.5</v>
      </c>
      <c r="L2718">
        <v>2025</v>
      </c>
      <c r="M2718">
        <v>18398</v>
      </c>
      <c r="N2718">
        <v>1</v>
      </c>
      <c r="O2718">
        <v>1</v>
      </c>
      <c r="P2718">
        <v>11.64</v>
      </c>
    </row>
    <row r="2719" spans="1:16" x14ac:dyDescent="0.3">
      <c r="A2719">
        <v>2717</v>
      </c>
      <c r="B2719" t="s">
        <v>83</v>
      </c>
      <c r="C2719" t="s">
        <v>106</v>
      </c>
      <c r="D2719" t="s">
        <v>109</v>
      </c>
      <c r="E2719" t="s">
        <v>86</v>
      </c>
      <c r="F2719" t="s">
        <v>91</v>
      </c>
      <c r="G2719" t="s">
        <v>108</v>
      </c>
      <c r="H2719">
        <v>1199</v>
      </c>
      <c r="I2719">
        <v>118</v>
      </c>
      <c r="J2719">
        <v>17.2</v>
      </c>
      <c r="K2719">
        <v>13.5</v>
      </c>
      <c r="L2719">
        <v>2020</v>
      </c>
      <c r="M2719">
        <v>62240</v>
      </c>
      <c r="N2719">
        <v>1</v>
      </c>
      <c r="O2719">
        <v>0</v>
      </c>
      <c r="P2719">
        <v>5.97</v>
      </c>
    </row>
    <row r="2720" spans="1:16" x14ac:dyDescent="0.3">
      <c r="A2720">
        <v>2718</v>
      </c>
      <c r="B2720" t="s">
        <v>83</v>
      </c>
      <c r="C2720" t="s">
        <v>106</v>
      </c>
      <c r="D2720" t="s">
        <v>109</v>
      </c>
      <c r="E2720" t="s">
        <v>86</v>
      </c>
      <c r="F2720" t="s">
        <v>91</v>
      </c>
      <c r="G2720" t="s">
        <v>108</v>
      </c>
      <c r="H2720">
        <v>1199</v>
      </c>
      <c r="I2720">
        <v>118</v>
      </c>
      <c r="J2720">
        <v>17.2</v>
      </c>
      <c r="K2720">
        <v>13.5</v>
      </c>
      <c r="L2720">
        <v>2021</v>
      </c>
      <c r="M2720">
        <v>82086</v>
      </c>
      <c r="N2720">
        <v>2</v>
      </c>
      <c r="O2720">
        <v>1</v>
      </c>
      <c r="P2720">
        <v>5.61</v>
      </c>
    </row>
    <row r="2721" spans="1:16" x14ac:dyDescent="0.3">
      <c r="A2721">
        <v>2719</v>
      </c>
      <c r="B2721" t="s">
        <v>83</v>
      </c>
      <c r="C2721" t="s">
        <v>106</v>
      </c>
      <c r="D2721" t="s">
        <v>109</v>
      </c>
      <c r="E2721" t="s">
        <v>86</v>
      </c>
      <c r="F2721" t="s">
        <v>91</v>
      </c>
      <c r="G2721" t="s">
        <v>108</v>
      </c>
      <c r="H2721">
        <v>1199</v>
      </c>
      <c r="I2721">
        <v>118</v>
      </c>
      <c r="J2721">
        <v>17.2</v>
      </c>
      <c r="K2721">
        <v>13.5</v>
      </c>
      <c r="L2721">
        <v>2025</v>
      </c>
      <c r="M2721">
        <v>28228</v>
      </c>
      <c r="N2721">
        <v>1</v>
      </c>
      <c r="O2721">
        <v>0</v>
      </c>
      <c r="P2721">
        <v>12.3</v>
      </c>
    </row>
    <row r="2722" spans="1:16" x14ac:dyDescent="0.3">
      <c r="A2722">
        <v>2720</v>
      </c>
      <c r="B2722" t="s">
        <v>83</v>
      </c>
      <c r="C2722" t="s">
        <v>106</v>
      </c>
      <c r="D2722" t="s">
        <v>109</v>
      </c>
      <c r="E2722" t="s">
        <v>86</v>
      </c>
      <c r="F2722" t="s">
        <v>91</v>
      </c>
      <c r="G2722" t="s">
        <v>108</v>
      </c>
      <c r="H2722">
        <v>1199</v>
      </c>
      <c r="I2722">
        <v>118</v>
      </c>
      <c r="J2722">
        <v>17.2</v>
      </c>
      <c r="K2722">
        <v>13.5</v>
      </c>
      <c r="L2722">
        <v>2025</v>
      </c>
      <c r="M2722">
        <v>28912</v>
      </c>
      <c r="N2722">
        <v>1</v>
      </c>
      <c r="O2722">
        <v>0</v>
      </c>
      <c r="P2722">
        <v>11.83</v>
      </c>
    </row>
    <row r="2723" spans="1:16" x14ac:dyDescent="0.3">
      <c r="A2723">
        <v>2721</v>
      </c>
      <c r="B2723" t="s">
        <v>83</v>
      </c>
      <c r="C2723" t="s">
        <v>106</v>
      </c>
      <c r="D2723" t="s">
        <v>109</v>
      </c>
      <c r="E2723" t="s">
        <v>86</v>
      </c>
      <c r="F2723" t="s">
        <v>91</v>
      </c>
      <c r="G2723" t="s">
        <v>108</v>
      </c>
      <c r="H2723">
        <v>1199</v>
      </c>
      <c r="I2723">
        <v>118</v>
      </c>
      <c r="J2723">
        <v>17.2</v>
      </c>
      <c r="K2723">
        <v>13.5</v>
      </c>
      <c r="L2723">
        <v>2022</v>
      </c>
      <c r="M2723">
        <v>80344</v>
      </c>
      <c r="N2723">
        <v>2</v>
      </c>
      <c r="O2723">
        <v>0</v>
      </c>
      <c r="P2723">
        <v>7.63</v>
      </c>
    </row>
    <row r="2724" spans="1:16" x14ac:dyDescent="0.3">
      <c r="A2724">
        <v>2722</v>
      </c>
      <c r="B2724" t="s">
        <v>83</v>
      </c>
      <c r="C2724" t="s">
        <v>106</v>
      </c>
      <c r="D2724" t="s">
        <v>109</v>
      </c>
      <c r="E2724" t="s">
        <v>86</v>
      </c>
      <c r="F2724" t="s">
        <v>91</v>
      </c>
      <c r="G2724" t="s">
        <v>108</v>
      </c>
      <c r="H2724">
        <v>1199</v>
      </c>
      <c r="I2724">
        <v>118</v>
      </c>
      <c r="J2724">
        <v>17.2</v>
      </c>
      <c r="K2724">
        <v>13.5</v>
      </c>
      <c r="L2724">
        <v>2023</v>
      </c>
      <c r="M2724">
        <v>47704</v>
      </c>
      <c r="N2724">
        <v>1</v>
      </c>
      <c r="O2724">
        <v>0</v>
      </c>
      <c r="P2724">
        <v>9.43</v>
      </c>
    </row>
    <row r="2725" spans="1:16" x14ac:dyDescent="0.3">
      <c r="A2725">
        <v>2723</v>
      </c>
      <c r="B2725" t="s">
        <v>83</v>
      </c>
      <c r="C2725" t="s">
        <v>106</v>
      </c>
      <c r="D2725" t="s">
        <v>109</v>
      </c>
      <c r="E2725" t="s">
        <v>86</v>
      </c>
      <c r="F2725" t="s">
        <v>91</v>
      </c>
      <c r="G2725" t="s">
        <v>108</v>
      </c>
      <c r="H2725">
        <v>1199</v>
      </c>
      <c r="I2725">
        <v>118</v>
      </c>
      <c r="J2725">
        <v>17.2</v>
      </c>
      <c r="K2725">
        <v>13.5</v>
      </c>
      <c r="L2725">
        <v>2023</v>
      </c>
      <c r="M2725">
        <v>50159</v>
      </c>
      <c r="N2725">
        <v>2</v>
      </c>
      <c r="O2725">
        <v>0</v>
      </c>
      <c r="P2725">
        <v>9.36</v>
      </c>
    </row>
    <row r="2726" spans="1:16" x14ac:dyDescent="0.3">
      <c r="A2726">
        <v>2724</v>
      </c>
      <c r="B2726" t="s">
        <v>83</v>
      </c>
      <c r="C2726" t="s">
        <v>106</v>
      </c>
      <c r="D2726" t="s">
        <v>109</v>
      </c>
      <c r="E2726" t="s">
        <v>86</v>
      </c>
      <c r="F2726" t="s">
        <v>91</v>
      </c>
      <c r="G2726" t="s">
        <v>108</v>
      </c>
      <c r="H2726">
        <v>1199</v>
      </c>
      <c r="I2726">
        <v>118</v>
      </c>
      <c r="J2726">
        <v>17.2</v>
      </c>
      <c r="K2726">
        <v>13.5</v>
      </c>
      <c r="L2726">
        <v>2026</v>
      </c>
      <c r="M2726">
        <v>6302</v>
      </c>
      <c r="N2726">
        <v>1</v>
      </c>
      <c r="O2726">
        <v>0</v>
      </c>
      <c r="P2726">
        <v>13.23</v>
      </c>
    </row>
    <row r="2727" spans="1:16" x14ac:dyDescent="0.3">
      <c r="A2727">
        <v>2725</v>
      </c>
      <c r="B2727" t="s">
        <v>83</v>
      </c>
      <c r="C2727" t="s">
        <v>106</v>
      </c>
      <c r="D2727" t="s">
        <v>109</v>
      </c>
      <c r="E2727" t="s">
        <v>86</v>
      </c>
      <c r="F2727" t="s">
        <v>91</v>
      </c>
      <c r="G2727" t="s">
        <v>108</v>
      </c>
      <c r="H2727">
        <v>1199</v>
      </c>
      <c r="I2727">
        <v>118</v>
      </c>
      <c r="J2727">
        <v>17.2</v>
      </c>
      <c r="K2727">
        <v>13.5</v>
      </c>
      <c r="L2727">
        <v>2022</v>
      </c>
      <c r="M2727">
        <v>54111</v>
      </c>
      <c r="N2727">
        <v>2</v>
      </c>
      <c r="O2727">
        <v>0</v>
      </c>
      <c r="P2727">
        <v>7.73</v>
      </c>
    </row>
    <row r="2728" spans="1:16" x14ac:dyDescent="0.3">
      <c r="A2728">
        <v>2726</v>
      </c>
      <c r="B2728" t="s">
        <v>83</v>
      </c>
      <c r="C2728" t="s">
        <v>106</v>
      </c>
      <c r="D2728" t="s">
        <v>109</v>
      </c>
      <c r="E2728" t="s">
        <v>86</v>
      </c>
      <c r="F2728" t="s">
        <v>91</v>
      </c>
      <c r="G2728" t="s">
        <v>108</v>
      </c>
      <c r="H2728">
        <v>1199</v>
      </c>
      <c r="I2728">
        <v>118</v>
      </c>
      <c r="J2728">
        <v>17.2</v>
      </c>
      <c r="K2728">
        <v>13.5</v>
      </c>
      <c r="L2728">
        <v>2022</v>
      </c>
      <c r="M2728">
        <v>78909</v>
      </c>
      <c r="N2728">
        <v>2</v>
      </c>
      <c r="O2728">
        <v>0</v>
      </c>
      <c r="P2728">
        <v>7.47</v>
      </c>
    </row>
    <row r="2729" spans="1:16" x14ac:dyDescent="0.3">
      <c r="A2729">
        <v>2727</v>
      </c>
      <c r="B2729" t="s">
        <v>83</v>
      </c>
      <c r="C2729" t="s">
        <v>106</v>
      </c>
      <c r="D2729" t="s">
        <v>109</v>
      </c>
      <c r="E2729" t="s">
        <v>86</v>
      </c>
      <c r="F2729" t="s">
        <v>91</v>
      </c>
      <c r="G2729" t="s">
        <v>108</v>
      </c>
      <c r="H2729">
        <v>1199</v>
      </c>
      <c r="I2729">
        <v>118</v>
      </c>
      <c r="J2729">
        <v>17.2</v>
      </c>
      <c r="K2729">
        <v>13.5</v>
      </c>
      <c r="L2729">
        <v>2022</v>
      </c>
      <c r="M2729">
        <v>66383</v>
      </c>
      <c r="N2729">
        <v>1</v>
      </c>
      <c r="O2729">
        <v>0</v>
      </c>
      <c r="P2729">
        <v>8.0399999999999991</v>
      </c>
    </row>
    <row r="2730" spans="1:16" x14ac:dyDescent="0.3">
      <c r="A2730">
        <v>2728</v>
      </c>
      <c r="B2730" t="s">
        <v>83</v>
      </c>
      <c r="C2730" t="s">
        <v>106</v>
      </c>
      <c r="D2730" t="s">
        <v>109</v>
      </c>
      <c r="E2730" t="s">
        <v>86</v>
      </c>
      <c r="F2730" t="s">
        <v>91</v>
      </c>
      <c r="G2730" t="s">
        <v>108</v>
      </c>
      <c r="H2730">
        <v>1199</v>
      </c>
      <c r="I2730">
        <v>118</v>
      </c>
      <c r="J2730">
        <v>17.2</v>
      </c>
      <c r="K2730">
        <v>13.5</v>
      </c>
      <c r="L2730">
        <v>2026</v>
      </c>
      <c r="M2730">
        <v>6598</v>
      </c>
      <c r="N2730">
        <v>2</v>
      </c>
      <c r="O2730">
        <v>0</v>
      </c>
      <c r="P2730">
        <v>12.72</v>
      </c>
    </row>
    <row r="2731" spans="1:16" x14ac:dyDescent="0.3">
      <c r="A2731">
        <v>2729</v>
      </c>
      <c r="B2731" t="s">
        <v>83</v>
      </c>
      <c r="C2731" t="s">
        <v>106</v>
      </c>
      <c r="D2731" t="s">
        <v>109</v>
      </c>
      <c r="E2731" t="s">
        <v>86</v>
      </c>
      <c r="F2731" t="s">
        <v>91</v>
      </c>
      <c r="G2731" t="s">
        <v>108</v>
      </c>
      <c r="H2731">
        <v>1199</v>
      </c>
      <c r="I2731">
        <v>118</v>
      </c>
      <c r="J2731">
        <v>17.2</v>
      </c>
      <c r="K2731">
        <v>13.5</v>
      </c>
      <c r="L2731">
        <v>2021</v>
      </c>
      <c r="M2731">
        <v>103904</v>
      </c>
      <c r="N2731">
        <v>1</v>
      </c>
      <c r="O2731">
        <v>0</v>
      </c>
      <c r="P2731">
        <v>6.54</v>
      </c>
    </row>
    <row r="2732" spans="1:16" x14ac:dyDescent="0.3">
      <c r="A2732">
        <v>2730</v>
      </c>
      <c r="B2732" t="s">
        <v>83</v>
      </c>
      <c r="C2732" t="s">
        <v>106</v>
      </c>
      <c r="D2732" t="s">
        <v>109</v>
      </c>
      <c r="E2732" t="s">
        <v>86</v>
      </c>
      <c r="F2732" t="s">
        <v>91</v>
      </c>
      <c r="G2732" t="s">
        <v>108</v>
      </c>
      <c r="H2732">
        <v>1199</v>
      </c>
      <c r="I2732">
        <v>118</v>
      </c>
      <c r="J2732">
        <v>17.2</v>
      </c>
      <c r="K2732">
        <v>13.5</v>
      </c>
      <c r="L2732">
        <v>2025</v>
      </c>
      <c r="M2732">
        <v>13220</v>
      </c>
      <c r="N2732">
        <v>1</v>
      </c>
      <c r="O2732">
        <v>0</v>
      </c>
      <c r="P2732">
        <v>12.34</v>
      </c>
    </row>
    <row r="2733" spans="1:16" x14ac:dyDescent="0.3">
      <c r="A2733">
        <v>2731</v>
      </c>
      <c r="B2733" t="s">
        <v>83</v>
      </c>
      <c r="C2733" t="s">
        <v>106</v>
      </c>
      <c r="D2733" t="s">
        <v>109</v>
      </c>
      <c r="E2733" t="s">
        <v>86</v>
      </c>
      <c r="F2733" t="s">
        <v>91</v>
      </c>
      <c r="G2733" t="s">
        <v>108</v>
      </c>
      <c r="H2733">
        <v>1199</v>
      </c>
      <c r="I2733">
        <v>118</v>
      </c>
      <c r="J2733">
        <v>17.2</v>
      </c>
      <c r="K2733">
        <v>13.5</v>
      </c>
      <c r="L2733">
        <v>2021</v>
      </c>
      <c r="M2733">
        <v>97008</v>
      </c>
      <c r="N2733">
        <v>2</v>
      </c>
      <c r="O2733">
        <v>1</v>
      </c>
      <c r="P2733">
        <v>5.22</v>
      </c>
    </row>
    <row r="2734" spans="1:16" x14ac:dyDescent="0.3">
      <c r="A2734">
        <v>2732</v>
      </c>
      <c r="B2734" t="s">
        <v>83</v>
      </c>
      <c r="C2734" t="s">
        <v>106</v>
      </c>
      <c r="D2734" t="s">
        <v>109</v>
      </c>
      <c r="E2734" t="s">
        <v>86</v>
      </c>
      <c r="F2734" t="s">
        <v>91</v>
      </c>
      <c r="G2734" t="s">
        <v>108</v>
      </c>
      <c r="H2734">
        <v>1199</v>
      </c>
      <c r="I2734">
        <v>118</v>
      </c>
      <c r="J2734">
        <v>17.2</v>
      </c>
      <c r="K2734">
        <v>13.5</v>
      </c>
      <c r="L2734">
        <v>2020</v>
      </c>
      <c r="M2734">
        <v>87585</v>
      </c>
      <c r="N2734">
        <v>1</v>
      </c>
      <c r="O2734">
        <v>0</v>
      </c>
      <c r="P2734">
        <v>5.9</v>
      </c>
    </row>
    <row r="2735" spans="1:16" x14ac:dyDescent="0.3">
      <c r="A2735">
        <v>2733</v>
      </c>
      <c r="B2735" t="s">
        <v>83</v>
      </c>
      <c r="C2735" t="s">
        <v>106</v>
      </c>
      <c r="D2735" t="s">
        <v>109</v>
      </c>
      <c r="E2735" t="s">
        <v>86</v>
      </c>
      <c r="F2735" t="s">
        <v>91</v>
      </c>
      <c r="G2735" t="s">
        <v>108</v>
      </c>
      <c r="H2735">
        <v>1199</v>
      </c>
      <c r="I2735">
        <v>118</v>
      </c>
      <c r="J2735">
        <v>17.2</v>
      </c>
      <c r="K2735">
        <v>13.5</v>
      </c>
      <c r="L2735">
        <v>2026</v>
      </c>
      <c r="M2735">
        <v>6522</v>
      </c>
      <c r="N2735">
        <v>3</v>
      </c>
      <c r="O2735">
        <v>0</v>
      </c>
      <c r="P2735">
        <v>12.57</v>
      </c>
    </row>
    <row r="2736" spans="1:16" x14ac:dyDescent="0.3">
      <c r="A2736">
        <v>2734</v>
      </c>
      <c r="B2736" t="s">
        <v>83</v>
      </c>
      <c r="C2736" t="s">
        <v>106</v>
      </c>
      <c r="D2736" t="s">
        <v>109</v>
      </c>
      <c r="E2736" t="s">
        <v>86</v>
      </c>
      <c r="F2736" t="s">
        <v>91</v>
      </c>
      <c r="G2736" t="s">
        <v>108</v>
      </c>
      <c r="H2736">
        <v>1199</v>
      </c>
      <c r="I2736">
        <v>118</v>
      </c>
      <c r="J2736">
        <v>17.2</v>
      </c>
      <c r="K2736">
        <v>13.5</v>
      </c>
      <c r="L2736">
        <v>2025</v>
      </c>
      <c r="M2736">
        <v>25730</v>
      </c>
      <c r="N2736">
        <v>1</v>
      </c>
      <c r="O2736">
        <v>0</v>
      </c>
      <c r="P2736">
        <v>12.35</v>
      </c>
    </row>
    <row r="2737" spans="1:16" x14ac:dyDescent="0.3">
      <c r="A2737">
        <v>2735</v>
      </c>
      <c r="B2737" t="s">
        <v>83</v>
      </c>
      <c r="C2737" t="s">
        <v>106</v>
      </c>
      <c r="D2737" t="s">
        <v>109</v>
      </c>
      <c r="E2737" t="s">
        <v>86</v>
      </c>
      <c r="F2737" t="s">
        <v>91</v>
      </c>
      <c r="G2737" t="s">
        <v>108</v>
      </c>
      <c r="H2737">
        <v>1199</v>
      </c>
      <c r="I2737">
        <v>118</v>
      </c>
      <c r="J2737">
        <v>17.2</v>
      </c>
      <c r="K2737">
        <v>13.5</v>
      </c>
      <c r="L2737">
        <v>2023</v>
      </c>
      <c r="M2737">
        <v>48804</v>
      </c>
      <c r="N2737">
        <v>1</v>
      </c>
      <c r="O2737">
        <v>0</v>
      </c>
      <c r="P2737">
        <v>9.85</v>
      </c>
    </row>
    <row r="2738" spans="1:16" x14ac:dyDescent="0.3">
      <c r="A2738">
        <v>2736</v>
      </c>
      <c r="B2738" t="s">
        <v>83</v>
      </c>
      <c r="C2738" t="s">
        <v>106</v>
      </c>
      <c r="D2738" t="s">
        <v>109</v>
      </c>
      <c r="E2738" t="s">
        <v>86</v>
      </c>
      <c r="F2738" t="s">
        <v>91</v>
      </c>
      <c r="G2738" t="s">
        <v>108</v>
      </c>
      <c r="H2738">
        <v>1199</v>
      </c>
      <c r="I2738">
        <v>118</v>
      </c>
      <c r="J2738">
        <v>17.2</v>
      </c>
      <c r="K2738">
        <v>13.5</v>
      </c>
      <c r="L2738">
        <v>2022</v>
      </c>
      <c r="M2738">
        <v>43080</v>
      </c>
      <c r="N2738">
        <v>1</v>
      </c>
      <c r="O2738">
        <v>0</v>
      </c>
      <c r="P2738">
        <v>8.26</v>
      </c>
    </row>
    <row r="2739" spans="1:16" x14ac:dyDescent="0.3">
      <c r="A2739">
        <v>2737</v>
      </c>
      <c r="B2739" t="s">
        <v>83</v>
      </c>
      <c r="C2739" t="s">
        <v>106</v>
      </c>
      <c r="D2739" t="s">
        <v>109</v>
      </c>
      <c r="E2739" t="s">
        <v>86</v>
      </c>
      <c r="F2739" t="s">
        <v>91</v>
      </c>
      <c r="G2739" t="s">
        <v>108</v>
      </c>
      <c r="H2739">
        <v>1199</v>
      </c>
      <c r="I2739">
        <v>118</v>
      </c>
      <c r="J2739">
        <v>17.2</v>
      </c>
      <c r="K2739">
        <v>13.5</v>
      </c>
      <c r="L2739">
        <v>2025</v>
      </c>
      <c r="M2739">
        <v>19869</v>
      </c>
      <c r="N2739">
        <v>1</v>
      </c>
      <c r="O2739">
        <v>0</v>
      </c>
      <c r="P2739">
        <v>12.04</v>
      </c>
    </row>
    <row r="2740" spans="1:16" x14ac:dyDescent="0.3">
      <c r="A2740">
        <v>2738</v>
      </c>
      <c r="B2740" t="s">
        <v>83</v>
      </c>
      <c r="C2740" t="s">
        <v>106</v>
      </c>
      <c r="D2740" t="s">
        <v>109</v>
      </c>
      <c r="E2740" t="s">
        <v>86</v>
      </c>
      <c r="F2740" t="s">
        <v>91</v>
      </c>
      <c r="G2740" t="s">
        <v>108</v>
      </c>
      <c r="H2740">
        <v>1199</v>
      </c>
      <c r="I2740">
        <v>118</v>
      </c>
      <c r="J2740">
        <v>17.2</v>
      </c>
      <c r="K2740">
        <v>13.5</v>
      </c>
      <c r="L2740">
        <v>2025</v>
      </c>
      <c r="M2740">
        <v>25202</v>
      </c>
      <c r="N2740">
        <v>1</v>
      </c>
      <c r="O2740">
        <v>0</v>
      </c>
      <c r="P2740">
        <v>12.32</v>
      </c>
    </row>
    <row r="2741" spans="1:16" x14ac:dyDescent="0.3">
      <c r="A2741">
        <v>2739</v>
      </c>
      <c r="B2741" t="s">
        <v>83</v>
      </c>
      <c r="C2741" t="s">
        <v>106</v>
      </c>
      <c r="D2741" t="s">
        <v>109</v>
      </c>
      <c r="E2741" t="s">
        <v>86</v>
      </c>
      <c r="F2741" t="s">
        <v>91</v>
      </c>
      <c r="G2741" t="s">
        <v>108</v>
      </c>
      <c r="H2741">
        <v>1199</v>
      </c>
      <c r="I2741">
        <v>118</v>
      </c>
      <c r="J2741">
        <v>17.2</v>
      </c>
      <c r="K2741">
        <v>13.5</v>
      </c>
      <c r="L2741">
        <v>2024</v>
      </c>
      <c r="M2741">
        <v>29942</v>
      </c>
      <c r="N2741">
        <v>1</v>
      </c>
      <c r="O2741">
        <v>0</v>
      </c>
      <c r="P2741">
        <v>10.6</v>
      </c>
    </row>
    <row r="2742" spans="1:16" x14ac:dyDescent="0.3">
      <c r="A2742">
        <v>2740</v>
      </c>
      <c r="B2742" t="s">
        <v>83</v>
      </c>
      <c r="C2742" t="s">
        <v>106</v>
      </c>
      <c r="D2742" t="s">
        <v>109</v>
      </c>
      <c r="E2742" t="s">
        <v>86</v>
      </c>
      <c r="F2742" t="s">
        <v>91</v>
      </c>
      <c r="G2742" t="s">
        <v>108</v>
      </c>
      <c r="H2742">
        <v>1199</v>
      </c>
      <c r="I2742">
        <v>118</v>
      </c>
      <c r="J2742">
        <v>17.2</v>
      </c>
      <c r="K2742">
        <v>13.5</v>
      </c>
      <c r="L2742">
        <v>2021</v>
      </c>
      <c r="M2742">
        <v>87959</v>
      </c>
      <c r="N2742">
        <v>1</v>
      </c>
      <c r="O2742">
        <v>0</v>
      </c>
      <c r="P2742">
        <v>6.46</v>
      </c>
    </row>
    <row r="2743" spans="1:16" x14ac:dyDescent="0.3">
      <c r="A2743">
        <v>2741</v>
      </c>
      <c r="B2743" t="s">
        <v>83</v>
      </c>
      <c r="C2743" t="s">
        <v>106</v>
      </c>
      <c r="D2743" t="s">
        <v>109</v>
      </c>
      <c r="E2743" t="s">
        <v>86</v>
      </c>
      <c r="F2743" t="s">
        <v>91</v>
      </c>
      <c r="G2743" t="s">
        <v>108</v>
      </c>
      <c r="H2743">
        <v>1199</v>
      </c>
      <c r="I2743">
        <v>118</v>
      </c>
      <c r="J2743">
        <v>17.2</v>
      </c>
      <c r="K2743">
        <v>13.5</v>
      </c>
      <c r="L2743">
        <v>2022</v>
      </c>
      <c r="M2743">
        <v>59521</v>
      </c>
      <c r="N2743">
        <v>1</v>
      </c>
      <c r="O2743">
        <v>0</v>
      </c>
      <c r="P2743">
        <v>8.59</v>
      </c>
    </row>
    <row r="2744" spans="1:16" x14ac:dyDescent="0.3">
      <c r="A2744">
        <v>2742</v>
      </c>
      <c r="B2744" t="s">
        <v>83</v>
      </c>
      <c r="C2744" t="s">
        <v>106</v>
      </c>
      <c r="D2744" t="s">
        <v>109</v>
      </c>
      <c r="E2744" t="s">
        <v>86</v>
      </c>
      <c r="F2744" t="s">
        <v>91</v>
      </c>
      <c r="G2744" t="s">
        <v>108</v>
      </c>
      <c r="H2744">
        <v>1199</v>
      </c>
      <c r="I2744">
        <v>118</v>
      </c>
      <c r="J2744">
        <v>17.2</v>
      </c>
      <c r="K2744">
        <v>13.5</v>
      </c>
      <c r="L2744">
        <v>2022</v>
      </c>
      <c r="M2744">
        <v>88054</v>
      </c>
      <c r="N2744">
        <v>1</v>
      </c>
      <c r="O2744">
        <v>0</v>
      </c>
      <c r="P2744">
        <v>7.91</v>
      </c>
    </row>
    <row r="2745" spans="1:16" x14ac:dyDescent="0.3">
      <c r="A2745">
        <v>2743</v>
      </c>
      <c r="B2745" t="s">
        <v>83</v>
      </c>
      <c r="C2745" t="s">
        <v>106</v>
      </c>
      <c r="D2745" t="s">
        <v>109</v>
      </c>
      <c r="E2745" t="s">
        <v>86</v>
      </c>
      <c r="F2745" t="s">
        <v>91</v>
      </c>
      <c r="G2745" t="s">
        <v>108</v>
      </c>
      <c r="H2745">
        <v>1199</v>
      </c>
      <c r="I2745">
        <v>118</v>
      </c>
      <c r="J2745">
        <v>17.2</v>
      </c>
      <c r="K2745">
        <v>13.5</v>
      </c>
      <c r="L2745">
        <v>2026</v>
      </c>
      <c r="M2745">
        <v>5654</v>
      </c>
      <c r="N2745">
        <v>2</v>
      </c>
      <c r="O2745">
        <v>0</v>
      </c>
      <c r="P2745">
        <v>12.99</v>
      </c>
    </row>
    <row r="2746" spans="1:16" x14ac:dyDescent="0.3">
      <c r="A2746">
        <v>2744</v>
      </c>
      <c r="B2746" t="s">
        <v>83</v>
      </c>
      <c r="C2746" t="s">
        <v>106</v>
      </c>
      <c r="D2746" t="s">
        <v>109</v>
      </c>
      <c r="E2746" t="s">
        <v>86</v>
      </c>
      <c r="F2746" t="s">
        <v>91</v>
      </c>
      <c r="G2746" t="s">
        <v>108</v>
      </c>
      <c r="H2746">
        <v>1199</v>
      </c>
      <c r="I2746">
        <v>118</v>
      </c>
      <c r="J2746">
        <v>17.2</v>
      </c>
      <c r="K2746">
        <v>13.5</v>
      </c>
      <c r="L2746">
        <v>2024</v>
      </c>
      <c r="M2746">
        <v>36261</v>
      </c>
      <c r="N2746">
        <v>1</v>
      </c>
      <c r="O2746">
        <v>0</v>
      </c>
      <c r="P2746">
        <v>11.04</v>
      </c>
    </row>
    <row r="2747" spans="1:16" x14ac:dyDescent="0.3">
      <c r="A2747">
        <v>2745</v>
      </c>
      <c r="B2747" t="s">
        <v>83</v>
      </c>
      <c r="C2747" t="s">
        <v>106</v>
      </c>
      <c r="D2747" t="s">
        <v>109</v>
      </c>
      <c r="E2747" t="s">
        <v>86</v>
      </c>
      <c r="F2747" t="s">
        <v>91</v>
      </c>
      <c r="G2747" t="s">
        <v>108</v>
      </c>
      <c r="H2747">
        <v>1199</v>
      </c>
      <c r="I2747">
        <v>118</v>
      </c>
      <c r="J2747">
        <v>17.2</v>
      </c>
      <c r="K2747">
        <v>13.5</v>
      </c>
      <c r="L2747">
        <v>2026</v>
      </c>
      <c r="M2747">
        <v>6280</v>
      </c>
      <c r="N2747">
        <v>1</v>
      </c>
      <c r="O2747">
        <v>0</v>
      </c>
      <c r="P2747">
        <v>13.51</v>
      </c>
    </row>
    <row r="2748" spans="1:16" x14ac:dyDescent="0.3">
      <c r="A2748">
        <v>2746</v>
      </c>
      <c r="B2748" t="s">
        <v>83</v>
      </c>
      <c r="C2748" t="s">
        <v>106</v>
      </c>
      <c r="D2748" t="s">
        <v>109</v>
      </c>
      <c r="E2748" t="s">
        <v>86</v>
      </c>
      <c r="F2748" t="s">
        <v>91</v>
      </c>
      <c r="G2748" t="s">
        <v>108</v>
      </c>
      <c r="H2748">
        <v>1199</v>
      </c>
      <c r="I2748">
        <v>118</v>
      </c>
      <c r="J2748">
        <v>17.2</v>
      </c>
      <c r="K2748">
        <v>13.5</v>
      </c>
      <c r="L2748">
        <v>2022</v>
      </c>
      <c r="M2748">
        <v>60098</v>
      </c>
      <c r="N2748">
        <v>2</v>
      </c>
      <c r="O2748">
        <v>0</v>
      </c>
      <c r="P2748">
        <v>8.0399999999999991</v>
      </c>
    </row>
    <row r="2749" spans="1:16" x14ac:dyDescent="0.3">
      <c r="A2749">
        <v>2747</v>
      </c>
      <c r="B2749" t="s">
        <v>83</v>
      </c>
      <c r="C2749" t="s">
        <v>106</v>
      </c>
      <c r="D2749" t="s">
        <v>109</v>
      </c>
      <c r="E2749" t="s">
        <v>86</v>
      </c>
      <c r="F2749" t="s">
        <v>91</v>
      </c>
      <c r="G2749" t="s">
        <v>108</v>
      </c>
      <c r="H2749">
        <v>1199</v>
      </c>
      <c r="I2749">
        <v>118</v>
      </c>
      <c r="J2749">
        <v>17.2</v>
      </c>
      <c r="K2749">
        <v>13.5</v>
      </c>
      <c r="L2749">
        <v>2023</v>
      </c>
      <c r="M2749">
        <v>54073</v>
      </c>
      <c r="N2749">
        <v>2</v>
      </c>
      <c r="O2749">
        <v>0</v>
      </c>
      <c r="P2749">
        <v>9.2899999999999991</v>
      </c>
    </row>
    <row r="2750" spans="1:16" x14ac:dyDescent="0.3">
      <c r="A2750">
        <v>2748</v>
      </c>
      <c r="B2750" t="s">
        <v>83</v>
      </c>
      <c r="C2750" t="s">
        <v>106</v>
      </c>
      <c r="D2750" t="s">
        <v>109</v>
      </c>
      <c r="E2750" t="s">
        <v>86</v>
      </c>
      <c r="F2750" t="s">
        <v>91</v>
      </c>
      <c r="G2750" t="s">
        <v>108</v>
      </c>
      <c r="H2750">
        <v>1199</v>
      </c>
      <c r="I2750">
        <v>118</v>
      </c>
      <c r="J2750">
        <v>17.2</v>
      </c>
      <c r="K2750">
        <v>13.5</v>
      </c>
      <c r="L2750">
        <v>2026</v>
      </c>
      <c r="M2750">
        <v>7934</v>
      </c>
      <c r="N2750">
        <v>1</v>
      </c>
      <c r="O2750">
        <v>0</v>
      </c>
      <c r="P2750">
        <v>12.97</v>
      </c>
    </row>
    <row r="2751" spans="1:16" x14ac:dyDescent="0.3">
      <c r="A2751">
        <v>2749</v>
      </c>
      <c r="B2751" t="s">
        <v>83</v>
      </c>
      <c r="C2751" t="s">
        <v>106</v>
      </c>
      <c r="D2751" t="s">
        <v>109</v>
      </c>
      <c r="E2751" t="s">
        <v>86</v>
      </c>
      <c r="F2751" t="s">
        <v>91</v>
      </c>
      <c r="G2751" t="s">
        <v>108</v>
      </c>
      <c r="H2751">
        <v>1199</v>
      </c>
      <c r="I2751">
        <v>118</v>
      </c>
      <c r="J2751">
        <v>17.2</v>
      </c>
      <c r="K2751">
        <v>13.5</v>
      </c>
      <c r="L2751">
        <v>2020</v>
      </c>
      <c r="M2751">
        <v>53217</v>
      </c>
      <c r="N2751">
        <v>2</v>
      </c>
      <c r="O2751">
        <v>0</v>
      </c>
      <c r="P2751">
        <v>5.5</v>
      </c>
    </row>
    <row r="2752" spans="1:16" x14ac:dyDescent="0.3">
      <c r="A2752">
        <v>2750</v>
      </c>
      <c r="B2752" t="s">
        <v>83</v>
      </c>
      <c r="C2752" t="s">
        <v>106</v>
      </c>
      <c r="D2752" t="s">
        <v>109</v>
      </c>
      <c r="E2752" t="s">
        <v>86</v>
      </c>
      <c r="F2752" t="s">
        <v>91</v>
      </c>
      <c r="G2752" t="s">
        <v>108</v>
      </c>
      <c r="H2752">
        <v>1199</v>
      </c>
      <c r="I2752">
        <v>118</v>
      </c>
      <c r="J2752">
        <v>17.2</v>
      </c>
      <c r="K2752">
        <v>13.5</v>
      </c>
      <c r="L2752">
        <v>2023</v>
      </c>
      <c r="M2752">
        <v>62825</v>
      </c>
      <c r="N2752">
        <v>1</v>
      </c>
      <c r="O2752">
        <v>0</v>
      </c>
      <c r="P2752">
        <v>9.33</v>
      </c>
    </row>
    <row r="2753" spans="1:16" x14ac:dyDescent="0.3">
      <c r="A2753">
        <v>2751</v>
      </c>
      <c r="B2753" t="s">
        <v>83</v>
      </c>
      <c r="C2753" t="s">
        <v>106</v>
      </c>
      <c r="D2753" t="s">
        <v>109</v>
      </c>
      <c r="E2753" t="s">
        <v>86</v>
      </c>
      <c r="F2753" t="s">
        <v>91</v>
      </c>
      <c r="G2753" t="s">
        <v>108</v>
      </c>
      <c r="H2753">
        <v>1199</v>
      </c>
      <c r="I2753">
        <v>118</v>
      </c>
      <c r="J2753">
        <v>17.2</v>
      </c>
      <c r="K2753">
        <v>13.5</v>
      </c>
      <c r="L2753">
        <v>2025</v>
      </c>
      <c r="M2753">
        <v>29025</v>
      </c>
      <c r="N2753">
        <v>1</v>
      </c>
      <c r="O2753">
        <v>0</v>
      </c>
      <c r="P2753">
        <v>12.02</v>
      </c>
    </row>
    <row r="2754" spans="1:16" x14ac:dyDescent="0.3">
      <c r="A2754">
        <v>2752</v>
      </c>
      <c r="B2754" t="s">
        <v>83</v>
      </c>
      <c r="C2754" t="s">
        <v>106</v>
      </c>
      <c r="D2754" t="s">
        <v>109</v>
      </c>
      <c r="E2754" t="s">
        <v>86</v>
      </c>
      <c r="F2754" t="s">
        <v>91</v>
      </c>
      <c r="G2754" t="s">
        <v>108</v>
      </c>
      <c r="H2754">
        <v>1199</v>
      </c>
      <c r="I2754">
        <v>118</v>
      </c>
      <c r="J2754">
        <v>17.2</v>
      </c>
      <c r="K2754">
        <v>13.5</v>
      </c>
      <c r="L2754">
        <v>2023</v>
      </c>
      <c r="M2754">
        <v>42180</v>
      </c>
      <c r="N2754">
        <v>1</v>
      </c>
      <c r="O2754">
        <v>0</v>
      </c>
      <c r="P2754">
        <v>9.61</v>
      </c>
    </row>
    <row r="2755" spans="1:16" x14ac:dyDescent="0.3">
      <c r="A2755">
        <v>2753</v>
      </c>
      <c r="B2755" t="s">
        <v>83</v>
      </c>
      <c r="C2755" t="s">
        <v>106</v>
      </c>
      <c r="D2755" t="s">
        <v>109</v>
      </c>
      <c r="E2755" t="s">
        <v>86</v>
      </c>
      <c r="F2755" t="s">
        <v>91</v>
      </c>
      <c r="G2755" t="s">
        <v>108</v>
      </c>
      <c r="H2755">
        <v>1199</v>
      </c>
      <c r="I2755">
        <v>118</v>
      </c>
      <c r="J2755">
        <v>17.2</v>
      </c>
      <c r="K2755">
        <v>13.5</v>
      </c>
      <c r="L2755">
        <v>2026</v>
      </c>
      <c r="M2755">
        <v>6680</v>
      </c>
      <c r="N2755">
        <v>1</v>
      </c>
      <c r="O2755">
        <v>0</v>
      </c>
      <c r="P2755">
        <v>13.7</v>
      </c>
    </row>
    <row r="2756" spans="1:16" x14ac:dyDescent="0.3">
      <c r="A2756">
        <v>2754</v>
      </c>
      <c r="B2756" t="s">
        <v>83</v>
      </c>
      <c r="C2756" t="s">
        <v>106</v>
      </c>
      <c r="D2756" t="s">
        <v>109</v>
      </c>
      <c r="E2756" t="s">
        <v>86</v>
      </c>
      <c r="F2756" t="s">
        <v>91</v>
      </c>
      <c r="G2756" t="s">
        <v>108</v>
      </c>
      <c r="H2756">
        <v>1199</v>
      </c>
      <c r="I2756">
        <v>118</v>
      </c>
      <c r="J2756">
        <v>17.2</v>
      </c>
      <c r="K2756">
        <v>13.5</v>
      </c>
      <c r="L2756">
        <v>2023</v>
      </c>
      <c r="M2756">
        <v>69661</v>
      </c>
      <c r="N2756">
        <v>1</v>
      </c>
      <c r="O2756">
        <v>0</v>
      </c>
      <c r="P2756">
        <v>9.14</v>
      </c>
    </row>
    <row r="2757" spans="1:16" x14ac:dyDescent="0.3">
      <c r="A2757">
        <v>2755</v>
      </c>
      <c r="B2757" t="s">
        <v>83</v>
      </c>
      <c r="C2757" t="s">
        <v>106</v>
      </c>
      <c r="D2757" t="s">
        <v>109</v>
      </c>
      <c r="E2757" t="s">
        <v>86</v>
      </c>
      <c r="F2757" t="s">
        <v>91</v>
      </c>
      <c r="G2757" t="s">
        <v>108</v>
      </c>
      <c r="H2757">
        <v>1199</v>
      </c>
      <c r="I2757">
        <v>118</v>
      </c>
      <c r="J2757">
        <v>17.2</v>
      </c>
      <c r="K2757">
        <v>13.5</v>
      </c>
      <c r="L2757">
        <v>2025</v>
      </c>
      <c r="M2757">
        <v>25093</v>
      </c>
      <c r="N2757">
        <v>1</v>
      </c>
      <c r="O2757">
        <v>0</v>
      </c>
      <c r="P2757">
        <v>11.78</v>
      </c>
    </row>
    <row r="2758" spans="1:16" x14ac:dyDescent="0.3">
      <c r="A2758">
        <v>2756</v>
      </c>
      <c r="B2758" t="s">
        <v>83</v>
      </c>
      <c r="C2758" t="s">
        <v>106</v>
      </c>
      <c r="D2758" t="s">
        <v>109</v>
      </c>
      <c r="E2758" t="s">
        <v>86</v>
      </c>
      <c r="F2758" t="s">
        <v>91</v>
      </c>
      <c r="G2758" t="s">
        <v>108</v>
      </c>
      <c r="H2758">
        <v>1199</v>
      </c>
      <c r="I2758">
        <v>118</v>
      </c>
      <c r="J2758">
        <v>17.2</v>
      </c>
      <c r="K2758">
        <v>13.5</v>
      </c>
      <c r="L2758">
        <v>2025</v>
      </c>
      <c r="M2758">
        <v>14356</v>
      </c>
      <c r="N2758">
        <v>1</v>
      </c>
      <c r="O2758">
        <v>0</v>
      </c>
      <c r="P2758">
        <v>11.83</v>
      </c>
    </row>
    <row r="2759" spans="1:16" x14ac:dyDescent="0.3">
      <c r="A2759">
        <v>2757</v>
      </c>
      <c r="B2759" t="s">
        <v>83</v>
      </c>
      <c r="C2759" t="s">
        <v>106</v>
      </c>
      <c r="D2759" t="s">
        <v>109</v>
      </c>
      <c r="E2759" t="s">
        <v>86</v>
      </c>
      <c r="F2759" t="s">
        <v>91</v>
      </c>
      <c r="G2759" t="s">
        <v>108</v>
      </c>
      <c r="H2759">
        <v>1199</v>
      </c>
      <c r="I2759">
        <v>118</v>
      </c>
      <c r="J2759">
        <v>17.2</v>
      </c>
      <c r="K2759">
        <v>13.5</v>
      </c>
      <c r="L2759">
        <v>2022</v>
      </c>
      <c r="M2759">
        <v>37036</v>
      </c>
      <c r="N2759">
        <v>1</v>
      </c>
      <c r="O2759">
        <v>1</v>
      </c>
      <c r="P2759">
        <v>7.94</v>
      </c>
    </row>
    <row r="2760" spans="1:16" x14ac:dyDescent="0.3">
      <c r="A2760">
        <v>2758</v>
      </c>
      <c r="B2760" t="s">
        <v>83</v>
      </c>
      <c r="C2760" t="s">
        <v>106</v>
      </c>
      <c r="D2760" t="s">
        <v>109</v>
      </c>
      <c r="E2760" t="s">
        <v>86</v>
      </c>
      <c r="F2760" t="s">
        <v>91</v>
      </c>
      <c r="G2760" t="s">
        <v>108</v>
      </c>
      <c r="H2760">
        <v>1199</v>
      </c>
      <c r="I2760">
        <v>118</v>
      </c>
      <c r="J2760">
        <v>17.2</v>
      </c>
      <c r="K2760">
        <v>13.5</v>
      </c>
      <c r="L2760">
        <v>2026</v>
      </c>
      <c r="M2760">
        <v>9504</v>
      </c>
      <c r="N2760">
        <v>1</v>
      </c>
      <c r="O2760">
        <v>0</v>
      </c>
      <c r="P2760">
        <v>13.52</v>
      </c>
    </row>
    <row r="2761" spans="1:16" x14ac:dyDescent="0.3">
      <c r="A2761">
        <v>2759</v>
      </c>
      <c r="B2761" t="s">
        <v>83</v>
      </c>
      <c r="C2761" t="s">
        <v>106</v>
      </c>
      <c r="D2761" t="s">
        <v>109</v>
      </c>
      <c r="E2761" t="s">
        <v>86</v>
      </c>
      <c r="F2761" t="s">
        <v>91</v>
      </c>
      <c r="G2761" t="s">
        <v>108</v>
      </c>
      <c r="H2761">
        <v>1199</v>
      </c>
      <c r="I2761">
        <v>118</v>
      </c>
      <c r="J2761">
        <v>17.2</v>
      </c>
      <c r="K2761">
        <v>13.5</v>
      </c>
      <c r="L2761">
        <v>2026</v>
      </c>
      <c r="M2761">
        <v>4485</v>
      </c>
      <c r="N2761">
        <v>1</v>
      </c>
      <c r="O2761">
        <v>0</v>
      </c>
      <c r="P2761">
        <v>13.4</v>
      </c>
    </row>
    <row r="2762" spans="1:16" x14ac:dyDescent="0.3">
      <c r="A2762">
        <v>2760</v>
      </c>
      <c r="B2762" t="s">
        <v>83</v>
      </c>
      <c r="C2762" t="s">
        <v>106</v>
      </c>
      <c r="D2762" t="s">
        <v>109</v>
      </c>
      <c r="E2762" t="s">
        <v>86</v>
      </c>
      <c r="F2762" t="s">
        <v>91</v>
      </c>
      <c r="G2762" t="s">
        <v>108</v>
      </c>
      <c r="H2762">
        <v>1199</v>
      </c>
      <c r="I2762">
        <v>118</v>
      </c>
      <c r="J2762">
        <v>17.2</v>
      </c>
      <c r="K2762">
        <v>13.5</v>
      </c>
      <c r="L2762">
        <v>2020</v>
      </c>
      <c r="M2762">
        <v>52160</v>
      </c>
      <c r="N2762">
        <v>1</v>
      </c>
      <c r="O2762">
        <v>0</v>
      </c>
      <c r="P2762">
        <v>6.39</v>
      </c>
    </row>
    <row r="2763" spans="1:16" x14ac:dyDescent="0.3">
      <c r="A2763">
        <v>2761</v>
      </c>
      <c r="B2763" t="s">
        <v>83</v>
      </c>
      <c r="C2763" t="s">
        <v>106</v>
      </c>
      <c r="D2763" t="s">
        <v>109</v>
      </c>
      <c r="E2763" t="s">
        <v>86</v>
      </c>
      <c r="F2763" t="s">
        <v>91</v>
      </c>
      <c r="G2763" t="s">
        <v>108</v>
      </c>
      <c r="H2763">
        <v>1199</v>
      </c>
      <c r="I2763">
        <v>118</v>
      </c>
      <c r="J2763">
        <v>17.2</v>
      </c>
      <c r="K2763">
        <v>13.5</v>
      </c>
      <c r="L2763">
        <v>2026</v>
      </c>
      <c r="M2763">
        <v>7949</v>
      </c>
      <c r="N2763">
        <v>1</v>
      </c>
      <c r="O2763">
        <v>0</v>
      </c>
      <c r="P2763">
        <v>13.06</v>
      </c>
    </row>
    <row r="2764" spans="1:16" x14ac:dyDescent="0.3">
      <c r="A2764">
        <v>2762</v>
      </c>
      <c r="B2764" t="s">
        <v>83</v>
      </c>
      <c r="C2764" t="s">
        <v>106</v>
      </c>
      <c r="D2764" t="s">
        <v>109</v>
      </c>
      <c r="E2764" t="s">
        <v>86</v>
      </c>
      <c r="F2764" t="s">
        <v>91</v>
      </c>
      <c r="G2764" t="s">
        <v>108</v>
      </c>
      <c r="H2764">
        <v>1199</v>
      </c>
      <c r="I2764">
        <v>118</v>
      </c>
      <c r="J2764">
        <v>17.2</v>
      </c>
      <c r="K2764">
        <v>13.5</v>
      </c>
      <c r="L2764">
        <v>2025</v>
      </c>
      <c r="M2764">
        <v>25555</v>
      </c>
      <c r="N2764">
        <v>2</v>
      </c>
      <c r="O2764">
        <v>0</v>
      </c>
      <c r="P2764">
        <v>11.94</v>
      </c>
    </row>
    <row r="2765" spans="1:16" x14ac:dyDescent="0.3">
      <c r="A2765">
        <v>2763</v>
      </c>
      <c r="B2765" t="s">
        <v>83</v>
      </c>
      <c r="C2765" t="s">
        <v>106</v>
      </c>
      <c r="D2765" t="s">
        <v>109</v>
      </c>
      <c r="E2765" t="s">
        <v>86</v>
      </c>
      <c r="F2765" t="s">
        <v>91</v>
      </c>
      <c r="G2765" t="s">
        <v>108</v>
      </c>
      <c r="H2765">
        <v>1199</v>
      </c>
      <c r="I2765">
        <v>118</v>
      </c>
      <c r="J2765">
        <v>17.2</v>
      </c>
      <c r="K2765">
        <v>13.5</v>
      </c>
      <c r="L2765">
        <v>2021</v>
      </c>
      <c r="M2765">
        <v>102936</v>
      </c>
      <c r="N2765">
        <v>2</v>
      </c>
      <c r="O2765">
        <v>1</v>
      </c>
      <c r="P2765">
        <v>5.01</v>
      </c>
    </row>
    <row r="2766" spans="1:16" x14ac:dyDescent="0.3">
      <c r="A2766">
        <v>2764</v>
      </c>
      <c r="B2766" t="s">
        <v>83</v>
      </c>
      <c r="C2766" t="s">
        <v>106</v>
      </c>
      <c r="D2766" t="s">
        <v>109</v>
      </c>
      <c r="E2766" t="s">
        <v>86</v>
      </c>
      <c r="F2766" t="s">
        <v>91</v>
      </c>
      <c r="G2766" t="s">
        <v>108</v>
      </c>
      <c r="H2766">
        <v>1199</v>
      </c>
      <c r="I2766">
        <v>118</v>
      </c>
      <c r="J2766">
        <v>17.2</v>
      </c>
      <c r="K2766">
        <v>13.5</v>
      </c>
      <c r="L2766">
        <v>2026</v>
      </c>
      <c r="M2766">
        <v>5949</v>
      </c>
      <c r="N2766">
        <v>1</v>
      </c>
      <c r="O2766">
        <v>0</v>
      </c>
      <c r="P2766">
        <v>13.68</v>
      </c>
    </row>
    <row r="2767" spans="1:16" x14ac:dyDescent="0.3">
      <c r="A2767">
        <v>2765</v>
      </c>
      <c r="B2767" t="s">
        <v>83</v>
      </c>
      <c r="C2767" t="s">
        <v>106</v>
      </c>
      <c r="D2767" t="s">
        <v>109</v>
      </c>
      <c r="E2767" t="s">
        <v>86</v>
      </c>
      <c r="F2767" t="s">
        <v>91</v>
      </c>
      <c r="G2767" t="s">
        <v>108</v>
      </c>
      <c r="H2767">
        <v>1199</v>
      </c>
      <c r="I2767">
        <v>118</v>
      </c>
      <c r="J2767">
        <v>17.2</v>
      </c>
      <c r="K2767">
        <v>13.5</v>
      </c>
      <c r="L2767">
        <v>2024</v>
      </c>
      <c r="M2767">
        <v>31111</v>
      </c>
      <c r="N2767">
        <v>2</v>
      </c>
      <c r="O2767">
        <v>0</v>
      </c>
      <c r="P2767">
        <v>10.56</v>
      </c>
    </row>
    <row r="2768" spans="1:16" x14ac:dyDescent="0.3">
      <c r="A2768">
        <v>2766</v>
      </c>
      <c r="B2768" t="s">
        <v>83</v>
      </c>
      <c r="C2768" t="s">
        <v>106</v>
      </c>
      <c r="D2768" t="s">
        <v>109</v>
      </c>
      <c r="E2768" t="s">
        <v>86</v>
      </c>
      <c r="F2768" t="s">
        <v>91</v>
      </c>
      <c r="G2768" t="s">
        <v>108</v>
      </c>
      <c r="H2768">
        <v>1199</v>
      </c>
      <c r="I2768">
        <v>118</v>
      </c>
      <c r="J2768">
        <v>17.2</v>
      </c>
      <c r="K2768">
        <v>13.5</v>
      </c>
      <c r="L2768">
        <v>2020</v>
      </c>
      <c r="M2768">
        <v>73516</v>
      </c>
      <c r="N2768">
        <v>1</v>
      </c>
      <c r="O2768">
        <v>0</v>
      </c>
      <c r="P2768">
        <v>6.11</v>
      </c>
    </row>
    <row r="2769" spans="1:16" x14ac:dyDescent="0.3">
      <c r="A2769">
        <v>2767</v>
      </c>
      <c r="B2769" t="s">
        <v>83</v>
      </c>
      <c r="C2769" t="s">
        <v>106</v>
      </c>
      <c r="D2769" t="s">
        <v>109</v>
      </c>
      <c r="E2769" t="s">
        <v>86</v>
      </c>
      <c r="F2769" t="s">
        <v>91</v>
      </c>
      <c r="G2769" t="s">
        <v>108</v>
      </c>
      <c r="H2769">
        <v>1199</v>
      </c>
      <c r="I2769">
        <v>118</v>
      </c>
      <c r="J2769">
        <v>17.2</v>
      </c>
      <c r="K2769">
        <v>13.5</v>
      </c>
      <c r="L2769">
        <v>2023</v>
      </c>
      <c r="M2769">
        <v>30078</v>
      </c>
      <c r="N2769">
        <v>1</v>
      </c>
      <c r="O2769">
        <v>0</v>
      </c>
      <c r="P2769">
        <v>9.73</v>
      </c>
    </row>
    <row r="2770" spans="1:16" x14ac:dyDescent="0.3">
      <c r="A2770">
        <v>2768</v>
      </c>
      <c r="B2770" t="s">
        <v>83</v>
      </c>
      <c r="C2770" t="s">
        <v>106</v>
      </c>
      <c r="D2770" t="s">
        <v>109</v>
      </c>
      <c r="E2770" t="s">
        <v>86</v>
      </c>
      <c r="F2770" t="s">
        <v>91</v>
      </c>
      <c r="G2770" t="s">
        <v>108</v>
      </c>
      <c r="H2770">
        <v>1199</v>
      </c>
      <c r="I2770">
        <v>118</v>
      </c>
      <c r="J2770">
        <v>17.2</v>
      </c>
      <c r="K2770">
        <v>13.5</v>
      </c>
      <c r="L2770">
        <v>2023</v>
      </c>
      <c r="M2770">
        <v>57994</v>
      </c>
      <c r="N2770">
        <v>1</v>
      </c>
      <c r="O2770">
        <v>0</v>
      </c>
      <c r="P2770">
        <v>9.0399999999999991</v>
      </c>
    </row>
    <row r="2771" spans="1:16" x14ac:dyDescent="0.3">
      <c r="A2771">
        <v>2769</v>
      </c>
      <c r="B2771" t="s">
        <v>83</v>
      </c>
      <c r="C2771" t="s">
        <v>106</v>
      </c>
      <c r="D2771" t="s">
        <v>109</v>
      </c>
      <c r="E2771" t="s">
        <v>86</v>
      </c>
      <c r="F2771" t="s">
        <v>91</v>
      </c>
      <c r="G2771" t="s">
        <v>108</v>
      </c>
      <c r="H2771">
        <v>1199</v>
      </c>
      <c r="I2771">
        <v>118</v>
      </c>
      <c r="J2771">
        <v>17.2</v>
      </c>
      <c r="K2771">
        <v>13.5</v>
      </c>
      <c r="L2771">
        <v>2025</v>
      </c>
      <c r="M2771">
        <v>21439</v>
      </c>
      <c r="N2771">
        <v>1</v>
      </c>
      <c r="O2771">
        <v>0</v>
      </c>
      <c r="P2771">
        <v>11.88</v>
      </c>
    </row>
    <row r="2772" spans="1:16" x14ac:dyDescent="0.3">
      <c r="A2772">
        <v>2770</v>
      </c>
      <c r="B2772" t="s">
        <v>83</v>
      </c>
      <c r="C2772" t="s">
        <v>106</v>
      </c>
      <c r="D2772" t="s">
        <v>109</v>
      </c>
      <c r="E2772" t="s">
        <v>86</v>
      </c>
      <c r="F2772" t="s">
        <v>91</v>
      </c>
      <c r="G2772" t="s">
        <v>108</v>
      </c>
      <c r="H2772">
        <v>1199</v>
      </c>
      <c r="I2772">
        <v>118</v>
      </c>
      <c r="J2772">
        <v>17.2</v>
      </c>
      <c r="K2772">
        <v>13.5</v>
      </c>
      <c r="L2772">
        <v>2026</v>
      </c>
      <c r="M2772">
        <v>6738</v>
      </c>
      <c r="N2772">
        <v>3</v>
      </c>
      <c r="O2772">
        <v>0</v>
      </c>
      <c r="P2772">
        <v>12.7</v>
      </c>
    </row>
    <row r="2773" spans="1:16" x14ac:dyDescent="0.3">
      <c r="A2773">
        <v>2771</v>
      </c>
      <c r="B2773" t="s">
        <v>83</v>
      </c>
      <c r="C2773" t="s">
        <v>106</v>
      </c>
      <c r="D2773" t="s">
        <v>109</v>
      </c>
      <c r="E2773" t="s">
        <v>86</v>
      </c>
      <c r="F2773" t="s">
        <v>91</v>
      </c>
      <c r="G2773" t="s">
        <v>108</v>
      </c>
      <c r="H2773">
        <v>1199</v>
      </c>
      <c r="I2773">
        <v>118</v>
      </c>
      <c r="J2773">
        <v>17.2</v>
      </c>
      <c r="K2773">
        <v>13.5</v>
      </c>
      <c r="L2773">
        <v>2022</v>
      </c>
      <c r="M2773">
        <v>55115</v>
      </c>
      <c r="N2773">
        <v>2</v>
      </c>
      <c r="O2773">
        <v>0</v>
      </c>
      <c r="P2773">
        <v>7.91</v>
      </c>
    </row>
    <row r="2774" spans="1:16" x14ac:dyDescent="0.3">
      <c r="A2774">
        <v>2772</v>
      </c>
      <c r="B2774" t="s">
        <v>83</v>
      </c>
      <c r="C2774" t="s">
        <v>106</v>
      </c>
      <c r="D2774" t="s">
        <v>109</v>
      </c>
      <c r="E2774" t="s">
        <v>86</v>
      </c>
      <c r="F2774" t="s">
        <v>91</v>
      </c>
      <c r="G2774" t="s">
        <v>108</v>
      </c>
      <c r="H2774">
        <v>1199</v>
      </c>
      <c r="I2774">
        <v>118</v>
      </c>
      <c r="J2774">
        <v>17.2</v>
      </c>
      <c r="K2774">
        <v>13.5</v>
      </c>
      <c r="L2774">
        <v>2020</v>
      </c>
      <c r="M2774">
        <v>92094</v>
      </c>
      <c r="N2774">
        <v>1</v>
      </c>
      <c r="O2774">
        <v>0</v>
      </c>
      <c r="P2774">
        <v>5.21</v>
      </c>
    </row>
    <row r="2775" spans="1:16" x14ac:dyDescent="0.3">
      <c r="A2775">
        <v>2773</v>
      </c>
      <c r="B2775" t="s">
        <v>83</v>
      </c>
      <c r="C2775" t="s">
        <v>106</v>
      </c>
      <c r="D2775" t="s">
        <v>109</v>
      </c>
      <c r="E2775" t="s">
        <v>86</v>
      </c>
      <c r="F2775" t="s">
        <v>91</v>
      </c>
      <c r="G2775" t="s">
        <v>108</v>
      </c>
      <c r="H2775">
        <v>1199</v>
      </c>
      <c r="I2775">
        <v>118</v>
      </c>
      <c r="J2775">
        <v>17.2</v>
      </c>
      <c r="K2775">
        <v>13.5</v>
      </c>
      <c r="L2775">
        <v>2026</v>
      </c>
      <c r="M2775">
        <v>6538</v>
      </c>
      <c r="N2775">
        <v>2</v>
      </c>
      <c r="O2775">
        <v>0</v>
      </c>
      <c r="P2775">
        <v>13.29</v>
      </c>
    </row>
    <row r="2776" spans="1:16" x14ac:dyDescent="0.3">
      <c r="A2776">
        <v>2774</v>
      </c>
      <c r="B2776" t="s">
        <v>83</v>
      </c>
      <c r="C2776" t="s">
        <v>106</v>
      </c>
      <c r="D2776" t="s">
        <v>109</v>
      </c>
      <c r="E2776" t="s">
        <v>86</v>
      </c>
      <c r="F2776" t="s">
        <v>91</v>
      </c>
      <c r="G2776" t="s">
        <v>108</v>
      </c>
      <c r="H2776">
        <v>1199</v>
      </c>
      <c r="I2776">
        <v>118</v>
      </c>
      <c r="J2776">
        <v>17.2</v>
      </c>
      <c r="K2776">
        <v>13.5</v>
      </c>
      <c r="L2776">
        <v>2022</v>
      </c>
      <c r="M2776">
        <v>69199</v>
      </c>
      <c r="N2776">
        <v>1</v>
      </c>
      <c r="O2776">
        <v>0</v>
      </c>
      <c r="P2776">
        <v>8.11</v>
      </c>
    </row>
    <row r="2777" spans="1:16" x14ac:dyDescent="0.3">
      <c r="A2777">
        <v>2775</v>
      </c>
      <c r="B2777" t="s">
        <v>83</v>
      </c>
      <c r="C2777" t="s">
        <v>106</v>
      </c>
      <c r="D2777" t="s">
        <v>109</v>
      </c>
      <c r="E2777" t="s">
        <v>86</v>
      </c>
      <c r="F2777" t="s">
        <v>91</v>
      </c>
      <c r="G2777" t="s">
        <v>108</v>
      </c>
      <c r="H2777">
        <v>1199</v>
      </c>
      <c r="I2777">
        <v>118</v>
      </c>
      <c r="J2777">
        <v>17.2</v>
      </c>
      <c r="K2777">
        <v>13.5</v>
      </c>
      <c r="L2777">
        <v>2023</v>
      </c>
      <c r="M2777">
        <v>28349</v>
      </c>
      <c r="N2777">
        <v>1</v>
      </c>
      <c r="O2777">
        <v>0</v>
      </c>
      <c r="P2777">
        <v>9.44</v>
      </c>
    </row>
    <row r="2778" spans="1:16" x14ac:dyDescent="0.3">
      <c r="A2778">
        <v>2776</v>
      </c>
      <c r="B2778" t="s">
        <v>83</v>
      </c>
      <c r="C2778" t="s">
        <v>106</v>
      </c>
      <c r="D2778" t="s">
        <v>109</v>
      </c>
      <c r="E2778" t="s">
        <v>86</v>
      </c>
      <c r="F2778" t="s">
        <v>91</v>
      </c>
      <c r="G2778" t="s">
        <v>108</v>
      </c>
      <c r="H2778">
        <v>1199</v>
      </c>
      <c r="I2778">
        <v>118</v>
      </c>
      <c r="J2778">
        <v>17.2</v>
      </c>
      <c r="K2778">
        <v>13.5</v>
      </c>
      <c r="L2778">
        <v>2024</v>
      </c>
      <c r="M2778">
        <v>38044</v>
      </c>
      <c r="N2778">
        <v>1</v>
      </c>
      <c r="O2778">
        <v>1</v>
      </c>
      <c r="P2778">
        <v>10.31</v>
      </c>
    </row>
    <row r="2779" spans="1:16" x14ac:dyDescent="0.3">
      <c r="A2779">
        <v>2777</v>
      </c>
      <c r="B2779" t="s">
        <v>83</v>
      </c>
      <c r="C2779" t="s">
        <v>106</v>
      </c>
      <c r="D2779" t="s">
        <v>109</v>
      </c>
      <c r="E2779" t="s">
        <v>86</v>
      </c>
      <c r="F2779" t="s">
        <v>91</v>
      </c>
      <c r="G2779" t="s">
        <v>108</v>
      </c>
      <c r="H2779">
        <v>1199</v>
      </c>
      <c r="I2779">
        <v>118</v>
      </c>
      <c r="J2779">
        <v>17.2</v>
      </c>
      <c r="K2779">
        <v>13.5</v>
      </c>
      <c r="L2779">
        <v>2025</v>
      </c>
      <c r="M2779">
        <v>17854</v>
      </c>
      <c r="N2779">
        <v>1</v>
      </c>
      <c r="O2779">
        <v>0</v>
      </c>
      <c r="P2779">
        <v>12.18</v>
      </c>
    </row>
    <row r="2780" spans="1:16" x14ac:dyDescent="0.3">
      <c r="A2780">
        <v>2778</v>
      </c>
      <c r="B2780" t="s">
        <v>83</v>
      </c>
      <c r="C2780" t="s">
        <v>106</v>
      </c>
      <c r="D2780" t="s">
        <v>109</v>
      </c>
      <c r="E2780" t="s">
        <v>86</v>
      </c>
      <c r="F2780" t="s">
        <v>91</v>
      </c>
      <c r="G2780" t="s">
        <v>108</v>
      </c>
      <c r="H2780">
        <v>1199</v>
      </c>
      <c r="I2780">
        <v>118</v>
      </c>
      <c r="J2780">
        <v>17.2</v>
      </c>
      <c r="K2780">
        <v>13.5</v>
      </c>
      <c r="L2780">
        <v>2023</v>
      </c>
      <c r="M2780">
        <v>37677</v>
      </c>
      <c r="N2780">
        <v>1</v>
      </c>
      <c r="O2780">
        <v>0</v>
      </c>
      <c r="P2780">
        <v>9.44</v>
      </c>
    </row>
    <row r="2781" spans="1:16" x14ac:dyDescent="0.3">
      <c r="A2781">
        <v>2779</v>
      </c>
      <c r="B2781" t="s">
        <v>83</v>
      </c>
      <c r="C2781" t="s">
        <v>106</v>
      </c>
      <c r="D2781" t="s">
        <v>109</v>
      </c>
      <c r="E2781" t="s">
        <v>86</v>
      </c>
      <c r="F2781" t="s">
        <v>91</v>
      </c>
      <c r="G2781" t="s">
        <v>108</v>
      </c>
      <c r="H2781">
        <v>1199</v>
      </c>
      <c r="I2781">
        <v>118</v>
      </c>
      <c r="J2781">
        <v>17.2</v>
      </c>
      <c r="K2781">
        <v>13.5</v>
      </c>
      <c r="L2781">
        <v>2020</v>
      </c>
      <c r="M2781">
        <v>125525</v>
      </c>
      <c r="N2781">
        <v>1</v>
      </c>
      <c r="O2781">
        <v>1</v>
      </c>
      <c r="P2781">
        <v>3.89</v>
      </c>
    </row>
    <row r="2782" spans="1:16" x14ac:dyDescent="0.3">
      <c r="A2782">
        <v>2780</v>
      </c>
      <c r="B2782" t="s">
        <v>83</v>
      </c>
      <c r="C2782" t="s">
        <v>106</v>
      </c>
      <c r="D2782" t="s">
        <v>109</v>
      </c>
      <c r="E2782" t="s">
        <v>86</v>
      </c>
      <c r="F2782" t="s">
        <v>91</v>
      </c>
      <c r="G2782" t="s">
        <v>108</v>
      </c>
      <c r="H2782">
        <v>1199</v>
      </c>
      <c r="I2782">
        <v>118</v>
      </c>
      <c r="J2782">
        <v>17.2</v>
      </c>
      <c r="K2782">
        <v>13.5</v>
      </c>
      <c r="L2782">
        <v>2023</v>
      </c>
      <c r="M2782">
        <v>29136</v>
      </c>
      <c r="N2782">
        <v>1</v>
      </c>
      <c r="O2782">
        <v>0</v>
      </c>
      <c r="P2782">
        <v>10</v>
      </c>
    </row>
    <row r="2783" spans="1:16" x14ac:dyDescent="0.3">
      <c r="A2783">
        <v>2781</v>
      </c>
      <c r="B2783" t="s">
        <v>83</v>
      </c>
      <c r="C2783" t="s">
        <v>106</v>
      </c>
      <c r="D2783" t="s">
        <v>109</v>
      </c>
      <c r="E2783" t="s">
        <v>86</v>
      </c>
      <c r="F2783" t="s">
        <v>91</v>
      </c>
      <c r="G2783" t="s">
        <v>108</v>
      </c>
      <c r="H2783">
        <v>1199</v>
      </c>
      <c r="I2783">
        <v>118</v>
      </c>
      <c r="J2783">
        <v>17.2</v>
      </c>
      <c r="K2783">
        <v>13.5</v>
      </c>
      <c r="L2783">
        <v>2021</v>
      </c>
      <c r="M2783">
        <v>67718</v>
      </c>
      <c r="N2783">
        <v>1</v>
      </c>
      <c r="O2783">
        <v>0</v>
      </c>
      <c r="P2783">
        <v>6.88</v>
      </c>
    </row>
    <row r="2784" spans="1:16" x14ac:dyDescent="0.3">
      <c r="A2784">
        <v>2782</v>
      </c>
      <c r="B2784" t="s">
        <v>83</v>
      </c>
      <c r="C2784" t="s">
        <v>106</v>
      </c>
      <c r="D2784" t="s">
        <v>109</v>
      </c>
      <c r="E2784" t="s">
        <v>86</v>
      </c>
      <c r="F2784" t="s">
        <v>91</v>
      </c>
      <c r="G2784" t="s">
        <v>108</v>
      </c>
      <c r="H2784">
        <v>1199</v>
      </c>
      <c r="I2784">
        <v>118</v>
      </c>
      <c r="J2784">
        <v>17.2</v>
      </c>
      <c r="K2784">
        <v>13.5</v>
      </c>
      <c r="L2784">
        <v>2023</v>
      </c>
      <c r="M2784">
        <v>59059</v>
      </c>
      <c r="N2784">
        <v>1</v>
      </c>
      <c r="O2784">
        <v>0</v>
      </c>
      <c r="P2784">
        <v>9.6300000000000008</v>
      </c>
    </row>
    <row r="2785" spans="1:16" x14ac:dyDescent="0.3">
      <c r="A2785">
        <v>2783</v>
      </c>
      <c r="B2785" t="s">
        <v>83</v>
      </c>
      <c r="C2785" t="s">
        <v>106</v>
      </c>
      <c r="D2785" t="s">
        <v>109</v>
      </c>
      <c r="E2785" t="s">
        <v>86</v>
      </c>
      <c r="F2785" t="s">
        <v>91</v>
      </c>
      <c r="G2785" t="s">
        <v>108</v>
      </c>
      <c r="H2785">
        <v>1199</v>
      </c>
      <c r="I2785">
        <v>118</v>
      </c>
      <c r="J2785">
        <v>17.2</v>
      </c>
      <c r="K2785">
        <v>13.5</v>
      </c>
      <c r="L2785">
        <v>2024</v>
      </c>
      <c r="M2785">
        <v>29961</v>
      </c>
      <c r="N2785">
        <v>1</v>
      </c>
      <c r="O2785">
        <v>0</v>
      </c>
      <c r="P2785">
        <v>10.96</v>
      </c>
    </row>
    <row r="2786" spans="1:16" x14ac:dyDescent="0.3">
      <c r="A2786">
        <v>2784</v>
      </c>
      <c r="B2786" t="s">
        <v>83</v>
      </c>
      <c r="C2786" t="s">
        <v>106</v>
      </c>
      <c r="D2786" t="s">
        <v>109</v>
      </c>
      <c r="E2786" t="s">
        <v>86</v>
      </c>
      <c r="F2786" t="s">
        <v>91</v>
      </c>
      <c r="G2786" t="s">
        <v>108</v>
      </c>
      <c r="H2786">
        <v>1199</v>
      </c>
      <c r="I2786">
        <v>118</v>
      </c>
      <c r="J2786">
        <v>17.2</v>
      </c>
      <c r="K2786">
        <v>13.5</v>
      </c>
      <c r="L2786">
        <v>2022</v>
      </c>
      <c r="M2786">
        <v>84446</v>
      </c>
      <c r="N2786">
        <v>1</v>
      </c>
      <c r="O2786">
        <v>0</v>
      </c>
      <c r="P2786">
        <v>7.64</v>
      </c>
    </row>
    <row r="2787" spans="1:16" x14ac:dyDescent="0.3">
      <c r="A2787">
        <v>2785</v>
      </c>
      <c r="B2787" t="s">
        <v>83</v>
      </c>
      <c r="C2787" t="s">
        <v>106</v>
      </c>
      <c r="D2787" t="s">
        <v>109</v>
      </c>
      <c r="E2787" t="s">
        <v>86</v>
      </c>
      <c r="F2787" t="s">
        <v>91</v>
      </c>
      <c r="G2787" t="s">
        <v>108</v>
      </c>
      <c r="H2787">
        <v>1199</v>
      </c>
      <c r="I2787">
        <v>118</v>
      </c>
      <c r="J2787">
        <v>17.2</v>
      </c>
      <c r="K2787">
        <v>13.5</v>
      </c>
      <c r="L2787">
        <v>2020</v>
      </c>
      <c r="M2787">
        <v>78010</v>
      </c>
      <c r="N2787">
        <v>3</v>
      </c>
      <c r="O2787">
        <v>1</v>
      </c>
      <c r="P2787">
        <v>3.93</v>
      </c>
    </row>
    <row r="2788" spans="1:16" x14ac:dyDescent="0.3">
      <c r="A2788">
        <v>2786</v>
      </c>
      <c r="B2788" t="s">
        <v>83</v>
      </c>
      <c r="C2788" t="s">
        <v>106</v>
      </c>
      <c r="D2788" t="s">
        <v>109</v>
      </c>
      <c r="E2788" t="s">
        <v>86</v>
      </c>
      <c r="F2788" t="s">
        <v>91</v>
      </c>
      <c r="G2788" t="s">
        <v>108</v>
      </c>
      <c r="H2788">
        <v>1199</v>
      </c>
      <c r="I2788">
        <v>118</v>
      </c>
      <c r="J2788">
        <v>17.2</v>
      </c>
      <c r="K2788">
        <v>13.5</v>
      </c>
      <c r="L2788">
        <v>2022</v>
      </c>
      <c r="M2788">
        <v>75665</v>
      </c>
      <c r="N2788">
        <v>1</v>
      </c>
      <c r="O2788">
        <v>0</v>
      </c>
      <c r="P2788">
        <v>7.84</v>
      </c>
    </row>
    <row r="2789" spans="1:16" x14ac:dyDescent="0.3">
      <c r="A2789">
        <v>2787</v>
      </c>
      <c r="B2789" t="s">
        <v>83</v>
      </c>
      <c r="C2789" t="s">
        <v>106</v>
      </c>
      <c r="D2789" t="s">
        <v>109</v>
      </c>
      <c r="E2789" t="s">
        <v>86</v>
      </c>
      <c r="F2789" t="s">
        <v>91</v>
      </c>
      <c r="G2789" t="s">
        <v>108</v>
      </c>
      <c r="H2789">
        <v>1199</v>
      </c>
      <c r="I2789">
        <v>118</v>
      </c>
      <c r="J2789">
        <v>17.2</v>
      </c>
      <c r="K2789">
        <v>13.5</v>
      </c>
      <c r="L2789">
        <v>2020</v>
      </c>
      <c r="M2789">
        <v>95409</v>
      </c>
      <c r="N2789">
        <v>1</v>
      </c>
      <c r="O2789">
        <v>0</v>
      </c>
      <c r="P2789">
        <v>5.15</v>
      </c>
    </row>
    <row r="2790" spans="1:16" x14ac:dyDescent="0.3">
      <c r="A2790">
        <v>2788</v>
      </c>
      <c r="B2790" t="s">
        <v>83</v>
      </c>
      <c r="C2790" t="s">
        <v>106</v>
      </c>
      <c r="D2790" t="s">
        <v>109</v>
      </c>
      <c r="E2790" t="s">
        <v>86</v>
      </c>
      <c r="F2790" t="s">
        <v>91</v>
      </c>
      <c r="G2790" t="s">
        <v>108</v>
      </c>
      <c r="H2790">
        <v>1199</v>
      </c>
      <c r="I2790">
        <v>118</v>
      </c>
      <c r="J2790">
        <v>17.2</v>
      </c>
      <c r="K2790">
        <v>13.5</v>
      </c>
      <c r="L2790">
        <v>2026</v>
      </c>
      <c r="M2790">
        <v>7520</v>
      </c>
      <c r="N2790">
        <v>1</v>
      </c>
      <c r="O2790">
        <v>0</v>
      </c>
      <c r="P2790">
        <v>13.18</v>
      </c>
    </row>
    <row r="2791" spans="1:16" x14ac:dyDescent="0.3">
      <c r="A2791">
        <v>2789</v>
      </c>
      <c r="B2791" t="s">
        <v>83</v>
      </c>
      <c r="C2791" t="s">
        <v>106</v>
      </c>
      <c r="D2791" t="s">
        <v>109</v>
      </c>
      <c r="E2791" t="s">
        <v>86</v>
      </c>
      <c r="F2791" t="s">
        <v>91</v>
      </c>
      <c r="G2791" t="s">
        <v>108</v>
      </c>
      <c r="H2791">
        <v>1199</v>
      </c>
      <c r="I2791">
        <v>118</v>
      </c>
      <c r="J2791">
        <v>17.2</v>
      </c>
      <c r="K2791">
        <v>13.5</v>
      </c>
      <c r="L2791">
        <v>2020</v>
      </c>
      <c r="M2791">
        <v>95567</v>
      </c>
      <c r="N2791">
        <v>1</v>
      </c>
      <c r="O2791">
        <v>0</v>
      </c>
      <c r="P2791">
        <v>5.35</v>
      </c>
    </row>
    <row r="2792" spans="1:16" x14ac:dyDescent="0.3">
      <c r="A2792">
        <v>2790</v>
      </c>
      <c r="B2792" t="s">
        <v>83</v>
      </c>
      <c r="C2792" t="s">
        <v>106</v>
      </c>
      <c r="D2792" t="s">
        <v>109</v>
      </c>
      <c r="E2792" t="s">
        <v>86</v>
      </c>
      <c r="F2792" t="s">
        <v>91</v>
      </c>
      <c r="G2792" t="s">
        <v>108</v>
      </c>
      <c r="H2792">
        <v>1199</v>
      </c>
      <c r="I2792">
        <v>118</v>
      </c>
      <c r="J2792">
        <v>17.2</v>
      </c>
      <c r="K2792">
        <v>13.5</v>
      </c>
      <c r="L2792">
        <v>2023</v>
      </c>
      <c r="M2792">
        <v>66707</v>
      </c>
      <c r="N2792">
        <v>1</v>
      </c>
      <c r="O2792">
        <v>0</v>
      </c>
      <c r="P2792">
        <v>8.8800000000000008</v>
      </c>
    </row>
    <row r="2793" spans="1:16" x14ac:dyDescent="0.3">
      <c r="A2793">
        <v>2791</v>
      </c>
      <c r="B2793" t="s">
        <v>83</v>
      </c>
      <c r="C2793" t="s">
        <v>106</v>
      </c>
      <c r="D2793" t="s">
        <v>109</v>
      </c>
      <c r="E2793" t="s">
        <v>86</v>
      </c>
      <c r="F2793" t="s">
        <v>91</v>
      </c>
      <c r="G2793" t="s">
        <v>108</v>
      </c>
      <c r="H2793">
        <v>1199</v>
      </c>
      <c r="I2793">
        <v>118</v>
      </c>
      <c r="J2793">
        <v>17.2</v>
      </c>
      <c r="K2793">
        <v>13.5</v>
      </c>
      <c r="L2793">
        <v>2024</v>
      </c>
      <c r="M2793">
        <v>47745</v>
      </c>
      <c r="N2793">
        <v>1</v>
      </c>
      <c r="O2793">
        <v>0</v>
      </c>
      <c r="P2793">
        <v>10.94</v>
      </c>
    </row>
    <row r="2794" spans="1:16" x14ac:dyDescent="0.3">
      <c r="A2794">
        <v>2792</v>
      </c>
      <c r="B2794" t="s">
        <v>83</v>
      </c>
      <c r="C2794" t="s">
        <v>106</v>
      </c>
      <c r="D2794" t="s">
        <v>109</v>
      </c>
      <c r="E2794" t="s">
        <v>86</v>
      </c>
      <c r="F2794" t="s">
        <v>91</v>
      </c>
      <c r="G2794" t="s">
        <v>108</v>
      </c>
      <c r="H2794">
        <v>1199</v>
      </c>
      <c r="I2794">
        <v>118</v>
      </c>
      <c r="J2794">
        <v>17.2</v>
      </c>
      <c r="K2794">
        <v>13.5</v>
      </c>
      <c r="L2794">
        <v>2023</v>
      </c>
      <c r="M2794">
        <v>65792</v>
      </c>
      <c r="N2794">
        <v>2</v>
      </c>
      <c r="O2794">
        <v>0</v>
      </c>
      <c r="P2794">
        <v>8.74</v>
      </c>
    </row>
    <row r="2795" spans="1:16" x14ac:dyDescent="0.3">
      <c r="A2795">
        <v>2793</v>
      </c>
      <c r="B2795" t="s">
        <v>83</v>
      </c>
      <c r="C2795" t="s">
        <v>106</v>
      </c>
      <c r="D2795" t="s">
        <v>109</v>
      </c>
      <c r="E2795" t="s">
        <v>86</v>
      </c>
      <c r="F2795" t="s">
        <v>91</v>
      </c>
      <c r="G2795" t="s">
        <v>108</v>
      </c>
      <c r="H2795">
        <v>1199</v>
      </c>
      <c r="I2795">
        <v>118</v>
      </c>
      <c r="J2795">
        <v>17.2</v>
      </c>
      <c r="K2795">
        <v>13.5</v>
      </c>
      <c r="L2795">
        <v>2025</v>
      </c>
      <c r="M2795">
        <v>29948</v>
      </c>
      <c r="N2795">
        <v>1</v>
      </c>
      <c r="O2795">
        <v>0</v>
      </c>
      <c r="P2795">
        <v>11.92</v>
      </c>
    </row>
    <row r="2796" spans="1:16" x14ac:dyDescent="0.3">
      <c r="A2796">
        <v>2794</v>
      </c>
      <c r="B2796" t="s">
        <v>83</v>
      </c>
      <c r="C2796" t="s">
        <v>106</v>
      </c>
      <c r="D2796" t="s">
        <v>109</v>
      </c>
      <c r="E2796" t="s">
        <v>86</v>
      </c>
      <c r="F2796" t="s">
        <v>91</v>
      </c>
      <c r="G2796" t="s">
        <v>108</v>
      </c>
      <c r="H2796">
        <v>1199</v>
      </c>
      <c r="I2796">
        <v>118</v>
      </c>
      <c r="J2796">
        <v>17.2</v>
      </c>
      <c r="K2796">
        <v>13.5</v>
      </c>
      <c r="L2796">
        <v>2021</v>
      </c>
      <c r="M2796">
        <v>60329</v>
      </c>
      <c r="N2796">
        <v>1</v>
      </c>
      <c r="O2796">
        <v>0</v>
      </c>
      <c r="P2796">
        <v>7.05</v>
      </c>
    </row>
    <row r="2797" spans="1:16" x14ac:dyDescent="0.3">
      <c r="A2797">
        <v>2795</v>
      </c>
      <c r="B2797" t="s">
        <v>83</v>
      </c>
      <c r="C2797" t="s">
        <v>106</v>
      </c>
      <c r="D2797" t="s">
        <v>109</v>
      </c>
      <c r="E2797" t="s">
        <v>86</v>
      </c>
      <c r="F2797" t="s">
        <v>91</v>
      </c>
      <c r="G2797" t="s">
        <v>108</v>
      </c>
      <c r="H2797">
        <v>1199</v>
      </c>
      <c r="I2797">
        <v>118</v>
      </c>
      <c r="J2797">
        <v>17.2</v>
      </c>
      <c r="K2797">
        <v>13.5</v>
      </c>
      <c r="L2797">
        <v>2026</v>
      </c>
      <c r="M2797">
        <v>6590</v>
      </c>
      <c r="N2797">
        <v>2</v>
      </c>
      <c r="O2797">
        <v>0</v>
      </c>
      <c r="P2797">
        <v>12.85</v>
      </c>
    </row>
    <row r="2798" spans="1:16" x14ac:dyDescent="0.3">
      <c r="A2798">
        <v>2796</v>
      </c>
      <c r="B2798" t="s">
        <v>83</v>
      </c>
      <c r="C2798" t="s">
        <v>106</v>
      </c>
      <c r="D2798" t="s">
        <v>109</v>
      </c>
      <c r="E2798" t="s">
        <v>86</v>
      </c>
      <c r="F2798" t="s">
        <v>91</v>
      </c>
      <c r="G2798" t="s">
        <v>108</v>
      </c>
      <c r="H2798">
        <v>1199</v>
      </c>
      <c r="I2798">
        <v>118</v>
      </c>
      <c r="J2798">
        <v>17.2</v>
      </c>
      <c r="K2798">
        <v>13.5</v>
      </c>
      <c r="L2798">
        <v>2026</v>
      </c>
      <c r="M2798">
        <v>4330</v>
      </c>
      <c r="N2798">
        <v>1</v>
      </c>
      <c r="O2798">
        <v>0</v>
      </c>
      <c r="P2798">
        <v>13.04</v>
      </c>
    </row>
    <row r="2799" spans="1:16" x14ac:dyDescent="0.3">
      <c r="A2799">
        <v>2797</v>
      </c>
      <c r="B2799" t="s">
        <v>83</v>
      </c>
      <c r="C2799" t="s">
        <v>106</v>
      </c>
      <c r="D2799" t="s">
        <v>109</v>
      </c>
      <c r="E2799" t="s">
        <v>86</v>
      </c>
      <c r="F2799" t="s">
        <v>91</v>
      </c>
      <c r="G2799" t="s">
        <v>108</v>
      </c>
      <c r="H2799">
        <v>1199</v>
      </c>
      <c r="I2799">
        <v>118</v>
      </c>
      <c r="J2799">
        <v>17.2</v>
      </c>
      <c r="K2799">
        <v>13.5</v>
      </c>
      <c r="L2799">
        <v>2020</v>
      </c>
      <c r="M2799">
        <v>66240</v>
      </c>
      <c r="N2799">
        <v>3</v>
      </c>
      <c r="O2799">
        <v>0</v>
      </c>
      <c r="P2799">
        <v>5.52</v>
      </c>
    </row>
    <row r="2800" spans="1:16" x14ac:dyDescent="0.3">
      <c r="A2800">
        <v>2798</v>
      </c>
      <c r="B2800" t="s">
        <v>83</v>
      </c>
      <c r="C2800" t="s">
        <v>106</v>
      </c>
      <c r="D2800" t="s">
        <v>109</v>
      </c>
      <c r="E2800" t="s">
        <v>86</v>
      </c>
      <c r="F2800" t="s">
        <v>91</v>
      </c>
      <c r="G2800" t="s">
        <v>108</v>
      </c>
      <c r="H2800">
        <v>1199</v>
      </c>
      <c r="I2800">
        <v>118</v>
      </c>
      <c r="J2800">
        <v>17.2</v>
      </c>
      <c r="K2800">
        <v>13.5</v>
      </c>
      <c r="L2800">
        <v>2025</v>
      </c>
      <c r="M2800">
        <v>21580</v>
      </c>
      <c r="N2800">
        <v>1</v>
      </c>
      <c r="O2800">
        <v>1</v>
      </c>
      <c r="P2800">
        <v>11.64</v>
      </c>
    </row>
    <row r="2801" spans="1:16" x14ac:dyDescent="0.3">
      <c r="A2801">
        <v>2799</v>
      </c>
      <c r="B2801" t="s">
        <v>83</v>
      </c>
      <c r="C2801" t="s">
        <v>106</v>
      </c>
      <c r="D2801" t="s">
        <v>109</v>
      </c>
      <c r="E2801" t="s">
        <v>86</v>
      </c>
      <c r="F2801" t="s">
        <v>91</v>
      </c>
      <c r="G2801" t="s">
        <v>108</v>
      </c>
      <c r="H2801">
        <v>1199</v>
      </c>
      <c r="I2801">
        <v>118</v>
      </c>
      <c r="J2801">
        <v>17.2</v>
      </c>
      <c r="K2801">
        <v>13.5</v>
      </c>
      <c r="L2801">
        <v>2023</v>
      </c>
      <c r="M2801">
        <v>33637</v>
      </c>
      <c r="N2801">
        <v>2</v>
      </c>
      <c r="O2801">
        <v>0</v>
      </c>
      <c r="P2801">
        <v>9.59</v>
      </c>
    </row>
    <row r="2802" spans="1:16" x14ac:dyDescent="0.3">
      <c r="A2802">
        <v>2800</v>
      </c>
      <c r="B2802" t="s">
        <v>83</v>
      </c>
      <c r="C2802" t="s">
        <v>106</v>
      </c>
      <c r="D2802" t="s">
        <v>109</v>
      </c>
      <c r="E2802" t="s">
        <v>86</v>
      </c>
      <c r="F2802" t="s">
        <v>91</v>
      </c>
      <c r="G2802" t="s">
        <v>108</v>
      </c>
      <c r="H2802">
        <v>1199</v>
      </c>
      <c r="I2802">
        <v>118</v>
      </c>
      <c r="J2802">
        <v>17.2</v>
      </c>
      <c r="K2802">
        <v>13.5</v>
      </c>
      <c r="L2802">
        <v>2023</v>
      </c>
      <c r="M2802">
        <v>54866</v>
      </c>
      <c r="N2802">
        <v>2</v>
      </c>
      <c r="O2802">
        <v>0</v>
      </c>
      <c r="P2802">
        <v>8.6999999999999993</v>
      </c>
    </row>
    <row r="2803" spans="1:16" x14ac:dyDescent="0.3">
      <c r="A2803">
        <v>2801</v>
      </c>
      <c r="B2803" t="s">
        <v>83</v>
      </c>
      <c r="C2803" t="s">
        <v>106</v>
      </c>
      <c r="D2803" t="s">
        <v>110</v>
      </c>
      <c r="E2803" t="s">
        <v>100</v>
      </c>
      <c r="F2803" t="s">
        <v>87</v>
      </c>
      <c r="G2803" t="s">
        <v>108</v>
      </c>
      <c r="H2803">
        <v>1497</v>
      </c>
      <c r="I2803">
        <v>113</v>
      </c>
      <c r="J2803">
        <v>23.2</v>
      </c>
      <c r="K2803">
        <v>12.5</v>
      </c>
      <c r="L2803">
        <v>2025</v>
      </c>
      <c r="M2803">
        <v>21133</v>
      </c>
      <c r="N2803">
        <v>1</v>
      </c>
      <c r="O2803">
        <v>0</v>
      </c>
      <c r="P2803">
        <v>11.12</v>
      </c>
    </row>
    <row r="2804" spans="1:16" x14ac:dyDescent="0.3">
      <c r="A2804">
        <v>2802</v>
      </c>
      <c r="B2804" t="s">
        <v>83</v>
      </c>
      <c r="C2804" t="s">
        <v>106</v>
      </c>
      <c r="D2804" t="s">
        <v>110</v>
      </c>
      <c r="E2804" t="s">
        <v>100</v>
      </c>
      <c r="F2804" t="s">
        <v>87</v>
      </c>
      <c r="G2804" t="s">
        <v>108</v>
      </c>
      <c r="H2804">
        <v>1497</v>
      </c>
      <c r="I2804">
        <v>113</v>
      </c>
      <c r="J2804">
        <v>23.2</v>
      </c>
      <c r="K2804">
        <v>12.5</v>
      </c>
      <c r="L2804">
        <v>2026</v>
      </c>
      <c r="M2804">
        <v>6249</v>
      </c>
      <c r="N2804">
        <v>1</v>
      </c>
      <c r="O2804">
        <v>0</v>
      </c>
      <c r="P2804">
        <v>12.44</v>
      </c>
    </row>
    <row r="2805" spans="1:16" x14ac:dyDescent="0.3">
      <c r="A2805">
        <v>2803</v>
      </c>
      <c r="B2805" t="s">
        <v>83</v>
      </c>
      <c r="C2805" t="s">
        <v>106</v>
      </c>
      <c r="D2805" t="s">
        <v>110</v>
      </c>
      <c r="E2805" t="s">
        <v>100</v>
      </c>
      <c r="F2805" t="s">
        <v>87</v>
      </c>
      <c r="G2805" t="s">
        <v>108</v>
      </c>
      <c r="H2805">
        <v>1497</v>
      </c>
      <c r="I2805">
        <v>113</v>
      </c>
      <c r="J2805">
        <v>23.2</v>
      </c>
      <c r="K2805">
        <v>12.5</v>
      </c>
      <c r="L2805">
        <v>2021</v>
      </c>
      <c r="M2805">
        <v>105784</v>
      </c>
      <c r="N2805">
        <v>1</v>
      </c>
      <c r="O2805">
        <v>0</v>
      </c>
      <c r="P2805">
        <v>5.87</v>
      </c>
    </row>
    <row r="2806" spans="1:16" x14ac:dyDescent="0.3">
      <c r="A2806">
        <v>2804</v>
      </c>
      <c r="B2806" t="s">
        <v>83</v>
      </c>
      <c r="C2806" t="s">
        <v>106</v>
      </c>
      <c r="D2806" t="s">
        <v>110</v>
      </c>
      <c r="E2806" t="s">
        <v>100</v>
      </c>
      <c r="F2806" t="s">
        <v>87</v>
      </c>
      <c r="G2806" t="s">
        <v>108</v>
      </c>
      <c r="H2806">
        <v>1497</v>
      </c>
      <c r="I2806">
        <v>113</v>
      </c>
      <c r="J2806">
        <v>23.2</v>
      </c>
      <c r="K2806">
        <v>12.5</v>
      </c>
      <c r="L2806">
        <v>2024</v>
      </c>
      <c r="M2806">
        <v>26136</v>
      </c>
      <c r="N2806">
        <v>2</v>
      </c>
      <c r="O2806">
        <v>0</v>
      </c>
      <c r="P2806">
        <v>9.56</v>
      </c>
    </row>
    <row r="2807" spans="1:16" x14ac:dyDescent="0.3">
      <c r="A2807">
        <v>2805</v>
      </c>
      <c r="B2807" t="s">
        <v>83</v>
      </c>
      <c r="C2807" t="s">
        <v>106</v>
      </c>
      <c r="D2807" t="s">
        <v>110</v>
      </c>
      <c r="E2807" t="s">
        <v>100</v>
      </c>
      <c r="F2807" t="s">
        <v>87</v>
      </c>
      <c r="G2807" t="s">
        <v>108</v>
      </c>
      <c r="H2807">
        <v>1497</v>
      </c>
      <c r="I2807">
        <v>113</v>
      </c>
      <c r="J2807">
        <v>23.2</v>
      </c>
      <c r="K2807">
        <v>12.5</v>
      </c>
      <c r="L2807">
        <v>2025</v>
      </c>
      <c r="M2807">
        <v>25002</v>
      </c>
      <c r="N2807">
        <v>1</v>
      </c>
      <c r="O2807">
        <v>0</v>
      </c>
      <c r="P2807">
        <v>11.21</v>
      </c>
    </row>
    <row r="2808" spans="1:16" x14ac:dyDescent="0.3">
      <c r="A2808">
        <v>2806</v>
      </c>
      <c r="B2808" t="s">
        <v>83</v>
      </c>
      <c r="C2808" t="s">
        <v>106</v>
      </c>
      <c r="D2808" t="s">
        <v>110</v>
      </c>
      <c r="E2808" t="s">
        <v>100</v>
      </c>
      <c r="F2808" t="s">
        <v>87</v>
      </c>
      <c r="G2808" t="s">
        <v>108</v>
      </c>
      <c r="H2808">
        <v>1497</v>
      </c>
      <c r="I2808">
        <v>113</v>
      </c>
      <c r="J2808">
        <v>23.2</v>
      </c>
      <c r="K2808">
        <v>12.5</v>
      </c>
      <c r="L2808">
        <v>2022</v>
      </c>
      <c r="M2808">
        <v>83334</v>
      </c>
      <c r="N2808">
        <v>2</v>
      </c>
      <c r="O2808">
        <v>1</v>
      </c>
      <c r="P2808">
        <v>5.99</v>
      </c>
    </row>
    <row r="2809" spans="1:16" x14ac:dyDescent="0.3">
      <c r="A2809">
        <v>2807</v>
      </c>
      <c r="B2809" t="s">
        <v>83</v>
      </c>
      <c r="C2809" t="s">
        <v>106</v>
      </c>
      <c r="D2809" t="s">
        <v>110</v>
      </c>
      <c r="E2809" t="s">
        <v>100</v>
      </c>
      <c r="F2809" t="s">
        <v>87</v>
      </c>
      <c r="G2809" t="s">
        <v>108</v>
      </c>
      <c r="H2809">
        <v>1497</v>
      </c>
      <c r="I2809">
        <v>113</v>
      </c>
      <c r="J2809">
        <v>23.2</v>
      </c>
      <c r="K2809">
        <v>12.5</v>
      </c>
      <c r="L2809">
        <v>2023</v>
      </c>
      <c r="M2809">
        <v>57951</v>
      </c>
      <c r="N2809">
        <v>2</v>
      </c>
      <c r="O2809">
        <v>0</v>
      </c>
      <c r="P2809">
        <v>7.84</v>
      </c>
    </row>
    <row r="2810" spans="1:16" x14ac:dyDescent="0.3">
      <c r="A2810">
        <v>2808</v>
      </c>
      <c r="B2810" t="s">
        <v>83</v>
      </c>
      <c r="C2810" t="s">
        <v>106</v>
      </c>
      <c r="D2810" t="s">
        <v>110</v>
      </c>
      <c r="E2810" t="s">
        <v>100</v>
      </c>
      <c r="F2810" t="s">
        <v>87</v>
      </c>
      <c r="G2810" t="s">
        <v>108</v>
      </c>
      <c r="H2810">
        <v>1497</v>
      </c>
      <c r="I2810">
        <v>113</v>
      </c>
      <c r="J2810">
        <v>23.2</v>
      </c>
      <c r="K2810">
        <v>12.5</v>
      </c>
      <c r="L2810">
        <v>2025</v>
      </c>
      <c r="M2810">
        <v>20327</v>
      </c>
      <c r="N2810">
        <v>2</v>
      </c>
      <c r="O2810">
        <v>0</v>
      </c>
      <c r="P2810">
        <v>11.13</v>
      </c>
    </row>
    <row r="2811" spans="1:16" x14ac:dyDescent="0.3">
      <c r="A2811">
        <v>2809</v>
      </c>
      <c r="B2811" t="s">
        <v>83</v>
      </c>
      <c r="C2811" t="s">
        <v>106</v>
      </c>
      <c r="D2811" t="s">
        <v>110</v>
      </c>
      <c r="E2811" t="s">
        <v>100</v>
      </c>
      <c r="F2811" t="s">
        <v>87</v>
      </c>
      <c r="G2811" t="s">
        <v>108</v>
      </c>
      <c r="H2811">
        <v>1497</v>
      </c>
      <c r="I2811">
        <v>113</v>
      </c>
      <c r="J2811">
        <v>23.2</v>
      </c>
      <c r="K2811">
        <v>12.5</v>
      </c>
      <c r="L2811">
        <v>2020</v>
      </c>
      <c r="M2811">
        <v>129435</v>
      </c>
      <c r="N2811">
        <v>1</v>
      </c>
      <c r="O2811">
        <v>0</v>
      </c>
      <c r="P2811">
        <v>4.79</v>
      </c>
    </row>
    <row r="2812" spans="1:16" x14ac:dyDescent="0.3">
      <c r="A2812">
        <v>2810</v>
      </c>
      <c r="B2812" t="s">
        <v>83</v>
      </c>
      <c r="C2812" t="s">
        <v>106</v>
      </c>
      <c r="D2812" t="s">
        <v>110</v>
      </c>
      <c r="E2812" t="s">
        <v>100</v>
      </c>
      <c r="F2812" t="s">
        <v>87</v>
      </c>
      <c r="G2812" t="s">
        <v>108</v>
      </c>
      <c r="H2812">
        <v>1497</v>
      </c>
      <c r="I2812">
        <v>113</v>
      </c>
      <c r="J2812">
        <v>23.2</v>
      </c>
      <c r="K2812">
        <v>12.5</v>
      </c>
      <c r="L2812">
        <v>2025</v>
      </c>
      <c r="M2812">
        <v>24700</v>
      </c>
      <c r="N2812">
        <v>1</v>
      </c>
      <c r="O2812">
        <v>0</v>
      </c>
      <c r="P2812">
        <v>10.9</v>
      </c>
    </row>
    <row r="2813" spans="1:16" x14ac:dyDescent="0.3">
      <c r="A2813">
        <v>2811</v>
      </c>
      <c r="B2813" t="s">
        <v>83</v>
      </c>
      <c r="C2813" t="s">
        <v>106</v>
      </c>
      <c r="D2813" t="s">
        <v>110</v>
      </c>
      <c r="E2813" t="s">
        <v>100</v>
      </c>
      <c r="F2813" t="s">
        <v>87</v>
      </c>
      <c r="G2813" t="s">
        <v>108</v>
      </c>
      <c r="H2813">
        <v>1497</v>
      </c>
      <c r="I2813">
        <v>113</v>
      </c>
      <c r="J2813">
        <v>23.2</v>
      </c>
      <c r="K2813">
        <v>12.5</v>
      </c>
      <c r="L2813">
        <v>2021</v>
      </c>
      <c r="M2813">
        <v>65400</v>
      </c>
      <c r="N2813">
        <v>1</v>
      </c>
      <c r="O2813">
        <v>0</v>
      </c>
      <c r="P2813">
        <v>6.46</v>
      </c>
    </row>
    <row r="2814" spans="1:16" x14ac:dyDescent="0.3">
      <c r="A2814">
        <v>2812</v>
      </c>
      <c r="B2814" t="s">
        <v>83</v>
      </c>
      <c r="C2814" t="s">
        <v>106</v>
      </c>
      <c r="D2814" t="s">
        <v>110</v>
      </c>
      <c r="E2814" t="s">
        <v>100</v>
      </c>
      <c r="F2814" t="s">
        <v>87</v>
      </c>
      <c r="G2814" t="s">
        <v>108</v>
      </c>
      <c r="H2814">
        <v>1497</v>
      </c>
      <c r="I2814">
        <v>113</v>
      </c>
      <c r="J2814">
        <v>23.2</v>
      </c>
      <c r="K2814">
        <v>12.5</v>
      </c>
      <c r="L2814">
        <v>2022</v>
      </c>
      <c r="M2814">
        <v>87788</v>
      </c>
      <c r="N2814">
        <v>1</v>
      </c>
      <c r="O2814">
        <v>1</v>
      </c>
      <c r="P2814">
        <v>6.18</v>
      </c>
    </row>
    <row r="2815" spans="1:16" x14ac:dyDescent="0.3">
      <c r="A2815">
        <v>2813</v>
      </c>
      <c r="B2815" t="s">
        <v>83</v>
      </c>
      <c r="C2815" t="s">
        <v>106</v>
      </c>
      <c r="D2815" t="s">
        <v>110</v>
      </c>
      <c r="E2815" t="s">
        <v>100</v>
      </c>
      <c r="F2815" t="s">
        <v>87</v>
      </c>
      <c r="G2815" t="s">
        <v>108</v>
      </c>
      <c r="H2815">
        <v>1497</v>
      </c>
      <c r="I2815">
        <v>113</v>
      </c>
      <c r="J2815">
        <v>23.2</v>
      </c>
      <c r="K2815">
        <v>12.5</v>
      </c>
      <c r="L2815">
        <v>2024</v>
      </c>
      <c r="M2815">
        <v>27365</v>
      </c>
      <c r="N2815">
        <v>1</v>
      </c>
      <c r="O2815">
        <v>0</v>
      </c>
      <c r="P2815">
        <v>10.25</v>
      </c>
    </row>
    <row r="2816" spans="1:16" x14ac:dyDescent="0.3">
      <c r="A2816">
        <v>2814</v>
      </c>
      <c r="B2816" t="s">
        <v>83</v>
      </c>
      <c r="C2816" t="s">
        <v>106</v>
      </c>
      <c r="D2816" t="s">
        <v>110</v>
      </c>
      <c r="E2816" t="s">
        <v>100</v>
      </c>
      <c r="F2816" t="s">
        <v>87</v>
      </c>
      <c r="G2816" t="s">
        <v>108</v>
      </c>
      <c r="H2816">
        <v>1497</v>
      </c>
      <c r="I2816">
        <v>113</v>
      </c>
      <c r="J2816">
        <v>23.2</v>
      </c>
      <c r="K2816">
        <v>12.5</v>
      </c>
      <c r="L2816">
        <v>2021</v>
      </c>
      <c r="M2816">
        <v>104959</v>
      </c>
      <c r="N2816">
        <v>2</v>
      </c>
      <c r="O2816">
        <v>1</v>
      </c>
      <c r="P2816">
        <v>4.46</v>
      </c>
    </row>
    <row r="2817" spans="1:16" x14ac:dyDescent="0.3">
      <c r="A2817">
        <v>2815</v>
      </c>
      <c r="B2817" t="s">
        <v>83</v>
      </c>
      <c r="C2817" t="s">
        <v>106</v>
      </c>
      <c r="D2817" t="s">
        <v>110</v>
      </c>
      <c r="E2817" t="s">
        <v>100</v>
      </c>
      <c r="F2817" t="s">
        <v>87</v>
      </c>
      <c r="G2817" t="s">
        <v>108</v>
      </c>
      <c r="H2817">
        <v>1497</v>
      </c>
      <c r="I2817">
        <v>113</v>
      </c>
      <c r="J2817">
        <v>23.2</v>
      </c>
      <c r="K2817">
        <v>12.5</v>
      </c>
      <c r="L2817">
        <v>2025</v>
      </c>
      <c r="M2817">
        <v>14427</v>
      </c>
      <c r="N2817">
        <v>3</v>
      </c>
      <c r="O2817">
        <v>0</v>
      </c>
      <c r="P2817">
        <v>10.38</v>
      </c>
    </row>
    <row r="2818" spans="1:16" x14ac:dyDescent="0.3">
      <c r="A2818">
        <v>2816</v>
      </c>
      <c r="B2818" t="s">
        <v>83</v>
      </c>
      <c r="C2818" t="s">
        <v>106</v>
      </c>
      <c r="D2818" t="s">
        <v>110</v>
      </c>
      <c r="E2818" t="s">
        <v>100</v>
      </c>
      <c r="F2818" t="s">
        <v>87</v>
      </c>
      <c r="G2818" t="s">
        <v>108</v>
      </c>
      <c r="H2818">
        <v>1497</v>
      </c>
      <c r="I2818">
        <v>113</v>
      </c>
      <c r="J2818">
        <v>23.2</v>
      </c>
      <c r="K2818">
        <v>12.5</v>
      </c>
      <c r="L2818">
        <v>2026</v>
      </c>
      <c r="M2818">
        <v>5624</v>
      </c>
      <c r="N2818">
        <v>1</v>
      </c>
      <c r="O2818">
        <v>0</v>
      </c>
      <c r="P2818">
        <v>12.42</v>
      </c>
    </row>
    <row r="2819" spans="1:16" x14ac:dyDescent="0.3">
      <c r="A2819">
        <v>2817</v>
      </c>
      <c r="B2819" t="s">
        <v>83</v>
      </c>
      <c r="C2819" t="s">
        <v>106</v>
      </c>
      <c r="D2819" t="s">
        <v>110</v>
      </c>
      <c r="E2819" t="s">
        <v>100</v>
      </c>
      <c r="F2819" t="s">
        <v>87</v>
      </c>
      <c r="G2819" t="s">
        <v>108</v>
      </c>
      <c r="H2819">
        <v>1497</v>
      </c>
      <c r="I2819">
        <v>113</v>
      </c>
      <c r="J2819">
        <v>23.2</v>
      </c>
      <c r="K2819">
        <v>12.5</v>
      </c>
      <c r="L2819">
        <v>2022</v>
      </c>
      <c r="M2819">
        <v>60521</v>
      </c>
      <c r="N2819">
        <v>2</v>
      </c>
      <c r="O2819">
        <v>0</v>
      </c>
      <c r="P2819">
        <v>6.87</v>
      </c>
    </row>
    <row r="2820" spans="1:16" x14ac:dyDescent="0.3">
      <c r="A2820">
        <v>2818</v>
      </c>
      <c r="B2820" t="s">
        <v>83</v>
      </c>
      <c r="C2820" t="s">
        <v>106</v>
      </c>
      <c r="D2820" t="s">
        <v>110</v>
      </c>
      <c r="E2820" t="s">
        <v>100</v>
      </c>
      <c r="F2820" t="s">
        <v>87</v>
      </c>
      <c r="G2820" t="s">
        <v>108</v>
      </c>
      <c r="H2820">
        <v>1497</v>
      </c>
      <c r="I2820">
        <v>113</v>
      </c>
      <c r="J2820">
        <v>23.2</v>
      </c>
      <c r="K2820">
        <v>12.5</v>
      </c>
      <c r="L2820">
        <v>2025</v>
      </c>
      <c r="M2820">
        <v>21225</v>
      </c>
      <c r="N2820">
        <v>1</v>
      </c>
      <c r="O2820">
        <v>1</v>
      </c>
      <c r="P2820">
        <v>10.61</v>
      </c>
    </row>
    <row r="2821" spans="1:16" x14ac:dyDescent="0.3">
      <c r="A2821">
        <v>2819</v>
      </c>
      <c r="B2821" t="s">
        <v>83</v>
      </c>
      <c r="C2821" t="s">
        <v>106</v>
      </c>
      <c r="D2821" t="s">
        <v>110</v>
      </c>
      <c r="E2821" t="s">
        <v>100</v>
      </c>
      <c r="F2821" t="s">
        <v>87</v>
      </c>
      <c r="G2821" t="s">
        <v>108</v>
      </c>
      <c r="H2821">
        <v>1497</v>
      </c>
      <c r="I2821">
        <v>113</v>
      </c>
      <c r="J2821">
        <v>23.2</v>
      </c>
      <c r="K2821">
        <v>12.5</v>
      </c>
      <c r="L2821">
        <v>2022</v>
      </c>
      <c r="M2821">
        <v>43962</v>
      </c>
      <c r="N2821">
        <v>1</v>
      </c>
      <c r="O2821">
        <v>0</v>
      </c>
      <c r="P2821">
        <v>7.96</v>
      </c>
    </row>
    <row r="2822" spans="1:16" x14ac:dyDescent="0.3">
      <c r="A2822">
        <v>2820</v>
      </c>
      <c r="B2822" t="s">
        <v>83</v>
      </c>
      <c r="C2822" t="s">
        <v>106</v>
      </c>
      <c r="D2822" t="s">
        <v>110</v>
      </c>
      <c r="E2822" t="s">
        <v>100</v>
      </c>
      <c r="F2822" t="s">
        <v>87</v>
      </c>
      <c r="G2822" t="s">
        <v>108</v>
      </c>
      <c r="H2822">
        <v>1497</v>
      </c>
      <c r="I2822">
        <v>113</v>
      </c>
      <c r="J2822">
        <v>23.2</v>
      </c>
      <c r="K2822">
        <v>12.5</v>
      </c>
      <c r="L2822">
        <v>2026</v>
      </c>
      <c r="M2822">
        <v>9996</v>
      </c>
      <c r="N2822">
        <v>1</v>
      </c>
      <c r="O2822">
        <v>0</v>
      </c>
      <c r="P2822">
        <v>12.11</v>
      </c>
    </row>
    <row r="2823" spans="1:16" x14ac:dyDescent="0.3">
      <c r="A2823">
        <v>2821</v>
      </c>
      <c r="B2823" t="s">
        <v>83</v>
      </c>
      <c r="C2823" t="s">
        <v>106</v>
      </c>
      <c r="D2823" t="s">
        <v>110</v>
      </c>
      <c r="E2823" t="s">
        <v>100</v>
      </c>
      <c r="F2823" t="s">
        <v>87</v>
      </c>
      <c r="G2823" t="s">
        <v>108</v>
      </c>
      <c r="H2823">
        <v>1497</v>
      </c>
      <c r="I2823">
        <v>113</v>
      </c>
      <c r="J2823">
        <v>23.2</v>
      </c>
      <c r="K2823">
        <v>12.5</v>
      </c>
      <c r="L2823">
        <v>2020</v>
      </c>
      <c r="M2823">
        <v>75181</v>
      </c>
      <c r="N2823">
        <v>1</v>
      </c>
      <c r="O2823">
        <v>0</v>
      </c>
      <c r="P2823">
        <v>5.66</v>
      </c>
    </row>
    <row r="2824" spans="1:16" x14ac:dyDescent="0.3">
      <c r="A2824">
        <v>2822</v>
      </c>
      <c r="B2824" t="s">
        <v>83</v>
      </c>
      <c r="C2824" t="s">
        <v>106</v>
      </c>
      <c r="D2824" t="s">
        <v>110</v>
      </c>
      <c r="E2824" t="s">
        <v>100</v>
      </c>
      <c r="F2824" t="s">
        <v>87</v>
      </c>
      <c r="G2824" t="s">
        <v>108</v>
      </c>
      <c r="H2824">
        <v>1497</v>
      </c>
      <c r="I2824">
        <v>113</v>
      </c>
      <c r="J2824">
        <v>23.2</v>
      </c>
      <c r="K2824">
        <v>12.5</v>
      </c>
      <c r="L2824">
        <v>2026</v>
      </c>
      <c r="M2824">
        <v>5248</v>
      </c>
      <c r="N2824">
        <v>2</v>
      </c>
      <c r="O2824">
        <v>0</v>
      </c>
      <c r="P2824">
        <v>11.71</v>
      </c>
    </row>
    <row r="2825" spans="1:16" x14ac:dyDescent="0.3">
      <c r="A2825">
        <v>2823</v>
      </c>
      <c r="B2825" t="s">
        <v>83</v>
      </c>
      <c r="C2825" t="s">
        <v>106</v>
      </c>
      <c r="D2825" t="s">
        <v>110</v>
      </c>
      <c r="E2825" t="s">
        <v>100</v>
      </c>
      <c r="F2825" t="s">
        <v>87</v>
      </c>
      <c r="G2825" t="s">
        <v>108</v>
      </c>
      <c r="H2825">
        <v>1497</v>
      </c>
      <c r="I2825">
        <v>113</v>
      </c>
      <c r="J2825">
        <v>23.2</v>
      </c>
      <c r="K2825">
        <v>12.5</v>
      </c>
      <c r="L2825">
        <v>2025</v>
      </c>
      <c r="M2825">
        <v>22770</v>
      </c>
      <c r="N2825">
        <v>1</v>
      </c>
      <c r="O2825">
        <v>0</v>
      </c>
      <c r="P2825">
        <v>11.43</v>
      </c>
    </row>
    <row r="2826" spans="1:16" x14ac:dyDescent="0.3">
      <c r="A2826">
        <v>2824</v>
      </c>
      <c r="B2826" t="s">
        <v>83</v>
      </c>
      <c r="C2826" t="s">
        <v>106</v>
      </c>
      <c r="D2826" t="s">
        <v>110</v>
      </c>
      <c r="E2826" t="s">
        <v>100</v>
      </c>
      <c r="F2826" t="s">
        <v>87</v>
      </c>
      <c r="G2826" t="s">
        <v>108</v>
      </c>
      <c r="H2826">
        <v>1497</v>
      </c>
      <c r="I2826">
        <v>113</v>
      </c>
      <c r="J2826">
        <v>23.2</v>
      </c>
      <c r="K2826">
        <v>12.5</v>
      </c>
      <c r="L2826">
        <v>2025</v>
      </c>
      <c r="M2826">
        <v>29648</v>
      </c>
      <c r="N2826">
        <v>1</v>
      </c>
      <c r="O2826">
        <v>0</v>
      </c>
      <c r="P2826">
        <v>11.45</v>
      </c>
    </row>
    <row r="2827" spans="1:16" x14ac:dyDescent="0.3">
      <c r="A2827">
        <v>2825</v>
      </c>
      <c r="B2827" t="s">
        <v>83</v>
      </c>
      <c r="C2827" t="s">
        <v>106</v>
      </c>
      <c r="D2827" t="s">
        <v>110</v>
      </c>
      <c r="E2827" t="s">
        <v>100</v>
      </c>
      <c r="F2827" t="s">
        <v>87</v>
      </c>
      <c r="G2827" t="s">
        <v>108</v>
      </c>
      <c r="H2827">
        <v>1497</v>
      </c>
      <c r="I2827">
        <v>113</v>
      </c>
      <c r="J2827">
        <v>23.2</v>
      </c>
      <c r="K2827">
        <v>12.5</v>
      </c>
      <c r="L2827">
        <v>2026</v>
      </c>
      <c r="M2827">
        <v>6183</v>
      </c>
      <c r="N2827">
        <v>3</v>
      </c>
      <c r="O2827">
        <v>0</v>
      </c>
      <c r="P2827">
        <v>11.27</v>
      </c>
    </row>
    <row r="2828" spans="1:16" x14ac:dyDescent="0.3">
      <c r="A2828">
        <v>2826</v>
      </c>
      <c r="B2828" t="s">
        <v>83</v>
      </c>
      <c r="C2828" t="s">
        <v>106</v>
      </c>
      <c r="D2828" t="s">
        <v>110</v>
      </c>
      <c r="E2828" t="s">
        <v>100</v>
      </c>
      <c r="F2828" t="s">
        <v>87</v>
      </c>
      <c r="G2828" t="s">
        <v>108</v>
      </c>
      <c r="H2828">
        <v>1497</v>
      </c>
      <c r="I2828">
        <v>113</v>
      </c>
      <c r="J2828">
        <v>23.2</v>
      </c>
      <c r="K2828">
        <v>12.5</v>
      </c>
      <c r="L2828">
        <v>2023</v>
      </c>
      <c r="M2828">
        <v>62251</v>
      </c>
      <c r="N2828">
        <v>1</v>
      </c>
      <c r="O2828">
        <v>0</v>
      </c>
      <c r="P2828">
        <v>8.7799999999999994</v>
      </c>
    </row>
    <row r="2829" spans="1:16" x14ac:dyDescent="0.3">
      <c r="A2829">
        <v>2827</v>
      </c>
      <c r="B2829" t="s">
        <v>83</v>
      </c>
      <c r="C2829" t="s">
        <v>106</v>
      </c>
      <c r="D2829" t="s">
        <v>110</v>
      </c>
      <c r="E2829" t="s">
        <v>100</v>
      </c>
      <c r="F2829" t="s">
        <v>87</v>
      </c>
      <c r="G2829" t="s">
        <v>108</v>
      </c>
      <c r="H2829">
        <v>1497</v>
      </c>
      <c r="I2829">
        <v>113</v>
      </c>
      <c r="J2829">
        <v>23.2</v>
      </c>
      <c r="K2829">
        <v>12.5</v>
      </c>
      <c r="L2829">
        <v>2021</v>
      </c>
      <c r="M2829">
        <v>70759</v>
      </c>
      <c r="N2829">
        <v>1</v>
      </c>
      <c r="O2829">
        <v>1</v>
      </c>
      <c r="P2829">
        <v>5.71</v>
      </c>
    </row>
    <row r="2830" spans="1:16" x14ac:dyDescent="0.3">
      <c r="A2830">
        <v>2828</v>
      </c>
      <c r="B2830" t="s">
        <v>83</v>
      </c>
      <c r="C2830" t="s">
        <v>106</v>
      </c>
      <c r="D2830" t="s">
        <v>110</v>
      </c>
      <c r="E2830" t="s">
        <v>100</v>
      </c>
      <c r="F2830" t="s">
        <v>87</v>
      </c>
      <c r="G2830" t="s">
        <v>108</v>
      </c>
      <c r="H2830">
        <v>1497</v>
      </c>
      <c r="I2830">
        <v>113</v>
      </c>
      <c r="J2830">
        <v>23.2</v>
      </c>
      <c r="K2830">
        <v>12.5</v>
      </c>
      <c r="L2830">
        <v>2020</v>
      </c>
      <c r="M2830">
        <v>107806</v>
      </c>
      <c r="N2830">
        <v>1</v>
      </c>
      <c r="O2830">
        <v>0</v>
      </c>
      <c r="P2830">
        <v>4.96</v>
      </c>
    </row>
    <row r="2831" spans="1:16" x14ac:dyDescent="0.3">
      <c r="A2831">
        <v>2829</v>
      </c>
      <c r="B2831" t="s">
        <v>83</v>
      </c>
      <c r="C2831" t="s">
        <v>106</v>
      </c>
      <c r="D2831" t="s">
        <v>110</v>
      </c>
      <c r="E2831" t="s">
        <v>100</v>
      </c>
      <c r="F2831" t="s">
        <v>87</v>
      </c>
      <c r="G2831" t="s">
        <v>108</v>
      </c>
      <c r="H2831">
        <v>1497</v>
      </c>
      <c r="I2831">
        <v>113</v>
      </c>
      <c r="J2831">
        <v>23.2</v>
      </c>
      <c r="K2831">
        <v>12.5</v>
      </c>
      <c r="L2831">
        <v>2026</v>
      </c>
      <c r="M2831">
        <v>4711</v>
      </c>
      <c r="N2831">
        <v>1</v>
      </c>
      <c r="O2831">
        <v>1</v>
      </c>
      <c r="P2831">
        <v>11.58</v>
      </c>
    </row>
    <row r="2832" spans="1:16" x14ac:dyDescent="0.3">
      <c r="A2832">
        <v>2830</v>
      </c>
      <c r="B2832" t="s">
        <v>83</v>
      </c>
      <c r="C2832" t="s">
        <v>106</v>
      </c>
      <c r="D2832" t="s">
        <v>110</v>
      </c>
      <c r="E2832" t="s">
        <v>100</v>
      </c>
      <c r="F2832" t="s">
        <v>87</v>
      </c>
      <c r="G2832" t="s">
        <v>108</v>
      </c>
      <c r="H2832">
        <v>1497</v>
      </c>
      <c r="I2832">
        <v>113</v>
      </c>
      <c r="J2832">
        <v>23.2</v>
      </c>
      <c r="K2832">
        <v>12.5</v>
      </c>
      <c r="L2832">
        <v>2023</v>
      </c>
      <c r="M2832">
        <v>40893</v>
      </c>
      <c r="N2832">
        <v>1</v>
      </c>
      <c r="O2832">
        <v>0</v>
      </c>
      <c r="P2832">
        <v>8.51</v>
      </c>
    </row>
    <row r="2833" spans="1:16" x14ac:dyDescent="0.3">
      <c r="A2833">
        <v>2831</v>
      </c>
      <c r="B2833" t="s">
        <v>83</v>
      </c>
      <c r="C2833" t="s">
        <v>106</v>
      </c>
      <c r="D2833" t="s">
        <v>110</v>
      </c>
      <c r="E2833" t="s">
        <v>100</v>
      </c>
      <c r="F2833" t="s">
        <v>87</v>
      </c>
      <c r="G2833" t="s">
        <v>108</v>
      </c>
      <c r="H2833">
        <v>1497</v>
      </c>
      <c r="I2833">
        <v>113</v>
      </c>
      <c r="J2833">
        <v>23.2</v>
      </c>
      <c r="K2833">
        <v>12.5</v>
      </c>
      <c r="L2833">
        <v>2025</v>
      </c>
      <c r="M2833">
        <v>19679</v>
      </c>
      <c r="N2833">
        <v>1</v>
      </c>
      <c r="O2833">
        <v>0</v>
      </c>
      <c r="P2833">
        <v>10.83</v>
      </c>
    </row>
    <row r="2834" spans="1:16" x14ac:dyDescent="0.3">
      <c r="A2834">
        <v>2832</v>
      </c>
      <c r="B2834" t="s">
        <v>83</v>
      </c>
      <c r="C2834" t="s">
        <v>106</v>
      </c>
      <c r="D2834" t="s">
        <v>110</v>
      </c>
      <c r="E2834" t="s">
        <v>100</v>
      </c>
      <c r="F2834" t="s">
        <v>87</v>
      </c>
      <c r="G2834" t="s">
        <v>108</v>
      </c>
      <c r="H2834">
        <v>1497</v>
      </c>
      <c r="I2834">
        <v>113</v>
      </c>
      <c r="J2834">
        <v>23.2</v>
      </c>
      <c r="K2834">
        <v>12.5</v>
      </c>
      <c r="L2834">
        <v>2022</v>
      </c>
      <c r="M2834">
        <v>79904</v>
      </c>
      <c r="N2834">
        <v>1</v>
      </c>
      <c r="O2834">
        <v>0</v>
      </c>
      <c r="P2834">
        <v>7.4</v>
      </c>
    </row>
    <row r="2835" spans="1:16" x14ac:dyDescent="0.3">
      <c r="A2835">
        <v>2833</v>
      </c>
      <c r="B2835" t="s">
        <v>83</v>
      </c>
      <c r="C2835" t="s">
        <v>106</v>
      </c>
      <c r="D2835" t="s">
        <v>110</v>
      </c>
      <c r="E2835" t="s">
        <v>100</v>
      </c>
      <c r="F2835" t="s">
        <v>87</v>
      </c>
      <c r="G2835" t="s">
        <v>108</v>
      </c>
      <c r="H2835">
        <v>1497</v>
      </c>
      <c r="I2835">
        <v>113</v>
      </c>
      <c r="J2835">
        <v>23.2</v>
      </c>
      <c r="K2835">
        <v>12.5</v>
      </c>
      <c r="L2835">
        <v>2023</v>
      </c>
      <c r="M2835">
        <v>68002</v>
      </c>
      <c r="N2835">
        <v>1</v>
      </c>
      <c r="O2835">
        <v>0</v>
      </c>
      <c r="P2835">
        <v>8.36</v>
      </c>
    </row>
    <row r="2836" spans="1:16" x14ac:dyDescent="0.3">
      <c r="A2836">
        <v>2834</v>
      </c>
      <c r="B2836" t="s">
        <v>83</v>
      </c>
      <c r="C2836" t="s">
        <v>106</v>
      </c>
      <c r="D2836" t="s">
        <v>110</v>
      </c>
      <c r="E2836" t="s">
        <v>100</v>
      </c>
      <c r="F2836" t="s">
        <v>87</v>
      </c>
      <c r="G2836" t="s">
        <v>108</v>
      </c>
      <c r="H2836">
        <v>1497</v>
      </c>
      <c r="I2836">
        <v>113</v>
      </c>
      <c r="J2836">
        <v>23.2</v>
      </c>
      <c r="K2836">
        <v>12.5</v>
      </c>
      <c r="L2836">
        <v>2026</v>
      </c>
      <c r="M2836">
        <v>5203</v>
      </c>
      <c r="N2836">
        <v>2</v>
      </c>
      <c r="O2836">
        <v>0</v>
      </c>
      <c r="P2836">
        <v>12.28</v>
      </c>
    </row>
    <row r="2837" spans="1:16" x14ac:dyDescent="0.3">
      <c r="A2837">
        <v>2835</v>
      </c>
      <c r="B2837" t="s">
        <v>83</v>
      </c>
      <c r="C2837" t="s">
        <v>106</v>
      </c>
      <c r="D2837" t="s">
        <v>110</v>
      </c>
      <c r="E2837" t="s">
        <v>100</v>
      </c>
      <c r="F2837" t="s">
        <v>87</v>
      </c>
      <c r="G2837" t="s">
        <v>108</v>
      </c>
      <c r="H2837">
        <v>1497</v>
      </c>
      <c r="I2837">
        <v>113</v>
      </c>
      <c r="J2837">
        <v>23.2</v>
      </c>
      <c r="K2837">
        <v>12.5</v>
      </c>
      <c r="L2837">
        <v>2026</v>
      </c>
      <c r="M2837">
        <v>4586</v>
      </c>
      <c r="N2837">
        <v>1</v>
      </c>
      <c r="O2837">
        <v>0</v>
      </c>
      <c r="P2837">
        <v>12.22</v>
      </c>
    </row>
    <row r="2838" spans="1:16" x14ac:dyDescent="0.3">
      <c r="A2838">
        <v>2836</v>
      </c>
      <c r="B2838" t="s">
        <v>83</v>
      </c>
      <c r="C2838" t="s">
        <v>106</v>
      </c>
      <c r="D2838" t="s">
        <v>110</v>
      </c>
      <c r="E2838" t="s">
        <v>100</v>
      </c>
      <c r="F2838" t="s">
        <v>87</v>
      </c>
      <c r="G2838" t="s">
        <v>108</v>
      </c>
      <c r="H2838">
        <v>1497</v>
      </c>
      <c r="I2838">
        <v>113</v>
      </c>
      <c r="J2838">
        <v>23.2</v>
      </c>
      <c r="K2838">
        <v>12.5</v>
      </c>
      <c r="L2838">
        <v>2022</v>
      </c>
      <c r="M2838">
        <v>41511</v>
      </c>
      <c r="N2838">
        <v>3</v>
      </c>
      <c r="O2838">
        <v>0</v>
      </c>
      <c r="P2838">
        <v>6.88</v>
      </c>
    </row>
    <row r="2839" spans="1:16" x14ac:dyDescent="0.3">
      <c r="A2839">
        <v>2837</v>
      </c>
      <c r="B2839" t="s">
        <v>83</v>
      </c>
      <c r="C2839" t="s">
        <v>106</v>
      </c>
      <c r="D2839" t="s">
        <v>110</v>
      </c>
      <c r="E2839" t="s">
        <v>100</v>
      </c>
      <c r="F2839" t="s">
        <v>87</v>
      </c>
      <c r="G2839" t="s">
        <v>108</v>
      </c>
      <c r="H2839">
        <v>1497</v>
      </c>
      <c r="I2839">
        <v>113</v>
      </c>
      <c r="J2839">
        <v>23.2</v>
      </c>
      <c r="K2839">
        <v>12.5</v>
      </c>
      <c r="L2839">
        <v>2022</v>
      </c>
      <c r="M2839">
        <v>70633</v>
      </c>
      <c r="N2839">
        <v>2</v>
      </c>
      <c r="O2839">
        <v>1</v>
      </c>
      <c r="P2839">
        <v>6.51</v>
      </c>
    </row>
    <row r="2840" spans="1:16" x14ac:dyDescent="0.3">
      <c r="A2840">
        <v>2838</v>
      </c>
      <c r="B2840" t="s">
        <v>83</v>
      </c>
      <c r="C2840" t="s">
        <v>106</v>
      </c>
      <c r="D2840" t="s">
        <v>110</v>
      </c>
      <c r="E2840" t="s">
        <v>100</v>
      </c>
      <c r="F2840" t="s">
        <v>87</v>
      </c>
      <c r="G2840" t="s">
        <v>108</v>
      </c>
      <c r="H2840">
        <v>1497</v>
      </c>
      <c r="I2840">
        <v>113</v>
      </c>
      <c r="J2840">
        <v>23.2</v>
      </c>
      <c r="K2840">
        <v>12.5</v>
      </c>
      <c r="L2840">
        <v>2022</v>
      </c>
      <c r="M2840">
        <v>85804</v>
      </c>
      <c r="N2840">
        <v>1</v>
      </c>
      <c r="O2840">
        <v>0</v>
      </c>
      <c r="P2840">
        <v>7.25</v>
      </c>
    </row>
    <row r="2841" spans="1:16" x14ac:dyDescent="0.3">
      <c r="A2841">
        <v>2839</v>
      </c>
      <c r="B2841" t="s">
        <v>83</v>
      </c>
      <c r="C2841" t="s">
        <v>106</v>
      </c>
      <c r="D2841" t="s">
        <v>110</v>
      </c>
      <c r="E2841" t="s">
        <v>100</v>
      </c>
      <c r="F2841" t="s">
        <v>87</v>
      </c>
      <c r="G2841" t="s">
        <v>108</v>
      </c>
      <c r="H2841">
        <v>1497</v>
      </c>
      <c r="I2841">
        <v>113</v>
      </c>
      <c r="J2841">
        <v>23.2</v>
      </c>
      <c r="K2841">
        <v>12.5</v>
      </c>
      <c r="L2841">
        <v>2025</v>
      </c>
      <c r="M2841">
        <v>29642</v>
      </c>
      <c r="N2841">
        <v>1</v>
      </c>
      <c r="O2841">
        <v>0</v>
      </c>
      <c r="P2841">
        <v>11.07</v>
      </c>
    </row>
    <row r="2842" spans="1:16" x14ac:dyDescent="0.3">
      <c r="A2842">
        <v>2840</v>
      </c>
      <c r="B2842" t="s">
        <v>83</v>
      </c>
      <c r="C2842" t="s">
        <v>106</v>
      </c>
      <c r="D2842" t="s">
        <v>110</v>
      </c>
      <c r="E2842" t="s">
        <v>100</v>
      </c>
      <c r="F2842" t="s">
        <v>87</v>
      </c>
      <c r="G2842" t="s">
        <v>108</v>
      </c>
      <c r="H2842">
        <v>1497</v>
      </c>
      <c r="I2842">
        <v>113</v>
      </c>
      <c r="J2842">
        <v>23.2</v>
      </c>
      <c r="K2842">
        <v>12.5</v>
      </c>
      <c r="L2842">
        <v>2026</v>
      </c>
      <c r="M2842">
        <v>9998</v>
      </c>
      <c r="N2842">
        <v>2</v>
      </c>
      <c r="O2842">
        <v>0</v>
      </c>
      <c r="P2842">
        <v>12.01</v>
      </c>
    </row>
    <row r="2843" spans="1:16" x14ac:dyDescent="0.3">
      <c r="A2843">
        <v>2841</v>
      </c>
      <c r="B2843" t="s">
        <v>83</v>
      </c>
      <c r="C2843" t="s">
        <v>106</v>
      </c>
      <c r="D2843" t="s">
        <v>110</v>
      </c>
      <c r="E2843" t="s">
        <v>100</v>
      </c>
      <c r="F2843" t="s">
        <v>87</v>
      </c>
      <c r="G2843" t="s">
        <v>108</v>
      </c>
      <c r="H2843">
        <v>1497</v>
      </c>
      <c r="I2843">
        <v>113</v>
      </c>
      <c r="J2843">
        <v>23.2</v>
      </c>
      <c r="K2843">
        <v>12.5</v>
      </c>
      <c r="L2843">
        <v>2023</v>
      </c>
      <c r="M2843">
        <v>50085</v>
      </c>
      <c r="N2843">
        <v>2</v>
      </c>
      <c r="O2843">
        <v>0</v>
      </c>
      <c r="P2843">
        <v>8.65</v>
      </c>
    </row>
    <row r="2844" spans="1:16" x14ac:dyDescent="0.3">
      <c r="A2844">
        <v>2842</v>
      </c>
      <c r="B2844" t="s">
        <v>83</v>
      </c>
      <c r="C2844" t="s">
        <v>106</v>
      </c>
      <c r="D2844" t="s">
        <v>110</v>
      </c>
      <c r="E2844" t="s">
        <v>100</v>
      </c>
      <c r="F2844" t="s">
        <v>87</v>
      </c>
      <c r="G2844" t="s">
        <v>108</v>
      </c>
      <c r="H2844">
        <v>1497</v>
      </c>
      <c r="I2844">
        <v>113</v>
      </c>
      <c r="J2844">
        <v>23.2</v>
      </c>
      <c r="K2844">
        <v>12.5</v>
      </c>
      <c r="L2844">
        <v>2022</v>
      </c>
      <c r="M2844">
        <v>36715</v>
      </c>
      <c r="N2844">
        <v>2</v>
      </c>
      <c r="O2844">
        <v>0</v>
      </c>
      <c r="P2844">
        <v>7.64</v>
      </c>
    </row>
    <row r="2845" spans="1:16" x14ac:dyDescent="0.3">
      <c r="A2845">
        <v>2843</v>
      </c>
      <c r="B2845" t="s">
        <v>83</v>
      </c>
      <c r="C2845" t="s">
        <v>106</v>
      </c>
      <c r="D2845" t="s">
        <v>110</v>
      </c>
      <c r="E2845" t="s">
        <v>100</v>
      </c>
      <c r="F2845" t="s">
        <v>87</v>
      </c>
      <c r="G2845" t="s">
        <v>108</v>
      </c>
      <c r="H2845">
        <v>1497</v>
      </c>
      <c r="I2845">
        <v>113</v>
      </c>
      <c r="J2845">
        <v>23.2</v>
      </c>
      <c r="K2845">
        <v>12.5</v>
      </c>
      <c r="L2845">
        <v>2025</v>
      </c>
      <c r="M2845">
        <v>26124</v>
      </c>
      <c r="N2845">
        <v>2</v>
      </c>
      <c r="O2845">
        <v>0</v>
      </c>
      <c r="P2845">
        <v>10.53</v>
      </c>
    </row>
    <row r="2846" spans="1:16" x14ac:dyDescent="0.3">
      <c r="A2846">
        <v>2844</v>
      </c>
      <c r="B2846" t="s">
        <v>83</v>
      </c>
      <c r="C2846" t="s">
        <v>106</v>
      </c>
      <c r="D2846" t="s">
        <v>110</v>
      </c>
      <c r="E2846" t="s">
        <v>100</v>
      </c>
      <c r="F2846" t="s">
        <v>87</v>
      </c>
      <c r="G2846" t="s">
        <v>108</v>
      </c>
      <c r="H2846">
        <v>1497</v>
      </c>
      <c r="I2846">
        <v>113</v>
      </c>
      <c r="J2846">
        <v>23.2</v>
      </c>
      <c r="K2846">
        <v>12.5</v>
      </c>
      <c r="L2846">
        <v>2023</v>
      </c>
      <c r="M2846">
        <v>49210</v>
      </c>
      <c r="N2846">
        <v>1</v>
      </c>
      <c r="O2846">
        <v>0</v>
      </c>
      <c r="P2846">
        <v>9.0299999999999994</v>
      </c>
    </row>
    <row r="2847" spans="1:16" x14ac:dyDescent="0.3">
      <c r="A2847">
        <v>2845</v>
      </c>
      <c r="B2847" t="s">
        <v>83</v>
      </c>
      <c r="C2847" t="s">
        <v>106</v>
      </c>
      <c r="D2847" t="s">
        <v>110</v>
      </c>
      <c r="E2847" t="s">
        <v>100</v>
      </c>
      <c r="F2847" t="s">
        <v>87</v>
      </c>
      <c r="G2847" t="s">
        <v>108</v>
      </c>
      <c r="H2847">
        <v>1497</v>
      </c>
      <c r="I2847">
        <v>113</v>
      </c>
      <c r="J2847">
        <v>23.2</v>
      </c>
      <c r="K2847">
        <v>12.5</v>
      </c>
      <c r="L2847">
        <v>2020</v>
      </c>
      <c r="M2847">
        <v>53125</v>
      </c>
      <c r="N2847">
        <v>1</v>
      </c>
      <c r="O2847">
        <v>1</v>
      </c>
      <c r="P2847">
        <v>5.2</v>
      </c>
    </row>
    <row r="2848" spans="1:16" x14ac:dyDescent="0.3">
      <c r="A2848">
        <v>2846</v>
      </c>
      <c r="B2848" t="s">
        <v>83</v>
      </c>
      <c r="C2848" t="s">
        <v>106</v>
      </c>
      <c r="D2848" t="s">
        <v>110</v>
      </c>
      <c r="E2848" t="s">
        <v>100</v>
      </c>
      <c r="F2848" t="s">
        <v>87</v>
      </c>
      <c r="G2848" t="s">
        <v>108</v>
      </c>
      <c r="H2848">
        <v>1497</v>
      </c>
      <c r="I2848">
        <v>113</v>
      </c>
      <c r="J2848">
        <v>23.2</v>
      </c>
      <c r="K2848">
        <v>12.5</v>
      </c>
      <c r="L2848">
        <v>2025</v>
      </c>
      <c r="M2848">
        <v>28785</v>
      </c>
      <c r="N2848">
        <v>1</v>
      </c>
      <c r="O2848">
        <v>0</v>
      </c>
      <c r="P2848">
        <v>10.81</v>
      </c>
    </row>
    <row r="2849" spans="1:16" x14ac:dyDescent="0.3">
      <c r="A2849">
        <v>2847</v>
      </c>
      <c r="B2849" t="s">
        <v>83</v>
      </c>
      <c r="C2849" t="s">
        <v>106</v>
      </c>
      <c r="D2849" t="s">
        <v>110</v>
      </c>
      <c r="E2849" t="s">
        <v>100</v>
      </c>
      <c r="F2849" t="s">
        <v>87</v>
      </c>
      <c r="G2849" t="s">
        <v>108</v>
      </c>
      <c r="H2849">
        <v>1497</v>
      </c>
      <c r="I2849">
        <v>113</v>
      </c>
      <c r="J2849">
        <v>23.2</v>
      </c>
      <c r="K2849">
        <v>12.5</v>
      </c>
      <c r="L2849">
        <v>2022</v>
      </c>
      <c r="M2849">
        <v>81056</v>
      </c>
      <c r="N2849">
        <v>1</v>
      </c>
      <c r="O2849">
        <v>0</v>
      </c>
      <c r="P2849">
        <v>7.07</v>
      </c>
    </row>
    <row r="2850" spans="1:16" x14ac:dyDescent="0.3">
      <c r="A2850">
        <v>2848</v>
      </c>
      <c r="B2850" t="s">
        <v>83</v>
      </c>
      <c r="C2850" t="s">
        <v>106</v>
      </c>
      <c r="D2850" t="s">
        <v>110</v>
      </c>
      <c r="E2850" t="s">
        <v>100</v>
      </c>
      <c r="F2850" t="s">
        <v>87</v>
      </c>
      <c r="G2850" t="s">
        <v>108</v>
      </c>
      <c r="H2850">
        <v>1497</v>
      </c>
      <c r="I2850">
        <v>113</v>
      </c>
      <c r="J2850">
        <v>23.2</v>
      </c>
      <c r="K2850">
        <v>12.5</v>
      </c>
      <c r="L2850">
        <v>2022</v>
      </c>
      <c r="M2850">
        <v>62621</v>
      </c>
      <c r="N2850">
        <v>1</v>
      </c>
      <c r="O2850">
        <v>0</v>
      </c>
      <c r="P2850">
        <v>7.78</v>
      </c>
    </row>
    <row r="2851" spans="1:16" x14ac:dyDescent="0.3">
      <c r="A2851">
        <v>2849</v>
      </c>
      <c r="B2851" t="s">
        <v>83</v>
      </c>
      <c r="C2851" t="s">
        <v>106</v>
      </c>
      <c r="D2851" t="s">
        <v>110</v>
      </c>
      <c r="E2851" t="s">
        <v>100</v>
      </c>
      <c r="F2851" t="s">
        <v>87</v>
      </c>
      <c r="G2851" t="s">
        <v>108</v>
      </c>
      <c r="H2851">
        <v>1497</v>
      </c>
      <c r="I2851">
        <v>113</v>
      </c>
      <c r="J2851">
        <v>23.2</v>
      </c>
      <c r="K2851">
        <v>12.5</v>
      </c>
      <c r="L2851">
        <v>2026</v>
      </c>
      <c r="M2851">
        <v>8883</v>
      </c>
      <c r="N2851">
        <v>1</v>
      </c>
      <c r="O2851">
        <v>0</v>
      </c>
      <c r="P2851">
        <v>12.32</v>
      </c>
    </row>
    <row r="2852" spans="1:16" x14ac:dyDescent="0.3">
      <c r="A2852">
        <v>2850</v>
      </c>
      <c r="B2852" t="s">
        <v>83</v>
      </c>
      <c r="C2852" t="s">
        <v>106</v>
      </c>
      <c r="D2852" t="s">
        <v>110</v>
      </c>
      <c r="E2852" t="s">
        <v>100</v>
      </c>
      <c r="F2852" t="s">
        <v>87</v>
      </c>
      <c r="G2852" t="s">
        <v>108</v>
      </c>
      <c r="H2852">
        <v>1497</v>
      </c>
      <c r="I2852">
        <v>113</v>
      </c>
      <c r="J2852">
        <v>23.2</v>
      </c>
      <c r="K2852">
        <v>12.5</v>
      </c>
      <c r="L2852">
        <v>2023</v>
      </c>
      <c r="M2852">
        <v>66637</v>
      </c>
      <c r="N2852">
        <v>1</v>
      </c>
      <c r="O2852">
        <v>0</v>
      </c>
      <c r="P2852">
        <v>8.64</v>
      </c>
    </row>
    <row r="2853" spans="1:16" x14ac:dyDescent="0.3">
      <c r="A2853">
        <v>2851</v>
      </c>
      <c r="B2853" t="s">
        <v>83</v>
      </c>
      <c r="C2853" t="s">
        <v>106</v>
      </c>
      <c r="D2853" t="s">
        <v>110</v>
      </c>
      <c r="E2853" t="s">
        <v>100</v>
      </c>
      <c r="F2853" t="s">
        <v>87</v>
      </c>
      <c r="G2853" t="s">
        <v>108</v>
      </c>
      <c r="H2853">
        <v>1497</v>
      </c>
      <c r="I2853">
        <v>113</v>
      </c>
      <c r="J2853">
        <v>23.2</v>
      </c>
      <c r="K2853">
        <v>12.5</v>
      </c>
      <c r="L2853">
        <v>2021</v>
      </c>
      <c r="M2853">
        <v>103263</v>
      </c>
      <c r="N2853">
        <v>1</v>
      </c>
      <c r="O2853">
        <v>0</v>
      </c>
      <c r="P2853">
        <v>5.76</v>
      </c>
    </row>
    <row r="2854" spans="1:16" x14ac:dyDescent="0.3">
      <c r="A2854">
        <v>2852</v>
      </c>
      <c r="B2854" t="s">
        <v>83</v>
      </c>
      <c r="C2854" t="s">
        <v>106</v>
      </c>
      <c r="D2854" t="s">
        <v>110</v>
      </c>
      <c r="E2854" t="s">
        <v>100</v>
      </c>
      <c r="F2854" t="s">
        <v>87</v>
      </c>
      <c r="G2854" t="s">
        <v>108</v>
      </c>
      <c r="H2854">
        <v>1497</v>
      </c>
      <c r="I2854">
        <v>113</v>
      </c>
      <c r="J2854">
        <v>23.2</v>
      </c>
      <c r="K2854">
        <v>12.5</v>
      </c>
      <c r="L2854">
        <v>2025</v>
      </c>
      <c r="M2854">
        <v>29192</v>
      </c>
      <c r="N2854">
        <v>1</v>
      </c>
      <c r="O2854">
        <v>0</v>
      </c>
      <c r="P2854">
        <v>11.15</v>
      </c>
    </row>
    <row r="2855" spans="1:16" x14ac:dyDescent="0.3">
      <c r="A2855">
        <v>2853</v>
      </c>
      <c r="B2855" t="s">
        <v>83</v>
      </c>
      <c r="C2855" t="s">
        <v>106</v>
      </c>
      <c r="D2855" t="s">
        <v>110</v>
      </c>
      <c r="E2855" t="s">
        <v>100</v>
      </c>
      <c r="F2855" t="s">
        <v>87</v>
      </c>
      <c r="G2855" t="s">
        <v>108</v>
      </c>
      <c r="H2855">
        <v>1497</v>
      </c>
      <c r="I2855">
        <v>113</v>
      </c>
      <c r="J2855">
        <v>23.2</v>
      </c>
      <c r="K2855">
        <v>12.5</v>
      </c>
      <c r="L2855">
        <v>2025</v>
      </c>
      <c r="M2855">
        <v>26823</v>
      </c>
      <c r="N2855">
        <v>1</v>
      </c>
      <c r="O2855">
        <v>0</v>
      </c>
      <c r="P2855">
        <v>11.19</v>
      </c>
    </row>
    <row r="2856" spans="1:16" x14ac:dyDescent="0.3">
      <c r="A2856">
        <v>2854</v>
      </c>
      <c r="B2856" t="s">
        <v>83</v>
      </c>
      <c r="C2856" t="s">
        <v>106</v>
      </c>
      <c r="D2856" t="s">
        <v>110</v>
      </c>
      <c r="E2856" t="s">
        <v>100</v>
      </c>
      <c r="F2856" t="s">
        <v>87</v>
      </c>
      <c r="G2856" t="s">
        <v>108</v>
      </c>
      <c r="H2856">
        <v>1497</v>
      </c>
      <c r="I2856">
        <v>113</v>
      </c>
      <c r="J2856">
        <v>23.2</v>
      </c>
      <c r="K2856">
        <v>12.5</v>
      </c>
      <c r="L2856">
        <v>2026</v>
      </c>
      <c r="M2856">
        <v>9665</v>
      </c>
      <c r="N2856">
        <v>1</v>
      </c>
      <c r="O2856">
        <v>0</v>
      </c>
      <c r="P2856">
        <v>12.75</v>
      </c>
    </row>
    <row r="2857" spans="1:16" x14ac:dyDescent="0.3">
      <c r="A2857">
        <v>2855</v>
      </c>
      <c r="B2857" t="s">
        <v>83</v>
      </c>
      <c r="C2857" t="s">
        <v>106</v>
      </c>
      <c r="D2857" t="s">
        <v>110</v>
      </c>
      <c r="E2857" t="s">
        <v>100</v>
      </c>
      <c r="F2857" t="s">
        <v>87</v>
      </c>
      <c r="G2857" t="s">
        <v>108</v>
      </c>
      <c r="H2857">
        <v>1497</v>
      </c>
      <c r="I2857">
        <v>113</v>
      </c>
      <c r="J2857">
        <v>23.2</v>
      </c>
      <c r="K2857">
        <v>12.5</v>
      </c>
      <c r="L2857">
        <v>2022</v>
      </c>
      <c r="M2857">
        <v>83236</v>
      </c>
      <c r="N2857">
        <v>1</v>
      </c>
      <c r="O2857">
        <v>0</v>
      </c>
      <c r="P2857">
        <v>7.25</v>
      </c>
    </row>
    <row r="2858" spans="1:16" x14ac:dyDescent="0.3">
      <c r="A2858">
        <v>2856</v>
      </c>
      <c r="B2858" t="s">
        <v>83</v>
      </c>
      <c r="C2858" t="s">
        <v>106</v>
      </c>
      <c r="D2858" t="s">
        <v>110</v>
      </c>
      <c r="E2858" t="s">
        <v>100</v>
      </c>
      <c r="F2858" t="s">
        <v>87</v>
      </c>
      <c r="G2858" t="s">
        <v>108</v>
      </c>
      <c r="H2858">
        <v>1497</v>
      </c>
      <c r="I2858">
        <v>113</v>
      </c>
      <c r="J2858">
        <v>23.2</v>
      </c>
      <c r="K2858">
        <v>12.5</v>
      </c>
      <c r="L2858">
        <v>2022</v>
      </c>
      <c r="M2858">
        <v>51189</v>
      </c>
      <c r="N2858">
        <v>2</v>
      </c>
      <c r="O2858">
        <v>0</v>
      </c>
      <c r="P2858">
        <v>7.22</v>
      </c>
    </row>
    <row r="2859" spans="1:16" x14ac:dyDescent="0.3">
      <c r="A2859">
        <v>2857</v>
      </c>
      <c r="B2859" t="s">
        <v>83</v>
      </c>
      <c r="C2859" t="s">
        <v>106</v>
      </c>
      <c r="D2859" t="s">
        <v>110</v>
      </c>
      <c r="E2859" t="s">
        <v>100</v>
      </c>
      <c r="F2859" t="s">
        <v>87</v>
      </c>
      <c r="G2859" t="s">
        <v>108</v>
      </c>
      <c r="H2859">
        <v>1497</v>
      </c>
      <c r="I2859">
        <v>113</v>
      </c>
      <c r="J2859">
        <v>23.2</v>
      </c>
      <c r="K2859">
        <v>12.5</v>
      </c>
      <c r="L2859">
        <v>2026</v>
      </c>
      <c r="M2859">
        <v>7530</v>
      </c>
      <c r="N2859">
        <v>1</v>
      </c>
      <c r="O2859">
        <v>0</v>
      </c>
      <c r="P2859">
        <v>12.15</v>
      </c>
    </row>
    <row r="2860" spans="1:16" x14ac:dyDescent="0.3">
      <c r="A2860">
        <v>2858</v>
      </c>
      <c r="B2860" t="s">
        <v>83</v>
      </c>
      <c r="C2860" t="s">
        <v>106</v>
      </c>
      <c r="D2860" t="s">
        <v>110</v>
      </c>
      <c r="E2860" t="s">
        <v>100</v>
      </c>
      <c r="F2860" t="s">
        <v>87</v>
      </c>
      <c r="G2860" t="s">
        <v>108</v>
      </c>
      <c r="H2860">
        <v>1497</v>
      </c>
      <c r="I2860">
        <v>113</v>
      </c>
      <c r="J2860">
        <v>23.2</v>
      </c>
      <c r="K2860">
        <v>12.5</v>
      </c>
      <c r="L2860">
        <v>2023</v>
      </c>
      <c r="M2860">
        <v>69996</v>
      </c>
      <c r="N2860">
        <v>1</v>
      </c>
      <c r="O2860">
        <v>0</v>
      </c>
      <c r="P2860">
        <v>8.24</v>
      </c>
    </row>
    <row r="2861" spans="1:16" x14ac:dyDescent="0.3">
      <c r="A2861">
        <v>2859</v>
      </c>
      <c r="B2861" t="s">
        <v>83</v>
      </c>
      <c r="C2861" t="s">
        <v>106</v>
      </c>
      <c r="D2861" t="s">
        <v>110</v>
      </c>
      <c r="E2861" t="s">
        <v>100</v>
      </c>
      <c r="F2861" t="s">
        <v>87</v>
      </c>
      <c r="G2861" t="s">
        <v>108</v>
      </c>
      <c r="H2861">
        <v>1497</v>
      </c>
      <c r="I2861">
        <v>113</v>
      </c>
      <c r="J2861">
        <v>23.2</v>
      </c>
      <c r="K2861">
        <v>12.5</v>
      </c>
      <c r="L2861">
        <v>2025</v>
      </c>
      <c r="M2861">
        <v>28966</v>
      </c>
      <c r="N2861">
        <v>2</v>
      </c>
      <c r="O2861">
        <v>0</v>
      </c>
      <c r="P2861">
        <v>10.79</v>
      </c>
    </row>
    <row r="2862" spans="1:16" x14ac:dyDescent="0.3">
      <c r="A2862">
        <v>2860</v>
      </c>
      <c r="B2862" t="s">
        <v>83</v>
      </c>
      <c r="C2862" t="s">
        <v>106</v>
      </c>
      <c r="D2862" t="s">
        <v>110</v>
      </c>
      <c r="E2862" t="s">
        <v>100</v>
      </c>
      <c r="F2862" t="s">
        <v>87</v>
      </c>
      <c r="G2862" t="s">
        <v>108</v>
      </c>
      <c r="H2862">
        <v>1497</v>
      </c>
      <c r="I2862">
        <v>113</v>
      </c>
      <c r="J2862">
        <v>23.2</v>
      </c>
      <c r="K2862">
        <v>12.5</v>
      </c>
      <c r="L2862">
        <v>2023</v>
      </c>
      <c r="M2862">
        <v>30875</v>
      </c>
      <c r="N2862">
        <v>2</v>
      </c>
      <c r="O2862">
        <v>0</v>
      </c>
      <c r="P2862">
        <v>8.98</v>
      </c>
    </row>
    <row r="2863" spans="1:16" x14ac:dyDescent="0.3">
      <c r="A2863">
        <v>2861</v>
      </c>
      <c r="B2863" t="s">
        <v>83</v>
      </c>
      <c r="C2863" t="s">
        <v>106</v>
      </c>
      <c r="D2863" t="s">
        <v>110</v>
      </c>
      <c r="E2863" t="s">
        <v>100</v>
      </c>
      <c r="F2863" t="s">
        <v>87</v>
      </c>
      <c r="G2863" t="s">
        <v>108</v>
      </c>
      <c r="H2863">
        <v>1497</v>
      </c>
      <c r="I2863">
        <v>113</v>
      </c>
      <c r="J2863">
        <v>23.2</v>
      </c>
      <c r="K2863">
        <v>12.5</v>
      </c>
      <c r="L2863">
        <v>2024</v>
      </c>
      <c r="M2863">
        <v>47565</v>
      </c>
      <c r="N2863">
        <v>1</v>
      </c>
      <c r="O2863">
        <v>0</v>
      </c>
      <c r="P2863">
        <v>9.82</v>
      </c>
    </row>
    <row r="2864" spans="1:16" x14ac:dyDescent="0.3">
      <c r="A2864">
        <v>2862</v>
      </c>
      <c r="B2864" t="s">
        <v>83</v>
      </c>
      <c r="C2864" t="s">
        <v>106</v>
      </c>
      <c r="D2864" t="s">
        <v>110</v>
      </c>
      <c r="E2864" t="s">
        <v>100</v>
      </c>
      <c r="F2864" t="s">
        <v>87</v>
      </c>
      <c r="G2864" t="s">
        <v>108</v>
      </c>
      <c r="H2864">
        <v>1497</v>
      </c>
      <c r="I2864">
        <v>113</v>
      </c>
      <c r="J2864">
        <v>23.2</v>
      </c>
      <c r="K2864">
        <v>12.5</v>
      </c>
      <c r="L2864">
        <v>2024</v>
      </c>
      <c r="M2864">
        <v>48291</v>
      </c>
      <c r="N2864">
        <v>1</v>
      </c>
      <c r="O2864">
        <v>0</v>
      </c>
      <c r="P2864">
        <v>9.69</v>
      </c>
    </row>
    <row r="2865" spans="1:16" x14ac:dyDescent="0.3">
      <c r="A2865">
        <v>2863</v>
      </c>
      <c r="B2865" t="s">
        <v>83</v>
      </c>
      <c r="C2865" t="s">
        <v>106</v>
      </c>
      <c r="D2865" t="s">
        <v>110</v>
      </c>
      <c r="E2865" t="s">
        <v>100</v>
      </c>
      <c r="F2865" t="s">
        <v>87</v>
      </c>
      <c r="G2865" t="s">
        <v>108</v>
      </c>
      <c r="H2865">
        <v>1497</v>
      </c>
      <c r="I2865">
        <v>113</v>
      </c>
      <c r="J2865">
        <v>23.2</v>
      </c>
      <c r="K2865">
        <v>12.5</v>
      </c>
      <c r="L2865">
        <v>2020</v>
      </c>
      <c r="M2865">
        <v>57509</v>
      </c>
      <c r="N2865">
        <v>1</v>
      </c>
      <c r="O2865">
        <v>0</v>
      </c>
      <c r="P2865">
        <v>5.74</v>
      </c>
    </row>
    <row r="2866" spans="1:16" x14ac:dyDescent="0.3">
      <c r="A2866">
        <v>2864</v>
      </c>
      <c r="B2866" t="s">
        <v>83</v>
      </c>
      <c r="C2866" t="s">
        <v>106</v>
      </c>
      <c r="D2866" t="s">
        <v>110</v>
      </c>
      <c r="E2866" t="s">
        <v>100</v>
      </c>
      <c r="F2866" t="s">
        <v>87</v>
      </c>
      <c r="G2866" t="s">
        <v>108</v>
      </c>
      <c r="H2866">
        <v>1497</v>
      </c>
      <c r="I2866">
        <v>113</v>
      </c>
      <c r="J2866">
        <v>23.2</v>
      </c>
      <c r="K2866">
        <v>12.5</v>
      </c>
      <c r="L2866">
        <v>2025</v>
      </c>
      <c r="M2866">
        <v>27174</v>
      </c>
      <c r="N2866">
        <v>2</v>
      </c>
      <c r="O2866">
        <v>1</v>
      </c>
      <c r="P2866">
        <v>9.57</v>
      </c>
    </row>
    <row r="2867" spans="1:16" x14ac:dyDescent="0.3">
      <c r="A2867">
        <v>2865</v>
      </c>
      <c r="B2867" t="s">
        <v>83</v>
      </c>
      <c r="C2867" t="s">
        <v>106</v>
      </c>
      <c r="D2867" t="s">
        <v>110</v>
      </c>
      <c r="E2867" t="s">
        <v>100</v>
      </c>
      <c r="F2867" t="s">
        <v>87</v>
      </c>
      <c r="G2867" t="s">
        <v>108</v>
      </c>
      <c r="H2867">
        <v>1497</v>
      </c>
      <c r="I2867">
        <v>113</v>
      </c>
      <c r="J2867">
        <v>23.2</v>
      </c>
      <c r="K2867">
        <v>12.5</v>
      </c>
      <c r="L2867">
        <v>2026</v>
      </c>
      <c r="M2867">
        <v>4295</v>
      </c>
      <c r="N2867">
        <v>3</v>
      </c>
      <c r="O2867">
        <v>0</v>
      </c>
      <c r="P2867">
        <v>11.9</v>
      </c>
    </row>
    <row r="2868" spans="1:16" x14ac:dyDescent="0.3">
      <c r="A2868">
        <v>2866</v>
      </c>
      <c r="B2868" t="s">
        <v>83</v>
      </c>
      <c r="C2868" t="s">
        <v>106</v>
      </c>
      <c r="D2868" t="s">
        <v>110</v>
      </c>
      <c r="E2868" t="s">
        <v>100</v>
      </c>
      <c r="F2868" t="s">
        <v>87</v>
      </c>
      <c r="G2868" t="s">
        <v>108</v>
      </c>
      <c r="H2868">
        <v>1497</v>
      </c>
      <c r="I2868">
        <v>113</v>
      </c>
      <c r="J2868">
        <v>23.2</v>
      </c>
      <c r="K2868">
        <v>12.5</v>
      </c>
      <c r="L2868">
        <v>2022</v>
      </c>
      <c r="M2868">
        <v>40885</v>
      </c>
      <c r="N2868">
        <v>1</v>
      </c>
      <c r="O2868">
        <v>1</v>
      </c>
      <c r="P2868">
        <v>6.69</v>
      </c>
    </row>
    <row r="2869" spans="1:16" x14ac:dyDescent="0.3">
      <c r="A2869">
        <v>2867</v>
      </c>
      <c r="B2869" t="s">
        <v>83</v>
      </c>
      <c r="C2869" t="s">
        <v>106</v>
      </c>
      <c r="D2869" t="s">
        <v>110</v>
      </c>
      <c r="E2869" t="s">
        <v>100</v>
      </c>
      <c r="F2869" t="s">
        <v>87</v>
      </c>
      <c r="G2869" t="s">
        <v>108</v>
      </c>
      <c r="H2869">
        <v>1497</v>
      </c>
      <c r="I2869">
        <v>113</v>
      </c>
      <c r="J2869">
        <v>23.2</v>
      </c>
      <c r="K2869">
        <v>12.5</v>
      </c>
      <c r="L2869">
        <v>2020</v>
      </c>
      <c r="M2869">
        <v>113141</v>
      </c>
      <c r="N2869">
        <v>1</v>
      </c>
      <c r="O2869">
        <v>0</v>
      </c>
      <c r="P2869">
        <v>4.5199999999999996</v>
      </c>
    </row>
    <row r="2870" spans="1:16" x14ac:dyDescent="0.3">
      <c r="A2870">
        <v>2868</v>
      </c>
      <c r="B2870" t="s">
        <v>83</v>
      </c>
      <c r="C2870" t="s">
        <v>106</v>
      </c>
      <c r="D2870" t="s">
        <v>110</v>
      </c>
      <c r="E2870" t="s">
        <v>100</v>
      </c>
      <c r="F2870" t="s">
        <v>87</v>
      </c>
      <c r="G2870" t="s">
        <v>108</v>
      </c>
      <c r="H2870">
        <v>1497</v>
      </c>
      <c r="I2870">
        <v>113</v>
      </c>
      <c r="J2870">
        <v>23.2</v>
      </c>
      <c r="K2870">
        <v>12.5</v>
      </c>
      <c r="L2870">
        <v>2025</v>
      </c>
      <c r="M2870">
        <v>19437</v>
      </c>
      <c r="N2870">
        <v>2</v>
      </c>
      <c r="O2870">
        <v>0</v>
      </c>
      <c r="P2870">
        <v>10.63</v>
      </c>
    </row>
    <row r="2871" spans="1:16" x14ac:dyDescent="0.3">
      <c r="A2871">
        <v>2869</v>
      </c>
      <c r="B2871" t="s">
        <v>83</v>
      </c>
      <c r="C2871" t="s">
        <v>106</v>
      </c>
      <c r="D2871" t="s">
        <v>110</v>
      </c>
      <c r="E2871" t="s">
        <v>100</v>
      </c>
      <c r="F2871" t="s">
        <v>87</v>
      </c>
      <c r="G2871" t="s">
        <v>108</v>
      </c>
      <c r="H2871">
        <v>1497</v>
      </c>
      <c r="I2871">
        <v>113</v>
      </c>
      <c r="J2871">
        <v>23.2</v>
      </c>
      <c r="K2871">
        <v>12.5</v>
      </c>
      <c r="L2871">
        <v>2023</v>
      </c>
      <c r="M2871">
        <v>47858</v>
      </c>
      <c r="N2871">
        <v>1</v>
      </c>
      <c r="O2871">
        <v>0</v>
      </c>
      <c r="P2871">
        <v>9.06</v>
      </c>
    </row>
    <row r="2872" spans="1:16" x14ac:dyDescent="0.3">
      <c r="A2872">
        <v>2870</v>
      </c>
      <c r="B2872" t="s">
        <v>83</v>
      </c>
      <c r="C2872" t="s">
        <v>106</v>
      </c>
      <c r="D2872" t="s">
        <v>110</v>
      </c>
      <c r="E2872" t="s">
        <v>100</v>
      </c>
      <c r="F2872" t="s">
        <v>87</v>
      </c>
      <c r="G2872" t="s">
        <v>108</v>
      </c>
      <c r="H2872">
        <v>1497</v>
      </c>
      <c r="I2872">
        <v>113</v>
      </c>
      <c r="J2872">
        <v>23.2</v>
      </c>
      <c r="K2872">
        <v>12.5</v>
      </c>
      <c r="L2872">
        <v>2023</v>
      </c>
      <c r="M2872">
        <v>53235</v>
      </c>
      <c r="N2872">
        <v>1</v>
      </c>
      <c r="O2872">
        <v>0</v>
      </c>
      <c r="P2872">
        <v>8.3699999999999992</v>
      </c>
    </row>
    <row r="2873" spans="1:16" x14ac:dyDescent="0.3">
      <c r="A2873">
        <v>2871</v>
      </c>
      <c r="B2873" t="s">
        <v>83</v>
      </c>
      <c r="C2873" t="s">
        <v>106</v>
      </c>
      <c r="D2873" t="s">
        <v>110</v>
      </c>
      <c r="E2873" t="s">
        <v>100</v>
      </c>
      <c r="F2873" t="s">
        <v>87</v>
      </c>
      <c r="G2873" t="s">
        <v>108</v>
      </c>
      <c r="H2873">
        <v>1497</v>
      </c>
      <c r="I2873">
        <v>113</v>
      </c>
      <c r="J2873">
        <v>23.2</v>
      </c>
      <c r="K2873">
        <v>12.5</v>
      </c>
      <c r="L2873">
        <v>2026</v>
      </c>
      <c r="M2873">
        <v>8960</v>
      </c>
      <c r="N2873">
        <v>1</v>
      </c>
      <c r="O2873">
        <v>1</v>
      </c>
      <c r="P2873">
        <v>11.5</v>
      </c>
    </row>
    <row r="2874" spans="1:16" x14ac:dyDescent="0.3">
      <c r="A2874">
        <v>2872</v>
      </c>
      <c r="B2874" t="s">
        <v>83</v>
      </c>
      <c r="C2874" t="s">
        <v>106</v>
      </c>
      <c r="D2874" t="s">
        <v>110</v>
      </c>
      <c r="E2874" t="s">
        <v>100</v>
      </c>
      <c r="F2874" t="s">
        <v>87</v>
      </c>
      <c r="G2874" t="s">
        <v>108</v>
      </c>
      <c r="H2874">
        <v>1497</v>
      </c>
      <c r="I2874">
        <v>113</v>
      </c>
      <c r="J2874">
        <v>23.2</v>
      </c>
      <c r="K2874">
        <v>12.5</v>
      </c>
      <c r="L2874">
        <v>2026</v>
      </c>
      <c r="M2874">
        <v>7682</v>
      </c>
      <c r="N2874">
        <v>1</v>
      </c>
      <c r="O2874">
        <v>0</v>
      </c>
      <c r="P2874">
        <v>12.18</v>
      </c>
    </row>
    <row r="2875" spans="1:16" x14ac:dyDescent="0.3">
      <c r="A2875">
        <v>2873</v>
      </c>
      <c r="B2875" t="s">
        <v>83</v>
      </c>
      <c r="C2875" t="s">
        <v>106</v>
      </c>
      <c r="D2875" t="s">
        <v>110</v>
      </c>
      <c r="E2875" t="s">
        <v>100</v>
      </c>
      <c r="F2875" t="s">
        <v>87</v>
      </c>
      <c r="G2875" t="s">
        <v>108</v>
      </c>
      <c r="H2875">
        <v>1497</v>
      </c>
      <c r="I2875">
        <v>113</v>
      </c>
      <c r="J2875">
        <v>23.2</v>
      </c>
      <c r="K2875">
        <v>12.5</v>
      </c>
      <c r="L2875">
        <v>2021</v>
      </c>
      <c r="M2875">
        <v>84394</v>
      </c>
      <c r="N2875">
        <v>1</v>
      </c>
      <c r="O2875">
        <v>0</v>
      </c>
      <c r="P2875">
        <v>6.59</v>
      </c>
    </row>
    <row r="2876" spans="1:16" x14ac:dyDescent="0.3">
      <c r="A2876">
        <v>2874</v>
      </c>
      <c r="B2876" t="s">
        <v>83</v>
      </c>
      <c r="C2876" t="s">
        <v>106</v>
      </c>
      <c r="D2876" t="s">
        <v>110</v>
      </c>
      <c r="E2876" t="s">
        <v>100</v>
      </c>
      <c r="F2876" t="s">
        <v>87</v>
      </c>
      <c r="G2876" t="s">
        <v>108</v>
      </c>
      <c r="H2876">
        <v>1497</v>
      </c>
      <c r="I2876">
        <v>113</v>
      </c>
      <c r="J2876">
        <v>23.2</v>
      </c>
      <c r="K2876">
        <v>12.5</v>
      </c>
      <c r="L2876">
        <v>2022</v>
      </c>
      <c r="M2876">
        <v>40926</v>
      </c>
      <c r="N2876">
        <v>1</v>
      </c>
      <c r="O2876">
        <v>0</v>
      </c>
      <c r="P2876">
        <v>7.97</v>
      </c>
    </row>
    <row r="2877" spans="1:16" x14ac:dyDescent="0.3">
      <c r="A2877">
        <v>2875</v>
      </c>
      <c r="B2877" t="s">
        <v>83</v>
      </c>
      <c r="C2877" t="s">
        <v>106</v>
      </c>
      <c r="D2877" t="s">
        <v>110</v>
      </c>
      <c r="E2877" t="s">
        <v>100</v>
      </c>
      <c r="F2877" t="s">
        <v>87</v>
      </c>
      <c r="G2877" t="s">
        <v>108</v>
      </c>
      <c r="H2877">
        <v>1497</v>
      </c>
      <c r="I2877">
        <v>113</v>
      </c>
      <c r="J2877">
        <v>23.2</v>
      </c>
      <c r="K2877">
        <v>12.5</v>
      </c>
      <c r="L2877">
        <v>2022</v>
      </c>
      <c r="M2877">
        <v>61072</v>
      </c>
      <c r="N2877">
        <v>2</v>
      </c>
      <c r="O2877">
        <v>1</v>
      </c>
      <c r="P2877">
        <v>6.04</v>
      </c>
    </row>
    <row r="2878" spans="1:16" x14ac:dyDescent="0.3">
      <c r="A2878">
        <v>2876</v>
      </c>
      <c r="B2878" t="s">
        <v>83</v>
      </c>
      <c r="C2878" t="s">
        <v>106</v>
      </c>
      <c r="D2878" t="s">
        <v>110</v>
      </c>
      <c r="E2878" t="s">
        <v>100</v>
      </c>
      <c r="F2878" t="s">
        <v>87</v>
      </c>
      <c r="G2878" t="s">
        <v>108</v>
      </c>
      <c r="H2878">
        <v>1497</v>
      </c>
      <c r="I2878">
        <v>113</v>
      </c>
      <c r="J2878">
        <v>23.2</v>
      </c>
      <c r="K2878">
        <v>12.5</v>
      </c>
      <c r="L2878">
        <v>2022</v>
      </c>
      <c r="M2878">
        <v>39657</v>
      </c>
      <c r="N2878">
        <v>1</v>
      </c>
      <c r="O2878">
        <v>0</v>
      </c>
      <c r="P2878">
        <v>7.93</v>
      </c>
    </row>
    <row r="2879" spans="1:16" x14ac:dyDescent="0.3">
      <c r="A2879">
        <v>2877</v>
      </c>
      <c r="B2879" t="s">
        <v>83</v>
      </c>
      <c r="C2879" t="s">
        <v>106</v>
      </c>
      <c r="D2879" t="s">
        <v>110</v>
      </c>
      <c r="E2879" t="s">
        <v>100</v>
      </c>
      <c r="F2879" t="s">
        <v>87</v>
      </c>
      <c r="G2879" t="s">
        <v>108</v>
      </c>
      <c r="H2879">
        <v>1497</v>
      </c>
      <c r="I2879">
        <v>113</v>
      </c>
      <c r="J2879">
        <v>23.2</v>
      </c>
      <c r="K2879">
        <v>12.5</v>
      </c>
      <c r="L2879">
        <v>2023</v>
      </c>
      <c r="M2879">
        <v>48481</v>
      </c>
      <c r="N2879">
        <v>1</v>
      </c>
      <c r="O2879">
        <v>0</v>
      </c>
      <c r="P2879">
        <v>8.52</v>
      </c>
    </row>
    <row r="2880" spans="1:16" x14ac:dyDescent="0.3">
      <c r="A2880">
        <v>2878</v>
      </c>
      <c r="B2880" t="s">
        <v>83</v>
      </c>
      <c r="C2880" t="s">
        <v>106</v>
      </c>
      <c r="D2880" t="s">
        <v>110</v>
      </c>
      <c r="E2880" t="s">
        <v>100</v>
      </c>
      <c r="F2880" t="s">
        <v>87</v>
      </c>
      <c r="G2880" t="s">
        <v>108</v>
      </c>
      <c r="H2880">
        <v>1497</v>
      </c>
      <c r="I2880">
        <v>113</v>
      </c>
      <c r="J2880">
        <v>23.2</v>
      </c>
      <c r="K2880">
        <v>12.5</v>
      </c>
      <c r="L2880">
        <v>2021</v>
      </c>
      <c r="M2880">
        <v>86731</v>
      </c>
      <c r="N2880">
        <v>2</v>
      </c>
      <c r="O2880">
        <v>0</v>
      </c>
      <c r="P2880">
        <v>5.94</v>
      </c>
    </row>
    <row r="2881" spans="1:16" x14ac:dyDescent="0.3">
      <c r="A2881">
        <v>2879</v>
      </c>
      <c r="B2881" t="s">
        <v>83</v>
      </c>
      <c r="C2881" t="s">
        <v>106</v>
      </c>
      <c r="D2881" t="s">
        <v>110</v>
      </c>
      <c r="E2881" t="s">
        <v>100</v>
      </c>
      <c r="F2881" t="s">
        <v>87</v>
      </c>
      <c r="G2881" t="s">
        <v>108</v>
      </c>
      <c r="H2881">
        <v>1497</v>
      </c>
      <c r="I2881">
        <v>113</v>
      </c>
      <c r="J2881">
        <v>23.2</v>
      </c>
      <c r="K2881">
        <v>12.5</v>
      </c>
      <c r="L2881">
        <v>2021</v>
      </c>
      <c r="M2881">
        <v>108284</v>
      </c>
      <c r="N2881">
        <v>2</v>
      </c>
      <c r="O2881">
        <v>0</v>
      </c>
      <c r="P2881">
        <v>5.13</v>
      </c>
    </row>
    <row r="2882" spans="1:16" x14ac:dyDescent="0.3">
      <c r="A2882">
        <v>2880</v>
      </c>
      <c r="B2882" t="s">
        <v>83</v>
      </c>
      <c r="C2882" t="s">
        <v>106</v>
      </c>
      <c r="D2882" t="s">
        <v>110</v>
      </c>
      <c r="E2882" t="s">
        <v>100</v>
      </c>
      <c r="F2882" t="s">
        <v>87</v>
      </c>
      <c r="G2882" t="s">
        <v>108</v>
      </c>
      <c r="H2882">
        <v>1497</v>
      </c>
      <c r="I2882">
        <v>113</v>
      </c>
      <c r="J2882">
        <v>23.2</v>
      </c>
      <c r="K2882">
        <v>12.5</v>
      </c>
      <c r="L2882">
        <v>2025</v>
      </c>
      <c r="M2882">
        <v>14711</v>
      </c>
      <c r="N2882">
        <v>1</v>
      </c>
      <c r="O2882">
        <v>0</v>
      </c>
      <c r="P2882">
        <v>10.96</v>
      </c>
    </row>
    <row r="2883" spans="1:16" x14ac:dyDescent="0.3">
      <c r="A2883">
        <v>2881</v>
      </c>
      <c r="B2883" t="s">
        <v>83</v>
      </c>
      <c r="C2883" t="s">
        <v>106</v>
      </c>
      <c r="D2883" t="s">
        <v>110</v>
      </c>
      <c r="E2883" t="s">
        <v>100</v>
      </c>
      <c r="F2883" t="s">
        <v>87</v>
      </c>
      <c r="G2883" t="s">
        <v>108</v>
      </c>
      <c r="H2883">
        <v>1497</v>
      </c>
      <c r="I2883">
        <v>113</v>
      </c>
      <c r="J2883">
        <v>23.2</v>
      </c>
      <c r="K2883">
        <v>12.5</v>
      </c>
      <c r="L2883">
        <v>2025</v>
      </c>
      <c r="M2883">
        <v>18891</v>
      </c>
      <c r="N2883">
        <v>1</v>
      </c>
      <c r="O2883">
        <v>0</v>
      </c>
      <c r="P2883">
        <v>11.23</v>
      </c>
    </row>
    <row r="2884" spans="1:16" x14ac:dyDescent="0.3">
      <c r="A2884">
        <v>2882</v>
      </c>
      <c r="B2884" t="s">
        <v>83</v>
      </c>
      <c r="C2884" t="s">
        <v>106</v>
      </c>
      <c r="D2884" t="s">
        <v>110</v>
      </c>
      <c r="E2884" t="s">
        <v>100</v>
      </c>
      <c r="F2884" t="s">
        <v>87</v>
      </c>
      <c r="G2884" t="s">
        <v>108</v>
      </c>
      <c r="H2884">
        <v>1497</v>
      </c>
      <c r="I2884">
        <v>113</v>
      </c>
      <c r="J2884">
        <v>23.2</v>
      </c>
      <c r="K2884">
        <v>12.5</v>
      </c>
      <c r="L2884">
        <v>2025</v>
      </c>
      <c r="M2884">
        <v>22276</v>
      </c>
      <c r="N2884">
        <v>1</v>
      </c>
      <c r="O2884">
        <v>0</v>
      </c>
      <c r="P2884">
        <v>11.19</v>
      </c>
    </row>
    <row r="2885" spans="1:16" x14ac:dyDescent="0.3">
      <c r="A2885">
        <v>2883</v>
      </c>
      <c r="B2885" t="s">
        <v>83</v>
      </c>
      <c r="C2885" t="s">
        <v>106</v>
      </c>
      <c r="D2885" t="s">
        <v>110</v>
      </c>
      <c r="E2885" t="s">
        <v>100</v>
      </c>
      <c r="F2885" t="s">
        <v>87</v>
      </c>
      <c r="G2885" t="s">
        <v>108</v>
      </c>
      <c r="H2885">
        <v>1497</v>
      </c>
      <c r="I2885">
        <v>113</v>
      </c>
      <c r="J2885">
        <v>23.2</v>
      </c>
      <c r="K2885">
        <v>12.5</v>
      </c>
      <c r="L2885">
        <v>2025</v>
      </c>
      <c r="M2885">
        <v>12361</v>
      </c>
      <c r="N2885">
        <v>1</v>
      </c>
      <c r="O2885">
        <v>1</v>
      </c>
      <c r="P2885">
        <v>10.47</v>
      </c>
    </row>
    <row r="2886" spans="1:16" x14ac:dyDescent="0.3">
      <c r="A2886">
        <v>2884</v>
      </c>
      <c r="B2886" t="s">
        <v>83</v>
      </c>
      <c r="C2886" t="s">
        <v>106</v>
      </c>
      <c r="D2886" t="s">
        <v>110</v>
      </c>
      <c r="E2886" t="s">
        <v>100</v>
      </c>
      <c r="F2886" t="s">
        <v>87</v>
      </c>
      <c r="G2886" t="s">
        <v>108</v>
      </c>
      <c r="H2886">
        <v>1497</v>
      </c>
      <c r="I2886">
        <v>113</v>
      </c>
      <c r="J2886">
        <v>23.2</v>
      </c>
      <c r="K2886">
        <v>12.5</v>
      </c>
      <c r="L2886">
        <v>2025</v>
      </c>
      <c r="M2886">
        <v>20344</v>
      </c>
      <c r="N2886">
        <v>1</v>
      </c>
      <c r="O2886">
        <v>0</v>
      </c>
      <c r="P2886">
        <v>11.05</v>
      </c>
    </row>
    <row r="2887" spans="1:16" x14ac:dyDescent="0.3">
      <c r="A2887">
        <v>2885</v>
      </c>
      <c r="B2887" t="s">
        <v>83</v>
      </c>
      <c r="C2887" t="s">
        <v>106</v>
      </c>
      <c r="D2887" t="s">
        <v>110</v>
      </c>
      <c r="E2887" t="s">
        <v>100</v>
      </c>
      <c r="F2887" t="s">
        <v>87</v>
      </c>
      <c r="G2887" t="s">
        <v>108</v>
      </c>
      <c r="H2887">
        <v>1497</v>
      </c>
      <c r="I2887">
        <v>113</v>
      </c>
      <c r="J2887">
        <v>23.2</v>
      </c>
      <c r="K2887">
        <v>12.5</v>
      </c>
      <c r="L2887">
        <v>2020</v>
      </c>
      <c r="M2887">
        <v>84358</v>
      </c>
      <c r="N2887">
        <v>1</v>
      </c>
      <c r="O2887">
        <v>0</v>
      </c>
      <c r="P2887">
        <v>5.37</v>
      </c>
    </row>
    <row r="2888" spans="1:16" x14ac:dyDescent="0.3">
      <c r="A2888">
        <v>2886</v>
      </c>
      <c r="B2888" t="s">
        <v>83</v>
      </c>
      <c r="C2888" t="s">
        <v>106</v>
      </c>
      <c r="D2888" t="s">
        <v>110</v>
      </c>
      <c r="E2888" t="s">
        <v>100</v>
      </c>
      <c r="F2888" t="s">
        <v>87</v>
      </c>
      <c r="G2888" t="s">
        <v>108</v>
      </c>
      <c r="H2888">
        <v>1497</v>
      </c>
      <c r="I2888">
        <v>113</v>
      </c>
      <c r="J2888">
        <v>23.2</v>
      </c>
      <c r="K2888">
        <v>12.5</v>
      </c>
      <c r="L2888">
        <v>2023</v>
      </c>
      <c r="M2888">
        <v>33540</v>
      </c>
      <c r="N2888">
        <v>2</v>
      </c>
      <c r="O2888">
        <v>0</v>
      </c>
      <c r="P2888">
        <v>8.57</v>
      </c>
    </row>
    <row r="2889" spans="1:16" x14ac:dyDescent="0.3">
      <c r="A2889">
        <v>2887</v>
      </c>
      <c r="B2889" t="s">
        <v>83</v>
      </c>
      <c r="C2889" t="s">
        <v>106</v>
      </c>
      <c r="D2889" t="s">
        <v>110</v>
      </c>
      <c r="E2889" t="s">
        <v>100</v>
      </c>
      <c r="F2889" t="s">
        <v>87</v>
      </c>
      <c r="G2889" t="s">
        <v>108</v>
      </c>
      <c r="H2889">
        <v>1497</v>
      </c>
      <c r="I2889">
        <v>113</v>
      </c>
      <c r="J2889">
        <v>23.2</v>
      </c>
      <c r="K2889">
        <v>12.5</v>
      </c>
      <c r="L2889">
        <v>2020</v>
      </c>
      <c r="M2889">
        <v>99775</v>
      </c>
      <c r="N2889">
        <v>2</v>
      </c>
      <c r="O2889">
        <v>1</v>
      </c>
      <c r="P2889">
        <v>3.61</v>
      </c>
    </row>
    <row r="2890" spans="1:16" x14ac:dyDescent="0.3">
      <c r="A2890">
        <v>2888</v>
      </c>
      <c r="B2890" t="s">
        <v>83</v>
      </c>
      <c r="C2890" t="s">
        <v>106</v>
      </c>
      <c r="D2890" t="s">
        <v>110</v>
      </c>
      <c r="E2890" t="s">
        <v>100</v>
      </c>
      <c r="F2890" t="s">
        <v>87</v>
      </c>
      <c r="G2890" t="s">
        <v>108</v>
      </c>
      <c r="H2890">
        <v>1497</v>
      </c>
      <c r="I2890">
        <v>113</v>
      </c>
      <c r="J2890">
        <v>23.2</v>
      </c>
      <c r="K2890">
        <v>12.5</v>
      </c>
      <c r="L2890">
        <v>2025</v>
      </c>
      <c r="M2890">
        <v>16566</v>
      </c>
      <c r="N2890">
        <v>1</v>
      </c>
      <c r="O2890">
        <v>0</v>
      </c>
      <c r="P2890">
        <v>11.53</v>
      </c>
    </row>
    <row r="2891" spans="1:16" x14ac:dyDescent="0.3">
      <c r="A2891">
        <v>2889</v>
      </c>
      <c r="B2891" t="s">
        <v>83</v>
      </c>
      <c r="C2891" t="s">
        <v>106</v>
      </c>
      <c r="D2891" t="s">
        <v>110</v>
      </c>
      <c r="E2891" t="s">
        <v>100</v>
      </c>
      <c r="F2891" t="s">
        <v>87</v>
      </c>
      <c r="G2891" t="s">
        <v>108</v>
      </c>
      <c r="H2891">
        <v>1497</v>
      </c>
      <c r="I2891">
        <v>113</v>
      </c>
      <c r="J2891">
        <v>23.2</v>
      </c>
      <c r="K2891">
        <v>12.5</v>
      </c>
      <c r="L2891">
        <v>2024</v>
      </c>
      <c r="M2891">
        <v>30278</v>
      </c>
      <c r="N2891">
        <v>1</v>
      </c>
      <c r="O2891">
        <v>0</v>
      </c>
      <c r="P2891">
        <v>10.24</v>
      </c>
    </row>
    <row r="2892" spans="1:16" x14ac:dyDescent="0.3">
      <c r="A2892">
        <v>2890</v>
      </c>
      <c r="B2892" t="s">
        <v>83</v>
      </c>
      <c r="C2892" t="s">
        <v>106</v>
      </c>
      <c r="D2892" t="s">
        <v>110</v>
      </c>
      <c r="E2892" t="s">
        <v>100</v>
      </c>
      <c r="F2892" t="s">
        <v>87</v>
      </c>
      <c r="G2892" t="s">
        <v>108</v>
      </c>
      <c r="H2892">
        <v>1497</v>
      </c>
      <c r="I2892">
        <v>113</v>
      </c>
      <c r="J2892">
        <v>23.2</v>
      </c>
      <c r="K2892">
        <v>12.5</v>
      </c>
      <c r="L2892">
        <v>2022</v>
      </c>
      <c r="M2892">
        <v>61139</v>
      </c>
      <c r="N2892">
        <v>1</v>
      </c>
      <c r="O2892">
        <v>0</v>
      </c>
      <c r="P2892">
        <v>7.57</v>
      </c>
    </row>
    <row r="2893" spans="1:16" x14ac:dyDescent="0.3">
      <c r="A2893">
        <v>2891</v>
      </c>
      <c r="B2893" t="s">
        <v>83</v>
      </c>
      <c r="C2893" t="s">
        <v>106</v>
      </c>
      <c r="D2893" t="s">
        <v>110</v>
      </c>
      <c r="E2893" t="s">
        <v>100</v>
      </c>
      <c r="F2893" t="s">
        <v>87</v>
      </c>
      <c r="G2893" t="s">
        <v>108</v>
      </c>
      <c r="H2893">
        <v>1497</v>
      </c>
      <c r="I2893">
        <v>113</v>
      </c>
      <c r="J2893">
        <v>23.2</v>
      </c>
      <c r="K2893">
        <v>12.5</v>
      </c>
      <c r="L2893">
        <v>2023</v>
      </c>
      <c r="M2893">
        <v>64767</v>
      </c>
      <c r="N2893">
        <v>2</v>
      </c>
      <c r="O2893">
        <v>0</v>
      </c>
      <c r="P2893">
        <v>8.2899999999999991</v>
      </c>
    </row>
    <row r="2894" spans="1:16" x14ac:dyDescent="0.3">
      <c r="A2894">
        <v>2892</v>
      </c>
      <c r="B2894" t="s">
        <v>83</v>
      </c>
      <c r="C2894" t="s">
        <v>106</v>
      </c>
      <c r="D2894" t="s">
        <v>110</v>
      </c>
      <c r="E2894" t="s">
        <v>100</v>
      </c>
      <c r="F2894" t="s">
        <v>87</v>
      </c>
      <c r="G2894" t="s">
        <v>108</v>
      </c>
      <c r="H2894">
        <v>1497</v>
      </c>
      <c r="I2894">
        <v>113</v>
      </c>
      <c r="J2894">
        <v>23.2</v>
      </c>
      <c r="K2894">
        <v>12.5</v>
      </c>
      <c r="L2894">
        <v>2020</v>
      </c>
      <c r="M2894">
        <v>125321</v>
      </c>
      <c r="N2894">
        <v>3</v>
      </c>
      <c r="O2894">
        <v>0</v>
      </c>
      <c r="P2894">
        <v>3.93</v>
      </c>
    </row>
    <row r="2895" spans="1:16" x14ac:dyDescent="0.3">
      <c r="A2895">
        <v>2893</v>
      </c>
      <c r="B2895" t="s">
        <v>83</v>
      </c>
      <c r="C2895" t="s">
        <v>106</v>
      </c>
      <c r="D2895" t="s">
        <v>110</v>
      </c>
      <c r="E2895" t="s">
        <v>100</v>
      </c>
      <c r="F2895" t="s">
        <v>87</v>
      </c>
      <c r="G2895" t="s">
        <v>108</v>
      </c>
      <c r="H2895">
        <v>1497</v>
      </c>
      <c r="I2895">
        <v>113</v>
      </c>
      <c r="J2895">
        <v>23.2</v>
      </c>
      <c r="K2895">
        <v>12.5</v>
      </c>
      <c r="L2895">
        <v>2026</v>
      </c>
      <c r="M2895">
        <v>4477</v>
      </c>
      <c r="N2895">
        <v>1</v>
      </c>
      <c r="O2895">
        <v>0</v>
      </c>
      <c r="P2895">
        <v>12.8</v>
      </c>
    </row>
    <row r="2896" spans="1:16" x14ac:dyDescent="0.3">
      <c r="A2896">
        <v>2894</v>
      </c>
      <c r="B2896" t="s">
        <v>83</v>
      </c>
      <c r="C2896" t="s">
        <v>106</v>
      </c>
      <c r="D2896" t="s">
        <v>110</v>
      </c>
      <c r="E2896" t="s">
        <v>100</v>
      </c>
      <c r="F2896" t="s">
        <v>87</v>
      </c>
      <c r="G2896" t="s">
        <v>108</v>
      </c>
      <c r="H2896">
        <v>1497</v>
      </c>
      <c r="I2896">
        <v>113</v>
      </c>
      <c r="J2896">
        <v>23.2</v>
      </c>
      <c r="K2896">
        <v>12.5</v>
      </c>
      <c r="L2896">
        <v>2024</v>
      </c>
      <c r="M2896">
        <v>44924</v>
      </c>
      <c r="N2896">
        <v>2</v>
      </c>
      <c r="O2896">
        <v>0</v>
      </c>
      <c r="P2896">
        <v>9.6</v>
      </c>
    </row>
    <row r="2897" spans="1:16" x14ac:dyDescent="0.3">
      <c r="A2897">
        <v>2895</v>
      </c>
      <c r="B2897" t="s">
        <v>83</v>
      </c>
      <c r="C2897" t="s">
        <v>106</v>
      </c>
      <c r="D2897" t="s">
        <v>110</v>
      </c>
      <c r="E2897" t="s">
        <v>100</v>
      </c>
      <c r="F2897" t="s">
        <v>87</v>
      </c>
      <c r="G2897" t="s">
        <v>108</v>
      </c>
      <c r="H2897">
        <v>1497</v>
      </c>
      <c r="I2897">
        <v>113</v>
      </c>
      <c r="J2897">
        <v>23.2</v>
      </c>
      <c r="K2897">
        <v>12.5</v>
      </c>
      <c r="L2897">
        <v>2026</v>
      </c>
      <c r="M2897">
        <v>7027</v>
      </c>
      <c r="N2897">
        <v>1</v>
      </c>
      <c r="O2897">
        <v>0</v>
      </c>
      <c r="P2897">
        <v>12.44</v>
      </c>
    </row>
    <row r="2898" spans="1:16" x14ac:dyDescent="0.3">
      <c r="A2898">
        <v>2896</v>
      </c>
      <c r="B2898" t="s">
        <v>83</v>
      </c>
      <c r="C2898" t="s">
        <v>106</v>
      </c>
      <c r="D2898" t="s">
        <v>110</v>
      </c>
      <c r="E2898" t="s">
        <v>100</v>
      </c>
      <c r="F2898" t="s">
        <v>87</v>
      </c>
      <c r="G2898" t="s">
        <v>108</v>
      </c>
      <c r="H2898">
        <v>1497</v>
      </c>
      <c r="I2898">
        <v>113</v>
      </c>
      <c r="J2898">
        <v>23.2</v>
      </c>
      <c r="K2898">
        <v>12.5</v>
      </c>
      <c r="L2898">
        <v>2020</v>
      </c>
      <c r="M2898">
        <v>90806</v>
      </c>
      <c r="N2898">
        <v>2</v>
      </c>
      <c r="O2898">
        <v>0</v>
      </c>
      <c r="P2898">
        <v>4.3899999999999997</v>
      </c>
    </row>
    <row r="2899" spans="1:16" x14ac:dyDescent="0.3">
      <c r="A2899">
        <v>2897</v>
      </c>
      <c r="B2899" t="s">
        <v>83</v>
      </c>
      <c r="C2899" t="s">
        <v>106</v>
      </c>
      <c r="D2899" t="s">
        <v>110</v>
      </c>
      <c r="E2899" t="s">
        <v>100</v>
      </c>
      <c r="F2899" t="s">
        <v>87</v>
      </c>
      <c r="G2899" t="s">
        <v>108</v>
      </c>
      <c r="H2899">
        <v>1497</v>
      </c>
      <c r="I2899">
        <v>113</v>
      </c>
      <c r="J2899">
        <v>23.2</v>
      </c>
      <c r="K2899">
        <v>12.5</v>
      </c>
      <c r="L2899">
        <v>2024</v>
      </c>
      <c r="M2899">
        <v>45492</v>
      </c>
      <c r="N2899">
        <v>1</v>
      </c>
      <c r="O2899">
        <v>0</v>
      </c>
      <c r="P2899">
        <v>10.11</v>
      </c>
    </row>
    <row r="2900" spans="1:16" x14ac:dyDescent="0.3">
      <c r="A2900">
        <v>2898</v>
      </c>
      <c r="B2900" t="s">
        <v>83</v>
      </c>
      <c r="C2900" t="s">
        <v>106</v>
      </c>
      <c r="D2900" t="s">
        <v>110</v>
      </c>
      <c r="E2900" t="s">
        <v>100</v>
      </c>
      <c r="F2900" t="s">
        <v>87</v>
      </c>
      <c r="G2900" t="s">
        <v>108</v>
      </c>
      <c r="H2900">
        <v>1497</v>
      </c>
      <c r="I2900">
        <v>113</v>
      </c>
      <c r="J2900">
        <v>23.2</v>
      </c>
      <c r="K2900">
        <v>12.5</v>
      </c>
      <c r="L2900">
        <v>2023</v>
      </c>
      <c r="M2900">
        <v>48534</v>
      </c>
      <c r="N2900">
        <v>1</v>
      </c>
      <c r="O2900">
        <v>0</v>
      </c>
      <c r="P2900">
        <v>8.98</v>
      </c>
    </row>
    <row r="2901" spans="1:16" x14ac:dyDescent="0.3">
      <c r="A2901">
        <v>2899</v>
      </c>
      <c r="B2901" t="s">
        <v>83</v>
      </c>
      <c r="C2901" t="s">
        <v>106</v>
      </c>
      <c r="D2901" t="s">
        <v>110</v>
      </c>
      <c r="E2901" t="s">
        <v>100</v>
      </c>
      <c r="F2901" t="s">
        <v>87</v>
      </c>
      <c r="G2901" t="s">
        <v>108</v>
      </c>
      <c r="H2901">
        <v>1497</v>
      </c>
      <c r="I2901">
        <v>113</v>
      </c>
      <c r="J2901">
        <v>23.2</v>
      </c>
      <c r="K2901">
        <v>12.5</v>
      </c>
      <c r="L2901">
        <v>2026</v>
      </c>
      <c r="M2901">
        <v>4222</v>
      </c>
      <c r="N2901">
        <v>1</v>
      </c>
      <c r="O2901">
        <v>0</v>
      </c>
      <c r="P2901">
        <v>12.12</v>
      </c>
    </row>
    <row r="2902" spans="1:16" x14ac:dyDescent="0.3">
      <c r="A2902">
        <v>2900</v>
      </c>
      <c r="B2902" t="s">
        <v>83</v>
      </c>
      <c r="C2902" t="s">
        <v>106</v>
      </c>
      <c r="D2902" t="s">
        <v>110</v>
      </c>
      <c r="E2902" t="s">
        <v>100</v>
      </c>
      <c r="F2902" t="s">
        <v>87</v>
      </c>
      <c r="G2902" t="s">
        <v>108</v>
      </c>
      <c r="H2902">
        <v>1497</v>
      </c>
      <c r="I2902">
        <v>113</v>
      </c>
      <c r="J2902">
        <v>23.2</v>
      </c>
      <c r="K2902">
        <v>12.5</v>
      </c>
      <c r="L2902">
        <v>2021</v>
      </c>
      <c r="M2902">
        <v>55538</v>
      </c>
      <c r="N2902">
        <v>1</v>
      </c>
      <c r="O2902">
        <v>0</v>
      </c>
      <c r="P2902">
        <v>6.66</v>
      </c>
    </row>
    <row r="2903" spans="1:16" x14ac:dyDescent="0.3">
      <c r="A2903">
        <v>2901</v>
      </c>
      <c r="B2903" t="s">
        <v>83</v>
      </c>
      <c r="C2903" t="s">
        <v>106</v>
      </c>
      <c r="D2903" t="s">
        <v>110</v>
      </c>
      <c r="E2903" t="s">
        <v>100</v>
      </c>
      <c r="F2903" t="s">
        <v>87</v>
      </c>
      <c r="G2903" t="s">
        <v>108</v>
      </c>
      <c r="H2903">
        <v>1497</v>
      </c>
      <c r="I2903">
        <v>113</v>
      </c>
      <c r="J2903">
        <v>23.2</v>
      </c>
      <c r="K2903">
        <v>12.5</v>
      </c>
      <c r="L2903">
        <v>2024</v>
      </c>
      <c r="M2903">
        <v>39465</v>
      </c>
      <c r="N2903">
        <v>1</v>
      </c>
      <c r="O2903">
        <v>0</v>
      </c>
      <c r="P2903">
        <v>9.84</v>
      </c>
    </row>
    <row r="2904" spans="1:16" x14ac:dyDescent="0.3">
      <c r="A2904">
        <v>2902</v>
      </c>
      <c r="B2904" t="s">
        <v>83</v>
      </c>
      <c r="C2904" t="s">
        <v>106</v>
      </c>
      <c r="D2904" t="s">
        <v>110</v>
      </c>
      <c r="E2904" t="s">
        <v>100</v>
      </c>
      <c r="F2904" t="s">
        <v>87</v>
      </c>
      <c r="G2904" t="s">
        <v>108</v>
      </c>
      <c r="H2904">
        <v>1497</v>
      </c>
      <c r="I2904">
        <v>113</v>
      </c>
      <c r="J2904">
        <v>23.2</v>
      </c>
      <c r="K2904">
        <v>12.5</v>
      </c>
      <c r="L2904">
        <v>2021</v>
      </c>
      <c r="M2904">
        <v>91758</v>
      </c>
      <c r="N2904">
        <v>1</v>
      </c>
      <c r="O2904">
        <v>0</v>
      </c>
      <c r="P2904">
        <v>6.22</v>
      </c>
    </row>
    <row r="2905" spans="1:16" x14ac:dyDescent="0.3">
      <c r="A2905">
        <v>2903</v>
      </c>
      <c r="B2905" t="s">
        <v>83</v>
      </c>
      <c r="C2905" t="s">
        <v>106</v>
      </c>
      <c r="D2905" t="s">
        <v>110</v>
      </c>
      <c r="E2905" t="s">
        <v>100</v>
      </c>
      <c r="F2905" t="s">
        <v>87</v>
      </c>
      <c r="G2905" t="s">
        <v>108</v>
      </c>
      <c r="H2905">
        <v>1497</v>
      </c>
      <c r="I2905">
        <v>113</v>
      </c>
      <c r="J2905">
        <v>23.2</v>
      </c>
      <c r="K2905">
        <v>12.5</v>
      </c>
      <c r="L2905">
        <v>2020</v>
      </c>
      <c r="M2905">
        <v>129236</v>
      </c>
      <c r="N2905">
        <v>2</v>
      </c>
      <c r="O2905">
        <v>0</v>
      </c>
      <c r="P2905">
        <v>3.8</v>
      </c>
    </row>
    <row r="2906" spans="1:16" x14ac:dyDescent="0.3">
      <c r="A2906">
        <v>2904</v>
      </c>
      <c r="B2906" t="s">
        <v>83</v>
      </c>
      <c r="C2906" t="s">
        <v>106</v>
      </c>
      <c r="D2906" t="s">
        <v>110</v>
      </c>
      <c r="E2906" t="s">
        <v>100</v>
      </c>
      <c r="F2906" t="s">
        <v>87</v>
      </c>
      <c r="G2906" t="s">
        <v>108</v>
      </c>
      <c r="H2906">
        <v>1497</v>
      </c>
      <c r="I2906">
        <v>113</v>
      </c>
      <c r="J2906">
        <v>23.2</v>
      </c>
      <c r="K2906">
        <v>12.5</v>
      </c>
      <c r="L2906">
        <v>2020</v>
      </c>
      <c r="M2906">
        <v>80318</v>
      </c>
      <c r="N2906">
        <v>1</v>
      </c>
      <c r="O2906">
        <v>0</v>
      </c>
      <c r="P2906">
        <v>5.21</v>
      </c>
    </row>
    <row r="2907" spans="1:16" x14ac:dyDescent="0.3">
      <c r="A2907">
        <v>2905</v>
      </c>
      <c r="B2907" t="s">
        <v>83</v>
      </c>
      <c r="C2907" t="s">
        <v>106</v>
      </c>
      <c r="D2907" t="s">
        <v>110</v>
      </c>
      <c r="E2907" t="s">
        <v>100</v>
      </c>
      <c r="F2907" t="s">
        <v>87</v>
      </c>
      <c r="G2907" t="s">
        <v>108</v>
      </c>
      <c r="H2907">
        <v>1497</v>
      </c>
      <c r="I2907">
        <v>113</v>
      </c>
      <c r="J2907">
        <v>23.2</v>
      </c>
      <c r="K2907">
        <v>12.5</v>
      </c>
      <c r="L2907">
        <v>2021</v>
      </c>
      <c r="M2907">
        <v>49572</v>
      </c>
      <c r="N2907">
        <v>2</v>
      </c>
      <c r="O2907">
        <v>0</v>
      </c>
      <c r="P2907">
        <v>6.12</v>
      </c>
    </row>
    <row r="2908" spans="1:16" x14ac:dyDescent="0.3">
      <c r="A2908">
        <v>2906</v>
      </c>
      <c r="B2908" t="s">
        <v>83</v>
      </c>
      <c r="C2908" t="s">
        <v>106</v>
      </c>
      <c r="D2908" t="s">
        <v>110</v>
      </c>
      <c r="E2908" t="s">
        <v>100</v>
      </c>
      <c r="F2908" t="s">
        <v>87</v>
      </c>
      <c r="G2908" t="s">
        <v>108</v>
      </c>
      <c r="H2908">
        <v>1497</v>
      </c>
      <c r="I2908">
        <v>113</v>
      </c>
      <c r="J2908">
        <v>23.2</v>
      </c>
      <c r="K2908">
        <v>12.5</v>
      </c>
      <c r="L2908">
        <v>2024</v>
      </c>
      <c r="M2908">
        <v>31268</v>
      </c>
      <c r="N2908">
        <v>1</v>
      </c>
      <c r="O2908">
        <v>0</v>
      </c>
      <c r="P2908">
        <v>10.02</v>
      </c>
    </row>
    <row r="2909" spans="1:16" x14ac:dyDescent="0.3">
      <c r="A2909">
        <v>2907</v>
      </c>
      <c r="B2909" t="s">
        <v>83</v>
      </c>
      <c r="C2909" t="s">
        <v>106</v>
      </c>
      <c r="D2909" t="s">
        <v>110</v>
      </c>
      <c r="E2909" t="s">
        <v>100</v>
      </c>
      <c r="F2909" t="s">
        <v>87</v>
      </c>
      <c r="G2909" t="s">
        <v>108</v>
      </c>
      <c r="H2909">
        <v>1497</v>
      </c>
      <c r="I2909">
        <v>113</v>
      </c>
      <c r="J2909">
        <v>23.2</v>
      </c>
      <c r="K2909">
        <v>12.5</v>
      </c>
      <c r="L2909">
        <v>2026</v>
      </c>
      <c r="M2909">
        <v>7915</v>
      </c>
      <c r="N2909">
        <v>1</v>
      </c>
      <c r="O2909">
        <v>0</v>
      </c>
      <c r="P2909">
        <v>12.32</v>
      </c>
    </row>
    <row r="2910" spans="1:16" x14ac:dyDescent="0.3">
      <c r="A2910">
        <v>2908</v>
      </c>
      <c r="B2910" t="s">
        <v>83</v>
      </c>
      <c r="C2910" t="s">
        <v>106</v>
      </c>
      <c r="D2910" t="s">
        <v>110</v>
      </c>
      <c r="E2910" t="s">
        <v>100</v>
      </c>
      <c r="F2910" t="s">
        <v>87</v>
      </c>
      <c r="G2910" t="s">
        <v>108</v>
      </c>
      <c r="H2910">
        <v>1497</v>
      </c>
      <c r="I2910">
        <v>113</v>
      </c>
      <c r="J2910">
        <v>23.2</v>
      </c>
      <c r="K2910">
        <v>12.5</v>
      </c>
      <c r="L2910">
        <v>2025</v>
      </c>
      <c r="M2910">
        <v>16711</v>
      </c>
      <c r="N2910">
        <v>1</v>
      </c>
      <c r="O2910">
        <v>0</v>
      </c>
      <c r="P2910">
        <v>11.42</v>
      </c>
    </row>
    <row r="2911" spans="1:16" x14ac:dyDescent="0.3">
      <c r="A2911">
        <v>2909</v>
      </c>
      <c r="B2911" t="s">
        <v>83</v>
      </c>
      <c r="C2911" t="s">
        <v>106</v>
      </c>
      <c r="D2911" t="s">
        <v>110</v>
      </c>
      <c r="E2911" t="s">
        <v>100</v>
      </c>
      <c r="F2911" t="s">
        <v>87</v>
      </c>
      <c r="G2911" t="s">
        <v>108</v>
      </c>
      <c r="H2911">
        <v>1497</v>
      </c>
      <c r="I2911">
        <v>113</v>
      </c>
      <c r="J2911">
        <v>23.2</v>
      </c>
      <c r="K2911">
        <v>12.5</v>
      </c>
      <c r="L2911">
        <v>2022</v>
      </c>
      <c r="M2911">
        <v>62964</v>
      </c>
      <c r="N2911">
        <v>3</v>
      </c>
      <c r="O2911">
        <v>1</v>
      </c>
      <c r="P2911">
        <v>5.81</v>
      </c>
    </row>
    <row r="2912" spans="1:16" x14ac:dyDescent="0.3">
      <c r="A2912">
        <v>2910</v>
      </c>
      <c r="B2912" t="s">
        <v>83</v>
      </c>
      <c r="C2912" t="s">
        <v>106</v>
      </c>
      <c r="D2912" t="s">
        <v>110</v>
      </c>
      <c r="E2912" t="s">
        <v>100</v>
      </c>
      <c r="F2912" t="s">
        <v>87</v>
      </c>
      <c r="G2912" t="s">
        <v>108</v>
      </c>
      <c r="H2912">
        <v>1497</v>
      </c>
      <c r="I2912">
        <v>113</v>
      </c>
      <c r="J2912">
        <v>23.2</v>
      </c>
      <c r="K2912">
        <v>12.5</v>
      </c>
      <c r="L2912">
        <v>2025</v>
      </c>
      <c r="M2912">
        <v>27764</v>
      </c>
      <c r="N2912">
        <v>1</v>
      </c>
      <c r="O2912">
        <v>0</v>
      </c>
      <c r="P2912">
        <v>10.94</v>
      </c>
    </row>
    <row r="2913" spans="1:16" x14ac:dyDescent="0.3">
      <c r="A2913">
        <v>2911</v>
      </c>
      <c r="B2913" t="s">
        <v>83</v>
      </c>
      <c r="C2913" t="s">
        <v>106</v>
      </c>
      <c r="D2913" t="s">
        <v>110</v>
      </c>
      <c r="E2913" t="s">
        <v>100</v>
      </c>
      <c r="F2913" t="s">
        <v>87</v>
      </c>
      <c r="G2913" t="s">
        <v>108</v>
      </c>
      <c r="H2913">
        <v>1497</v>
      </c>
      <c r="I2913">
        <v>113</v>
      </c>
      <c r="J2913">
        <v>23.2</v>
      </c>
      <c r="K2913">
        <v>12.5</v>
      </c>
      <c r="L2913">
        <v>2026</v>
      </c>
      <c r="M2913">
        <v>7746</v>
      </c>
      <c r="N2913">
        <v>1</v>
      </c>
      <c r="O2913">
        <v>0</v>
      </c>
      <c r="P2913">
        <v>12.11</v>
      </c>
    </row>
    <row r="2914" spans="1:16" x14ac:dyDescent="0.3">
      <c r="A2914">
        <v>2912</v>
      </c>
      <c r="B2914" t="s">
        <v>83</v>
      </c>
      <c r="C2914" t="s">
        <v>106</v>
      </c>
      <c r="D2914" t="s">
        <v>110</v>
      </c>
      <c r="E2914" t="s">
        <v>100</v>
      </c>
      <c r="F2914" t="s">
        <v>87</v>
      </c>
      <c r="G2914" t="s">
        <v>108</v>
      </c>
      <c r="H2914">
        <v>1497</v>
      </c>
      <c r="I2914">
        <v>113</v>
      </c>
      <c r="J2914">
        <v>23.2</v>
      </c>
      <c r="K2914">
        <v>12.5</v>
      </c>
      <c r="L2914">
        <v>2023</v>
      </c>
      <c r="M2914">
        <v>44233</v>
      </c>
      <c r="N2914">
        <v>2</v>
      </c>
      <c r="O2914">
        <v>1</v>
      </c>
      <c r="P2914">
        <v>7.42</v>
      </c>
    </row>
    <row r="2915" spans="1:16" x14ac:dyDescent="0.3">
      <c r="A2915">
        <v>2913</v>
      </c>
      <c r="B2915" t="s">
        <v>83</v>
      </c>
      <c r="C2915" t="s">
        <v>106</v>
      </c>
      <c r="D2915" t="s">
        <v>110</v>
      </c>
      <c r="E2915" t="s">
        <v>100</v>
      </c>
      <c r="F2915" t="s">
        <v>87</v>
      </c>
      <c r="G2915" t="s">
        <v>108</v>
      </c>
      <c r="H2915">
        <v>1497</v>
      </c>
      <c r="I2915">
        <v>113</v>
      </c>
      <c r="J2915">
        <v>23.2</v>
      </c>
      <c r="K2915">
        <v>12.5</v>
      </c>
      <c r="L2915">
        <v>2022</v>
      </c>
      <c r="M2915">
        <v>57872</v>
      </c>
      <c r="N2915">
        <v>1</v>
      </c>
      <c r="O2915">
        <v>0</v>
      </c>
      <c r="P2915">
        <v>8.01</v>
      </c>
    </row>
    <row r="2916" spans="1:16" x14ac:dyDescent="0.3">
      <c r="A2916">
        <v>2914</v>
      </c>
      <c r="B2916" t="s">
        <v>83</v>
      </c>
      <c r="C2916" t="s">
        <v>106</v>
      </c>
      <c r="D2916" t="s">
        <v>110</v>
      </c>
      <c r="E2916" t="s">
        <v>100</v>
      </c>
      <c r="F2916" t="s">
        <v>87</v>
      </c>
      <c r="G2916" t="s">
        <v>108</v>
      </c>
      <c r="H2916">
        <v>1497</v>
      </c>
      <c r="I2916">
        <v>113</v>
      </c>
      <c r="J2916">
        <v>23.2</v>
      </c>
      <c r="K2916">
        <v>12.5</v>
      </c>
      <c r="L2916">
        <v>2024</v>
      </c>
      <c r="M2916">
        <v>42970</v>
      </c>
      <c r="N2916">
        <v>1</v>
      </c>
      <c r="O2916">
        <v>1</v>
      </c>
      <c r="P2916">
        <v>9.2200000000000006</v>
      </c>
    </row>
    <row r="2917" spans="1:16" x14ac:dyDescent="0.3">
      <c r="A2917">
        <v>2915</v>
      </c>
      <c r="B2917" t="s">
        <v>83</v>
      </c>
      <c r="C2917" t="s">
        <v>106</v>
      </c>
      <c r="D2917" t="s">
        <v>110</v>
      </c>
      <c r="E2917" t="s">
        <v>100</v>
      </c>
      <c r="F2917" t="s">
        <v>87</v>
      </c>
      <c r="G2917" t="s">
        <v>108</v>
      </c>
      <c r="H2917">
        <v>1497</v>
      </c>
      <c r="I2917">
        <v>113</v>
      </c>
      <c r="J2917">
        <v>23.2</v>
      </c>
      <c r="K2917">
        <v>12.5</v>
      </c>
      <c r="L2917">
        <v>2021</v>
      </c>
      <c r="M2917">
        <v>96158</v>
      </c>
      <c r="N2917">
        <v>1</v>
      </c>
      <c r="O2917">
        <v>0</v>
      </c>
      <c r="P2917">
        <v>6.32</v>
      </c>
    </row>
    <row r="2918" spans="1:16" x14ac:dyDescent="0.3">
      <c r="A2918">
        <v>2916</v>
      </c>
      <c r="B2918" t="s">
        <v>83</v>
      </c>
      <c r="C2918" t="s">
        <v>106</v>
      </c>
      <c r="D2918" t="s">
        <v>110</v>
      </c>
      <c r="E2918" t="s">
        <v>100</v>
      </c>
      <c r="F2918" t="s">
        <v>87</v>
      </c>
      <c r="G2918" t="s">
        <v>108</v>
      </c>
      <c r="H2918">
        <v>1497</v>
      </c>
      <c r="I2918">
        <v>113</v>
      </c>
      <c r="J2918">
        <v>23.2</v>
      </c>
      <c r="K2918">
        <v>12.5</v>
      </c>
      <c r="L2918">
        <v>2026</v>
      </c>
      <c r="M2918">
        <v>7048</v>
      </c>
      <c r="N2918">
        <v>2</v>
      </c>
      <c r="O2918">
        <v>0</v>
      </c>
      <c r="P2918">
        <v>11.59</v>
      </c>
    </row>
    <row r="2919" spans="1:16" x14ac:dyDescent="0.3">
      <c r="A2919">
        <v>2917</v>
      </c>
      <c r="B2919" t="s">
        <v>83</v>
      </c>
      <c r="C2919" t="s">
        <v>106</v>
      </c>
      <c r="D2919" t="s">
        <v>110</v>
      </c>
      <c r="E2919" t="s">
        <v>100</v>
      </c>
      <c r="F2919" t="s">
        <v>87</v>
      </c>
      <c r="G2919" t="s">
        <v>108</v>
      </c>
      <c r="H2919">
        <v>1497</v>
      </c>
      <c r="I2919">
        <v>113</v>
      </c>
      <c r="J2919">
        <v>23.2</v>
      </c>
      <c r="K2919">
        <v>12.5</v>
      </c>
      <c r="L2919">
        <v>2022</v>
      </c>
      <c r="M2919">
        <v>66555</v>
      </c>
      <c r="N2919">
        <v>1</v>
      </c>
      <c r="O2919">
        <v>0</v>
      </c>
      <c r="P2919">
        <v>7.9</v>
      </c>
    </row>
    <row r="2920" spans="1:16" x14ac:dyDescent="0.3">
      <c r="A2920">
        <v>2918</v>
      </c>
      <c r="B2920" t="s">
        <v>83</v>
      </c>
      <c r="C2920" t="s">
        <v>106</v>
      </c>
      <c r="D2920" t="s">
        <v>110</v>
      </c>
      <c r="E2920" t="s">
        <v>100</v>
      </c>
      <c r="F2920" t="s">
        <v>87</v>
      </c>
      <c r="G2920" t="s">
        <v>108</v>
      </c>
      <c r="H2920">
        <v>1497</v>
      </c>
      <c r="I2920">
        <v>113</v>
      </c>
      <c r="J2920">
        <v>23.2</v>
      </c>
      <c r="K2920">
        <v>12.5</v>
      </c>
      <c r="L2920">
        <v>2020</v>
      </c>
      <c r="M2920">
        <v>59580</v>
      </c>
      <c r="N2920">
        <v>2</v>
      </c>
      <c r="O2920">
        <v>0</v>
      </c>
      <c r="P2920">
        <v>5.24</v>
      </c>
    </row>
    <row r="2921" spans="1:16" x14ac:dyDescent="0.3">
      <c r="A2921">
        <v>2919</v>
      </c>
      <c r="B2921" t="s">
        <v>83</v>
      </c>
      <c r="C2921" t="s">
        <v>106</v>
      </c>
      <c r="D2921" t="s">
        <v>110</v>
      </c>
      <c r="E2921" t="s">
        <v>100</v>
      </c>
      <c r="F2921" t="s">
        <v>87</v>
      </c>
      <c r="G2921" t="s">
        <v>108</v>
      </c>
      <c r="H2921">
        <v>1497</v>
      </c>
      <c r="I2921">
        <v>113</v>
      </c>
      <c r="J2921">
        <v>23.2</v>
      </c>
      <c r="K2921">
        <v>12.5</v>
      </c>
      <c r="L2921">
        <v>2025</v>
      </c>
      <c r="M2921">
        <v>25684</v>
      </c>
      <c r="N2921">
        <v>2</v>
      </c>
      <c r="O2921">
        <v>0</v>
      </c>
      <c r="P2921">
        <v>10.56</v>
      </c>
    </row>
    <row r="2922" spans="1:16" x14ac:dyDescent="0.3">
      <c r="A2922">
        <v>2920</v>
      </c>
      <c r="B2922" t="s">
        <v>83</v>
      </c>
      <c r="C2922" t="s">
        <v>106</v>
      </c>
      <c r="D2922" t="s">
        <v>110</v>
      </c>
      <c r="E2922" t="s">
        <v>100</v>
      </c>
      <c r="F2922" t="s">
        <v>87</v>
      </c>
      <c r="G2922" t="s">
        <v>108</v>
      </c>
      <c r="H2922">
        <v>1497</v>
      </c>
      <c r="I2922">
        <v>113</v>
      </c>
      <c r="J2922">
        <v>23.2</v>
      </c>
      <c r="K2922">
        <v>12.5</v>
      </c>
      <c r="L2922">
        <v>2026</v>
      </c>
      <c r="M2922">
        <v>8903</v>
      </c>
      <c r="N2922">
        <v>1</v>
      </c>
      <c r="O2922">
        <v>0</v>
      </c>
      <c r="P2922">
        <v>12.25</v>
      </c>
    </row>
    <row r="2923" spans="1:16" x14ac:dyDescent="0.3">
      <c r="A2923">
        <v>2921</v>
      </c>
      <c r="B2923" t="s">
        <v>83</v>
      </c>
      <c r="C2923" t="s">
        <v>106</v>
      </c>
      <c r="D2923" t="s">
        <v>110</v>
      </c>
      <c r="E2923" t="s">
        <v>100</v>
      </c>
      <c r="F2923" t="s">
        <v>87</v>
      </c>
      <c r="G2923" t="s">
        <v>108</v>
      </c>
      <c r="H2923">
        <v>1497</v>
      </c>
      <c r="I2923">
        <v>113</v>
      </c>
      <c r="J2923">
        <v>23.2</v>
      </c>
      <c r="K2923">
        <v>12.5</v>
      </c>
      <c r="L2923">
        <v>2021</v>
      </c>
      <c r="M2923">
        <v>93846</v>
      </c>
      <c r="N2923">
        <v>2</v>
      </c>
      <c r="O2923">
        <v>0</v>
      </c>
      <c r="P2923">
        <v>5.75</v>
      </c>
    </row>
    <row r="2924" spans="1:16" x14ac:dyDescent="0.3">
      <c r="A2924">
        <v>2922</v>
      </c>
      <c r="B2924" t="s">
        <v>83</v>
      </c>
      <c r="C2924" t="s">
        <v>106</v>
      </c>
      <c r="D2924" t="s">
        <v>110</v>
      </c>
      <c r="E2924" t="s">
        <v>100</v>
      </c>
      <c r="F2924" t="s">
        <v>87</v>
      </c>
      <c r="G2924" t="s">
        <v>108</v>
      </c>
      <c r="H2924">
        <v>1497</v>
      </c>
      <c r="I2924">
        <v>113</v>
      </c>
      <c r="J2924">
        <v>23.2</v>
      </c>
      <c r="K2924">
        <v>12.5</v>
      </c>
      <c r="L2924">
        <v>2025</v>
      </c>
      <c r="M2924">
        <v>22184</v>
      </c>
      <c r="N2924">
        <v>1</v>
      </c>
      <c r="O2924">
        <v>0</v>
      </c>
      <c r="P2924">
        <v>10.88</v>
      </c>
    </row>
    <row r="2925" spans="1:16" x14ac:dyDescent="0.3">
      <c r="A2925">
        <v>2923</v>
      </c>
      <c r="B2925" t="s">
        <v>83</v>
      </c>
      <c r="C2925" t="s">
        <v>106</v>
      </c>
      <c r="D2925" t="s">
        <v>110</v>
      </c>
      <c r="E2925" t="s">
        <v>100</v>
      </c>
      <c r="F2925" t="s">
        <v>87</v>
      </c>
      <c r="G2925" t="s">
        <v>108</v>
      </c>
      <c r="H2925">
        <v>1497</v>
      </c>
      <c r="I2925">
        <v>113</v>
      </c>
      <c r="J2925">
        <v>23.2</v>
      </c>
      <c r="K2925">
        <v>12.5</v>
      </c>
      <c r="L2925">
        <v>2022</v>
      </c>
      <c r="M2925">
        <v>59552</v>
      </c>
      <c r="N2925">
        <v>1</v>
      </c>
      <c r="O2925">
        <v>0</v>
      </c>
      <c r="P2925">
        <v>7.68</v>
      </c>
    </row>
    <row r="2926" spans="1:16" x14ac:dyDescent="0.3">
      <c r="A2926">
        <v>2924</v>
      </c>
      <c r="B2926" t="s">
        <v>83</v>
      </c>
      <c r="C2926" t="s">
        <v>106</v>
      </c>
      <c r="D2926" t="s">
        <v>110</v>
      </c>
      <c r="E2926" t="s">
        <v>100</v>
      </c>
      <c r="F2926" t="s">
        <v>87</v>
      </c>
      <c r="G2926" t="s">
        <v>108</v>
      </c>
      <c r="H2926">
        <v>1497</v>
      </c>
      <c r="I2926">
        <v>113</v>
      </c>
      <c r="J2926">
        <v>23.2</v>
      </c>
      <c r="K2926">
        <v>12.5</v>
      </c>
      <c r="L2926">
        <v>2020</v>
      </c>
      <c r="M2926">
        <v>83106</v>
      </c>
      <c r="N2926">
        <v>2</v>
      </c>
      <c r="O2926">
        <v>0</v>
      </c>
      <c r="P2926">
        <v>4.7</v>
      </c>
    </row>
    <row r="2927" spans="1:16" x14ac:dyDescent="0.3">
      <c r="A2927">
        <v>2925</v>
      </c>
      <c r="B2927" t="s">
        <v>83</v>
      </c>
      <c r="C2927" t="s">
        <v>106</v>
      </c>
      <c r="D2927" t="s">
        <v>110</v>
      </c>
      <c r="E2927" t="s">
        <v>100</v>
      </c>
      <c r="F2927" t="s">
        <v>87</v>
      </c>
      <c r="G2927" t="s">
        <v>108</v>
      </c>
      <c r="H2927">
        <v>1497</v>
      </c>
      <c r="I2927">
        <v>113</v>
      </c>
      <c r="J2927">
        <v>23.2</v>
      </c>
      <c r="K2927">
        <v>12.5</v>
      </c>
      <c r="L2927">
        <v>2020</v>
      </c>
      <c r="M2927">
        <v>80441</v>
      </c>
      <c r="N2927">
        <v>1</v>
      </c>
      <c r="O2927">
        <v>0</v>
      </c>
      <c r="P2927">
        <v>5.15</v>
      </c>
    </row>
    <row r="2928" spans="1:16" x14ac:dyDescent="0.3">
      <c r="A2928">
        <v>2926</v>
      </c>
      <c r="B2928" t="s">
        <v>83</v>
      </c>
      <c r="C2928" t="s">
        <v>106</v>
      </c>
      <c r="D2928" t="s">
        <v>110</v>
      </c>
      <c r="E2928" t="s">
        <v>100</v>
      </c>
      <c r="F2928" t="s">
        <v>87</v>
      </c>
      <c r="G2928" t="s">
        <v>108</v>
      </c>
      <c r="H2928">
        <v>1497</v>
      </c>
      <c r="I2928">
        <v>113</v>
      </c>
      <c r="J2928">
        <v>23.2</v>
      </c>
      <c r="K2928">
        <v>12.5</v>
      </c>
      <c r="L2928">
        <v>2022</v>
      </c>
      <c r="M2928">
        <v>69985</v>
      </c>
      <c r="N2928">
        <v>1</v>
      </c>
      <c r="O2928">
        <v>1</v>
      </c>
      <c r="P2928">
        <v>6.7</v>
      </c>
    </row>
    <row r="2929" spans="1:16" x14ac:dyDescent="0.3">
      <c r="A2929">
        <v>2927</v>
      </c>
      <c r="B2929" t="s">
        <v>83</v>
      </c>
      <c r="C2929" t="s">
        <v>106</v>
      </c>
      <c r="D2929" t="s">
        <v>110</v>
      </c>
      <c r="E2929" t="s">
        <v>100</v>
      </c>
      <c r="F2929" t="s">
        <v>87</v>
      </c>
      <c r="G2929" t="s">
        <v>108</v>
      </c>
      <c r="H2929">
        <v>1497</v>
      </c>
      <c r="I2929">
        <v>113</v>
      </c>
      <c r="J2929">
        <v>23.2</v>
      </c>
      <c r="K2929">
        <v>12.5</v>
      </c>
      <c r="L2929">
        <v>2022</v>
      </c>
      <c r="M2929">
        <v>74025</v>
      </c>
      <c r="N2929">
        <v>1</v>
      </c>
      <c r="O2929">
        <v>0</v>
      </c>
      <c r="P2929">
        <v>7.61</v>
      </c>
    </row>
    <row r="2930" spans="1:16" x14ac:dyDescent="0.3">
      <c r="A2930">
        <v>2928</v>
      </c>
      <c r="B2930" t="s">
        <v>83</v>
      </c>
      <c r="C2930" t="s">
        <v>106</v>
      </c>
      <c r="D2930" t="s">
        <v>110</v>
      </c>
      <c r="E2930" t="s">
        <v>100</v>
      </c>
      <c r="F2930" t="s">
        <v>87</v>
      </c>
      <c r="G2930" t="s">
        <v>108</v>
      </c>
      <c r="H2930">
        <v>1497</v>
      </c>
      <c r="I2930">
        <v>113</v>
      </c>
      <c r="J2930">
        <v>23.2</v>
      </c>
      <c r="K2930">
        <v>12.5</v>
      </c>
      <c r="L2930">
        <v>2025</v>
      </c>
      <c r="M2930">
        <v>15805</v>
      </c>
      <c r="N2930">
        <v>1</v>
      </c>
      <c r="O2930">
        <v>0</v>
      </c>
      <c r="P2930">
        <v>11.17</v>
      </c>
    </row>
    <row r="2931" spans="1:16" x14ac:dyDescent="0.3">
      <c r="A2931">
        <v>2929</v>
      </c>
      <c r="B2931" t="s">
        <v>83</v>
      </c>
      <c r="C2931" t="s">
        <v>106</v>
      </c>
      <c r="D2931" t="s">
        <v>110</v>
      </c>
      <c r="E2931" t="s">
        <v>100</v>
      </c>
      <c r="F2931" t="s">
        <v>87</v>
      </c>
      <c r="G2931" t="s">
        <v>108</v>
      </c>
      <c r="H2931">
        <v>1497</v>
      </c>
      <c r="I2931">
        <v>113</v>
      </c>
      <c r="J2931">
        <v>23.2</v>
      </c>
      <c r="K2931">
        <v>12.5</v>
      </c>
      <c r="L2931">
        <v>2021</v>
      </c>
      <c r="M2931">
        <v>94018</v>
      </c>
      <c r="N2931">
        <v>1</v>
      </c>
      <c r="O2931">
        <v>1</v>
      </c>
      <c r="P2931">
        <v>5.23</v>
      </c>
    </row>
    <row r="2932" spans="1:16" x14ac:dyDescent="0.3">
      <c r="A2932">
        <v>2930</v>
      </c>
      <c r="B2932" t="s">
        <v>83</v>
      </c>
      <c r="C2932" t="s">
        <v>106</v>
      </c>
      <c r="D2932" t="s">
        <v>110</v>
      </c>
      <c r="E2932" t="s">
        <v>100</v>
      </c>
      <c r="F2932" t="s">
        <v>87</v>
      </c>
      <c r="G2932" t="s">
        <v>108</v>
      </c>
      <c r="H2932">
        <v>1497</v>
      </c>
      <c r="I2932">
        <v>113</v>
      </c>
      <c r="J2932">
        <v>23.2</v>
      </c>
      <c r="K2932">
        <v>12.5</v>
      </c>
      <c r="L2932">
        <v>2025</v>
      </c>
      <c r="M2932">
        <v>15295</v>
      </c>
      <c r="N2932">
        <v>1</v>
      </c>
      <c r="O2932">
        <v>0</v>
      </c>
      <c r="P2932">
        <v>11.28</v>
      </c>
    </row>
    <row r="2933" spans="1:16" x14ac:dyDescent="0.3">
      <c r="A2933">
        <v>2931</v>
      </c>
      <c r="B2933" t="s">
        <v>83</v>
      </c>
      <c r="C2933" t="s">
        <v>106</v>
      </c>
      <c r="D2933" t="s">
        <v>110</v>
      </c>
      <c r="E2933" t="s">
        <v>100</v>
      </c>
      <c r="F2933" t="s">
        <v>87</v>
      </c>
      <c r="G2933" t="s">
        <v>108</v>
      </c>
      <c r="H2933">
        <v>1497</v>
      </c>
      <c r="I2933">
        <v>113</v>
      </c>
      <c r="J2933">
        <v>23.2</v>
      </c>
      <c r="K2933">
        <v>12.5</v>
      </c>
      <c r="L2933">
        <v>2022</v>
      </c>
      <c r="M2933">
        <v>63540</v>
      </c>
      <c r="N2933">
        <v>2</v>
      </c>
      <c r="O2933">
        <v>0</v>
      </c>
      <c r="P2933">
        <v>7.15</v>
      </c>
    </row>
    <row r="2934" spans="1:16" x14ac:dyDescent="0.3">
      <c r="A2934">
        <v>2932</v>
      </c>
      <c r="B2934" t="s">
        <v>83</v>
      </c>
      <c r="C2934" t="s">
        <v>106</v>
      </c>
      <c r="D2934" t="s">
        <v>110</v>
      </c>
      <c r="E2934" t="s">
        <v>100</v>
      </c>
      <c r="F2934" t="s">
        <v>87</v>
      </c>
      <c r="G2934" t="s">
        <v>108</v>
      </c>
      <c r="H2934">
        <v>1497</v>
      </c>
      <c r="I2934">
        <v>113</v>
      </c>
      <c r="J2934">
        <v>23.2</v>
      </c>
      <c r="K2934">
        <v>12.5</v>
      </c>
      <c r="L2934">
        <v>2022</v>
      </c>
      <c r="M2934">
        <v>84458</v>
      </c>
      <c r="N2934">
        <v>1</v>
      </c>
      <c r="O2934">
        <v>0</v>
      </c>
      <c r="P2934">
        <v>6.89</v>
      </c>
    </row>
    <row r="2935" spans="1:16" x14ac:dyDescent="0.3">
      <c r="A2935">
        <v>2933</v>
      </c>
      <c r="B2935" t="s">
        <v>83</v>
      </c>
      <c r="C2935" t="s">
        <v>106</v>
      </c>
      <c r="D2935" t="s">
        <v>110</v>
      </c>
      <c r="E2935" t="s">
        <v>100</v>
      </c>
      <c r="F2935" t="s">
        <v>87</v>
      </c>
      <c r="G2935" t="s">
        <v>108</v>
      </c>
      <c r="H2935">
        <v>1497</v>
      </c>
      <c r="I2935">
        <v>113</v>
      </c>
      <c r="J2935">
        <v>23.2</v>
      </c>
      <c r="K2935">
        <v>12.5</v>
      </c>
      <c r="L2935">
        <v>2022</v>
      </c>
      <c r="M2935">
        <v>44720</v>
      </c>
      <c r="N2935">
        <v>1</v>
      </c>
      <c r="O2935">
        <v>0</v>
      </c>
      <c r="P2935">
        <v>7.96</v>
      </c>
    </row>
    <row r="2936" spans="1:16" x14ac:dyDescent="0.3">
      <c r="A2936">
        <v>2934</v>
      </c>
      <c r="B2936" t="s">
        <v>83</v>
      </c>
      <c r="C2936" t="s">
        <v>106</v>
      </c>
      <c r="D2936" t="s">
        <v>110</v>
      </c>
      <c r="E2936" t="s">
        <v>100</v>
      </c>
      <c r="F2936" t="s">
        <v>87</v>
      </c>
      <c r="G2936" t="s">
        <v>108</v>
      </c>
      <c r="H2936">
        <v>1497</v>
      </c>
      <c r="I2936">
        <v>113</v>
      </c>
      <c r="J2936">
        <v>23.2</v>
      </c>
      <c r="K2936">
        <v>12.5</v>
      </c>
      <c r="L2936">
        <v>2024</v>
      </c>
      <c r="M2936">
        <v>27768</v>
      </c>
      <c r="N2936">
        <v>2</v>
      </c>
      <c r="O2936">
        <v>1</v>
      </c>
      <c r="P2936">
        <v>9.24</v>
      </c>
    </row>
    <row r="2937" spans="1:16" x14ac:dyDescent="0.3">
      <c r="A2937">
        <v>2935</v>
      </c>
      <c r="B2937" t="s">
        <v>83</v>
      </c>
      <c r="C2937" t="s">
        <v>106</v>
      </c>
      <c r="D2937" t="s">
        <v>110</v>
      </c>
      <c r="E2937" t="s">
        <v>100</v>
      </c>
      <c r="F2937" t="s">
        <v>87</v>
      </c>
      <c r="G2937" t="s">
        <v>108</v>
      </c>
      <c r="H2937">
        <v>1497</v>
      </c>
      <c r="I2937">
        <v>113</v>
      </c>
      <c r="J2937">
        <v>23.2</v>
      </c>
      <c r="K2937">
        <v>12.5</v>
      </c>
      <c r="L2937">
        <v>2025</v>
      </c>
      <c r="M2937">
        <v>17794</v>
      </c>
      <c r="N2937">
        <v>2</v>
      </c>
      <c r="O2937">
        <v>0</v>
      </c>
      <c r="P2937">
        <v>10.67</v>
      </c>
    </row>
    <row r="2938" spans="1:16" x14ac:dyDescent="0.3">
      <c r="A2938">
        <v>2936</v>
      </c>
      <c r="B2938" t="s">
        <v>83</v>
      </c>
      <c r="C2938" t="s">
        <v>106</v>
      </c>
      <c r="D2938" t="s">
        <v>110</v>
      </c>
      <c r="E2938" t="s">
        <v>100</v>
      </c>
      <c r="F2938" t="s">
        <v>87</v>
      </c>
      <c r="G2938" t="s">
        <v>108</v>
      </c>
      <c r="H2938">
        <v>1497</v>
      </c>
      <c r="I2938">
        <v>113</v>
      </c>
      <c r="J2938">
        <v>23.2</v>
      </c>
      <c r="K2938">
        <v>12.5</v>
      </c>
      <c r="L2938">
        <v>2020</v>
      </c>
      <c r="M2938">
        <v>110062</v>
      </c>
      <c r="N2938">
        <v>1</v>
      </c>
      <c r="O2938">
        <v>0</v>
      </c>
      <c r="P2938">
        <v>4.5</v>
      </c>
    </row>
    <row r="2939" spans="1:16" x14ac:dyDescent="0.3">
      <c r="A2939">
        <v>2937</v>
      </c>
      <c r="B2939" t="s">
        <v>83</v>
      </c>
      <c r="C2939" t="s">
        <v>106</v>
      </c>
      <c r="D2939" t="s">
        <v>110</v>
      </c>
      <c r="E2939" t="s">
        <v>100</v>
      </c>
      <c r="F2939" t="s">
        <v>87</v>
      </c>
      <c r="G2939" t="s">
        <v>108</v>
      </c>
      <c r="H2939">
        <v>1497</v>
      </c>
      <c r="I2939">
        <v>113</v>
      </c>
      <c r="J2939">
        <v>23.2</v>
      </c>
      <c r="K2939">
        <v>12.5</v>
      </c>
      <c r="L2939">
        <v>2025</v>
      </c>
      <c r="M2939">
        <v>12342</v>
      </c>
      <c r="N2939">
        <v>1</v>
      </c>
      <c r="O2939">
        <v>0</v>
      </c>
      <c r="P2939">
        <v>11.23</v>
      </c>
    </row>
    <row r="2940" spans="1:16" x14ac:dyDescent="0.3">
      <c r="A2940">
        <v>2938</v>
      </c>
      <c r="B2940" t="s">
        <v>83</v>
      </c>
      <c r="C2940" t="s">
        <v>106</v>
      </c>
      <c r="D2940" t="s">
        <v>110</v>
      </c>
      <c r="E2940" t="s">
        <v>100</v>
      </c>
      <c r="F2940" t="s">
        <v>87</v>
      </c>
      <c r="G2940" t="s">
        <v>108</v>
      </c>
      <c r="H2940">
        <v>1497</v>
      </c>
      <c r="I2940">
        <v>113</v>
      </c>
      <c r="J2940">
        <v>23.2</v>
      </c>
      <c r="K2940">
        <v>12.5</v>
      </c>
      <c r="L2940">
        <v>2025</v>
      </c>
      <c r="M2940">
        <v>13226</v>
      </c>
      <c r="N2940">
        <v>1</v>
      </c>
      <c r="O2940">
        <v>0</v>
      </c>
      <c r="P2940">
        <v>11</v>
      </c>
    </row>
    <row r="2941" spans="1:16" x14ac:dyDescent="0.3">
      <c r="A2941">
        <v>2939</v>
      </c>
      <c r="B2941" t="s">
        <v>83</v>
      </c>
      <c r="C2941" t="s">
        <v>106</v>
      </c>
      <c r="D2941" t="s">
        <v>110</v>
      </c>
      <c r="E2941" t="s">
        <v>100</v>
      </c>
      <c r="F2941" t="s">
        <v>87</v>
      </c>
      <c r="G2941" t="s">
        <v>108</v>
      </c>
      <c r="H2941">
        <v>1497</v>
      </c>
      <c r="I2941">
        <v>113</v>
      </c>
      <c r="J2941">
        <v>23.2</v>
      </c>
      <c r="K2941">
        <v>12.5</v>
      </c>
      <c r="L2941">
        <v>2022</v>
      </c>
      <c r="M2941">
        <v>81844</v>
      </c>
      <c r="N2941">
        <v>1</v>
      </c>
      <c r="O2941">
        <v>0</v>
      </c>
      <c r="P2941">
        <v>6.87</v>
      </c>
    </row>
    <row r="2942" spans="1:16" x14ac:dyDescent="0.3">
      <c r="A2942">
        <v>2940</v>
      </c>
      <c r="B2942" t="s">
        <v>83</v>
      </c>
      <c r="C2942" t="s">
        <v>106</v>
      </c>
      <c r="D2942" t="s">
        <v>110</v>
      </c>
      <c r="E2942" t="s">
        <v>100</v>
      </c>
      <c r="F2942" t="s">
        <v>87</v>
      </c>
      <c r="G2942" t="s">
        <v>108</v>
      </c>
      <c r="H2942">
        <v>1497</v>
      </c>
      <c r="I2942">
        <v>113</v>
      </c>
      <c r="J2942">
        <v>23.2</v>
      </c>
      <c r="K2942">
        <v>12.5</v>
      </c>
      <c r="L2942">
        <v>2020</v>
      </c>
      <c r="M2942">
        <v>85499</v>
      </c>
      <c r="N2942">
        <v>1</v>
      </c>
      <c r="O2942">
        <v>0</v>
      </c>
      <c r="P2942">
        <v>5.43</v>
      </c>
    </row>
    <row r="2943" spans="1:16" x14ac:dyDescent="0.3">
      <c r="A2943">
        <v>2941</v>
      </c>
      <c r="B2943" t="s">
        <v>83</v>
      </c>
      <c r="C2943" t="s">
        <v>106</v>
      </c>
      <c r="D2943" t="s">
        <v>110</v>
      </c>
      <c r="E2943" t="s">
        <v>100</v>
      </c>
      <c r="F2943" t="s">
        <v>87</v>
      </c>
      <c r="G2943" t="s">
        <v>108</v>
      </c>
      <c r="H2943">
        <v>1497</v>
      </c>
      <c r="I2943">
        <v>113</v>
      </c>
      <c r="J2943">
        <v>23.2</v>
      </c>
      <c r="K2943">
        <v>12.5</v>
      </c>
      <c r="L2943">
        <v>2024</v>
      </c>
      <c r="M2943">
        <v>22563</v>
      </c>
      <c r="N2943">
        <v>2</v>
      </c>
      <c r="O2943">
        <v>0</v>
      </c>
      <c r="P2943">
        <v>9.89</v>
      </c>
    </row>
    <row r="2944" spans="1:16" x14ac:dyDescent="0.3">
      <c r="A2944">
        <v>2942</v>
      </c>
      <c r="B2944" t="s">
        <v>83</v>
      </c>
      <c r="C2944" t="s">
        <v>106</v>
      </c>
      <c r="D2944" t="s">
        <v>110</v>
      </c>
      <c r="E2944" t="s">
        <v>100</v>
      </c>
      <c r="F2944" t="s">
        <v>87</v>
      </c>
      <c r="G2944" t="s">
        <v>108</v>
      </c>
      <c r="H2944">
        <v>1497</v>
      </c>
      <c r="I2944">
        <v>113</v>
      </c>
      <c r="J2944">
        <v>23.2</v>
      </c>
      <c r="K2944">
        <v>12.5</v>
      </c>
      <c r="L2944">
        <v>2024</v>
      </c>
      <c r="M2944">
        <v>49949</v>
      </c>
      <c r="N2944">
        <v>1</v>
      </c>
      <c r="O2944">
        <v>0</v>
      </c>
      <c r="P2944">
        <v>9.59</v>
      </c>
    </row>
    <row r="2945" spans="1:16" x14ac:dyDescent="0.3">
      <c r="A2945">
        <v>2943</v>
      </c>
      <c r="B2945" t="s">
        <v>83</v>
      </c>
      <c r="C2945" t="s">
        <v>106</v>
      </c>
      <c r="D2945" t="s">
        <v>110</v>
      </c>
      <c r="E2945" t="s">
        <v>100</v>
      </c>
      <c r="F2945" t="s">
        <v>87</v>
      </c>
      <c r="G2945" t="s">
        <v>108</v>
      </c>
      <c r="H2945">
        <v>1497</v>
      </c>
      <c r="I2945">
        <v>113</v>
      </c>
      <c r="J2945">
        <v>23.2</v>
      </c>
      <c r="K2945">
        <v>12.5</v>
      </c>
      <c r="L2945">
        <v>2025</v>
      </c>
      <c r="M2945">
        <v>22785</v>
      </c>
      <c r="N2945">
        <v>1</v>
      </c>
      <c r="O2945">
        <v>0</v>
      </c>
      <c r="P2945">
        <v>10.94</v>
      </c>
    </row>
    <row r="2946" spans="1:16" x14ac:dyDescent="0.3">
      <c r="A2946">
        <v>2944</v>
      </c>
      <c r="B2946" t="s">
        <v>83</v>
      </c>
      <c r="C2946" t="s">
        <v>106</v>
      </c>
      <c r="D2946" t="s">
        <v>110</v>
      </c>
      <c r="E2946" t="s">
        <v>100</v>
      </c>
      <c r="F2946" t="s">
        <v>87</v>
      </c>
      <c r="G2946" t="s">
        <v>108</v>
      </c>
      <c r="H2946">
        <v>1497</v>
      </c>
      <c r="I2946">
        <v>113</v>
      </c>
      <c r="J2946">
        <v>23.2</v>
      </c>
      <c r="K2946">
        <v>12.5</v>
      </c>
      <c r="L2946">
        <v>2023</v>
      </c>
      <c r="M2946">
        <v>60310</v>
      </c>
      <c r="N2946">
        <v>1</v>
      </c>
      <c r="O2946">
        <v>0</v>
      </c>
      <c r="P2946">
        <v>8.31</v>
      </c>
    </row>
    <row r="2947" spans="1:16" x14ac:dyDescent="0.3">
      <c r="A2947">
        <v>2945</v>
      </c>
      <c r="B2947" t="s">
        <v>83</v>
      </c>
      <c r="C2947" t="s">
        <v>106</v>
      </c>
      <c r="D2947" t="s">
        <v>110</v>
      </c>
      <c r="E2947" t="s">
        <v>100</v>
      </c>
      <c r="F2947" t="s">
        <v>87</v>
      </c>
      <c r="G2947" t="s">
        <v>108</v>
      </c>
      <c r="H2947">
        <v>1497</v>
      </c>
      <c r="I2947">
        <v>113</v>
      </c>
      <c r="J2947">
        <v>23.2</v>
      </c>
      <c r="K2947">
        <v>12.5</v>
      </c>
      <c r="L2947">
        <v>2022</v>
      </c>
      <c r="M2947">
        <v>89964</v>
      </c>
      <c r="N2947">
        <v>1</v>
      </c>
      <c r="O2947">
        <v>0</v>
      </c>
      <c r="P2947">
        <v>6.8</v>
      </c>
    </row>
    <row r="2948" spans="1:16" x14ac:dyDescent="0.3">
      <c r="A2948">
        <v>2946</v>
      </c>
      <c r="B2948" t="s">
        <v>83</v>
      </c>
      <c r="C2948" t="s">
        <v>106</v>
      </c>
      <c r="D2948" t="s">
        <v>110</v>
      </c>
      <c r="E2948" t="s">
        <v>100</v>
      </c>
      <c r="F2948" t="s">
        <v>87</v>
      </c>
      <c r="G2948" t="s">
        <v>108</v>
      </c>
      <c r="H2948">
        <v>1497</v>
      </c>
      <c r="I2948">
        <v>113</v>
      </c>
      <c r="J2948">
        <v>23.2</v>
      </c>
      <c r="K2948">
        <v>12.5</v>
      </c>
      <c r="L2948">
        <v>2021</v>
      </c>
      <c r="M2948">
        <v>86418</v>
      </c>
      <c r="N2948">
        <v>2</v>
      </c>
      <c r="O2948">
        <v>0</v>
      </c>
      <c r="P2948">
        <v>6.14</v>
      </c>
    </row>
    <row r="2949" spans="1:16" x14ac:dyDescent="0.3">
      <c r="A2949">
        <v>2947</v>
      </c>
      <c r="B2949" t="s">
        <v>83</v>
      </c>
      <c r="C2949" t="s">
        <v>106</v>
      </c>
      <c r="D2949" t="s">
        <v>110</v>
      </c>
      <c r="E2949" t="s">
        <v>100</v>
      </c>
      <c r="F2949" t="s">
        <v>87</v>
      </c>
      <c r="G2949" t="s">
        <v>108</v>
      </c>
      <c r="H2949">
        <v>1497</v>
      </c>
      <c r="I2949">
        <v>113</v>
      </c>
      <c r="J2949">
        <v>23.2</v>
      </c>
      <c r="K2949">
        <v>12.5</v>
      </c>
      <c r="L2949">
        <v>2026</v>
      </c>
      <c r="M2949">
        <v>4007</v>
      </c>
      <c r="N2949">
        <v>1</v>
      </c>
      <c r="O2949">
        <v>0</v>
      </c>
      <c r="P2949">
        <v>12.44</v>
      </c>
    </row>
    <row r="2950" spans="1:16" x14ac:dyDescent="0.3">
      <c r="A2950">
        <v>2948</v>
      </c>
      <c r="B2950" t="s">
        <v>83</v>
      </c>
      <c r="C2950" t="s">
        <v>106</v>
      </c>
      <c r="D2950" t="s">
        <v>110</v>
      </c>
      <c r="E2950" t="s">
        <v>100</v>
      </c>
      <c r="F2950" t="s">
        <v>87</v>
      </c>
      <c r="G2950" t="s">
        <v>108</v>
      </c>
      <c r="H2950">
        <v>1497</v>
      </c>
      <c r="I2950">
        <v>113</v>
      </c>
      <c r="J2950">
        <v>23.2</v>
      </c>
      <c r="K2950">
        <v>12.5</v>
      </c>
      <c r="L2950">
        <v>2025</v>
      </c>
      <c r="M2950">
        <v>23444</v>
      </c>
      <c r="N2950">
        <v>3</v>
      </c>
      <c r="O2950">
        <v>0</v>
      </c>
      <c r="P2950">
        <v>10.210000000000001</v>
      </c>
    </row>
    <row r="2951" spans="1:16" x14ac:dyDescent="0.3">
      <c r="A2951">
        <v>2949</v>
      </c>
      <c r="B2951" t="s">
        <v>83</v>
      </c>
      <c r="C2951" t="s">
        <v>106</v>
      </c>
      <c r="D2951" t="s">
        <v>110</v>
      </c>
      <c r="E2951" t="s">
        <v>100</v>
      </c>
      <c r="F2951" t="s">
        <v>87</v>
      </c>
      <c r="G2951" t="s">
        <v>108</v>
      </c>
      <c r="H2951">
        <v>1497</v>
      </c>
      <c r="I2951">
        <v>113</v>
      </c>
      <c r="J2951">
        <v>23.2</v>
      </c>
      <c r="K2951">
        <v>12.5</v>
      </c>
      <c r="L2951">
        <v>2023</v>
      </c>
      <c r="M2951">
        <v>32949</v>
      </c>
      <c r="N2951">
        <v>2</v>
      </c>
      <c r="O2951">
        <v>0</v>
      </c>
      <c r="P2951">
        <v>8.27</v>
      </c>
    </row>
    <row r="2952" spans="1:16" x14ac:dyDescent="0.3">
      <c r="A2952">
        <v>2950</v>
      </c>
      <c r="B2952" t="s">
        <v>83</v>
      </c>
      <c r="C2952" t="s">
        <v>106</v>
      </c>
      <c r="D2952" t="s">
        <v>110</v>
      </c>
      <c r="E2952" t="s">
        <v>100</v>
      </c>
      <c r="F2952" t="s">
        <v>87</v>
      </c>
      <c r="G2952" t="s">
        <v>108</v>
      </c>
      <c r="H2952">
        <v>1497</v>
      </c>
      <c r="I2952">
        <v>113</v>
      </c>
      <c r="J2952">
        <v>23.2</v>
      </c>
      <c r="K2952">
        <v>12.5</v>
      </c>
      <c r="L2952">
        <v>2021</v>
      </c>
      <c r="M2952">
        <v>91570</v>
      </c>
      <c r="N2952">
        <v>1</v>
      </c>
      <c r="O2952">
        <v>0</v>
      </c>
      <c r="P2952">
        <v>6.16</v>
      </c>
    </row>
    <row r="2953" spans="1:16" x14ac:dyDescent="0.3">
      <c r="A2953">
        <v>2951</v>
      </c>
      <c r="B2953" t="s">
        <v>83</v>
      </c>
      <c r="C2953" t="s">
        <v>106</v>
      </c>
      <c r="D2953" t="s">
        <v>110</v>
      </c>
      <c r="E2953" t="s">
        <v>100</v>
      </c>
      <c r="F2953" t="s">
        <v>87</v>
      </c>
      <c r="G2953" t="s">
        <v>108</v>
      </c>
      <c r="H2953">
        <v>1497</v>
      </c>
      <c r="I2953">
        <v>113</v>
      </c>
      <c r="J2953">
        <v>23.2</v>
      </c>
      <c r="K2953">
        <v>12.5</v>
      </c>
      <c r="L2953">
        <v>2022</v>
      </c>
      <c r="M2953">
        <v>41986</v>
      </c>
      <c r="N2953">
        <v>2</v>
      </c>
      <c r="O2953">
        <v>0</v>
      </c>
      <c r="P2953">
        <v>7.87</v>
      </c>
    </row>
    <row r="2954" spans="1:16" x14ac:dyDescent="0.3">
      <c r="A2954">
        <v>2952</v>
      </c>
      <c r="B2954" t="s">
        <v>83</v>
      </c>
      <c r="C2954" t="s">
        <v>106</v>
      </c>
      <c r="D2954" t="s">
        <v>110</v>
      </c>
      <c r="E2954" t="s">
        <v>100</v>
      </c>
      <c r="F2954" t="s">
        <v>87</v>
      </c>
      <c r="G2954" t="s">
        <v>108</v>
      </c>
      <c r="H2954">
        <v>1497</v>
      </c>
      <c r="I2954">
        <v>113</v>
      </c>
      <c r="J2954">
        <v>23.2</v>
      </c>
      <c r="K2954">
        <v>12.5</v>
      </c>
      <c r="L2954">
        <v>2024</v>
      </c>
      <c r="M2954">
        <v>42543</v>
      </c>
      <c r="N2954">
        <v>2</v>
      </c>
      <c r="O2954">
        <v>0</v>
      </c>
      <c r="P2954">
        <v>9.19</v>
      </c>
    </row>
    <row r="2955" spans="1:16" x14ac:dyDescent="0.3">
      <c r="A2955">
        <v>2953</v>
      </c>
      <c r="B2955" t="s">
        <v>83</v>
      </c>
      <c r="C2955" t="s">
        <v>106</v>
      </c>
      <c r="D2955" t="s">
        <v>110</v>
      </c>
      <c r="E2955" t="s">
        <v>100</v>
      </c>
      <c r="F2955" t="s">
        <v>87</v>
      </c>
      <c r="G2955" t="s">
        <v>108</v>
      </c>
      <c r="H2955">
        <v>1497</v>
      </c>
      <c r="I2955">
        <v>113</v>
      </c>
      <c r="J2955">
        <v>23.2</v>
      </c>
      <c r="K2955">
        <v>12.5</v>
      </c>
      <c r="L2955">
        <v>2025</v>
      </c>
      <c r="M2955">
        <v>24807</v>
      </c>
      <c r="N2955">
        <v>1</v>
      </c>
      <c r="O2955">
        <v>0</v>
      </c>
      <c r="P2955">
        <v>10.9</v>
      </c>
    </row>
    <row r="2956" spans="1:16" x14ac:dyDescent="0.3">
      <c r="A2956">
        <v>2954</v>
      </c>
      <c r="B2956" t="s">
        <v>83</v>
      </c>
      <c r="C2956" t="s">
        <v>106</v>
      </c>
      <c r="D2956" t="s">
        <v>110</v>
      </c>
      <c r="E2956" t="s">
        <v>100</v>
      </c>
      <c r="F2956" t="s">
        <v>87</v>
      </c>
      <c r="G2956" t="s">
        <v>108</v>
      </c>
      <c r="H2956">
        <v>1497</v>
      </c>
      <c r="I2956">
        <v>113</v>
      </c>
      <c r="J2956">
        <v>23.2</v>
      </c>
      <c r="K2956">
        <v>12.5</v>
      </c>
      <c r="L2956">
        <v>2023</v>
      </c>
      <c r="M2956">
        <v>40255</v>
      </c>
      <c r="N2956">
        <v>1</v>
      </c>
      <c r="O2956">
        <v>0</v>
      </c>
      <c r="P2956">
        <v>9.06</v>
      </c>
    </row>
    <row r="2957" spans="1:16" x14ac:dyDescent="0.3">
      <c r="A2957">
        <v>2955</v>
      </c>
      <c r="B2957" t="s">
        <v>83</v>
      </c>
      <c r="C2957" t="s">
        <v>106</v>
      </c>
      <c r="D2957" t="s">
        <v>110</v>
      </c>
      <c r="E2957" t="s">
        <v>100</v>
      </c>
      <c r="F2957" t="s">
        <v>87</v>
      </c>
      <c r="G2957" t="s">
        <v>108</v>
      </c>
      <c r="H2957">
        <v>1497</v>
      </c>
      <c r="I2957">
        <v>113</v>
      </c>
      <c r="J2957">
        <v>23.2</v>
      </c>
      <c r="K2957">
        <v>12.5</v>
      </c>
      <c r="L2957">
        <v>2024</v>
      </c>
      <c r="M2957">
        <v>26803</v>
      </c>
      <c r="N2957">
        <v>1</v>
      </c>
      <c r="O2957">
        <v>0</v>
      </c>
      <c r="P2957">
        <v>10.36</v>
      </c>
    </row>
    <row r="2958" spans="1:16" x14ac:dyDescent="0.3">
      <c r="A2958">
        <v>2956</v>
      </c>
      <c r="B2958" t="s">
        <v>83</v>
      </c>
      <c r="C2958" t="s">
        <v>106</v>
      </c>
      <c r="D2958" t="s">
        <v>110</v>
      </c>
      <c r="E2958" t="s">
        <v>100</v>
      </c>
      <c r="F2958" t="s">
        <v>87</v>
      </c>
      <c r="G2958" t="s">
        <v>108</v>
      </c>
      <c r="H2958">
        <v>1497</v>
      </c>
      <c r="I2958">
        <v>113</v>
      </c>
      <c r="J2958">
        <v>23.2</v>
      </c>
      <c r="K2958">
        <v>12.5</v>
      </c>
      <c r="L2958">
        <v>2021</v>
      </c>
      <c r="M2958">
        <v>50192</v>
      </c>
      <c r="N2958">
        <v>1</v>
      </c>
      <c r="O2958">
        <v>0</v>
      </c>
      <c r="P2958">
        <v>6.76</v>
      </c>
    </row>
    <row r="2959" spans="1:16" x14ac:dyDescent="0.3">
      <c r="A2959">
        <v>2957</v>
      </c>
      <c r="B2959" t="s">
        <v>83</v>
      </c>
      <c r="C2959" t="s">
        <v>106</v>
      </c>
      <c r="D2959" t="s">
        <v>110</v>
      </c>
      <c r="E2959" t="s">
        <v>100</v>
      </c>
      <c r="F2959" t="s">
        <v>87</v>
      </c>
      <c r="G2959" t="s">
        <v>108</v>
      </c>
      <c r="H2959">
        <v>1497</v>
      </c>
      <c r="I2959">
        <v>113</v>
      </c>
      <c r="J2959">
        <v>23.2</v>
      </c>
      <c r="K2959">
        <v>12.5</v>
      </c>
      <c r="L2959">
        <v>2026</v>
      </c>
      <c r="M2959">
        <v>5784</v>
      </c>
      <c r="N2959">
        <v>1</v>
      </c>
      <c r="O2959">
        <v>0</v>
      </c>
      <c r="P2959">
        <v>12.64</v>
      </c>
    </row>
    <row r="2960" spans="1:16" x14ac:dyDescent="0.3">
      <c r="A2960">
        <v>2958</v>
      </c>
      <c r="B2960" t="s">
        <v>83</v>
      </c>
      <c r="C2960" t="s">
        <v>106</v>
      </c>
      <c r="D2960" t="s">
        <v>110</v>
      </c>
      <c r="E2960" t="s">
        <v>100</v>
      </c>
      <c r="F2960" t="s">
        <v>87</v>
      </c>
      <c r="G2960" t="s">
        <v>108</v>
      </c>
      <c r="H2960">
        <v>1497</v>
      </c>
      <c r="I2960">
        <v>113</v>
      </c>
      <c r="J2960">
        <v>23.2</v>
      </c>
      <c r="K2960">
        <v>12.5</v>
      </c>
      <c r="L2960">
        <v>2023</v>
      </c>
      <c r="M2960">
        <v>62492</v>
      </c>
      <c r="N2960">
        <v>1</v>
      </c>
      <c r="O2960">
        <v>0</v>
      </c>
      <c r="P2960">
        <v>8.51</v>
      </c>
    </row>
    <row r="2961" spans="1:16" x14ac:dyDescent="0.3">
      <c r="A2961">
        <v>2959</v>
      </c>
      <c r="B2961" t="s">
        <v>83</v>
      </c>
      <c r="C2961" t="s">
        <v>106</v>
      </c>
      <c r="D2961" t="s">
        <v>110</v>
      </c>
      <c r="E2961" t="s">
        <v>100</v>
      </c>
      <c r="F2961" t="s">
        <v>87</v>
      </c>
      <c r="G2961" t="s">
        <v>108</v>
      </c>
      <c r="H2961">
        <v>1497</v>
      </c>
      <c r="I2961">
        <v>113</v>
      </c>
      <c r="J2961">
        <v>23.2</v>
      </c>
      <c r="K2961">
        <v>12.5</v>
      </c>
      <c r="L2961">
        <v>2021</v>
      </c>
      <c r="M2961">
        <v>65710</v>
      </c>
      <c r="N2961">
        <v>1</v>
      </c>
      <c r="O2961">
        <v>0</v>
      </c>
      <c r="P2961">
        <v>6.73</v>
      </c>
    </row>
    <row r="2962" spans="1:16" x14ac:dyDescent="0.3">
      <c r="A2962">
        <v>2960</v>
      </c>
      <c r="B2962" t="s">
        <v>83</v>
      </c>
      <c r="C2962" t="s">
        <v>106</v>
      </c>
      <c r="D2962" t="s">
        <v>110</v>
      </c>
      <c r="E2962" t="s">
        <v>100</v>
      </c>
      <c r="F2962" t="s">
        <v>87</v>
      </c>
      <c r="G2962" t="s">
        <v>108</v>
      </c>
      <c r="H2962">
        <v>1497</v>
      </c>
      <c r="I2962">
        <v>113</v>
      </c>
      <c r="J2962">
        <v>23.2</v>
      </c>
      <c r="K2962">
        <v>12.5</v>
      </c>
      <c r="L2962">
        <v>2024</v>
      </c>
      <c r="M2962">
        <v>44853</v>
      </c>
      <c r="N2962">
        <v>2</v>
      </c>
      <c r="O2962">
        <v>0</v>
      </c>
      <c r="P2962">
        <v>9.07</v>
      </c>
    </row>
    <row r="2963" spans="1:16" x14ac:dyDescent="0.3">
      <c r="A2963">
        <v>2961</v>
      </c>
      <c r="B2963" t="s">
        <v>83</v>
      </c>
      <c r="C2963" t="s">
        <v>106</v>
      </c>
      <c r="D2963" t="s">
        <v>110</v>
      </c>
      <c r="E2963" t="s">
        <v>100</v>
      </c>
      <c r="F2963" t="s">
        <v>87</v>
      </c>
      <c r="G2963" t="s">
        <v>108</v>
      </c>
      <c r="H2963">
        <v>1497</v>
      </c>
      <c r="I2963">
        <v>113</v>
      </c>
      <c r="J2963">
        <v>23.2</v>
      </c>
      <c r="K2963">
        <v>12.5</v>
      </c>
      <c r="L2963">
        <v>2020</v>
      </c>
      <c r="M2963">
        <v>117991</v>
      </c>
      <c r="N2963">
        <v>1</v>
      </c>
      <c r="O2963">
        <v>0</v>
      </c>
      <c r="P2963">
        <v>5.05</v>
      </c>
    </row>
    <row r="2964" spans="1:16" x14ac:dyDescent="0.3">
      <c r="A2964">
        <v>2962</v>
      </c>
      <c r="B2964" t="s">
        <v>83</v>
      </c>
      <c r="C2964" t="s">
        <v>106</v>
      </c>
      <c r="D2964" t="s">
        <v>110</v>
      </c>
      <c r="E2964" t="s">
        <v>100</v>
      </c>
      <c r="F2964" t="s">
        <v>87</v>
      </c>
      <c r="G2964" t="s">
        <v>108</v>
      </c>
      <c r="H2964">
        <v>1497</v>
      </c>
      <c r="I2964">
        <v>113</v>
      </c>
      <c r="J2964">
        <v>23.2</v>
      </c>
      <c r="K2964">
        <v>12.5</v>
      </c>
      <c r="L2964">
        <v>2025</v>
      </c>
      <c r="M2964">
        <v>21970</v>
      </c>
      <c r="N2964">
        <v>1</v>
      </c>
      <c r="O2964">
        <v>1</v>
      </c>
      <c r="P2964">
        <v>10.59</v>
      </c>
    </row>
    <row r="2965" spans="1:16" x14ac:dyDescent="0.3">
      <c r="A2965">
        <v>2963</v>
      </c>
      <c r="B2965" t="s">
        <v>83</v>
      </c>
      <c r="C2965" t="s">
        <v>106</v>
      </c>
      <c r="D2965" t="s">
        <v>110</v>
      </c>
      <c r="E2965" t="s">
        <v>100</v>
      </c>
      <c r="F2965" t="s">
        <v>87</v>
      </c>
      <c r="G2965" t="s">
        <v>108</v>
      </c>
      <c r="H2965">
        <v>1497</v>
      </c>
      <c r="I2965">
        <v>113</v>
      </c>
      <c r="J2965">
        <v>23.2</v>
      </c>
      <c r="K2965">
        <v>12.5</v>
      </c>
      <c r="L2965">
        <v>2022</v>
      </c>
      <c r="M2965">
        <v>86089</v>
      </c>
      <c r="N2965">
        <v>1</v>
      </c>
      <c r="O2965">
        <v>0</v>
      </c>
      <c r="P2965">
        <v>6.83</v>
      </c>
    </row>
    <row r="2966" spans="1:16" x14ac:dyDescent="0.3">
      <c r="A2966">
        <v>2964</v>
      </c>
      <c r="B2966" t="s">
        <v>83</v>
      </c>
      <c r="C2966" t="s">
        <v>106</v>
      </c>
      <c r="D2966" t="s">
        <v>110</v>
      </c>
      <c r="E2966" t="s">
        <v>100</v>
      </c>
      <c r="F2966" t="s">
        <v>87</v>
      </c>
      <c r="G2966" t="s">
        <v>108</v>
      </c>
      <c r="H2966">
        <v>1497</v>
      </c>
      <c r="I2966">
        <v>113</v>
      </c>
      <c r="J2966">
        <v>23.2</v>
      </c>
      <c r="K2966">
        <v>12.5</v>
      </c>
      <c r="L2966">
        <v>2023</v>
      </c>
      <c r="M2966">
        <v>41476</v>
      </c>
      <c r="N2966">
        <v>1</v>
      </c>
      <c r="O2966">
        <v>0</v>
      </c>
      <c r="P2966">
        <v>8.67</v>
      </c>
    </row>
    <row r="2967" spans="1:16" x14ac:dyDescent="0.3">
      <c r="A2967">
        <v>2965</v>
      </c>
      <c r="B2967" t="s">
        <v>83</v>
      </c>
      <c r="C2967" t="s">
        <v>106</v>
      </c>
      <c r="D2967" t="s">
        <v>110</v>
      </c>
      <c r="E2967" t="s">
        <v>100</v>
      </c>
      <c r="F2967" t="s">
        <v>87</v>
      </c>
      <c r="G2967" t="s">
        <v>108</v>
      </c>
      <c r="H2967">
        <v>1497</v>
      </c>
      <c r="I2967">
        <v>113</v>
      </c>
      <c r="J2967">
        <v>23.2</v>
      </c>
      <c r="K2967">
        <v>12.5</v>
      </c>
      <c r="L2967">
        <v>2026</v>
      </c>
      <c r="M2967">
        <v>8011</v>
      </c>
      <c r="N2967">
        <v>1</v>
      </c>
      <c r="O2967">
        <v>0</v>
      </c>
      <c r="P2967">
        <v>12.4</v>
      </c>
    </row>
    <row r="2968" spans="1:16" x14ac:dyDescent="0.3">
      <c r="A2968">
        <v>2966</v>
      </c>
      <c r="B2968" t="s">
        <v>83</v>
      </c>
      <c r="C2968" t="s">
        <v>106</v>
      </c>
      <c r="D2968" t="s">
        <v>110</v>
      </c>
      <c r="E2968" t="s">
        <v>100</v>
      </c>
      <c r="F2968" t="s">
        <v>87</v>
      </c>
      <c r="G2968" t="s">
        <v>108</v>
      </c>
      <c r="H2968">
        <v>1497</v>
      </c>
      <c r="I2968">
        <v>113</v>
      </c>
      <c r="J2968">
        <v>23.2</v>
      </c>
      <c r="K2968">
        <v>12.5</v>
      </c>
      <c r="L2968">
        <v>2024</v>
      </c>
      <c r="M2968">
        <v>49169</v>
      </c>
      <c r="N2968">
        <v>2</v>
      </c>
      <c r="O2968">
        <v>0</v>
      </c>
      <c r="P2968">
        <v>9.6300000000000008</v>
      </c>
    </row>
    <row r="2969" spans="1:16" x14ac:dyDescent="0.3">
      <c r="A2969">
        <v>2967</v>
      </c>
      <c r="B2969" t="s">
        <v>83</v>
      </c>
      <c r="C2969" t="s">
        <v>106</v>
      </c>
      <c r="D2969" t="s">
        <v>110</v>
      </c>
      <c r="E2969" t="s">
        <v>100</v>
      </c>
      <c r="F2969" t="s">
        <v>87</v>
      </c>
      <c r="G2969" t="s">
        <v>108</v>
      </c>
      <c r="H2969">
        <v>1497</v>
      </c>
      <c r="I2969">
        <v>113</v>
      </c>
      <c r="J2969">
        <v>23.2</v>
      </c>
      <c r="K2969">
        <v>12.5</v>
      </c>
      <c r="L2969">
        <v>2024</v>
      </c>
      <c r="M2969">
        <v>20600</v>
      </c>
      <c r="N2969">
        <v>1</v>
      </c>
      <c r="O2969">
        <v>1</v>
      </c>
      <c r="P2969">
        <v>9.0299999999999994</v>
      </c>
    </row>
    <row r="2970" spans="1:16" x14ac:dyDescent="0.3">
      <c r="A2970">
        <v>2968</v>
      </c>
      <c r="B2970" t="s">
        <v>83</v>
      </c>
      <c r="C2970" t="s">
        <v>106</v>
      </c>
      <c r="D2970" t="s">
        <v>110</v>
      </c>
      <c r="E2970" t="s">
        <v>100</v>
      </c>
      <c r="F2970" t="s">
        <v>87</v>
      </c>
      <c r="G2970" t="s">
        <v>108</v>
      </c>
      <c r="H2970">
        <v>1497</v>
      </c>
      <c r="I2970">
        <v>113</v>
      </c>
      <c r="J2970">
        <v>23.2</v>
      </c>
      <c r="K2970">
        <v>12.5</v>
      </c>
      <c r="L2970">
        <v>2026</v>
      </c>
      <c r="M2970">
        <v>7894</v>
      </c>
      <c r="N2970">
        <v>2</v>
      </c>
      <c r="O2970">
        <v>0</v>
      </c>
      <c r="P2970">
        <v>11.9</v>
      </c>
    </row>
    <row r="2971" spans="1:16" x14ac:dyDescent="0.3">
      <c r="A2971">
        <v>2969</v>
      </c>
      <c r="B2971" t="s">
        <v>83</v>
      </c>
      <c r="C2971" t="s">
        <v>106</v>
      </c>
      <c r="D2971" t="s">
        <v>110</v>
      </c>
      <c r="E2971" t="s">
        <v>100</v>
      </c>
      <c r="F2971" t="s">
        <v>87</v>
      </c>
      <c r="G2971" t="s">
        <v>108</v>
      </c>
      <c r="H2971">
        <v>1497</v>
      </c>
      <c r="I2971">
        <v>113</v>
      </c>
      <c r="J2971">
        <v>23.2</v>
      </c>
      <c r="K2971">
        <v>12.5</v>
      </c>
      <c r="L2971">
        <v>2023</v>
      </c>
      <c r="M2971">
        <v>63324</v>
      </c>
      <c r="N2971">
        <v>1</v>
      </c>
      <c r="O2971">
        <v>0</v>
      </c>
      <c r="P2971">
        <v>8.3699999999999992</v>
      </c>
    </row>
    <row r="2972" spans="1:16" x14ac:dyDescent="0.3">
      <c r="A2972">
        <v>2970</v>
      </c>
      <c r="B2972" t="s">
        <v>83</v>
      </c>
      <c r="C2972" t="s">
        <v>106</v>
      </c>
      <c r="D2972" t="s">
        <v>110</v>
      </c>
      <c r="E2972" t="s">
        <v>100</v>
      </c>
      <c r="F2972" t="s">
        <v>87</v>
      </c>
      <c r="G2972" t="s">
        <v>108</v>
      </c>
      <c r="H2972">
        <v>1497</v>
      </c>
      <c r="I2972">
        <v>113</v>
      </c>
      <c r="J2972">
        <v>23.2</v>
      </c>
      <c r="K2972">
        <v>12.5</v>
      </c>
      <c r="L2972">
        <v>2022</v>
      </c>
      <c r="M2972">
        <v>58344</v>
      </c>
      <c r="N2972">
        <v>1</v>
      </c>
      <c r="O2972">
        <v>0</v>
      </c>
      <c r="P2972">
        <v>7.62</v>
      </c>
    </row>
    <row r="2973" spans="1:16" x14ac:dyDescent="0.3">
      <c r="A2973">
        <v>2971</v>
      </c>
      <c r="B2973" t="s">
        <v>83</v>
      </c>
      <c r="C2973" t="s">
        <v>106</v>
      </c>
      <c r="D2973" t="s">
        <v>110</v>
      </c>
      <c r="E2973" t="s">
        <v>100</v>
      </c>
      <c r="F2973" t="s">
        <v>87</v>
      </c>
      <c r="G2973" t="s">
        <v>108</v>
      </c>
      <c r="H2973">
        <v>1497</v>
      </c>
      <c r="I2973">
        <v>113</v>
      </c>
      <c r="J2973">
        <v>23.2</v>
      </c>
      <c r="K2973">
        <v>12.5</v>
      </c>
      <c r="L2973">
        <v>2020</v>
      </c>
      <c r="M2973">
        <v>108734</v>
      </c>
      <c r="N2973">
        <v>2</v>
      </c>
      <c r="O2973">
        <v>0</v>
      </c>
      <c r="P2973">
        <v>4.24</v>
      </c>
    </row>
    <row r="2974" spans="1:16" x14ac:dyDescent="0.3">
      <c r="A2974">
        <v>2972</v>
      </c>
      <c r="B2974" t="s">
        <v>83</v>
      </c>
      <c r="C2974" t="s">
        <v>106</v>
      </c>
      <c r="D2974" t="s">
        <v>110</v>
      </c>
      <c r="E2974" t="s">
        <v>100</v>
      </c>
      <c r="F2974" t="s">
        <v>87</v>
      </c>
      <c r="G2974" t="s">
        <v>108</v>
      </c>
      <c r="H2974">
        <v>1497</v>
      </c>
      <c r="I2974">
        <v>113</v>
      </c>
      <c r="J2974">
        <v>23.2</v>
      </c>
      <c r="K2974">
        <v>12.5</v>
      </c>
      <c r="L2974">
        <v>2022</v>
      </c>
      <c r="M2974">
        <v>38896</v>
      </c>
      <c r="N2974">
        <v>1</v>
      </c>
      <c r="O2974">
        <v>0</v>
      </c>
      <c r="P2974">
        <v>7.93</v>
      </c>
    </row>
    <row r="2975" spans="1:16" x14ac:dyDescent="0.3">
      <c r="A2975">
        <v>2973</v>
      </c>
      <c r="B2975" t="s">
        <v>83</v>
      </c>
      <c r="C2975" t="s">
        <v>106</v>
      </c>
      <c r="D2975" t="s">
        <v>110</v>
      </c>
      <c r="E2975" t="s">
        <v>100</v>
      </c>
      <c r="F2975" t="s">
        <v>87</v>
      </c>
      <c r="G2975" t="s">
        <v>108</v>
      </c>
      <c r="H2975">
        <v>1497</v>
      </c>
      <c r="I2975">
        <v>113</v>
      </c>
      <c r="J2975">
        <v>23.2</v>
      </c>
      <c r="K2975">
        <v>12.5</v>
      </c>
      <c r="L2975">
        <v>2025</v>
      </c>
      <c r="M2975">
        <v>15841</v>
      </c>
      <c r="N2975">
        <v>1</v>
      </c>
      <c r="O2975">
        <v>0</v>
      </c>
      <c r="P2975">
        <v>11.18</v>
      </c>
    </row>
    <row r="2976" spans="1:16" x14ac:dyDescent="0.3">
      <c r="A2976">
        <v>2974</v>
      </c>
      <c r="B2976" t="s">
        <v>83</v>
      </c>
      <c r="C2976" t="s">
        <v>106</v>
      </c>
      <c r="D2976" t="s">
        <v>110</v>
      </c>
      <c r="E2976" t="s">
        <v>100</v>
      </c>
      <c r="F2976" t="s">
        <v>87</v>
      </c>
      <c r="G2976" t="s">
        <v>108</v>
      </c>
      <c r="H2976">
        <v>1497</v>
      </c>
      <c r="I2976">
        <v>113</v>
      </c>
      <c r="J2976">
        <v>23.2</v>
      </c>
      <c r="K2976">
        <v>12.5</v>
      </c>
      <c r="L2976">
        <v>2024</v>
      </c>
      <c r="M2976">
        <v>47721</v>
      </c>
      <c r="N2976">
        <v>2</v>
      </c>
      <c r="O2976">
        <v>0</v>
      </c>
      <c r="P2976">
        <v>9.14</v>
      </c>
    </row>
    <row r="2977" spans="1:16" x14ac:dyDescent="0.3">
      <c r="A2977">
        <v>2975</v>
      </c>
      <c r="B2977" t="s">
        <v>83</v>
      </c>
      <c r="C2977" t="s">
        <v>106</v>
      </c>
      <c r="D2977" t="s">
        <v>110</v>
      </c>
      <c r="E2977" t="s">
        <v>100</v>
      </c>
      <c r="F2977" t="s">
        <v>87</v>
      </c>
      <c r="G2977" t="s">
        <v>108</v>
      </c>
      <c r="H2977">
        <v>1497</v>
      </c>
      <c r="I2977">
        <v>113</v>
      </c>
      <c r="J2977">
        <v>23.2</v>
      </c>
      <c r="K2977">
        <v>12.5</v>
      </c>
      <c r="L2977">
        <v>2024</v>
      </c>
      <c r="M2977">
        <v>46850</v>
      </c>
      <c r="N2977">
        <v>1</v>
      </c>
      <c r="O2977">
        <v>0</v>
      </c>
      <c r="P2977">
        <v>10.09</v>
      </c>
    </row>
    <row r="2978" spans="1:16" x14ac:dyDescent="0.3">
      <c r="A2978">
        <v>2976</v>
      </c>
      <c r="B2978" t="s">
        <v>83</v>
      </c>
      <c r="C2978" t="s">
        <v>106</v>
      </c>
      <c r="D2978" t="s">
        <v>110</v>
      </c>
      <c r="E2978" t="s">
        <v>100</v>
      </c>
      <c r="F2978" t="s">
        <v>87</v>
      </c>
      <c r="G2978" t="s">
        <v>108</v>
      </c>
      <c r="H2978">
        <v>1497</v>
      </c>
      <c r="I2978">
        <v>113</v>
      </c>
      <c r="J2978">
        <v>23.2</v>
      </c>
      <c r="K2978">
        <v>12.5</v>
      </c>
      <c r="L2978">
        <v>2026</v>
      </c>
      <c r="M2978">
        <v>7398</v>
      </c>
      <c r="N2978">
        <v>1</v>
      </c>
      <c r="O2978">
        <v>0</v>
      </c>
      <c r="P2978">
        <v>12.29</v>
      </c>
    </row>
    <row r="2979" spans="1:16" x14ac:dyDescent="0.3">
      <c r="A2979">
        <v>2977</v>
      </c>
      <c r="B2979" t="s">
        <v>83</v>
      </c>
      <c r="C2979" t="s">
        <v>106</v>
      </c>
      <c r="D2979" t="s">
        <v>110</v>
      </c>
      <c r="E2979" t="s">
        <v>100</v>
      </c>
      <c r="F2979" t="s">
        <v>87</v>
      </c>
      <c r="G2979" t="s">
        <v>108</v>
      </c>
      <c r="H2979">
        <v>1497</v>
      </c>
      <c r="I2979">
        <v>113</v>
      </c>
      <c r="J2979">
        <v>23.2</v>
      </c>
      <c r="K2979">
        <v>12.5</v>
      </c>
      <c r="L2979">
        <v>2025</v>
      </c>
      <c r="M2979">
        <v>25276</v>
      </c>
      <c r="N2979">
        <v>1</v>
      </c>
      <c r="O2979">
        <v>0</v>
      </c>
      <c r="P2979">
        <v>10.88</v>
      </c>
    </row>
    <row r="2980" spans="1:16" x14ac:dyDescent="0.3">
      <c r="A2980">
        <v>2978</v>
      </c>
      <c r="B2980" t="s">
        <v>83</v>
      </c>
      <c r="C2980" t="s">
        <v>106</v>
      </c>
      <c r="D2980" t="s">
        <v>110</v>
      </c>
      <c r="E2980" t="s">
        <v>100</v>
      </c>
      <c r="F2980" t="s">
        <v>87</v>
      </c>
      <c r="G2980" t="s">
        <v>108</v>
      </c>
      <c r="H2980">
        <v>1497</v>
      </c>
      <c r="I2980">
        <v>113</v>
      </c>
      <c r="J2980">
        <v>23.2</v>
      </c>
      <c r="K2980">
        <v>12.5</v>
      </c>
      <c r="L2980">
        <v>2025</v>
      </c>
      <c r="M2980">
        <v>27654</v>
      </c>
      <c r="N2980">
        <v>1</v>
      </c>
      <c r="O2980">
        <v>0</v>
      </c>
      <c r="P2980">
        <v>10.7</v>
      </c>
    </row>
    <row r="2981" spans="1:16" x14ac:dyDescent="0.3">
      <c r="A2981">
        <v>2979</v>
      </c>
      <c r="B2981" t="s">
        <v>83</v>
      </c>
      <c r="C2981" t="s">
        <v>106</v>
      </c>
      <c r="D2981" t="s">
        <v>110</v>
      </c>
      <c r="E2981" t="s">
        <v>100</v>
      </c>
      <c r="F2981" t="s">
        <v>87</v>
      </c>
      <c r="G2981" t="s">
        <v>108</v>
      </c>
      <c r="H2981">
        <v>1497</v>
      </c>
      <c r="I2981">
        <v>113</v>
      </c>
      <c r="J2981">
        <v>23.2</v>
      </c>
      <c r="K2981">
        <v>12.5</v>
      </c>
      <c r="L2981">
        <v>2023</v>
      </c>
      <c r="M2981">
        <v>46848</v>
      </c>
      <c r="N2981">
        <v>1</v>
      </c>
      <c r="O2981">
        <v>0</v>
      </c>
      <c r="P2981">
        <v>8.51</v>
      </c>
    </row>
    <row r="2982" spans="1:16" x14ac:dyDescent="0.3">
      <c r="A2982">
        <v>2980</v>
      </c>
      <c r="B2982" t="s">
        <v>83</v>
      </c>
      <c r="C2982" t="s">
        <v>106</v>
      </c>
      <c r="D2982" t="s">
        <v>110</v>
      </c>
      <c r="E2982" t="s">
        <v>100</v>
      </c>
      <c r="F2982" t="s">
        <v>87</v>
      </c>
      <c r="G2982" t="s">
        <v>108</v>
      </c>
      <c r="H2982">
        <v>1497</v>
      </c>
      <c r="I2982">
        <v>113</v>
      </c>
      <c r="J2982">
        <v>23.2</v>
      </c>
      <c r="K2982">
        <v>12.5</v>
      </c>
      <c r="L2982">
        <v>2023</v>
      </c>
      <c r="M2982">
        <v>58017</v>
      </c>
      <c r="N2982">
        <v>1</v>
      </c>
      <c r="O2982">
        <v>0</v>
      </c>
      <c r="P2982">
        <v>8.42</v>
      </c>
    </row>
    <row r="2983" spans="1:16" x14ac:dyDescent="0.3">
      <c r="A2983">
        <v>2981</v>
      </c>
      <c r="B2983" t="s">
        <v>83</v>
      </c>
      <c r="C2983" t="s">
        <v>106</v>
      </c>
      <c r="D2983" t="s">
        <v>110</v>
      </c>
      <c r="E2983" t="s">
        <v>100</v>
      </c>
      <c r="F2983" t="s">
        <v>87</v>
      </c>
      <c r="G2983" t="s">
        <v>108</v>
      </c>
      <c r="H2983">
        <v>1497</v>
      </c>
      <c r="I2983">
        <v>113</v>
      </c>
      <c r="J2983">
        <v>23.2</v>
      </c>
      <c r="K2983">
        <v>12.5</v>
      </c>
      <c r="L2983">
        <v>2026</v>
      </c>
      <c r="M2983">
        <v>9685</v>
      </c>
      <c r="N2983">
        <v>1</v>
      </c>
      <c r="O2983">
        <v>0</v>
      </c>
      <c r="P2983">
        <v>12.13</v>
      </c>
    </row>
    <row r="2984" spans="1:16" x14ac:dyDescent="0.3">
      <c r="A2984">
        <v>2982</v>
      </c>
      <c r="B2984" t="s">
        <v>83</v>
      </c>
      <c r="C2984" t="s">
        <v>106</v>
      </c>
      <c r="D2984" t="s">
        <v>110</v>
      </c>
      <c r="E2984" t="s">
        <v>100</v>
      </c>
      <c r="F2984" t="s">
        <v>87</v>
      </c>
      <c r="G2984" t="s">
        <v>108</v>
      </c>
      <c r="H2984">
        <v>1497</v>
      </c>
      <c r="I2984">
        <v>113</v>
      </c>
      <c r="J2984">
        <v>23.2</v>
      </c>
      <c r="K2984">
        <v>12.5</v>
      </c>
      <c r="L2984">
        <v>2023</v>
      </c>
      <c r="M2984">
        <v>38369</v>
      </c>
      <c r="N2984">
        <v>2</v>
      </c>
      <c r="O2984">
        <v>0</v>
      </c>
      <c r="P2984">
        <v>8.86</v>
      </c>
    </row>
    <row r="2985" spans="1:16" x14ac:dyDescent="0.3">
      <c r="A2985">
        <v>2983</v>
      </c>
      <c r="B2985" t="s">
        <v>83</v>
      </c>
      <c r="C2985" t="s">
        <v>106</v>
      </c>
      <c r="D2985" t="s">
        <v>110</v>
      </c>
      <c r="E2985" t="s">
        <v>100</v>
      </c>
      <c r="F2985" t="s">
        <v>87</v>
      </c>
      <c r="G2985" t="s">
        <v>108</v>
      </c>
      <c r="H2985">
        <v>1497</v>
      </c>
      <c r="I2985">
        <v>113</v>
      </c>
      <c r="J2985">
        <v>23.2</v>
      </c>
      <c r="K2985">
        <v>12.5</v>
      </c>
      <c r="L2985">
        <v>2023</v>
      </c>
      <c r="M2985">
        <v>67962</v>
      </c>
      <c r="N2985">
        <v>1</v>
      </c>
      <c r="O2985">
        <v>0</v>
      </c>
      <c r="P2985">
        <v>8.3699999999999992</v>
      </c>
    </row>
    <row r="2986" spans="1:16" x14ac:dyDescent="0.3">
      <c r="A2986">
        <v>2984</v>
      </c>
      <c r="B2986" t="s">
        <v>83</v>
      </c>
      <c r="C2986" t="s">
        <v>106</v>
      </c>
      <c r="D2986" t="s">
        <v>110</v>
      </c>
      <c r="E2986" t="s">
        <v>100</v>
      </c>
      <c r="F2986" t="s">
        <v>87</v>
      </c>
      <c r="G2986" t="s">
        <v>108</v>
      </c>
      <c r="H2986">
        <v>1497</v>
      </c>
      <c r="I2986">
        <v>113</v>
      </c>
      <c r="J2986">
        <v>23.2</v>
      </c>
      <c r="K2986">
        <v>12.5</v>
      </c>
      <c r="L2986">
        <v>2024</v>
      </c>
      <c r="M2986">
        <v>49644</v>
      </c>
      <c r="N2986">
        <v>2</v>
      </c>
      <c r="O2986">
        <v>0</v>
      </c>
      <c r="P2986">
        <v>9.17</v>
      </c>
    </row>
    <row r="2987" spans="1:16" x14ac:dyDescent="0.3">
      <c r="A2987">
        <v>2985</v>
      </c>
      <c r="B2987" t="s">
        <v>83</v>
      </c>
      <c r="C2987" t="s">
        <v>106</v>
      </c>
      <c r="D2987" t="s">
        <v>110</v>
      </c>
      <c r="E2987" t="s">
        <v>100</v>
      </c>
      <c r="F2987" t="s">
        <v>87</v>
      </c>
      <c r="G2987" t="s">
        <v>108</v>
      </c>
      <c r="H2987">
        <v>1497</v>
      </c>
      <c r="I2987">
        <v>113</v>
      </c>
      <c r="J2987">
        <v>23.2</v>
      </c>
      <c r="K2987">
        <v>12.5</v>
      </c>
      <c r="L2987">
        <v>2021</v>
      </c>
      <c r="M2987">
        <v>71245</v>
      </c>
      <c r="N2987">
        <v>3</v>
      </c>
      <c r="O2987">
        <v>0</v>
      </c>
      <c r="P2987">
        <v>5.29</v>
      </c>
    </row>
    <row r="2988" spans="1:16" x14ac:dyDescent="0.3">
      <c r="A2988">
        <v>2986</v>
      </c>
      <c r="B2988" t="s">
        <v>83</v>
      </c>
      <c r="C2988" t="s">
        <v>106</v>
      </c>
      <c r="D2988" t="s">
        <v>110</v>
      </c>
      <c r="E2988" t="s">
        <v>100</v>
      </c>
      <c r="F2988" t="s">
        <v>87</v>
      </c>
      <c r="G2988" t="s">
        <v>108</v>
      </c>
      <c r="H2988">
        <v>1497</v>
      </c>
      <c r="I2988">
        <v>113</v>
      </c>
      <c r="J2988">
        <v>23.2</v>
      </c>
      <c r="K2988">
        <v>12.5</v>
      </c>
      <c r="L2988">
        <v>2021</v>
      </c>
      <c r="M2988">
        <v>103591</v>
      </c>
      <c r="N2988">
        <v>2</v>
      </c>
      <c r="O2988">
        <v>0</v>
      </c>
      <c r="P2988">
        <v>5.31</v>
      </c>
    </row>
    <row r="2989" spans="1:16" x14ac:dyDescent="0.3">
      <c r="A2989">
        <v>2987</v>
      </c>
      <c r="B2989" t="s">
        <v>83</v>
      </c>
      <c r="C2989" t="s">
        <v>106</v>
      </c>
      <c r="D2989" t="s">
        <v>110</v>
      </c>
      <c r="E2989" t="s">
        <v>100</v>
      </c>
      <c r="F2989" t="s">
        <v>87</v>
      </c>
      <c r="G2989" t="s">
        <v>108</v>
      </c>
      <c r="H2989">
        <v>1497</v>
      </c>
      <c r="I2989">
        <v>113</v>
      </c>
      <c r="J2989">
        <v>23.2</v>
      </c>
      <c r="K2989">
        <v>12.5</v>
      </c>
      <c r="L2989">
        <v>2020</v>
      </c>
      <c r="M2989">
        <v>75265</v>
      </c>
      <c r="N2989">
        <v>1</v>
      </c>
      <c r="O2989">
        <v>0</v>
      </c>
      <c r="P2989">
        <v>5.07</v>
      </c>
    </row>
    <row r="2990" spans="1:16" x14ac:dyDescent="0.3">
      <c r="A2990">
        <v>2988</v>
      </c>
      <c r="B2990" t="s">
        <v>83</v>
      </c>
      <c r="C2990" t="s">
        <v>106</v>
      </c>
      <c r="D2990" t="s">
        <v>110</v>
      </c>
      <c r="E2990" t="s">
        <v>100</v>
      </c>
      <c r="F2990" t="s">
        <v>87</v>
      </c>
      <c r="G2990" t="s">
        <v>108</v>
      </c>
      <c r="H2990">
        <v>1497</v>
      </c>
      <c r="I2990">
        <v>113</v>
      </c>
      <c r="J2990">
        <v>23.2</v>
      </c>
      <c r="K2990">
        <v>12.5</v>
      </c>
      <c r="L2990">
        <v>2024</v>
      </c>
      <c r="M2990">
        <v>44038</v>
      </c>
      <c r="N2990">
        <v>1</v>
      </c>
      <c r="O2990">
        <v>0</v>
      </c>
      <c r="P2990">
        <v>9.98</v>
      </c>
    </row>
    <row r="2991" spans="1:16" x14ac:dyDescent="0.3">
      <c r="A2991">
        <v>2989</v>
      </c>
      <c r="B2991" t="s">
        <v>83</v>
      </c>
      <c r="C2991" t="s">
        <v>106</v>
      </c>
      <c r="D2991" t="s">
        <v>110</v>
      </c>
      <c r="E2991" t="s">
        <v>100</v>
      </c>
      <c r="F2991" t="s">
        <v>87</v>
      </c>
      <c r="G2991" t="s">
        <v>108</v>
      </c>
      <c r="H2991">
        <v>1497</v>
      </c>
      <c r="I2991">
        <v>113</v>
      </c>
      <c r="J2991">
        <v>23.2</v>
      </c>
      <c r="K2991">
        <v>12.5</v>
      </c>
      <c r="L2991">
        <v>2020</v>
      </c>
      <c r="M2991">
        <v>124527</v>
      </c>
      <c r="N2991">
        <v>1</v>
      </c>
      <c r="O2991">
        <v>0</v>
      </c>
      <c r="P2991">
        <v>4.99</v>
      </c>
    </row>
    <row r="2992" spans="1:16" x14ac:dyDescent="0.3">
      <c r="A2992">
        <v>2990</v>
      </c>
      <c r="B2992" t="s">
        <v>83</v>
      </c>
      <c r="C2992" t="s">
        <v>106</v>
      </c>
      <c r="D2992" t="s">
        <v>110</v>
      </c>
      <c r="E2992" t="s">
        <v>100</v>
      </c>
      <c r="F2992" t="s">
        <v>87</v>
      </c>
      <c r="G2992" t="s">
        <v>108</v>
      </c>
      <c r="H2992">
        <v>1497</v>
      </c>
      <c r="I2992">
        <v>113</v>
      </c>
      <c r="J2992">
        <v>23.2</v>
      </c>
      <c r="K2992">
        <v>12.5</v>
      </c>
      <c r="L2992">
        <v>2020</v>
      </c>
      <c r="M2992">
        <v>125555</v>
      </c>
      <c r="N2992">
        <v>2</v>
      </c>
      <c r="O2992">
        <v>0</v>
      </c>
      <c r="P2992">
        <v>4.49</v>
      </c>
    </row>
    <row r="2993" spans="1:16" x14ac:dyDescent="0.3">
      <c r="A2993">
        <v>2991</v>
      </c>
      <c r="B2993" t="s">
        <v>83</v>
      </c>
      <c r="C2993" t="s">
        <v>106</v>
      </c>
      <c r="D2993" t="s">
        <v>110</v>
      </c>
      <c r="E2993" t="s">
        <v>100</v>
      </c>
      <c r="F2993" t="s">
        <v>87</v>
      </c>
      <c r="G2993" t="s">
        <v>108</v>
      </c>
      <c r="H2993">
        <v>1497</v>
      </c>
      <c r="I2993">
        <v>113</v>
      </c>
      <c r="J2993">
        <v>23.2</v>
      </c>
      <c r="K2993">
        <v>12.5</v>
      </c>
      <c r="L2993">
        <v>2025</v>
      </c>
      <c r="M2993">
        <v>20667</v>
      </c>
      <c r="N2993">
        <v>1</v>
      </c>
      <c r="O2993">
        <v>0</v>
      </c>
      <c r="P2993">
        <v>11.23</v>
      </c>
    </row>
    <row r="2994" spans="1:16" x14ac:dyDescent="0.3">
      <c r="A2994">
        <v>2992</v>
      </c>
      <c r="B2994" t="s">
        <v>83</v>
      </c>
      <c r="C2994" t="s">
        <v>106</v>
      </c>
      <c r="D2994" t="s">
        <v>110</v>
      </c>
      <c r="E2994" t="s">
        <v>100</v>
      </c>
      <c r="F2994" t="s">
        <v>87</v>
      </c>
      <c r="G2994" t="s">
        <v>108</v>
      </c>
      <c r="H2994">
        <v>1497</v>
      </c>
      <c r="I2994">
        <v>113</v>
      </c>
      <c r="J2994">
        <v>23.2</v>
      </c>
      <c r="K2994">
        <v>12.5</v>
      </c>
      <c r="L2994">
        <v>2024</v>
      </c>
      <c r="M2994">
        <v>32510</v>
      </c>
      <c r="N2994">
        <v>1</v>
      </c>
      <c r="O2994">
        <v>0</v>
      </c>
      <c r="P2994">
        <v>10.11</v>
      </c>
    </row>
    <row r="2995" spans="1:16" x14ac:dyDescent="0.3">
      <c r="A2995">
        <v>2993</v>
      </c>
      <c r="B2995" t="s">
        <v>83</v>
      </c>
      <c r="C2995" t="s">
        <v>106</v>
      </c>
      <c r="D2995" t="s">
        <v>110</v>
      </c>
      <c r="E2995" t="s">
        <v>100</v>
      </c>
      <c r="F2995" t="s">
        <v>87</v>
      </c>
      <c r="G2995" t="s">
        <v>108</v>
      </c>
      <c r="H2995">
        <v>1497</v>
      </c>
      <c r="I2995">
        <v>113</v>
      </c>
      <c r="J2995">
        <v>23.2</v>
      </c>
      <c r="K2995">
        <v>12.5</v>
      </c>
      <c r="L2995">
        <v>2025</v>
      </c>
      <c r="M2995">
        <v>14395</v>
      </c>
      <c r="N2995">
        <v>1</v>
      </c>
      <c r="O2995">
        <v>0</v>
      </c>
      <c r="P2995">
        <v>11.19</v>
      </c>
    </row>
    <row r="2996" spans="1:16" x14ac:dyDescent="0.3">
      <c r="A2996">
        <v>2994</v>
      </c>
      <c r="B2996" t="s">
        <v>83</v>
      </c>
      <c r="C2996" t="s">
        <v>106</v>
      </c>
      <c r="D2996" t="s">
        <v>110</v>
      </c>
      <c r="E2996" t="s">
        <v>100</v>
      </c>
      <c r="F2996" t="s">
        <v>87</v>
      </c>
      <c r="G2996" t="s">
        <v>108</v>
      </c>
      <c r="H2996">
        <v>1497</v>
      </c>
      <c r="I2996">
        <v>113</v>
      </c>
      <c r="J2996">
        <v>23.2</v>
      </c>
      <c r="K2996">
        <v>12.5</v>
      </c>
      <c r="L2996">
        <v>2020</v>
      </c>
      <c r="M2996">
        <v>61513</v>
      </c>
      <c r="N2996">
        <v>2</v>
      </c>
      <c r="O2996">
        <v>0</v>
      </c>
      <c r="P2996">
        <v>4.8099999999999996</v>
      </c>
    </row>
    <row r="2997" spans="1:16" x14ac:dyDescent="0.3">
      <c r="A2997">
        <v>2995</v>
      </c>
      <c r="B2997" t="s">
        <v>83</v>
      </c>
      <c r="C2997" t="s">
        <v>106</v>
      </c>
      <c r="D2997" t="s">
        <v>110</v>
      </c>
      <c r="E2997" t="s">
        <v>100</v>
      </c>
      <c r="F2997" t="s">
        <v>87</v>
      </c>
      <c r="G2997" t="s">
        <v>108</v>
      </c>
      <c r="H2997">
        <v>1497</v>
      </c>
      <c r="I2997">
        <v>113</v>
      </c>
      <c r="J2997">
        <v>23.2</v>
      </c>
      <c r="K2997">
        <v>12.5</v>
      </c>
      <c r="L2997">
        <v>2022</v>
      </c>
      <c r="M2997">
        <v>47527</v>
      </c>
      <c r="N2997">
        <v>2</v>
      </c>
      <c r="O2997">
        <v>0</v>
      </c>
      <c r="P2997">
        <v>7.65</v>
      </c>
    </row>
    <row r="2998" spans="1:16" x14ac:dyDescent="0.3">
      <c r="A2998">
        <v>2996</v>
      </c>
      <c r="B2998" t="s">
        <v>83</v>
      </c>
      <c r="C2998" t="s">
        <v>106</v>
      </c>
      <c r="D2998" t="s">
        <v>110</v>
      </c>
      <c r="E2998" t="s">
        <v>100</v>
      </c>
      <c r="F2998" t="s">
        <v>87</v>
      </c>
      <c r="G2998" t="s">
        <v>108</v>
      </c>
      <c r="H2998">
        <v>1497</v>
      </c>
      <c r="I2998">
        <v>113</v>
      </c>
      <c r="J2998">
        <v>23.2</v>
      </c>
      <c r="K2998">
        <v>12.5</v>
      </c>
      <c r="L2998">
        <v>2024</v>
      </c>
      <c r="M2998">
        <v>29892</v>
      </c>
      <c r="N2998">
        <v>1</v>
      </c>
      <c r="O2998">
        <v>0</v>
      </c>
      <c r="P2998">
        <v>10.29</v>
      </c>
    </row>
    <row r="2999" spans="1:16" x14ac:dyDescent="0.3">
      <c r="A2999">
        <v>2997</v>
      </c>
      <c r="B2999" t="s">
        <v>83</v>
      </c>
      <c r="C2999" t="s">
        <v>106</v>
      </c>
      <c r="D2999" t="s">
        <v>110</v>
      </c>
      <c r="E2999" t="s">
        <v>100</v>
      </c>
      <c r="F2999" t="s">
        <v>87</v>
      </c>
      <c r="G2999" t="s">
        <v>108</v>
      </c>
      <c r="H2999">
        <v>1497</v>
      </c>
      <c r="I2999">
        <v>113</v>
      </c>
      <c r="J2999">
        <v>23.2</v>
      </c>
      <c r="K2999">
        <v>12.5</v>
      </c>
      <c r="L2999">
        <v>2026</v>
      </c>
      <c r="M2999">
        <v>7281</v>
      </c>
      <c r="N2999">
        <v>3</v>
      </c>
      <c r="O2999">
        <v>0</v>
      </c>
      <c r="P2999">
        <v>11.59</v>
      </c>
    </row>
    <row r="3000" spans="1:16" x14ac:dyDescent="0.3">
      <c r="A3000">
        <v>2998</v>
      </c>
      <c r="B3000" t="s">
        <v>83</v>
      </c>
      <c r="C3000" t="s">
        <v>106</v>
      </c>
      <c r="D3000" t="s">
        <v>110</v>
      </c>
      <c r="E3000" t="s">
        <v>100</v>
      </c>
      <c r="F3000" t="s">
        <v>87</v>
      </c>
      <c r="G3000" t="s">
        <v>108</v>
      </c>
      <c r="H3000">
        <v>1497</v>
      </c>
      <c r="I3000">
        <v>113</v>
      </c>
      <c r="J3000">
        <v>23.2</v>
      </c>
      <c r="K3000">
        <v>12.5</v>
      </c>
      <c r="L3000">
        <v>2021</v>
      </c>
      <c r="M3000">
        <v>82231</v>
      </c>
      <c r="N3000">
        <v>2</v>
      </c>
      <c r="O3000">
        <v>1</v>
      </c>
      <c r="P3000">
        <v>5.08</v>
      </c>
    </row>
    <row r="3001" spans="1:16" x14ac:dyDescent="0.3">
      <c r="A3001">
        <v>2999</v>
      </c>
      <c r="B3001" t="s">
        <v>83</v>
      </c>
      <c r="C3001" t="s">
        <v>106</v>
      </c>
      <c r="D3001" t="s">
        <v>110</v>
      </c>
      <c r="E3001" t="s">
        <v>100</v>
      </c>
      <c r="F3001" t="s">
        <v>87</v>
      </c>
      <c r="G3001" t="s">
        <v>108</v>
      </c>
      <c r="H3001">
        <v>1497</v>
      </c>
      <c r="I3001">
        <v>113</v>
      </c>
      <c r="J3001">
        <v>23.2</v>
      </c>
      <c r="K3001">
        <v>12.5</v>
      </c>
      <c r="L3001">
        <v>2025</v>
      </c>
      <c r="M3001">
        <v>20855</v>
      </c>
      <c r="N3001">
        <v>2</v>
      </c>
      <c r="O3001">
        <v>1</v>
      </c>
      <c r="P3001">
        <v>9.75</v>
      </c>
    </row>
    <row r="3002" spans="1:16" x14ac:dyDescent="0.3">
      <c r="A3002">
        <v>3000</v>
      </c>
      <c r="B3002" t="s">
        <v>83</v>
      </c>
      <c r="C3002" t="s">
        <v>106</v>
      </c>
      <c r="D3002" t="s">
        <v>110</v>
      </c>
      <c r="E3002" t="s">
        <v>100</v>
      </c>
      <c r="F3002" t="s">
        <v>87</v>
      </c>
      <c r="G3002" t="s">
        <v>108</v>
      </c>
      <c r="H3002">
        <v>1497</v>
      </c>
      <c r="I3002">
        <v>113</v>
      </c>
      <c r="J3002">
        <v>23.2</v>
      </c>
      <c r="K3002">
        <v>12.5</v>
      </c>
      <c r="L3002">
        <v>2021</v>
      </c>
      <c r="M3002">
        <v>49424</v>
      </c>
      <c r="N3002">
        <v>1</v>
      </c>
      <c r="O3002">
        <v>0</v>
      </c>
      <c r="P3002">
        <v>6.92</v>
      </c>
    </row>
    <row r="3003" spans="1:16" x14ac:dyDescent="0.3">
      <c r="A3003">
        <v>3001</v>
      </c>
      <c r="B3003" t="s">
        <v>83</v>
      </c>
      <c r="C3003" t="s">
        <v>111</v>
      </c>
      <c r="D3003" t="s">
        <v>107</v>
      </c>
      <c r="E3003" t="s">
        <v>100</v>
      </c>
      <c r="F3003" t="s">
        <v>87</v>
      </c>
      <c r="G3003" t="s">
        <v>112</v>
      </c>
      <c r="H3003">
        <v>1956</v>
      </c>
      <c r="I3003">
        <v>168</v>
      </c>
      <c r="J3003">
        <v>16.8</v>
      </c>
      <c r="K3003">
        <v>15</v>
      </c>
      <c r="L3003">
        <v>2023</v>
      </c>
      <c r="M3003">
        <v>63475</v>
      </c>
      <c r="N3003">
        <v>1</v>
      </c>
      <c r="O3003">
        <v>0</v>
      </c>
      <c r="P3003">
        <v>10.44</v>
      </c>
    </row>
    <row r="3004" spans="1:16" x14ac:dyDescent="0.3">
      <c r="A3004">
        <v>3002</v>
      </c>
      <c r="B3004" t="s">
        <v>83</v>
      </c>
      <c r="C3004" t="s">
        <v>111</v>
      </c>
      <c r="D3004" t="s">
        <v>107</v>
      </c>
      <c r="E3004" t="s">
        <v>100</v>
      </c>
      <c r="F3004" t="s">
        <v>87</v>
      </c>
      <c r="G3004" t="s">
        <v>112</v>
      </c>
      <c r="H3004">
        <v>1956</v>
      </c>
      <c r="I3004">
        <v>168</v>
      </c>
      <c r="J3004">
        <v>16.8</v>
      </c>
      <c r="K3004">
        <v>15</v>
      </c>
      <c r="L3004">
        <v>2023</v>
      </c>
      <c r="M3004">
        <v>41531</v>
      </c>
      <c r="N3004">
        <v>1</v>
      </c>
      <c r="O3004">
        <v>0</v>
      </c>
      <c r="P3004">
        <v>10.68</v>
      </c>
    </row>
    <row r="3005" spans="1:16" x14ac:dyDescent="0.3">
      <c r="A3005">
        <v>3003</v>
      </c>
      <c r="B3005" t="s">
        <v>83</v>
      </c>
      <c r="C3005" t="s">
        <v>111</v>
      </c>
      <c r="D3005" t="s">
        <v>107</v>
      </c>
      <c r="E3005" t="s">
        <v>100</v>
      </c>
      <c r="F3005" t="s">
        <v>87</v>
      </c>
      <c r="G3005" t="s">
        <v>112</v>
      </c>
      <c r="H3005">
        <v>1956</v>
      </c>
      <c r="I3005">
        <v>168</v>
      </c>
      <c r="J3005">
        <v>16.8</v>
      </c>
      <c r="K3005">
        <v>15</v>
      </c>
      <c r="L3005">
        <v>2023</v>
      </c>
      <c r="M3005">
        <v>68928</v>
      </c>
      <c r="N3005">
        <v>1</v>
      </c>
      <c r="O3005">
        <v>0</v>
      </c>
      <c r="P3005">
        <v>10.51</v>
      </c>
    </row>
    <row r="3006" spans="1:16" x14ac:dyDescent="0.3">
      <c r="A3006">
        <v>3004</v>
      </c>
      <c r="B3006" t="s">
        <v>83</v>
      </c>
      <c r="C3006" t="s">
        <v>111</v>
      </c>
      <c r="D3006" t="s">
        <v>107</v>
      </c>
      <c r="E3006" t="s">
        <v>100</v>
      </c>
      <c r="F3006" t="s">
        <v>87</v>
      </c>
      <c r="G3006" t="s">
        <v>112</v>
      </c>
      <c r="H3006">
        <v>1956</v>
      </c>
      <c r="I3006">
        <v>168</v>
      </c>
      <c r="J3006">
        <v>16.8</v>
      </c>
      <c r="K3006">
        <v>15</v>
      </c>
      <c r="L3006">
        <v>2026</v>
      </c>
      <c r="M3006">
        <v>5815</v>
      </c>
      <c r="N3006">
        <v>1</v>
      </c>
      <c r="O3006">
        <v>0</v>
      </c>
      <c r="P3006">
        <v>15.02</v>
      </c>
    </row>
    <row r="3007" spans="1:16" x14ac:dyDescent="0.3">
      <c r="A3007">
        <v>3005</v>
      </c>
      <c r="B3007" t="s">
        <v>83</v>
      </c>
      <c r="C3007" t="s">
        <v>111</v>
      </c>
      <c r="D3007" t="s">
        <v>107</v>
      </c>
      <c r="E3007" t="s">
        <v>100</v>
      </c>
      <c r="F3007" t="s">
        <v>87</v>
      </c>
      <c r="G3007" t="s">
        <v>112</v>
      </c>
      <c r="H3007">
        <v>1956</v>
      </c>
      <c r="I3007">
        <v>168</v>
      </c>
      <c r="J3007">
        <v>16.8</v>
      </c>
      <c r="K3007">
        <v>15</v>
      </c>
      <c r="L3007">
        <v>2023</v>
      </c>
      <c r="M3007">
        <v>41751</v>
      </c>
      <c r="N3007">
        <v>1</v>
      </c>
      <c r="O3007">
        <v>0</v>
      </c>
      <c r="P3007">
        <v>10.75</v>
      </c>
    </row>
    <row r="3008" spans="1:16" x14ac:dyDescent="0.3">
      <c r="A3008">
        <v>3006</v>
      </c>
      <c r="B3008" t="s">
        <v>83</v>
      </c>
      <c r="C3008" t="s">
        <v>111</v>
      </c>
      <c r="D3008" t="s">
        <v>107</v>
      </c>
      <c r="E3008" t="s">
        <v>100</v>
      </c>
      <c r="F3008" t="s">
        <v>87</v>
      </c>
      <c r="G3008" t="s">
        <v>112</v>
      </c>
      <c r="H3008">
        <v>1956</v>
      </c>
      <c r="I3008">
        <v>168</v>
      </c>
      <c r="J3008">
        <v>16.8</v>
      </c>
      <c r="K3008">
        <v>15</v>
      </c>
      <c r="L3008">
        <v>2023</v>
      </c>
      <c r="M3008">
        <v>38556</v>
      </c>
      <c r="N3008">
        <v>1</v>
      </c>
      <c r="O3008">
        <v>0</v>
      </c>
      <c r="P3008">
        <v>10.99</v>
      </c>
    </row>
    <row r="3009" spans="1:16" x14ac:dyDescent="0.3">
      <c r="A3009">
        <v>3007</v>
      </c>
      <c r="B3009" t="s">
        <v>83</v>
      </c>
      <c r="C3009" t="s">
        <v>111</v>
      </c>
      <c r="D3009" t="s">
        <v>107</v>
      </c>
      <c r="E3009" t="s">
        <v>100</v>
      </c>
      <c r="F3009" t="s">
        <v>87</v>
      </c>
      <c r="G3009" t="s">
        <v>112</v>
      </c>
      <c r="H3009">
        <v>1956</v>
      </c>
      <c r="I3009">
        <v>168</v>
      </c>
      <c r="J3009">
        <v>16.8</v>
      </c>
      <c r="K3009">
        <v>15</v>
      </c>
      <c r="L3009">
        <v>2024</v>
      </c>
      <c r="M3009">
        <v>43397</v>
      </c>
      <c r="N3009">
        <v>1</v>
      </c>
      <c r="O3009">
        <v>0</v>
      </c>
      <c r="P3009">
        <v>12.08</v>
      </c>
    </row>
    <row r="3010" spans="1:16" x14ac:dyDescent="0.3">
      <c r="A3010">
        <v>3008</v>
      </c>
      <c r="B3010" t="s">
        <v>83</v>
      </c>
      <c r="C3010" t="s">
        <v>111</v>
      </c>
      <c r="D3010" t="s">
        <v>107</v>
      </c>
      <c r="E3010" t="s">
        <v>100</v>
      </c>
      <c r="F3010" t="s">
        <v>87</v>
      </c>
      <c r="G3010" t="s">
        <v>112</v>
      </c>
      <c r="H3010">
        <v>1956</v>
      </c>
      <c r="I3010">
        <v>168</v>
      </c>
      <c r="J3010">
        <v>16.8</v>
      </c>
      <c r="K3010">
        <v>15</v>
      </c>
      <c r="L3010">
        <v>2021</v>
      </c>
      <c r="M3010">
        <v>103688</v>
      </c>
      <c r="N3010">
        <v>1</v>
      </c>
      <c r="O3010">
        <v>0</v>
      </c>
      <c r="P3010">
        <v>6.97</v>
      </c>
    </row>
    <row r="3011" spans="1:16" x14ac:dyDescent="0.3">
      <c r="A3011">
        <v>3009</v>
      </c>
      <c r="B3011" t="s">
        <v>83</v>
      </c>
      <c r="C3011" t="s">
        <v>111</v>
      </c>
      <c r="D3011" t="s">
        <v>107</v>
      </c>
      <c r="E3011" t="s">
        <v>100</v>
      </c>
      <c r="F3011" t="s">
        <v>87</v>
      </c>
      <c r="G3011" t="s">
        <v>112</v>
      </c>
      <c r="H3011">
        <v>1956</v>
      </c>
      <c r="I3011">
        <v>168</v>
      </c>
      <c r="J3011">
        <v>16.8</v>
      </c>
      <c r="K3011">
        <v>15</v>
      </c>
      <c r="L3011">
        <v>2020</v>
      </c>
      <c r="M3011">
        <v>123669</v>
      </c>
      <c r="N3011">
        <v>3</v>
      </c>
      <c r="O3011">
        <v>0</v>
      </c>
      <c r="P3011">
        <v>4.6399999999999997</v>
      </c>
    </row>
    <row r="3012" spans="1:16" x14ac:dyDescent="0.3">
      <c r="A3012">
        <v>3010</v>
      </c>
      <c r="B3012" t="s">
        <v>83</v>
      </c>
      <c r="C3012" t="s">
        <v>111</v>
      </c>
      <c r="D3012" t="s">
        <v>107</v>
      </c>
      <c r="E3012" t="s">
        <v>100</v>
      </c>
      <c r="F3012" t="s">
        <v>87</v>
      </c>
      <c r="G3012" t="s">
        <v>112</v>
      </c>
      <c r="H3012">
        <v>1956</v>
      </c>
      <c r="I3012">
        <v>168</v>
      </c>
      <c r="J3012">
        <v>16.8</v>
      </c>
      <c r="K3012">
        <v>15</v>
      </c>
      <c r="L3012">
        <v>2026</v>
      </c>
      <c r="M3012">
        <v>5686</v>
      </c>
      <c r="N3012">
        <v>1</v>
      </c>
      <c r="O3012">
        <v>0</v>
      </c>
      <c r="P3012">
        <v>14.54</v>
      </c>
    </row>
    <row r="3013" spans="1:16" x14ac:dyDescent="0.3">
      <c r="A3013">
        <v>3011</v>
      </c>
      <c r="B3013" t="s">
        <v>83</v>
      </c>
      <c r="C3013" t="s">
        <v>111</v>
      </c>
      <c r="D3013" t="s">
        <v>107</v>
      </c>
      <c r="E3013" t="s">
        <v>100</v>
      </c>
      <c r="F3013" t="s">
        <v>87</v>
      </c>
      <c r="G3013" t="s">
        <v>112</v>
      </c>
      <c r="H3013">
        <v>1956</v>
      </c>
      <c r="I3013">
        <v>168</v>
      </c>
      <c r="J3013">
        <v>16.8</v>
      </c>
      <c r="K3013">
        <v>15</v>
      </c>
      <c r="L3013">
        <v>2024</v>
      </c>
      <c r="M3013">
        <v>43988</v>
      </c>
      <c r="N3013">
        <v>3</v>
      </c>
      <c r="O3013">
        <v>1</v>
      </c>
      <c r="P3013">
        <v>10.39</v>
      </c>
    </row>
    <row r="3014" spans="1:16" x14ac:dyDescent="0.3">
      <c r="A3014">
        <v>3012</v>
      </c>
      <c r="B3014" t="s">
        <v>83</v>
      </c>
      <c r="C3014" t="s">
        <v>111</v>
      </c>
      <c r="D3014" t="s">
        <v>107</v>
      </c>
      <c r="E3014" t="s">
        <v>100</v>
      </c>
      <c r="F3014" t="s">
        <v>87</v>
      </c>
      <c r="G3014" t="s">
        <v>112</v>
      </c>
      <c r="H3014">
        <v>1956</v>
      </c>
      <c r="I3014">
        <v>168</v>
      </c>
      <c r="J3014">
        <v>16.8</v>
      </c>
      <c r="K3014">
        <v>15</v>
      </c>
      <c r="L3014">
        <v>2020</v>
      </c>
      <c r="M3014">
        <v>66326</v>
      </c>
      <c r="N3014">
        <v>2</v>
      </c>
      <c r="O3014">
        <v>0</v>
      </c>
      <c r="P3014">
        <v>5.97</v>
      </c>
    </row>
    <row r="3015" spans="1:16" x14ac:dyDescent="0.3">
      <c r="A3015">
        <v>3013</v>
      </c>
      <c r="B3015" t="s">
        <v>83</v>
      </c>
      <c r="C3015" t="s">
        <v>111</v>
      </c>
      <c r="D3015" t="s">
        <v>107</v>
      </c>
      <c r="E3015" t="s">
        <v>100</v>
      </c>
      <c r="F3015" t="s">
        <v>87</v>
      </c>
      <c r="G3015" t="s">
        <v>112</v>
      </c>
      <c r="H3015">
        <v>1956</v>
      </c>
      <c r="I3015">
        <v>168</v>
      </c>
      <c r="J3015">
        <v>16.8</v>
      </c>
      <c r="K3015">
        <v>15</v>
      </c>
      <c r="L3015">
        <v>2026</v>
      </c>
      <c r="M3015">
        <v>4882</v>
      </c>
      <c r="N3015">
        <v>1</v>
      </c>
      <c r="O3015">
        <v>0</v>
      </c>
      <c r="P3015">
        <v>14.94</v>
      </c>
    </row>
    <row r="3016" spans="1:16" x14ac:dyDescent="0.3">
      <c r="A3016">
        <v>3014</v>
      </c>
      <c r="B3016" t="s">
        <v>83</v>
      </c>
      <c r="C3016" t="s">
        <v>111</v>
      </c>
      <c r="D3016" t="s">
        <v>107</v>
      </c>
      <c r="E3016" t="s">
        <v>100</v>
      </c>
      <c r="F3016" t="s">
        <v>87</v>
      </c>
      <c r="G3016" t="s">
        <v>112</v>
      </c>
      <c r="H3016">
        <v>1956</v>
      </c>
      <c r="I3016">
        <v>168</v>
      </c>
      <c r="J3016">
        <v>16.8</v>
      </c>
      <c r="K3016">
        <v>15</v>
      </c>
      <c r="L3016">
        <v>2023</v>
      </c>
      <c r="M3016">
        <v>29124</v>
      </c>
      <c r="N3016">
        <v>1</v>
      </c>
      <c r="O3016">
        <v>0</v>
      </c>
      <c r="P3016">
        <v>10.61</v>
      </c>
    </row>
    <row r="3017" spans="1:16" x14ac:dyDescent="0.3">
      <c r="A3017">
        <v>3015</v>
      </c>
      <c r="B3017" t="s">
        <v>83</v>
      </c>
      <c r="C3017" t="s">
        <v>111</v>
      </c>
      <c r="D3017" t="s">
        <v>107</v>
      </c>
      <c r="E3017" t="s">
        <v>100</v>
      </c>
      <c r="F3017" t="s">
        <v>87</v>
      </c>
      <c r="G3017" t="s">
        <v>112</v>
      </c>
      <c r="H3017">
        <v>1956</v>
      </c>
      <c r="I3017">
        <v>168</v>
      </c>
      <c r="J3017">
        <v>16.8</v>
      </c>
      <c r="K3017">
        <v>15</v>
      </c>
      <c r="L3017">
        <v>2023</v>
      </c>
      <c r="M3017">
        <v>33414</v>
      </c>
      <c r="N3017">
        <v>1</v>
      </c>
      <c r="O3017">
        <v>0</v>
      </c>
      <c r="P3017">
        <v>10.45</v>
      </c>
    </row>
    <row r="3018" spans="1:16" x14ac:dyDescent="0.3">
      <c r="A3018">
        <v>3016</v>
      </c>
      <c r="B3018" t="s">
        <v>83</v>
      </c>
      <c r="C3018" t="s">
        <v>111</v>
      </c>
      <c r="D3018" t="s">
        <v>107</v>
      </c>
      <c r="E3018" t="s">
        <v>100</v>
      </c>
      <c r="F3018" t="s">
        <v>87</v>
      </c>
      <c r="G3018" t="s">
        <v>112</v>
      </c>
      <c r="H3018">
        <v>1956</v>
      </c>
      <c r="I3018">
        <v>168</v>
      </c>
      <c r="J3018">
        <v>16.8</v>
      </c>
      <c r="K3018">
        <v>15</v>
      </c>
      <c r="L3018">
        <v>2025</v>
      </c>
      <c r="M3018">
        <v>21294</v>
      </c>
      <c r="N3018">
        <v>1</v>
      </c>
      <c r="O3018">
        <v>0</v>
      </c>
      <c r="P3018">
        <v>13.33</v>
      </c>
    </row>
    <row r="3019" spans="1:16" x14ac:dyDescent="0.3">
      <c r="A3019">
        <v>3017</v>
      </c>
      <c r="B3019" t="s">
        <v>83</v>
      </c>
      <c r="C3019" t="s">
        <v>111</v>
      </c>
      <c r="D3019" t="s">
        <v>107</v>
      </c>
      <c r="E3019" t="s">
        <v>100</v>
      </c>
      <c r="F3019" t="s">
        <v>87</v>
      </c>
      <c r="G3019" t="s">
        <v>112</v>
      </c>
      <c r="H3019">
        <v>1956</v>
      </c>
      <c r="I3019">
        <v>168</v>
      </c>
      <c r="J3019">
        <v>16.8</v>
      </c>
      <c r="K3019">
        <v>15</v>
      </c>
      <c r="L3019">
        <v>2021</v>
      </c>
      <c r="M3019">
        <v>81172</v>
      </c>
      <c r="N3019">
        <v>1</v>
      </c>
      <c r="O3019">
        <v>0</v>
      </c>
      <c r="P3019">
        <v>7.19</v>
      </c>
    </row>
    <row r="3020" spans="1:16" x14ac:dyDescent="0.3">
      <c r="A3020">
        <v>3018</v>
      </c>
      <c r="B3020" t="s">
        <v>83</v>
      </c>
      <c r="C3020" t="s">
        <v>111</v>
      </c>
      <c r="D3020" t="s">
        <v>107</v>
      </c>
      <c r="E3020" t="s">
        <v>100</v>
      </c>
      <c r="F3020" t="s">
        <v>87</v>
      </c>
      <c r="G3020" t="s">
        <v>112</v>
      </c>
      <c r="H3020">
        <v>1956</v>
      </c>
      <c r="I3020">
        <v>168</v>
      </c>
      <c r="J3020">
        <v>16.8</v>
      </c>
      <c r="K3020">
        <v>15</v>
      </c>
      <c r="L3020">
        <v>2025</v>
      </c>
      <c r="M3020">
        <v>23069</v>
      </c>
      <c r="N3020">
        <v>1</v>
      </c>
      <c r="O3020">
        <v>0</v>
      </c>
      <c r="P3020">
        <v>13.19</v>
      </c>
    </row>
    <row r="3021" spans="1:16" x14ac:dyDescent="0.3">
      <c r="A3021">
        <v>3019</v>
      </c>
      <c r="B3021" t="s">
        <v>83</v>
      </c>
      <c r="C3021" t="s">
        <v>111</v>
      </c>
      <c r="D3021" t="s">
        <v>107</v>
      </c>
      <c r="E3021" t="s">
        <v>100</v>
      </c>
      <c r="F3021" t="s">
        <v>87</v>
      </c>
      <c r="G3021" t="s">
        <v>112</v>
      </c>
      <c r="H3021">
        <v>1956</v>
      </c>
      <c r="I3021">
        <v>168</v>
      </c>
      <c r="J3021">
        <v>16.8</v>
      </c>
      <c r="K3021">
        <v>15</v>
      </c>
      <c r="L3021">
        <v>2021</v>
      </c>
      <c r="M3021">
        <v>104230</v>
      </c>
      <c r="N3021">
        <v>1</v>
      </c>
      <c r="O3021">
        <v>0</v>
      </c>
      <c r="P3021">
        <v>7.19</v>
      </c>
    </row>
    <row r="3022" spans="1:16" x14ac:dyDescent="0.3">
      <c r="A3022">
        <v>3020</v>
      </c>
      <c r="B3022" t="s">
        <v>83</v>
      </c>
      <c r="C3022" t="s">
        <v>111</v>
      </c>
      <c r="D3022" t="s">
        <v>107</v>
      </c>
      <c r="E3022" t="s">
        <v>100</v>
      </c>
      <c r="F3022" t="s">
        <v>87</v>
      </c>
      <c r="G3022" t="s">
        <v>112</v>
      </c>
      <c r="H3022">
        <v>1956</v>
      </c>
      <c r="I3022">
        <v>168</v>
      </c>
      <c r="J3022">
        <v>16.8</v>
      </c>
      <c r="K3022">
        <v>15</v>
      </c>
      <c r="L3022">
        <v>2022</v>
      </c>
      <c r="M3022">
        <v>81121</v>
      </c>
      <c r="N3022">
        <v>1</v>
      </c>
      <c r="O3022">
        <v>1</v>
      </c>
      <c r="P3022">
        <v>8.1300000000000008</v>
      </c>
    </row>
    <row r="3023" spans="1:16" x14ac:dyDescent="0.3">
      <c r="A3023">
        <v>3021</v>
      </c>
      <c r="B3023" t="s">
        <v>83</v>
      </c>
      <c r="C3023" t="s">
        <v>111</v>
      </c>
      <c r="D3023" t="s">
        <v>107</v>
      </c>
      <c r="E3023" t="s">
        <v>100</v>
      </c>
      <c r="F3023" t="s">
        <v>87</v>
      </c>
      <c r="G3023" t="s">
        <v>112</v>
      </c>
      <c r="H3023">
        <v>1956</v>
      </c>
      <c r="I3023">
        <v>168</v>
      </c>
      <c r="J3023">
        <v>16.8</v>
      </c>
      <c r="K3023">
        <v>15</v>
      </c>
      <c r="L3023">
        <v>2025</v>
      </c>
      <c r="M3023">
        <v>20087</v>
      </c>
      <c r="N3023">
        <v>1</v>
      </c>
      <c r="O3023">
        <v>0</v>
      </c>
      <c r="P3023">
        <v>13.27</v>
      </c>
    </row>
    <row r="3024" spans="1:16" x14ac:dyDescent="0.3">
      <c r="A3024">
        <v>3022</v>
      </c>
      <c r="B3024" t="s">
        <v>83</v>
      </c>
      <c r="C3024" t="s">
        <v>111</v>
      </c>
      <c r="D3024" t="s">
        <v>107</v>
      </c>
      <c r="E3024" t="s">
        <v>100</v>
      </c>
      <c r="F3024" t="s">
        <v>87</v>
      </c>
      <c r="G3024" t="s">
        <v>112</v>
      </c>
      <c r="H3024">
        <v>1956</v>
      </c>
      <c r="I3024">
        <v>168</v>
      </c>
      <c r="J3024">
        <v>16.8</v>
      </c>
      <c r="K3024">
        <v>15</v>
      </c>
      <c r="L3024">
        <v>2021</v>
      </c>
      <c r="M3024">
        <v>53519</v>
      </c>
      <c r="N3024">
        <v>1</v>
      </c>
      <c r="O3024">
        <v>0</v>
      </c>
      <c r="P3024">
        <v>7.74</v>
      </c>
    </row>
    <row r="3025" spans="1:16" x14ac:dyDescent="0.3">
      <c r="A3025">
        <v>3023</v>
      </c>
      <c r="B3025" t="s">
        <v>83</v>
      </c>
      <c r="C3025" t="s">
        <v>111</v>
      </c>
      <c r="D3025" t="s">
        <v>107</v>
      </c>
      <c r="E3025" t="s">
        <v>100</v>
      </c>
      <c r="F3025" t="s">
        <v>87</v>
      </c>
      <c r="G3025" t="s">
        <v>112</v>
      </c>
      <c r="H3025">
        <v>1956</v>
      </c>
      <c r="I3025">
        <v>168</v>
      </c>
      <c r="J3025">
        <v>16.8</v>
      </c>
      <c r="K3025">
        <v>15</v>
      </c>
      <c r="L3025">
        <v>2026</v>
      </c>
      <c r="M3025">
        <v>5839</v>
      </c>
      <c r="N3025">
        <v>1</v>
      </c>
      <c r="O3025">
        <v>0</v>
      </c>
      <c r="P3025">
        <v>14.57</v>
      </c>
    </row>
    <row r="3026" spans="1:16" x14ac:dyDescent="0.3">
      <c r="A3026">
        <v>3024</v>
      </c>
      <c r="B3026" t="s">
        <v>83</v>
      </c>
      <c r="C3026" t="s">
        <v>111</v>
      </c>
      <c r="D3026" t="s">
        <v>107</v>
      </c>
      <c r="E3026" t="s">
        <v>100</v>
      </c>
      <c r="F3026" t="s">
        <v>87</v>
      </c>
      <c r="G3026" t="s">
        <v>112</v>
      </c>
      <c r="H3026">
        <v>1956</v>
      </c>
      <c r="I3026">
        <v>168</v>
      </c>
      <c r="J3026">
        <v>16.8</v>
      </c>
      <c r="K3026">
        <v>15</v>
      </c>
      <c r="L3026">
        <v>2025</v>
      </c>
      <c r="M3026">
        <v>17926</v>
      </c>
      <c r="N3026">
        <v>1</v>
      </c>
      <c r="O3026">
        <v>0</v>
      </c>
      <c r="P3026">
        <v>13.1</v>
      </c>
    </row>
    <row r="3027" spans="1:16" x14ac:dyDescent="0.3">
      <c r="A3027">
        <v>3025</v>
      </c>
      <c r="B3027" t="s">
        <v>83</v>
      </c>
      <c r="C3027" t="s">
        <v>111</v>
      </c>
      <c r="D3027" t="s">
        <v>107</v>
      </c>
      <c r="E3027" t="s">
        <v>100</v>
      </c>
      <c r="F3027" t="s">
        <v>87</v>
      </c>
      <c r="G3027" t="s">
        <v>112</v>
      </c>
      <c r="H3027">
        <v>1956</v>
      </c>
      <c r="I3027">
        <v>168</v>
      </c>
      <c r="J3027">
        <v>16.8</v>
      </c>
      <c r="K3027">
        <v>15</v>
      </c>
      <c r="L3027">
        <v>2021</v>
      </c>
      <c r="M3027">
        <v>72278</v>
      </c>
      <c r="N3027">
        <v>1</v>
      </c>
      <c r="O3027">
        <v>0</v>
      </c>
      <c r="P3027">
        <v>8.07</v>
      </c>
    </row>
    <row r="3028" spans="1:16" x14ac:dyDescent="0.3">
      <c r="A3028">
        <v>3026</v>
      </c>
      <c r="B3028" t="s">
        <v>83</v>
      </c>
      <c r="C3028" t="s">
        <v>111</v>
      </c>
      <c r="D3028" t="s">
        <v>107</v>
      </c>
      <c r="E3028" t="s">
        <v>100</v>
      </c>
      <c r="F3028" t="s">
        <v>87</v>
      </c>
      <c r="G3028" t="s">
        <v>112</v>
      </c>
      <c r="H3028">
        <v>1956</v>
      </c>
      <c r="I3028">
        <v>168</v>
      </c>
      <c r="J3028">
        <v>16.8</v>
      </c>
      <c r="K3028">
        <v>15</v>
      </c>
      <c r="L3028">
        <v>2025</v>
      </c>
      <c r="M3028">
        <v>20937</v>
      </c>
      <c r="N3028">
        <v>1</v>
      </c>
      <c r="O3028">
        <v>1</v>
      </c>
      <c r="P3028">
        <v>12.63</v>
      </c>
    </row>
    <row r="3029" spans="1:16" x14ac:dyDescent="0.3">
      <c r="A3029">
        <v>3027</v>
      </c>
      <c r="B3029" t="s">
        <v>83</v>
      </c>
      <c r="C3029" t="s">
        <v>111</v>
      </c>
      <c r="D3029" t="s">
        <v>107</v>
      </c>
      <c r="E3029" t="s">
        <v>100</v>
      </c>
      <c r="F3029" t="s">
        <v>87</v>
      </c>
      <c r="G3029" t="s">
        <v>112</v>
      </c>
      <c r="H3029">
        <v>1956</v>
      </c>
      <c r="I3029">
        <v>168</v>
      </c>
      <c r="J3029">
        <v>16.8</v>
      </c>
      <c r="K3029">
        <v>15</v>
      </c>
      <c r="L3029">
        <v>2020</v>
      </c>
      <c r="M3029">
        <v>58710</v>
      </c>
      <c r="N3029">
        <v>2</v>
      </c>
      <c r="O3029">
        <v>0</v>
      </c>
      <c r="P3029">
        <v>6.17</v>
      </c>
    </row>
    <row r="3030" spans="1:16" x14ac:dyDescent="0.3">
      <c r="A3030">
        <v>3028</v>
      </c>
      <c r="B3030" t="s">
        <v>83</v>
      </c>
      <c r="C3030" t="s">
        <v>111</v>
      </c>
      <c r="D3030" t="s">
        <v>107</v>
      </c>
      <c r="E3030" t="s">
        <v>100</v>
      </c>
      <c r="F3030" t="s">
        <v>87</v>
      </c>
      <c r="G3030" t="s">
        <v>112</v>
      </c>
      <c r="H3030">
        <v>1956</v>
      </c>
      <c r="I3030">
        <v>168</v>
      </c>
      <c r="J3030">
        <v>16.8</v>
      </c>
      <c r="K3030">
        <v>15</v>
      </c>
      <c r="L3030">
        <v>2023</v>
      </c>
      <c r="M3030">
        <v>58706</v>
      </c>
      <c r="N3030">
        <v>2</v>
      </c>
      <c r="O3030">
        <v>0</v>
      </c>
      <c r="P3030">
        <v>9.7899999999999991</v>
      </c>
    </row>
    <row r="3031" spans="1:16" x14ac:dyDescent="0.3">
      <c r="A3031">
        <v>3029</v>
      </c>
      <c r="B3031" t="s">
        <v>83</v>
      </c>
      <c r="C3031" t="s">
        <v>111</v>
      </c>
      <c r="D3031" t="s">
        <v>107</v>
      </c>
      <c r="E3031" t="s">
        <v>100</v>
      </c>
      <c r="F3031" t="s">
        <v>87</v>
      </c>
      <c r="G3031" t="s">
        <v>112</v>
      </c>
      <c r="H3031">
        <v>1956</v>
      </c>
      <c r="I3031">
        <v>168</v>
      </c>
      <c r="J3031">
        <v>16.8</v>
      </c>
      <c r="K3031">
        <v>15</v>
      </c>
      <c r="L3031">
        <v>2026</v>
      </c>
      <c r="M3031">
        <v>5197</v>
      </c>
      <c r="N3031">
        <v>1</v>
      </c>
      <c r="O3031">
        <v>0</v>
      </c>
      <c r="P3031">
        <v>14.99</v>
      </c>
    </row>
    <row r="3032" spans="1:16" x14ac:dyDescent="0.3">
      <c r="A3032">
        <v>3030</v>
      </c>
      <c r="B3032" t="s">
        <v>83</v>
      </c>
      <c r="C3032" t="s">
        <v>111</v>
      </c>
      <c r="D3032" t="s">
        <v>107</v>
      </c>
      <c r="E3032" t="s">
        <v>100</v>
      </c>
      <c r="F3032" t="s">
        <v>87</v>
      </c>
      <c r="G3032" t="s">
        <v>112</v>
      </c>
      <c r="H3032">
        <v>1956</v>
      </c>
      <c r="I3032">
        <v>168</v>
      </c>
      <c r="J3032">
        <v>16.8</v>
      </c>
      <c r="K3032">
        <v>15</v>
      </c>
      <c r="L3032">
        <v>2021</v>
      </c>
      <c r="M3032">
        <v>86328</v>
      </c>
      <c r="N3032">
        <v>1</v>
      </c>
      <c r="O3032">
        <v>0</v>
      </c>
      <c r="P3032">
        <v>7.08</v>
      </c>
    </row>
    <row r="3033" spans="1:16" x14ac:dyDescent="0.3">
      <c r="A3033">
        <v>3031</v>
      </c>
      <c r="B3033" t="s">
        <v>83</v>
      </c>
      <c r="C3033" t="s">
        <v>111</v>
      </c>
      <c r="D3033" t="s">
        <v>107</v>
      </c>
      <c r="E3033" t="s">
        <v>100</v>
      </c>
      <c r="F3033" t="s">
        <v>87</v>
      </c>
      <c r="G3033" t="s">
        <v>112</v>
      </c>
      <c r="H3033">
        <v>1956</v>
      </c>
      <c r="I3033">
        <v>168</v>
      </c>
      <c r="J3033">
        <v>16.8</v>
      </c>
      <c r="K3033">
        <v>15</v>
      </c>
      <c r="L3033">
        <v>2022</v>
      </c>
      <c r="M3033">
        <v>70991</v>
      </c>
      <c r="N3033">
        <v>2</v>
      </c>
      <c r="O3033">
        <v>0</v>
      </c>
      <c r="P3033">
        <v>8.8800000000000008</v>
      </c>
    </row>
    <row r="3034" spans="1:16" x14ac:dyDescent="0.3">
      <c r="A3034">
        <v>3032</v>
      </c>
      <c r="B3034" t="s">
        <v>83</v>
      </c>
      <c r="C3034" t="s">
        <v>111</v>
      </c>
      <c r="D3034" t="s">
        <v>107</v>
      </c>
      <c r="E3034" t="s">
        <v>100</v>
      </c>
      <c r="F3034" t="s">
        <v>87</v>
      </c>
      <c r="G3034" t="s">
        <v>112</v>
      </c>
      <c r="H3034">
        <v>1956</v>
      </c>
      <c r="I3034">
        <v>168</v>
      </c>
      <c r="J3034">
        <v>16.8</v>
      </c>
      <c r="K3034">
        <v>15</v>
      </c>
      <c r="L3034">
        <v>2026</v>
      </c>
      <c r="M3034">
        <v>5814</v>
      </c>
      <c r="N3034">
        <v>1</v>
      </c>
      <c r="O3034">
        <v>0</v>
      </c>
      <c r="P3034">
        <v>15.12</v>
      </c>
    </row>
    <row r="3035" spans="1:16" x14ac:dyDescent="0.3">
      <c r="A3035">
        <v>3033</v>
      </c>
      <c r="B3035" t="s">
        <v>83</v>
      </c>
      <c r="C3035" t="s">
        <v>111</v>
      </c>
      <c r="D3035" t="s">
        <v>107</v>
      </c>
      <c r="E3035" t="s">
        <v>100</v>
      </c>
      <c r="F3035" t="s">
        <v>87</v>
      </c>
      <c r="G3035" t="s">
        <v>112</v>
      </c>
      <c r="H3035">
        <v>1956</v>
      </c>
      <c r="I3035">
        <v>168</v>
      </c>
      <c r="J3035">
        <v>16.8</v>
      </c>
      <c r="K3035">
        <v>15</v>
      </c>
      <c r="L3035">
        <v>2024</v>
      </c>
      <c r="M3035">
        <v>26783</v>
      </c>
      <c r="N3035">
        <v>2</v>
      </c>
      <c r="O3035">
        <v>0</v>
      </c>
      <c r="P3035">
        <v>12.04</v>
      </c>
    </row>
    <row r="3036" spans="1:16" x14ac:dyDescent="0.3">
      <c r="A3036">
        <v>3034</v>
      </c>
      <c r="B3036" t="s">
        <v>83</v>
      </c>
      <c r="C3036" t="s">
        <v>111</v>
      </c>
      <c r="D3036" t="s">
        <v>107</v>
      </c>
      <c r="E3036" t="s">
        <v>100</v>
      </c>
      <c r="F3036" t="s">
        <v>87</v>
      </c>
      <c r="G3036" t="s">
        <v>112</v>
      </c>
      <c r="H3036">
        <v>1956</v>
      </c>
      <c r="I3036">
        <v>168</v>
      </c>
      <c r="J3036">
        <v>16.8</v>
      </c>
      <c r="K3036">
        <v>15</v>
      </c>
      <c r="L3036">
        <v>2021</v>
      </c>
      <c r="M3036">
        <v>54117</v>
      </c>
      <c r="N3036">
        <v>1</v>
      </c>
      <c r="O3036">
        <v>0</v>
      </c>
      <c r="P3036">
        <v>7.79</v>
      </c>
    </row>
    <row r="3037" spans="1:16" x14ac:dyDescent="0.3">
      <c r="A3037">
        <v>3035</v>
      </c>
      <c r="B3037" t="s">
        <v>83</v>
      </c>
      <c r="C3037" t="s">
        <v>111</v>
      </c>
      <c r="D3037" t="s">
        <v>107</v>
      </c>
      <c r="E3037" t="s">
        <v>100</v>
      </c>
      <c r="F3037" t="s">
        <v>87</v>
      </c>
      <c r="G3037" t="s">
        <v>112</v>
      </c>
      <c r="H3037">
        <v>1956</v>
      </c>
      <c r="I3037">
        <v>168</v>
      </c>
      <c r="J3037">
        <v>16.8</v>
      </c>
      <c r="K3037">
        <v>15</v>
      </c>
      <c r="L3037">
        <v>2023</v>
      </c>
      <c r="M3037">
        <v>63368</v>
      </c>
      <c r="N3037">
        <v>1</v>
      </c>
      <c r="O3037">
        <v>0</v>
      </c>
      <c r="P3037">
        <v>10.6</v>
      </c>
    </row>
    <row r="3038" spans="1:16" x14ac:dyDescent="0.3">
      <c r="A3038">
        <v>3036</v>
      </c>
      <c r="B3038" t="s">
        <v>83</v>
      </c>
      <c r="C3038" t="s">
        <v>111</v>
      </c>
      <c r="D3038" t="s">
        <v>107</v>
      </c>
      <c r="E3038" t="s">
        <v>100</v>
      </c>
      <c r="F3038" t="s">
        <v>87</v>
      </c>
      <c r="G3038" t="s">
        <v>112</v>
      </c>
      <c r="H3038">
        <v>1956</v>
      </c>
      <c r="I3038">
        <v>168</v>
      </c>
      <c r="J3038">
        <v>16.8</v>
      </c>
      <c r="K3038">
        <v>15</v>
      </c>
      <c r="L3038">
        <v>2023</v>
      </c>
      <c r="M3038">
        <v>30763</v>
      </c>
      <c r="N3038">
        <v>1</v>
      </c>
      <c r="O3038">
        <v>0</v>
      </c>
      <c r="P3038">
        <v>10.86</v>
      </c>
    </row>
    <row r="3039" spans="1:16" x14ac:dyDescent="0.3">
      <c r="A3039">
        <v>3037</v>
      </c>
      <c r="B3039" t="s">
        <v>83</v>
      </c>
      <c r="C3039" t="s">
        <v>111</v>
      </c>
      <c r="D3039" t="s">
        <v>107</v>
      </c>
      <c r="E3039" t="s">
        <v>100</v>
      </c>
      <c r="F3039" t="s">
        <v>87</v>
      </c>
      <c r="G3039" t="s">
        <v>112</v>
      </c>
      <c r="H3039">
        <v>1956</v>
      </c>
      <c r="I3039">
        <v>168</v>
      </c>
      <c r="J3039">
        <v>16.8</v>
      </c>
      <c r="K3039">
        <v>15</v>
      </c>
      <c r="L3039">
        <v>2025</v>
      </c>
      <c r="M3039">
        <v>26375</v>
      </c>
      <c r="N3039">
        <v>1</v>
      </c>
      <c r="O3039">
        <v>0</v>
      </c>
      <c r="P3039">
        <v>13.64</v>
      </c>
    </row>
    <row r="3040" spans="1:16" x14ac:dyDescent="0.3">
      <c r="A3040">
        <v>3038</v>
      </c>
      <c r="B3040" t="s">
        <v>83</v>
      </c>
      <c r="C3040" t="s">
        <v>111</v>
      </c>
      <c r="D3040" t="s">
        <v>107</v>
      </c>
      <c r="E3040" t="s">
        <v>100</v>
      </c>
      <c r="F3040" t="s">
        <v>87</v>
      </c>
      <c r="G3040" t="s">
        <v>112</v>
      </c>
      <c r="H3040">
        <v>1956</v>
      </c>
      <c r="I3040">
        <v>168</v>
      </c>
      <c r="J3040">
        <v>16.8</v>
      </c>
      <c r="K3040">
        <v>15</v>
      </c>
      <c r="L3040">
        <v>2021</v>
      </c>
      <c r="M3040">
        <v>108380</v>
      </c>
      <c r="N3040">
        <v>2</v>
      </c>
      <c r="O3040">
        <v>0</v>
      </c>
      <c r="P3040">
        <v>6.26</v>
      </c>
    </row>
    <row r="3041" spans="1:16" x14ac:dyDescent="0.3">
      <c r="A3041">
        <v>3039</v>
      </c>
      <c r="B3041" t="s">
        <v>83</v>
      </c>
      <c r="C3041" t="s">
        <v>111</v>
      </c>
      <c r="D3041" t="s">
        <v>107</v>
      </c>
      <c r="E3041" t="s">
        <v>100</v>
      </c>
      <c r="F3041" t="s">
        <v>87</v>
      </c>
      <c r="G3041" t="s">
        <v>112</v>
      </c>
      <c r="H3041">
        <v>1956</v>
      </c>
      <c r="I3041">
        <v>168</v>
      </c>
      <c r="J3041">
        <v>16.8</v>
      </c>
      <c r="K3041">
        <v>15</v>
      </c>
      <c r="L3041">
        <v>2020</v>
      </c>
      <c r="M3041">
        <v>93832</v>
      </c>
      <c r="N3041">
        <v>1</v>
      </c>
      <c r="O3041">
        <v>0</v>
      </c>
      <c r="P3041">
        <v>6.2</v>
      </c>
    </row>
    <row r="3042" spans="1:16" x14ac:dyDescent="0.3">
      <c r="A3042">
        <v>3040</v>
      </c>
      <c r="B3042" t="s">
        <v>83</v>
      </c>
      <c r="C3042" t="s">
        <v>111</v>
      </c>
      <c r="D3042" t="s">
        <v>107</v>
      </c>
      <c r="E3042" t="s">
        <v>100</v>
      </c>
      <c r="F3042" t="s">
        <v>87</v>
      </c>
      <c r="G3042" t="s">
        <v>112</v>
      </c>
      <c r="H3042">
        <v>1956</v>
      </c>
      <c r="I3042">
        <v>168</v>
      </c>
      <c r="J3042">
        <v>16.8</v>
      </c>
      <c r="K3042">
        <v>15</v>
      </c>
      <c r="L3042">
        <v>2020</v>
      </c>
      <c r="M3042">
        <v>73729</v>
      </c>
      <c r="N3042">
        <v>2</v>
      </c>
      <c r="O3042">
        <v>0</v>
      </c>
      <c r="P3042">
        <v>6.25</v>
      </c>
    </row>
    <row r="3043" spans="1:16" x14ac:dyDescent="0.3">
      <c r="A3043">
        <v>3041</v>
      </c>
      <c r="B3043" t="s">
        <v>83</v>
      </c>
      <c r="C3043" t="s">
        <v>111</v>
      </c>
      <c r="D3043" t="s">
        <v>107</v>
      </c>
      <c r="E3043" t="s">
        <v>100</v>
      </c>
      <c r="F3043" t="s">
        <v>87</v>
      </c>
      <c r="G3043" t="s">
        <v>112</v>
      </c>
      <c r="H3043">
        <v>1956</v>
      </c>
      <c r="I3043">
        <v>168</v>
      </c>
      <c r="J3043">
        <v>16.8</v>
      </c>
      <c r="K3043">
        <v>15</v>
      </c>
      <c r="L3043">
        <v>2024</v>
      </c>
      <c r="M3043">
        <v>20427</v>
      </c>
      <c r="N3043">
        <v>1</v>
      </c>
      <c r="O3043">
        <v>0</v>
      </c>
      <c r="P3043">
        <v>11.92</v>
      </c>
    </row>
    <row r="3044" spans="1:16" x14ac:dyDescent="0.3">
      <c r="A3044">
        <v>3042</v>
      </c>
      <c r="B3044" t="s">
        <v>83</v>
      </c>
      <c r="C3044" t="s">
        <v>111</v>
      </c>
      <c r="D3044" t="s">
        <v>107</v>
      </c>
      <c r="E3044" t="s">
        <v>100</v>
      </c>
      <c r="F3044" t="s">
        <v>87</v>
      </c>
      <c r="G3044" t="s">
        <v>112</v>
      </c>
      <c r="H3044">
        <v>1956</v>
      </c>
      <c r="I3044">
        <v>168</v>
      </c>
      <c r="J3044">
        <v>16.8</v>
      </c>
      <c r="K3044">
        <v>15</v>
      </c>
      <c r="L3044">
        <v>2022</v>
      </c>
      <c r="M3044">
        <v>86112</v>
      </c>
      <c r="N3044">
        <v>1</v>
      </c>
      <c r="O3044">
        <v>0</v>
      </c>
      <c r="P3044">
        <v>8.7100000000000009</v>
      </c>
    </row>
    <row r="3045" spans="1:16" x14ac:dyDescent="0.3">
      <c r="A3045">
        <v>3043</v>
      </c>
      <c r="B3045" t="s">
        <v>83</v>
      </c>
      <c r="C3045" t="s">
        <v>111</v>
      </c>
      <c r="D3045" t="s">
        <v>107</v>
      </c>
      <c r="E3045" t="s">
        <v>100</v>
      </c>
      <c r="F3045" t="s">
        <v>87</v>
      </c>
      <c r="G3045" t="s">
        <v>112</v>
      </c>
      <c r="H3045">
        <v>1956</v>
      </c>
      <c r="I3045">
        <v>168</v>
      </c>
      <c r="J3045">
        <v>16.8</v>
      </c>
      <c r="K3045">
        <v>15</v>
      </c>
      <c r="L3045">
        <v>2020</v>
      </c>
      <c r="M3045">
        <v>99326</v>
      </c>
      <c r="N3045">
        <v>3</v>
      </c>
      <c r="O3045">
        <v>0</v>
      </c>
      <c r="P3045">
        <v>5.1100000000000003</v>
      </c>
    </row>
    <row r="3046" spans="1:16" x14ac:dyDescent="0.3">
      <c r="A3046">
        <v>3044</v>
      </c>
      <c r="B3046" t="s">
        <v>83</v>
      </c>
      <c r="C3046" t="s">
        <v>111</v>
      </c>
      <c r="D3046" t="s">
        <v>107</v>
      </c>
      <c r="E3046" t="s">
        <v>100</v>
      </c>
      <c r="F3046" t="s">
        <v>87</v>
      </c>
      <c r="G3046" t="s">
        <v>112</v>
      </c>
      <c r="H3046">
        <v>1956</v>
      </c>
      <c r="I3046">
        <v>168</v>
      </c>
      <c r="J3046">
        <v>16.8</v>
      </c>
      <c r="K3046">
        <v>15</v>
      </c>
      <c r="L3046">
        <v>2023</v>
      </c>
      <c r="M3046">
        <v>64953</v>
      </c>
      <c r="N3046">
        <v>1</v>
      </c>
      <c r="O3046">
        <v>0</v>
      </c>
      <c r="P3046">
        <v>9.8699999999999992</v>
      </c>
    </row>
    <row r="3047" spans="1:16" x14ac:dyDescent="0.3">
      <c r="A3047">
        <v>3045</v>
      </c>
      <c r="B3047" t="s">
        <v>83</v>
      </c>
      <c r="C3047" t="s">
        <v>111</v>
      </c>
      <c r="D3047" t="s">
        <v>107</v>
      </c>
      <c r="E3047" t="s">
        <v>100</v>
      </c>
      <c r="F3047" t="s">
        <v>87</v>
      </c>
      <c r="G3047" t="s">
        <v>112</v>
      </c>
      <c r="H3047">
        <v>1956</v>
      </c>
      <c r="I3047">
        <v>168</v>
      </c>
      <c r="J3047">
        <v>16.8</v>
      </c>
      <c r="K3047">
        <v>15</v>
      </c>
      <c r="L3047">
        <v>2021</v>
      </c>
      <c r="M3047">
        <v>71015</v>
      </c>
      <c r="N3047">
        <v>1</v>
      </c>
      <c r="O3047">
        <v>0</v>
      </c>
      <c r="P3047">
        <v>7.6</v>
      </c>
    </row>
    <row r="3048" spans="1:16" x14ac:dyDescent="0.3">
      <c r="A3048">
        <v>3046</v>
      </c>
      <c r="B3048" t="s">
        <v>83</v>
      </c>
      <c r="C3048" t="s">
        <v>111</v>
      </c>
      <c r="D3048" t="s">
        <v>107</v>
      </c>
      <c r="E3048" t="s">
        <v>100</v>
      </c>
      <c r="F3048" t="s">
        <v>87</v>
      </c>
      <c r="G3048" t="s">
        <v>112</v>
      </c>
      <c r="H3048">
        <v>1956</v>
      </c>
      <c r="I3048">
        <v>168</v>
      </c>
      <c r="J3048">
        <v>16.8</v>
      </c>
      <c r="K3048">
        <v>15</v>
      </c>
      <c r="L3048">
        <v>2021</v>
      </c>
      <c r="M3048">
        <v>56396</v>
      </c>
      <c r="N3048">
        <v>2</v>
      </c>
      <c r="O3048">
        <v>0</v>
      </c>
      <c r="P3048">
        <v>7.98</v>
      </c>
    </row>
    <row r="3049" spans="1:16" x14ac:dyDescent="0.3">
      <c r="A3049">
        <v>3047</v>
      </c>
      <c r="B3049" t="s">
        <v>83</v>
      </c>
      <c r="C3049" t="s">
        <v>111</v>
      </c>
      <c r="D3049" t="s">
        <v>107</v>
      </c>
      <c r="E3049" t="s">
        <v>100</v>
      </c>
      <c r="F3049" t="s">
        <v>87</v>
      </c>
      <c r="G3049" t="s">
        <v>112</v>
      </c>
      <c r="H3049">
        <v>1956</v>
      </c>
      <c r="I3049">
        <v>168</v>
      </c>
      <c r="J3049">
        <v>16.8</v>
      </c>
      <c r="K3049">
        <v>15</v>
      </c>
      <c r="L3049">
        <v>2025</v>
      </c>
      <c r="M3049">
        <v>14843</v>
      </c>
      <c r="N3049">
        <v>1</v>
      </c>
      <c r="O3049">
        <v>0</v>
      </c>
      <c r="P3049">
        <v>13.27</v>
      </c>
    </row>
    <row r="3050" spans="1:16" x14ac:dyDescent="0.3">
      <c r="A3050">
        <v>3048</v>
      </c>
      <c r="B3050" t="s">
        <v>83</v>
      </c>
      <c r="C3050" t="s">
        <v>111</v>
      </c>
      <c r="D3050" t="s">
        <v>107</v>
      </c>
      <c r="E3050" t="s">
        <v>100</v>
      </c>
      <c r="F3050" t="s">
        <v>87</v>
      </c>
      <c r="G3050" t="s">
        <v>112</v>
      </c>
      <c r="H3050">
        <v>1956</v>
      </c>
      <c r="I3050">
        <v>168</v>
      </c>
      <c r="J3050">
        <v>16.8</v>
      </c>
      <c r="K3050">
        <v>15</v>
      </c>
      <c r="L3050">
        <v>2025</v>
      </c>
      <c r="M3050">
        <v>18067</v>
      </c>
      <c r="N3050">
        <v>1</v>
      </c>
      <c r="O3050">
        <v>0</v>
      </c>
      <c r="P3050">
        <v>13.55</v>
      </c>
    </row>
    <row r="3051" spans="1:16" x14ac:dyDescent="0.3">
      <c r="A3051">
        <v>3049</v>
      </c>
      <c r="B3051" t="s">
        <v>83</v>
      </c>
      <c r="C3051" t="s">
        <v>111</v>
      </c>
      <c r="D3051" t="s">
        <v>107</v>
      </c>
      <c r="E3051" t="s">
        <v>100</v>
      </c>
      <c r="F3051" t="s">
        <v>87</v>
      </c>
      <c r="G3051" t="s">
        <v>112</v>
      </c>
      <c r="H3051">
        <v>1956</v>
      </c>
      <c r="I3051">
        <v>168</v>
      </c>
      <c r="J3051">
        <v>16.8</v>
      </c>
      <c r="K3051">
        <v>15</v>
      </c>
      <c r="L3051">
        <v>2020</v>
      </c>
      <c r="M3051">
        <v>123049</v>
      </c>
      <c r="N3051">
        <v>2</v>
      </c>
      <c r="O3051">
        <v>0</v>
      </c>
      <c r="P3051">
        <v>4.93</v>
      </c>
    </row>
    <row r="3052" spans="1:16" x14ac:dyDescent="0.3">
      <c r="A3052">
        <v>3050</v>
      </c>
      <c r="B3052" t="s">
        <v>83</v>
      </c>
      <c r="C3052" t="s">
        <v>111</v>
      </c>
      <c r="D3052" t="s">
        <v>107</v>
      </c>
      <c r="E3052" t="s">
        <v>100</v>
      </c>
      <c r="F3052" t="s">
        <v>87</v>
      </c>
      <c r="G3052" t="s">
        <v>112</v>
      </c>
      <c r="H3052">
        <v>1956</v>
      </c>
      <c r="I3052">
        <v>168</v>
      </c>
      <c r="J3052">
        <v>16.8</v>
      </c>
      <c r="K3052">
        <v>15</v>
      </c>
      <c r="L3052">
        <v>2021</v>
      </c>
      <c r="M3052">
        <v>72337</v>
      </c>
      <c r="N3052">
        <v>2</v>
      </c>
      <c r="O3052">
        <v>0</v>
      </c>
      <c r="P3052">
        <v>7.13</v>
      </c>
    </row>
    <row r="3053" spans="1:16" x14ac:dyDescent="0.3">
      <c r="A3053">
        <v>3051</v>
      </c>
      <c r="B3053" t="s">
        <v>83</v>
      </c>
      <c r="C3053" t="s">
        <v>111</v>
      </c>
      <c r="D3053" t="s">
        <v>107</v>
      </c>
      <c r="E3053" t="s">
        <v>100</v>
      </c>
      <c r="F3053" t="s">
        <v>87</v>
      </c>
      <c r="G3053" t="s">
        <v>112</v>
      </c>
      <c r="H3053">
        <v>1956</v>
      </c>
      <c r="I3053">
        <v>168</v>
      </c>
      <c r="J3053">
        <v>16.8</v>
      </c>
      <c r="K3053">
        <v>15</v>
      </c>
      <c r="L3053">
        <v>2020</v>
      </c>
      <c r="M3053">
        <v>105285</v>
      </c>
      <c r="N3053">
        <v>1</v>
      </c>
      <c r="O3053">
        <v>1</v>
      </c>
      <c r="P3053">
        <v>4.8</v>
      </c>
    </row>
    <row r="3054" spans="1:16" x14ac:dyDescent="0.3">
      <c r="A3054">
        <v>3052</v>
      </c>
      <c r="B3054" t="s">
        <v>83</v>
      </c>
      <c r="C3054" t="s">
        <v>111</v>
      </c>
      <c r="D3054" t="s">
        <v>107</v>
      </c>
      <c r="E3054" t="s">
        <v>100</v>
      </c>
      <c r="F3054" t="s">
        <v>87</v>
      </c>
      <c r="G3054" t="s">
        <v>112</v>
      </c>
      <c r="H3054">
        <v>1956</v>
      </c>
      <c r="I3054">
        <v>168</v>
      </c>
      <c r="J3054">
        <v>16.8</v>
      </c>
      <c r="K3054">
        <v>15</v>
      </c>
      <c r="L3054">
        <v>2020</v>
      </c>
      <c r="M3054">
        <v>123427</v>
      </c>
      <c r="N3054">
        <v>3</v>
      </c>
      <c r="O3054">
        <v>1</v>
      </c>
      <c r="P3054">
        <v>3.65</v>
      </c>
    </row>
    <row r="3055" spans="1:16" x14ac:dyDescent="0.3">
      <c r="A3055">
        <v>3053</v>
      </c>
      <c r="B3055" t="s">
        <v>83</v>
      </c>
      <c r="C3055" t="s">
        <v>111</v>
      </c>
      <c r="D3055" t="s">
        <v>107</v>
      </c>
      <c r="E3055" t="s">
        <v>100</v>
      </c>
      <c r="F3055" t="s">
        <v>87</v>
      </c>
      <c r="G3055" t="s">
        <v>112</v>
      </c>
      <c r="H3055">
        <v>1956</v>
      </c>
      <c r="I3055">
        <v>168</v>
      </c>
      <c r="J3055">
        <v>16.8</v>
      </c>
      <c r="K3055">
        <v>15</v>
      </c>
      <c r="L3055">
        <v>2023</v>
      </c>
      <c r="M3055">
        <v>50890</v>
      </c>
      <c r="N3055">
        <v>2</v>
      </c>
      <c r="O3055">
        <v>0</v>
      </c>
      <c r="P3055">
        <v>10.01</v>
      </c>
    </row>
    <row r="3056" spans="1:16" x14ac:dyDescent="0.3">
      <c r="A3056">
        <v>3054</v>
      </c>
      <c r="B3056" t="s">
        <v>83</v>
      </c>
      <c r="C3056" t="s">
        <v>111</v>
      </c>
      <c r="D3056" t="s">
        <v>107</v>
      </c>
      <c r="E3056" t="s">
        <v>100</v>
      </c>
      <c r="F3056" t="s">
        <v>87</v>
      </c>
      <c r="G3056" t="s">
        <v>112</v>
      </c>
      <c r="H3056">
        <v>1956</v>
      </c>
      <c r="I3056">
        <v>168</v>
      </c>
      <c r="J3056">
        <v>16.8</v>
      </c>
      <c r="K3056">
        <v>15</v>
      </c>
      <c r="L3056">
        <v>2020</v>
      </c>
      <c r="M3056">
        <v>90162</v>
      </c>
      <c r="N3056">
        <v>2</v>
      </c>
      <c r="O3056">
        <v>0</v>
      </c>
      <c r="P3056">
        <v>5.52</v>
      </c>
    </row>
    <row r="3057" spans="1:16" x14ac:dyDescent="0.3">
      <c r="A3057">
        <v>3055</v>
      </c>
      <c r="B3057" t="s">
        <v>83</v>
      </c>
      <c r="C3057" t="s">
        <v>111</v>
      </c>
      <c r="D3057" t="s">
        <v>107</v>
      </c>
      <c r="E3057" t="s">
        <v>100</v>
      </c>
      <c r="F3057" t="s">
        <v>87</v>
      </c>
      <c r="G3057" t="s">
        <v>112</v>
      </c>
      <c r="H3057">
        <v>1956</v>
      </c>
      <c r="I3057">
        <v>168</v>
      </c>
      <c r="J3057">
        <v>16.8</v>
      </c>
      <c r="K3057">
        <v>15</v>
      </c>
      <c r="L3057">
        <v>2025</v>
      </c>
      <c r="M3057">
        <v>15358</v>
      </c>
      <c r="N3057">
        <v>2</v>
      </c>
      <c r="O3057">
        <v>0</v>
      </c>
      <c r="P3057">
        <v>13.36</v>
      </c>
    </row>
    <row r="3058" spans="1:16" x14ac:dyDescent="0.3">
      <c r="A3058">
        <v>3056</v>
      </c>
      <c r="B3058" t="s">
        <v>83</v>
      </c>
      <c r="C3058" t="s">
        <v>111</v>
      </c>
      <c r="D3058" t="s">
        <v>107</v>
      </c>
      <c r="E3058" t="s">
        <v>100</v>
      </c>
      <c r="F3058" t="s">
        <v>87</v>
      </c>
      <c r="G3058" t="s">
        <v>112</v>
      </c>
      <c r="H3058">
        <v>1956</v>
      </c>
      <c r="I3058">
        <v>168</v>
      </c>
      <c r="J3058">
        <v>16.8</v>
      </c>
      <c r="K3058">
        <v>15</v>
      </c>
      <c r="L3058">
        <v>2021</v>
      </c>
      <c r="M3058">
        <v>51673</v>
      </c>
      <c r="N3058">
        <v>1</v>
      </c>
      <c r="O3058">
        <v>0</v>
      </c>
      <c r="P3058">
        <v>8.02</v>
      </c>
    </row>
    <row r="3059" spans="1:16" x14ac:dyDescent="0.3">
      <c r="A3059">
        <v>3057</v>
      </c>
      <c r="B3059" t="s">
        <v>83</v>
      </c>
      <c r="C3059" t="s">
        <v>111</v>
      </c>
      <c r="D3059" t="s">
        <v>107</v>
      </c>
      <c r="E3059" t="s">
        <v>100</v>
      </c>
      <c r="F3059" t="s">
        <v>87</v>
      </c>
      <c r="G3059" t="s">
        <v>112</v>
      </c>
      <c r="H3059">
        <v>1956</v>
      </c>
      <c r="I3059">
        <v>168</v>
      </c>
      <c r="J3059">
        <v>16.8</v>
      </c>
      <c r="K3059">
        <v>15</v>
      </c>
      <c r="L3059">
        <v>2023</v>
      </c>
      <c r="M3059">
        <v>63184</v>
      </c>
      <c r="N3059">
        <v>1</v>
      </c>
      <c r="O3059">
        <v>0</v>
      </c>
      <c r="P3059">
        <v>9.9600000000000009</v>
      </c>
    </row>
    <row r="3060" spans="1:16" x14ac:dyDescent="0.3">
      <c r="A3060">
        <v>3058</v>
      </c>
      <c r="B3060" t="s">
        <v>83</v>
      </c>
      <c r="C3060" t="s">
        <v>111</v>
      </c>
      <c r="D3060" t="s">
        <v>107</v>
      </c>
      <c r="E3060" t="s">
        <v>100</v>
      </c>
      <c r="F3060" t="s">
        <v>87</v>
      </c>
      <c r="G3060" t="s">
        <v>112</v>
      </c>
      <c r="H3060">
        <v>1956</v>
      </c>
      <c r="I3060">
        <v>168</v>
      </c>
      <c r="J3060">
        <v>16.8</v>
      </c>
      <c r="K3060">
        <v>15</v>
      </c>
      <c r="L3060">
        <v>2020</v>
      </c>
      <c r="M3060">
        <v>96689</v>
      </c>
      <c r="N3060">
        <v>1</v>
      </c>
      <c r="O3060">
        <v>0</v>
      </c>
      <c r="P3060">
        <v>5.78</v>
      </c>
    </row>
    <row r="3061" spans="1:16" x14ac:dyDescent="0.3">
      <c r="A3061">
        <v>3059</v>
      </c>
      <c r="B3061" t="s">
        <v>83</v>
      </c>
      <c r="C3061" t="s">
        <v>111</v>
      </c>
      <c r="D3061" t="s">
        <v>107</v>
      </c>
      <c r="E3061" t="s">
        <v>100</v>
      </c>
      <c r="F3061" t="s">
        <v>87</v>
      </c>
      <c r="G3061" t="s">
        <v>112</v>
      </c>
      <c r="H3061">
        <v>1956</v>
      </c>
      <c r="I3061">
        <v>168</v>
      </c>
      <c r="J3061">
        <v>16.8</v>
      </c>
      <c r="K3061">
        <v>15</v>
      </c>
      <c r="L3061">
        <v>2020</v>
      </c>
      <c r="M3061">
        <v>109838</v>
      </c>
      <c r="N3061">
        <v>1</v>
      </c>
      <c r="O3061">
        <v>0</v>
      </c>
      <c r="P3061">
        <v>5.91</v>
      </c>
    </row>
    <row r="3062" spans="1:16" x14ac:dyDescent="0.3">
      <c r="A3062">
        <v>3060</v>
      </c>
      <c r="B3062" t="s">
        <v>83</v>
      </c>
      <c r="C3062" t="s">
        <v>111</v>
      </c>
      <c r="D3062" t="s">
        <v>107</v>
      </c>
      <c r="E3062" t="s">
        <v>100</v>
      </c>
      <c r="F3062" t="s">
        <v>87</v>
      </c>
      <c r="G3062" t="s">
        <v>112</v>
      </c>
      <c r="H3062">
        <v>1956</v>
      </c>
      <c r="I3062">
        <v>168</v>
      </c>
      <c r="J3062">
        <v>16.8</v>
      </c>
      <c r="K3062">
        <v>15</v>
      </c>
      <c r="L3062">
        <v>2023</v>
      </c>
      <c r="M3062">
        <v>67081</v>
      </c>
      <c r="N3062">
        <v>1</v>
      </c>
      <c r="O3062">
        <v>0</v>
      </c>
      <c r="P3062">
        <v>10.26</v>
      </c>
    </row>
    <row r="3063" spans="1:16" x14ac:dyDescent="0.3">
      <c r="A3063">
        <v>3061</v>
      </c>
      <c r="B3063" t="s">
        <v>83</v>
      </c>
      <c r="C3063" t="s">
        <v>111</v>
      </c>
      <c r="D3063" t="s">
        <v>107</v>
      </c>
      <c r="E3063" t="s">
        <v>100</v>
      </c>
      <c r="F3063" t="s">
        <v>87</v>
      </c>
      <c r="G3063" t="s">
        <v>112</v>
      </c>
      <c r="H3063">
        <v>1956</v>
      </c>
      <c r="I3063">
        <v>168</v>
      </c>
      <c r="J3063">
        <v>16.8</v>
      </c>
      <c r="K3063">
        <v>15</v>
      </c>
      <c r="L3063">
        <v>2021</v>
      </c>
      <c r="M3063">
        <v>72934</v>
      </c>
      <c r="N3063">
        <v>2</v>
      </c>
      <c r="O3063">
        <v>0</v>
      </c>
      <c r="P3063">
        <v>6.97</v>
      </c>
    </row>
    <row r="3064" spans="1:16" x14ac:dyDescent="0.3">
      <c r="A3064">
        <v>3062</v>
      </c>
      <c r="B3064" t="s">
        <v>83</v>
      </c>
      <c r="C3064" t="s">
        <v>111</v>
      </c>
      <c r="D3064" t="s">
        <v>107</v>
      </c>
      <c r="E3064" t="s">
        <v>100</v>
      </c>
      <c r="F3064" t="s">
        <v>87</v>
      </c>
      <c r="G3064" t="s">
        <v>112</v>
      </c>
      <c r="H3064">
        <v>1956</v>
      </c>
      <c r="I3064">
        <v>168</v>
      </c>
      <c r="J3064">
        <v>16.8</v>
      </c>
      <c r="K3064">
        <v>15</v>
      </c>
      <c r="L3064">
        <v>2020</v>
      </c>
      <c r="M3064">
        <v>101809</v>
      </c>
      <c r="N3064">
        <v>1</v>
      </c>
      <c r="O3064">
        <v>0</v>
      </c>
      <c r="P3064">
        <v>5.98</v>
      </c>
    </row>
    <row r="3065" spans="1:16" x14ac:dyDescent="0.3">
      <c r="A3065">
        <v>3063</v>
      </c>
      <c r="B3065" t="s">
        <v>83</v>
      </c>
      <c r="C3065" t="s">
        <v>111</v>
      </c>
      <c r="D3065" t="s">
        <v>107</v>
      </c>
      <c r="E3065" t="s">
        <v>100</v>
      </c>
      <c r="F3065" t="s">
        <v>87</v>
      </c>
      <c r="G3065" t="s">
        <v>112</v>
      </c>
      <c r="H3065">
        <v>1956</v>
      </c>
      <c r="I3065">
        <v>168</v>
      </c>
      <c r="J3065">
        <v>16.8</v>
      </c>
      <c r="K3065">
        <v>15</v>
      </c>
      <c r="L3065">
        <v>2020</v>
      </c>
      <c r="M3065">
        <v>83374</v>
      </c>
      <c r="N3065">
        <v>2</v>
      </c>
      <c r="O3065">
        <v>0</v>
      </c>
      <c r="P3065">
        <v>5.86</v>
      </c>
    </row>
    <row r="3066" spans="1:16" x14ac:dyDescent="0.3">
      <c r="A3066">
        <v>3064</v>
      </c>
      <c r="B3066" t="s">
        <v>83</v>
      </c>
      <c r="C3066" t="s">
        <v>111</v>
      </c>
      <c r="D3066" t="s">
        <v>107</v>
      </c>
      <c r="E3066" t="s">
        <v>100</v>
      </c>
      <c r="F3066" t="s">
        <v>87</v>
      </c>
      <c r="G3066" t="s">
        <v>112</v>
      </c>
      <c r="H3066">
        <v>1956</v>
      </c>
      <c r="I3066">
        <v>168</v>
      </c>
      <c r="J3066">
        <v>16.8</v>
      </c>
      <c r="K3066">
        <v>15</v>
      </c>
      <c r="L3066">
        <v>2020</v>
      </c>
      <c r="M3066">
        <v>123028</v>
      </c>
      <c r="N3066">
        <v>1</v>
      </c>
      <c r="O3066">
        <v>0</v>
      </c>
      <c r="P3066">
        <v>5.65</v>
      </c>
    </row>
    <row r="3067" spans="1:16" x14ac:dyDescent="0.3">
      <c r="A3067">
        <v>3065</v>
      </c>
      <c r="B3067" t="s">
        <v>83</v>
      </c>
      <c r="C3067" t="s">
        <v>111</v>
      </c>
      <c r="D3067" t="s">
        <v>107</v>
      </c>
      <c r="E3067" t="s">
        <v>100</v>
      </c>
      <c r="F3067" t="s">
        <v>87</v>
      </c>
      <c r="G3067" t="s">
        <v>112</v>
      </c>
      <c r="H3067">
        <v>1956</v>
      </c>
      <c r="I3067">
        <v>168</v>
      </c>
      <c r="J3067">
        <v>16.8</v>
      </c>
      <c r="K3067">
        <v>15</v>
      </c>
      <c r="L3067">
        <v>2020</v>
      </c>
      <c r="M3067">
        <v>77838</v>
      </c>
      <c r="N3067">
        <v>1</v>
      </c>
      <c r="O3067">
        <v>0</v>
      </c>
      <c r="P3067">
        <v>6.26</v>
      </c>
    </row>
    <row r="3068" spans="1:16" x14ac:dyDescent="0.3">
      <c r="A3068">
        <v>3066</v>
      </c>
      <c r="B3068" t="s">
        <v>83</v>
      </c>
      <c r="C3068" t="s">
        <v>111</v>
      </c>
      <c r="D3068" t="s">
        <v>107</v>
      </c>
      <c r="E3068" t="s">
        <v>100</v>
      </c>
      <c r="F3068" t="s">
        <v>87</v>
      </c>
      <c r="G3068" t="s">
        <v>112</v>
      </c>
      <c r="H3068">
        <v>1956</v>
      </c>
      <c r="I3068">
        <v>168</v>
      </c>
      <c r="J3068">
        <v>16.8</v>
      </c>
      <c r="K3068">
        <v>15</v>
      </c>
      <c r="L3068">
        <v>2025</v>
      </c>
      <c r="M3068">
        <v>18497</v>
      </c>
      <c r="N3068">
        <v>1</v>
      </c>
      <c r="O3068">
        <v>0</v>
      </c>
      <c r="P3068">
        <v>13.81</v>
      </c>
    </row>
    <row r="3069" spans="1:16" x14ac:dyDescent="0.3">
      <c r="A3069">
        <v>3067</v>
      </c>
      <c r="B3069" t="s">
        <v>83</v>
      </c>
      <c r="C3069" t="s">
        <v>111</v>
      </c>
      <c r="D3069" t="s">
        <v>107</v>
      </c>
      <c r="E3069" t="s">
        <v>100</v>
      </c>
      <c r="F3069" t="s">
        <v>87</v>
      </c>
      <c r="G3069" t="s">
        <v>112</v>
      </c>
      <c r="H3069">
        <v>1956</v>
      </c>
      <c r="I3069">
        <v>168</v>
      </c>
      <c r="J3069">
        <v>16.8</v>
      </c>
      <c r="K3069">
        <v>15</v>
      </c>
      <c r="L3069">
        <v>2023</v>
      </c>
      <c r="M3069">
        <v>48731</v>
      </c>
      <c r="N3069">
        <v>2</v>
      </c>
      <c r="O3069">
        <v>0</v>
      </c>
      <c r="P3069">
        <v>10.27</v>
      </c>
    </row>
    <row r="3070" spans="1:16" x14ac:dyDescent="0.3">
      <c r="A3070">
        <v>3068</v>
      </c>
      <c r="B3070" t="s">
        <v>83</v>
      </c>
      <c r="C3070" t="s">
        <v>111</v>
      </c>
      <c r="D3070" t="s">
        <v>107</v>
      </c>
      <c r="E3070" t="s">
        <v>100</v>
      </c>
      <c r="F3070" t="s">
        <v>87</v>
      </c>
      <c r="G3070" t="s">
        <v>112</v>
      </c>
      <c r="H3070">
        <v>1956</v>
      </c>
      <c r="I3070">
        <v>168</v>
      </c>
      <c r="J3070">
        <v>16.8</v>
      </c>
      <c r="K3070">
        <v>15</v>
      </c>
      <c r="L3070">
        <v>2025</v>
      </c>
      <c r="M3070">
        <v>17659</v>
      </c>
      <c r="N3070">
        <v>2</v>
      </c>
      <c r="O3070">
        <v>0</v>
      </c>
      <c r="P3070">
        <v>12.79</v>
      </c>
    </row>
    <row r="3071" spans="1:16" x14ac:dyDescent="0.3">
      <c r="A3071">
        <v>3069</v>
      </c>
      <c r="B3071" t="s">
        <v>83</v>
      </c>
      <c r="C3071" t="s">
        <v>111</v>
      </c>
      <c r="D3071" t="s">
        <v>107</v>
      </c>
      <c r="E3071" t="s">
        <v>100</v>
      </c>
      <c r="F3071" t="s">
        <v>87</v>
      </c>
      <c r="G3071" t="s">
        <v>112</v>
      </c>
      <c r="H3071">
        <v>1956</v>
      </c>
      <c r="I3071">
        <v>168</v>
      </c>
      <c r="J3071">
        <v>16.8</v>
      </c>
      <c r="K3071">
        <v>15</v>
      </c>
      <c r="L3071">
        <v>2022</v>
      </c>
      <c r="M3071">
        <v>73724</v>
      </c>
      <c r="N3071">
        <v>2</v>
      </c>
      <c r="O3071">
        <v>0</v>
      </c>
      <c r="P3071">
        <v>8.2799999999999994</v>
      </c>
    </row>
    <row r="3072" spans="1:16" x14ac:dyDescent="0.3">
      <c r="A3072">
        <v>3070</v>
      </c>
      <c r="B3072" t="s">
        <v>83</v>
      </c>
      <c r="C3072" t="s">
        <v>111</v>
      </c>
      <c r="D3072" t="s">
        <v>107</v>
      </c>
      <c r="E3072" t="s">
        <v>100</v>
      </c>
      <c r="F3072" t="s">
        <v>87</v>
      </c>
      <c r="G3072" t="s">
        <v>112</v>
      </c>
      <c r="H3072">
        <v>1956</v>
      </c>
      <c r="I3072">
        <v>168</v>
      </c>
      <c r="J3072">
        <v>16.8</v>
      </c>
      <c r="K3072">
        <v>15</v>
      </c>
      <c r="L3072">
        <v>2026</v>
      </c>
      <c r="M3072">
        <v>6263</v>
      </c>
      <c r="N3072">
        <v>1</v>
      </c>
      <c r="O3072">
        <v>0</v>
      </c>
      <c r="P3072">
        <v>14.69</v>
      </c>
    </row>
    <row r="3073" spans="1:16" x14ac:dyDescent="0.3">
      <c r="A3073">
        <v>3071</v>
      </c>
      <c r="B3073" t="s">
        <v>83</v>
      </c>
      <c r="C3073" t="s">
        <v>111</v>
      </c>
      <c r="D3073" t="s">
        <v>107</v>
      </c>
      <c r="E3073" t="s">
        <v>100</v>
      </c>
      <c r="F3073" t="s">
        <v>87</v>
      </c>
      <c r="G3073" t="s">
        <v>112</v>
      </c>
      <c r="H3073">
        <v>1956</v>
      </c>
      <c r="I3073">
        <v>168</v>
      </c>
      <c r="J3073">
        <v>16.8</v>
      </c>
      <c r="K3073">
        <v>15</v>
      </c>
      <c r="L3073">
        <v>2025</v>
      </c>
      <c r="M3073">
        <v>21077</v>
      </c>
      <c r="N3073">
        <v>2</v>
      </c>
      <c r="O3073">
        <v>0</v>
      </c>
      <c r="P3073">
        <v>13.02</v>
      </c>
    </row>
    <row r="3074" spans="1:16" x14ac:dyDescent="0.3">
      <c r="A3074">
        <v>3072</v>
      </c>
      <c r="B3074" t="s">
        <v>83</v>
      </c>
      <c r="C3074" t="s">
        <v>111</v>
      </c>
      <c r="D3074" t="s">
        <v>107</v>
      </c>
      <c r="E3074" t="s">
        <v>100</v>
      </c>
      <c r="F3074" t="s">
        <v>87</v>
      </c>
      <c r="G3074" t="s">
        <v>112</v>
      </c>
      <c r="H3074">
        <v>1956</v>
      </c>
      <c r="I3074">
        <v>168</v>
      </c>
      <c r="J3074">
        <v>16.8</v>
      </c>
      <c r="K3074">
        <v>15</v>
      </c>
      <c r="L3074">
        <v>2025</v>
      </c>
      <c r="M3074">
        <v>14523</v>
      </c>
      <c r="N3074">
        <v>2</v>
      </c>
      <c r="O3074">
        <v>0</v>
      </c>
      <c r="P3074">
        <v>13.32</v>
      </c>
    </row>
    <row r="3075" spans="1:16" x14ac:dyDescent="0.3">
      <c r="A3075">
        <v>3073</v>
      </c>
      <c r="B3075" t="s">
        <v>83</v>
      </c>
      <c r="C3075" t="s">
        <v>111</v>
      </c>
      <c r="D3075" t="s">
        <v>107</v>
      </c>
      <c r="E3075" t="s">
        <v>100</v>
      </c>
      <c r="F3075" t="s">
        <v>87</v>
      </c>
      <c r="G3075" t="s">
        <v>112</v>
      </c>
      <c r="H3075">
        <v>1956</v>
      </c>
      <c r="I3075">
        <v>168</v>
      </c>
      <c r="J3075">
        <v>16.8</v>
      </c>
      <c r="K3075">
        <v>15</v>
      </c>
      <c r="L3075">
        <v>2023</v>
      </c>
      <c r="M3075">
        <v>54715</v>
      </c>
      <c r="N3075">
        <v>1</v>
      </c>
      <c r="O3075">
        <v>0</v>
      </c>
      <c r="P3075">
        <v>10.57</v>
      </c>
    </row>
    <row r="3076" spans="1:16" x14ac:dyDescent="0.3">
      <c r="A3076">
        <v>3074</v>
      </c>
      <c r="B3076" t="s">
        <v>83</v>
      </c>
      <c r="C3076" t="s">
        <v>111</v>
      </c>
      <c r="D3076" t="s">
        <v>107</v>
      </c>
      <c r="E3076" t="s">
        <v>100</v>
      </c>
      <c r="F3076" t="s">
        <v>87</v>
      </c>
      <c r="G3076" t="s">
        <v>112</v>
      </c>
      <c r="H3076">
        <v>1956</v>
      </c>
      <c r="I3076">
        <v>168</v>
      </c>
      <c r="J3076">
        <v>16.8</v>
      </c>
      <c r="K3076">
        <v>15</v>
      </c>
      <c r="L3076">
        <v>2021</v>
      </c>
      <c r="M3076">
        <v>49360</v>
      </c>
      <c r="N3076">
        <v>1</v>
      </c>
      <c r="O3076">
        <v>0</v>
      </c>
      <c r="P3076">
        <v>8.5</v>
      </c>
    </row>
    <row r="3077" spans="1:16" x14ac:dyDescent="0.3">
      <c r="A3077">
        <v>3075</v>
      </c>
      <c r="B3077" t="s">
        <v>83</v>
      </c>
      <c r="C3077" t="s">
        <v>111</v>
      </c>
      <c r="D3077" t="s">
        <v>107</v>
      </c>
      <c r="E3077" t="s">
        <v>100</v>
      </c>
      <c r="F3077" t="s">
        <v>87</v>
      </c>
      <c r="G3077" t="s">
        <v>112</v>
      </c>
      <c r="H3077">
        <v>1956</v>
      </c>
      <c r="I3077">
        <v>168</v>
      </c>
      <c r="J3077">
        <v>16.8</v>
      </c>
      <c r="K3077">
        <v>15</v>
      </c>
      <c r="L3077">
        <v>2025</v>
      </c>
      <c r="M3077">
        <v>24336</v>
      </c>
      <c r="N3077">
        <v>3</v>
      </c>
      <c r="O3077">
        <v>1</v>
      </c>
      <c r="P3077">
        <v>11.97</v>
      </c>
    </row>
    <row r="3078" spans="1:16" x14ac:dyDescent="0.3">
      <c r="A3078">
        <v>3076</v>
      </c>
      <c r="B3078" t="s">
        <v>83</v>
      </c>
      <c r="C3078" t="s">
        <v>111</v>
      </c>
      <c r="D3078" t="s">
        <v>107</v>
      </c>
      <c r="E3078" t="s">
        <v>100</v>
      </c>
      <c r="F3078" t="s">
        <v>87</v>
      </c>
      <c r="G3078" t="s">
        <v>112</v>
      </c>
      <c r="H3078">
        <v>1956</v>
      </c>
      <c r="I3078">
        <v>168</v>
      </c>
      <c r="J3078">
        <v>16.8</v>
      </c>
      <c r="K3078">
        <v>15</v>
      </c>
      <c r="L3078">
        <v>2024</v>
      </c>
      <c r="M3078">
        <v>23804</v>
      </c>
      <c r="N3078">
        <v>1</v>
      </c>
      <c r="O3078">
        <v>0</v>
      </c>
      <c r="P3078">
        <v>12.15</v>
      </c>
    </row>
    <row r="3079" spans="1:16" x14ac:dyDescent="0.3">
      <c r="A3079">
        <v>3077</v>
      </c>
      <c r="B3079" t="s">
        <v>83</v>
      </c>
      <c r="C3079" t="s">
        <v>111</v>
      </c>
      <c r="D3079" t="s">
        <v>107</v>
      </c>
      <c r="E3079" t="s">
        <v>100</v>
      </c>
      <c r="F3079" t="s">
        <v>87</v>
      </c>
      <c r="G3079" t="s">
        <v>112</v>
      </c>
      <c r="H3079">
        <v>1956</v>
      </c>
      <c r="I3079">
        <v>168</v>
      </c>
      <c r="J3079">
        <v>16.8</v>
      </c>
      <c r="K3079">
        <v>15</v>
      </c>
      <c r="L3079">
        <v>2021</v>
      </c>
      <c r="M3079">
        <v>85821</v>
      </c>
      <c r="N3079">
        <v>1</v>
      </c>
      <c r="O3079">
        <v>0</v>
      </c>
      <c r="P3079">
        <v>7.26</v>
      </c>
    </row>
    <row r="3080" spans="1:16" x14ac:dyDescent="0.3">
      <c r="A3080">
        <v>3078</v>
      </c>
      <c r="B3080" t="s">
        <v>83</v>
      </c>
      <c r="C3080" t="s">
        <v>111</v>
      </c>
      <c r="D3080" t="s">
        <v>107</v>
      </c>
      <c r="E3080" t="s">
        <v>100</v>
      </c>
      <c r="F3080" t="s">
        <v>87</v>
      </c>
      <c r="G3080" t="s">
        <v>112</v>
      </c>
      <c r="H3080">
        <v>1956</v>
      </c>
      <c r="I3080">
        <v>168</v>
      </c>
      <c r="J3080">
        <v>16.8</v>
      </c>
      <c r="K3080">
        <v>15</v>
      </c>
      <c r="L3080">
        <v>2026</v>
      </c>
      <c r="M3080">
        <v>9377</v>
      </c>
      <c r="N3080">
        <v>1</v>
      </c>
      <c r="O3080">
        <v>0</v>
      </c>
      <c r="P3080">
        <v>14.56</v>
      </c>
    </row>
    <row r="3081" spans="1:16" x14ac:dyDescent="0.3">
      <c r="A3081">
        <v>3079</v>
      </c>
      <c r="B3081" t="s">
        <v>83</v>
      </c>
      <c r="C3081" t="s">
        <v>111</v>
      </c>
      <c r="D3081" t="s">
        <v>107</v>
      </c>
      <c r="E3081" t="s">
        <v>100</v>
      </c>
      <c r="F3081" t="s">
        <v>87</v>
      </c>
      <c r="G3081" t="s">
        <v>112</v>
      </c>
      <c r="H3081">
        <v>1956</v>
      </c>
      <c r="I3081">
        <v>168</v>
      </c>
      <c r="J3081">
        <v>16.8</v>
      </c>
      <c r="K3081">
        <v>15</v>
      </c>
      <c r="L3081">
        <v>2026</v>
      </c>
      <c r="M3081">
        <v>7793</v>
      </c>
      <c r="N3081">
        <v>2</v>
      </c>
      <c r="O3081">
        <v>0</v>
      </c>
      <c r="P3081">
        <v>14.77</v>
      </c>
    </row>
    <row r="3082" spans="1:16" x14ac:dyDescent="0.3">
      <c r="A3082">
        <v>3080</v>
      </c>
      <c r="B3082" t="s">
        <v>83</v>
      </c>
      <c r="C3082" t="s">
        <v>111</v>
      </c>
      <c r="D3082" t="s">
        <v>107</v>
      </c>
      <c r="E3082" t="s">
        <v>100</v>
      </c>
      <c r="F3082" t="s">
        <v>87</v>
      </c>
      <c r="G3082" t="s">
        <v>112</v>
      </c>
      <c r="H3082">
        <v>1956</v>
      </c>
      <c r="I3082">
        <v>168</v>
      </c>
      <c r="J3082">
        <v>16.8</v>
      </c>
      <c r="K3082">
        <v>15</v>
      </c>
      <c r="L3082">
        <v>2021</v>
      </c>
      <c r="M3082">
        <v>72979</v>
      </c>
      <c r="N3082">
        <v>2</v>
      </c>
      <c r="O3082">
        <v>0</v>
      </c>
      <c r="P3082">
        <v>7.35</v>
      </c>
    </row>
    <row r="3083" spans="1:16" x14ac:dyDescent="0.3">
      <c r="A3083">
        <v>3081</v>
      </c>
      <c r="B3083" t="s">
        <v>83</v>
      </c>
      <c r="C3083" t="s">
        <v>111</v>
      </c>
      <c r="D3083" t="s">
        <v>107</v>
      </c>
      <c r="E3083" t="s">
        <v>100</v>
      </c>
      <c r="F3083" t="s">
        <v>87</v>
      </c>
      <c r="G3083" t="s">
        <v>112</v>
      </c>
      <c r="H3083">
        <v>1956</v>
      </c>
      <c r="I3083">
        <v>168</v>
      </c>
      <c r="J3083">
        <v>16.8</v>
      </c>
      <c r="K3083">
        <v>15</v>
      </c>
      <c r="L3083">
        <v>2023</v>
      </c>
      <c r="M3083">
        <v>39208</v>
      </c>
      <c r="N3083">
        <v>2</v>
      </c>
      <c r="O3083">
        <v>0</v>
      </c>
      <c r="P3083">
        <v>10.37</v>
      </c>
    </row>
    <row r="3084" spans="1:16" x14ac:dyDescent="0.3">
      <c r="A3084">
        <v>3082</v>
      </c>
      <c r="B3084" t="s">
        <v>83</v>
      </c>
      <c r="C3084" t="s">
        <v>111</v>
      </c>
      <c r="D3084" t="s">
        <v>107</v>
      </c>
      <c r="E3084" t="s">
        <v>100</v>
      </c>
      <c r="F3084" t="s">
        <v>87</v>
      </c>
      <c r="G3084" t="s">
        <v>112</v>
      </c>
      <c r="H3084">
        <v>1956</v>
      </c>
      <c r="I3084">
        <v>168</v>
      </c>
      <c r="J3084">
        <v>16.8</v>
      </c>
      <c r="K3084">
        <v>15</v>
      </c>
      <c r="L3084">
        <v>2025</v>
      </c>
      <c r="M3084">
        <v>29665</v>
      </c>
      <c r="N3084">
        <v>1</v>
      </c>
      <c r="O3084">
        <v>0</v>
      </c>
      <c r="P3084">
        <v>13.49</v>
      </c>
    </row>
    <row r="3085" spans="1:16" x14ac:dyDescent="0.3">
      <c r="A3085">
        <v>3083</v>
      </c>
      <c r="B3085" t="s">
        <v>83</v>
      </c>
      <c r="C3085" t="s">
        <v>111</v>
      </c>
      <c r="D3085" t="s">
        <v>107</v>
      </c>
      <c r="E3085" t="s">
        <v>100</v>
      </c>
      <c r="F3085" t="s">
        <v>87</v>
      </c>
      <c r="G3085" t="s">
        <v>112</v>
      </c>
      <c r="H3085">
        <v>1956</v>
      </c>
      <c r="I3085">
        <v>168</v>
      </c>
      <c r="J3085">
        <v>16.8</v>
      </c>
      <c r="K3085">
        <v>15</v>
      </c>
      <c r="L3085">
        <v>2026</v>
      </c>
      <c r="M3085">
        <v>8991</v>
      </c>
      <c r="N3085">
        <v>2</v>
      </c>
      <c r="O3085">
        <v>0</v>
      </c>
      <c r="P3085">
        <v>14.41</v>
      </c>
    </row>
    <row r="3086" spans="1:16" x14ac:dyDescent="0.3">
      <c r="A3086">
        <v>3084</v>
      </c>
      <c r="B3086" t="s">
        <v>83</v>
      </c>
      <c r="C3086" t="s">
        <v>111</v>
      </c>
      <c r="D3086" t="s">
        <v>107</v>
      </c>
      <c r="E3086" t="s">
        <v>100</v>
      </c>
      <c r="F3086" t="s">
        <v>87</v>
      </c>
      <c r="G3086" t="s">
        <v>112</v>
      </c>
      <c r="H3086">
        <v>1956</v>
      </c>
      <c r="I3086">
        <v>168</v>
      </c>
      <c r="J3086">
        <v>16.8</v>
      </c>
      <c r="K3086">
        <v>15</v>
      </c>
      <c r="L3086">
        <v>2024</v>
      </c>
      <c r="M3086">
        <v>22265</v>
      </c>
      <c r="N3086">
        <v>1</v>
      </c>
      <c r="O3086">
        <v>0</v>
      </c>
      <c r="P3086">
        <v>12.09</v>
      </c>
    </row>
    <row r="3087" spans="1:16" x14ac:dyDescent="0.3">
      <c r="A3087">
        <v>3085</v>
      </c>
      <c r="B3087" t="s">
        <v>83</v>
      </c>
      <c r="C3087" t="s">
        <v>111</v>
      </c>
      <c r="D3087" t="s">
        <v>107</v>
      </c>
      <c r="E3087" t="s">
        <v>100</v>
      </c>
      <c r="F3087" t="s">
        <v>87</v>
      </c>
      <c r="G3087" t="s">
        <v>112</v>
      </c>
      <c r="H3087">
        <v>1956</v>
      </c>
      <c r="I3087">
        <v>168</v>
      </c>
      <c r="J3087">
        <v>16.8</v>
      </c>
      <c r="K3087">
        <v>15</v>
      </c>
      <c r="L3087">
        <v>2023</v>
      </c>
      <c r="M3087">
        <v>56770</v>
      </c>
      <c r="N3087">
        <v>1</v>
      </c>
      <c r="O3087">
        <v>0</v>
      </c>
      <c r="P3087">
        <v>10.33</v>
      </c>
    </row>
    <row r="3088" spans="1:16" x14ac:dyDescent="0.3">
      <c r="A3088">
        <v>3086</v>
      </c>
      <c r="B3088" t="s">
        <v>83</v>
      </c>
      <c r="C3088" t="s">
        <v>111</v>
      </c>
      <c r="D3088" t="s">
        <v>107</v>
      </c>
      <c r="E3088" t="s">
        <v>100</v>
      </c>
      <c r="F3088" t="s">
        <v>87</v>
      </c>
      <c r="G3088" t="s">
        <v>112</v>
      </c>
      <c r="H3088">
        <v>1956</v>
      </c>
      <c r="I3088">
        <v>168</v>
      </c>
      <c r="J3088">
        <v>16.8</v>
      </c>
      <c r="K3088">
        <v>15</v>
      </c>
      <c r="L3088">
        <v>2021</v>
      </c>
      <c r="M3088">
        <v>106475</v>
      </c>
      <c r="N3088">
        <v>1</v>
      </c>
      <c r="O3088">
        <v>0</v>
      </c>
      <c r="P3088">
        <v>7.04</v>
      </c>
    </row>
    <row r="3089" spans="1:16" x14ac:dyDescent="0.3">
      <c r="A3089">
        <v>3087</v>
      </c>
      <c r="B3089" t="s">
        <v>83</v>
      </c>
      <c r="C3089" t="s">
        <v>111</v>
      </c>
      <c r="D3089" t="s">
        <v>107</v>
      </c>
      <c r="E3089" t="s">
        <v>100</v>
      </c>
      <c r="F3089" t="s">
        <v>87</v>
      </c>
      <c r="G3089" t="s">
        <v>112</v>
      </c>
      <c r="H3089">
        <v>1956</v>
      </c>
      <c r="I3089">
        <v>168</v>
      </c>
      <c r="J3089">
        <v>16.8</v>
      </c>
      <c r="K3089">
        <v>15</v>
      </c>
      <c r="L3089">
        <v>2021</v>
      </c>
      <c r="M3089">
        <v>62900</v>
      </c>
      <c r="N3089">
        <v>1</v>
      </c>
      <c r="O3089">
        <v>0</v>
      </c>
      <c r="P3089">
        <v>8.0399999999999991</v>
      </c>
    </row>
    <row r="3090" spans="1:16" x14ac:dyDescent="0.3">
      <c r="A3090">
        <v>3088</v>
      </c>
      <c r="B3090" t="s">
        <v>83</v>
      </c>
      <c r="C3090" t="s">
        <v>111</v>
      </c>
      <c r="D3090" t="s">
        <v>107</v>
      </c>
      <c r="E3090" t="s">
        <v>100</v>
      </c>
      <c r="F3090" t="s">
        <v>87</v>
      </c>
      <c r="G3090" t="s">
        <v>112</v>
      </c>
      <c r="H3090">
        <v>1956</v>
      </c>
      <c r="I3090">
        <v>168</v>
      </c>
      <c r="J3090">
        <v>16.8</v>
      </c>
      <c r="K3090">
        <v>15</v>
      </c>
      <c r="L3090">
        <v>2025</v>
      </c>
      <c r="M3090">
        <v>26393</v>
      </c>
      <c r="N3090">
        <v>1</v>
      </c>
      <c r="O3090">
        <v>0</v>
      </c>
      <c r="P3090">
        <v>12.99</v>
      </c>
    </row>
    <row r="3091" spans="1:16" x14ac:dyDescent="0.3">
      <c r="A3091">
        <v>3089</v>
      </c>
      <c r="B3091" t="s">
        <v>83</v>
      </c>
      <c r="C3091" t="s">
        <v>111</v>
      </c>
      <c r="D3091" t="s">
        <v>107</v>
      </c>
      <c r="E3091" t="s">
        <v>100</v>
      </c>
      <c r="F3091" t="s">
        <v>87</v>
      </c>
      <c r="G3091" t="s">
        <v>112</v>
      </c>
      <c r="H3091">
        <v>1956</v>
      </c>
      <c r="I3091">
        <v>168</v>
      </c>
      <c r="J3091">
        <v>16.8</v>
      </c>
      <c r="K3091">
        <v>15</v>
      </c>
      <c r="L3091">
        <v>2023</v>
      </c>
      <c r="M3091">
        <v>64140</v>
      </c>
      <c r="N3091">
        <v>1</v>
      </c>
      <c r="O3091">
        <v>0</v>
      </c>
      <c r="P3091">
        <v>10.14</v>
      </c>
    </row>
    <row r="3092" spans="1:16" x14ac:dyDescent="0.3">
      <c r="A3092">
        <v>3090</v>
      </c>
      <c r="B3092" t="s">
        <v>83</v>
      </c>
      <c r="C3092" t="s">
        <v>111</v>
      </c>
      <c r="D3092" t="s">
        <v>107</v>
      </c>
      <c r="E3092" t="s">
        <v>100</v>
      </c>
      <c r="F3092" t="s">
        <v>87</v>
      </c>
      <c r="G3092" t="s">
        <v>112</v>
      </c>
      <c r="H3092">
        <v>1956</v>
      </c>
      <c r="I3092">
        <v>168</v>
      </c>
      <c r="J3092">
        <v>16.8</v>
      </c>
      <c r="K3092">
        <v>15</v>
      </c>
      <c r="L3092">
        <v>2025</v>
      </c>
      <c r="M3092">
        <v>22881</v>
      </c>
      <c r="N3092">
        <v>1</v>
      </c>
      <c r="O3092">
        <v>0</v>
      </c>
      <c r="P3092">
        <v>13.74</v>
      </c>
    </row>
    <row r="3093" spans="1:16" x14ac:dyDescent="0.3">
      <c r="A3093">
        <v>3091</v>
      </c>
      <c r="B3093" t="s">
        <v>83</v>
      </c>
      <c r="C3093" t="s">
        <v>111</v>
      </c>
      <c r="D3093" t="s">
        <v>107</v>
      </c>
      <c r="E3093" t="s">
        <v>100</v>
      </c>
      <c r="F3093" t="s">
        <v>87</v>
      </c>
      <c r="G3093" t="s">
        <v>112</v>
      </c>
      <c r="H3093">
        <v>1956</v>
      </c>
      <c r="I3093">
        <v>168</v>
      </c>
      <c r="J3093">
        <v>16.8</v>
      </c>
      <c r="K3093">
        <v>15</v>
      </c>
      <c r="L3093">
        <v>2024</v>
      </c>
      <c r="M3093">
        <v>30477</v>
      </c>
      <c r="N3093">
        <v>1</v>
      </c>
      <c r="O3093">
        <v>0</v>
      </c>
      <c r="P3093">
        <v>12.26</v>
      </c>
    </row>
    <row r="3094" spans="1:16" x14ac:dyDescent="0.3">
      <c r="A3094">
        <v>3092</v>
      </c>
      <c r="B3094" t="s">
        <v>83</v>
      </c>
      <c r="C3094" t="s">
        <v>111</v>
      </c>
      <c r="D3094" t="s">
        <v>107</v>
      </c>
      <c r="E3094" t="s">
        <v>100</v>
      </c>
      <c r="F3094" t="s">
        <v>87</v>
      </c>
      <c r="G3094" t="s">
        <v>112</v>
      </c>
      <c r="H3094">
        <v>1956</v>
      </c>
      <c r="I3094">
        <v>168</v>
      </c>
      <c r="J3094">
        <v>16.8</v>
      </c>
      <c r="K3094">
        <v>15</v>
      </c>
      <c r="L3094">
        <v>2023</v>
      </c>
      <c r="M3094">
        <v>55148</v>
      </c>
      <c r="N3094">
        <v>1</v>
      </c>
      <c r="O3094">
        <v>0</v>
      </c>
      <c r="P3094">
        <v>10.67</v>
      </c>
    </row>
    <row r="3095" spans="1:16" x14ac:dyDescent="0.3">
      <c r="A3095">
        <v>3093</v>
      </c>
      <c r="B3095" t="s">
        <v>83</v>
      </c>
      <c r="C3095" t="s">
        <v>111</v>
      </c>
      <c r="D3095" t="s">
        <v>107</v>
      </c>
      <c r="E3095" t="s">
        <v>100</v>
      </c>
      <c r="F3095" t="s">
        <v>87</v>
      </c>
      <c r="G3095" t="s">
        <v>112</v>
      </c>
      <c r="H3095">
        <v>1956</v>
      </c>
      <c r="I3095">
        <v>168</v>
      </c>
      <c r="J3095">
        <v>16.8</v>
      </c>
      <c r="K3095">
        <v>15</v>
      </c>
      <c r="L3095">
        <v>2026</v>
      </c>
      <c r="M3095">
        <v>6719</v>
      </c>
      <c r="N3095">
        <v>1</v>
      </c>
      <c r="O3095">
        <v>0</v>
      </c>
      <c r="P3095">
        <v>14.59</v>
      </c>
    </row>
    <row r="3096" spans="1:16" x14ac:dyDescent="0.3">
      <c r="A3096">
        <v>3094</v>
      </c>
      <c r="B3096" t="s">
        <v>83</v>
      </c>
      <c r="C3096" t="s">
        <v>111</v>
      </c>
      <c r="D3096" t="s">
        <v>107</v>
      </c>
      <c r="E3096" t="s">
        <v>100</v>
      </c>
      <c r="F3096" t="s">
        <v>87</v>
      </c>
      <c r="G3096" t="s">
        <v>112</v>
      </c>
      <c r="H3096">
        <v>1956</v>
      </c>
      <c r="I3096">
        <v>168</v>
      </c>
      <c r="J3096">
        <v>16.8</v>
      </c>
      <c r="K3096">
        <v>15</v>
      </c>
      <c r="L3096">
        <v>2026</v>
      </c>
      <c r="M3096">
        <v>8591</v>
      </c>
      <c r="N3096">
        <v>1</v>
      </c>
      <c r="O3096">
        <v>0</v>
      </c>
      <c r="P3096">
        <v>15.23</v>
      </c>
    </row>
    <row r="3097" spans="1:16" x14ac:dyDescent="0.3">
      <c r="A3097">
        <v>3095</v>
      </c>
      <c r="B3097" t="s">
        <v>83</v>
      </c>
      <c r="C3097" t="s">
        <v>111</v>
      </c>
      <c r="D3097" t="s">
        <v>107</v>
      </c>
      <c r="E3097" t="s">
        <v>100</v>
      </c>
      <c r="F3097" t="s">
        <v>87</v>
      </c>
      <c r="G3097" t="s">
        <v>112</v>
      </c>
      <c r="H3097">
        <v>1956</v>
      </c>
      <c r="I3097">
        <v>168</v>
      </c>
      <c r="J3097">
        <v>16.8</v>
      </c>
      <c r="K3097">
        <v>15</v>
      </c>
      <c r="L3097">
        <v>2022</v>
      </c>
      <c r="M3097">
        <v>82227</v>
      </c>
      <c r="N3097">
        <v>1</v>
      </c>
      <c r="O3097">
        <v>0</v>
      </c>
      <c r="P3097">
        <v>8.51</v>
      </c>
    </row>
    <row r="3098" spans="1:16" x14ac:dyDescent="0.3">
      <c r="A3098">
        <v>3096</v>
      </c>
      <c r="B3098" t="s">
        <v>83</v>
      </c>
      <c r="C3098" t="s">
        <v>111</v>
      </c>
      <c r="D3098" t="s">
        <v>107</v>
      </c>
      <c r="E3098" t="s">
        <v>100</v>
      </c>
      <c r="F3098" t="s">
        <v>87</v>
      </c>
      <c r="G3098" t="s">
        <v>112</v>
      </c>
      <c r="H3098">
        <v>1956</v>
      </c>
      <c r="I3098">
        <v>168</v>
      </c>
      <c r="J3098">
        <v>16.8</v>
      </c>
      <c r="K3098">
        <v>15</v>
      </c>
      <c r="L3098">
        <v>2023</v>
      </c>
      <c r="M3098">
        <v>29723</v>
      </c>
      <c r="N3098">
        <v>1</v>
      </c>
      <c r="O3098">
        <v>0</v>
      </c>
      <c r="P3098">
        <v>10.48</v>
      </c>
    </row>
    <row r="3099" spans="1:16" x14ac:dyDescent="0.3">
      <c r="A3099">
        <v>3097</v>
      </c>
      <c r="B3099" t="s">
        <v>83</v>
      </c>
      <c r="C3099" t="s">
        <v>111</v>
      </c>
      <c r="D3099" t="s">
        <v>107</v>
      </c>
      <c r="E3099" t="s">
        <v>100</v>
      </c>
      <c r="F3099" t="s">
        <v>87</v>
      </c>
      <c r="G3099" t="s">
        <v>112</v>
      </c>
      <c r="H3099">
        <v>1956</v>
      </c>
      <c r="I3099">
        <v>168</v>
      </c>
      <c r="J3099">
        <v>16.8</v>
      </c>
      <c r="K3099">
        <v>15</v>
      </c>
      <c r="L3099">
        <v>2022</v>
      </c>
      <c r="M3099">
        <v>78891</v>
      </c>
      <c r="N3099">
        <v>2</v>
      </c>
      <c r="O3099">
        <v>1</v>
      </c>
      <c r="P3099">
        <v>7.75</v>
      </c>
    </row>
    <row r="3100" spans="1:16" x14ac:dyDescent="0.3">
      <c r="A3100">
        <v>3098</v>
      </c>
      <c r="B3100" t="s">
        <v>83</v>
      </c>
      <c r="C3100" t="s">
        <v>111</v>
      </c>
      <c r="D3100" t="s">
        <v>107</v>
      </c>
      <c r="E3100" t="s">
        <v>100</v>
      </c>
      <c r="F3100" t="s">
        <v>87</v>
      </c>
      <c r="G3100" t="s">
        <v>112</v>
      </c>
      <c r="H3100">
        <v>1956</v>
      </c>
      <c r="I3100">
        <v>168</v>
      </c>
      <c r="J3100">
        <v>16.8</v>
      </c>
      <c r="K3100">
        <v>15</v>
      </c>
      <c r="L3100">
        <v>2021</v>
      </c>
      <c r="M3100">
        <v>44442</v>
      </c>
      <c r="N3100">
        <v>1</v>
      </c>
      <c r="O3100">
        <v>0</v>
      </c>
      <c r="P3100">
        <v>8.31</v>
      </c>
    </row>
    <row r="3101" spans="1:16" x14ac:dyDescent="0.3">
      <c r="A3101">
        <v>3099</v>
      </c>
      <c r="B3101" t="s">
        <v>83</v>
      </c>
      <c r="C3101" t="s">
        <v>111</v>
      </c>
      <c r="D3101" t="s">
        <v>107</v>
      </c>
      <c r="E3101" t="s">
        <v>100</v>
      </c>
      <c r="F3101" t="s">
        <v>87</v>
      </c>
      <c r="G3101" t="s">
        <v>112</v>
      </c>
      <c r="H3101">
        <v>1956</v>
      </c>
      <c r="I3101">
        <v>168</v>
      </c>
      <c r="J3101">
        <v>16.8</v>
      </c>
      <c r="K3101">
        <v>15</v>
      </c>
      <c r="L3101">
        <v>2022</v>
      </c>
      <c r="M3101">
        <v>43602</v>
      </c>
      <c r="N3101">
        <v>1</v>
      </c>
      <c r="O3101">
        <v>0</v>
      </c>
      <c r="P3101">
        <v>9.8000000000000007</v>
      </c>
    </row>
    <row r="3102" spans="1:16" x14ac:dyDescent="0.3">
      <c r="A3102">
        <v>3100</v>
      </c>
      <c r="B3102" t="s">
        <v>83</v>
      </c>
      <c r="C3102" t="s">
        <v>111</v>
      </c>
      <c r="D3102" t="s">
        <v>107</v>
      </c>
      <c r="E3102" t="s">
        <v>100</v>
      </c>
      <c r="F3102" t="s">
        <v>87</v>
      </c>
      <c r="G3102" t="s">
        <v>112</v>
      </c>
      <c r="H3102">
        <v>1956</v>
      </c>
      <c r="I3102">
        <v>168</v>
      </c>
      <c r="J3102">
        <v>16.8</v>
      </c>
      <c r="K3102">
        <v>15</v>
      </c>
      <c r="L3102">
        <v>2024</v>
      </c>
      <c r="M3102">
        <v>24925</v>
      </c>
      <c r="N3102">
        <v>1</v>
      </c>
      <c r="O3102">
        <v>0</v>
      </c>
      <c r="P3102">
        <v>12.51</v>
      </c>
    </row>
    <row r="3103" spans="1:16" x14ac:dyDescent="0.3">
      <c r="A3103">
        <v>3101</v>
      </c>
      <c r="B3103" t="s">
        <v>83</v>
      </c>
      <c r="C3103" t="s">
        <v>111</v>
      </c>
      <c r="D3103" t="s">
        <v>107</v>
      </c>
      <c r="E3103" t="s">
        <v>100</v>
      </c>
      <c r="F3103" t="s">
        <v>87</v>
      </c>
      <c r="G3103" t="s">
        <v>112</v>
      </c>
      <c r="H3103">
        <v>1956</v>
      </c>
      <c r="I3103">
        <v>168</v>
      </c>
      <c r="J3103">
        <v>16.8</v>
      </c>
      <c r="K3103">
        <v>15</v>
      </c>
      <c r="L3103">
        <v>2026</v>
      </c>
      <c r="M3103">
        <v>8805</v>
      </c>
      <c r="N3103">
        <v>1</v>
      </c>
      <c r="O3103">
        <v>0</v>
      </c>
      <c r="P3103">
        <v>14.51</v>
      </c>
    </row>
    <row r="3104" spans="1:16" x14ac:dyDescent="0.3">
      <c r="A3104">
        <v>3102</v>
      </c>
      <c r="B3104" t="s">
        <v>83</v>
      </c>
      <c r="C3104" t="s">
        <v>111</v>
      </c>
      <c r="D3104" t="s">
        <v>107</v>
      </c>
      <c r="E3104" t="s">
        <v>100</v>
      </c>
      <c r="F3104" t="s">
        <v>87</v>
      </c>
      <c r="G3104" t="s">
        <v>112</v>
      </c>
      <c r="H3104">
        <v>1956</v>
      </c>
      <c r="I3104">
        <v>168</v>
      </c>
      <c r="J3104">
        <v>16.8</v>
      </c>
      <c r="K3104">
        <v>15</v>
      </c>
      <c r="L3104">
        <v>2024</v>
      </c>
      <c r="M3104">
        <v>24413</v>
      </c>
      <c r="N3104">
        <v>1</v>
      </c>
      <c r="O3104">
        <v>0</v>
      </c>
      <c r="P3104">
        <v>11.84</v>
      </c>
    </row>
    <row r="3105" spans="1:16" x14ac:dyDescent="0.3">
      <c r="A3105">
        <v>3103</v>
      </c>
      <c r="B3105" t="s">
        <v>83</v>
      </c>
      <c r="C3105" t="s">
        <v>111</v>
      </c>
      <c r="D3105" t="s">
        <v>107</v>
      </c>
      <c r="E3105" t="s">
        <v>100</v>
      </c>
      <c r="F3105" t="s">
        <v>87</v>
      </c>
      <c r="G3105" t="s">
        <v>112</v>
      </c>
      <c r="H3105">
        <v>1956</v>
      </c>
      <c r="I3105">
        <v>168</v>
      </c>
      <c r="J3105">
        <v>16.8</v>
      </c>
      <c r="K3105">
        <v>15</v>
      </c>
      <c r="L3105">
        <v>2022</v>
      </c>
      <c r="M3105">
        <v>50433</v>
      </c>
      <c r="N3105">
        <v>1</v>
      </c>
      <c r="O3105">
        <v>1</v>
      </c>
      <c r="P3105">
        <v>8.75</v>
      </c>
    </row>
    <row r="3106" spans="1:16" x14ac:dyDescent="0.3">
      <c r="A3106">
        <v>3104</v>
      </c>
      <c r="B3106" t="s">
        <v>83</v>
      </c>
      <c r="C3106" t="s">
        <v>111</v>
      </c>
      <c r="D3106" t="s">
        <v>107</v>
      </c>
      <c r="E3106" t="s">
        <v>100</v>
      </c>
      <c r="F3106" t="s">
        <v>87</v>
      </c>
      <c r="G3106" t="s">
        <v>112</v>
      </c>
      <c r="H3106">
        <v>1956</v>
      </c>
      <c r="I3106">
        <v>168</v>
      </c>
      <c r="J3106">
        <v>16.8</v>
      </c>
      <c r="K3106">
        <v>15</v>
      </c>
      <c r="L3106">
        <v>2023</v>
      </c>
      <c r="M3106">
        <v>30418</v>
      </c>
      <c r="N3106">
        <v>2</v>
      </c>
      <c r="O3106">
        <v>0</v>
      </c>
      <c r="P3106">
        <v>10.26</v>
      </c>
    </row>
    <row r="3107" spans="1:16" x14ac:dyDescent="0.3">
      <c r="A3107">
        <v>3105</v>
      </c>
      <c r="B3107" t="s">
        <v>83</v>
      </c>
      <c r="C3107" t="s">
        <v>111</v>
      </c>
      <c r="D3107" t="s">
        <v>107</v>
      </c>
      <c r="E3107" t="s">
        <v>100</v>
      </c>
      <c r="F3107" t="s">
        <v>87</v>
      </c>
      <c r="G3107" t="s">
        <v>112</v>
      </c>
      <c r="H3107">
        <v>1956</v>
      </c>
      <c r="I3107">
        <v>168</v>
      </c>
      <c r="J3107">
        <v>16.8</v>
      </c>
      <c r="K3107">
        <v>15</v>
      </c>
      <c r="L3107">
        <v>2024</v>
      </c>
      <c r="M3107">
        <v>44375</v>
      </c>
      <c r="N3107">
        <v>1</v>
      </c>
      <c r="O3107">
        <v>0</v>
      </c>
      <c r="P3107">
        <v>11.6</v>
      </c>
    </row>
    <row r="3108" spans="1:16" x14ac:dyDescent="0.3">
      <c r="A3108">
        <v>3106</v>
      </c>
      <c r="B3108" t="s">
        <v>83</v>
      </c>
      <c r="C3108" t="s">
        <v>111</v>
      </c>
      <c r="D3108" t="s">
        <v>107</v>
      </c>
      <c r="E3108" t="s">
        <v>100</v>
      </c>
      <c r="F3108" t="s">
        <v>87</v>
      </c>
      <c r="G3108" t="s">
        <v>112</v>
      </c>
      <c r="H3108">
        <v>1956</v>
      </c>
      <c r="I3108">
        <v>168</v>
      </c>
      <c r="J3108">
        <v>16.8</v>
      </c>
      <c r="K3108">
        <v>15</v>
      </c>
      <c r="L3108">
        <v>2022</v>
      </c>
      <c r="M3108">
        <v>49103</v>
      </c>
      <c r="N3108">
        <v>1</v>
      </c>
      <c r="O3108">
        <v>0</v>
      </c>
      <c r="P3108">
        <v>9.68</v>
      </c>
    </row>
    <row r="3109" spans="1:16" x14ac:dyDescent="0.3">
      <c r="A3109">
        <v>3107</v>
      </c>
      <c r="B3109" t="s">
        <v>83</v>
      </c>
      <c r="C3109" t="s">
        <v>111</v>
      </c>
      <c r="D3109" t="s">
        <v>107</v>
      </c>
      <c r="E3109" t="s">
        <v>100</v>
      </c>
      <c r="F3109" t="s">
        <v>87</v>
      </c>
      <c r="G3109" t="s">
        <v>112</v>
      </c>
      <c r="H3109">
        <v>1956</v>
      </c>
      <c r="I3109">
        <v>168</v>
      </c>
      <c r="J3109">
        <v>16.8</v>
      </c>
      <c r="K3109">
        <v>15</v>
      </c>
      <c r="L3109">
        <v>2021</v>
      </c>
      <c r="M3109">
        <v>70451</v>
      </c>
      <c r="N3109">
        <v>1</v>
      </c>
      <c r="O3109">
        <v>1</v>
      </c>
      <c r="P3109">
        <v>7.14</v>
      </c>
    </row>
    <row r="3110" spans="1:16" x14ac:dyDescent="0.3">
      <c r="A3110">
        <v>3108</v>
      </c>
      <c r="B3110" t="s">
        <v>83</v>
      </c>
      <c r="C3110" t="s">
        <v>111</v>
      </c>
      <c r="D3110" t="s">
        <v>107</v>
      </c>
      <c r="E3110" t="s">
        <v>100</v>
      </c>
      <c r="F3110" t="s">
        <v>87</v>
      </c>
      <c r="G3110" t="s">
        <v>112</v>
      </c>
      <c r="H3110">
        <v>1956</v>
      </c>
      <c r="I3110">
        <v>168</v>
      </c>
      <c r="J3110">
        <v>16.8</v>
      </c>
      <c r="K3110">
        <v>15</v>
      </c>
      <c r="L3110">
        <v>2022</v>
      </c>
      <c r="M3110">
        <v>72912</v>
      </c>
      <c r="N3110">
        <v>1</v>
      </c>
      <c r="O3110">
        <v>0</v>
      </c>
      <c r="P3110">
        <v>9.07</v>
      </c>
    </row>
    <row r="3111" spans="1:16" x14ac:dyDescent="0.3">
      <c r="A3111">
        <v>3109</v>
      </c>
      <c r="B3111" t="s">
        <v>83</v>
      </c>
      <c r="C3111" t="s">
        <v>111</v>
      </c>
      <c r="D3111" t="s">
        <v>107</v>
      </c>
      <c r="E3111" t="s">
        <v>100</v>
      </c>
      <c r="F3111" t="s">
        <v>87</v>
      </c>
      <c r="G3111" t="s">
        <v>112</v>
      </c>
      <c r="H3111">
        <v>1956</v>
      </c>
      <c r="I3111">
        <v>168</v>
      </c>
      <c r="J3111">
        <v>16.8</v>
      </c>
      <c r="K3111">
        <v>15</v>
      </c>
      <c r="L3111">
        <v>2021</v>
      </c>
      <c r="M3111">
        <v>74405</v>
      </c>
      <c r="N3111">
        <v>2</v>
      </c>
      <c r="O3111">
        <v>0</v>
      </c>
      <c r="P3111">
        <v>7.06</v>
      </c>
    </row>
    <row r="3112" spans="1:16" x14ac:dyDescent="0.3">
      <c r="A3112">
        <v>3110</v>
      </c>
      <c r="B3112" t="s">
        <v>83</v>
      </c>
      <c r="C3112" t="s">
        <v>111</v>
      </c>
      <c r="D3112" t="s">
        <v>107</v>
      </c>
      <c r="E3112" t="s">
        <v>100</v>
      </c>
      <c r="F3112" t="s">
        <v>87</v>
      </c>
      <c r="G3112" t="s">
        <v>112</v>
      </c>
      <c r="H3112">
        <v>1956</v>
      </c>
      <c r="I3112">
        <v>168</v>
      </c>
      <c r="J3112">
        <v>16.8</v>
      </c>
      <c r="K3112">
        <v>15</v>
      </c>
      <c r="L3112">
        <v>2024</v>
      </c>
      <c r="M3112">
        <v>47659</v>
      </c>
      <c r="N3112">
        <v>2</v>
      </c>
      <c r="O3112">
        <v>0</v>
      </c>
      <c r="P3112">
        <v>10.97</v>
      </c>
    </row>
    <row r="3113" spans="1:16" x14ac:dyDescent="0.3">
      <c r="A3113">
        <v>3111</v>
      </c>
      <c r="B3113" t="s">
        <v>83</v>
      </c>
      <c r="C3113" t="s">
        <v>111</v>
      </c>
      <c r="D3113" t="s">
        <v>107</v>
      </c>
      <c r="E3113" t="s">
        <v>100</v>
      </c>
      <c r="F3113" t="s">
        <v>87</v>
      </c>
      <c r="G3113" t="s">
        <v>112</v>
      </c>
      <c r="H3113">
        <v>1956</v>
      </c>
      <c r="I3113">
        <v>168</v>
      </c>
      <c r="J3113">
        <v>16.8</v>
      </c>
      <c r="K3113">
        <v>15</v>
      </c>
      <c r="L3113">
        <v>2022</v>
      </c>
      <c r="M3113">
        <v>45336</v>
      </c>
      <c r="N3113">
        <v>1</v>
      </c>
      <c r="O3113">
        <v>0</v>
      </c>
      <c r="P3113">
        <v>9.36</v>
      </c>
    </row>
    <row r="3114" spans="1:16" x14ac:dyDescent="0.3">
      <c r="A3114">
        <v>3112</v>
      </c>
      <c r="B3114" t="s">
        <v>83</v>
      </c>
      <c r="C3114" t="s">
        <v>111</v>
      </c>
      <c r="D3114" t="s">
        <v>107</v>
      </c>
      <c r="E3114" t="s">
        <v>100</v>
      </c>
      <c r="F3114" t="s">
        <v>87</v>
      </c>
      <c r="G3114" t="s">
        <v>112</v>
      </c>
      <c r="H3114">
        <v>1956</v>
      </c>
      <c r="I3114">
        <v>168</v>
      </c>
      <c r="J3114">
        <v>16.8</v>
      </c>
      <c r="K3114">
        <v>15</v>
      </c>
      <c r="L3114">
        <v>2022</v>
      </c>
      <c r="M3114">
        <v>47807</v>
      </c>
      <c r="N3114">
        <v>3</v>
      </c>
      <c r="O3114">
        <v>0</v>
      </c>
      <c r="P3114">
        <v>8.7899999999999991</v>
      </c>
    </row>
    <row r="3115" spans="1:16" x14ac:dyDescent="0.3">
      <c r="A3115">
        <v>3113</v>
      </c>
      <c r="B3115" t="s">
        <v>83</v>
      </c>
      <c r="C3115" t="s">
        <v>111</v>
      </c>
      <c r="D3115" t="s">
        <v>107</v>
      </c>
      <c r="E3115" t="s">
        <v>100</v>
      </c>
      <c r="F3115" t="s">
        <v>87</v>
      </c>
      <c r="G3115" t="s">
        <v>112</v>
      </c>
      <c r="H3115">
        <v>1956</v>
      </c>
      <c r="I3115">
        <v>168</v>
      </c>
      <c r="J3115">
        <v>16.8</v>
      </c>
      <c r="K3115">
        <v>15</v>
      </c>
      <c r="L3115">
        <v>2025</v>
      </c>
      <c r="M3115">
        <v>22535</v>
      </c>
      <c r="N3115">
        <v>1</v>
      </c>
      <c r="O3115">
        <v>0</v>
      </c>
      <c r="P3115">
        <v>13.07</v>
      </c>
    </row>
    <row r="3116" spans="1:16" x14ac:dyDescent="0.3">
      <c r="A3116">
        <v>3114</v>
      </c>
      <c r="B3116" t="s">
        <v>83</v>
      </c>
      <c r="C3116" t="s">
        <v>111</v>
      </c>
      <c r="D3116" t="s">
        <v>107</v>
      </c>
      <c r="E3116" t="s">
        <v>100</v>
      </c>
      <c r="F3116" t="s">
        <v>87</v>
      </c>
      <c r="G3116" t="s">
        <v>112</v>
      </c>
      <c r="H3116">
        <v>1956</v>
      </c>
      <c r="I3116">
        <v>168</v>
      </c>
      <c r="J3116">
        <v>16.8</v>
      </c>
      <c r="K3116">
        <v>15</v>
      </c>
      <c r="L3116">
        <v>2025</v>
      </c>
      <c r="M3116">
        <v>27224</v>
      </c>
      <c r="N3116">
        <v>1</v>
      </c>
      <c r="O3116">
        <v>0</v>
      </c>
      <c r="P3116">
        <v>13.05</v>
      </c>
    </row>
    <row r="3117" spans="1:16" x14ac:dyDescent="0.3">
      <c r="A3117">
        <v>3115</v>
      </c>
      <c r="B3117" t="s">
        <v>83</v>
      </c>
      <c r="C3117" t="s">
        <v>111</v>
      </c>
      <c r="D3117" t="s">
        <v>107</v>
      </c>
      <c r="E3117" t="s">
        <v>100</v>
      </c>
      <c r="F3117" t="s">
        <v>87</v>
      </c>
      <c r="G3117" t="s">
        <v>112</v>
      </c>
      <c r="H3117">
        <v>1956</v>
      </c>
      <c r="I3117">
        <v>168</v>
      </c>
      <c r="J3117">
        <v>16.8</v>
      </c>
      <c r="K3117">
        <v>15</v>
      </c>
      <c r="L3117">
        <v>2024</v>
      </c>
      <c r="M3117">
        <v>41464</v>
      </c>
      <c r="N3117">
        <v>1</v>
      </c>
      <c r="O3117">
        <v>0</v>
      </c>
      <c r="P3117">
        <v>12.11</v>
      </c>
    </row>
    <row r="3118" spans="1:16" x14ac:dyDescent="0.3">
      <c r="A3118">
        <v>3116</v>
      </c>
      <c r="B3118" t="s">
        <v>83</v>
      </c>
      <c r="C3118" t="s">
        <v>111</v>
      </c>
      <c r="D3118" t="s">
        <v>107</v>
      </c>
      <c r="E3118" t="s">
        <v>100</v>
      </c>
      <c r="F3118" t="s">
        <v>87</v>
      </c>
      <c r="G3118" t="s">
        <v>112</v>
      </c>
      <c r="H3118">
        <v>1956</v>
      </c>
      <c r="I3118">
        <v>168</v>
      </c>
      <c r="J3118">
        <v>16.8</v>
      </c>
      <c r="K3118">
        <v>15</v>
      </c>
      <c r="L3118">
        <v>2023</v>
      </c>
      <c r="M3118">
        <v>32918</v>
      </c>
      <c r="N3118">
        <v>1</v>
      </c>
      <c r="O3118">
        <v>0</v>
      </c>
      <c r="P3118">
        <v>10.7</v>
      </c>
    </row>
    <row r="3119" spans="1:16" x14ac:dyDescent="0.3">
      <c r="A3119">
        <v>3117</v>
      </c>
      <c r="B3119" t="s">
        <v>83</v>
      </c>
      <c r="C3119" t="s">
        <v>111</v>
      </c>
      <c r="D3119" t="s">
        <v>107</v>
      </c>
      <c r="E3119" t="s">
        <v>100</v>
      </c>
      <c r="F3119" t="s">
        <v>87</v>
      </c>
      <c r="G3119" t="s">
        <v>112</v>
      </c>
      <c r="H3119">
        <v>1956</v>
      </c>
      <c r="I3119">
        <v>168</v>
      </c>
      <c r="J3119">
        <v>16.8</v>
      </c>
      <c r="K3119">
        <v>15</v>
      </c>
      <c r="L3119">
        <v>2022</v>
      </c>
      <c r="M3119">
        <v>59061</v>
      </c>
      <c r="N3119">
        <v>1</v>
      </c>
      <c r="O3119">
        <v>0</v>
      </c>
      <c r="P3119">
        <v>9.25</v>
      </c>
    </row>
    <row r="3120" spans="1:16" x14ac:dyDescent="0.3">
      <c r="A3120">
        <v>3118</v>
      </c>
      <c r="B3120" t="s">
        <v>83</v>
      </c>
      <c r="C3120" t="s">
        <v>111</v>
      </c>
      <c r="D3120" t="s">
        <v>107</v>
      </c>
      <c r="E3120" t="s">
        <v>100</v>
      </c>
      <c r="F3120" t="s">
        <v>87</v>
      </c>
      <c r="G3120" t="s">
        <v>112</v>
      </c>
      <c r="H3120">
        <v>1956</v>
      </c>
      <c r="I3120">
        <v>168</v>
      </c>
      <c r="J3120">
        <v>16.8</v>
      </c>
      <c r="K3120">
        <v>15</v>
      </c>
      <c r="L3120">
        <v>2024</v>
      </c>
      <c r="M3120">
        <v>37163</v>
      </c>
      <c r="N3120">
        <v>1</v>
      </c>
      <c r="O3120">
        <v>0</v>
      </c>
      <c r="P3120">
        <v>11.92</v>
      </c>
    </row>
    <row r="3121" spans="1:16" x14ac:dyDescent="0.3">
      <c r="A3121">
        <v>3119</v>
      </c>
      <c r="B3121" t="s">
        <v>83</v>
      </c>
      <c r="C3121" t="s">
        <v>111</v>
      </c>
      <c r="D3121" t="s">
        <v>107</v>
      </c>
      <c r="E3121" t="s">
        <v>100</v>
      </c>
      <c r="F3121" t="s">
        <v>87</v>
      </c>
      <c r="G3121" t="s">
        <v>112</v>
      </c>
      <c r="H3121">
        <v>1956</v>
      </c>
      <c r="I3121">
        <v>168</v>
      </c>
      <c r="J3121">
        <v>16.8</v>
      </c>
      <c r="K3121">
        <v>15</v>
      </c>
      <c r="L3121">
        <v>2026</v>
      </c>
      <c r="M3121">
        <v>6465</v>
      </c>
      <c r="N3121">
        <v>1</v>
      </c>
      <c r="O3121">
        <v>0</v>
      </c>
      <c r="P3121">
        <v>14.56</v>
      </c>
    </row>
    <row r="3122" spans="1:16" x14ac:dyDescent="0.3">
      <c r="A3122">
        <v>3120</v>
      </c>
      <c r="B3122" t="s">
        <v>83</v>
      </c>
      <c r="C3122" t="s">
        <v>111</v>
      </c>
      <c r="D3122" t="s">
        <v>107</v>
      </c>
      <c r="E3122" t="s">
        <v>100</v>
      </c>
      <c r="F3122" t="s">
        <v>87</v>
      </c>
      <c r="G3122" t="s">
        <v>112</v>
      </c>
      <c r="H3122">
        <v>1956</v>
      </c>
      <c r="I3122">
        <v>168</v>
      </c>
      <c r="J3122">
        <v>16.8</v>
      </c>
      <c r="K3122">
        <v>15</v>
      </c>
      <c r="L3122">
        <v>2024</v>
      </c>
      <c r="M3122">
        <v>35914</v>
      </c>
      <c r="N3122">
        <v>1</v>
      </c>
      <c r="O3122">
        <v>1</v>
      </c>
      <c r="P3122">
        <v>11.39</v>
      </c>
    </row>
    <row r="3123" spans="1:16" x14ac:dyDescent="0.3">
      <c r="A3123">
        <v>3121</v>
      </c>
      <c r="B3123" t="s">
        <v>83</v>
      </c>
      <c r="C3123" t="s">
        <v>111</v>
      </c>
      <c r="D3123" t="s">
        <v>107</v>
      </c>
      <c r="E3123" t="s">
        <v>100</v>
      </c>
      <c r="F3123" t="s">
        <v>87</v>
      </c>
      <c r="G3123" t="s">
        <v>112</v>
      </c>
      <c r="H3123">
        <v>1956</v>
      </c>
      <c r="I3123">
        <v>168</v>
      </c>
      <c r="J3123">
        <v>16.8</v>
      </c>
      <c r="K3123">
        <v>15</v>
      </c>
      <c r="L3123">
        <v>2020</v>
      </c>
      <c r="M3123">
        <v>72267</v>
      </c>
      <c r="N3123">
        <v>1</v>
      </c>
      <c r="O3123">
        <v>1</v>
      </c>
      <c r="P3123">
        <v>5.94</v>
      </c>
    </row>
    <row r="3124" spans="1:16" x14ac:dyDescent="0.3">
      <c r="A3124">
        <v>3122</v>
      </c>
      <c r="B3124" t="s">
        <v>83</v>
      </c>
      <c r="C3124" t="s">
        <v>111</v>
      </c>
      <c r="D3124" t="s">
        <v>107</v>
      </c>
      <c r="E3124" t="s">
        <v>100</v>
      </c>
      <c r="F3124" t="s">
        <v>87</v>
      </c>
      <c r="G3124" t="s">
        <v>112</v>
      </c>
      <c r="H3124">
        <v>1956</v>
      </c>
      <c r="I3124">
        <v>168</v>
      </c>
      <c r="J3124">
        <v>16.8</v>
      </c>
      <c r="K3124">
        <v>15</v>
      </c>
      <c r="L3124">
        <v>2024</v>
      </c>
      <c r="M3124">
        <v>20944</v>
      </c>
      <c r="N3124">
        <v>1</v>
      </c>
      <c r="O3124">
        <v>0</v>
      </c>
      <c r="P3124">
        <v>11.96</v>
      </c>
    </row>
    <row r="3125" spans="1:16" x14ac:dyDescent="0.3">
      <c r="A3125">
        <v>3123</v>
      </c>
      <c r="B3125" t="s">
        <v>83</v>
      </c>
      <c r="C3125" t="s">
        <v>111</v>
      </c>
      <c r="D3125" t="s">
        <v>107</v>
      </c>
      <c r="E3125" t="s">
        <v>100</v>
      </c>
      <c r="F3125" t="s">
        <v>87</v>
      </c>
      <c r="G3125" t="s">
        <v>112</v>
      </c>
      <c r="H3125">
        <v>1956</v>
      </c>
      <c r="I3125">
        <v>168</v>
      </c>
      <c r="J3125">
        <v>16.8</v>
      </c>
      <c r="K3125">
        <v>15</v>
      </c>
      <c r="L3125">
        <v>2021</v>
      </c>
      <c r="M3125">
        <v>75897</v>
      </c>
      <c r="N3125">
        <v>1</v>
      </c>
      <c r="O3125">
        <v>0</v>
      </c>
      <c r="P3125">
        <v>7.95</v>
      </c>
    </row>
    <row r="3126" spans="1:16" x14ac:dyDescent="0.3">
      <c r="A3126">
        <v>3124</v>
      </c>
      <c r="B3126" t="s">
        <v>83</v>
      </c>
      <c r="C3126" t="s">
        <v>111</v>
      </c>
      <c r="D3126" t="s">
        <v>107</v>
      </c>
      <c r="E3126" t="s">
        <v>100</v>
      </c>
      <c r="F3126" t="s">
        <v>87</v>
      </c>
      <c r="G3126" t="s">
        <v>112</v>
      </c>
      <c r="H3126">
        <v>1956</v>
      </c>
      <c r="I3126">
        <v>168</v>
      </c>
      <c r="J3126">
        <v>16.8</v>
      </c>
      <c r="K3126">
        <v>15</v>
      </c>
      <c r="L3126">
        <v>2023</v>
      </c>
      <c r="M3126">
        <v>51654</v>
      </c>
      <c r="N3126">
        <v>1</v>
      </c>
      <c r="O3126">
        <v>0</v>
      </c>
      <c r="P3126">
        <v>10.73</v>
      </c>
    </row>
    <row r="3127" spans="1:16" x14ac:dyDescent="0.3">
      <c r="A3127">
        <v>3125</v>
      </c>
      <c r="B3127" t="s">
        <v>83</v>
      </c>
      <c r="C3127" t="s">
        <v>111</v>
      </c>
      <c r="D3127" t="s">
        <v>107</v>
      </c>
      <c r="E3127" t="s">
        <v>100</v>
      </c>
      <c r="F3127" t="s">
        <v>87</v>
      </c>
      <c r="G3127" t="s">
        <v>112</v>
      </c>
      <c r="H3127">
        <v>1956</v>
      </c>
      <c r="I3127">
        <v>168</v>
      </c>
      <c r="J3127">
        <v>16.8</v>
      </c>
      <c r="K3127">
        <v>15</v>
      </c>
      <c r="L3127">
        <v>2026</v>
      </c>
      <c r="M3127">
        <v>5551</v>
      </c>
      <c r="N3127">
        <v>1</v>
      </c>
      <c r="O3127">
        <v>0</v>
      </c>
      <c r="P3127">
        <v>14.8</v>
      </c>
    </row>
    <row r="3128" spans="1:16" x14ac:dyDescent="0.3">
      <c r="A3128">
        <v>3126</v>
      </c>
      <c r="B3128" t="s">
        <v>83</v>
      </c>
      <c r="C3128" t="s">
        <v>111</v>
      </c>
      <c r="D3128" t="s">
        <v>107</v>
      </c>
      <c r="E3128" t="s">
        <v>100</v>
      </c>
      <c r="F3128" t="s">
        <v>87</v>
      </c>
      <c r="G3128" t="s">
        <v>112</v>
      </c>
      <c r="H3128">
        <v>1956</v>
      </c>
      <c r="I3128">
        <v>168</v>
      </c>
      <c r="J3128">
        <v>16.8</v>
      </c>
      <c r="K3128">
        <v>15</v>
      </c>
      <c r="L3128">
        <v>2024</v>
      </c>
      <c r="M3128">
        <v>34845</v>
      </c>
      <c r="N3128">
        <v>1</v>
      </c>
      <c r="O3128">
        <v>0</v>
      </c>
      <c r="P3128">
        <v>11.9</v>
      </c>
    </row>
    <row r="3129" spans="1:16" x14ac:dyDescent="0.3">
      <c r="A3129">
        <v>3127</v>
      </c>
      <c r="B3129" t="s">
        <v>83</v>
      </c>
      <c r="C3129" t="s">
        <v>111</v>
      </c>
      <c r="D3129" t="s">
        <v>107</v>
      </c>
      <c r="E3129" t="s">
        <v>100</v>
      </c>
      <c r="F3129" t="s">
        <v>87</v>
      </c>
      <c r="G3129" t="s">
        <v>112</v>
      </c>
      <c r="H3129">
        <v>1956</v>
      </c>
      <c r="I3129">
        <v>168</v>
      </c>
      <c r="J3129">
        <v>16.8</v>
      </c>
      <c r="K3129">
        <v>15</v>
      </c>
      <c r="L3129">
        <v>2023</v>
      </c>
      <c r="M3129">
        <v>55959</v>
      </c>
      <c r="N3129">
        <v>1</v>
      </c>
      <c r="O3129">
        <v>0</v>
      </c>
      <c r="P3129">
        <v>10.57</v>
      </c>
    </row>
    <row r="3130" spans="1:16" x14ac:dyDescent="0.3">
      <c r="A3130">
        <v>3128</v>
      </c>
      <c r="B3130" t="s">
        <v>83</v>
      </c>
      <c r="C3130" t="s">
        <v>111</v>
      </c>
      <c r="D3130" t="s">
        <v>107</v>
      </c>
      <c r="E3130" t="s">
        <v>100</v>
      </c>
      <c r="F3130" t="s">
        <v>87</v>
      </c>
      <c r="G3130" t="s">
        <v>112</v>
      </c>
      <c r="H3130">
        <v>1956</v>
      </c>
      <c r="I3130">
        <v>168</v>
      </c>
      <c r="J3130">
        <v>16.8</v>
      </c>
      <c r="K3130">
        <v>15</v>
      </c>
      <c r="L3130">
        <v>2020</v>
      </c>
      <c r="M3130">
        <v>85780</v>
      </c>
      <c r="N3130">
        <v>3</v>
      </c>
      <c r="O3130">
        <v>0</v>
      </c>
      <c r="P3130">
        <v>5.8</v>
      </c>
    </row>
    <row r="3131" spans="1:16" x14ac:dyDescent="0.3">
      <c r="A3131">
        <v>3129</v>
      </c>
      <c r="B3131" t="s">
        <v>83</v>
      </c>
      <c r="C3131" t="s">
        <v>111</v>
      </c>
      <c r="D3131" t="s">
        <v>107</v>
      </c>
      <c r="E3131" t="s">
        <v>100</v>
      </c>
      <c r="F3131" t="s">
        <v>87</v>
      </c>
      <c r="G3131" t="s">
        <v>112</v>
      </c>
      <c r="H3131">
        <v>1956</v>
      </c>
      <c r="I3131">
        <v>168</v>
      </c>
      <c r="J3131">
        <v>16.8</v>
      </c>
      <c r="K3131">
        <v>15</v>
      </c>
      <c r="L3131">
        <v>2024</v>
      </c>
      <c r="M3131">
        <v>47950</v>
      </c>
      <c r="N3131">
        <v>1</v>
      </c>
      <c r="O3131">
        <v>0</v>
      </c>
      <c r="P3131">
        <v>11.84</v>
      </c>
    </row>
    <row r="3132" spans="1:16" x14ac:dyDescent="0.3">
      <c r="A3132">
        <v>3130</v>
      </c>
      <c r="B3132" t="s">
        <v>83</v>
      </c>
      <c r="C3132" t="s">
        <v>111</v>
      </c>
      <c r="D3132" t="s">
        <v>107</v>
      </c>
      <c r="E3132" t="s">
        <v>100</v>
      </c>
      <c r="F3132" t="s">
        <v>87</v>
      </c>
      <c r="G3132" t="s">
        <v>112</v>
      </c>
      <c r="H3132">
        <v>1956</v>
      </c>
      <c r="I3132">
        <v>168</v>
      </c>
      <c r="J3132">
        <v>16.8</v>
      </c>
      <c r="K3132">
        <v>15</v>
      </c>
      <c r="L3132">
        <v>2026</v>
      </c>
      <c r="M3132">
        <v>8961</v>
      </c>
      <c r="N3132">
        <v>1</v>
      </c>
      <c r="O3132">
        <v>0</v>
      </c>
      <c r="P3132">
        <v>14.83</v>
      </c>
    </row>
    <row r="3133" spans="1:16" x14ac:dyDescent="0.3">
      <c r="A3133">
        <v>3131</v>
      </c>
      <c r="B3133" t="s">
        <v>83</v>
      </c>
      <c r="C3133" t="s">
        <v>111</v>
      </c>
      <c r="D3133" t="s">
        <v>107</v>
      </c>
      <c r="E3133" t="s">
        <v>100</v>
      </c>
      <c r="F3133" t="s">
        <v>87</v>
      </c>
      <c r="G3133" t="s">
        <v>112</v>
      </c>
      <c r="H3133">
        <v>1956</v>
      </c>
      <c r="I3133">
        <v>168</v>
      </c>
      <c r="J3133">
        <v>16.8</v>
      </c>
      <c r="K3133">
        <v>15</v>
      </c>
      <c r="L3133">
        <v>2022</v>
      </c>
      <c r="M3133">
        <v>41413</v>
      </c>
      <c r="N3133">
        <v>2</v>
      </c>
      <c r="O3133">
        <v>0</v>
      </c>
      <c r="P3133">
        <v>8.85</v>
      </c>
    </row>
    <row r="3134" spans="1:16" x14ac:dyDescent="0.3">
      <c r="A3134">
        <v>3132</v>
      </c>
      <c r="B3134" t="s">
        <v>83</v>
      </c>
      <c r="C3134" t="s">
        <v>111</v>
      </c>
      <c r="D3134" t="s">
        <v>107</v>
      </c>
      <c r="E3134" t="s">
        <v>100</v>
      </c>
      <c r="F3134" t="s">
        <v>87</v>
      </c>
      <c r="G3134" t="s">
        <v>112</v>
      </c>
      <c r="H3134">
        <v>1956</v>
      </c>
      <c r="I3134">
        <v>168</v>
      </c>
      <c r="J3134">
        <v>16.8</v>
      </c>
      <c r="K3134">
        <v>15</v>
      </c>
      <c r="L3134">
        <v>2026</v>
      </c>
      <c r="M3134">
        <v>9187</v>
      </c>
      <c r="N3134">
        <v>1</v>
      </c>
      <c r="O3134">
        <v>0</v>
      </c>
      <c r="P3134">
        <v>15.15</v>
      </c>
    </row>
    <row r="3135" spans="1:16" x14ac:dyDescent="0.3">
      <c r="A3135">
        <v>3133</v>
      </c>
      <c r="B3135" t="s">
        <v>83</v>
      </c>
      <c r="C3135" t="s">
        <v>111</v>
      </c>
      <c r="D3135" t="s">
        <v>107</v>
      </c>
      <c r="E3135" t="s">
        <v>100</v>
      </c>
      <c r="F3135" t="s">
        <v>87</v>
      </c>
      <c r="G3135" t="s">
        <v>112</v>
      </c>
      <c r="H3135">
        <v>1956</v>
      </c>
      <c r="I3135">
        <v>168</v>
      </c>
      <c r="J3135">
        <v>16.8</v>
      </c>
      <c r="K3135">
        <v>15</v>
      </c>
      <c r="L3135">
        <v>2020</v>
      </c>
      <c r="M3135">
        <v>82197</v>
      </c>
      <c r="N3135">
        <v>1</v>
      </c>
      <c r="O3135">
        <v>0</v>
      </c>
      <c r="P3135">
        <v>6.17</v>
      </c>
    </row>
    <row r="3136" spans="1:16" x14ac:dyDescent="0.3">
      <c r="A3136">
        <v>3134</v>
      </c>
      <c r="B3136" t="s">
        <v>83</v>
      </c>
      <c r="C3136" t="s">
        <v>111</v>
      </c>
      <c r="D3136" t="s">
        <v>107</v>
      </c>
      <c r="E3136" t="s">
        <v>100</v>
      </c>
      <c r="F3136" t="s">
        <v>87</v>
      </c>
      <c r="G3136" t="s">
        <v>112</v>
      </c>
      <c r="H3136">
        <v>1956</v>
      </c>
      <c r="I3136">
        <v>168</v>
      </c>
      <c r="J3136">
        <v>16.8</v>
      </c>
      <c r="K3136">
        <v>15</v>
      </c>
      <c r="L3136">
        <v>2021</v>
      </c>
      <c r="M3136">
        <v>106302</v>
      </c>
      <c r="N3136">
        <v>1</v>
      </c>
      <c r="O3136">
        <v>0</v>
      </c>
      <c r="P3136">
        <v>7.09</v>
      </c>
    </row>
    <row r="3137" spans="1:16" x14ac:dyDescent="0.3">
      <c r="A3137">
        <v>3135</v>
      </c>
      <c r="B3137" t="s">
        <v>83</v>
      </c>
      <c r="C3137" t="s">
        <v>111</v>
      </c>
      <c r="D3137" t="s">
        <v>107</v>
      </c>
      <c r="E3137" t="s">
        <v>100</v>
      </c>
      <c r="F3137" t="s">
        <v>87</v>
      </c>
      <c r="G3137" t="s">
        <v>112</v>
      </c>
      <c r="H3137">
        <v>1956</v>
      </c>
      <c r="I3137">
        <v>168</v>
      </c>
      <c r="J3137">
        <v>16.8</v>
      </c>
      <c r="K3137">
        <v>15</v>
      </c>
      <c r="L3137">
        <v>2024</v>
      </c>
      <c r="M3137">
        <v>40074</v>
      </c>
      <c r="N3137">
        <v>1</v>
      </c>
      <c r="O3137">
        <v>0</v>
      </c>
      <c r="P3137">
        <v>12.1</v>
      </c>
    </row>
    <row r="3138" spans="1:16" x14ac:dyDescent="0.3">
      <c r="A3138">
        <v>3136</v>
      </c>
      <c r="B3138" t="s">
        <v>83</v>
      </c>
      <c r="C3138" t="s">
        <v>111</v>
      </c>
      <c r="D3138" t="s">
        <v>107</v>
      </c>
      <c r="E3138" t="s">
        <v>100</v>
      </c>
      <c r="F3138" t="s">
        <v>87</v>
      </c>
      <c r="G3138" t="s">
        <v>112</v>
      </c>
      <c r="H3138">
        <v>1956</v>
      </c>
      <c r="I3138">
        <v>168</v>
      </c>
      <c r="J3138">
        <v>16.8</v>
      </c>
      <c r="K3138">
        <v>15</v>
      </c>
      <c r="L3138">
        <v>2025</v>
      </c>
      <c r="M3138">
        <v>26395</v>
      </c>
      <c r="N3138">
        <v>2</v>
      </c>
      <c r="O3138">
        <v>0</v>
      </c>
      <c r="P3138">
        <v>12.72</v>
      </c>
    </row>
    <row r="3139" spans="1:16" x14ac:dyDescent="0.3">
      <c r="A3139">
        <v>3137</v>
      </c>
      <c r="B3139" t="s">
        <v>83</v>
      </c>
      <c r="C3139" t="s">
        <v>111</v>
      </c>
      <c r="D3139" t="s">
        <v>107</v>
      </c>
      <c r="E3139" t="s">
        <v>100</v>
      </c>
      <c r="F3139" t="s">
        <v>87</v>
      </c>
      <c r="G3139" t="s">
        <v>112</v>
      </c>
      <c r="H3139">
        <v>1956</v>
      </c>
      <c r="I3139">
        <v>168</v>
      </c>
      <c r="J3139">
        <v>16.8</v>
      </c>
      <c r="K3139">
        <v>15</v>
      </c>
      <c r="L3139">
        <v>2025</v>
      </c>
      <c r="M3139">
        <v>20052</v>
      </c>
      <c r="N3139">
        <v>1</v>
      </c>
      <c r="O3139">
        <v>0</v>
      </c>
      <c r="P3139">
        <v>13.8</v>
      </c>
    </row>
    <row r="3140" spans="1:16" x14ac:dyDescent="0.3">
      <c r="A3140">
        <v>3138</v>
      </c>
      <c r="B3140" t="s">
        <v>83</v>
      </c>
      <c r="C3140" t="s">
        <v>111</v>
      </c>
      <c r="D3140" t="s">
        <v>107</v>
      </c>
      <c r="E3140" t="s">
        <v>100</v>
      </c>
      <c r="F3140" t="s">
        <v>87</v>
      </c>
      <c r="G3140" t="s">
        <v>112</v>
      </c>
      <c r="H3140">
        <v>1956</v>
      </c>
      <c r="I3140">
        <v>168</v>
      </c>
      <c r="J3140">
        <v>16.8</v>
      </c>
      <c r="K3140">
        <v>15</v>
      </c>
      <c r="L3140">
        <v>2024</v>
      </c>
      <c r="M3140">
        <v>46498</v>
      </c>
      <c r="N3140">
        <v>1</v>
      </c>
      <c r="O3140">
        <v>0</v>
      </c>
      <c r="P3140">
        <v>12.13</v>
      </c>
    </row>
    <row r="3141" spans="1:16" x14ac:dyDescent="0.3">
      <c r="A3141">
        <v>3139</v>
      </c>
      <c r="B3141" t="s">
        <v>83</v>
      </c>
      <c r="C3141" t="s">
        <v>111</v>
      </c>
      <c r="D3141" t="s">
        <v>107</v>
      </c>
      <c r="E3141" t="s">
        <v>100</v>
      </c>
      <c r="F3141" t="s">
        <v>87</v>
      </c>
      <c r="G3141" t="s">
        <v>112</v>
      </c>
      <c r="H3141">
        <v>1956</v>
      </c>
      <c r="I3141">
        <v>168</v>
      </c>
      <c r="J3141">
        <v>16.8</v>
      </c>
      <c r="K3141">
        <v>15</v>
      </c>
      <c r="L3141">
        <v>2023</v>
      </c>
      <c r="M3141">
        <v>66998</v>
      </c>
      <c r="N3141">
        <v>1</v>
      </c>
      <c r="O3141">
        <v>0</v>
      </c>
      <c r="P3141">
        <v>10</v>
      </c>
    </row>
    <row r="3142" spans="1:16" x14ac:dyDescent="0.3">
      <c r="A3142">
        <v>3140</v>
      </c>
      <c r="B3142" t="s">
        <v>83</v>
      </c>
      <c r="C3142" t="s">
        <v>111</v>
      </c>
      <c r="D3142" t="s">
        <v>107</v>
      </c>
      <c r="E3142" t="s">
        <v>100</v>
      </c>
      <c r="F3142" t="s">
        <v>87</v>
      </c>
      <c r="G3142" t="s">
        <v>112</v>
      </c>
      <c r="H3142">
        <v>1956</v>
      </c>
      <c r="I3142">
        <v>168</v>
      </c>
      <c r="J3142">
        <v>16.8</v>
      </c>
      <c r="K3142">
        <v>15</v>
      </c>
      <c r="L3142">
        <v>2026</v>
      </c>
      <c r="M3142">
        <v>5310</v>
      </c>
      <c r="N3142">
        <v>1</v>
      </c>
      <c r="O3142">
        <v>0</v>
      </c>
      <c r="P3142">
        <v>14.91</v>
      </c>
    </row>
    <row r="3143" spans="1:16" x14ac:dyDescent="0.3">
      <c r="A3143">
        <v>3141</v>
      </c>
      <c r="B3143" t="s">
        <v>83</v>
      </c>
      <c r="C3143" t="s">
        <v>111</v>
      </c>
      <c r="D3143" t="s">
        <v>107</v>
      </c>
      <c r="E3143" t="s">
        <v>100</v>
      </c>
      <c r="F3143" t="s">
        <v>87</v>
      </c>
      <c r="G3143" t="s">
        <v>112</v>
      </c>
      <c r="H3143">
        <v>1956</v>
      </c>
      <c r="I3143">
        <v>168</v>
      </c>
      <c r="J3143">
        <v>16.8</v>
      </c>
      <c r="K3143">
        <v>15</v>
      </c>
      <c r="L3143">
        <v>2022</v>
      </c>
      <c r="M3143">
        <v>66870</v>
      </c>
      <c r="N3143">
        <v>1</v>
      </c>
      <c r="O3143">
        <v>0</v>
      </c>
      <c r="P3143">
        <v>8.85</v>
      </c>
    </row>
    <row r="3144" spans="1:16" x14ac:dyDescent="0.3">
      <c r="A3144">
        <v>3142</v>
      </c>
      <c r="B3144" t="s">
        <v>83</v>
      </c>
      <c r="C3144" t="s">
        <v>111</v>
      </c>
      <c r="D3144" t="s">
        <v>107</v>
      </c>
      <c r="E3144" t="s">
        <v>100</v>
      </c>
      <c r="F3144" t="s">
        <v>87</v>
      </c>
      <c r="G3144" t="s">
        <v>112</v>
      </c>
      <c r="H3144">
        <v>1956</v>
      </c>
      <c r="I3144">
        <v>168</v>
      </c>
      <c r="J3144">
        <v>16.8</v>
      </c>
      <c r="K3144">
        <v>15</v>
      </c>
      <c r="L3144">
        <v>2023</v>
      </c>
      <c r="M3144">
        <v>45508</v>
      </c>
      <c r="N3144">
        <v>2</v>
      </c>
      <c r="O3144">
        <v>0</v>
      </c>
      <c r="P3144">
        <v>10.28</v>
      </c>
    </row>
    <row r="3145" spans="1:16" x14ac:dyDescent="0.3">
      <c r="A3145">
        <v>3143</v>
      </c>
      <c r="B3145" t="s">
        <v>83</v>
      </c>
      <c r="C3145" t="s">
        <v>111</v>
      </c>
      <c r="D3145" t="s">
        <v>107</v>
      </c>
      <c r="E3145" t="s">
        <v>100</v>
      </c>
      <c r="F3145" t="s">
        <v>87</v>
      </c>
      <c r="G3145" t="s">
        <v>112</v>
      </c>
      <c r="H3145">
        <v>1956</v>
      </c>
      <c r="I3145">
        <v>168</v>
      </c>
      <c r="J3145">
        <v>16.8</v>
      </c>
      <c r="K3145">
        <v>15</v>
      </c>
      <c r="L3145">
        <v>2021</v>
      </c>
      <c r="M3145">
        <v>88328</v>
      </c>
      <c r="N3145">
        <v>1</v>
      </c>
      <c r="O3145">
        <v>0</v>
      </c>
      <c r="P3145">
        <v>7.63</v>
      </c>
    </row>
    <row r="3146" spans="1:16" x14ac:dyDescent="0.3">
      <c r="A3146">
        <v>3144</v>
      </c>
      <c r="B3146" t="s">
        <v>83</v>
      </c>
      <c r="C3146" t="s">
        <v>111</v>
      </c>
      <c r="D3146" t="s">
        <v>107</v>
      </c>
      <c r="E3146" t="s">
        <v>100</v>
      </c>
      <c r="F3146" t="s">
        <v>87</v>
      </c>
      <c r="G3146" t="s">
        <v>112</v>
      </c>
      <c r="H3146">
        <v>1956</v>
      </c>
      <c r="I3146">
        <v>168</v>
      </c>
      <c r="J3146">
        <v>16.8</v>
      </c>
      <c r="K3146">
        <v>15</v>
      </c>
      <c r="L3146">
        <v>2023</v>
      </c>
      <c r="M3146">
        <v>60982</v>
      </c>
      <c r="N3146">
        <v>1</v>
      </c>
      <c r="O3146">
        <v>0</v>
      </c>
      <c r="P3146">
        <v>9.92</v>
      </c>
    </row>
    <row r="3147" spans="1:16" x14ac:dyDescent="0.3">
      <c r="A3147">
        <v>3145</v>
      </c>
      <c r="B3147" t="s">
        <v>83</v>
      </c>
      <c r="C3147" t="s">
        <v>111</v>
      </c>
      <c r="D3147" t="s">
        <v>107</v>
      </c>
      <c r="E3147" t="s">
        <v>100</v>
      </c>
      <c r="F3147" t="s">
        <v>87</v>
      </c>
      <c r="G3147" t="s">
        <v>112</v>
      </c>
      <c r="H3147">
        <v>1956</v>
      </c>
      <c r="I3147">
        <v>168</v>
      </c>
      <c r="J3147">
        <v>16.8</v>
      </c>
      <c r="K3147">
        <v>15</v>
      </c>
      <c r="L3147">
        <v>2020</v>
      </c>
      <c r="M3147">
        <v>129000</v>
      </c>
      <c r="N3147">
        <v>1</v>
      </c>
      <c r="O3147">
        <v>0</v>
      </c>
      <c r="P3147">
        <v>5.66</v>
      </c>
    </row>
    <row r="3148" spans="1:16" x14ac:dyDescent="0.3">
      <c r="A3148">
        <v>3146</v>
      </c>
      <c r="B3148" t="s">
        <v>83</v>
      </c>
      <c r="C3148" t="s">
        <v>111</v>
      </c>
      <c r="D3148" t="s">
        <v>107</v>
      </c>
      <c r="E3148" t="s">
        <v>100</v>
      </c>
      <c r="F3148" t="s">
        <v>87</v>
      </c>
      <c r="G3148" t="s">
        <v>112</v>
      </c>
      <c r="H3148">
        <v>1956</v>
      </c>
      <c r="I3148">
        <v>168</v>
      </c>
      <c r="J3148">
        <v>16.8</v>
      </c>
      <c r="K3148">
        <v>15</v>
      </c>
      <c r="L3148">
        <v>2022</v>
      </c>
      <c r="M3148">
        <v>40190</v>
      </c>
      <c r="N3148">
        <v>1</v>
      </c>
      <c r="O3148">
        <v>0</v>
      </c>
      <c r="P3148">
        <v>9.5500000000000007</v>
      </c>
    </row>
    <row r="3149" spans="1:16" x14ac:dyDescent="0.3">
      <c r="A3149">
        <v>3147</v>
      </c>
      <c r="B3149" t="s">
        <v>83</v>
      </c>
      <c r="C3149" t="s">
        <v>111</v>
      </c>
      <c r="D3149" t="s">
        <v>107</v>
      </c>
      <c r="E3149" t="s">
        <v>100</v>
      </c>
      <c r="F3149" t="s">
        <v>87</v>
      </c>
      <c r="G3149" t="s">
        <v>112</v>
      </c>
      <c r="H3149">
        <v>1956</v>
      </c>
      <c r="I3149">
        <v>168</v>
      </c>
      <c r="J3149">
        <v>16.8</v>
      </c>
      <c r="K3149">
        <v>15</v>
      </c>
      <c r="L3149">
        <v>2026</v>
      </c>
      <c r="M3149">
        <v>7630</v>
      </c>
      <c r="N3149">
        <v>2</v>
      </c>
      <c r="O3149">
        <v>0</v>
      </c>
      <c r="P3149">
        <v>14.49</v>
      </c>
    </row>
    <row r="3150" spans="1:16" x14ac:dyDescent="0.3">
      <c r="A3150">
        <v>3148</v>
      </c>
      <c r="B3150" t="s">
        <v>83</v>
      </c>
      <c r="C3150" t="s">
        <v>111</v>
      </c>
      <c r="D3150" t="s">
        <v>107</v>
      </c>
      <c r="E3150" t="s">
        <v>100</v>
      </c>
      <c r="F3150" t="s">
        <v>87</v>
      </c>
      <c r="G3150" t="s">
        <v>112</v>
      </c>
      <c r="H3150">
        <v>1956</v>
      </c>
      <c r="I3150">
        <v>168</v>
      </c>
      <c r="J3150">
        <v>16.8</v>
      </c>
      <c r="K3150">
        <v>15</v>
      </c>
      <c r="L3150">
        <v>2026</v>
      </c>
      <c r="M3150">
        <v>4754</v>
      </c>
      <c r="N3150">
        <v>1</v>
      </c>
      <c r="O3150">
        <v>0</v>
      </c>
      <c r="P3150">
        <v>14.65</v>
      </c>
    </row>
    <row r="3151" spans="1:16" x14ac:dyDescent="0.3">
      <c r="A3151">
        <v>3149</v>
      </c>
      <c r="B3151" t="s">
        <v>83</v>
      </c>
      <c r="C3151" t="s">
        <v>111</v>
      </c>
      <c r="D3151" t="s">
        <v>107</v>
      </c>
      <c r="E3151" t="s">
        <v>100</v>
      </c>
      <c r="F3151" t="s">
        <v>87</v>
      </c>
      <c r="G3151" t="s">
        <v>112</v>
      </c>
      <c r="H3151">
        <v>1956</v>
      </c>
      <c r="I3151">
        <v>168</v>
      </c>
      <c r="J3151">
        <v>16.8</v>
      </c>
      <c r="K3151">
        <v>15</v>
      </c>
      <c r="L3151">
        <v>2023</v>
      </c>
      <c r="M3151">
        <v>58329</v>
      </c>
      <c r="N3151">
        <v>1</v>
      </c>
      <c r="O3151">
        <v>1</v>
      </c>
      <c r="P3151">
        <v>9.64</v>
      </c>
    </row>
    <row r="3152" spans="1:16" x14ac:dyDescent="0.3">
      <c r="A3152">
        <v>3150</v>
      </c>
      <c r="B3152" t="s">
        <v>83</v>
      </c>
      <c r="C3152" t="s">
        <v>111</v>
      </c>
      <c r="D3152" t="s">
        <v>107</v>
      </c>
      <c r="E3152" t="s">
        <v>100</v>
      </c>
      <c r="F3152" t="s">
        <v>87</v>
      </c>
      <c r="G3152" t="s">
        <v>112</v>
      </c>
      <c r="H3152">
        <v>1956</v>
      </c>
      <c r="I3152">
        <v>168</v>
      </c>
      <c r="J3152">
        <v>16.8</v>
      </c>
      <c r="K3152">
        <v>15</v>
      </c>
      <c r="L3152">
        <v>2022</v>
      </c>
      <c r="M3152">
        <v>77713</v>
      </c>
      <c r="N3152">
        <v>2</v>
      </c>
      <c r="O3152">
        <v>1</v>
      </c>
      <c r="P3152">
        <v>7.68</v>
      </c>
    </row>
    <row r="3153" spans="1:16" x14ac:dyDescent="0.3">
      <c r="A3153">
        <v>3151</v>
      </c>
      <c r="B3153" t="s">
        <v>83</v>
      </c>
      <c r="C3153" t="s">
        <v>111</v>
      </c>
      <c r="D3153" t="s">
        <v>107</v>
      </c>
      <c r="E3153" t="s">
        <v>100</v>
      </c>
      <c r="F3153" t="s">
        <v>87</v>
      </c>
      <c r="G3153" t="s">
        <v>112</v>
      </c>
      <c r="H3153">
        <v>1956</v>
      </c>
      <c r="I3153">
        <v>168</v>
      </c>
      <c r="J3153">
        <v>16.8</v>
      </c>
      <c r="K3153">
        <v>15</v>
      </c>
      <c r="L3153">
        <v>2023</v>
      </c>
      <c r="M3153">
        <v>48684</v>
      </c>
      <c r="N3153">
        <v>3</v>
      </c>
      <c r="O3153">
        <v>0</v>
      </c>
      <c r="P3153">
        <v>9.85</v>
      </c>
    </row>
    <row r="3154" spans="1:16" x14ac:dyDescent="0.3">
      <c r="A3154">
        <v>3152</v>
      </c>
      <c r="B3154" t="s">
        <v>83</v>
      </c>
      <c r="C3154" t="s">
        <v>111</v>
      </c>
      <c r="D3154" t="s">
        <v>107</v>
      </c>
      <c r="E3154" t="s">
        <v>100</v>
      </c>
      <c r="F3154" t="s">
        <v>87</v>
      </c>
      <c r="G3154" t="s">
        <v>112</v>
      </c>
      <c r="H3154">
        <v>1956</v>
      </c>
      <c r="I3154">
        <v>168</v>
      </c>
      <c r="J3154">
        <v>16.8</v>
      </c>
      <c r="K3154">
        <v>15</v>
      </c>
      <c r="L3154">
        <v>2026</v>
      </c>
      <c r="M3154">
        <v>8273</v>
      </c>
      <c r="N3154">
        <v>1</v>
      </c>
      <c r="O3154">
        <v>0</v>
      </c>
      <c r="P3154">
        <v>14.98</v>
      </c>
    </row>
    <row r="3155" spans="1:16" x14ac:dyDescent="0.3">
      <c r="A3155">
        <v>3153</v>
      </c>
      <c r="B3155" t="s">
        <v>83</v>
      </c>
      <c r="C3155" t="s">
        <v>111</v>
      </c>
      <c r="D3155" t="s">
        <v>107</v>
      </c>
      <c r="E3155" t="s">
        <v>100</v>
      </c>
      <c r="F3155" t="s">
        <v>87</v>
      </c>
      <c r="G3155" t="s">
        <v>112</v>
      </c>
      <c r="H3155">
        <v>1956</v>
      </c>
      <c r="I3155">
        <v>168</v>
      </c>
      <c r="J3155">
        <v>16.8</v>
      </c>
      <c r="K3155">
        <v>15</v>
      </c>
      <c r="L3155">
        <v>2021</v>
      </c>
      <c r="M3155">
        <v>53430</v>
      </c>
      <c r="N3155">
        <v>1</v>
      </c>
      <c r="O3155">
        <v>0</v>
      </c>
      <c r="P3155">
        <v>7.9</v>
      </c>
    </row>
    <row r="3156" spans="1:16" x14ac:dyDescent="0.3">
      <c r="A3156">
        <v>3154</v>
      </c>
      <c r="B3156" t="s">
        <v>83</v>
      </c>
      <c r="C3156" t="s">
        <v>111</v>
      </c>
      <c r="D3156" t="s">
        <v>107</v>
      </c>
      <c r="E3156" t="s">
        <v>100</v>
      </c>
      <c r="F3156" t="s">
        <v>87</v>
      </c>
      <c r="G3156" t="s">
        <v>112</v>
      </c>
      <c r="H3156">
        <v>1956</v>
      </c>
      <c r="I3156">
        <v>168</v>
      </c>
      <c r="J3156">
        <v>16.8</v>
      </c>
      <c r="K3156">
        <v>15</v>
      </c>
      <c r="L3156">
        <v>2022</v>
      </c>
      <c r="M3156">
        <v>41770</v>
      </c>
      <c r="N3156">
        <v>1</v>
      </c>
      <c r="O3156">
        <v>0</v>
      </c>
      <c r="P3156">
        <v>9.08</v>
      </c>
    </row>
    <row r="3157" spans="1:16" x14ac:dyDescent="0.3">
      <c r="A3157">
        <v>3155</v>
      </c>
      <c r="B3157" t="s">
        <v>83</v>
      </c>
      <c r="C3157" t="s">
        <v>111</v>
      </c>
      <c r="D3157" t="s">
        <v>107</v>
      </c>
      <c r="E3157" t="s">
        <v>100</v>
      </c>
      <c r="F3157" t="s">
        <v>87</v>
      </c>
      <c r="G3157" t="s">
        <v>112</v>
      </c>
      <c r="H3157">
        <v>1956</v>
      </c>
      <c r="I3157">
        <v>168</v>
      </c>
      <c r="J3157">
        <v>16.8</v>
      </c>
      <c r="K3157">
        <v>15</v>
      </c>
      <c r="L3157">
        <v>2024</v>
      </c>
      <c r="M3157">
        <v>29781</v>
      </c>
      <c r="N3157">
        <v>1</v>
      </c>
      <c r="O3157">
        <v>0</v>
      </c>
      <c r="P3157">
        <v>12.13</v>
      </c>
    </row>
    <row r="3158" spans="1:16" x14ac:dyDescent="0.3">
      <c r="A3158">
        <v>3156</v>
      </c>
      <c r="B3158" t="s">
        <v>83</v>
      </c>
      <c r="C3158" t="s">
        <v>111</v>
      </c>
      <c r="D3158" t="s">
        <v>107</v>
      </c>
      <c r="E3158" t="s">
        <v>100</v>
      </c>
      <c r="F3158" t="s">
        <v>87</v>
      </c>
      <c r="G3158" t="s">
        <v>112</v>
      </c>
      <c r="H3158">
        <v>1956</v>
      </c>
      <c r="I3158">
        <v>168</v>
      </c>
      <c r="J3158">
        <v>16.8</v>
      </c>
      <c r="K3158">
        <v>15</v>
      </c>
      <c r="L3158">
        <v>2023</v>
      </c>
      <c r="M3158">
        <v>61236</v>
      </c>
      <c r="N3158">
        <v>1</v>
      </c>
      <c r="O3158">
        <v>0</v>
      </c>
      <c r="P3158">
        <v>10.06</v>
      </c>
    </row>
    <row r="3159" spans="1:16" x14ac:dyDescent="0.3">
      <c r="A3159">
        <v>3157</v>
      </c>
      <c r="B3159" t="s">
        <v>83</v>
      </c>
      <c r="C3159" t="s">
        <v>111</v>
      </c>
      <c r="D3159" t="s">
        <v>107</v>
      </c>
      <c r="E3159" t="s">
        <v>100</v>
      </c>
      <c r="F3159" t="s">
        <v>87</v>
      </c>
      <c r="G3159" t="s">
        <v>112</v>
      </c>
      <c r="H3159">
        <v>1956</v>
      </c>
      <c r="I3159">
        <v>168</v>
      </c>
      <c r="J3159">
        <v>16.8</v>
      </c>
      <c r="K3159">
        <v>15</v>
      </c>
      <c r="L3159">
        <v>2020</v>
      </c>
      <c r="M3159">
        <v>73695</v>
      </c>
      <c r="N3159">
        <v>1</v>
      </c>
      <c r="O3159">
        <v>0</v>
      </c>
      <c r="P3159">
        <v>6.49</v>
      </c>
    </row>
    <row r="3160" spans="1:16" x14ac:dyDescent="0.3">
      <c r="A3160">
        <v>3158</v>
      </c>
      <c r="B3160" t="s">
        <v>83</v>
      </c>
      <c r="C3160" t="s">
        <v>111</v>
      </c>
      <c r="D3160" t="s">
        <v>107</v>
      </c>
      <c r="E3160" t="s">
        <v>100</v>
      </c>
      <c r="F3160" t="s">
        <v>87</v>
      </c>
      <c r="G3160" t="s">
        <v>112</v>
      </c>
      <c r="H3160">
        <v>1956</v>
      </c>
      <c r="I3160">
        <v>168</v>
      </c>
      <c r="J3160">
        <v>16.8</v>
      </c>
      <c r="K3160">
        <v>15</v>
      </c>
      <c r="L3160">
        <v>2024</v>
      </c>
      <c r="M3160">
        <v>36804</v>
      </c>
      <c r="N3160">
        <v>1</v>
      </c>
      <c r="O3160">
        <v>0</v>
      </c>
      <c r="P3160">
        <v>12.09</v>
      </c>
    </row>
    <row r="3161" spans="1:16" x14ac:dyDescent="0.3">
      <c r="A3161">
        <v>3159</v>
      </c>
      <c r="B3161" t="s">
        <v>83</v>
      </c>
      <c r="C3161" t="s">
        <v>111</v>
      </c>
      <c r="D3161" t="s">
        <v>107</v>
      </c>
      <c r="E3161" t="s">
        <v>100</v>
      </c>
      <c r="F3161" t="s">
        <v>87</v>
      </c>
      <c r="G3161" t="s">
        <v>112</v>
      </c>
      <c r="H3161">
        <v>1956</v>
      </c>
      <c r="I3161">
        <v>168</v>
      </c>
      <c r="J3161">
        <v>16.8</v>
      </c>
      <c r="K3161">
        <v>15</v>
      </c>
      <c r="L3161">
        <v>2021</v>
      </c>
      <c r="M3161">
        <v>87214</v>
      </c>
      <c r="N3161">
        <v>1</v>
      </c>
      <c r="O3161">
        <v>0</v>
      </c>
      <c r="P3161">
        <v>7.74</v>
      </c>
    </row>
    <row r="3162" spans="1:16" x14ac:dyDescent="0.3">
      <c r="A3162">
        <v>3160</v>
      </c>
      <c r="B3162" t="s">
        <v>83</v>
      </c>
      <c r="C3162" t="s">
        <v>111</v>
      </c>
      <c r="D3162" t="s">
        <v>107</v>
      </c>
      <c r="E3162" t="s">
        <v>100</v>
      </c>
      <c r="F3162" t="s">
        <v>87</v>
      </c>
      <c r="G3162" t="s">
        <v>112</v>
      </c>
      <c r="H3162">
        <v>1956</v>
      </c>
      <c r="I3162">
        <v>168</v>
      </c>
      <c r="J3162">
        <v>16.8</v>
      </c>
      <c r="K3162">
        <v>15</v>
      </c>
      <c r="L3162">
        <v>2026</v>
      </c>
      <c r="M3162">
        <v>5494</v>
      </c>
      <c r="N3162">
        <v>1</v>
      </c>
      <c r="O3162">
        <v>0</v>
      </c>
      <c r="P3162">
        <v>15.17</v>
      </c>
    </row>
    <row r="3163" spans="1:16" x14ac:dyDescent="0.3">
      <c r="A3163">
        <v>3161</v>
      </c>
      <c r="B3163" t="s">
        <v>83</v>
      </c>
      <c r="C3163" t="s">
        <v>111</v>
      </c>
      <c r="D3163" t="s">
        <v>107</v>
      </c>
      <c r="E3163" t="s">
        <v>100</v>
      </c>
      <c r="F3163" t="s">
        <v>87</v>
      </c>
      <c r="G3163" t="s">
        <v>112</v>
      </c>
      <c r="H3163">
        <v>1956</v>
      </c>
      <c r="I3163">
        <v>168</v>
      </c>
      <c r="J3163">
        <v>16.8</v>
      </c>
      <c r="K3163">
        <v>15</v>
      </c>
      <c r="L3163">
        <v>2020</v>
      </c>
      <c r="M3163">
        <v>82646</v>
      </c>
      <c r="N3163">
        <v>1</v>
      </c>
      <c r="O3163">
        <v>0</v>
      </c>
      <c r="P3163">
        <v>6.36</v>
      </c>
    </row>
    <row r="3164" spans="1:16" x14ac:dyDescent="0.3">
      <c r="A3164">
        <v>3162</v>
      </c>
      <c r="B3164" t="s">
        <v>83</v>
      </c>
      <c r="C3164" t="s">
        <v>111</v>
      </c>
      <c r="D3164" t="s">
        <v>107</v>
      </c>
      <c r="E3164" t="s">
        <v>100</v>
      </c>
      <c r="F3164" t="s">
        <v>87</v>
      </c>
      <c r="G3164" t="s">
        <v>112</v>
      </c>
      <c r="H3164">
        <v>1956</v>
      </c>
      <c r="I3164">
        <v>168</v>
      </c>
      <c r="J3164">
        <v>16.8</v>
      </c>
      <c r="K3164">
        <v>15</v>
      </c>
      <c r="L3164">
        <v>2020</v>
      </c>
      <c r="M3164">
        <v>74349</v>
      </c>
      <c r="N3164">
        <v>1</v>
      </c>
      <c r="O3164">
        <v>1</v>
      </c>
      <c r="P3164">
        <v>5.46</v>
      </c>
    </row>
    <row r="3165" spans="1:16" x14ac:dyDescent="0.3">
      <c r="A3165">
        <v>3163</v>
      </c>
      <c r="B3165" t="s">
        <v>83</v>
      </c>
      <c r="C3165" t="s">
        <v>111</v>
      </c>
      <c r="D3165" t="s">
        <v>107</v>
      </c>
      <c r="E3165" t="s">
        <v>100</v>
      </c>
      <c r="F3165" t="s">
        <v>87</v>
      </c>
      <c r="G3165" t="s">
        <v>112</v>
      </c>
      <c r="H3165">
        <v>1956</v>
      </c>
      <c r="I3165">
        <v>168</v>
      </c>
      <c r="J3165">
        <v>16.8</v>
      </c>
      <c r="K3165">
        <v>15</v>
      </c>
      <c r="L3165">
        <v>2025</v>
      </c>
      <c r="M3165">
        <v>25054</v>
      </c>
      <c r="N3165">
        <v>1</v>
      </c>
      <c r="O3165">
        <v>0</v>
      </c>
      <c r="P3165">
        <v>13.36</v>
      </c>
    </row>
    <row r="3166" spans="1:16" x14ac:dyDescent="0.3">
      <c r="A3166">
        <v>3164</v>
      </c>
      <c r="B3166" t="s">
        <v>83</v>
      </c>
      <c r="C3166" t="s">
        <v>111</v>
      </c>
      <c r="D3166" t="s">
        <v>107</v>
      </c>
      <c r="E3166" t="s">
        <v>100</v>
      </c>
      <c r="F3166" t="s">
        <v>87</v>
      </c>
      <c r="G3166" t="s">
        <v>112</v>
      </c>
      <c r="H3166">
        <v>1956</v>
      </c>
      <c r="I3166">
        <v>168</v>
      </c>
      <c r="J3166">
        <v>16.8</v>
      </c>
      <c r="K3166">
        <v>15</v>
      </c>
      <c r="L3166">
        <v>2020</v>
      </c>
      <c r="M3166">
        <v>97091</v>
      </c>
      <c r="N3166">
        <v>2</v>
      </c>
      <c r="O3166">
        <v>0</v>
      </c>
      <c r="P3166">
        <v>5.85</v>
      </c>
    </row>
    <row r="3167" spans="1:16" x14ac:dyDescent="0.3">
      <c r="A3167">
        <v>3165</v>
      </c>
      <c r="B3167" t="s">
        <v>83</v>
      </c>
      <c r="C3167" t="s">
        <v>111</v>
      </c>
      <c r="D3167" t="s">
        <v>107</v>
      </c>
      <c r="E3167" t="s">
        <v>100</v>
      </c>
      <c r="F3167" t="s">
        <v>87</v>
      </c>
      <c r="G3167" t="s">
        <v>112</v>
      </c>
      <c r="H3167">
        <v>1956</v>
      </c>
      <c r="I3167">
        <v>168</v>
      </c>
      <c r="J3167">
        <v>16.8</v>
      </c>
      <c r="K3167">
        <v>15</v>
      </c>
      <c r="L3167">
        <v>2023</v>
      </c>
      <c r="M3167">
        <v>62220</v>
      </c>
      <c r="N3167">
        <v>1</v>
      </c>
      <c r="O3167">
        <v>0</v>
      </c>
      <c r="P3167">
        <v>10.36</v>
      </c>
    </row>
    <row r="3168" spans="1:16" x14ac:dyDescent="0.3">
      <c r="A3168">
        <v>3166</v>
      </c>
      <c r="B3168" t="s">
        <v>83</v>
      </c>
      <c r="C3168" t="s">
        <v>111</v>
      </c>
      <c r="D3168" t="s">
        <v>107</v>
      </c>
      <c r="E3168" t="s">
        <v>100</v>
      </c>
      <c r="F3168" t="s">
        <v>87</v>
      </c>
      <c r="G3168" t="s">
        <v>112</v>
      </c>
      <c r="H3168">
        <v>1956</v>
      </c>
      <c r="I3168">
        <v>168</v>
      </c>
      <c r="J3168">
        <v>16.8</v>
      </c>
      <c r="K3168">
        <v>15</v>
      </c>
      <c r="L3168">
        <v>2026</v>
      </c>
      <c r="M3168">
        <v>4469</v>
      </c>
      <c r="N3168">
        <v>1</v>
      </c>
      <c r="O3168">
        <v>0</v>
      </c>
      <c r="P3168">
        <v>14.85</v>
      </c>
    </row>
    <row r="3169" spans="1:16" x14ac:dyDescent="0.3">
      <c r="A3169">
        <v>3167</v>
      </c>
      <c r="B3169" t="s">
        <v>83</v>
      </c>
      <c r="C3169" t="s">
        <v>111</v>
      </c>
      <c r="D3169" t="s">
        <v>107</v>
      </c>
      <c r="E3169" t="s">
        <v>100</v>
      </c>
      <c r="F3169" t="s">
        <v>87</v>
      </c>
      <c r="G3169" t="s">
        <v>112</v>
      </c>
      <c r="H3169">
        <v>1956</v>
      </c>
      <c r="I3169">
        <v>168</v>
      </c>
      <c r="J3169">
        <v>16.8</v>
      </c>
      <c r="K3169">
        <v>15</v>
      </c>
      <c r="L3169">
        <v>2020</v>
      </c>
      <c r="M3169">
        <v>102924</v>
      </c>
      <c r="N3169">
        <v>1</v>
      </c>
      <c r="O3169">
        <v>0</v>
      </c>
      <c r="P3169">
        <v>6.05</v>
      </c>
    </row>
    <row r="3170" spans="1:16" x14ac:dyDescent="0.3">
      <c r="A3170">
        <v>3168</v>
      </c>
      <c r="B3170" t="s">
        <v>83</v>
      </c>
      <c r="C3170" t="s">
        <v>111</v>
      </c>
      <c r="D3170" t="s">
        <v>107</v>
      </c>
      <c r="E3170" t="s">
        <v>100</v>
      </c>
      <c r="F3170" t="s">
        <v>87</v>
      </c>
      <c r="G3170" t="s">
        <v>112</v>
      </c>
      <c r="H3170">
        <v>1956</v>
      </c>
      <c r="I3170">
        <v>168</v>
      </c>
      <c r="J3170">
        <v>16.8</v>
      </c>
      <c r="K3170">
        <v>15</v>
      </c>
      <c r="L3170">
        <v>2026</v>
      </c>
      <c r="M3170">
        <v>7958</v>
      </c>
      <c r="N3170">
        <v>1</v>
      </c>
      <c r="O3170">
        <v>0</v>
      </c>
      <c r="P3170">
        <v>14.73</v>
      </c>
    </row>
    <row r="3171" spans="1:16" x14ac:dyDescent="0.3">
      <c r="A3171">
        <v>3169</v>
      </c>
      <c r="B3171" t="s">
        <v>83</v>
      </c>
      <c r="C3171" t="s">
        <v>111</v>
      </c>
      <c r="D3171" t="s">
        <v>107</v>
      </c>
      <c r="E3171" t="s">
        <v>100</v>
      </c>
      <c r="F3171" t="s">
        <v>87</v>
      </c>
      <c r="G3171" t="s">
        <v>112</v>
      </c>
      <c r="H3171">
        <v>1956</v>
      </c>
      <c r="I3171">
        <v>168</v>
      </c>
      <c r="J3171">
        <v>16.8</v>
      </c>
      <c r="K3171">
        <v>15</v>
      </c>
      <c r="L3171">
        <v>2024</v>
      </c>
      <c r="M3171">
        <v>28910</v>
      </c>
      <c r="N3171">
        <v>1</v>
      </c>
      <c r="O3171">
        <v>0</v>
      </c>
      <c r="P3171">
        <v>11.82</v>
      </c>
    </row>
    <row r="3172" spans="1:16" x14ac:dyDescent="0.3">
      <c r="A3172">
        <v>3170</v>
      </c>
      <c r="B3172" t="s">
        <v>83</v>
      </c>
      <c r="C3172" t="s">
        <v>111</v>
      </c>
      <c r="D3172" t="s">
        <v>107</v>
      </c>
      <c r="E3172" t="s">
        <v>100</v>
      </c>
      <c r="F3172" t="s">
        <v>87</v>
      </c>
      <c r="G3172" t="s">
        <v>112</v>
      </c>
      <c r="H3172">
        <v>1956</v>
      </c>
      <c r="I3172">
        <v>168</v>
      </c>
      <c r="J3172">
        <v>16.8</v>
      </c>
      <c r="K3172">
        <v>15</v>
      </c>
      <c r="L3172">
        <v>2025</v>
      </c>
      <c r="M3172">
        <v>26126</v>
      </c>
      <c r="N3172">
        <v>1</v>
      </c>
      <c r="O3172">
        <v>0</v>
      </c>
      <c r="P3172">
        <v>13.21</v>
      </c>
    </row>
    <row r="3173" spans="1:16" x14ac:dyDescent="0.3">
      <c r="A3173">
        <v>3171</v>
      </c>
      <c r="B3173" t="s">
        <v>83</v>
      </c>
      <c r="C3173" t="s">
        <v>111</v>
      </c>
      <c r="D3173" t="s">
        <v>107</v>
      </c>
      <c r="E3173" t="s">
        <v>100</v>
      </c>
      <c r="F3173" t="s">
        <v>87</v>
      </c>
      <c r="G3173" t="s">
        <v>112</v>
      </c>
      <c r="H3173">
        <v>1956</v>
      </c>
      <c r="I3173">
        <v>168</v>
      </c>
      <c r="J3173">
        <v>16.8</v>
      </c>
      <c r="K3173">
        <v>15</v>
      </c>
      <c r="L3173">
        <v>2024</v>
      </c>
      <c r="M3173">
        <v>30774</v>
      </c>
      <c r="N3173">
        <v>3</v>
      </c>
      <c r="O3173">
        <v>1</v>
      </c>
      <c r="P3173">
        <v>10.41</v>
      </c>
    </row>
    <row r="3174" spans="1:16" x14ac:dyDescent="0.3">
      <c r="A3174">
        <v>3172</v>
      </c>
      <c r="B3174" t="s">
        <v>83</v>
      </c>
      <c r="C3174" t="s">
        <v>111</v>
      </c>
      <c r="D3174" t="s">
        <v>107</v>
      </c>
      <c r="E3174" t="s">
        <v>100</v>
      </c>
      <c r="F3174" t="s">
        <v>87</v>
      </c>
      <c r="G3174" t="s">
        <v>112</v>
      </c>
      <c r="H3174">
        <v>1956</v>
      </c>
      <c r="I3174">
        <v>168</v>
      </c>
      <c r="J3174">
        <v>16.8</v>
      </c>
      <c r="K3174">
        <v>15</v>
      </c>
      <c r="L3174">
        <v>2021</v>
      </c>
      <c r="M3174">
        <v>96508</v>
      </c>
      <c r="N3174">
        <v>1</v>
      </c>
      <c r="O3174">
        <v>0</v>
      </c>
      <c r="P3174">
        <v>6.88</v>
      </c>
    </row>
    <row r="3175" spans="1:16" x14ac:dyDescent="0.3">
      <c r="A3175">
        <v>3173</v>
      </c>
      <c r="B3175" t="s">
        <v>83</v>
      </c>
      <c r="C3175" t="s">
        <v>111</v>
      </c>
      <c r="D3175" t="s">
        <v>107</v>
      </c>
      <c r="E3175" t="s">
        <v>100</v>
      </c>
      <c r="F3175" t="s">
        <v>87</v>
      </c>
      <c r="G3175" t="s">
        <v>112</v>
      </c>
      <c r="H3175">
        <v>1956</v>
      </c>
      <c r="I3175">
        <v>168</v>
      </c>
      <c r="J3175">
        <v>16.8</v>
      </c>
      <c r="K3175">
        <v>15</v>
      </c>
      <c r="L3175">
        <v>2025</v>
      </c>
      <c r="M3175">
        <v>14918</v>
      </c>
      <c r="N3175">
        <v>1</v>
      </c>
      <c r="O3175">
        <v>0</v>
      </c>
      <c r="P3175">
        <v>13.16</v>
      </c>
    </row>
    <row r="3176" spans="1:16" x14ac:dyDescent="0.3">
      <c r="A3176">
        <v>3174</v>
      </c>
      <c r="B3176" t="s">
        <v>83</v>
      </c>
      <c r="C3176" t="s">
        <v>111</v>
      </c>
      <c r="D3176" t="s">
        <v>107</v>
      </c>
      <c r="E3176" t="s">
        <v>100</v>
      </c>
      <c r="F3176" t="s">
        <v>87</v>
      </c>
      <c r="G3176" t="s">
        <v>112</v>
      </c>
      <c r="H3176">
        <v>1956</v>
      </c>
      <c r="I3176">
        <v>168</v>
      </c>
      <c r="J3176">
        <v>16.8</v>
      </c>
      <c r="K3176">
        <v>15</v>
      </c>
      <c r="L3176">
        <v>2026</v>
      </c>
      <c r="M3176">
        <v>6063</v>
      </c>
      <c r="N3176">
        <v>1</v>
      </c>
      <c r="O3176">
        <v>0</v>
      </c>
      <c r="P3176">
        <v>14.56</v>
      </c>
    </row>
    <row r="3177" spans="1:16" x14ac:dyDescent="0.3">
      <c r="A3177">
        <v>3175</v>
      </c>
      <c r="B3177" t="s">
        <v>83</v>
      </c>
      <c r="C3177" t="s">
        <v>111</v>
      </c>
      <c r="D3177" t="s">
        <v>107</v>
      </c>
      <c r="E3177" t="s">
        <v>100</v>
      </c>
      <c r="F3177" t="s">
        <v>87</v>
      </c>
      <c r="G3177" t="s">
        <v>112</v>
      </c>
      <c r="H3177">
        <v>1956</v>
      </c>
      <c r="I3177">
        <v>168</v>
      </c>
      <c r="J3177">
        <v>16.8</v>
      </c>
      <c r="K3177">
        <v>15</v>
      </c>
      <c r="L3177">
        <v>2020</v>
      </c>
      <c r="M3177">
        <v>56610</v>
      </c>
      <c r="N3177">
        <v>2</v>
      </c>
      <c r="O3177">
        <v>0</v>
      </c>
      <c r="P3177">
        <v>6.74</v>
      </c>
    </row>
    <row r="3178" spans="1:16" x14ac:dyDescent="0.3">
      <c r="A3178">
        <v>3176</v>
      </c>
      <c r="B3178" t="s">
        <v>83</v>
      </c>
      <c r="C3178" t="s">
        <v>111</v>
      </c>
      <c r="D3178" t="s">
        <v>107</v>
      </c>
      <c r="E3178" t="s">
        <v>100</v>
      </c>
      <c r="F3178" t="s">
        <v>87</v>
      </c>
      <c r="G3178" t="s">
        <v>112</v>
      </c>
      <c r="H3178">
        <v>1956</v>
      </c>
      <c r="I3178">
        <v>168</v>
      </c>
      <c r="J3178">
        <v>16.8</v>
      </c>
      <c r="K3178">
        <v>15</v>
      </c>
      <c r="L3178">
        <v>2024</v>
      </c>
      <c r="M3178">
        <v>26363</v>
      </c>
      <c r="N3178">
        <v>1</v>
      </c>
      <c r="O3178">
        <v>0</v>
      </c>
      <c r="P3178">
        <v>12.07</v>
      </c>
    </row>
    <row r="3179" spans="1:16" x14ac:dyDescent="0.3">
      <c r="A3179">
        <v>3177</v>
      </c>
      <c r="B3179" t="s">
        <v>83</v>
      </c>
      <c r="C3179" t="s">
        <v>111</v>
      </c>
      <c r="D3179" t="s">
        <v>107</v>
      </c>
      <c r="E3179" t="s">
        <v>100</v>
      </c>
      <c r="F3179" t="s">
        <v>87</v>
      </c>
      <c r="G3179" t="s">
        <v>112</v>
      </c>
      <c r="H3179">
        <v>1956</v>
      </c>
      <c r="I3179">
        <v>168</v>
      </c>
      <c r="J3179">
        <v>16.8</v>
      </c>
      <c r="K3179">
        <v>15</v>
      </c>
      <c r="L3179">
        <v>2026</v>
      </c>
      <c r="M3179">
        <v>9588</v>
      </c>
      <c r="N3179">
        <v>1</v>
      </c>
      <c r="O3179">
        <v>0</v>
      </c>
      <c r="P3179">
        <v>15.21</v>
      </c>
    </row>
    <row r="3180" spans="1:16" x14ac:dyDescent="0.3">
      <c r="A3180">
        <v>3178</v>
      </c>
      <c r="B3180" t="s">
        <v>83</v>
      </c>
      <c r="C3180" t="s">
        <v>111</v>
      </c>
      <c r="D3180" t="s">
        <v>107</v>
      </c>
      <c r="E3180" t="s">
        <v>100</v>
      </c>
      <c r="F3180" t="s">
        <v>87</v>
      </c>
      <c r="G3180" t="s">
        <v>112</v>
      </c>
      <c r="H3180">
        <v>1956</v>
      </c>
      <c r="I3180">
        <v>168</v>
      </c>
      <c r="J3180">
        <v>16.8</v>
      </c>
      <c r="K3180">
        <v>15</v>
      </c>
      <c r="L3180">
        <v>2024</v>
      </c>
      <c r="M3180">
        <v>20940</v>
      </c>
      <c r="N3180">
        <v>1</v>
      </c>
      <c r="O3180">
        <v>0</v>
      </c>
      <c r="P3180">
        <v>12.33</v>
      </c>
    </row>
    <row r="3181" spans="1:16" x14ac:dyDescent="0.3">
      <c r="A3181">
        <v>3179</v>
      </c>
      <c r="B3181" t="s">
        <v>83</v>
      </c>
      <c r="C3181" t="s">
        <v>111</v>
      </c>
      <c r="D3181" t="s">
        <v>107</v>
      </c>
      <c r="E3181" t="s">
        <v>100</v>
      </c>
      <c r="F3181" t="s">
        <v>87</v>
      </c>
      <c r="G3181" t="s">
        <v>112</v>
      </c>
      <c r="H3181">
        <v>1956</v>
      </c>
      <c r="I3181">
        <v>168</v>
      </c>
      <c r="J3181">
        <v>16.8</v>
      </c>
      <c r="K3181">
        <v>15</v>
      </c>
      <c r="L3181">
        <v>2026</v>
      </c>
      <c r="M3181">
        <v>4225</v>
      </c>
      <c r="N3181">
        <v>2</v>
      </c>
      <c r="O3181">
        <v>0</v>
      </c>
      <c r="P3181">
        <v>14.56</v>
      </c>
    </row>
    <row r="3182" spans="1:16" x14ac:dyDescent="0.3">
      <c r="A3182">
        <v>3180</v>
      </c>
      <c r="B3182" t="s">
        <v>83</v>
      </c>
      <c r="C3182" t="s">
        <v>111</v>
      </c>
      <c r="D3182" t="s">
        <v>107</v>
      </c>
      <c r="E3182" t="s">
        <v>100</v>
      </c>
      <c r="F3182" t="s">
        <v>87</v>
      </c>
      <c r="G3182" t="s">
        <v>112</v>
      </c>
      <c r="H3182">
        <v>1956</v>
      </c>
      <c r="I3182">
        <v>168</v>
      </c>
      <c r="J3182">
        <v>16.8</v>
      </c>
      <c r="K3182">
        <v>15</v>
      </c>
      <c r="L3182">
        <v>2026</v>
      </c>
      <c r="M3182">
        <v>8329</v>
      </c>
      <c r="N3182">
        <v>1</v>
      </c>
      <c r="O3182">
        <v>0</v>
      </c>
      <c r="P3182">
        <v>15.15</v>
      </c>
    </row>
    <row r="3183" spans="1:16" x14ac:dyDescent="0.3">
      <c r="A3183">
        <v>3181</v>
      </c>
      <c r="B3183" t="s">
        <v>83</v>
      </c>
      <c r="C3183" t="s">
        <v>111</v>
      </c>
      <c r="D3183" t="s">
        <v>107</v>
      </c>
      <c r="E3183" t="s">
        <v>100</v>
      </c>
      <c r="F3183" t="s">
        <v>87</v>
      </c>
      <c r="G3183" t="s">
        <v>112</v>
      </c>
      <c r="H3183">
        <v>1956</v>
      </c>
      <c r="I3183">
        <v>168</v>
      </c>
      <c r="J3183">
        <v>16.8</v>
      </c>
      <c r="K3183">
        <v>15</v>
      </c>
      <c r="L3183">
        <v>2025</v>
      </c>
      <c r="M3183">
        <v>19346</v>
      </c>
      <c r="N3183">
        <v>1</v>
      </c>
      <c r="O3183">
        <v>0</v>
      </c>
      <c r="P3183">
        <v>13.67</v>
      </c>
    </row>
    <row r="3184" spans="1:16" x14ac:dyDescent="0.3">
      <c r="A3184">
        <v>3182</v>
      </c>
      <c r="B3184" t="s">
        <v>83</v>
      </c>
      <c r="C3184" t="s">
        <v>111</v>
      </c>
      <c r="D3184" t="s">
        <v>107</v>
      </c>
      <c r="E3184" t="s">
        <v>100</v>
      </c>
      <c r="F3184" t="s">
        <v>87</v>
      </c>
      <c r="G3184" t="s">
        <v>112</v>
      </c>
      <c r="H3184">
        <v>1956</v>
      </c>
      <c r="I3184">
        <v>168</v>
      </c>
      <c r="J3184">
        <v>16.8</v>
      </c>
      <c r="K3184">
        <v>15</v>
      </c>
      <c r="L3184">
        <v>2024</v>
      </c>
      <c r="M3184">
        <v>45430</v>
      </c>
      <c r="N3184">
        <v>1</v>
      </c>
      <c r="O3184">
        <v>0</v>
      </c>
      <c r="P3184">
        <v>11.96</v>
      </c>
    </row>
    <row r="3185" spans="1:16" x14ac:dyDescent="0.3">
      <c r="A3185">
        <v>3183</v>
      </c>
      <c r="B3185" t="s">
        <v>83</v>
      </c>
      <c r="C3185" t="s">
        <v>111</v>
      </c>
      <c r="D3185" t="s">
        <v>107</v>
      </c>
      <c r="E3185" t="s">
        <v>100</v>
      </c>
      <c r="F3185" t="s">
        <v>87</v>
      </c>
      <c r="G3185" t="s">
        <v>112</v>
      </c>
      <c r="H3185">
        <v>1956</v>
      </c>
      <c r="I3185">
        <v>168</v>
      </c>
      <c r="J3185">
        <v>16.8</v>
      </c>
      <c r="K3185">
        <v>15</v>
      </c>
      <c r="L3185">
        <v>2025</v>
      </c>
      <c r="M3185">
        <v>28956</v>
      </c>
      <c r="N3185">
        <v>1</v>
      </c>
      <c r="O3185">
        <v>0</v>
      </c>
      <c r="P3185">
        <v>13.51</v>
      </c>
    </row>
    <row r="3186" spans="1:16" x14ac:dyDescent="0.3">
      <c r="A3186">
        <v>3184</v>
      </c>
      <c r="B3186" t="s">
        <v>83</v>
      </c>
      <c r="C3186" t="s">
        <v>111</v>
      </c>
      <c r="D3186" t="s">
        <v>107</v>
      </c>
      <c r="E3186" t="s">
        <v>100</v>
      </c>
      <c r="F3186" t="s">
        <v>87</v>
      </c>
      <c r="G3186" t="s">
        <v>112</v>
      </c>
      <c r="H3186">
        <v>1956</v>
      </c>
      <c r="I3186">
        <v>168</v>
      </c>
      <c r="J3186">
        <v>16.8</v>
      </c>
      <c r="K3186">
        <v>15</v>
      </c>
      <c r="L3186">
        <v>2025</v>
      </c>
      <c r="M3186">
        <v>15983</v>
      </c>
      <c r="N3186">
        <v>1</v>
      </c>
      <c r="O3186">
        <v>0</v>
      </c>
      <c r="P3186">
        <v>13.75</v>
      </c>
    </row>
    <row r="3187" spans="1:16" x14ac:dyDescent="0.3">
      <c r="A3187">
        <v>3185</v>
      </c>
      <c r="B3187" t="s">
        <v>83</v>
      </c>
      <c r="C3187" t="s">
        <v>111</v>
      </c>
      <c r="D3187" t="s">
        <v>107</v>
      </c>
      <c r="E3187" t="s">
        <v>100</v>
      </c>
      <c r="F3187" t="s">
        <v>87</v>
      </c>
      <c r="G3187" t="s">
        <v>112</v>
      </c>
      <c r="H3187">
        <v>1956</v>
      </c>
      <c r="I3187">
        <v>168</v>
      </c>
      <c r="J3187">
        <v>16.8</v>
      </c>
      <c r="K3187">
        <v>15</v>
      </c>
      <c r="L3187">
        <v>2021</v>
      </c>
      <c r="M3187">
        <v>92929</v>
      </c>
      <c r="N3187">
        <v>1</v>
      </c>
      <c r="O3187">
        <v>0</v>
      </c>
      <c r="P3187">
        <v>7.51</v>
      </c>
    </row>
    <row r="3188" spans="1:16" x14ac:dyDescent="0.3">
      <c r="A3188">
        <v>3186</v>
      </c>
      <c r="B3188" t="s">
        <v>83</v>
      </c>
      <c r="C3188" t="s">
        <v>111</v>
      </c>
      <c r="D3188" t="s">
        <v>107</v>
      </c>
      <c r="E3188" t="s">
        <v>100</v>
      </c>
      <c r="F3188" t="s">
        <v>87</v>
      </c>
      <c r="G3188" t="s">
        <v>112</v>
      </c>
      <c r="H3188">
        <v>1956</v>
      </c>
      <c r="I3188">
        <v>168</v>
      </c>
      <c r="J3188">
        <v>16.8</v>
      </c>
      <c r="K3188">
        <v>15</v>
      </c>
      <c r="L3188">
        <v>2021</v>
      </c>
      <c r="M3188">
        <v>80320</v>
      </c>
      <c r="N3188">
        <v>1</v>
      </c>
      <c r="O3188">
        <v>0</v>
      </c>
      <c r="P3188">
        <v>7.32</v>
      </c>
    </row>
    <row r="3189" spans="1:16" x14ac:dyDescent="0.3">
      <c r="A3189">
        <v>3187</v>
      </c>
      <c r="B3189" t="s">
        <v>83</v>
      </c>
      <c r="C3189" t="s">
        <v>111</v>
      </c>
      <c r="D3189" t="s">
        <v>107</v>
      </c>
      <c r="E3189" t="s">
        <v>100</v>
      </c>
      <c r="F3189" t="s">
        <v>87</v>
      </c>
      <c r="G3189" t="s">
        <v>112</v>
      </c>
      <c r="H3189">
        <v>1956</v>
      </c>
      <c r="I3189">
        <v>168</v>
      </c>
      <c r="J3189">
        <v>16.8</v>
      </c>
      <c r="K3189">
        <v>15</v>
      </c>
      <c r="L3189">
        <v>2026</v>
      </c>
      <c r="M3189">
        <v>8691</v>
      </c>
      <c r="N3189">
        <v>2</v>
      </c>
      <c r="O3189">
        <v>0</v>
      </c>
      <c r="P3189">
        <v>14.72</v>
      </c>
    </row>
    <row r="3190" spans="1:16" x14ac:dyDescent="0.3">
      <c r="A3190">
        <v>3188</v>
      </c>
      <c r="B3190" t="s">
        <v>83</v>
      </c>
      <c r="C3190" t="s">
        <v>111</v>
      </c>
      <c r="D3190" t="s">
        <v>107</v>
      </c>
      <c r="E3190" t="s">
        <v>100</v>
      </c>
      <c r="F3190" t="s">
        <v>87</v>
      </c>
      <c r="G3190" t="s">
        <v>112</v>
      </c>
      <c r="H3190">
        <v>1956</v>
      </c>
      <c r="I3190">
        <v>168</v>
      </c>
      <c r="J3190">
        <v>16.8</v>
      </c>
      <c r="K3190">
        <v>15</v>
      </c>
      <c r="L3190">
        <v>2020</v>
      </c>
      <c r="M3190">
        <v>77725</v>
      </c>
      <c r="N3190">
        <v>1</v>
      </c>
      <c r="O3190">
        <v>0</v>
      </c>
      <c r="P3190">
        <v>6.26</v>
      </c>
    </row>
    <row r="3191" spans="1:16" x14ac:dyDescent="0.3">
      <c r="A3191">
        <v>3189</v>
      </c>
      <c r="B3191" t="s">
        <v>83</v>
      </c>
      <c r="C3191" t="s">
        <v>111</v>
      </c>
      <c r="D3191" t="s">
        <v>107</v>
      </c>
      <c r="E3191" t="s">
        <v>100</v>
      </c>
      <c r="F3191" t="s">
        <v>87</v>
      </c>
      <c r="G3191" t="s">
        <v>112</v>
      </c>
      <c r="H3191">
        <v>1956</v>
      </c>
      <c r="I3191">
        <v>168</v>
      </c>
      <c r="J3191">
        <v>16.8</v>
      </c>
      <c r="K3191">
        <v>15</v>
      </c>
      <c r="L3191">
        <v>2022</v>
      </c>
      <c r="M3191">
        <v>59520</v>
      </c>
      <c r="N3191">
        <v>1</v>
      </c>
      <c r="O3191">
        <v>1</v>
      </c>
      <c r="P3191">
        <v>8.49</v>
      </c>
    </row>
    <row r="3192" spans="1:16" x14ac:dyDescent="0.3">
      <c r="A3192">
        <v>3190</v>
      </c>
      <c r="B3192" t="s">
        <v>83</v>
      </c>
      <c r="C3192" t="s">
        <v>111</v>
      </c>
      <c r="D3192" t="s">
        <v>107</v>
      </c>
      <c r="E3192" t="s">
        <v>100</v>
      </c>
      <c r="F3192" t="s">
        <v>87</v>
      </c>
      <c r="G3192" t="s">
        <v>112</v>
      </c>
      <c r="H3192">
        <v>1956</v>
      </c>
      <c r="I3192">
        <v>168</v>
      </c>
      <c r="J3192">
        <v>16.8</v>
      </c>
      <c r="K3192">
        <v>15</v>
      </c>
      <c r="L3192">
        <v>2026</v>
      </c>
      <c r="M3192">
        <v>4554</v>
      </c>
      <c r="N3192">
        <v>1</v>
      </c>
      <c r="O3192">
        <v>0</v>
      </c>
      <c r="P3192">
        <v>15.09</v>
      </c>
    </row>
    <row r="3193" spans="1:16" x14ac:dyDescent="0.3">
      <c r="A3193">
        <v>3191</v>
      </c>
      <c r="B3193" t="s">
        <v>83</v>
      </c>
      <c r="C3193" t="s">
        <v>111</v>
      </c>
      <c r="D3193" t="s">
        <v>107</v>
      </c>
      <c r="E3193" t="s">
        <v>100</v>
      </c>
      <c r="F3193" t="s">
        <v>87</v>
      </c>
      <c r="G3193" t="s">
        <v>112</v>
      </c>
      <c r="H3193">
        <v>1956</v>
      </c>
      <c r="I3193">
        <v>168</v>
      </c>
      <c r="J3193">
        <v>16.8</v>
      </c>
      <c r="K3193">
        <v>15</v>
      </c>
      <c r="L3193">
        <v>2024</v>
      </c>
      <c r="M3193">
        <v>34797</v>
      </c>
      <c r="N3193">
        <v>3</v>
      </c>
      <c r="O3193">
        <v>0</v>
      </c>
      <c r="P3193">
        <v>10.8</v>
      </c>
    </row>
    <row r="3194" spans="1:16" x14ac:dyDescent="0.3">
      <c r="A3194">
        <v>3192</v>
      </c>
      <c r="B3194" t="s">
        <v>83</v>
      </c>
      <c r="C3194" t="s">
        <v>111</v>
      </c>
      <c r="D3194" t="s">
        <v>107</v>
      </c>
      <c r="E3194" t="s">
        <v>100</v>
      </c>
      <c r="F3194" t="s">
        <v>87</v>
      </c>
      <c r="G3194" t="s">
        <v>112</v>
      </c>
      <c r="H3194">
        <v>1956</v>
      </c>
      <c r="I3194">
        <v>168</v>
      </c>
      <c r="J3194">
        <v>16.8</v>
      </c>
      <c r="K3194">
        <v>15</v>
      </c>
      <c r="L3194">
        <v>2020</v>
      </c>
      <c r="M3194">
        <v>125241</v>
      </c>
      <c r="N3194">
        <v>1</v>
      </c>
      <c r="O3194">
        <v>0</v>
      </c>
      <c r="P3194">
        <v>5.35</v>
      </c>
    </row>
    <row r="3195" spans="1:16" x14ac:dyDescent="0.3">
      <c r="A3195">
        <v>3193</v>
      </c>
      <c r="B3195" t="s">
        <v>83</v>
      </c>
      <c r="C3195" t="s">
        <v>111</v>
      </c>
      <c r="D3195" t="s">
        <v>107</v>
      </c>
      <c r="E3195" t="s">
        <v>100</v>
      </c>
      <c r="F3195" t="s">
        <v>87</v>
      </c>
      <c r="G3195" t="s">
        <v>112</v>
      </c>
      <c r="H3195">
        <v>1956</v>
      </c>
      <c r="I3195">
        <v>168</v>
      </c>
      <c r="J3195">
        <v>16.8</v>
      </c>
      <c r="K3195">
        <v>15</v>
      </c>
      <c r="L3195">
        <v>2022</v>
      </c>
      <c r="M3195">
        <v>86642</v>
      </c>
      <c r="N3195">
        <v>2</v>
      </c>
      <c r="O3195">
        <v>0</v>
      </c>
      <c r="P3195">
        <v>7.93</v>
      </c>
    </row>
    <row r="3196" spans="1:16" x14ac:dyDescent="0.3">
      <c r="A3196">
        <v>3194</v>
      </c>
      <c r="B3196" t="s">
        <v>83</v>
      </c>
      <c r="C3196" t="s">
        <v>111</v>
      </c>
      <c r="D3196" t="s">
        <v>107</v>
      </c>
      <c r="E3196" t="s">
        <v>100</v>
      </c>
      <c r="F3196" t="s">
        <v>87</v>
      </c>
      <c r="G3196" t="s">
        <v>112</v>
      </c>
      <c r="H3196">
        <v>1956</v>
      </c>
      <c r="I3196">
        <v>168</v>
      </c>
      <c r="J3196">
        <v>16.8</v>
      </c>
      <c r="K3196">
        <v>15</v>
      </c>
      <c r="L3196">
        <v>2021</v>
      </c>
      <c r="M3196">
        <v>65375</v>
      </c>
      <c r="N3196">
        <v>1</v>
      </c>
      <c r="O3196">
        <v>0</v>
      </c>
      <c r="P3196">
        <v>7.82</v>
      </c>
    </row>
    <row r="3197" spans="1:16" x14ac:dyDescent="0.3">
      <c r="A3197">
        <v>3195</v>
      </c>
      <c r="B3197" t="s">
        <v>83</v>
      </c>
      <c r="C3197" t="s">
        <v>111</v>
      </c>
      <c r="D3197" t="s">
        <v>107</v>
      </c>
      <c r="E3197" t="s">
        <v>100</v>
      </c>
      <c r="F3197" t="s">
        <v>87</v>
      </c>
      <c r="G3197" t="s">
        <v>112</v>
      </c>
      <c r="H3197">
        <v>1956</v>
      </c>
      <c r="I3197">
        <v>168</v>
      </c>
      <c r="J3197">
        <v>16.8</v>
      </c>
      <c r="K3197">
        <v>15</v>
      </c>
      <c r="L3197">
        <v>2021</v>
      </c>
      <c r="M3197">
        <v>107259</v>
      </c>
      <c r="N3197">
        <v>1</v>
      </c>
      <c r="O3197">
        <v>0</v>
      </c>
      <c r="P3197">
        <v>7.02</v>
      </c>
    </row>
    <row r="3198" spans="1:16" x14ac:dyDescent="0.3">
      <c r="A3198">
        <v>3196</v>
      </c>
      <c r="B3198" t="s">
        <v>83</v>
      </c>
      <c r="C3198" t="s">
        <v>111</v>
      </c>
      <c r="D3198" t="s">
        <v>107</v>
      </c>
      <c r="E3198" t="s">
        <v>100</v>
      </c>
      <c r="F3198" t="s">
        <v>87</v>
      </c>
      <c r="G3198" t="s">
        <v>112</v>
      </c>
      <c r="H3198">
        <v>1956</v>
      </c>
      <c r="I3198">
        <v>168</v>
      </c>
      <c r="J3198">
        <v>16.8</v>
      </c>
      <c r="K3198">
        <v>15</v>
      </c>
      <c r="L3198">
        <v>2026</v>
      </c>
      <c r="M3198">
        <v>7337</v>
      </c>
      <c r="N3198">
        <v>1</v>
      </c>
      <c r="O3198">
        <v>0</v>
      </c>
      <c r="P3198">
        <v>14.71</v>
      </c>
    </row>
    <row r="3199" spans="1:16" x14ac:dyDescent="0.3">
      <c r="A3199">
        <v>3197</v>
      </c>
      <c r="B3199" t="s">
        <v>83</v>
      </c>
      <c r="C3199" t="s">
        <v>111</v>
      </c>
      <c r="D3199" t="s">
        <v>107</v>
      </c>
      <c r="E3199" t="s">
        <v>100</v>
      </c>
      <c r="F3199" t="s">
        <v>87</v>
      </c>
      <c r="G3199" t="s">
        <v>112</v>
      </c>
      <c r="H3199">
        <v>1956</v>
      </c>
      <c r="I3199">
        <v>168</v>
      </c>
      <c r="J3199">
        <v>16.8</v>
      </c>
      <c r="K3199">
        <v>15</v>
      </c>
      <c r="L3199">
        <v>2022</v>
      </c>
      <c r="M3199">
        <v>76551</v>
      </c>
      <c r="N3199">
        <v>1</v>
      </c>
      <c r="O3199">
        <v>0</v>
      </c>
      <c r="P3199">
        <v>8.9</v>
      </c>
    </row>
    <row r="3200" spans="1:16" x14ac:dyDescent="0.3">
      <c r="A3200">
        <v>3198</v>
      </c>
      <c r="B3200" t="s">
        <v>83</v>
      </c>
      <c r="C3200" t="s">
        <v>111</v>
      </c>
      <c r="D3200" t="s">
        <v>107</v>
      </c>
      <c r="E3200" t="s">
        <v>100</v>
      </c>
      <c r="F3200" t="s">
        <v>87</v>
      </c>
      <c r="G3200" t="s">
        <v>112</v>
      </c>
      <c r="H3200">
        <v>1956</v>
      </c>
      <c r="I3200">
        <v>168</v>
      </c>
      <c r="J3200">
        <v>16.8</v>
      </c>
      <c r="K3200">
        <v>15</v>
      </c>
      <c r="L3200">
        <v>2021</v>
      </c>
      <c r="M3200">
        <v>107974</v>
      </c>
      <c r="N3200">
        <v>1</v>
      </c>
      <c r="O3200">
        <v>0</v>
      </c>
      <c r="P3200">
        <v>6.94</v>
      </c>
    </row>
    <row r="3201" spans="1:16" x14ac:dyDescent="0.3">
      <c r="A3201">
        <v>3199</v>
      </c>
      <c r="B3201" t="s">
        <v>83</v>
      </c>
      <c r="C3201" t="s">
        <v>111</v>
      </c>
      <c r="D3201" t="s">
        <v>107</v>
      </c>
      <c r="E3201" t="s">
        <v>100</v>
      </c>
      <c r="F3201" t="s">
        <v>87</v>
      </c>
      <c r="G3201" t="s">
        <v>112</v>
      </c>
      <c r="H3201">
        <v>1956</v>
      </c>
      <c r="I3201">
        <v>168</v>
      </c>
      <c r="J3201">
        <v>16.8</v>
      </c>
      <c r="K3201">
        <v>15</v>
      </c>
      <c r="L3201">
        <v>2022</v>
      </c>
      <c r="M3201">
        <v>48301</v>
      </c>
      <c r="N3201">
        <v>2</v>
      </c>
      <c r="O3201">
        <v>1</v>
      </c>
      <c r="P3201">
        <v>8.25</v>
      </c>
    </row>
    <row r="3202" spans="1:16" x14ac:dyDescent="0.3">
      <c r="A3202">
        <v>3200</v>
      </c>
      <c r="B3202" t="s">
        <v>83</v>
      </c>
      <c r="C3202" t="s">
        <v>111</v>
      </c>
      <c r="D3202" t="s">
        <v>107</v>
      </c>
      <c r="E3202" t="s">
        <v>100</v>
      </c>
      <c r="F3202" t="s">
        <v>87</v>
      </c>
      <c r="G3202" t="s">
        <v>112</v>
      </c>
      <c r="H3202">
        <v>1956</v>
      </c>
      <c r="I3202">
        <v>168</v>
      </c>
      <c r="J3202">
        <v>16.8</v>
      </c>
      <c r="K3202">
        <v>15</v>
      </c>
      <c r="L3202">
        <v>2020</v>
      </c>
      <c r="M3202">
        <v>122591</v>
      </c>
      <c r="N3202">
        <v>1</v>
      </c>
      <c r="O3202">
        <v>0</v>
      </c>
      <c r="P3202">
        <v>5.39</v>
      </c>
    </row>
    <row r="3203" spans="1:16" x14ac:dyDescent="0.3">
      <c r="A3203">
        <v>3201</v>
      </c>
      <c r="B3203" t="s">
        <v>83</v>
      </c>
      <c r="C3203" t="s">
        <v>111</v>
      </c>
      <c r="D3203" t="s">
        <v>113</v>
      </c>
      <c r="E3203" t="s">
        <v>100</v>
      </c>
      <c r="F3203" t="s">
        <v>91</v>
      </c>
      <c r="G3203" t="s">
        <v>112</v>
      </c>
      <c r="H3203">
        <v>1956</v>
      </c>
      <c r="I3203">
        <v>168</v>
      </c>
      <c r="J3203">
        <v>14.6</v>
      </c>
      <c r="K3203">
        <v>24</v>
      </c>
      <c r="L3203">
        <v>2025</v>
      </c>
      <c r="M3203">
        <v>25056</v>
      </c>
      <c r="N3203">
        <v>1</v>
      </c>
      <c r="O3203">
        <v>0</v>
      </c>
      <c r="P3203">
        <v>21.31</v>
      </c>
    </row>
    <row r="3204" spans="1:16" x14ac:dyDescent="0.3">
      <c r="A3204">
        <v>3202</v>
      </c>
      <c r="B3204" t="s">
        <v>83</v>
      </c>
      <c r="C3204" t="s">
        <v>111</v>
      </c>
      <c r="D3204" t="s">
        <v>113</v>
      </c>
      <c r="E3204" t="s">
        <v>100</v>
      </c>
      <c r="F3204" t="s">
        <v>91</v>
      </c>
      <c r="G3204" t="s">
        <v>112</v>
      </c>
      <c r="H3204">
        <v>1956</v>
      </c>
      <c r="I3204">
        <v>168</v>
      </c>
      <c r="J3204">
        <v>14.6</v>
      </c>
      <c r="K3204">
        <v>24</v>
      </c>
      <c r="L3204">
        <v>2025</v>
      </c>
      <c r="M3204">
        <v>25712</v>
      </c>
      <c r="N3204">
        <v>2</v>
      </c>
      <c r="O3204">
        <v>0</v>
      </c>
      <c r="P3204">
        <v>20.65</v>
      </c>
    </row>
    <row r="3205" spans="1:16" x14ac:dyDescent="0.3">
      <c r="A3205">
        <v>3203</v>
      </c>
      <c r="B3205" t="s">
        <v>83</v>
      </c>
      <c r="C3205" t="s">
        <v>111</v>
      </c>
      <c r="D3205" t="s">
        <v>113</v>
      </c>
      <c r="E3205" t="s">
        <v>100</v>
      </c>
      <c r="F3205" t="s">
        <v>91</v>
      </c>
      <c r="G3205" t="s">
        <v>112</v>
      </c>
      <c r="H3205">
        <v>1956</v>
      </c>
      <c r="I3205">
        <v>168</v>
      </c>
      <c r="J3205">
        <v>14.6</v>
      </c>
      <c r="K3205">
        <v>24</v>
      </c>
      <c r="L3205">
        <v>2021</v>
      </c>
      <c r="M3205">
        <v>103040</v>
      </c>
      <c r="N3205">
        <v>1</v>
      </c>
      <c r="O3205">
        <v>1</v>
      </c>
      <c r="P3205">
        <v>10.95</v>
      </c>
    </row>
    <row r="3206" spans="1:16" x14ac:dyDescent="0.3">
      <c r="A3206">
        <v>3204</v>
      </c>
      <c r="B3206" t="s">
        <v>83</v>
      </c>
      <c r="C3206" t="s">
        <v>111</v>
      </c>
      <c r="D3206" t="s">
        <v>113</v>
      </c>
      <c r="E3206" t="s">
        <v>100</v>
      </c>
      <c r="F3206" t="s">
        <v>91</v>
      </c>
      <c r="G3206" t="s">
        <v>112</v>
      </c>
      <c r="H3206">
        <v>1956</v>
      </c>
      <c r="I3206">
        <v>168</v>
      </c>
      <c r="J3206">
        <v>14.6</v>
      </c>
      <c r="K3206">
        <v>24</v>
      </c>
      <c r="L3206">
        <v>2025</v>
      </c>
      <c r="M3206">
        <v>23315</v>
      </c>
      <c r="N3206">
        <v>1</v>
      </c>
      <c r="O3206">
        <v>0</v>
      </c>
      <c r="P3206">
        <v>21.46</v>
      </c>
    </row>
    <row r="3207" spans="1:16" x14ac:dyDescent="0.3">
      <c r="A3207">
        <v>3205</v>
      </c>
      <c r="B3207" t="s">
        <v>83</v>
      </c>
      <c r="C3207" t="s">
        <v>111</v>
      </c>
      <c r="D3207" t="s">
        <v>113</v>
      </c>
      <c r="E3207" t="s">
        <v>100</v>
      </c>
      <c r="F3207" t="s">
        <v>91</v>
      </c>
      <c r="G3207" t="s">
        <v>112</v>
      </c>
      <c r="H3207">
        <v>1956</v>
      </c>
      <c r="I3207">
        <v>168</v>
      </c>
      <c r="J3207">
        <v>14.6</v>
      </c>
      <c r="K3207">
        <v>24</v>
      </c>
      <c r="L3207">
        <v>2025</v>
      </c>
      <c r="M3207">
        <v>12654</v>
      </c>
      <c r="N3207">
        <v>1</v>
      </c>
      <c r="O3207">
        <v>0</v>
      </c>
      <c r="P3207">
        <v>21.32</v>
      </c>
    </row>
    <row r="3208" spans="1:16" x14ac:dyDescent="0.3">
      <c r="A3208">
        <v>3206</v>
      </c>
      <c r="B3208" t="s">
        <v>83</v>
      </c>
      <c r="C3208" t="s">
        <v>111</v>
      </c>
      <c r="D3208" t="s">
        <v>113</v>
      </c>
      <c r="E3208" t="s">
        <v>100</v>
      </c>
      <c r="F3208" t="s">
        <v>91</v>
      </c>
      <c r="G3208" t="s">
        <v>112</v>
      </c>
      <c r="H3208">
        <v>1956</v>
      </c>
      <c r="I3208">
        <v>168</v>
      </c>
      <c r="J3208">
        <v>14.6</v>
      </c>
      <c r="K3208">
        <v>24</v>
      </c>
      <c r="L3208">
        <v>2023</v>
      </c>
      <c r="M3208">
        <v>32688</v>
      </c>
      <c r="N3208">
        <v>2</v>
      </c>
      <c r="O3208">
        <v>1</v>
      </c>
      <c r="P3208">
        <v>16.46</v>
      </c>
    </row>
    <row r="3209" spans="1:16" x14ac:dyDescent="0.3">
      <c r="A3209">
        <v>3207</v>
      </c>
      <c r="B3209" t="s">
        <v>83</v>
      </c>
      <c r="C3209" t="s">
        <v>111</v>
      </c>
      <c r="D3209" t="s">
        <v>113</v>
      </c>
      <c r="E3209" t="s">
        <v>100</v>
      </c>
      <c r="F3209" t="s">
        <v>91</v>
      </c>
      <c r="G3209" t="s">
        <v>112</v>
      </c>
      <c r="H3209">
        <v>1956</v>
      </c>
      <c r="I3209">
        <v>168</v>
      </c>
      <c r="J3209">
        <v>14.6</v>
      </c>
      <c r="K3209">
        <v>24</v>
      </c>
      <c r="L3209">
        <v>2023</v>
      </c>
      <c r="M3209">
        <v>66672</v>
      </c>
      <c r="N3209">
        <v>2</v>
      </c>
      <c r="O3209">
        <v>0</v>
      </c>
      <c r="P3209">
        <v>15.79</v>
      </c>
    </row>
    <row r="3210" spans="1:16" x14ac:dyDescent="0.3">
      <c r="A3210">
        <v>3208</v>
      </c>
      <c r="B3210" t="s">
        <v>83</v>
      </c>
      <c r="C3210" t="s">
        <v>111</v>
      </c>
      <c r="D3210" t="s">
        <v>113</v>
      </c>
      <c r="E3210" t="s">
        <v>100</v>
      </c>
      <c r="F3210" t="s">
        <v>91</v>
      </c>
      <c r="G3210" t="s">
        <v>112</v>
      </c>
      <c r="H3210">
        <v>1956</v>
      </c>
      <c r="I3210">
        <v>168</v>
      </c>
      <c r="J3210">
        <v>14.6</v>
      </c>
      <c r="K3210">
        <v>24</v>
      </c>
      <c r="L3210">
        <v>2026</v>
      </c>
      <c r="M3210">
        <v>9653</v>
      </c>
      <c r="N3210">
        <v>2</v>
      </c>
      <c r="O3210">
        <v>0</v>
      </c>
      <c r="P3210">
        <v>23.58</v>
      </c>
    </row>
    <row r="3211" spans="1:16" x14ac:dyDescent="0.3">
      <c r="A3211">
        <v>3209</v>
      </c>
      <c r="B3211" t="s">
        <v>83</v>
      </c>
      <c r="C3211" t="s">
        <v>111</v>
      </c>
      <c r="D3211" t="s">
        <v>113</v>
      </c>
      <c r="E3211" t="s">
        <v>100</v>
      </c>
      <c r="F3211" t="s">
        <v>91</v>
      </c>
      <c r="G3211" t="s">
        <v>112</v>
      </c>
      <c r="H3211">
        <v>1956</v>
      </c>
      <c r="I3211">
        <v>168</v>
      </c>
      <c r="J3211">
        <v>14.6</v>
      </c>
      <c r="K3211">
        <v>24</v>
      </c>
      <c r="L3211">
        <v>2022</v>
      </c>
      <c r="M3211">
        <v>54624</v>
      </c>
      <c r="N3211">
        <v>1</v>
      </c>
      <c r="O3211">
        <v>0</v>
      </c>
      <c r="P3211">
        <v>14.99</v>
      </c>
    </row>
    <row r="3212" spans="1:16" x14ac:dyDescent="0.3">
      <c r="A3212">
        <v>3210</v>
      </c>
      <c r="B3212" t="s">
        <v>83</v>
      </c>
      <c r="C3212" t="s">
        <v>111</v>
      </c>
      <c r="D3212" t="s">
        <v>113</v>
      </c>
      <c r="E3212" t="s">
        <v>100</v>
      </c>
      <c r="F3212" t="s">
        <v>91</v>
      </c>
      <c r="G3212" t="s">
        <v>112</v>
      </c>
      <c r="H3212">
        <v>1956</v>
      </c>
      <c r="I3212">
        <v>168</v>
      </c>
      <c r="J3212">
        <v>14.6</v>
      </c>
      <c r="K3212">
        <v>24</v>
      </c>
      <c r="L3212">
        <v>2022</v>
      </c>
      <c r="M3212">
        <v>72687</v>
      </c>
      <c r="N3212">
        <v>1</v>
      </c>
      <c r="O3212">
        <v>0</v>
      </c>
      <c r="P3212">
        <v>14.01</v>
      </c>
    </row>
    <row r="3213" spans="1:16" x14ac:dyDescent="0.3">
      <c r="A3213">
        <v>3211</v>
      </c>
      <c r="B3213" t="s">
        <v>83</v>
      </c>
      <c r="C3213" t="s">
        <v>111</v>
      </c>
      <c r="D3213" t="s">
        <v>113</v>
      </c>
      <c r="E3213" t="s">
        <v>100</v>
      </c>
      <c r="F3213" t="s">
        <v>91</v>
      </c>
      <c r="G3213" t="s">
        <v>112</v>
      </c>
      <c r="H3213">
        <v>1956</v>
      </c>
      <c r="I3213">
        <v>168</v>
      </c>
      <c r="J3213">
        <v>14.6</v>
      </c>
      <c r="K3213">
        <v>24</v>
      </c>
      <c r="L3213">
        <v>2025</v>
      </c>
      <c r="M3213">
        <v>14146</v>
      </c>
      <c r="N3213">
        <v>1</v>
      </c>
      <c r="O3213">
        <v>1</v>
      </c>
      <c r="P3213">
        <v>21.15</v>
      </c>
    </row>
    <row r="3214" spans="1:16" x14ac:dyDescent="0.3">
      <c r="A3214">
        <v>3212</v>
      </c>
      <c r="B3214" t="s">
        <v>83</v>
      </c>
      <c r="C3214" t="s">
        <v>111</v>
      </c>
      <c r="D3214" t="s">
        <v>113</v>
      </c>
      <c r="E3214" t="s">
        <v>100</v>
      </c>
      <c r="F3214" t="s">
        <v>91</v>
      </c>
      <c r="G3214" t="s">
        <v>112</v>
      </c>
      <c r="H3214">
        <v>1956</v>
      </c>
      <c r="I3214">
        <v>168</v>
      </c>
      <c r="J3214">
        <v>14.6</v>
      </c>
      <c r="K3214">
        <v>24</v>
      </c>
      <c r="L3214">
        <v>2022</v>
      </c>
      <c r="M3214">
        <v>65081</v>
      </c>
      <c r="N3214">
        <v>3</v>
      </c>
      <c r="O3214">
        <v>0</v>
      </c>
      <c r="P3214">
        <v>13.82</v>
      </c>
    </row>
    <row r="3215" spans="1:16" x14ac:dyDescent="0.3">
      <c r="A3215">
        <v>3213</v>
      </c>
      <c r="B3215" t="s">
        <v>83</v>
      </c>
      <c r="C3215" t="s">
        <v>111</v>
      </c>
      <c r="D3215" t="s">
        <v>113</v>
      </c>
      <c r="E3215" t="s">
        <v>100</v>
      </c>
      <c r="F3215" t="s">
        <v>91</v>
      </c>
      <c r="G3215" t="s">
        <v>112</v>
      </c>
      <c r="H3215">
        <v>1956</v>
      </c>
      <c r="I3215">
        <v>168</v>
      </c>
      <c r="J3215">
        <v>14.6</v>
      </c>
      <c r="K3215">
        <v>24</v>
      </c>
      <c r="L3215">
        <v>2022</v>
      </c>
      <c r="M3215">
        <v>36330</v>
      </c>
      <c r="N3215">
        <v>1</v>
      </c>
      <c r="O3215">
        <v>0</v>
      </c>
      <c r="P3215">
        <v>15.23</v>
      </c>
    </row>
    <row r="3216" spans="1:16" x14ac:dyDescent="0.3">
      <c r="A3216">
        <v>3214</v>
      </c>
      <c r="B3216" t="s">
        <v>83</v>
      </c>
      <c r="C3216" t="s">
        <v>111</v>
      </c>
      <c r="D3216" t="s">
        <v>113</v>
      </c>
      <c r="E3216" t="s">
        <v>100</v>
      </c>
      <c r="F3216" t="s">
        <v>91</v>
      </c>
      <c r="G3216" t="s">
        <v>112</v>
      </c>
      <c r="H3216">
        <v>1956</v>
      </c>
      <c r="I3216">
        <v>168</v>
      </c>
      <c r="J3216">
        <v>14.6</v>
      </c>
      <c r="K3216">
        <v>24</v>
      </c>
      <c r="L3216">
        <v>2023</v>
      </c>
      <c r="M3216">
        <v>54956</v>
      </c>
      <c r="N3216">
        <v>1</v>
      </c>
      <c r="O3216">
        <v>0</v>
      </c>
      <c r="P3216">
        <v>16.93</v>
      </c>
    </row>
    <row r="3217" spans="1:16" x14ac:dyDescent="0.3">
      <c r="A3217">
        <v>3215</v>
      </c>
      <c r="B3217" t="s">
        <v>83</v>
      </c>
      <c r="C3217" t="s">
        <v>111</v>
      </c>
      <c r="D3217" t="s">
        <v>113</v>
      </c>
      <c r="E3217" t="s">
        <v>100</v>
      </c>
      <c r="F3217" t="s">
        <v>91</v>
      </c>
      <c r="G3217" t="s">
        <v>112</v>
      </c>
      <c r="H3217">
        <v>1956</v>
      </c>
      <c r="I3217">
        <v>168</v>
      </c>
      <c r="J3217">
        <v>14.6</v>
      </c>
      <c r="K3217">
        <v>24</v>
      </c>
      <c r="L3217">
        <v>2022</v>
      </c>
      <c r="M3217">
        <v>75709</v>
      </c>
      <c r="N3217">
        <v>2</v>
      </c>
      <c r="O3217">
        <v>0</v>
      </c>
      <c r="P3217">
        <v>14.06</v>
      </c>
    </row>
    <row r="3218" spans="1:16" x14ac:dyDescent="0.3">
      <c r="A3218">
        <v>3216</v>
      </c>
      <c r="B3218" t="s">
        <v>83</v>
      </c>
      <c r="C3218" t="s">
        <v>111</v>
      </c>
      <c r="D3218" t="s">
        <v>113</v>
      </c>
      <c r="E3218" t="s">
        <v>100</v>
      </c>
      <c r="F3218" t="s">
        <v>91</v>
      </c>
      <c r="G3218" t="s">
        <v>112</v>
      </c>
      <c r="H3218">
        <v>1956</v>
      </c>
      <c r="I3218">
        <v>168</v>
      </c>
      <c r="J3218">
        <v>14.6</v>
      </c>
      <c r="K3218">
        <v>24</v>
      </c>
      <c r="L3218">
        <v>2022</v>
      </c>
      <c r="M3218">
        <v>79084</v>
      </c>
      <c r="N3218">
        <v>1</v>
      </c>
      <c r="O3218">
        <v>0</v>
      </c>
      <c r="P3218">
        <v>14.34</v>
      </c>
    </row>
    <row r="3219" spans="1:16" x14ac:dyDescent="0.3">
      <c r="A3219">
        <v>3217</v>
      </c>
      <c r="B3219" t="s">
        <v>83</v>
      </c>
      <c r="C3219" t="s">
        <v>111</v>
      </c>
      <c r="D3219" t="s">
        <v>113</v>
      </c>
      <c r="E3219" t="s">
        <v>100</v>
      </c>
      <c r="F3219" t="s">
        <v>91</v>
      </c>
      <c r="G3219" t="s">
        <v>112</v>
      </c>
      <c r="H3219">
        <v>1956</v>
      </c>
      <c r="I3219">
        <v>168</v>
      </c>
      <c r="J3219">
        <v>14.6</v>
      </c>
      <c r="K3219">
        <v>24</v>
      </c>
      <c r="L3219">
        <v>2025</v>
      </c>
      <c r="M3219">
        <v>23319</v>
      </c>
      <c r="N3219">
        <v>1</v>
      </c>
      <c r="O3219">
        <v>0</v>
      </c>
      <c r="P3219">
        <v>21.15</v>
      </c>
    </row>
    <row r="3220" spans="1:16" x14ac:dyDescent="0.3">
      <c r="A3220">
        <v>3218</v>
      </c>
      <c r="B3220" t="s">
        <v>83</v>
      </c>
      <c r="C3220" t="s">
        <v>111</v>
      </c>
      <c r="D3220" t="s">
        <v>113</v>
      </c>
      <c r="E3220" t="s">
        <v>100</v>
      </c>
      <c r="F3220" t="s">
        <v>91</v>
      </c>
      <c r="G3220" t="s">
        <v>112</v>
      </c>
      <c r="H3220">
        <v>1956</v>
      </c>
      <c r="I3220">
        <v>168</v>
      </c>
      <c r="J3220">
        <v>14.6</v>
      </c>
      <c r="K3220">
        <v>24</v>
      </c>
      <c r="L3220">
        <v>2025</v>
      </c>
      <c r="M3220">
        <v>12960</v>
      </c>
      <c r="N3220">
        <v>2</v>
      </c>
      <c r="O3220">
        <v>0</v>
      </c>
      <c r="P3220">
        <v>21</v>
      </c>
    </row>
    <row r="3221" spans="1:16" x14ac:dyDescent="0.3">
      <c r="A3221">
        <v>3219</v>
      </c>
      <c r="B3221" t="s">
        <v>83</v>
      </c>
      <c r="C3221" t="s">
        <v>111</v>
      </c>
      <c r="D3221" t="s">
        <v>113</v>
      </c>
      <c r="E3221" t="s">
        <v>100</v>
      </c>
      <c r="F3221" t="s">
        <v>91</v>
      </c>
      <c r="G3221" t="s">
        <v>112</v>
      </c>
      <c r="H3221">
        <v>1956</v>
      </c>
      <c r="I3221">
        <v>168</v>
      </c>
      <c r="J3221">
        <v>14.6</v>
      </c>
      <c r="K3221">
        <v>24</v>
      </c>
      <c r="L3221">
        <v>2025</v>
      </c>
      <c r="M3221">
        <v>20179</v>
      </c>
      <c r="N3221">
        <v>2</v>
      </c>
      <c r="O3221">
        <v>0</v>
      </c>
      <c r="P3221">
        <v>20.97</v>
      </c>
    </row>
    <row r="3222" spans="1:16" x14ac:dyDescent="0.3">
      <c r="A3222">
        <v>3220</v>
      </c>
      <c r="B3222" t="s">
        <v>83</v>
      </c>
      <c r="C3222" t="s">
        <v>111</v>
      </c>
      <c r="D3222" t="s">
        <v>113</v>
      </c>
      <c r="E3222" t="s">
        <v>100</v>
      </c>
      <c r="F3222" t="s">
        <v>91</v>
      </c>
      <c r="G3222" t="s">
        <v>112</v>
      </c>
      <c r="H3222">
        <v>1956</v>
      </c>
      <c r="I3222">
        <v>168</v>
      </c>
      <c r="J3222">
        <v>14.6</v>
      </c>
      <c r="K3222">
        <v>24</v>
      </c>
      <c r="L3222">
        <v>2026</v>
      </c>
      <c r="M3222">
        <v>8249</v>
      </c>
      <c r="N3222">
        <v>2</v>
      </c>
      <c r="O3222">
        <v>0</v>
      </c>
      <c r="P3222">
        <v>23.72</v>
      </c>
    </row>
    <row r="3223" spans="1:16" x14ac:dyDescent="0.3">
      <c r="A3223">
        <v>3221</v>
      </c>
      <c r="B3223" t="s">
        <v>83</v>
      </c>
      <c r="C3223" t="s">
        <v>111</v>
      </c>
      <c r="D3223" t="s">
        <v>113</v>
      </c>
      <c r="E3223" t="s">
        <v>100</v>
      </c>
      <c r="F3223" t="s">
        <v>91</v>
      </c>
      <c r="G3223" t="s">
        <v>112</v>
      </c>
      <c r="H3223">
        <v>1956</v>
      </c>
      <c r="I3223">
        <v>168</v>
      </c>
      <c r="J3223">
        <v>14.6</v>
      </c>
      <c r="K3223">
        <v>24</v>
      </c>
      <c r="L3223">
        <v>2021</v>
      </c>
      <c r="M3223">
        <v>93936</v>
      </c>
      <c r="N3223">
        <v>1</v>
      </c>
      <c r="O3223">
        <v>1</v>
      </c>
      <c r="P3223">
        <v>10.77</v>
      </c>
    </row>
    <row r="3224" spans="1:16" x14ac:dyDescent="0.3">
      <c r="A3224">
        <v>3222</v>
      </c>
      <c r="B3224" t="s">
        <v>83</v>
      </c>
      <c r="C3224" t="s">
        <v>111</v>
      </c>
      <c r="D3224" t="s">
        <v>113</v>
      </c>
      <c r="E3224" t="s">
        <v>100</v>
      </c>
      <c r="F3224" t="s">
        <v>91</v>
      </c>
      <c r="G3224" t="s">
        <v>112</v>
      </c>
      <c r="H3224">
        <v>1956</v>
      </c>
      <c r="I3224">
        <v>168</v>
      </c>
      <c r="J3224">
        <v>14.6</v>
      </c>
      <c r="K3224">
        <v>24</v>
      </c>
      <c r="L3224">
        <v>2022</v>
      </c>
      <c r="M3224">
        <v>61601</v>
      </c>
      <c r="N3224">
        <v>1</v>
      </c>
      <c r="O3224">
        <v>0</v>
      </c>
      <c r="P3224">
        <v>14.89</v>
      </c>
    </row>
    <row r="3225" spans="1:16" x14ac:dyDescent="0.3">
      <c r="A3225">
        <v>3223</v>
      </c>
      <c r="B3225" t="s">
        <v>83</v>
      </c>
      <c r="C3225" t="s">
        <v>111</v>
      </c>
      <c r="D3225" t="s">
        <v>113</v>
      </c>
      <c r="E3225" t="s">
        <v>100</v>
      </c>
      <c r="F3225" t="s">
        <v>91</v>
      </c>
      <c r="G3225" t="s">
        <v>112</v>
      </c>
      <c r="H3225">
        <v>1956</v>
      </c>
      <c r="I3225">
        <v>168</v>
      </c>
      <c r="J3225">
        <v>14.6</v>
      </c>
      <c r="K3225">
        <v>24</v>
      </c>
      <c r="L3225">
        <v>2025</v>
      </c>
      <c r="M3225">
        <v>18447</v>
      </c>
      <c r="N3225">
        <v>2</v>
      </c>
      <c r="O3225">
        <v>0</v>
      </c>
      <c r="P3225">
        <v>21.16</v>
      </c>
    </row>
    <row r="3226" spans="1:16" x14ac:dyDescent="0.3">
      <c r="A3226">
        <v>3224</v>
      </c>
      <c r="B3226" t="s">
        <v>83</v>
      </c>
      <c r="C3226" t="s">
        <v>111</v>
      </c>
      <c r="D3226" t="s">
        <v>113</v>
      </c>
      <c r="E3226" t="s">
        <v>100</v>
      </c>
      <c r="F3226" t="s">
        <v>91</v>
      </c>
      <c r="G3226" t="s">
        <v>112</v>
      </c>
      <c r="H3226">
        <v>1956</v>
      </c>
      <c r="I3226">
        <v>168</v>
      </c>
      <c r="J3226">
        <v>14.6</v>
      </c>
      <c r="K3226">
        <v>24</v>
      </c>
      <c r="L3226">
        <v>2022</v>
      </c>
      <c r="M3226">
        <v>52853</v>
      </c>
      <c r="N3226">
        <v>2</v>
      </c>
      <c r="O3226">
        <v>0</v>
      </c>
      <c r="P3226">
        <v>14.45</v>
      </c>
    </row>
    <row r="3227" spans="1:16" x14ac:dyDescent="0.3">
      <c r="A3227">
        <v>3225</v>
      </c>
      <c r="B3227" t="s">
        <v>83</v>
      </c>
      <c r="C3227" t="s">
        <v>111</v>
      </c>
      <c r="D3227" t="s">
        <v>113</v>
      </c>
      <c r="E3227" t="s">
        <v>100</v>
      </c>
      <c r="F3227" t="s">
        <v>91</v>
      </c>
      <c r="G3227" t="s">
        <v>112</v>
      </c>
      <c r="H3227">
        <v>1956</v>
      </c>
      <c r="I3227">
        <v>168</v>
      </c>
      <c r="J3227">
        <v>14.6</v>
      </c>
      <c r="K3227">
        <v>24</v>
      </c>
      <c r="L3227">
        <v>2026</v>
      </c>
      <c r="M3227">
        <v>6806</v>
      </c>
      <c r="N3227">
        <v>1</v>
      </c>
      <c r="O3227">
        <v>0</v>
      </c>
      <c r="P3227">
        <v>23.46</v>
      </c>
    </row>
    <row r="3228" spans="1:16" x14ac:dyDescent="0.3">
      <c r="A3228">
        <v>3226</v>
      </c>
      <c r="B3228" t="s">
        <v>83</v>
      </c>
      <c r="C3228" t="s">
        <v>111</v>
      </c>
      <c r="D3228" t="s">
        <v>113</v>
      </c>
      <c r="E3228" t="s">
        <v>100</v>
      </c>
      <c r="F3228" t="s">
        <v>91</v>
      </c>
      <c r="G3228" t="s">
        <v>112</v>
      </c>
      <c r="H3228">
        <v>1956</v>
      </c>
      <c r="I3228">
        <v>168</v>
      </c>
      <c r="J3228">
        <v>14.6</v>
      </c>
      <c r="K3228">
        <v>24</v>
      </c>
      <c r="L3228">
        <v>2022</v>
      </c>
      <c r="M3228">
        <v>44031</v>
      </c>
      <c r="N3228">
        <v>2</v>
      </c>
      <c r="O3228">
        <v>1</v>
      </c>
      <c r="P3228">
        <v>13.73</v>
      </c>
    </row>
    <row r="3229" spans="1:16" x14ac:dyDescent="0.3">
      <c r="A3229">
        <v>3227</v>
      </c>
      <c r="B3229" t="s">
        <v>83</v>
      </c>
      <c r="C3229" t="s">
        <v>111</v>
      </c>
      <c r="D3229" t="s">
        <v>113</v>
      </c>
      <c r="E3229" t="s">
        <v>100</v>
      </c>
      <c r="F3229" t="s">
        <v>91</v>
      </c>
      <c r="G3229" t="s">
        <v>112</v>
      </c>
      <c r="H3229">
        <v>1956</v>
      </c>
      <c r="I3229">
        <v>168</v>
      </c>
      <c r="J3229">
        <v>14.6</v>
      </c>
      <c r="K3229">
        <v>24</v>
      </c>
      <c r="L3229">
        <v>2025</v>
      </c>
      <c r="M3229">
        <v>17374</v>
      </c>
      <c r="N3229">
        <v>1</v>
      </c>
      <c r="O3229">
        <v>0</v>
      </c>
      <c r="P3229">
        <v>21.85</v>
      </c>
    </row>
    <row r="3230" spans="1:16" x14ac:dyDescent="0.3">
      <c r="A3230">
        <v>3228</v>
      </c>
      <c r="B3230" t="s">
        <v>83</v>
      </c>
      <c r="C3230" t="s">
        <v>111</v>
      </c>
      <c r="D3230" t="s">
        <v>113</v>
      </c>
      <c r="E3230" t="s">
        <v>100</v>
      </c>
      <c r="F3230" t="s">
        <v>91</v>
      </c>
      <c r="G3230" t="s">
        <v>112</v>
      </c>
      <c r="H3230">
        <v>1956</v>
      </c>
      <c r="I3230">
        <v>168</v>
      </c>
      <c r="J3230">
        <v>14.6</v>
      </c>
      <c r="K3230">
        <v>24</v>
      </c>
      <c r="L3230">
        <v>2023</v>
      </c>
      <c r="M3230">
        <v>60494</v>
      </c>
      <c r="N3230">
        <v>1</v>
      </c>
      <c r="O3230">
        <v>1</v>
      </c>
      <c r="P3230">
        <v>15.74</v>
      </c>
    </row>
    <row r="3231" spans="1:16" x14ac:dyDescent="0.3">
      <c r="A3231">
        <v>3229</v>
      </c>
      <c r="B3231" t="s">
        <v>83</v>
      </c>
      <c r="C3231" t="s">
        <v>111</v>
      </c>
      <c r="D3231" t="s">
        <v>113</v>
      </c>
      <c r="E3231" t="s">
        <v>100</v>
      </c>
      <c r="F3231" t="s">
        <v>91</v>
      </c>
      <c r="G3231" t="s">
        <v>112</v>
      </c>
      <c r="H3231">
        <v>1956</v>
      </c>
      <c r="I3231">
        <v>168</v>
      </c>
      <c r="J3231">
        <v>14.6</v>
      </c>
      <c r="K3231">
        <v>24</v>
      </c>
      <c r="L3231">
        <v>2026</v>
      </c>
      <c r="M3231">
        <v>4075</v>
      </c>
      <c r="N3231">
        <v>1</v>
      </c>
      <c r="O3231">
        <v>1</v>
      </c>
      <c r="P3231">
        <v>22.83</v>
      </c>
    </row>
    <row r="3232" spans="1:16" x14ac:dyDescent="0.3">
      <c r="A3232">
        <v>3230</v>
      </c>
      <c r="B3232" t="s">
        <v>83</v>
      </c>
      <c r="C3232" t="s">
        <v>111</v>
      </c>
      <c r="D3232" t="s">
        <v>113</v>
      </c>
      <c r="E3232" t="s">
        <v>100</v>
      </c>
      <c r="F3232" t="s">
        <v>91</v>
      </c>
      <c r="G3232" t="s">
        <v>112</v>
      </c>
      <c r="H3232">
        <v>1956</v>
      </c>
      <c r="I3232">
        <v>168</v>
      </c>
      <c r="J3232">
        <v>14.6</v>
      </c>
      <c r="K3232">
        <v>24</v>
      </c>
      <c r="L3232">
        <v>2025</v>
      </c>
      <c r="M3232">
        <v>16548</v>
      </c>
      <c r="N3232">
        <v>1</v>
      </c>
      <c r="O3232">
        <v>0</v>
      </c>
      <c r="P3232">
        <v>21.56</v>
      </c>
    </row>
    <row r="3233" spans="1:16" x14ac:dyDescent="0.3">
      <c r="A3233">
        <v>3231</v>
      </c>
      <c r="B3233" t="s">
        <v>83</v>
      </c>
      <c r="C3233" t="s">
        <v>111</v>
      </c>
      <c r="D3233" t="s">
        <v>113</v>
      </c>
      <c r="E3233" t="s">
        <v>100</v>
      </c>
      <c r="F3233" t="s">
        <v>91</v>
      </c>
      <c r="G3233" t="s">
        <v>112</v>
      </c>
      <c r="H3233">
        <v>1956</v>
      </c>
      <c r="I3233">
        <v>168</v>
      </c>
      <c r="J3233">
        <v>14.6</v>
      </c>
      <c r="K3233">
        <v>24</v>
      </c>
      <c r="L3233">
        <v>2025</v>
      </c>
      <c r="M3233">
        <v>19931</v>
      </c>
      <c r="N3233">
        <v>2</v>
      </c>
      <c r="O3233">
        <v>0</v>
      </c>
      <c r="P3233">
        <v>21.09</v>
      </c>
    </row>
    <row r="3234" spans="1:16" x14ac:dyDescent="0.3">
      <c r="A3234">
        <v>3232</v>
      </c>
      <c r="B3234" t="s">
        <v>83</v>
      </c>
      <c r="C3234" t="s">
        <v>111</v>
      </c>
      <c r="D3234" t="s">
        <v>113</v>
      </c>
      <c r="E3234" t="s">
        <v>100</v>
      </c>
      <c r="F3234" t="s">
        <v>91</v>
      </c>
      <c r="G3234" t="s">
        <v>112</v>
      </c>
      <c r="H3234">
        <v>1956</v>
      </c>
      <c r="I3234">
        <v>168</v>
      </c>
      <c r="J3234">
        <v>14.6</v>
      </c>
      <c r="K3234">
        <v>24</v>
      </c>
      <c r="L3234">
        <v>2023</v>
      </c>
      <c r="M3234">
        <v>59011</v>
      </c>
      <c r="N3234">
        <v>1</v>
      </c>
      <c r="O3234">
        <v>0</v>
      </c>
      <c r="P3234">
        <v>16.940000000000001</v>
      </c>
    </row>
    <row r="3235" spans="1:16" x14ac:dyDescent="0.3">
      <c r="A3235">
        <v>3233</v>
      </c>
      <c r="B3235" t="s">
        <v>83</v>
      </c>
      <c r="C3235" t="s">
        <v>111</v>
      </c>
      <c r="D3235" t="s">
        <v>113</v>
      </c>
      <c r="E3235" t="s">
        <v>100</v>
      </c>
      <c r="F3235" t="s">
        <v>91</v>
      </c>
      <c r="G3235" t="s">
        <v>112</v>
      </c>
      <c r="H3235">
        <v>1956</v>
      </c>
      <c r="I3235">
        <v>168</v>
      </c>
      <c r="J3235">
        <v>14.6</v>
      </c>
      <c r="K3235">
        <v>24</v>
      </c>
      <c r="L3235">
        <v>2025</v>
      </c>
      <c r="M3235">
        <v>25579</v>
      </c>
      <c r="N3235">
        <v>2</v>
      </c>
      <c r="O3235">
        <v>0</v>
      </c>
      <c r="P3235">
        <v>20.71</v>
      </c>
    </row>
    <row r="3236" spans="1:16" x14ac:dyDescent="0.3">
      <c r="A3236">
        <v>3234</v>
      </c>
      <c r="B3236" t="s">
        <v>83</v>
      </c>
      <c r="C3236" t="s">
        <v>111</v>
      </c>
      <c r="D3236" t="s">
        <v>113</v>
      </c>
      <c r="E3236" t="s">
        <v>100</v>
      </c>
      <c r="F3236" t="s">
        <v>91</v>
      </c>
      <c r="G3236" t="s">
        <v>112</v>
      </c>
      <c r="H3236">
        <v>1956</v>
      </c>
      <c r="I3236">
        <v>168</v>
      </c>
      <c r="J3236">
        <v>14.6</v>
      </c>
      <c r="K3236">
        <v>24</v>
      </c>
      <c r="L3236">
        <v>2020</v>
      </c>
      <c r="M3236">
        <v>62105</v>
      </c>
      <c r="N3236">
        <v>1</v>
      </c>
      <c r="O3236">
        <v>0</v>
      </c>
      <c r="P3236">
        <v>10.65</v>
      </c>
    </row>
    <row r="3237" spans="1:16" x14ac:dyDescent="0.3">
      <c r="A3237">
        <v>3235</v>
      </c>
      <c r="B3237" t="s">
        <v>83</v>
      </c>
      <c r="C3237" t="s">
        <v>111</v>
      </c>
      <c r="D3237" t="s">
        <v>113</v>
      </c>
      <c r="E3237" t="s">
        <v>100</v>
      </c>
      <c r="F3237" t="s">
        <v>91</v>
      </c>
      <c r="G3237" t="s">
        <v>112</v>
      </c>
      <c r="H3237">
        <v>1956</v>
      </c>
      <c r="I3237">
        <v>168</v>
      </c>
      <c r="J3237">
        <v>14.6</v>
      </c>
      <c r="K3237">
        <v>24</v>
      </c>
      <c r="L3237">
        <v>2023</v>
      </c>
      <c r="M3237">
        <v>40050</v>
      </c>
      <c r="N3237">
        <v>2</v>
      </c>
      <c r="O3237">
        <v>0</v>
      </c>
      <c r="P3237">
        <v>17.05</v>
      </c>
    </row>
    <row r="3238" spans="1:16" x14ac:dyDescent="0.3">
      <c r="A3238">
        <v>3236</v>
      </c>
      <c r="B3238" t="s">
        <v>83</v>
      </c>
      <c r="C3238" t="s">
        <v>111</v>
      </c>
      <c r="D3238" t="s">
        <v>113</v>
      </c>
      <c r="E3238" t="s">
        <v>100</v>
      </c>
      <c r="F3238" t="s">
        <v>91</v>
      </c>
      <c r="G3238" t="s">
        <v>112</v>
      </c>
      <c r="H3238">
        <v>1956</v>
      </c>
      <c r="I3238">
        <v>168</v>
      </c>
      <c r="J3238">
        <v>14.6</v>
      </c>
      <c r="K3238">
        <v>24</v>
      </c>
      <c r="L3238">
        <v>2022</v>
      </c>
      <c r="M3238">
        <v>43319</v>
      </c>
      <c r="N3238">
        <v>1</v>
      </c>
      <c r="O3238">
        <v>0</v>
      </c>
      <c r="P3238">
        <v>15.1</v>
      </c>
    </row>
    <row r="3239" spans="1:16" x14ac:dyDescent="0.3">
      <c r="A3239">
        <v>3237</v>
      </c>
      <c r="B3239" t="s">
        <v>83</v>
      </c>
      <c r="C3239" t="s">
        <v>111</v>
      </c>
      <c r="D3239" t="s">
        <v>113</v>
      </c>
      <c r="E3239" t="s">
        <v>100</v>
      </c>
      <c r="F3239" t="s">
        <v>91</v>
      </c>
      <c r="G3239" t="s">
        <v>112</v>
      </c>
      <c r="H3239">
        <v>1956</v>
      </c>
      <c r="I3239">
        <v>168</v>
      </c>
      <c r="J3239">
        <v>14.6</v>
      </c>
      <c r="K3239">
        <v>24</v>
      </c>
      <c r="L3239">
        <v>2022</v>
      </c>
      <c r="M3239">
        <v>42329</v>
      </c>
      <c r="N3239">
        <v>2</v>
      </c>
      <c r="O3239">
        <v>0</v>
      </c>
      <c r="P3239">
        <v>14.72</v>
      </c>
    </row>
    <row r="3240" spans="1:16" x14ac:dyDescent="0.3">
      <c r="A3240">
        <v>3238</v>
      </c>
      <c r="B3240" t="s">
        <v>83</v>
      </c>
      <c r="C3240" t="s">
        <v>111</v>
      </c>
      <c r="D3240" t="s">
        <v>113</v>
      </c>
      <c r="E3240" t="s">
        <v>100</v>
      </c>
      <c r="F3240" t="s">
        <v>91</v>
      </c>
      <c r="G3240" t="s">
        <v>112</v>
      </c>
      <c r="H3240">
        <v>1956</v>
      </c>
      <c r="I3240">
        <v>168</v>
      </c>
      <c r="J3240">
        <v>14.6</v>
      </c>
      <c r="K3240">
        <v>24</v>
      </c>
      <c r="L3240">
        <v>2020</v>
      </c>
      <c r="M3240">
        <v>93735</v>
      </c>
      <c r="N3240">
        <v>1</v>
      </c>
      <c r="O3240">
        <v>0</v>
      </c>
      <c r="P3240">
        <v>10.17</v>
      </c>
    </row>
    <row r="3241" spans="1:16" x14ac:dyDescent="0.3">
      <c r="A3241">
        <v>3239</v>
      </c>
      <c r="B3241" t="s">
        <v>83</v>
      </c>
      <c r="C3241" t="s">
        <v>111</v>
      </c>
      <c r="D3241" t="s">
        <v>113</v>
      </c>
      <c r="E3241" t="s">
        <v>100</v>
      </c>
      <c r="F3241" t="s">
        <v>91</v>
      </c>
      <c r="G3241" t="s">
        <v>112</v>
      </c>
      <c r="H3241">
        <v>1956</v>
      </c>
      <c r="I3241">
        <v>168</v>
      </c>
      <c r="J3241">
        <v>14.6</v>
      </c>
      <c r="K3241">
        <v>24</v>
      </c>
      <c r="L3241">
        <v>2026</v>
      </c>
      <c r="M3241">
        <v>8861</v>
      </c>
      <c r="N3241">
        <v>1</v>
      </c>
      <c r="O3241">
        <v>0</v>
      </c>
      <c r="P3241">
        <v>24.01</v>
      </c>
    </row>
    <row r="3242" spans="1:16" x14ac:dyDescent="0.3">
      <c r="A3242">
        <v>3240</v>
      </c>
      <c r="B3242" t="s">
        <v>83</v>
      </c>
      <c r="C3242" t="s">
        <v>111</v>
      </c>
      <c r="D3242" t="s">
        <v>113</v>
      </c>
      <c r="E3242" t="s">
        <v>100</v>
      </c>
      <c r="F3242" t="s">
        <v>91</v>
      </c>
      <c r="G3242" t="s">
        <v>112</v>
      </c>
      <c r="H3242">
        <v>1956</v>
      </c>
      <c r="I3242">
        <v>168</v>
      </c>
      <c r="J3242">
        <v>14.6</v>
      </c>
      <c r="K3242">
        <v>24</v>
      </c>
      <c r="L3242">
        <v>2021</v>
      </c>
      <c r="M3242">
        <v>107689</v>
      </c>
      <c r="N3242">
        <v>1</v>
      </c>
      <c r="O3242">
        <v>0</v>
      </c>
      <c r="P3242">
        <v>11.63</v>
      </c>
    </row>
    <row r="3243" spans="1:16" x14ac:dyDescent="0.3">
      <c r="A3243">
        <v>3241</v>
      </c>
      <c r="B3243" t="s">
        <v>83</v>
      </c>
      <c r="C3243" t="s">
        <v>111</v>
      </c>
      <c r="D3243" t="s">
        <v>113</v>
      </c>
      <c r="E3243" t="s">
        <v>100</v>
      </c>
      <c r="F3243" t="s">
        <v>91</v>
      </c>
      <c r="G3243" t="s">
        <v>112</v>
      </c>
      <c r="H3243">
        <v>1956</v>
      </c>
      <c r="I3243">
        <v>168</v>
      </c>
      <c r="J3243">
        <v>14.6</v>
      </c>
      <c r="K3243">
        <v>24</v>
      </c>
      <c r="L3243">
        <v>2023</v>
      </c>
      <c r="M3243">
        <v>33410</v>
      </c>
      <c r="N3243">
        <v>1</v>
      </c>
      <c r="O3243">
        <v>0</v>
      </c>
      <c r="P3243">
        <v>17.05</v>
      </c>
    </row>
    <row r="3244" spans="1:16" x14ac:dyDescent="0.3">
      <c r="A3244">
        <v>3242</v>
      </c>
      <c r="B3244" t="s">
        <v>83</v>
      </c>
      <c r="C3244" t="s">
        <v>111</v>
      </c>
      <c r="D3244" t="s">
        <v>113</v>
      </c>
      <c r="E3244" t="s">
        <v>100</v>
      </c>
      <c r="F3244" t="s">
        <v>91</v>
      </c>
      <c r="G3244" t="s">
        <v>112</v>
      </c>
      <c r="H3244">
        <v>1956</v>
      </c>
      <c r="I3244">
        <v>168</v>
      </c>
      <c r="J3244">
        <v>14.6</v>
      </c>
      <c r="K3244">
        <v>24</v>
      </c>
      <c r="L3244">
        <v>2026</v>
      </c>
      <c r="M3244">
        <v>5050</v>
      </c>
      <c r="N3244">
        <v>2</v>
      </c>
      <c r="O3244">
        <v>0</v>
      </c>
      <c r="P3244">
        <v>23.67</v>
      </c>
    </row>
    <row r="3245" spans="1:16" x14ac:dyDescent="0.3">
      <c r="A3245">
        <v>3243</v>
      </c>
      <c r="B3245" t="s">
        <v>83</v>
      </c>
      <c r="C3245" t="s">
        <v>111</v>
      </c>
      <c r="D3245" t="s">
        <v>113</v>
      </c>
      <c r="E3245" t="s">
        <v>100</v>
      </c>
      <c r="F3245" t="s">
        <v>91</v>
      </c>
      <c r="G3245" t="s">
        <v>112</v>
      </c>
      <c r="H3245">
        <v>1956</v>
      </c>
      <c r="I3245">
        <v>168</v>
      </c>
      <c r="J3245">
        <v>14.6</v>
      </c>
      <c r="K3245">
        <v>24</v>
      </c>
      <c r="L3245">
        <v>2022</v>
      </c>
      <c r="M3245">
        <v>65367</v>
      </c>
      <c r="N3245">
        <v>3</v>
      </c>
      <c r="O3245">
        <v>0</v>
      </c>
      <c r="P3245">
        <v>13.74</v>
      </c>
    </row>
    <row r="3246" spans="1:16" x14ac:dyDescent="0.3">
      <c r="A3246">
        <v>3244</v>
      </c>
      <c r="B3246" t="s">
        <v>83</v>
      </c>
      <c r="C3246" t="s">
        <v>111</v>
      </c>
      <c r="D3246" t="s">
        <v>113</v>
      </c>
      <c r="E3246" t="s">
        <v>100</v>
      </c>
      <c r="F3246" t="s">
        <v>91</v>
      </c>
      <c r="G3246" t="s">
        <v>112</v>
      </c>
      <c r="H3246">
        <v>1956</v>
      </c>
      <c r="I3246">
        <v>168</v>
      </c>
      <c r="J3246">
        <v>14.6</v>
      </c>
      <c r="K3246">
        <v>24</v>
      </c>
      <c r="L3246">
        <v>2021</v>
      </c>
      <c r="M3246">
        <v>85159</v>
      </c>
      <c r="N3246">
        <v>2</v>
      </c>
      <c r="O3246">
        <v>0</v>
      </c>
      <c r="P3246">
        <v>11.73</v>
      </c>
    </row>
    <row r="3247" spans="1:16" x14ac:dyDescent="0.3">
      <c r="A3247">
        <v>3245</v>
      </c>
      <c r="B3247" t="s">
        <v>83</v>
      </c>
      <c r="C3247" t="s">
        <v>111</v>
      </c>
      <c r="D3247" t="s">
        <v>113</v>
      </c>
      <c r="E3247" t="s">
        <v>100</v>
      </c>
      <c r="F3247" t="s">
        <v>91</v>
      </c>
      <c r="G3247" t="s">
        <v>112</v>
      </c>
      <c r="H3247">
        <v>1956</v>
      </c>
      <c r="I3247">
        <v>168</v>
      </c>
      <c r="J3247">
        <v>14.6</v>
      </c>
      <c r="K3247">
        <v>24</v>
      </c>
      <c r="L3247">
        <v>2023</v>
      </c>
      <c r="M3247">
        <v>37983</v>
      </c>
      <c r="N3247">
        <v>2</v>
      </c>
      <c r="O3247">
        <v>0</v>
      </c>
      <c r="P3247">
        <v>16.43</v>
      </c>
    </row>
    <row r="3248" spans="1:16" x14ac:dyDescent="0.3">
      <c r="A3248">
        <v>3246</v>
      </c>
      <c r="B3248" t="s">
        <v>83</v>
      </c>
      <c r="C3248" t="s">
        <v>111</v>
      </c>
      <c r="D3248" t="s">
        <v>113</v>
      </c>
      <c r="E3248" t="s">
        <v>100</v>
      </c>
      <c r="F3248" t="s">
        <v>91</v>
      </c>
      <c r="G3248" t="s">
        <v>112</v>
      </c>
      <c r="H3248">
        <v>1956</v>
      </c>
      <c r="I3248">
        <v>168</v>
      </c>
      <c r="J3248">
        <v>14.6</v>
      </c>
      <c r="K3248">
        <v>24</v>
      </c>
      <c r="L3248">
        <v>2020</v>
      </c>
      <c r="M3248">
        <v>106921</v>
      </c>
      <c r="N3248">
        <v>1</v>
      </c>
      <c r="O3248">
        <v>0</v>
      </c>
      <c r="P3248">
        <v>9.2899999999999991</v>
      </c>
    </row>
    <row r="3249" spans="1:16" x14ac:dyDescent="0.3">
      <c r="A3249">
        <v>3247</v>
      </c>
      <c r="B3249" t="s">
        <v>83</v>
      </c>
      <c r="C3249" t="s">
        <v>111</v>
      </c>
      <c r="D3249" t="s">
        <v>113</v>
      </c>
      <c r="E3249" t="s">
        <v>100</v>
      </c>
      <c r="F3249" t="s">
        <v>91</v>
      </c>
      <c r="G3249" t="s">
        <v>112</v>
      </c>
      <c r="H3249">
        <v>1956</v>
      </c>
      <c r="I3249">
        <v>168</v>
      </c>
      <c r="J3249">
        <v>14.6</v>
      </c>
      <c r="K3249">
        <v>24</v>
      </c>
      <c r="L3249">
        <v>2021</v>
      </c>
      <c r="M3249">
        <v>55440</v>
      </c>
      <c r="N3249">
        <v>2</v>
      </c>
      <c r="O3249">
        <v>0</v>
      </c>
      <c r="P3249">
        <v>12.12</v>
      </c>
    </row>
    <row r="3250" spans="1:16" x14ac:dyDescent="0.3">
      <c r="A3250">
        <v>3248</v>
      </c>
      <c r="B3250" t="s">
        <v>83</v>
      </c>
      <c r="C3250" t="s">
        <v>111</v>
      </c>
      <c r="D3250" t="s">
        <v>113</v>
      </c>
      <c r="E3250" t="s">
        <v>100</v>
      </c>
      <c r="F3250" t="s">
        <v>91</v>
      </c>
      <c r="G3250" t="s">
        <v>112</v>
      </c>
      <c r="H3250">
        <v>1956</v>
      </c>
      <c r="I3250">
        <v>168</v>
      </c>
      <c r="J3250">
        <v>14.6</v>
      </c>
      <c r="K3250">
        <v>24</v>
      </c>
      <c r="L3250">
        <v>2020</v>
      </c>
      <c r="M3250">
        <v>97088</v>
      </c>
      <c r="N3250">
        <v>1</v>
      </c>
      <c r="O3250">
        <v>0</v>
      </c>
      <c r="P3250">
        <v>9.39</v>
      </c>
    </row>
    <row r="3251" spans="1:16" x14ac:dyDescent="0.3">
      <c r="A3251">
        <v>3249</v>
      </c>
      <c r="B3251" t="s">
        <v>83</v>
      </c>
      <c r="C3251" t="s">
        <v>111</v>
      </c>
      <c r="D3251" t="s">
        <v>113</v>
      </c>
      <c r="E3251" t="s">
        <v>100</v>
      </c>
      <c r="F3251" t="s">
        <v>91</v>
      </c>
      <c r="G3251" t="s">
        <v>112</v>
      </c>
      <c r="H3251">
        <v>1956</v>
      </c>
      <c r="I3251">
        <v>168</v>
      </c>
      <c r="J3251">
        <v>14.6</v>
      </c>
      <c r="K3251">
        <v>24</v>
      </c>
      <c r="L3251">
        <v>2025</v>
      </c>
      <c r="M3251">
        <v>18018</v>
      </c>
      <c r="N3251">
        <v>2</v>
      </c>
      <c r="O3251">
        <v>0</v>
      </c>
      <c r="P3251">
        <v>21.3</v>
      </c>
    </row>
    <row r="3252" spans="1:16" x14ac:dyDescent="0.3">
      <c r="A3252">
        <v>3250</v>
      </c>
      <c r="B3252" t="s">
        <v>83</v>
      </c>
      <c r="C3252" t="s">
        <v>111</v>
      </c>
      <c r="D3252" t="s">
        <v>113</v>
      </c>
      <c r="E3252" t="s">
        <v>100</v>
      </c>
      <c r="F3252" t="s">
        <v>91</v>
      </c>
      <c r="G3252" t="s">
        <v>112</v>
      </c>
      <c r="H3252">
        <v>1956</v>
      </c>
      <c r="I3252">
        <v>168</v>
      </c>
      <c r="J3252">
        <v>14.6</v>
      </c>
      <c r="K3252">
        <v>24</v>
      </c>
      <c r="L3252">
        <v>2025</v>
      </c>
      <c r="M3252">
        <v>22130</v>
      </c>
      <c r="N3252">
        <v>1</v>
      </c>
      <c r="O3252">
        <v>0</v>
      </c>
      <c r="P3252">
        <v>21.64</v>
      </c>
    </row>
    <row r="3253" spans="1:16" x14ac:dyDescent="0.3">
      <c r="A3253">
        <v>3251</v>
      </c>
      <c r="B3253" t="s">
        <v>83</v>
      </c>
      <c r="C3253" t="s">
        <v>111</v>
      </c>
      <c r="D3253" t="s">
        <v>113</v>
      </c>
      <c r="E3253" t="s">
        <v>100</v>
      </c>
      <c r="F3253" t="s">
        <v>91</v>
      </c>
      <c r="G3253" t="s">
        <v>112</v>
      </c>
      <c r="H3253">
        <v>1956</v>
      </c>
      <c r="I3253">
        <v>168</v>
      </c>
      <c r="J3253">
        <v>14.6</v>
      </c>
      <c r="K3253">
        <v>24</v>
      </c>
      <c r="L3253">
        <v>2023</v>
      </c>
      <c r="M3253">
        <v>44488</v>
      </c>
      <c r="N3253">
        <v>1</v>
      </c>
      <c r="O3253">
        <v>0</v>
      </c>
      <c r="P3253">
        <v>16.760000000000002</v>
      </c>
    </row>
    <row r="3254" spans="1:16" x14ac:dyDescent="0.3">
      <c r="A3254">
        <v>3252</v>
      </c>
      <c r="B3254" t="s">
        <v>83</v>
      </c>
      <c r="C3254" t="s">
        <v>111</v>
      </c>
      <c r="D3254" t="s">
        <v>113</v>
      </c>
      <c r="E3254" t="s">
        <v>100</v>
      </c>
      <c r="F3254" t="s">
        <v>91</v>
      </c>
      <c r="G3254" t="s">
        <v>112</v>
      </c>
      <c r="H3254">
        <v>1956</v>
      </c>
      <c r="I3254">
        <v>168</v>
      </c>
      <c r="J3254">
        <v>14.6</v>
      </c>
      <c r="K3254">
        <v>24</v>
      </c>
      <c r="L3254">
        <v>2020</v>
      </c>
      <c r="M3254">
        <v>57100</v>
      </c>
      <c r="N3254">
        <v>1</v>
      </c>
      <c r="O3254">
        <v>0</v>
      </c>
      <c r="P3254">
        <v>10.9</v>
      </c>
    </row>
    <row r="3255" spans="1:16" x14ac:dyDescent="0.3">
      <c r="A3255">
        <v>3253</v>
      </c>
      <c r="B3255" t="s">
        <v>83</v>
      </c>
      <c r="C3255" t="s">
        <v>111</v>
      </c>
      <c r="D3255" t="s">
        <v>113</v>
      </c>
      <c r="E3255" t="s">
        <v>100</v>
      </c>
      <c r="F3255" t="s">
        <v>91</v>
      </c>
      <c r="G3255" t="s">
        <v>112</v>
      </c>
      <c r="H3255">
        <v>1956</v>
      </c>
      <c r="I3255">
        <v>168</v>
      </c>
      <c r="J3255">
        <v>14.6</v>
      </c>
      <c r="K3255">
        <v>24</v>
      </c>
      <c r="L3255">
        <v>2026</v>
      </c>
      <c r="M3255">
        <v>4804</v>
      </c>
      <c r="N3255">
        <v>2</v>
      </c>
      <c r="O3255">
        <v>0</v>
      </c>
      <c r="P3255">
        <v>23.31</v>
      </c>
    </row>
    <row r="3256" spans="1:16" x14ac:dyDescent="0.3">
      <c r="A3256">
        <v>3254</v>
      </c>
      <c r="B3256" t="s">
        <v>83</v>
      </c>
      <c r="C3256" t="s">
        <v>111</v>
      </c>
      <c r="D3256" t="s">
        <v>113</v>
      </c>
      <c r="E3256" t="s">
        <v>100</v>
      </c>
      <c r="F3256" t="s">
        <v>91</v>
      </c>
      <c r="G3256" t="s">
        <v>112</v>
      </c>
      <c r="H3256">
        <v>1956</v>
      </c>
      <c r="I3256">
        <v>168</v>
      </c>
      <c r="J3256">
        <v>14.6</v>
      </c>
      <c r="K3256">
        <v>24</v>
      </c>
      <c r="L3256">
        <v>2025</v>
      </c>
      <c r="M3256">
        <v>26758</v>
      </c>
      <c r="N3256">
        <v>2</v>
      </c>
      <c r="O3256">
        <v>0</v>
      </c>
      <c r="P3256">
        <v>20.55</v>
      </c>
    </row>
    <row r="3257" spans="1:16" x14ac:dyDescent="0.3">
      <c r="A3257">
        <v>3255</v>
      </c>
      <c r="B3257" t="s">
        <v>83</v>
      </c>
      <c r="C3257" t="s">
        <v>111</v>
      </c>
      <c r="D3257" t="s">
        <v>113</v>
      </c>
      <c r="E3257" t="s">
        <v>100</v>
      </c>
      <c r="F3257" t="s">
        <v>91</v>
      </c>
      <c r="G3257" t="s">
        <v>112</v>
      </c>
      <c r="H3257">
        <v>1956</v>
      </c>
      <c r="I3257">
        <v>168</v>
      </c>
      <c r="J3257">
        <v>14.6</v>
      </c>
      <c r="K3257">
        <v>24</v>
      </c>
      <c r="L3257">
        <v>2023</v>
      </c>
      <c r="M3257">
        <v>68319</v>
      </c>
      <c r="N3257">
        <v>1</v>
      </c>
      <c r="O3257">
        <v>0</v>
      </c>
      <c r="P3257">
        <v>16.48</v>
      </c>
    </row>
    <row r="3258" spans="1:16" x14ac:dyDescent="0.3">
      <c r="A3258">
        <v>3256</v>
      </c>
      <c r="B3258" t="s">
        <v>83</v>
      </c>
      <c r="C3258" t="s">
        <v>111</v>
      </c>
      <c r="D3258" t="s">
        <v>113</v>
      </c>
      <c r="E3258" t="s">
        <v>100</v>
      </c>
      <c r="F3258" t="s">
        <v>91</v>
      </c>
      <c r="G3258" t="s">
        <v>112</v>
      </c>
      <c r="H3258">
        <v>1956</v>
      </c>
      <c r="I3258">
        <v>168</v>
      </c>
      <c r="J3258">
        <v>14.6</v>
      </c>
      <c r="K3258">
        <v>24</v>
      </c>
      <c r="L3258">
        <v>2020</v>
      </c>
      <c r="M3258">
        <v>64062</v>
      </c>
      <c r="N3258">
        <v>2</v>
      </c>
      <c r="O3258">
        <v>0</v>
      </c>
      <c r="P3258">
        <v>10.56</v>
      </c>
    </row>
    <row r="3259" spans="1:16" x14ac:dyDescent="0.3">
      <c r="A3259">
        <v>3257</v>
      </c>
      <c r="B3259" t="s">
        <v>83</v>
      </c>
      <c r="C3259" t="s">
        <v>111</v>
      </c>
      <c r="D3259" t="s">
        <v>113</v>
      </c>
      <c r="E3259" t="s">
        <v>100</v>
      </c>
      <c r="F3259" t="s">
        <v>91</v>
      </c>
      <c r="G3259" t="s">
        <v>112</v>
      </c>
      <c r="H3259">
        <v>1956</v>
      </c>
      <c r="I3259">
        <v>168</v>
      </c>
      <c r="J3259">
        <v>14.6</v>
      </c>
      <c r="K3259">
        <v>24</v>
      </c>
      <c r="L3259">
        <v>2025</v>
      </c>
      <c r="M3259">
        <v>22021</v>
      </c>
      <c r="N3259">
        <v>1</v>
      </c>
      <c r="O3259">
        <v>0</v>
      </c>
      <c r="P3259">
        <v>21.38</v>
      </c>
    </row>
    <row r="3260" spans="1:16" x14ac:dyDescent="0.3">
      <c r="A3260">
        <v>3258</v>
      </c>
      <c r="B3260" t="s">
        <v>83</v>
      </c>
      <c r="C3260" t="s">
        <v>111</v>
      </c>
      <c r="D3260" t="s">
        <v>113</v>
      </c>
      <c r="E3260" t="s">
        <v>100</v>
      </c>
      <c r="F3260" t="s">
        <v>91</v>
      </c>
      <c r="G3260" t="s">
        <v>112</v>
      </c>
      <c r="H3260">
        <v>1956</v>
      </c>
      <c r="I3260">
        <v>168</v>
      </c>
      <c r="J3260">
        <v>14.6</v>
      </c>
      <c r="K3260">
        <v>24</v>
      </c>
      <c r="L3260">
        <v>2020</v>
      </c>
      <c r="M3260">
        <v>95591</v>
      </c>
      <c r="N3260">
        <v>1</v>
      </c>
      <c r="O3260">
        <v>0</v>
      </c>
      <c r="P3260">
        <v>9.56</v>
      </c>
    </row>
    <row r="3261" spans="1:16" x14ac:dyDescent="0.3">
      <c r="A3261">
        <v>3259</v>
      </c>
      <c r="B3261" t="s">
        <v>83</v>
      </c>
      <c r="C3261" t="s">
        <v>111</v>
      </c>
      <c r="D3261" t="s">
        <v>113</v>
      </c>
      <c r="E3261" t="s">
        <v>100</v>
      </c>
      <c r="F3261" t="s">
        <v>91</v>
      </c>
      <c r="G3261" t="s">
        <v>112</v>
      </c>
      <c r="H3261">
        <v>1956</v>
      </c>
      <c r="I3261">
        <v>168</v>
      </c>
      <c r="J3261">
        <v>14.6</v>
      </c>
      <c r="K3261">
        <v>24</v>
      </c>
      <c r="L3261">
        <v>2024</v>
      </c>
      <c r="M3261">
        <v>37984</v>
      </c>
      <c r="N3261">
        <v>2</v>
      </c>
      <c r="O3261">
        <v>0</v>
      </c>
      <c r="P3261">
        <v>18.37</v>
      </c>
    </row>
    <row r="3262" spans="1:16" x14ac:dyDescent="0.3">
      <c r="A3262">
        <v>3260</v>
      </c>
      <c r="B3262" t="s">
        <v>83</v>
      </c>
      <c r="C3262" t="s">
        <v>111</v>
      </c>
      <c r="D3262" t="s">
        <v>113</v>
      </c>
      <c r="E3262" t="s">
        <v>100</v>
      </c>
      <c r="F3262" t="s">
        <v>91</v>
      </c>
      <c r="G3262" t="s">
        <v>112</v>
      </c>
      <c r="H3262">
        <v>1956</v>
      </c>
      <c r="I3262">
        <v>168</v>
      </c>
      <c r="J3262">
        <v>14.6</v>
      </c>
      <c r="K3262">
        <v>24</v>
      </c>
      <c r="L3262">
        <v>2025</v>
      </c>
      <c r="M3262">
        <v>28029</v>
      </c>
      <c r="N3262">
        <v>2</v>
      </c>
      <c r="O3262">
        <v>0</v>
      </c>
      <c r="P3262">
        <v>20.63</v>
      </c>
    </row>
    <row r="3263" spans="1:16" x14ac:dyDescent="0.3">
      <c r="A3263">
        <v>3261</v>
      </c>
      <c r="B3263" t="s">
        <v>83</v>
      </c>
      <c r="C3263" t="s">
        <v>111</v>
      </c>
      <c r="D3263" t="s">
        <v>113</v>
      </c>
      <c r="E3263" t="s">
        <v>100</v>
      </c>
      <c r="F3263" t="s">
        <v>91</v>
      </c>
      <c r="G3263" t="s">
        <v>112</v>
      </c>
      <c r="H3263">
        <v>1956</v>
      </c>
      <c r="I3263">
        <v>168</v>
      </c>
      <c r="J3263">
        <v>14.6</v>
      </c>
      <c r="K3263">
        <v>24</v>
      </c>
      <c r="L3263">
        <v>2026</v>
      </c>
      <c r="M3263">
        <v>6116</v>
      </c>
      <c r="N3263">
        <v>1</v>
      </c>
      <c r="O3263">
        <v>0</v>
      </c>
      <c r="P3263">
        <v>24.06</v>
      </c>
    </row>
    <row r="3264" spans="1:16" x14ac:dyDescent="0.3">
      <c r="A3264">
        <v>3262</v>
      </c>
      <c r="B3264" t="s">
        <v>83</v>
      </c>
      <c r="C3264" t="s">
        <v>111</v>
      </c>
      <c r="D3264" t="s">
        <v>113</v>
      </c>
      <c r="E3264" t="s">
        <v>100</v>
      </c>
      <c r="F3264" t="s">
        <v>91</v>
      </c>
      <c r="G3264" t="s">
        <v>112</v>
      </c>
      <c r="H3264">
        <v>1956</v>
      </c>
      <c r="I3264">
        <v>168</v>
      </c>
      <c r="J3264">
        <v>14.6</v>
      </c>
      <c r="K3264">
        <v>24</v>
      </c>
      <c r="L3264">
        <v>2022</v>
      </c>
      <c r="M3264">
        <v>50170</v>
      </c>
      <c r="N3264">
        <v>1</v>
      </c>
      <c r="O3264">
        <v>0</v>
      </c>
      <c r="P3264">
        <v>14.55</v>
      </c>
    </row>
    <row r="3265" spans="1:16" x14ac:dyDescent="0.3">
      <c r="A3265">
        <v>3263</v>
      </c>
      <c r="B3265" t="s">
        <v>83</v>
      </c>
      <c r="C3265" t="s">
        <v>111</v>
      </c>
      <c r="D3265" t="s">
        <v>113</v>
      </c>
      <c r="E3265" t="s">
        <v>100</v>
      </c>
      <c r="F3265" t="s">
        <v>91</v>
      </c>
      <c r="G3265" t="s">
        <v>112</v>
      </c>
      <c r="H3265">
        <v>1956</v>
      </c>
      <c r="I3265">
        <v>168</v>
      </c>
      <c r="J3265">
        <v>14.6</v>
      </c>
      <c r="K3265">
        <v>24</v>
      </c>
      <c r="L3265">
        <v>2021</v>
      </c>
      <c r="M3265">
        <v>81055</v>
      </c>
      <c r="N3265">
        <v>1</v>
      </c>
      <c r="O3265">
        <v>0</v>
      </c>
      <c r="P3265">
        <v>12.16</v>
      </c>
    </row>
    <row r="3266" spans="1:16" x14ac:dyDescent="0.3">
      <c r="A3266">
        <v>3264</v>
      </c>
      <c r="B3266" t="s">
        <v>83</v>
      </c>
      <c r="C3266" t="s">
        <v>111</v>
      </c>
      <c r="D3266" t="s">
        <v>113</v>
      </c>
      <c r="E3266" t="s">
        <v>100</v>
      </c>
      <c r="F3266" t="s">
        <v>91</v>
      </c>
      <c r="G3266" t="s">
        <v>112</v>
      </c>
      <c r="H3266">
        <v>1956</v>
      </c>
      <c r="I3266">
        <v>168</v>
      </c>
      <c r="J3266">
        <v>14.6</v>
      </c>
      <c r="K3266">
        <v>24</v>
      </c>
      <c r="L3266">
        <v>2023</v>
      </c>
      <c r="M3266">
        <v>38894</v>
      </c>
      <c r="N3266">
        <v>1</v>
      </c>
      <c r="O3266">
        <v>0</v>
      </c>
      <c r="P3266">
        <v>17.21</v>
      </c>
    </row>
    <row r="3267" spans="1:16" x14ac:dyDescent="0.3">
      <c r="A3267">
        <v>3265</v>
      </c>
      <c r="B3267" t="s">
        <v>83</v>
      </c>
      <c r="C3267" t="s">
        <v>111</v>
      </c>
      <c r="D3267" t="s">
        <v>113</v>
      </c>
      <c r="E3267" t="s">
        <v>100</v>
      </c>
      <c r="F3267" t="s">
        <v>91</v>
      </c>
      <c r="G3267" t="s">
        <v>112</v>
      </c>
      <c r="H3267">
        <v>1956</v>
      </c>
      <c r="I3267">
        <v>168</v>
      </c>
      <c r="J3267">
        <v>14.6</v>
      </c>
      <c r="K3267">
        <v>24</v>
      </c>
      <c r="L3267">
        <v>2023</v>
      </c>
      <c r="M3267">
        <v>36630</v>
      </c>
      <c r="N3267">
        <v>2</v>
      </c>
      <c r="O3267">
        <v>1</v>
      </c>
      <c r="P3267">
        <v>15.89</v>
      </c>
    </row>
    <row r="3268" spans="1:16" x14ac:dyDescent="0.3">
      <c r="A3268">
        <v>3266</v>
      </c>
      <c r="B3268" t="s">
        <v>83</v>
      </c>
      <c r="C3268" t="s">
        <v>111</v>
      </c>
      <c r="D3268" t="s">
        <v>113</v>
      </c>
      <c r="E3268" t="s">
        <v>100</v>
      </c>
      <c r="F3268" t="s">
        <v>91</v>
      </c>
      <c r="G3268" t="s">
        <v>112</v>
      </c>
      <c r="H3268">
        <v>1956</v>
      </c>
      <c r="I3268">
        <v>168</v>
      </c>
      <c r="J3268">
        <v>14.6</v>
      </c>
      <c r="K3268">
        <v>24</v>
      </c>
      <c r="L3268">
        <v>2024</v>
      </c>
      <c r="M3268">
        <v>46403</v>
      </c>
      <c r="N3268">
        <v>1</v>
      </c>
      <c r="O3268">
        <v>0</v>
      </c>
      <c r="P3268">
        <v>18.82</v>
      </c>
    </row>
    <row r="3269" spans="1:16" x14ac:dyDescent="0.3">
      <c r="A3269">
        <v>3267</v>
      </c>
      <c r="B3269" t="s">
        <v>83</v>
      </c>
      <c r="C3269" t="s">
        <v>111</v>
      </c>
      <c r="D3269" t="s">
        <v>113</v>
      </c>
      <c r="E3269" t="s">
        <v>100</v>
      </c>
      <c r="F3269" t="s">
        <v>91</v>
      </c>
      <c r="G3269" t="s">
        <v>112</v>
      </c>
      <c r="H3269">
        <v>1956</v>
      </c>
      <c r="I3269">
        <v>168</v>
      </c>
      <c r="J3269">
        <v>14.6</v>
      </c>
      <c r="K3269">
        <v>24</v>
      </c>
      <c r="L3269">
        <v>2022</v>
      </c>
      <c r="M3269">
        <v>55152</v>
      </c>
      <c r="N3269">
        <v>2</v>
      </c>
      <c r="O3269">
        <v>0</v>
      </c>
      <c r="P3269">
        <v>14.46</v>
      </c>
    </row>
    <row r="3270" spans="1:16" x14ac:dyDescent="0.3">
      <c r="A3270">
        <v>3268</v>
      </c>
      <c r="B3270" t="s">
        <v>83</v>
      </c>
      <c r="C3270" t="s">
        <v>111</v>
      </c>
      <c r="D3270" t="s">
        <v>113</v>
      </c>
      <c r="E3270" t="s">
        <v>100</v>
      </c>
      <c r="F3270" t="s">
        <v>91</v>
      </c>
      <c r="G3270" t="s">
        <v>112</v>
      </c>
      <c r="H3270">
        <v>1956</v>
      </c>
      <c r="I3270">
        <v>168</v>
      </c>
      <c r="J3270">
        <v>14.6</v>
      </c>
      <c r="K3270">
        <v>24</v>
      </c>
      <c r="L3270">
        <v>2023</v>
      </c>
      <c r="M3270">
        <v>43042</v>
      </c>
      <c r="N3270">
        <v>1</v>
      </c>
      <c r="O3270">
        <v>0</v>
      </c>
      <c r="P3270">
        <v>16.86</v>
      </c>
    </row>
    <row r="3271" spans="1:16" x14ac:dyDescent="0.3">
      <c r="A3271">
        <v>3269</v>
      </c>
      <c r="B3271" t="s">
        <v>83</v>
      </c>
      <c r="C3271" t="s">
        <v>111</v>
      </c>
      <c r="D3271" t="s">
        <v>113</v>
      </c>
      <c r="E3271" t="s">
        <v>100</v>
      </c>
      <c r="F3271" t="s">
        <v>91</v>
      </c>
      <c r="G3271" t="s">
        <v>112</v>
      </c>
      <c r="H3271">
        <v>1956</v>
      </c>
      <c r="I3271">
        <v>168</v>
      </c>
      <c r="J3271">
        <v>14.6</v>
      </c>
      <c r="K3271">
        <v>24</v>
      </c>
      <c r="L3271">
        <v>2026</v>
      </c>
      <c r="M3271">
        <v>6896</v>
      </c>
      <c r="N3271">
        <v>2</v>
      </c>
      <c r="O3271">
        <v>0</v>
      </c>
      <c r="P3271">
        <v>23.54</v>
      </c>
    </row>
    <row r="3272" spans="1:16" x14ac:dyDescent="0.3">
      <c r="A3272">
        <v>3270</v>
      </c>
      <c r="B3272" t="s">
        <v>83</v>
      </c>
      <c r="C3272" t="s">
        <v>111</v>
      </c>
      <c r="D3272" t="s">
        <v>113</v>
      </c>
      <c r="E3272" t="s">
        <v>100</v>
      </c>
      <c r="F3272" t="s">
        <v>91</v>
      </c>
      <c r="G3272" t="s">
        <v>112</v>
      </c>
      <c r="H3272">
        <v>1956</v>
      </c>
      <c r="I3272">
        <v>168</v>
      </c>
      <c r="J3272">
        <v>14.6</v>
      </c>
      <c r="K3272">
        <v>24</v>
      </c>
      <c r="L3272">
        <v>2025</v>
      </c>
      <c r="M3272">
        <v>14009</v>
      </c>
      <c r="N3272">
        <v>1</v>
      </c>
      <c r="O3272">
        <v>0</v>
      </c>
      <c r="P3272">
        <v>21.87</v>
      </c>
    </row>
    <row r="3273" spans="1:16" x14ac:dyDescent="0.3">
      <c r="A3273">
        <v>3271</v>
      </c>
      <c r="B3273" t="s">
        <v>83</v>
      </c>
      <c r="C3273" t="s">
        <v>111</v>
      </c>
      <c r="D3273" t="s">
        <v>113</v>
      </c>
      <c r="E3273" t="s">
        <v>100</v>
      </c>
      <c r="F3273" t="s">
        <v>91</v>
      </c>
      <c r="G3273" t="s">
        <v>112</v>
      </c>
      <c r="H3273">
        <v>1956</v>
      </c>
      <c r="I3273">
        <v>168</v>
      </c>
      <c r="J3273">
        <v>14.6</v>
      </c>
      <c r="K3273">
        <v>24</v>
      </c>
      <c r="L3273">
        <v>2020</v>
      </c>
      <c r="M3273">
        <v>111777</v>
      </c>
      <c r="N3273">
        <v>2</v>
      </c>
      <c r="O3273">
        <v>0</v>
      </c>
      <c r="P3273">
        <v>8.6300000000000008</v>
      </c>
    </row>
    <row r="3274" spans="1:16" x14ac:dyDescent="0.3">
      <c r="A3274">
        <v>3272</v>
      </c>
      <c r="B3274" t="s">
        <v>83</v>
      </c>
      <c r="C3274" t="s">
        <v>111</v>
      </c>
      <c r="D3274" t="s">
        <v>113</v>
      </c>
      <c r="E3274" t="s">
        <v>100</v>
      </c>
      <c r="F3274" t="s">
        <v>91</v>
      </c>
      <c r="G3274" t="s">
        <v>112</v>
      </c>
      <c r="H3274">
        <v>1956</v>
      </c>
      <c r="I3274">
        <v>168</v>
      </c>
      <c r="J3274">
        <v>14.6</v>
      </c>
      <c r="K3274">
        <v>24</v>
      </c>
      <c r="L3274">
        <v>2023</v>
      </c>
      <c r="M3274">
        <v>52295</v>
      </c>
      <c r="N3274">
        <v>1</v>
      </c>
      <c r="O3274">
        <v>0</v>
      </c>
      <c r="P3274">
        <v>16.57</v>
      </c>
    </row>
    <row r="3275" spans="1:16" x14ac:dyDescent="0.3">
      <c r="A3275">
        <v>3273</v>
      </c>
      <c r="B3275" t="s">
        <v>83</v>
      </c>
      <c r="C3275" t="s">
        <v>111</v>
      </c>
      <c r="D3275" t="s">
        <v>113</v>
      </c>
      <c r="E3275" t="s">
        <v>100</v>
      </c>
      <c r="F3275" t="s">
        <v>91</v>
      </c>
      <c r="G3275" t="s">
        <v>112</v>
      </c>
      <c r="H3275">
        <v>1956</v>
      </c>
      <c r="I3275">
        <v>168</v>
      </c>
      <c r="J3275">
        <v>14.6</v>
      </c>
      <c r="K3275">
        <v>24</v>
      </c>
      <c r="L3275">
        <v>2021</v>
      </c>
      <c r="M3275">
        <v>106455</v>
      </c>
      <c r="N3275">
        <v>1</v>
      </c>
      <c r="O3275">
        <v>0</v>
      </c>
      <c r="P3275">
        <v>11.53</v>
      </c>
    </row>
    <row r="3276" spans="1:16" x14ac:dyDescent="0.3">
      <c r="A3276">
        <v>3274</v>
      </c>
      <c r="B3276" t="s">
        <v>83</v>
      </c>
      <c r="C3276" t="s">
        <v>111</v>
      </c>
      <c r="D3276" t="s">
        <v>113</v>
      </c>
      <c r="E3276" t="s">
        <v>100</v>
      </c>
      <c r="F3276" t="s">
        <v>91</v>
      </c>
      <c r="G3276" t="s">
        <v>112</v>
      </c>
      <c r="H3276">
        <v>1956</v>
      </c>
      <c r="I3276">
        <v>168</v>
      </c>
      <c r="J3276">
        <v>14.6</v>
      </c>
      <c r="K3276">
        <v>24</v>
      </c>
      <c r="L3276">
        <v>2023</v>
      </c>
      <c r="M3276">
        <v>57264</v>
      </c>
      <c r="N3276">
        <v>1</v>
      </c>
      <c r="O3276">
        <v>0</v>
      </c>
      <c r="P3276">
        <v>16.920000000000002</v>
      </c>
    </row>
    <row r="3277" spans="1:16" x14ac:dyDescent="0.3">
      <c r="A3277">
        <v>3275</v>
      </c>
      <c r="B3277" t="s">
        <v>83</v>
      </c>
      <c r="C3277" t="s">
        <v>111</v>
      </c>
      <c r="D3277" t="s">
        <v>113</v>
      </c>
      <c r="E3277" t="s">
        <v>100</v>
      </c>
      <c r="F3277" t="s">
        <v>91</v>
      </c>
      <c r="G3277" t="s">
        <v>112</v>
      </c>
      <c r="H3277">
        <v>1956</v>
      </c>
      <c r="I3277">
        <v>168</v>
      </c>
      <c r="J3277">
        <v>14.6</v>
      </c>
      <c r="K3277">
        <v>24</v>
      </c>
      <c r="L3277">
        <v>2022</v>
      </c>
      <c r="M3277">
        <v>55592</v>
      </c>
      <c r="N3277">
        <v>1</v>
      </c>
      <c r="O3277">
        <v>1</v>
      </c>
      <c r="P3277">
        <v>13.73</v>
      </c>
    </row>
    <row r="3278" spans="1:16" x14ac:dyDescent="0.3">
      <c r="A3278">
        <v>3276</v>
      </c>
      <c r="B3278" t="s">
        <v>83</v>
      </c>
      <c r="C3278" t="s">
        <v>111</v>
      </c>
      <c r="D3278" t="s">
        <v>113</v>
      </c>
      <c r="E3278" t="s">
        <v>100</v>
      </c>
      <c r="F3278" t="s">
        <v>91</v>
      </c>
      <c r="G3278" t="s">
        <v>112</v>
      </c>
      <c r="H3278">
        <v>1956</v>
      </c>
      <c r="I3278">
        <v>168</v>
      </c>
      <c r="J3278">
        <v>14.6</v>
      </c>
      <c r="K3278">
        <v>24</v>
      </c>
      <c r="L3278">
        <v>2021</v>
      </c>
      <c r="M3278">
        <v>99312</v>
      </c>
      <c r="N3278">
        <v>3</v>
      </c>
      <c r="O3278">
        <v>0</v>
      </c>
      <c r="P3278">
        <v>11.12</v>
      </c>
    </row>
    <row r="3279" spans="1:16" x14ac:dyDescent="0.3">
      <c r="A3279">
        <v>3277</v>
      </c>
      <c r="B3279" t="s">
        <v>83</v>
      </c>
      <c r="C3279" t="s">
        <v>111</v>
      </c>
      <c r="D3279" t="s">
        <v>113</v>
      </c>
      <c r="E3279" t="s">
        <v>100</v>
      </c>
      <c r="F3279" t="s">
        <v>91</v>
      </c>
      <c r="G3279" t="s">
        <v>112</v>
      </c>
      <c r="H3279">
        <v>1956</v>
      </c>
      <c r="I3279">
        <v>168</v>
      </c>
      <c r="J3279">
        <v>14.6</v>
      </c>
      <c r="K3279">
        <v>24</v>
      </c>
      <c r="L3279">
        <v>2022</v>
      </c>
      <c r="M3279">
        <v>77272</v>
      </c>
      <c r="N3279">
        <v>1</v>
      </c>
      <c r="O3279">
        <v>0</v>
      </c>
      <c r="P3279">
        <v>14.36</v>
      </c>
    </row>
    <row r="3280" spans="1:16" x14ac:dyDescent="0.3">
      <c r="A3280">
        <v>3278</v>
      </c>
      <c r="B3280" t="s">
        <v>83</v>
      </c>
      <c r="C3280" t="s">
        <v>111</v>
      </c>
      <c r="D3280" t="s">
        <v>113</v>
      </c>
      <c r="E3280" t="s">
        <v>100</v>
      </c>
      <c r="F3280" t="s">
        <v>91</v>
      </c>
      <c r="G3280" t="s">
        <v>112</v>
      </c>
      <c r="H3280">
        <v>1956</v>
      </c>
      <c r="I3280">
        <v>168</v>
      </c>
      <c r="J3280">
        <v>14.6</v>
      </c>
      <c r="K3280">
        <v>24</v>
      </c>
      <c r="L3280">
        <v>2023</v>
      </c>
      <c r="M3280">
        <v>33564</v>
      </c>
      <c r="N3280">
        <v>2</v>
      </c>
      <c r="O3280">
        <v>0</v>
      </c>
      <c r="P3280">
        <v>16.61</v>
      </c>
    </row>
    <row r="3281" spans="1:16" x14ac:dyDescent="0.3">
      <c r="A3281">
        <v>3279</v>
      </c>
      <c r="B3281" t="s">
        <v>83</v>
      </c>
      <c r="C3281" t="s">
        <v>111</v>
      </c>
      <c r="D3281" t="s">
        <v>113</v>
      </c>
      <c r="E3281" t="s">
        <v>100</v>
      </c>
      <c r="F3281" t="s">
        <v>91</v>
      </c>
      <c r="G3281" t="s">
        <v>112</v>
      </c>
      <c r="H3281">
        <v>1956</v>
      </c>
      <c r="I3281">
        <v>168</v>
      </c>
      <c r="J3281">
        <v>14.6</v>
      </c>
      <c r="K3281">
        <v>24</v>
      </c>
      <c r="L3281">
        <v>2020</v>
      </c>
      <c r="M3281">
        <v>92999</v>
      </c>
      <c r="N3281">
        <v>1</v>
      </c>
      <c r="O3281">
        <v>0</v>
      </c>
      <c r="P3281">
        <v>10.029999999999999</v>
      </c>
    </row>
    <row r="3282" spans="1:16" x14ac:dyDescent="0.3">
      <c r="A3282">
        <v>3280</v>
      </c>
      <c r="B3282" t="s">
        <v>83</v>
      </c>
      <c r="C3282" t="s">
        <v>111</v>
      </c>
      <c r="D3282" t="s">
        <v>113</v>
      </c>
      <c r="E3282" t="s">
        <v>100</v>
      </c>
      <c r="F3282" t="s">
        <v>91</v>
      </c>
      <c r="G3282" t="s">
        <v>112</v>
      </c>
      <c r="H3282">
        <v>1956</v>
      </c>
      <c r="I3282">
        <v>168</v>
      </c>
      <c r="J3282">
        <v>14.6</v>
      </c>
      <c r="K3282">
        <v>24</v>
      </c>
      <c r="L3282">
        <v>2021</v>
      </c>
      <c r="M3282">
        <v>47505</v>
      </c>
      <c r="N3282">
        <v>1</v>
      </c>
      <c r="O3282">
        <v>0</v>
      </c>
      <c r="P3282">
        <v>13.03</v>
      </c>
    </row>
    <row r="3283" spans="1:16" x14ac:dyDescent="0.3">
      <c r="A3283">
        <v>3281</v>
      </c>
      <c r="B3283" t="s">
        <v>83</v>
      </c>
      <c r="C3283" t="s">
        <v>111</v>
      </c>
      <c r="D3283" t="s">
        <v>113</v>
      </c>
      <c r="E3283" t="s">
        <v>100</v>
      </c>
      <c r="F3283" t="s">
        <v>91</v>
      </c>
      <c r="G3283" t="s">
        <v>112</v>
      </c>
      <c r="H3283">
        <v>1956</v>
      </c>
      <c r="I3283">
        <v>168</v>
      </c>
      <c r="J3283">
        <v>14.6</v>
      </c>
      <c r="K3283">
        <v>24</v>
      </c>
      <c r="L3283">
        <v>2025</v>
      </c>
      <c r="M3283">
        <v>13924</v>
      </c>
      <c r="N3283">
        <v>1</v>
      </c>
      <c r="O3283">
        <v>0</v>
      </c>
      <c r="P3283">
        <v>21.44</v>
      </c>
    </row>
    <row r="3284" spans="1:16" x14ac:dyDescent="0.3">
      <c r="A3284">
        <v>3282</v>
      </c>
      <c r="B3284" t="s">
        <v>83</v>
      </c>
      <c r="C3284" t="s">
        <v>111</v>
      </c>
      <c r="D3284" t="s">
        <v>113</v>
      </c>
      <c r="E3284" t="s">
        <v>100</v>
      </c>
      <c r="F3284" t="s">
        <v>91</v>
      </c>
      <c r="G3284" t="s">
        <v>112</v>
      </c>
      <c r="H3284">
        <v>1956</v>
      </c>
      <c r="I3284">
        <v>168</v>
      </c>
      <c r="J3284">
        <v>14.6</v>
      </c>
      <c r="K3284">
        <v>24</v>
      </c>
      <c r="L3284">
        <v>2025</v>
      </c>
      <c r="M3284">
        <v>18537</v>
      </c>
      <c r="N3284">
        <v>2</v>
      </c>
      <c r="O3284">
        <v>0</v>
      </c>
      <c r="P3284">
        <v>21.38</v>
      </c>
    </row>
    <row r="3285" spans="1:16" x14ac:dyDescent="0.3">
      <c r="A3285">
        <v>3283</v>
      </c>
      <c r="B3285" t="s">
        <v>83</v>
      </c>
      <c r="C3285" t="s">
        <v>111</v>
      </c>
      <c r="D3285" t="s">
        <v>113</v>
      </c>
      <c r="E3285" t="s">
        <v>100</v>
      </c>
      <c r="F3285" t="s">
        <v>91</v>
      </c>
      <c r="G3285" t="s">
        <v>112</v>
      </c>
      <c r="H3285">
        <v>1956</v>
      </c>
      <c r="I3285">
        <v>168</v>
      </c>
      <c r="J3285">
        <v>14.6</v>
      </c>
      <c r="K3285">
        <v>24</v>
      </c>
      <c r="L3285">
        <v>2020</v>
      </c>
      <c r="M3285">
        <v>129036</v>
      </c>
      <c r="N3285">
        <v>2</v>
      </c>
      <c r="O3285">
        <v>0</v>
      </c>
      <c r="P3285">
        <v>8.17</v>
      </c>
    </row>
    <row r="3286" spans="1:16" x14ac:dyDescent="0.3">
      <c r="A3286">
        <v>3284</v>
      </c>
      <c r="B3286" t="s">
        <v>83</v>
      </c>
      <c r="C3286" t="s">
        <v>111</v>
      </c>
      <c r="D3286" t="s">
        <v>113</v>
      </c>
      <c r="E3286" t="s">
        <v>100</v>
      </c>
      <c r="F3286" t="s">
        <v>91</v>
      </c>
      <c r="G3286" t="s">
        <v>112</v>
      </c>
      <c r="H3286">
        <v>1956</v>
      </c>
      <c r="I3286">
        <v>168</v>
      </c>
      <c r="J3286">
        <v>14.6</v>
      </c>
      <c r="K3286">
        <v>24</v>
      </c>
      <c r="L3286">
        <v>2025</v>
      </c>
      <c r="M3286">
        <v>13346</v>
      </c>
      <c r="N3286">
        <v>1</v>
      </c>
      <c r="O3286">
        <v>0</v>
      </c>
      <c r="P3286">
        <v>21.6</v>
      </c>
    </row>
    <row r="3287" spans="1:16" x14ac:dyDescent="0.3">
      <c r="A3287">
        <v>3285</v>
      </c>
      <c r="B3287" t="s">
        <v>83</v>
      </c>
      <c r="C3287" t="s">
        <v>111</v>
      </c>
      <c r="D3287" t="s">
        <v>113</v>
      </c>
      <c r="E3287" t="s">
        <v>100</v>
      </c>
      <c r="F3287" t="s">
        <v>91</v>
      </c>
      <c r="G3287" t="s">
        <v>112</v>
      </c>
      <c r="H3287">
        <v>1956</v>
      </c>
      <c r="I3287">
        <v>168</v>
      </c>
      <c r="J3287">
        <v>14.6</v>
      </c>
      <c r="K3287">
        <v>24</v>
      </c>
      <c r="L3287">
        <v>2020</v>
      </c>
      <c r="M3287">
        <v>61515</v>
      </c>
      <c r="N3287">
        <v>1</v>
      </c>
      <c r="O3287">
        <v>0</v>
      </c>
      <c r="P3287">
        <v>10.54</v>
      </c>
    </row>
    <row r="3288" spans="1:16" x14ac:dyDescent="0.3">
      <c r="A3288">
        <v>3286</v>
      </c>
      <c r="B3288" t="s">
        <v>83</v>
      </c>
      <c r="C3288" t="s">
        <v>111</v>
      </c>
      <c r="D3288" t="s">
        <v>113</v>
      </c>
      <c r="E3288" t="s">
        <v>100</v>
      </c>
      <c r="F3288" t="s">
        <v>91</v>
      </c>
      <c r="G3288" t="s">
        <v>112</v>
      </c>
      <c r="H3288">
        <v>1956</v>
      </c>
      <c r="I3288">
        <v>168</v>
      </c>
      <c r="J3288">
        <v>14.6</v>
      </c>
      <c r="K3288">
        <v>24</v>
      </c>
      <c r="L3288">
        <v>2024</v>
      </c>
      <c r="M3288">
        <v>35162</v>
      </c>
      <c r="N3288">
        <v>1</v>
      </c>
      <c r="O3288">
        <v>0</v>
      </c>
      <c r="P3288">
        <v>19.48</v>
      </c>
    </row>
    <row r="3289" spans="1:16" x14ac:dyDescent="0.3">
      <c r="A3289">
        <v>3287</v>
      </c>
      <c r="B3289" t="s">
        <v>83</v>
      </c>
      <c r="C3289" t="s">
        <v>111</v>
      </c>
      <c r="D3289" t="s">
        <v>113</v>
      </c>
      <c r="E3289" t="s">
        <v>100</v>
      </c>
      <c r="F3289" t="s">
        <v>91</v>
      </c>
      <c r="G3289" t="s">
        <v>112</v>
      </c>
      <c r="H3289">
        <v>1956</v>
      </c>
      <c r="I3289">
        <v>168</v>
      </c>
      <c r="J3289">
        <v>14.6</v>
      </c>
      <c r="K3289">
        <v>24</v>
      </c>
      <c r="L3289">
        <v>2026</v>
      </c>
      <c r="M3289">
        <v>5090</v>
      </c>
      <c r="N3289">
        <v>2</v>
      </c>
      <c r="O3289">
        <v>1</v>
      </c>
      <c r="P3289">
        <v>22.4</v>
      </c>
    </row>
    <row r="3290" spans="1:16" x14ac:dyDescent="0.3">
      <c r="A3290">
        <v>3288</v>
      </c>
      <c r="B3290" t="s">
        <v>83</v>
      </c>
      <c r="C3290" t="s">
        <v>111</v>
      </c>
      <c r="D3290" t="s">
        <v>113</v>
      </c>
      <c r="E3290" t="s">
        <v>100</v>
      </c>
      <c r="F3290" t="s">
        <v>91</v>
      </c>
      <c r="G3290" t="s">
        <v>112</v>
      </c>
      <c r="H3290">
        <v>1956</v>
      </c>
      <c r="I3290">
        <v>168</v>
      </c>
      <c r="J3290">
        <v>14.6</v>
      </c>
      <c r="K3290">
        <v>24</v>
      </c>
      <c r="L3290">
        <v>2021</v>
      </c>
      <c r="M3290">
        <v>107517</v>
      </c>
      <c r="N3290">
        <v>1</v>
      </c>
      <c r="O3290">
        <v>1</v>
      </c>
      <c r="P3290">
        <v>10.84</v>
      </c>
    </row>
    <row r="3291" spans="1:16" x14ac:dyDescent="0.3">
      <c r="A3291">
        <v>3289</v>
      </c>
      <c r="B3291" t="s">
        <v>83</v>
      </c>
      <c r="C3291" t="s">
        <v>111</v>
      </c>
      <c r="D3291" t="s">
        <v>113</v>
      </c>
      <c r="E3291" t="s">
        <v>100</v>
      </c>
      <c r="F3291" t="s">
        <v>91</v>
      </c>
      <c r="G3291" t="s">
        <v>112</v>
      </c>
      <c r="H3291">
        <v>1956</v>
      </c>
      <c r="I3291">
        <v>168</v>
      </c>
      <c r="J3291">
        <v>14.6</v>
      </c>
      <c r="K3291">
        <v>24</v>
      </c>
      <c r="L3291">
        <v>2024</v>
      </c>
      <c r="M3291">
        <v>24356</v>
      </c>
      <c r="N3291">
        <v>1</v>
      </c>
      <c r="O3291">
        <v>0</v>
      </c>
      <c r="P3291">
        <v>19.61</v>
      </c>
    </row>
    <row r="3292" spans="1:16" x14ac:dyDescent="0.3">
      <c r="A3292">
        <v>3290</v>
      </c>
      <c r="B3292" t="s">
        <v>83</v>
      </c>
      <c r="C3292" t="s">
        <v>111</v>
      </c>
      <c r="D3292" t="s">
        <v>113</v>
      </c>
      <c r="E3292" t="s">
        <v>100</v>
      </c>
      <c r="F3292" t="s">
        <v>91</v>
      </c>
      <c r="G3292" t="s">
        <v>112</v>
      </c>
      <c r="H3292">
        <v>1956</v>
      </c>
      <c r="I3292">
        <v>168</v>
      </c>
      <c r="J3292">
        <v>14.6</v>
      </c>
      <c r="K3292">
        <v>24</v>
      </c>
      <c r="L3292">
        <v>2023</v>
      </c>
      <c r="M3292">
        <v>58949</v>
      </c>
      <c r="N3292">
        <v>2</v>
      </c>
      <c r="O3292">
        <v>1</v>
      </c>
      <c r="P3292">
        <v>15.28</v>
      </c>
    </row>
    <row r="3293" spans="1:16" x14ac:dyDescent="0.3">
      <c r="A3293">
        <v>3291</v>
      </c>
      <c r="B3293" t="s">
        <v>83</v>
      </c>
      <c r="C3293" t="s">
        <v>111</v>
      </c>
      <c r="D3293" t="s">
        <v>113</v>
      </c>
      <c r="E3293" t="s">
        <v>100</v>
      </c>
      <c r="F3293" t="s">
        <v>91</v>
      </c>
      <c r="G3293" t="s">
        <v>112</v>
      </c>
      <c r="H3293">
        <v>1956</v>
      </c>
      <c r="I3293">
        <v>168</v>
      </c>
      <c r="J3293">
        <v>14.6</v>
      </c>
      <c r="K3293">
        <v>24</v>
      </c>
      <c r="L3293">
        <v>2023</v>
      </c>
      <c r="M3293">
        <v>49881</v>
      </c>
      <c r="N3293">
        <v>1</v>
      </c>
      <c r="O3293">
        <v>0</v>
      </c>
      <c r="P3293">
        <v>16.87</v>
      </c>
    </row>
    <row r="3294" spans="1:16" x14ac:dyDescent="0.3">
      <c r="A3294">
        <v>3292</v>
      </c>
      <c r="B3294" t="s">
        <v>83</v>
      </c>
      <c r="C3294" t="s">
        <v>111</v>
      </c>
      <c r="D3294" t="s">
        <v>113</v>
      </c>
      <c r="E3294" t="s">
        <v>100</v>
      </c>
      <c r="F3294" t="s">
        <v>91</v>
      </c>
      <c r="G3294" t="s">
        <v>112</v>
      </c>
      <c r="H3294">
        <v>1956</v>
      </c>
      <c r="I3294">
        <v>168</v>
      </c>
      <c r="J3294">
        <v>14.6</v>
      </c>
      <c r="K3294">
        <v>24</v>
      </c>
      <c r="L3294">
        <v>2026</v>
      </c>
      <c r="M3294">
        <v>7908</v>
      </c>
      <c r="N3294">
        <v>2</v>
      </c>
      <c r="O3294">
        <v>0</v>
      </c>
      <c r="P3294">
        <v>23.05</v>
      </c>
    </row>
    <row r="3295" spans="1:16" x14ac:dyDescent="0.3">
      <c r="A3295">
        <v>3293</v>
      </c>
      <c r="B3295" t="s">
        <v>83</v>
      </c>
      <c r="C3295" t="s">
        <v>111</v>
      </c>
      <c r="D3295" t="s">
        <v>113</v>
      </c>
      <c r="E3295" t="s">
        <v>100</v>
      </c>
      <c r="F3295" t="s">
        <v>91</v>
      </c>
      <c r="G3295" t="s">
        <v>112</v>
      </c>
      <c r="H3295">
        <v>1956</v>
      </c>
      <c r="I3295">
        <v>168</v>
      </c>
      <c r="J3295">
        <v>14.6</v>
      </c>
      <c r="K3295">
        <v>24</v>
      </c>
      <c r="L3295">
        <v>2020</v>
      </c>
      <c r="M3295">
        <v>128783</v>
      </c>
      <c r="N3295">
        <v>2</v>
      </c>
      <c r="O3295">
        <v>0</v>
      </c>
      <c r="P3295">
        <v>8.1300000000000008</v>
      </c>
    </row>
    <row r="3296" spans="1:16" x14ac:dyDescent="0.3">
      <c r="A3296">
        <v>3294</v>
      </c>
      <c r="B3296" t="s">
        <v>83</v>
      </c>
      <c r="C3296" t="s">
        <v>111</v>
      </c>
      <c r="D3296" t="s">
        <v>113</v>
      </c>
      <c r="E3296" t="s">
        <v>100</v>
      </c>
      <c r="F3296" t="s">
        <v>91</v>
      </c>
      <c r="G3296" t="s">
        <v>112</v>
      </c>
      <c r="H3296">
        <v>1956</v>
      </c>
      <c r="I3296">
        <v>168</v>
      </c>
      <c r="J3296">
        <v>14.6</v>
      </c>
      <c r="K3296">
        <v>24</v>
      </c>
      <c r="L3296">
        <v>2023</v>
      </c>
      <c r="M3296">
        <v>55418</v>
      </c>
      <c r="N3296">
        <v>2</v>
      </c>
      <c r="O3296">
        <v>0</v>
      </c>
      <c r="P3296">
        <v>16.5</v>
      </c>
    </row>
    <row r="3297" spans="1:16" x14ac:dyDescent="0.3">
      <c r="A3297">
        <v>3295</v>
      </c>
      <c r="B3297" t="s">
        <v>83</v>
      </c>
      <c r="C3297" t="s">
        <v>111</v>
      </c>
      <c r="D3297" t="s">
        <v>113</v>
      </c>
      <c r="E3297" t="s">
        <v>100</v>
      </c>
      <c r="F3297" t="s">
        <v>91</v>
      </c>
      <c r="G3297" t="s">
        <v>112</v>
      </c>
      <c r="H3297">
        <v>1956</v>
      </c>
      <c r="I3297">
        <v>168</v>
      </c>
      <c r="J3297">
        <v>14.6</v>
      </c>
      <c r="K3297">
        <v>24</v>
      </c>
      <c r="L3297">
        <v>2025</v>
      </c>
      <c r="M3297">
        <v>20165</v>
      </c>
      <c r="N3297">
        <v>1</v>
      </c>
      <c r="O3297">
        <v>1</v>
      </c>
      <c r="P3297">
        <v>20.91</v>
      </c>
    </row>
    <row r="3298" spans="1:16" x14ac:dyDescent="0.3">
      <c r="A3298">
        <v>3296</v>
      </c>
      <c r="B3298" t="s">
        <v>83</v>
      </c>
      <c r="C3298" t="s">
        <v>111</v>
      </c>
      <c r="D3298" t="s">
        <v>113</v>
      </c>
      <c r="E3298" t="s">
        <v>100</v>
      </c>
      <c r="F3298" t="s">
        <v>91</v>
      </c>
      <c r="G3298" t="s">
        <v>112</v>
      </c>
      <c r="H3298">
        <v>1956</v>
      </c>
      <c r="I3298">
        <v>168</v>
      </c>
      <c r="J3298">
        <v>14.6</v>
      </c>
      <c r="K3298">
        <v>24</v>
      </c>
      <c r="L3298">
        <v>2026</v>
      </c>
      <c r="M3298">
        <v>4766</v>
      </c>
      <c r="N3298">
        <v>1</v>
      </c>
      <c r="O3298">
        <v>0</v>
      </c>
      <c r="P3298">
        <v>23.94</v>
      </c>
    </row>
    <row r="3299" spans="1:16" x14ac:dyDescent="0.3">
      <c r="A3299">
        <v>3297</v>
      </c>
      <c r="B3299" t="s">
        <v>83</v>
      </c>
      <c r="C3299" t="s">
        <v>111</v>
      </c>
      <c r="D3299" t="s">
        <v>113</v>
      </c>
      <c r="E3299" t="s">
        <v>100</v>
      </c>
      <c r="F3299" t="s">
        <v>91</v>
      </c>
      <c r="G3299" t="s">
        <v>112</v>
      </c>
      <c r="H3299">
        <v>1956</v>
      </c>
      <c r="I3299">
        <v>168</v>
      </c>
      <c r="J3299">
        <v>14.6</v>
      </c>
      <c r="K3299">
        <v>24</v>
      </c>
      <c r="L3299">
        <v>2024</v>
      </c>
      <c r="M3299">
        <v>49396</v>
      </c>
      <c r="N3299">
        <v>1</v>
      </c>
      <c r="O3299">
        <v>0</v>
      </c>
      <c r="P3299">
        <v>18.489999999999998</v>
      </c>
    </row>
    <row r="3300" spans="1:16" x14ac:dyDescent="0.3">
      <c r="A3300">
        <v>3298</v>
      </c>
      <c r="B3300" t="s">
        <v>83</v>
      </c>
      <c r="C3300" t="s">
        <v>111</v>
      </c>
      <c r="D3300" t="s">
        <v>113</v>
      </c>
      <c r="E3300" t="s">
        <v>100</v>
      </c>
      <c r="F3300" t="s">
        <v>91</v>
      </c>
      <c r="G3300" t="s">
        <v>112</v>
      </c>
      <c r="H3300">
        <v>1956</v>
      </c>
      <c r="I3300">
        <v>168</v>
      </c>
      <c r="J3300">
        <v>14.6</v>
      </c>
      <c r="K3300">
        <v>24</v>
      </c>
      <c r="L3300">
        <v>2025</v>
      </c>
      <c r="M3300">
        <v>29881</v>
      </c>
      <c r="N3300">
        <v>1</v>
      </c>
      <c r="O3300">
        <v>0</v>
      </c>
      <c r="P3300">
        <v>21.23</v>
      </c>
    </row>
    <row r="3301" spans="1:16" x14ac:dyDescent="0.3">
      <c r="A3301">
        <v>3299</v>
      </c>
      <c r="B3301" t="s">
        <v>83</v>
      </c>
      <c r="C3301" t="s">
        <v>111</v>
      </c>
      <c r="D3301" t="s">
        <v>113</v>
      </c>
      <c r="E3301" t="s">
        <v>100</v>
      </c>
      <c r="F3301" t="s">
        <v>91</v>
      </c>
      <c r="G3301" t="s">
        <v>112</v>
      </c>
      <c r="H3301">
        <v>1956</v>
      </c>
      <c r="I3301">
        <v>168</v>
      </c>
      <c r="J3301">
        <v>14.6</v>
      </c>
      <c r="K3301">
        <v>24</v>
      </c>
      <c r="L3301">
        <v>2021</v>
      </c>
      <c r="M3301">
        <v>54022</v>
      </c>
      <c r="N3301">
        <v>1</v>
      </c>
      <c r="O3301">
        <v>0</v>
      </c>
      <c r="P3301">
        <v>12.58</v>
      </c>
    </row>
    <row r="3302" spans="1:16" x14ac:dyDescent="0.3">
      <c r="A3302">
        <v>3300</v>
      </c>
      <c r="B3302" t="s">
        <v>83</v>
      </c>
      <c r="C3302" t="s">
        <v>111</v>
      </c>
      <c r="D3302" t="s">
        <v>113</v>
      </c>
      <c r="E3302" t="s">
        <v>100</v>
      </c>
      <c r="F3302" t="s">
        <v>91</v>
      </c>
      <c r="G3302" t="s">
        <v>112</v>
      </c>
      <c r="H3302">
        <v>1956</v>
      </c>
      <c r="I3302">
        <v>168</v>
      </c>
      <c r="J3302">
        <v>14.6</v>
      </c>
      <c r="K3302">
        <v>24</v>
      </c>
      <c r="L3302">
        <v>2024</v>
      </c>
      <c r="M3302">
        <v>47342</v>
      </c>
      <c r="N3302">
        <v>1</v>
      </c>
      <c r="O3302">
        <v>1</v>
      </c>
      <c r="P3302">
        <v>17.72</v>
      </c>
    </row>
    <row r="3303" spans="1:16" x14ac:dyDescent="0.3">
      <c r="A3303">
        <v>3301</v>
      </c>
      <c r="B3303" t="s">
        <v>83</v>
      </c>
      <c r="C3303" t="s">
        <v>111</v>
      </c>
      <c r="D3303" t="s">
        <v>113</v>
      </c>
      <c r="E3303" t="s">
        <v>100</v>
      </c>
      <c r="F3303" t="s">
        <v>91</v>
      </c>
      <c r="G3303" t="s">
        <v>112</v>
      </c>
      <c r="H3303">
        <v>1956</v>
      </c>
      <c r="I3303">
        <v>168</v>
      </c>
      <c r="J3303">
        <v>14.6</v>
      </c>
      <c r="K3303">
        <v>24</v>
      </c>
      <c r="L3303">
        <v>2020</v>
      </c>
      <c r="M3303">
        <v>121960</v>
      </c>
      <c r="N3303">
        <v>2</v>
      </c>
      <c r="O3303">
        <v>0</v>
      </c>
      <c r="P3303">
        <v>8.4499999999999993</v>
      </c>
    </row>
    <row r="3304" spans="1:16" x14ac:dyDescent="0.3">
      <c r="A3304">
        <v>3302</v>
      </c>
      <c r="B3304" t="s">
        <v>83</v>
      </c>
      <c r="C3304" t="s">
        <v>111</v>
      </c>
      <c r="D3304" t="s">
        <v>113</v>
      </c>
      <c r="E3304" t="s">
        <v>100</v>
      </c>
      <c r="F3304" t="s">
        <v>91</v>
      </c>
      <c r="G3304" t="s">
        <v>112</v>
      </c>
      <c r="H3304">
        <v>1956</v>
      </c>
      <c r="I3304">
        <v>168</v>
      </c>
      <c r="J3304">
        <v>14.6</v>
      </c>
      <c r="K3304">
        <v>24</v>
      </c>
      <c r="L3304">
        <v>2020</v>
      </c>
      <c r="M3304">
        <v>111502</v>
      </c>
      <c r="N3304">
        <v>1</v>
      </c>
      <c r="O3304">
        <v>0</v>
      </c>
      <c r="P3304">
        <v>9.01</v>
      </c>
    </row>
    <row r="3305" spans="1:16" x14ac:dyDescent="0.3">
      <c r="A3305">
        <v>3303</v>
      </c>
      <c r="B3305" t="s">
        <v>83</v>
      </c>
      <c r="C3305" t="s">
        <v>111</v>
      </c>
      <c r="D3305" t="s">
        <v>113</v>
      </c>
      <c r="E3305" t="s">
        <v>100</v>
      </c>
      <c r="F3305" t="s">
        <v>91</v>
      </c>
      <c r="G3305" t="s">
        <v>112</v>
      </c>
      <c r="H3305">
        <v>1956</v>
      </c>
      <c r="I3305">
        <v>168</v>
      </c>
      <c r="J3305">
        <v>14.6</v>
      </c>
      <c r="K3305">
        <v>24</v>
      </c>
      <c r="L3305">
        <v>2025</v>
      </c>
      <c r="M3305">
        <v>18629</v>
      </c>
      <c r="N3305">
        <v>1</v>
      </c>
      <c r="O3305">
        <v>0</v>
      </c>
      <c r="P3305">
        <v>21.66</v>
      </c>
    </row>
    <row r="3306" spans="1:16" x14ac:dyDescent="0.3">
      <c r="A3306">
        <v>3304</v>
      </c>
      <c r="B3306" t="s">
        <v>83</v>
      </c>
      <c r="C3306" t="s">
        <v>111</v>
      </c>
      <c r="D3306" t="s">
        <v>113</v>
      </c>
      <c r="E3306" t="s">
        <v>100</v>
      </c>
      <c r="F3306" t="s">
        <v>91</v>
      </c>
      <c r="G3306" t="s">
        <v>112</v>
      </c>
      <c r="H3306">
        <v>1956</v>
      </c>
      <c r="I3306">
        <v>168</v>
      </c>
      <c r="J3306">
        <v>14.6</v>
      </c>
      <c r="K3306">
        <v>24</v>
      </c>
      <c r="L3306">
        <v>2023</v>
      </c>
      <c r="M3306">
        <v>66742</v>
      </c>
      <c r="N3306">
        <v>1</v>
      </c>
      <c r="O3306">
        <v>1</v>
      </c>
      <c r="P3306">
        <v>15.35</v>
      </c>
    </row>
    <row r="3307" spans="1:16" x14ac:dyDescent="0.3">
      <c r="A3307">
        <v>3305</v>
      </c>
      <c r="B3307" t="s">
        <v>83</v>
      </c>
      <c r="C3307" t="s">
        <v>111</v>
      </c>
      <c r="D3307" t="s">
        <v>113</v>
      </c>
      <c r="E3307" t="s">
        <v>100</v>
      </c>
      <c r="F3307" t="s">
        <v>91</v>
      </c>
      <c r="G3307" t="s">
        <v>112</v>
      </c>
      <c r="H3307">
        <v>1956</v>
      </c>
      <c r="I3307">
        <v>168</v>
      </c>
      <c r="J3307">
        <v>14.6</v>
      </c>
      <c r="K3307">
        <v>24</v>
      </c>
      <c r="L3307">
        <v>2026</v>
      </c>
      <c r="M3307">
        <v>4902</v>
      </c>
      <c r="N3307">
        <v>1</v>
      </c>
      <c r="O3307">
        <v>0</v>
      </c>
      <c r="P3307">
        <v>24.25</v>
      </c>
    </row>
    <row r="3308" spans="1:16" x14ac:dyDescent="0.3">
      <c r="A3308">
        <v>3306</v>
      </c>
      <c r="B3308" t="s">
        <v>83</v>
      </c>
      <c r="C3308" t="s">
        <v>111</v>
      </c>
      <c r="D3308" t="s">
        <v>113</v>
      </c>
      <c r="E3308" t="s">
        <v>100</v>
      </c>
      <c r="F3308" t="s">
        <v>91</v>
      </c>
      <c r="G3308" t="s">
        <v>112</v>
      </c>
      <c r="H3308">
        <v>1956</v>
      </c>
      <c r="I3308">
        <v>168</v>
      </c>
      <c r="J3308">
        <v>14.6</v>
      </c>
      <c r="K3308">
        <v>24</v>
      </c>
      <c r="L3308">
        <v>2024</v>
      </c>
      <c r="M3308">
        <v>47884</v>
      </c>
      <c r="N3308">
        <v>2</v>
      </c>
      <c r="O3308">
        <v>0</v>
      </c>
      <c r="P3308">
        <v>18.43</v>
      </c>
    </row>
    <row r="3309" spans="1:16" x14ac:dyDescent="0.3">
      <c r="A3309">
        <v>3307</v>
      </c>
      <c r="B3309" t="s">
        <v>83</v>
      </c>
      <c r="C3309" t="s">
        <v>111</v>
      </c>
      <c r="D3309" t="s">
        <v>113</v>
      </c>
      <c r="E3309" t="s">
        <v>100</v>
      </c>
      <c r="F3309" t="s">
        <v>91</v>
      </c>
      <c r="G3309" t="s">
        <v>112</v>
      </c>
      <c r="H3309">
        <v>1956</v>
      </c>
      <c r="I3309">
        <v>168</v>
      </c>
      <c r="J3309">
        <v>14.6</v>
      </c>
      <c r="K3309">
        <v>24</v>
      </c>
      <c r="L3309">
        <v>2020</v>
      </c>
      <c r="M3309">
        <v>98913</v>
      </c>
      <c r="N3309">
        <v>2</v>
      </c>
      <c r="O3309">
        <v>0</v>
      </c>
      <c r="P3309">
        <v>9.06</v>
      </c>
    </row>
    <row r="3310" spans="1:16" x14ac:dyDescent="0.3">
      <c r="A3310">
        <v>3308</v>
      </c>
      <c r="B3310" t="s">
        <v>83</v>
      </c>
      <c r="C3310" t="s">
        <v>111</v>
      </c>
      <c r="D3310" t="s">
        <v>113</v>
      </c>
      <c r="E3310" t="s">
        <v>100</v>
      </c>
      <c r="F3310" t="s">
        <v>91</v>
      </c>
      <c r="G3310" t="s">
        <v>112</v>
      </c>
      <c r="H3310">
        <v>1956</v>
      </c>
      <c r="I3310">
        <v>168</v>
      </c>
      <c r="J3310">
        <v>14.6</v>
      </c>
      <c r="K3310">
        <v>24</v>
      </c>
      <c r="L3310">
        <v>2020</v>
      </c>
      <c r="M3310">
        <v>72122</v>
      </c>
      <c r="N3310">
        <v>2</v>
      </c>
      <c r="O3310">
        <v>0</v>
      </c>
      <c r="P3310">
        <v>10</v>
      </c>
    </row>
    <row r="3311" spans="1:16" x14ac:dyDescent="0.3">
      <c r="A3311">
        <v>3309</v>
      </c>
      <c r="B3311" t="s">
        <v>83</v>
      </c>
      <c r="C3311" t="s">
        <v>111</v>
      </c>
      <c r="D3311" t="s">
        <v>113</v>
      </c>
      <c r="E3311" t="s">
        <v>100</v>
      </c>
      <c r="F3311" t="s">
        <v>91</v>
      </c>
      <c r="G3311" t="s">
        <v>112</v>
      </c>
      <c r="H3311">
        <v>1956</v>
      </c>
      <c r="I3311">
        <v>168</v>
      </c>
      <c r="J3311">
        <v>14.6</v>
      </c>
      <c r="K3311">
        <v>24</v>
      </c>
      <c r="L3311">
        <v>2022</v>
      </c>
      <c r="M3311">
        <v>66166</v>
      </c>
      <c r="N3311">
        <v>1</v>
      </c>
      <c r="O3311">
        <v>1</v>
      </c>
      <c r="P3311">
        <v>13.92</v>
      </c>
    </row>
    <row r="3312" spans="1:16" x14ac:dyDescent="0.3">
      <c r="A3312">
        <v>3310</v>
      </c>
      <c r="B3312" t="s">
        <v>83</v>
      </c>
      <c r="C3312" t="s">
        <v>111</v>
      </c>
      <c r="D3312" t="s">
        <v>113</v>
      </c>
      <c r="E3312" t="s">
        <v>100</v>
      </c>
      <c r="F3312" t="s">
        <v>91</v>
      </c>
      <c r="G3312" t="s">
        <v>112</v>
      </c>
      <c r="H3312">
        <v>1956</v>
      </c>
      <c r="I3312">
        <v>168</v>
      </c>
      <c r="J3312">
        <v>14.6</v>
      </c>
      <c r="K3312">
        <v>24</v>
      </c>
      <c r="L3312">
        <v>2023</v>
      </c>
      <c r="M3312">
        <v>43417</v>
      </c>
      <c r="N3312">
        <v>1</v>
      </c>
      <c r="O3312">
        <v>0</v>
      </c>
      <c r="P3312">
        <v>17.16</v>
      </c>
    </row>
    <row r="3313" spans="1:16" x14ac:dyDescent="0.3">
      <c r="A3313">
        <v>3311</v>
      </c>
      <c r="B3313" t="s">
        <v>83</v>
      </c>
      <c r="C3313" t="s">
        <v>111</v>
      </c>
      <c r="D3313" t="s">
        <v>113</v>
      </c>
      <c r="E3313" t="s">
        <v>100</v>
      </c>
      <c r="F3313" t="s">
        <v>91</v>
      </c>
      <c r="G3313" t="s">
        <v>112</v>
      </c>
      <c r="H3313">
        <v>1956</v>
      </c>
      <c r="I3313">
        <v>168</v>
      </c>
      <c r="J3313">
        <v>14.6</v>
      </c>
      <c r="K3313">
        <v>24</v>
      </c>
      <c r="L3313">
        <v>2022</v>
      </c>
      <c r="M3313">
        <v>55470</v>
      </c>
      <c r="N3313">
        <v>1</v>
      </c>
      <c r="O3313">
        <v>1</v>
      </c>
      <c r="P3313">
        <v>13.72</v>
      </c>
    </row>
    <row r="3314" spans="1:16" x14ac:dyDescent="0.3">
      <c r="A3314">
        <v>3312</v>
      </c>
      <c r="B3314" t="s">
        <v>83</v>
      </c>
      <c r="C3314" t="s">
        <v>111</v>
      </c>
      <c r="D3314" t="s">
        <v>113</v>
      </c>
      <c r="E3314" t="s">
        <v>100</v>
      </c>
      <c r="F3314" t="s">
        <v>91</v>
      </c>
      <c r="G3314" t="s">
        <v>112</v>
      </c>
      <c r="H3314">
        <v>1956</v>
      </c>
      <c r="I3314">
        <v>168</v>
      </c>
      <c r="J3314">
        <v>14.6</v>
      </c>
      <c r="K3314">
        <v>24</v>
      </c>
      <c r="L3314">
        <v>2022</v>
      </c>
      <c r="M3314">
        <v>43538</v>
      </c>
      <c r="N3314">
        <v>2</v>
      </c>
      <c r="O3314">
        <v>0</v>
      </c>
      <c r="P3314">
        <v>14.86</v>
      </c>
    </row>
    <row r="3315" spans="1:16" x14ac:dyDescent="0.3">
      <c r="A3315">
        <v>3313</v>
      </c>
      <c r="B3315" t="s">
        <v>83</v>
      </c>
      <c r="C3315" t="s">
        <v>111</v>
      </c>
      <c r="D3315" t="s">
        <v>113</v>
      </c>
      <c r="E3315" t="s">
        <v>100</v>
      </c>
      <c r="F3315" t="s">
        <v>91</v>
      </c>
      <c r="G3315" t="s">
        <v>112</v>
      </c>
      <c r="H3315">
        <v>1956</v>
      </c>
      <c r="I3315">
        <v>168</v>
      </c>
      <c r="J3315">
        <v>14.6</v>
      </c>
      <c r="K3315">
        <v>24</v>
      </c>
      <c r="L3315">
        <v>2020</v>
      </c>
      <c r="M3315">
        <v>123494</v>
      </c>
      <c r="N3315">
        <v>1</v>
      </c>
      <c r="O3315">
        <v>0</v>
      </c>
      <c r="P3315">
        <v>8.6199999999999992</v>
      </c>
    </row>
    <row r="3316" spans="1:16" x14ac:dyDescent="0.3">
      <c r="A3316">
        <v>3314</v>
      </c>
      <c r="B3316" t="s">
        <v>83</v>
      </c>
      <c r="C3316" t="s">
        <v>111</v>
      </c>
      <c r="D3316" t="s">
        <v>113</v>
      </c>
      <c r="E3316" t="s">
        <v>100</v>
      </c>
      <c r="F3316" t="s">
        <v>91</v>
      </c>
      <c r="G3316" t="s">
        <v>112</v>
      </c>
      <c r="H3316">
        <v>1956</v>
      </c>
      <c r="I3316">
        <v>168</v>
      </c>
      <c r="J3316">
        <v>14.6</v>
      </c>
      <c r="K3316">
        <v>24</v>
      </c>
      <c r="L3316">
        <v>2021</v>
      </c>
      <c r="M3316">
        <v>90820</v>
      </c>
      <c r="N3316">
        <v>1</v>
      </c>
      <c r="O3316">
        <v>0</v>
      </c>
      <c r="P3316">
        <v>11.62</v>
      </c>
    </row>
    <row r="3317" spans="1:16" x14ac:dyDescent="0.3">
      <c r="A3317">
        <v>3315</v>
      </c>
      <c r="B3317" t="s">
        <v>83</v>
      </c>
      <c r="C3317" t="s">
        <v>111</v>
      </c>
      <c r="D3317" t="s">
        <v>113</v>
      </c>
      <c r="E3317" t="s">
        <v>100</v>
      </c>
      <c r="F3317" t="s">
        <v>91</v>
      </c>
      <c r="G3317" t="s">
        <v>112</v>
      </c>
      <c r="H3317">
        <v>1956</v>
      </c>
      <c r="I3317">
        <v>168</v>
      </c>
      <c r="J3317">
        <v>14.6</v>
      </c>
      <c r="K3317">
        <v>24</v>
      </c>
      <c r="L3317">
        <v>2024</v>
      </c>
      <c r="M3317">
        <v>38247</v>
      </c>
      <c r="N3317">
        <v>3</v>
      </c>
      <c r="O3317">
        <v>0</v>
      </c>
      <c r="P3317">
        <v>18.239999999999998</v>
      </c>
    </row>
    <row r="3318" spans="1:16" x14ac:dyDescent="0.3">
      <c r="A3318">
        <v>3316</v>
      </c>
      <c r="B3318" t="s">
        <v>83</v>
      </c>
      <c r="C3318" t="s">
        <v>111</v>
      </c>
      <c r="D3318" t="s">
        <v>113</v>
      </c>
      <c r="E3318" t="s">
        <v>100</v>
      </c>
      <c r="F3318" t="s">
        <v>91</v>
      </c>
      <c r="G3318" t="s">
        <v>112</v>
      </c>
      <c r="H3318">
        <v>1956</v>
      </c>
      <c r="I3318">
        <v>168</v>
      </c>
      <c r="J3318">
        <v>14.6</v>
      </c>
      <c r="K3318">
        <v>24</v>
      </c>
      <c r="L3318">
        <v>2020</v>
      </c>
      <c r="M3318">
        <v>88069</v>
      </c>
      <c r="N3318">
        <v>1</v>
      </c>
      <c r="O3318">
        <v>0</v>
      </c>
      <c r="P3318">
        <v>9.75</v>
      </c>
    </row>
    <row r="3319" spans="1:16" x14ac:dyDescent="0.3">
      <c r="A3319">
        <v>3317</v>
      </c>
      <c r="B3319" t="s">
        <v>83</v>
      </c>
      <c r="C3319" t="s">
        <v>111</v>
      </c>
      <c r="D3319" t="s">
        <v>113</v>
      </c>
      <c r="E3319" t="s">
        <v>100</v>
      </c>
      <c r="F3319" t="s">
        <v>91</v>
      </c>
      <c r="G3319" t="s">
        <v>112</v>
      </c>
      <c r="H3319">
        <v>1956</v>
      </c>
      <c r="I3319">
        <v>168</v>
      </c>
      <c r="J3319">
        <v>14.6</v>
      </c>
      <c r="K3319">
        <v>24</v>
      </c>
      <c r="L3319">
        <v>2021</v>
      </c>
      <c r="M3319">
        <v>108624</v>
      </c>
      <c r="N3319">
        <v>1</v>
      </c>
      <c r="O3319">
        <v>0</v>
      </c>
      <c r="P3319">
        <v>11.53</v>
      </c>
    </row>
    <row r="3320" spans="1:16" x14ac:dyDescent="0.3">
      <c r="A3320">
        <v>3318</v>
      </c>
      <c r="B3320" t="s">
        <v>83</v>
      </c>
      <c r="C3320" t="s">
        <v>111</v>
      </c>
      <c r="D3320" t="s">
        <v>113</v>
      </c>
      <c r="E3320" t="s">
        <v>100</v>
      </c>
      <c r="F3320" t="s">
        <v>91</v>
      </c>
      <c r="G3320" t="s">
        <v>112</v>
      </c>
      <c r="H3320">
        <v>1956</v>
      </c>
      <c r="I3320">
        <v>168</v>
      </c>
      <c r="J3320">
        <v>14.6</v>
      </c>
      <c r="K3320">
        <v>24</v>
      </c>
      <c r="L3320">
        <v>2024</v>
      </c>
      <c r="M3320">
        <v>30175</v>
      </c>
      <c r="N3320">
        <v>2</v>
      </c>
      <c r="O3320">
        <v>0</v>
      </c>
      <c r="P3320">
        <v>18.940000000000001</v>
      </c>
    </row>
    <row r="3321" spans="1:16" x14ac:dyDescent="0.3">
      <c r="A3321">
        <v>3319</v>
      </c>
      <c r="B3321" t="s">
        <v>83</v>
      </c>
      <c r="C3321" t="s">
        <v>111</v>
      </c>
      <c r="D3321" t="s">
        <v>113</v>
      </c>
      <c r="E3321" t="s">
        <v>100</v>
      </c>
      <c r="F3321" t="s">
        <v>91</v>
      </c>
      <c r="G3321" t="s">
        <v>112</v>
      </c>
      <c r="H3321">
        <v>1956</v>
      </c>
      <c r="I3321">
        <v>168</v>
      </c>
      <c r="J3321">
        <v>14.6</v>
      </c>
      <c r="K3321">
        <v>24</v>
      </c>
      <c r="L3321">
        <v>2021</v>
      </c>
      <c r="M3321">
        <v>100952</v>
      </c>
      <c r="N3321">
        <v>1</v>
      </c>
      <c r="O3321">
        <v>1</v>
      </c>
      <c r="P3321">
        <v>11.07</v>
      </c>
    </row>
    <row r="3322" spans="1:16" x14ac:dyDescent="0.3">
      <c r="A3322">
        <v>3320</v>
      </c>
      <c r="B3322" t="s">
        <v>83</v>
      </c>
      <c r="C3322" t="s">
        <v>111</v>
      </c>
      <c r="D3322" t="s">
        <v>113</v>
      </c>
      <c r="E3322" t="s">
        <v>100</v>
      </c>
      <c r="F3322" t="s">
        <v>91</v>
      </c>
      <c r="G3322" t="s">
        <v>112</v>
      </c>
      <c r="H3322">
        <v>1956</v>
      </c>
      <c r="I3322">
        <v>168</v>
      </c>
      <c r="J3322">
        <v>14.6</v>
      </c>
      <c r="K3322">
        <v>24</v>
      </c>
      <c r="L3322">
        <v>2025</v>
      </c>
      <c r="M3322">
        <v>28895</v>
      </c>
      <c r="N3322">
        <v>1</v>
      </c>
      <c r="O3322">
        <v>0</v>
      </c>
      <c r="P3322">
        <v>21.33</v>
      </c>
    </row>
    <row r="3323" spans="1:16" x14ac:dyDescent="0.3">
      <c r="A3323">
        <v>3321</v>
      </c>
      <c r="B3323" t="s">
        <v>83</v>
      </c>
      <c r="C3323" t="s">
        <v>111</v>
      </c>
      <c r="D3323" t="s">
        <v>113</v>
      </c>
      <c r="E3323" t="s">
        <v>100</v>
      </c>
      <c r="F3323" t="s">
        <v>91</v>
      </c>
      <c r="G3323" t="s">
        <v>112</v>
      </c>
      <c r="H3323">
        <v>1956</v>
      </c>
      <c r="I3323">
        <v>168</v>
      </c>
      <c r="J3323">
        <v>14.6</v>
      </c>
      <c r="K3323">
        <v>24</v>
      </c>
      <c r="L3323">
        <v>2025</v>
      </c>
      <c r="M3323">
        <v>21151</v>
      </c>
      <c r="N3323">
        <v>1</v>
      </c>
      <c r="O3323">
        <v>0</v>
      </c>
      <c r="P3323">
        <v>21.78</v>
      </c>
    </row>
    <row r="3324" spans="1:16" x14ac:dyDescent="0.3">
      <c r="A3324">
        <v>3322</v>
      </c>
      <c r="B3324" t="s">
        <v>83</v>
      </c>
      <c r="C3324" t="s">
        <v>111</v>
      </c>
      <c r="D3324" t="s">
        <v>113</v>
      </c>
      <c r="E3324" t="s">
        <v>100</v>
      </c>
      <c r="F3324" t="s">
        <v>91</v>
      </c>
      <c r="G3324" t="s">
        <v>112</v>
      </c>
      <c r="H3324">
        <v>1956</v>
      </c>
      <c r="I3324">
        <v>168</v>
      </c>
      <c r="J3324">
        <v>14.6</v>
      </c>
      <c r="K3324">
        <v>24</v>
      </c>
      <c r="L3324">
        <v>2026</v>
      </c>
      <c r="M3324">
        <v>8538</v>
      </c>
      <c r="N3324">
        <v>1</v>
      </c>
      <c r="O3324">
        <v>0</v>
      </c>
      <c r="P3324">
        <v>24.13</v>
      </c>
    </row>
    <row r="3325" spans="1:16" x14ac:dyDescent="0.3">
      <c r="A3325">
        <v>3323</v>
      </c>
      <c r="B3325" t="s">
        <v>83</v>
      </c>
      <c r="C3325" t="s">
        <v>111</v>
      </c>
      <c r="D3325" t="s">
        <v>113</v>
      </c>
      <c r="E3325" t="s">
        <v>100</v>
      </c>
      <c r="F3325" t="s">
        <v>91</v>
      </c>
      <c r="G3325" t="s">
        <v>112</v>
      </c>
      <c r="H3325">
        <v>1956</v>
      </c>
      <c r="I3325">
        <v>168</v>
      </c>
      <c r="J3325">
        <v>14.6</v>
      </c>
      <c r="K3325">
        <v>24</v>
      </c>
      <c r="L3325">
        <v>2024</v>
      </c>
      <c r="M3325">
        <v>43323</v>
      </c>
      <c r="N3325">
        <v>1</v>
      </c>
      <c r="O3325">
        <v>0</v>
      </c>
      <c r="P3325">
        <v>18.98</v>
      </c>
    </row>
    <row r="3326" spans="1:16" x14ac:dyDescent="0.3">
      <c r="A3326">
        <v>3324</v>
      </c>
      <c r="B3326" t="s">
        <v>83</v>
      </c>
      <c r="C3326" t="s">
        <v>111</v>
      </c>
      <c r="D3326" t="s">
        <v>113</v>
      </c>
      <c r="E3326" t="s">
        <v>100</v>
      </c>
      <c r="F3326" t="s">
        <v>91</v>
      </c>
      <c r="G3326" t="s">
        <v>112</v>
      </c>
      <c r="H3326">
        <v>1956</v>
      </c>
      <c r="I3326">
        <v>168</v>
      </c>
      <c r="J3326">
        <v>14.6</v>
      </c>
      <c r="K3326">
        <v>24</v>
      </c>
      <c r="L3326">
        <v>2021</v>
      </c>
      <c r="M3326">
        <v>98825</v>
      </c>
      <c r="N3326">
        <v>1</v>
      </c>
      <c r="O3326">
        <v>0</v>
      </c>
      <c r="P3326">
        <v>11.22</v>
      </c>
    </row>
    <row r="3327" spans="1:16" x14ac:dyDescent="0.3">
      <c r="A3327">
        <v>3325</v>
      </c>
      <c r="B3327" t="s">
        <v>83</v>
      </c>
      <c r="C3327" t="s">
        <v>111</v>
      </c>
      <c r="D3327" t="s">
        <v>113</v>
      </c>
      <c r="E3327" t="s">
        <v>100</v>
      </c>
      <c r="F3327" t="s">
        <v>91</v>
      </c>
      <c r="G3327" t="s">
        <v>112</v>
      </c>
      <c r="H3327">
        <v>1956</v>
      </c>
      <c r="I3327">
        <v>168</v>
      </c>
      <c r="J3327">
        <v>14.6</v>
      </c>
      <c r="K3327">
        <v>24</v>
      </c>
      <c r="L3327">
        <v>2023</v>
      </c>
      <c r="M3327">
        <v>51914</v>
      </c>
      <c r="N3327">
        <v>1</v>
      </c>
      <c r="O3327">
        <v>0</v>
      </c>
      <c r="P3327">
        <v>17</v>
      </c>
    </row>
    <row r="3328" spans="1:16" x14ac:dyDescent="0.3">
      <c r="A3328">
        <v>3326</v>
      </c>
      <c r="B3328" t="s">
        <v>83</v>
      </c>
      <c r="C3328" t="s">
        <v>111</v>
      </c>
      <c r="D3328" t="s">
        <v>113</v>
      </c>
      <c r="E3328" t="s">
        <v>100</v>
      </c>
      <c r="F3328" t="s">
        <v>91</v>
      </c>
      <c r="G3328" t="s">
        <v>112</v>
      </c>
      <c r="H3328">
        <v>1956</v>
      </c>
      <c r="I3328">
        <v>168</v>
      </c>
      <c r="J3328">
        <v>14.6</v>
      </c>
      <c r="K3328">
        <v>24</v>
      </c>
      <c r="L3328">
        <v>2020</v>
      </c>
      <c r="M3328">
        <v>92158</v>
      </c>
      <c r="N3328">
        <v>1</v>
      </c>
      <c r="O3328">
        <v>1</v>
      </c>
      <c r="P3328">
        <v>9.1199999999999992</v>
      </c>
    </row>
    <row r="3329" spans="1:16" x14ac:dyDescent="0.3">
      <c r="A3329">
        <v>3327</v>
      </c>
      <c r="B3329" t="s">
        <v>83</v>
      </c>
      <c r="C3329" t="s">
        <v>111</v>
      </c>
      <c r="D3329" t="s">
        <v>113</v>
      </c>
      <c r="E3329" t="s">
        <v>100</v>
      </c>
      <c r="F3329" t="s">
        <v>91</v>
      </c>
      <c r="G3329" t="s">
        <v>112</v>
      </c>
      <c r="H3329">
        <v>1956</v>
      </c>
      <c r="I3329">
        <v>168</v>
      </c>
      <c r="J3329">
        <v>14.6</v>
      </c>
      <c r="K3329">
        <v>24</v>
      </c>
      <c r="L3329">
        <v>2026</v>
      </c>
      <c r="M3329">
        <v>9490</v>
      </c>
      <c r="N3329">
        <v>1</v>
      </c>
      <c r="O3329">
        <v>0</v>
      </c>
      <c r="P3329">
        <v>24.02</v>
      </c>
    </row>
    <row r="3330" spans="1:16" x14ac:dyDescent="0.3">
      <c r="A3330">
        <v>3328</v>
      </c>
      <c r="B3330" t="s">
        <v>83</v>
      </c>
      <c r="C3330" t="s">
        <v>111</v>
      </c>
      <c r="D3330" t="s">
        <v>113</v>
      </c>
      <c r="E3330" t="s">
        <v>100</v>
      </c>
      <c r="F3330" t="s">
        <v>91</v>
      </c>
      <c r="G3330" t="s">
        <v>112</v>
      </c>
      <c r="H3330">
        <v>1956</v>
      </c>
      <c r="I3330">
        <v>168</v>
      </c>
      <c r="J3330">
        <v>14.6</v>
      </c>
      <c r="K3330">
        <v>24</v>
      </c>
      <c r="L3330">
        <v>2025</v>
      </c>
      <c r="M3330">
        <v>16594</v>
      </c>
      <c r="N3330">
        <v>1</v>
      </c>
      <c r="O3330">
        <v>0</v>
      </c>
      <c r="P3330">
        <v>21.77</v>
      </c>
    </row>
    <row r="3331" spans="1:16" x14ac:dyDescent="0.3">
      <c r="A3331">
        <v>3329</v>
      </c>
      <c r="B3331" t="s">
        <v>83</v>
      </c>
      <c r="C3331" t="s">
        <v>111</v>
      </c>
      <c r="D3331" t="s">
        <v>113</v>
      </c>
      <c r="E3331" t="s">
        <v>100</v>
      </c>
      <c r="F3331" t="s">
        <v>91</v>
      </c>
      <c r="G3331" t="s">
        <v>112</v>
      </c>
      <c r="H3331">
        <v>1956</v>
      </c>
      <c r="I3331">
        <v>168</v>
      </c>
      <c r="J3331">
        <v>14.6</v>
      </c>
      <c r="K3331">
        <v>24</v>
      </c>
      <c r="L3331">
        <v>2020</v>
      </c>
      <c r="M3331">
        <v>84874</v>
      </c>
      <c r="N3331">
        <v>1</v>
      </c>
      <c r="O3331">
        <v>0</v>
      </c>
      <c r="P3331">
        <v>9.7899999999999991</v>
      </c>
    </row>
    <row r="3332" spans="1:16" x14ac:dyDescent="0.3">
      <c r="A3332">
        <v>3330</v>
      </c>
      <c r="B3332" t="s">
        <v>83</v>
      </c>
      <c r="C3332" t="s">
        <v>111</v>
      </c>
      <c r="D3332" t="s">
        <v>113</v>
      </c>
      <c r="E3332" t="s">
        <v>100</v>
      </c>
      <c r="F3332" t="s">
        <v>91</v>
      </c>
      <c r="G3332" t="s">
        <v>112</v>
      </c>
      <c r="H3332">
        <v>1956</v>
      </c>
      <c r="I3332">
        <v>168</v>
      </c>
      <c r="J3332">
        <v>14.6</v>
      </c>
      <c r="K3332">
        <v>24</v>
      </c>
      <c r="L3332">
        <v>2025</v>
      </c>
      <c r="M3332">
        <v>13190</v>
      </c>
      <c r="N3332">
        <v>1</v>
      </c>
      <c r="O3332">
        <v>0</v>
      </c>
      <c r="P3332">
        <v>21.84</v>
      </c>
    </row>
    <row r="3333" spans="1:16" x14ac:dyDescent="0.3">
      <c r="A3333">
        <v>3331</v>
      </c>
      <c r="B3333" t="s">
        <v>83</v>
      </c>
      <c r="C3333" t="s">
        <v>111</v>
      </c>
      <c r="D3333" t="s">
        <v>113</v>
      </c>
      <c r="E3333" t="s">
        <v>100</v>
      </c>
      <c r="F3333" t="s">
        <v>91</v>
      </c>
      <c r="G3333" t="s">
        <v>112</v>
      </c>
      <c r="H3333">
        <v>1956</v>
      </c>
      <c r="I3333">
        <v>168</v>
      </c>
      <c r="J3333">
        <v>14.6</v>
      </c>
      <c r="K3333">
        <v>24</v>
      </c>
      <c r="L3333">
        <v>2023</v>
      </c>
      <c r="M3333">
        <v>69398</v>
      </c>
      <c r="N3333">
        <v>3</v>
      </c>
      <c r="O3333">
        <v>0</v>
      </c>
      <c r="P3333">
        <v>15.18</v>
      </c>
    </row>
    <row r="3334" spans="1:16" x14ac:dyDescent="0.3">
      <c r="A3334">
        <v>3332</v>
      </c>
      <c r="B3334" t="s">
        <v>83</v>
      </c>
      <c r="C3334" t="s">
        <v>111</v>
      </c>
      <c r="D3334" t="s">
        <v>113</v>
      </c>
      <c r="E3334" t="s">
        <v>100</v>
      </c>
      <c r="F3334" t="s">
        <v>91</v>
      </c>
      <c r="G3334" t="s">
        <v>112</v>
      </c>
      <c r="H3334">
        <v>1956</v>
      </c>
      <c r="I3334">
        <v>168</v>
      </c>
      <c r="J3334">
        <v>14.6</v>
      </c>
      <c r="K3334">
        <v>24</v>
      </c>
      <c r="L3334">
        <v>2023</v>
      </c>
      <c r="M3334">
        <v>49401</v>
      </c>
      <c r="N3334">
        <v>1</v>
      </c>
      <c r="O3334">
        <v>1</v>
      </c>
      <c r="P3334">
        <v>16.21</v>
      </c>
    </row>
    <row r="3335" spans="1:16" x14ac:dyDescent="0.3">
      <c r="A3335">
        <v>3333</v>
      </c>
      <c r="B3335" t="s">
        <v>83</v>
      </c>
      <c r="C3335" t="s">
        <v>111</v>
      </c>
      <c r="D3335" t="s">
        <v>113</v>
      </c>
      <c r="E3335" t="s">
        <v>100</v>
      </c>
      <c r="F3335" t="s">
        <v>91</v>
      </c>
      <c r="G3335" t="s">
        <v>112</v>
      </c>
      <c r="H3335">
        <v>1956</v>
      </c>
      <c r="I3335">
        <v>168</v>
      </c>
      <c r="J3335">
        <v>14.6</v>
      </c>
      <c r="K3335">
        <v>24</v>
      </c>
      <c r="L3335">
        <v>2024</v>
      </c>
      <c r="M3335">
        <v>37892</v>
      </c>
      <c r="N3335">
        <v>1</v>
      </c>
      <c r="O3335">
        <v>0</v>
      </c>
      <c r="P3335">
        <v>19.2</v>
      </c>
    </row>
    <row r="3336" spans="1:16" x14ac:dyDescent="0.3">
      <c r="A3336">
        <v>3334</v>
      </c>
      <c r="B3336" t="s">
        <v>83</v>
      </c>
      <c r="C3336" t="s">
        <v>111</v>
      </c>
      <c r="D3336" t="s">
        <v>113</v>
      </c>
      <c r="E3336" t="s">
        <v>100</v>
      </c>
      <c r="F3336" t="s">
        <v>91</v>
      </c>
      <c r="G3336" t="s">
        <v>112</v>
      </c>
      <c r="H3336">
        <v>1956</v>
      </c>
      <c r="I3336">
        <v>168</v>
      </c>
      <c r="J3336">
        <v>14.6</v>
      </c>
      <c r="K3336">
        <v>24</v>
      </c>
      <c r="L3336">
        <v>2023</v>
      </c>
      <c r="M3336">
        <v>33045</v>
      </c>
      <c r="N3336">
        <v>1</v>
      </c>
      <c r="O3336">
        <v>0</v>
      </c>
      <c r="P3336">
        <v>17.18</v>
      </c>
    </row>
    <row r="3337" spans="1:16" x14ac:dyDescent="0.3">
      <c r="A3337">
        <v>3335</v>
      </c>
      <c r="B3337" t="s">
        <v>83</v>
      </c>
      <c r="C3337" t="s">
        <v>111</v>
      </c>
      <c r="D3337" t="s">
        <v>113</v>
      </c>
      <c r="E3337" t="s">
        <v>100</v>
      </c>
      <c r="F3337" t="s">
        <v>91</v>
      </c>
      <c r="G3337" t="s">
        <v>112</v>
      </c>
      <c r="H3337">
        <v>1956</v>
      </c>
      <c r="I3337">
        <v>168</v>
      </c>
      <c r="J3337">
        <v>14.6</v>
      </c>
      <c r="K3337">
        <v>24</v>
      </c>
      <c r="L3337">
        <v>2025</v>
      </c>
      <c r="M3337">
        <v>16984</v>
      </c>
      <c r="N3337">
        <v>2</v>
      </c>
      <c r="O3337">
        <v>0</v>
      </c>
      <c r="P3337">
        <v>20.85</v>
      </c>
    </row>
    <row r="3338" spans="1:16" x14ac:dyDescent="0.3">
      <c r="A3338">
        <v>3336</v>
      </c>
      <c r="B3338" t="s">
        <v>83</v>
      </c>
      <c r="C3338" t="s">
        <v>111</v>
      </c>
      <c r="D3338" t="s">
        <v>113</v>
      </c>
      <c r="E3338" t="s">
        <v>100</v>
      </c>
      <c r="F3338" t="s">
        <v>91</v>
      </c>
      <c r="G3338" t="s">
        <v>112</v>
      </c>
      <c r="H3338">
        <v>1956</v>
      </c>
      <c r="I3338">
        <v>168</v>
      </c>
      <c r="J3338">
        <v>14.6</v>
      </c>
      <c r="K3338">
        <v>24</v>
      </c>
      <c r="L3338">
        <v>2025</v>
      </c>
      <c r="M3338">
        <v>22452</v>
      </c>
      <c r="N3338">
        <v>2</v>
      </c>
      <c r="O3338">
        <v>0</v>
      </c>
      <c r="P3338">
        <v>20.77</v>
      </c>
    </row>
    <row r="3339" spans="1:16" x14ac:dyDescent="0.3">
      <c r="A3339">
        <v>3337</v>
      </c>
      <c r="B3339" t="s">
        <v>83</v>
      </c>
      <c r="C3339" t="s">
        <v>111</v>
      </c>
      <c r="D3339" t="s">
        <v>113</v>
      </c>
      <c r="E3339" t="s">
        <v>100</v>
      </c>
      <c r="F3339" t="s">
        <v>91</v>
      </c>
      <c r="G3339" t="s">
        <v>112</v>
      </c>
      <c r="H3339">
        <v>1956</v>
      </c>
      <c r="I3339">
        <v>168</v>
      </c>
      <c r="J3339">
        <v>14.6</v>
      </c>
      <c r="K3339">
        <v>24</v>
      </c>
      <c r="L3339">
        <v>2021</v>
      </c>
      <c r="M3339">
        <v>108803</v>
      </c>
      <c r="N3339">
        <v>1</v>
      </c>
      <c r="O3339">
        <v>0</v>
      </c>
      <c r="P3339">
        <v>11.15</v>
      </c>
    </row>
    <row r="3340" spans="1:16" x14ac:dyDescent="0.3">
      <c r="A3340">
        <v>3338</v>
      </c>
      <c r="B3340" t="s">
        <v>83</v>
      </c>
      <c r="C3340" t="s">
        <v>111</v>
      </c>
      <c r="D3340" t="s">
        <v>113</v>
      </c>
      <c r="E3340" t="s">
        <v>100</v>
      </c>
      <c r="F3340" t="s">
        <v>91</v>
      </c>
      <c r="G3340" t="s">
        <v>112</v>
      </c>
      <c r="H3340">
        <v>1956</v>
      </c>
      <c r="I3340">
        <v>168</v>
      </c>
      <c r="J3340">
        <v>14.6</v>
      </c>
      <c r="K3340">
        <v>24</v>
      </c>
      <c r="L3340">
        <v>2022</v>
      </c>
      <c r="M3340">
        <v>47796</v>
      </c>
      <c r="N3340">
        <v>1</v>
      </c>
      <c r="O3340">
        <v>0</v>
      </c>
      <c r="P3340">
        <v>14.82</v>
      </c>
    </row>
    <row r="3341" spans="1:16" x14ac:dyDescent="0.3">
      <c r="A3341">
        <v>3339</v>
      </c>
      <c r="B3341" t="s">
        <v>83</v>
      </c>
      <c r="C3341" t="s">
        <v>111</v>
      </c>
      <c r="D3341" t="s">
        <v>113</v>
      </c>
      <c r="E3341" t="s">
        <v>100</v>
      </c>
      <c r="F3341" t="s">
        <v>91</v>
      </c>
      <c r="G3341" t="s">
        <v>112</v>
      </c>
      <c r="H3341">
        <v>1956</v>
      </c>
      <c r="I3341">
        <v>168</v>
      </c>
      <c r="J3341">
        <v>14.6</v>
      </c>
      <c r="K3341">
        <v>24</v>
      </c>
      <c r="L3341">
        <v>2022</v>
      </c>
      <c r="M3341">
        <v>68621</v>
      </c>
      <c r="N3341">
        <v>3</v>
      </c>
      <c r="O3341">
        <v>0</v>
      </c>
      <c r="P3341">
        <v>13.57</v>
      </c>
    </row>
    <row r="3342" spans="1:16" x14ac:dyDescent="0.3">
      <c r="A3342">
        <v>3340</v>
      </c>
      <c r="B3342" t="s">
        <v>83</v>
      </c>
      <c r="C3342" t="s">
        <v>111</v>
      </c>
      <c r="D3342" t="s">
        <v>113</v>
      </c>
      <c r="E3342" t="s">
        <v>100</v>
      </c>
      <c r="F3342" t="s">
        <v>91</v>
      </c>
      <c r="G3342" t="s">
        <v>112</v>
      </c>
      <c r="H3342">
        <v>1956</v>
      </c>
      <c r="I3342">
        <v>168</v>
      </c>
      <c r="J3342">
        <v>14.6</v>
      </c>
      <c r="K3342">
        <v>24</v>
      </c>
      <c r="L3342">
        <v>2024</v>
      </c>
      <c r="M3342">
        <v>29735</v>
      </c>
      <c r="N3342">
        <v>1</v>
      </c>
      <c r="O3342">
        <v>0</v>
      </c>
      <c r="P3342">
        <v>18.940000000000001</v>
      </c>
    </row>
    <row r="3343" spans="1:16" x14ac:dyDescent="0.3">
      <c r="A3343">
        <v>3341</v>
      </c>
      <c r="B3343" t="s">
        <v>83</v>
      </c>
      <c r="C3343" t="s">
        <v>111</v>
      </c>
      <c r="D3343" t="s">
        <v>113</v>
      </c>
      <c r="E3343" t="s">
        <v>100</v>
      </c>
      <c r="F3343" t="s">
        <v>91</v>
      </c>
      <c r="G3343" t="s">
        <v>112</v>
      </c>
      <c r="H3343">
        <v>1956</v>
      </c>
      <c r="I3343">
        <v>168</v>
      </c>
      <c r="J3343">
        <v>14.6</v>
      </c>
      <c r="K3343">
        <v>24</v>
      </c>
      <c r="L3343">
        <v>2026</v>
      </c>
      <c r="M3343">
        <v>7722</v>
      </c>
      <c r="N3343">
        <v>1</v>
      </c>
      <c r="O3343">
        <v>0</v>
      </c>
      <c r="P3343">
        <v>24.14</v>
      </c>
    </row>
    <row r="3344" spans="1:16" x14ac:dyDescent="0.3">
      <c r="A3344">
        <v>3342</v>
      </c>
      <c r="B3344" t="s">
        <v>83</v>
      </c>
      <c r="C3344" t="s">
        <v>111</v>
      </c>
      <c r="D3344" t="s">
        <v>113</v>
      </c>
      <c r="E3344" t="s">
        <v>100</v>
      </c>
      <c r="F3344" t="s">
        <v>91</v>
      </c>
      <c r="G3344" t="s">
        <v>112</v>
      </c>
      <c r="H3344">
        <v>1956</v>
      </c>
      <c r="I3344">
        <v>168</v>
      </c>
      <c r="J3344">
        <v>14.6</v>
      </c>
      <c r="K3344">
        <v>24</v>
      </c>
      <c r="L3344">
        <v>2021</v>
      </c>
      <c r="M3344">
        <v>103413</v>
      </c>
      <c r="N3344">
        <v>3</v>
      </c>
      <c r="O3344">
        <v>0</v>
      </c>
      <c r="P3344">
        <v>10.68</v>
      </c>
    </row>
    <row r="3345" spans="1:16" x14ac:dyDescent="0.3">
      <c r="A3345">
        <v>3343</v>
      </c>
      <c r="B3345" t="s">
        <v>83</v>
      </c>
      <c r="C3345" t="s">
        <v>111</v>
      </c>
      <c r="D3345" t="s">
        <v>113</v>
      </c>
      <c r="E3345" t="s">
        <v>100</v>
      </c>
      <c r="F3345" t="s">
        <v>91</v>
      </c>
      <c r="G3345" t="s">
        <v>112</v>
      </c>
      <c r="H3345">
        <v>1956</v>
      </c>
      <c r="I3345">
        <v>168</v>
      </c>
      <c r="J3345">
        <v>14.6</v>
      </c>
      <c r="K3345">
        <v>24</v>
      </c>
      <c r="L3345">
        <v>2021</v>
      </c>
      <c r="M3345">
        <v>103045</v>
      </c>
      <c r="N3345">
        <v>1</v>
      </c>
      <c r="O3345">
        <v>0</v>
      </c>
      <c r="P3345">
        <v>11.31</v>
      </c>
    </row>
    <row r="3346" spans="1:16" x14ac:dyDescent="0.3">
      <c r="A3346">
        <v>3344</v>
      </c>
      <c r="B3346" t="s">
        <v>83</v>
      </c>
      <c r="C3346" t="s">
        <v>111</v>
      </c>
      <c r="D3346" t="s">
        <v>113</v>
      </c>
      <c r="E3346" t="s">
        <v>100</v>
      </c>
      <c r="F3346" t="s">
        <v>91</v>
      </c>
      <c r="G3346" t="s">
        <v>112</v>
      </c>
      <c r="H3346">
        <v>1956</v>
      </c>
      <c r="I3346">
        <v>168</v>
      </c>
      <c r="J3346">
        <v>14.6</v>
      </c>
      <c r="K3346">
        <v>24</v>
      </c>
      <c r="L3346">
        <v>2021</v>
      </c>
      <c r="M3346">
        <v>109359</v>
      </c>
      <c r="N3346">
        <v>2</v>
      </c>
      <c r="O3346">
        <v>0</v>
      </c>
      <c r="P3346">
        <v>11.02</v>
      </c>
    </row>
    <row r="3347" spans="1:16" x14ac:dyDescent="0.3">
      <c r="A3347">
        <v>3345</v>
      </c>
      <c r="B3347" t="s">
        <v>83</v>
      </c>
      <c r="C3347" t="s">
        <v>111</v>
      </c>
      <c r="D3347" t="s">
        <v>113</v>
      </c>
      <c r="E3347" t="s">
        <v>100</v>
      </c>
      <c r="F3347" t="s">
        <v>91</v>
      </c>
      <c r="G3347" t="s">
        <v>112</v>
      </c>
      <c r="H3347">
        <v>1956</v>
      </c>
      <c r="I3347">
        <v>168</v>
      </c>
      <c r="J3347">
        <v>14.6</v>
      </c>
      <c r="K3347">
        <v>24</v>
      </c>
      <c r="L3347">
        <v>2024</v>
      </c>
      <c r="M3347">
        <v>41387</v>
      </c>
      <c r="N3347">
        <v>1</v>
      </c>
      <c r="O3347">
        <v>1</v>
      </c>
      <c r="P3347">
        <v>18.55</v>
      </c>
    </row>
    <row r="3348" spans="1:16" x14ac:dyDescent="0.3">
      <c r="A3348">
        <v>3346</v>
      </c>
      <c r="B3348" t="s">
        <v>83</v>
      </c>
      <c r="C3348" t="s">
        <v>111</v>
      </c>
      <c r="D3348" t="s">
        <v>113</v>
      </c>
      <c r="E3348" t="s">
        <v>100</v>
      </c>
      <c r="F3348" t="s">
        <v>91</v>
      </c>
      <c r="G3348" t="s">
        <v>112</v>
      </c>
      <c r="H3348">
        <v>1956</v>
      </c>
      <c r="I3348">
        <v>168</v>
      </c>
      <c r="J3348">
        <v>14.6</v>
      </c>
      <c r="K3348">
        <v>24</v>
      </c>
      <c r="L3348">
        <v>2022</v>
      </c>
      <c r="M3348">
        <v>80963</v>
      </c>
      <c r="N3348">
        <v>1</v>
      </c>
      <c r="O3348">
        <v>0</v>
      </c>
      <c r="P3348">
        <v>14.23</v>
      </c>
    </row>
    <row r="3349" spans="1:16" x14ac:dyDescent="0.3">
      <c r="A3349">
        <v>3347</v>
      </c>
      <c r="B3349" t="s">
        <v>83</v>
      </c>
      <c r="C3349" t="s">
        <v>111</v>
      </c>
      <c r="D3349" t="s">
        <v>113</v>
      </c>
      <c r="E3349" t="s">
        <v>100</v>
      </c>
      <c r="F3349" t="s">
        <v>91</v>
      </c>
      <c r="G3349" t="s">
        <v>112</v>
      </c>
      <c r="H3349">
        <v>1956</v>
      </c>
      <c r="I3349">
        <v>168</v>
      </c>
      <c r="J3349">
        <v>14.6</v>
      </c>
      <c r="K3349">
        <v>24</v>
      </c>
      <c r="L3349">
        <v>2026</v>
      </c>
      <c r="M3349">
        <v>6136</v>
      </c>
      <c r="N3349">
        <v>1</v>
      </c>
      <c r="O3349">
        <v>1</v>
      </c>
      <c r="P3349">
        <v>22.96</v>
      </c>
    </row>
    <row r="3350" spans="1:16" x14ac:dyDescent="0.3">
      <c r="A3350">
        <v>3348</v>
      </c>
      <c r="B3350" t="s">
        <v>83</v>
      </c>
      <c r="C3350" t="s">
        <v>111</v>
      </c>
      <c r="D3350" t="s">
        <v>113</v>
      </c>
      <c r="E3350" t="s">
        <v>100</v>
      </c>
      <c r="F3350" t="s">
        <v>91</v>
      </c>
      <c r="G3350" t="s">
        <v>112</v>
      </c>
      <c r="H3350">
        <v>1956</v>
      </c>
      <c r="I3350">
        <v>168</v>
      </c>
      <c r="J3350">
        <v>14.6</v>
      </c>
      <c r="K3350">
        <v>24</v>
      </c>
      <c r="L3350">
        <v>2021</v>
      </c>
      <c r="M3350">
        <v>76710</v>
      </c>
      <c r="N3350">
        <v>1</v>
      </c>
      <c r="O3350">
        <v>0</v>
      </c>
      <c r="P3350">
        <v>12.42</v>
      </c>
    </row>
    <row r="3351" spans="1:16" x14ac:dyDescent="0.3">
      <c r="A3351">
        <v>3349</v>
      </c>
      <c r="B3351" t="s">
        <v>83</v>
      </c>
      <c r="C3351" t="s">
        <v>111</v>
      </c>
      <c r="D3351" t="s">
        <v>113</v>
      </c>
      <c r="E3351" t="s">
        <v>100</v>
      </c>
      <c r="F3351" t="s">
        <v>91</v>
      </c>
      <c r="G3351" t="s">
        <v>112</v>
      </c>
      <c r="H3351">
        <v>1956</v>
      </c>
      <c r="I3351">
        <v>168</v>
      </c>
      <c r="J3351">
        <v>14.6</v>
      </c>
      <c r="K3351">
        <v>24</v>
      </c>
      <c r="L3351">
        <v>2025</v>
      </c>
      <c r="M3351">
        <v>24055</v>
      </c>
      <c r="N3351">
        <v>1</v>
      </c>
      <c r="O3351">
        <v>0</v>
      </c>
      <c r="P3351">
        <v>21.55</v>
      </c>
    </row>
    <row r="3352" spans="1:16" x14ac:dyDescent="0.3">
      <c r="A3352">
        <v>3350</v>
      </c>
      <c r="B3352" t="s">
        <v>83</v>
      </c>
      <c r="C3352" t="s">
        <v>111</v>
      </c>
      <c r="D3352" t="s">
        <v>113</v>
      </c>
      <c r="E3352" t="s">
        <v>100</v>
      </c>
      <c r="F3352" t="s">
        <v>91</v>
      </c>
      <c r="G3352" t="s">
        <v>112</v>
      </c>
      <c r="H3352">
        <v>1956</v>
      </c>
      <c r="I3352">
        <v>168</v>
      </c>
      <c r="J3352">
        <v>14.6</v>
      </c>
      <c r="K3352">
        <v>24</v>
      </c>
      <c r="L3352">
        <v>2021</v>
      </c>
      <c r="M3352">
        <v>58038</v>
      </c>
      <c r="N3352">
        <v>1</v>
      </c>
      <c r="O3352">
        <v>0</v>
      </c>
      <c r="P3352">
        <v>13.03</v>
      </c>
    </row>
    <row r="3353" spans="1:16" x14ac:dyDescent="0.3">
      <c r="A3353">
        <v>3351</v>
      </c>
      <c r="B3353" t="s">
        <v>83</v>
      </c>
      <c r="C3353" t="s">
        <v>111</v>
      </c>
      <c r="D3353" t="s">
        <v>113</v>
      </c>
      <c r="E3353" t="s">
        <v>100</v>
      </c>
      <c r="F3353" t="s">
        <v>91</v>
      </c>
      <c r="G3353" t="s">
        <v>112</v>
      </c>
      <c r="H3353">
        <v>1956</v>
      </c>
      <c r="I3353">
        <v>168</v>
      </c>
      <c r="J3353">
        <v>14.6</v>
      </c>
      <c r="K3353">
        <v>24</v>
      </c>
      <c r="L3353">
        <v>2025</v>
      </c>
      <c r="M3353">
        <v>26357</v>
      </c>
      <c r="N3353">
        <v>1</v>
      </c>
      <c r="O3353">
        <v>0</v>
      </c>
      <c r="P3353">
        <v>21.68</v>
      </c>
    </row>
    <row r="3354" spans="1:16" x14ac:dyDescent="0.3">
      <c r="A3354">
        <v>3352</v>
      </c>
      <c r="B3354" t="s">
        <v>83</v>
      </c>
      <c r="C3354" t="s">
        <v>111</v>
      </c>
      <c r="D3354" t="s">
        <v>113</v>
      </c>
      <c r="E3354" t="s">
        <v>100</v>
      </c>
      <c r="F3354" t="s">
        <v>91</v>
      </c>
      <c r="G3354" t="s">
        <v>112</v>
      </c>
      <c r="H3354">
        <v>1956</v>
      </c>
      <c r="I3354">
        <v>168</v>
      </c>
      <c r="J3354">
        <v>14.6</v>
      </c>
      <c r="K3354">
        <v>24</v>
      </c>
      <c r="L3354">
        <v>2024</v>
      </c>
      <c r="M3354">
        <v>24442</v>
      </c>
      <c r="N3354">
        <v>1</v>
      </c>
      <c r="O3354">
        <v>0</v>
      </c>
      <c r="P3354">
        <v>19.760000000000002</v>
      </c>
    </row>
    <row r="3355" spans="1:16" x14ac:dyDescent="0.3">
      <c r="A3355">
        <v>3353</v>
      </c>
      <c r="B3355" t="s">
        <v>83</v>
      </c>
      <c r="C3355" t="s">
        <v>111</v>
      </c>
      <c r="D3355" t="s">
        <v>113</v>
      </c>
      <c r="E3355" t="s">
        <v>100</v>
      </c>
      <c r="F3355" t="s">
        <v>91</v>
      </c>
      <c r="G3355" t="s">
        <v>112</v>
      </c>
      <c r="H3355">
        <v>1956</v>
      </c>
      <c r="I3355">
        <v>168</v>
      </c>
      <c r="J3355">
        <v>14.6</v>
      </c>
      <c r="K3355">
        <v>24</v>
      </c>
      <c r="L3355">
        <v>2020</v>
      </c>
      <c r="M3355">
        <v>109503</v>
      </c>
      <c r="N3355">
        <v>1</v>
      </c>
      <c r="O3355">
        <v>0</v>
      </c>
      <c r="P3355">
        <v>9.14</v>
      </c>
    </row>
    <row r="3356" spans="1:16" x14ac:dyDescent="0.3">
      <c r="A3356">
        <v>3354</v>
      </c>
      <c r="B3356" t="s">
        <v>83</v>
      </c>
      <c r="C3356" t="s">
        <v>111</v>
      </c>
      <c r="D3356" t="s">
        <v>113</v>
      </c>
      <c r="E3356" t="s">
        <v>100</v>
      </c>
      <c r="F3356" t="s">
        <v>91</v>
      </c>
      <c r="G3356" t="s">
        <v>112</v>
      </c>
      <c r="H3356">
        <v>1956</v>
      </c>
      <c r="I3356">
        <v>168</v>
      </c>
      <c r="J3356">
        <v>14.6</v>
      </c>
      <c r="K3356">
        <v>24</v>
      </c>
      <c r="L3356">
        <v>2022</v>
      </c>
      <c r="M3356">
        <v>47569</v>
      </c>
      <c r="N3356">
        <v>1</v>
      </c>
      <c r="O3356">
        <v>0</v>
      </c>
      <c r="P3356">
        <v>14.92</v>
      </c>
    </row>
    <row r="3357" spans="1:16" x14ac:dyDescent="0.3">
      <c r="A3357">
        <v>3355</v>
      </c>
      <c r="B3357" t="s">
        <v>83</v>
      </c>
      <c r="C3357" t="s">
        <v>111</v>
      </c>
      <c r="D3357" t="s">
        <v>113</v>
      </c>
      <c r="E3357" t="s">
        <v>100</v>
      </c>
      <c r="F3357" t="s">
        <v>91</v>
      </c>
      <c r="G3357" t="s">
        <v>112</v>
      </c>
      <c r="H3357">
        <v>1956</v>
      </c>
      <c r="I3357">
        <v>168</v>
      </c>
      <c r="J3357">
        <v>14.6</v>
      </c>
      <c r="K3357">
        <v>24</v>
      </c>
      <c r="L3357">
        <v>2026</v>
      </c>
      <c r="M3357">
        <v>4677</v>
      </c>
      <c r="N3357">
        <v>1</v>
      </c>
      <c r="O3357">
        <v>0</v>
      </c>
      <c r="P3357">
        <v>24.08</v>
      </c>
    </row>
    <row r="3358" spans="1:16" x14ac:dyDescent="0.3">
      <c r="A3358">
        <v>3356</v>
      </c>
      <c r="B3358" t="s">
        <v>83</v>
      </c>
      <c r="C3358" t="s">
        <v>111</v>
      </c>
      <c r="D3358" t="s">
        <v>113</v>
      </c>
      <c r="E3358" t="s">
        <v>100</v>
      </c>
      <c r="F3358" t="s">
        <v>91</v>
      </c>
      <c r="G3358" t="s">
        <v>112</v>
      </c>
      <c r="H3358">
        <v>1956</v>
      </c>
      <c r="I3358">
        <v>168</v>
      </c>
      <c r="J3358">
        <v>14.6</v>
      </c>
      <c r="K3358">
        <v>24</v>
      </c>
      <c r="L3358">
        <v>2024</v>
      </c>
      <c r="M3358">
        <v>32609</v>
      </c>
      <c r="N3358">
        <v>2</v>
      </c>
      <c r="O3358">
        <v>0</v>
      </c>
      <c r="P3358">
        <v>18.84</v>
      </c>
    </row>
    <row r="3359" spans="1:16" x14ac:dyDescent="0.3">
      <c r="A3359">
        <v>3357</v>
      </c>
      <c r="B3359" t="s">
        <v>83</v>
      </c>
      <c r="C3359" t="s">
        <v>111</v>
      </c>
      <c r="D3359" t="s">
        <v>113</v>
      </c>
      <c r="E3359" t="s">
        <v>100</v>
      </c>
      <c r="F3359" t="s">
        <v>91</v>
      </c>
      <c r="G3359" t="s">
        <v>112</v>
      </c>
      <c r="H3359">
        <v>1956</v>
      </c>
      <c r="I3359">
        <v>168</v>
      </c>
      <c r="J3359">
        <v>14.6</v>
      </c>
      <c r="K3359">
        <v>24</v>
      </c>
      <c r="L3359">
        <v>2026</v>
      </c>
      <c r="M3359">
        <v>9652</v>
      </c>
      <c r="N3359">
        <v>1</v>
      </c>
      <c r="O3359">
        <v>0</v>
      </c>
      <c r="P3359">
        <v>23.65</v>
      </c>
    </row>
    <row r="3360" spans="1:16" x14ac:dyDescent="0.3">
      <c r="A3360">
        <v>3358</v>
      </c>
      <c r="B3360" t="s">
        <v>83</v>
      </c>
      <c r="C3360" t="s">
        <v>111</v>
      </c>
      <c r="D3360" t="s">
        <v>113</v>
      </c>
      <c r="E3360" t="s">
        <v>100</v>
      </c>
      <c r="F3360" t="s">
        <v>91</v>
      </c>
      <c r="G3360" t="s">
        <v>112</v>
      </c>
      <c r="H3360">
        <v>1956</v>
      </c>
      <c r="I3360">
        <v>168</v>
      </c>
      <c r="J3360">
        <v>14.6</v>
      </c>
      <c r="K3360">
        <v>24</v>
      </c>
      <c r="L3360">
        <v>2024</v>
      </c>
      <c r="M3360">
        <v>29372</v>
      </c>
      <c r="N3360">
        <v>2</v>
      </c>
      <c r="O3360">
        <v>0</v>
      </c>
      <c r="P3360">
        <v>18.88</v>
      </c>
    </row>
    <row r="3361" spans="1:16" x14ac:dyDescent="0.3">
      <c r="A3361">
        <v>3359</v>
      </c>
      <c r="B3361" t="s">
        <v>83</v>
      </c>
      <c r="C3361" t="s">
        <v>111</v>
      </c>
      <c r="D3361" t="s">
        <v>113</v>
      </c>
      <c r="E3361" t="s">
        <v>100</v>
      </c>
      <c r="F3361" t="s">
        <v>91</v>
      </c>
      <c r="G3361" t="s">
        <v>112</v>
      </c>
      <c r="H3361">
        <v>1956</v>
      </c>
      <c r="I3361">
        <v>168</v>
      </c>
      <c r="J3361">
        <v>14.6</v>
      </c>
      <c r="K3361">
        <v>24</v>
      </c>
      <c r="L3361">
        <v>2023</v>
      </c>
      <c r="M3361">
        <v>46852</v>
      </c>
      <c r="N3361">
        <v>1</v>
      </c>
      <c r="O3361">
        <v>0</v>
      </c>
      <c r="P3361">
        <v>16.7</v>
      </c>
    </row>
    <row r="3362" spans="1:16" x14ac:dyDescent="0.3">
      <c r="A3362">
        <v>3360</v>
      </c>
      <c r="B3362" t="s">
        <v>83</v>
      </c>
      <c r="C3362" t="s">
        <v>111</v>
      </c>
      <c r="D3362" t="s">
        <v>113</v>
      </c>
      <c r="E3362" t="s">
        <v>100</v>
      </c>
      <c r="F3362" t="s">
        <v>91</v>
      </c>
      <c r="G3362" t="s">
        <v>112</v>
      </c>
      <c r="H3362">
        <v>1956</v>
      </c>
      <c r="I3362">
        <v>168</v>
      </c>
      <c r="J3362">
        <v>14.6</v>
      </c>
      <c r="K3362">
        <v>24</v>
      </c>
      <c r="L3362">
        <v>2021</v>
      </c>
      <c r="M3362">
        <v>99717</v>
      </c>
      <c r="N3362">
        <v>2</v>
      </c>
      <c r="O3362">
        <v>0</v>
      </c>
      <c r="P3362">
        <v>10.86</v>
      </c>
    </row>
    <row r="3363" spans="1:16" x14ac:dyDescent="0.3">
      <c r="A3363">
        <v>3361</v>
      </c>
      <c r="B3363" t="s">
        <v>83</v>
      </c>
      <c r="C3363" t="s">
        <v>111</v>
      </c>
      <c r="D3363" t="s">
        <v>113</v>
      </c>
      <c r="E3363" t="s">
        <v>100</v>
      </c>
      <c r="F3363" t="s">
        <v>91</v>
      </c>
      <c r="G3363" t="s">
        <v>112</v>
      </c>
      <c r="H3363">
        <v>1956</v>
      </c>
      <c r="I3363">
        <v>168</v>
      </c>
      <c r="J3363">
        <v>14.6</v>
      </c>
      <c r="K3363">
        <v>24</v>
      </c>
      <c r="L3363">
        <v>2026</v>
      </c>
      <c r="M3363">
        <v>4051</v>
      </c>
      <c r="N3363">
        <v>2</v>
      </c>
      <c r="O3363">
        <v>0</v>
      </c>
      <c r="P3363">
        <v>23.62</v>
      </c>
    </row>
    <row r="3364" spans="1:16" x14ac:dyDescent="0.3">
      <c r="A3364">
        <v>3362</v>
      </c>
      <c r="B3364" t="s">
        <v>83</v>
      </c>
      <c r="C3364" t="s">
        <v>111</v>
      </c>
      <c r="D3364" t="s">
        <v>113</v>
      </c>
      <c r="E3364" t="s">
        <v>100</v>
      </c>
      <c r="F3364" t="s">
        <v>91</v>
      </c>
      <c r="G3364" t="s">
        <v>112</v>
      </c>
      <c r="H3364">
        <v>1956</v>
      </c>
      <c r="I3364">
        <v>168</v>
      </c>
      <c r="J3364">
        <v>14.6</v>
      </c>
      <c r="K3364">
        <v>24</v>
      </c>
      <c r="L3364">
        <v>2022</v>
      </c>
      <c r="M3364">
        <v>44592</v>
      </c>
      <c r="N3364">
        <v>1</v>
      </c>
      <c r="O3364">
        <v>0</v>
      </c>
      <c r="P3364">
        <v>14.84</v>
      </c>
    </row>
    <row r="3365" spans="1:16" x14ac:dyDescent="0.3">
      <c r="A3365">
        <v>3363</v>
      </c>
      <c r="B3365" t="s">
        <v>83</v>
      </c>
      <c r="C3365" t="s">
        <v>111</v>
      </c>
      <c r="D3365" t="s">
        <v>113</v>
      </c>
      <c r="E3365" t="s">
        <v>100</v>
      </c>
      <c r="F3365" t="s">
        <v>91</v>
      </c>
      <c r="G3365" t="s">
        <v>112</v>
      </c>
      <c r="H3365">
        <v>1956</v>
      </c>
      <c r="I3365">
        <v>168</v>
      </c>
      <c r="J3365">
        <v>14.6</v>
      </c>
      <c r="K3365">
        <v>24</v>
      </c>
      <c r="L3365">
        <v>2024</v>
      </c>
      <c r="M3365">
        <v>39798</v>
      </c>
      <c r="N3365">
        <v>1</v>
      </c>
      <c r="O3365">
        <v>0</v>
      </c>
      <c r="P3365">
        <v>19.14</v>
      </c>
    </row>
    <row r="3366" spans="1:16" x14ac:dyDescent="0.3">
      <c r="A3366">
        <v>3364</v>
      </c>
      <c r="B3366" t="s">
        <v>83</v>
      </c>
      <c r="C3366" t="s">
        <v>111</v>
      </c>
      <c r="D3366" t="s">
        <v>113</v>
      </c>
      <c r="E3366" t="s">
        <v>100</v>
      </c>
      <c r="F3366" t="s">
        <v>91</v>
      </c>
      <c r="G3366" t="s">
        <v>112</v>
      </c>
      <c r="H3366">
        <v>1956</v>
      </c>
      <c r="I3366">
        <v>168</v>
      </c>
      <c r="J3366">
        <v>14.6</v>
      </c>
      <c r="K3366">
        <v>24</v>
      </c>
      <c r="L3366">
        <v>2024</v>
      </c>
      <c r="M3366">
        <v>28386</v>
      </c>
      <c r="N3366">
        <v>1</v>
      </c>
      <c r="O3366">
        <v>0</v>
      </c>
      <c r="P3366">
        <v>19.43</v>
      </c>
    </row>
    <row r="3367" spans="1:16" x14ac:dyDescent="0.3">
      <c r="A3367">
        <v>3365</v>
      </c>
      <c r="B3367" t="s">
        <v>83</v>
      </c>
      <c r="C3367" t="s">
        <v>111</v>
      </c>
      <c r="D3367" t="s">
        <v>113</v>
      </c>
      <c r="E3367" t="s">
        <v>100</v>
      </c>
      <c r="F3367" t="s">
        <v>91</v>
      </c>
      <c r="G3367" t="s">
        <v>112</v>
      </c>
      <c r="H3367">
        <v>1956</v>
      </c>
      <c r="I3367">
        <v>168</v>
      </c>
      <c r="J3367">
        <v>14.6</v>
      </c>
      <c r="K3367">
        <v>24</v>
      </c>
      <c r="L3367">
        <v>2025</v>
      </c>
      <c r="M3367">
        <v>13413</v>
      </c>
      <c r="N3367">
        <v>1</v>
      </c>
      <c r="O3367">
        <v>0</v>
      </c>
      <c r="P3367">
        <v>22.08</v>
      </c>
    </row>
    <row r="3368" spans="1:16" x14ac:dyDescent="0.3">
      <c r="A3368">
        <v>3366</v>
      </c>
      <c r="B3368" t="s">
        <v>83</v>
      </c>
      <c r="C3368" t="s">
        <v>111</v>
      </c>
      <c r="D3368" t="s">
        <v>113</v>
      </c>
      <c r="E3368" t="s">
        <v>100</v>
      </c>
      <c r="F3368" t="s">
        <v>91</v>
      </c>
      <c r="G3368" t="s">
        <v>112</v>
      </c>
      <c r="H3368">
        <v>1956</v>
      </c>
      <c r="I3368">
        <v>168</v>
      </c>
      <c r="J3368">
        <v>14.6</v>
      </c>
      <c r="K3368">
        <v>24</v>
      </c>
      <c r="L3368">
        <v>2022</v>
      </c>
      <c r="M3368">
        <v>76899</v>
      </c>
      <c r="N3368">
        <v>1</v>
      </c>
      <c r="O3368">
        <v>0</v>
      </c>
      <c r="P3368">
        <v>13.72</v>
      </c>
    </row>
    <row r="3369" spans="1:16" x14ac:dyDescent="0.3">
      <c r="A3369">
        <v>3367</v>
      </c>
      <c r="B3369" t="s">
        <v>83</v>
      </c>
      <c r="C3369" t="s">
        <v>111</v>
      </c>
      <c r="D3369" t="s">
        <v>113</v>
      </c>
      <c r="E3369" t="s">
        <v>100</v>
      </c>
      <c r="F3369" t="s">
        <v>91</v>
      </c>
      <c r="G3369" t="s">
        <v>112</v>
      </c>
      <c r="H3369">
        <v>1956</v>
      </c>
      <c r="I3369">
        <v>168</v>
      </c>
      <c r="J3369">
        <v>14.6</v>
      </c>
      <c r="K3369">
        <v>24</v>
      </c>
      <c r="L3369">
        <v>2023</v>
      </c>
      <c r="M3369">
        <v>29571</v>
      </c>
      <c r="N3369">
        <v>1</v>
      </c>
      <c r="O3369">
        <v>0</v>
      </c>
      <c r="P3369">
        <v>17.309999999999999</v>
      </c>
    </row>
    <row r="3370" spans="1:16" x14ac:dyDescent="0.3">
      <c r="A3370">
        <v>3368</v>
      </c>
      <c r="B3370" t="s">
        <v>83</v>
      </c>
      <c r="C3370" t="s">
        <v>111</v>
      </c>
      <c r="D3370" t="s">
        <v>113</v>
      </c>
      <c r="E3370" t="s">
        <v>100</v>
      </c>
      <c r="F3370" t="s">
        <v>91</v>
      </c>
      <c r="G3370" t="s">
        <v>112</v>
      </c>
      <c r="H3370">
        <v>1956</v>
      </c>
      <c r="I3370">
        <v>168</v>
      </c>
      <c r="J3370">
        <v>14.6</v>
      </c>
      <c r="K3370">
        <v>24</v>
      </c>
      <c r="L3370">
        <v>2024</v>
      </c>
      <c r="M3370">
        <v>46694</v>
      </c>
      <c r="N3370">
        <v>1</v>
      </c>
      <c r="O3370">
        <v>0</v>
      </c>
      <c r="P3370">
        <v>19.16</v>
      </c>
    </row>
    <row r="3371" spans="1:16" x14ac:dyDescent="0.3">
      <c r="A3371">
        <v>3369</v>
      </c>
      <c r="B3371" t="s">
        <v>83</v>
      </c>
      <c r="C3371" t="s">
        <v>111</v>
      </c>
      <c r="D3371" t="s">
        <v>113</v>
      </c>
      <c r="E3371" t="s">
        <v>100</v>
      </c>
      <c r="F3371" t="s">
        <v>91</v>
      </c>
      <c r="G3371" t="s">
        <v>112</v>
      </c>
      <c r="H3371">
        <v>1956</v>
      </c>
      <c r="I3371">
        <v>168</v>
      </c>
      <c r="J3371">
        <v>14.6</v>
      </c>
      <c r="K3371">
        <v>24</v>
      </c>
      <c r="L3371">
        <v>2026</v>
      </c>
      <c r="M3371">
        <v>4867</v>
      </c>
      <c r="N3371">
        <v>1</v>
      </c>
      <c r="O3371">
        <v>0</v>
      </c>
      <c r="P3371">
        <v>24.03</v>
      </c>
    </row>
    <row r="3372" spans="1:16" x14ac:dyDescent="0.3">
      <c r="A3372">
        <v>3370</v>
      </c>
      <c r="B3372" t="s">
        <v>83</v>
      </c>
      <c r="C3372" t="s">
        <v>111</v>
      </c>
      <c r="D3372" t="s">
        <v>113</v>
      </c>
      <c r="E3372" t="s">
        <v>100</v>
      </c>
      <c r="F3372" t="s">
        <v>91</v>
      </c>
      <c r="G3372" t="s">
        <v>112</v>
      </c>
      <c r="H3372">
        <v>1956</v>
      </c>
      <c r="I3372">
        <v>168</v>
      </c>
      <c r="J3372">
        <v>14.6</v>
      </c>
      <c r="K3372">
        <v>24</v>
      </c>
      <c r="L3372">
        <v>2023</v>
      </c>
      <c r="M3372">
        <v>51200</v>
      </c>
      <c r="N3372">
        <v>1</v>
      </c>
      <c r="O3372">
        <v>0</v>
      </c>
      <c r="P3372">
        <v>16.47</v>
      </c>
    </row>
    <row r="3373" spans="1:16" x14ac:dyDescent="0.3">
      <c r="A3373">
        <v>3371</v>
      </c>
      <c r="B3373" t="s">
        <v>83</v>
      </c>
      <c r="C3373" t="s">
        <v>111</v>
      </c>
      <c r="D3373" t="s">
        <v>113</v>
      </c>
      <c r="E3373" t="s">
        <v>100</v>
      </c>
      <c r="F3373" t="s">
        <v>91</v>
      </c>
      <c r="G3373" t="s">
        <v>112</v>
      </c>
      <c r="H3373">
        <v>1956</v>
      </c>
      <c r="I3373">
        <v>168</v>
      </c>
      <c r="J3373">
        <v>14.6</v>
      </c>
      <c r="K3373">
        <v>24</v>
      </c>
      <c r="L3373">
        <v>2022</v>
      </c>
      <c r="M3373">
        <v>57608</v>
      </c>
      <c r="N3373">
        <v>2</v>
      </c>
      <c r="O3373">
        <v>0</v>
      </c>
      <c r="P3373">
        <v>13.88</v>
      </c>
    </row>
    <row r="3374" spans="1:16" x14ac:dyDescent="0.3">
      <c r="A3374">
        <v>3372</v>
      </c>
      <c r="B3374" t="s">
        <v>83</v>
      </c>
      <c r="C3374" t="s">
        <v>111</v>
      </c>
      <c r="D3374" t="s">
        <v>113</v>
      </c>
      <c r="E3374" t="s">
        <v>100</v>
      </c>
      <c r="F3374" t="s">
        <v>91</v>
      </c>
      <c r="G3374" t="s">
        <v>112</v>
      </c>
      <c r="H3374">
        <v>1956</v>
      </c>
      <c r="I3374">
        <v>168</v>
      </c>
      <c r="J3374">
        <v>14.6</v>
      </c>
      <c r="K3374">
        <v>24</v>
      </c>
      <c r="L3374">
        <v>2023</v>
      </c>
      <c r="M3374">
        <v>43770</v>
      </c>
      <c r="N3374">
        <v>1</v>
      </c>
      <c r="O3374">
        <v>0</v>
      </c>
      <c r="P3374">
        <v>17.010000000000002</v>
      </c>
    </row>
    <row r="3375" spans="1:16" x14ac:dyDescent="0.3">
      <c r="A3375">
        <v>3373</v>
      </c>
      <c r="B3375" t="s">
        <v>83</v>
      </c>
      <c r="C3375" t="s">
        <v>111</v>
      </c>
      <c r="D3375" t="s">
        <v>113</v>
      </c>
      <c r="E3375" t="s">
        <v>100</v>
      </c>
      <c r="F3375" t="s">
        <v>91</v>
      </c>
      <c r="G3375" t="s">
        <v>112</v>
      </c>
      <c r="H3375">
        <v>1956</v>
      </c>
      <c r="I3375">
        <v>168</v>
      </c>
      <c r="J3375">
        <v>14.6</v>
      </c>
      <c r="K3375">
        <v>24</v>
      </c>
      <c r="L3375">
        <v>2022</v>
      </c>
      <c r="M3375">
        <v>65912</v>
      </c>
      <c r="N3375">
        <v>1</v>
      </c>
      <c r="O3375">
        <v>0</v>
      </c>
      <c r="P3375">
        <v>14.56</v>
      </c>
    </row>
    <row r="3376" spans="1:16" x14ac:dyDescent="0.3">
      <c r="A3376">
        <v>3374</v>
      </c>
      <c r="B3376" t="s">
        <v>83</v>
      </c>
      <c r="C3376" t="s">
        <v>111</v>
      </c>
      <c r="D3376" t="s">
        <v>113</v>
      </c>
      <c r="E3376" t="s">
        <v>100</v>
      </c>
      <c r="F3376" t="s">
        <v>91</v>
      </c>
      <c r="G3376" t="s">
        <v>112</v>
      </c>
      <c r="H3376">
        <v>1956</v>
      </c>
      <c r="I3376">
        <v>168</v>
      </c>
      <c r="J3376">
        <v>14.6</v>
      </c>
      <c r="K3376">
        <v>24</v>
      </c>
      <c r="L3376">
        <v>2025</v>
      </c>
      <c r="M3376">
        <v>17395</v>
      </c>
      <c r="N3376">
        <v>1</v>
      </c>
      <c r="O3376">
        <v>0</v>
      </c>
      <c r="P3376">
        <v>21.29</v>
      </c>
    </row>
    <row r="3377" spans="1:16" x14ac:dyDescent="0.3">
      <c r="A3377">
        <v>3375</v>
      </c>
      <c r="B3377" t="s">
        <v>83</v>
      </c>
      <c r="C3377" t="s">
        <v>111</v>
      </c>
      <c r="D3377" t="s">
        <v>113</v>
      </c>
      <c r="E3377" t="s">
        <v>100</v>
      </c>
      <c r="F3377" t="s">
        <v>91</v>
      </c>
      <c r="G3377" t="s">
        <v>112</v>
      </c>
      <c r="H3377">
        <v>1956</v>
      </c>
      <c r="I3377">
        <v>168</v>
      </c>
      <c r="J3377">
        <v>14.6</v>
      </c>
      <c r="K3377">
        <v>24</v>
      </c>
      <c r="L3377">
        <v>2021</v>
      </c>
      <c r="M3377">
        <v>48605</v>
      </c>
      <c r="N3377">
        <v>2</v>
      </c>
      <c r="O3377">
        <v>0</v>
      </c>
      <c r="P3377">
        <v>12.35</v>
      </c>
    </row>
    <row r="3378" spans="1:16" x14ac:dyDescent="0.3">
      <c r="A3378">
        <v>3376</v>
      </c>
      <c r="B3378" t="s">
        <v>83</v>
      </c>
      <c r="C3378" t="s">
        <v>111</v>
      </c>
      <c r="D3378" t="s">
        <v>113</v>
      </c>
      <c r="E3378" t="s">
        <v>100</v>
      </c>
      <c r="F3378" t="s">
        <v>91</v>
      </c>
      <c r="G3378" t="s">
        <v>112</v>
      </c>
      <c r="H3378">
        <v>1956</v>
      </c>
      <c r="I3378">
        <v>168</v>
      </c>
      <c r="J3378">
        <v>14.6</v>
      </c>
      <c r="K3378">
        <v>24</v>
      </c>
      <c r="L3378">
        <v>2023</v>
      </c>
      <c r="M3378">
        <v>64672</v>
      </c>
      <c r="N3378">
        <v>1</v>
      </c>
      <c r="O3378">
        <v>1</v>
      </c>
      <c r="P3378">
        <v>15.79</v>
      </c>
    </row>
    <row r="3379" spans="1:16" x14ac:dyDescent="0.3">
      <c r="A3379">
        <v>3377</v>
      </c>
      <c r="B3379" t="s">
        <v>83</v>
      </c>
      <c r="C3379" t="s">
        <v>111</v>
      </c>
      <c r="D3379" t="s">
        <v>113</v>
      </c>
      <c r="E3379" t="s">
        <v>100</v>
      </c>
      <c r="F3379" t="s">
        <v>91</v>
      </c>
      <c r="G3379" t="s">
        <v>112</v>
      </c>
      <c r="H3379">
        <v>1956</v>
      </c>
      <c r="I3379">
        <v>168</v>
      </c>
      <c r="J3379">
        <v>14.6</v>
      </c>
      <c r="K3379">
        <v>24</v>
      </c>
      <c r="L3379">
        <v>2026</v>
      </c>
      <c r="M3379">
        <v>7748</v>
      </c>
      <c r="N3379">
        <v>1</v>
      </c>
      <c r="O3379">
        <v>0</v>
      </c>
      <c r="P3379">
        <v>24.05</v>
      </c>
    </row>
    <row r="3380" spans="1:16" x14ac:dyDescent="0.3">
      <c r="A3380">
        <v>3378</v>
      </c>
      <c r="B3380" t="s">
        <v>83</v>
      </c>
      <c r="C3380" t="s">
        <v>111</v>
      </c>
      <c r="D3380" t="s">
        <v>113</v>
      </c>
      <c r="E3380" t="s">
        <v>100</v>
      </c>
      <c r="F3380" t="s">
        <v>91</v>
      </c>
      <c r="G3380" t="s">
        <v>112</v>
      </c>
      <c r="H3380">
        <v>1956</v>
      </c>
      <c r="I3380">
        <v>168</v>
      </c>
      <c r="J3380">
        <v>14.6</v>
      </c>
      <c r="K3380">
        <v>24</v>
      </c>
      <c r="L3380">
        <v>2023</v>
      </c>
      <c r="M3380">
        <v>47304</v>
      </c>
      <c r="N3380">
        <v>1</v>
      </c>
      <c r="O3380">
        <v>0</v>
      </c>
      <c r="P3380">
        <v>17.079999999999998</v>
      </c>
    </row>
    <row r="3381" spans="1:16" x14ac:dyDescent="0.3">
      <c r="A3381">
        <v>3379</v>
      </c>
      <c r="B3381" t="s">
        <v>83</v>
      </c>
      <c r="C3381" t="s">
        <v>111</v>
      </c>
      <c r="D3381" t="s">
        <v>113</v>
      </c>
      <c r="E3381" t="s">
        <v>100</v>
      </c>
      <c r="F3381" t="s">
        <v>91</v>
      </c>
      <c r="G3381" t="s">
        <v>112</v>
      </c>
      <c r="H3381">
        <v>1956</v>
      </c>
      <c r="I3381">
        <v>168</v>
      </c>
      <c r="J3381">
        <v>14.6</v>
      </c>
      <c r="K3381">
        <v>24</v>
      </c>
      <c r="L3381">
        <v>2026</v>
      </c>
      <c r="M3381">
        <v>5570</v>
      </c>
      <c r="N3381">
        <v>1</v>
      </c>
      <c r="O3381">
        <v>0</v>
      </c>
      <c r="P3381">
        <v>24.08</v>
      </c>
    </row>
    <row r="3382" spans="1:16" x14ac:dyDescent="0.3">
      <c r="A3382">
        <v>3380</v>
      </c>
      <c r="B3382" t="s">
        <v>83</v>
      </c>
      <c r="C3382" t="s">
        <v>111</v>
      </c>
      <c r="D3382" t="s">
        <v>113</v>
      </c>
      <c r="E3382" t="s">
        <v>100</v>
      </c>
      <c r="F3382" t="s">
        <v>91</v>
      </c>
      <c r="G3382" t="s">
        <v>112</v>
      </c>
      <c r="H3382">
        <v>1956</v>
      </c>
      <c r="I3382">
        <v>168</v>
      </c>
      <c r="J3382">
        <v>14.6</v>
      </c>
      <c r="K3382">
        <v>24</v>
      </c>
      <c r="L3382">
        <v>2022</v>
      </c>
      <c r="M3382">
        <v>37928</v>
      </c>
      <c r="N3382">
        <v>1</v>
      </c>
      <c r="O3382">
        <v>0</v>
      </c>
      <c r="P3382">
        <v>14.84</v>
      </c>
    </row>
    <row r="3383" spans="1:16" x14ac:dyDescent="0.3">
      <c r="A3383">
        <v>3381</v>
      </c>
      <c r="B3383" t="s">
        <v>83</v>
      </c>
      <c r="C3383" t="s">
        <v>111</v>
      </c>
      <c r="D3383" t="s">
        <v>113</v>
      </c>
      <c r="E3383" t="s">
        <v>100</v>
      </c>
      <c r="F3383" t="s">
        <v>91</v>
      </c>
      <c r="G3383" t="s">
        <v>112</v>
      </c>
      <c r="H3383">
        <v>1956</v>
      </c>
      <c r="I3383">
        <v>168</v>
      </c>
      <c r="J3383">
        <v>14.6</v>
      </c>
      <c r="K3383">
        <v>24</v>
      </c>
      <c r="L3383">
        <v>2020</v>
      </c>
      <c r="M3383">
        <v>106159</v>
      </c>
      <c r="N3383">
        <v>1</v>
      </c>
      <c r="O3383">
        <v>0</v>
      </c>
      <c r="P3383">
        <v>9.1300000000000008</v>
      </c>
    </row>
    <row r="3384" spans="1:16" x14ac:dyDescent="0.3">
      <c r="A3384">
        <v>3382</v>
      </c>
      <c r="B3384" t="s">
        <v>83</v>
      </c>
      <c r="C3384" t="s">
        <v>111</v>
      </c>
      <c r="D3384" t="s">
        <v>113</v>
      </c>
      <c r="E3384" t="s">
        <v>100</v>
      </c>
      <c r="F3384" t="s">
        <v>91</v>
      </c>
      <c r="G3384" t="s">
        <v>112</v>
      </c>
      <c r="H3384">
        <v>1956</v>
      </c>
      <c r="I3384">
        <v>168</v>
      </c>
      <c r="J3384">
        <v>14.6</v>
      </c>
      <c r="K3384">
        <v>24</v>
      </c>
      <c r="L3384">
        <v>2022</v>
      </c>
      <c r="M3384">
        <v>85638</v>
      </c>
      <c r="N3384">
        <v>2</v>
      </c>
      <c r="O3384">
        <v>0</v>
      </c>
      <c r="P3384">
        <v>13.09</v>
      </c>
    </row>
    <row r="3385" spans="1:16" x14ac:dyDescent="0.3">
      <c r="A3385">
        <v>3383</v>
      </c>
      <c r="B3385" t="s">
        <v>83</v>
      </c>
      <c r="C3385" t="s">
        <v>111</v>
      </c>
      <c r="D3385" t="s">
        <v>113</v>
      </c>
      <c r="E3385" t="s">
        <v>100</v>
      </c>
      <c r="F3385" t="s">
        <v>91</v>
      </c>
      <c r="G3385" t="s">
        <v>112</v>
      </c>
      <c r="H3385">
        <v>1956</v>
      </c>
      <c r="I3385">
        <v>168</v>
      </c>
      <c r="J3385">
        <v>14.6</v>
      </c>
      <c r="K3385">
        <v>24</v>
      </c>
      <c r="L3385">
        <v>2021</v>
      </c>
      <c r="M3385">
        <v>102226</v>
      </c>
      <c r="N3385">
        <v>1</v>
      </c>
      <c r="O3385">
        <v>0</v>
      </c>
      <c r="P3385">
        <v>11.65</v>
      </c>
    </row>
    <row r="3386" spans="1:16" x14ac:dyDescent="0.3">
      <c r="A3386">
        <v>3384</v>
      </c>
      <c r="B3386" t="s">
        <v>83</v>
      </c>
      <c r="C3386" t="s">
        <v>111</v>
      </c>
      <c r="D3386" t="s">
        <v>113</v>
      </c>
      <c r="E3386" t="s">
        <v>100</v>
      </c>
      <c r="F3386" t="s">
        <v>91</v>
      </c>
      <c r="G3386" t="s">
        <v>112</v>
      </c>
      <c r="H3386">
        <v>1956</v>
      </c>
      <c r="I3386">
        <v>168</v>
      </c>
      <c r="J3386">
        <v>14.6</v>
      </c>
      <c r="K3386">
        <v>24</v>
      </c>
      <c r="L3386">
        <v>2023</v>
      </c>
      <c r="M3386">
        <v>60497</v>
      </c>
      <c r="N3386">
        <v>1</v>
      </c>
      <c r="O3386">
        <v>0</v>
      </c>
      <c r="P3386">
        <v>16.760000000000002</v>
      </c>
    </row>
    <row r="3387" spans="1:16" x14ac:dyDescent="0.3">
      <c r="A3387">
        <v>3385</v>
      </c>
      <c r="B3387" t="s">
        <v>83</v>
      </c>
      <c r="C3387" t="s">
        <v>111</v>
      </c>
      <c r="D3387" t="s">
        <v>113</v>
      </c>
      <c r="E3387" t="s">
        <v>100</v>
      </c>
      <c r="F3387" t="s">
        <v>91</v>
      </c>
      <c r="G3387" t="s">
        <v>112</v>
      </c>
      <c r="H3387">
        <v>1956</v>
      </c>
      <c r="I3387">
        <v>168</v>
      </c>
      <c r="J3387">
        <v>14.6</v>
      </c>
      <c r="K3387">
        <v>24</v>
      </c>
      <c r="L3387">
        <v>2024</v>
      </c>
      <c r="M3387">
        <v>22829</v>
      </c>
      <c r="N3387">
        <v>1</v>
      </c>
      <c r="O3387">
        <v>0</v>
      </c>
      <c r="P3387">
        <v>19.420000000000002</v>
      </c>
    </row>
    <row r="3388" spans="1:16" x14ac:dyDescent="0.3">
      <c r="A3388">
        <v>3386</v>
      </c>
      <c r="B3388" t="s">
        <v>83</v>
      </c>
      <c r="C3388" t="s">
        <v>111</v>
      </c>
      <c r="D3388" t="s">
        <v>113</v>
      </c>
      <c r="E3388" t="s">
        <v>100</v>
      </c>
      <c r="F3388" t="s">
        <v>91</v>
      </c>
      <c r="G3388" t="s">
        <v>112</v>
      </c>
      <c r="H3388">
        <v>1956</v>
      </c>
      <c r="I3388">
        <v>168</v>
      </c>
      <c r="J3388">
        <v>14.6</v>
      </c>
      <c r="K3388">
        <v>24</v>
      </c>
      <c r="L3388">
        <v>2024</v>
      </c>
      <c r="M3388">
        <v>46566</v>
      </c>
      <c r="N3388">
        <v>1</v>
      </c>
      <c r="O3388">
        <v>0</v>
      </c>
      <c r="P3388">
        <v>19.16</v>
      </c>
    </row>
    <row r="3389" spans="1:16" x14ac:dyDescent="0.3">
      <c r="A3389">
        <v>3387</v>
      </c>
      <c r="B3389" t="s">
        <v>83</v>
      </c>
      <c r="C3389" t="s">
        <v>111</v>
      </c>
      <c r="D3389" t="s">
        <v>113</v>
      </c>
      <c r="E3389" t="s">
        <v>100</v>
      </c>
      <c r="F3389" t="s">
        <v>91</v>
      </c>
      <c r="G3389" t="s">
        <v>112</v>
      </c>
      <c r="H3389">
        <v>1956</v>
      </c>
      <c r="I3389">
        <v>168</v>
      </c>
      <c r="J3389">
        <v>14.6</v>
      </c>
      <c r="K3389">
        <v>24</v>
      </c>
      <c r="L3389">
        <v>2023</v>
      </c>
      <c r="M3389">
        <v>67674</v>
      </c>
      <c r="N3389">
        <v>1</v>
      </c>
      <c r="O3389">
        <v>0</v>
      </c>
      <c r="P3389">
        <v>16.600000000000001</v>
      </c>
    </row>
    <row r="3390" spans="1:16" x14ac:dyDescent="0.3">
      <c r="A3390">
        <v>3388</v>
      </c>
      <c r="B3390" t="s">
        <v>83</v>
      </c>
      <c r="C3390" t="s">
        <v>111</v>
      </c>
      <c r="D3390" t="s">
        <v>113</v>
      </c>
      <c r="E3390" t="s">
        <v>100</v>
      </c>
      <c r="F3390" t="s">
        <v>91</v>
      </c>
      <c r="G3390" t="s">
        <v>112</v>
      </c>
      <c r="H3390">
        <v>1956</v>
      </c>
      <c r="I3390">
        <v>168</v>
      </c>
      <c r="J3390">
        <v>14.6</v>
      </c>
      <c r="K3390">
        <v>24</v>
      </c>
      <c r="L3390">
        <v>2024</v>
      </c>
      <c r="M3390">
        <v>22306</v>
      </c>
      <c r="N3390">
        <v>1</v>
      </c>
      <c r="O3390">
        <v>0</v>
      </c>
      <c r="P3390">
        <v>19.72</v>
      </c>
    </row>
    <row r="3391" spans="1:16" x14ac:dyDescent="0.3">
      <c r="A3391">
        <v>3389</v>
      </c>
      <c r="B3391" t="s">
        <v>83</v>
      </c>
      <c r="C3391" t="s">
        <v>111</v>
      </c>
      <c r="D3391" t="s">
        <v>113</v>
      </c>
      <c r="E3391" t="s">
        <v>100</v>
      </c>
      <c r="F3391" t="s">
        <v>91</v>
      </c>
      <c r="G3391" t="s">
        <v>112</v>
      </c>
      <c r="H3391">
        <v>1956</v>
      </c>
      <c r="I3391">
        <v>168</v>
      </c>
      <c r="J3391">
        <v>14.6</v>
      </c>
      <c r="K3391">
        <v>24</v>
      </c>
      <c r="L3391">
        <v>2026</v>
      </c>
      <c r="M3391">
        <v>4087</v>
      </c>
      <c r="N3391">
        <v>1</v>
      </c>
      <c r="O3391">
        <v>0</v>
      </c>
      <c r="P3391">
        <v>23.92</v>
      </c>
    </row>
    <row r="3392" spans="1:16" x14ac:dyDescent="0.3">
      <c r="A3392">
        <v>3390</v>
      </c>
      <c r="B3392" t="s">
        <v>83</v>
      </c>
      <c r="C3392" t="s">
        <v>111</v>
      </c>
      <c r="D3392" t="s">
        <v>113</v>
      </c>
      <c r="E3392" t="s">
        <v>100</v>
      </c>
      <c r="F3392" t="s">
        <v>91</v>
      </c>
      <c r="G3392" t="s">
        <v>112</v>
      </c>
      <c r="H3392">
        <v>1956</v>
      </c>
      <c r="I3392">
        <v>168</v>
      </c>
      <c r="J3392">
        <v>14.6</v>
      </c>
      <c r="K3392">
        <v>24</v>
      </c>
      <c r="L3392">
        <v>2023</v>
      </c>
      <c r="M3392">
        <v>46229</v>
      </c>
      <c r="N3392">
        <v>1</v>
      </c>
      <c r="O3392">
        <v>0</v>
      </c>
      <c r="P3392">
        <v>17.28</v>
      </c>
    </row>
    <row r="3393" spans="1:16" x14ac:dyDescent="0.3">
      <c r="A3393">
        <v>3391</v>
      </c>
      <c r="B3393" t="s">
        <v>83</v>
      </c>
      <c r="C3393" t="s">
        <v>111</v>
      </c>
      <c r="D3393" t="s">
        <v>113</v>
      </c>
      <c r="E3393" t="s">
        <v>100</v>
      </c>
      <c r="F3393" t="s">
        <v>91</v>
      </c>
      <c r="G3393" t="s">
        <v>112</v>
      </c>
      <c r="H3393">
        <v>1956</v>
      </c>
      <c r="I3393">
        <v>168</v>
      </c>
      <c r="J3393">
        <v>14.6</v>
      </c>
      <c r="K3393">
        <v>24</v>
      </c>
      <c r="L3393">
        <v>2020</v>
      </c>
      <c r="M3393">
        <v>125451</v>
      </c>
      <c r="N3393">
        <v>2</v>
      </c>
      <c r="O3393">
        <v>0</v>
      </c>
      <c r="P3393">
        <v>8.6</v>
      </c>
    </row>
    <row r="3394" spans="1:16" x14ac:dyDescent="0.3">
      <c r="A3394">
        <v>3392</v>
      </c>
      <c r="B3394" t="s">
        <v>83</v>
      </c>
      <c r="C3394" t="s">
        <v>111</v>
      </c>
      <c r="D3394" t="s">
        <v>113</v>
      </c>
      <c r="E3394" t="s">
        <v>100</v>
      </c>
      <c r="F3394" t="s">
        <v>91</v>
      </c>
      <c r="G3394" t="s">
        <v>112</v>
      </c>
      <c r="H3394">
        <v>1956</v>
      </c>
      <c r="I3394">
        <v>168</v>
      </c>
      <c r="J3394">
        <v>14.6</v>
      </c>
      <c r="K3394">
        <v>24</v>
      </c>
      <c r="L3394">
        <v>2020</v>
      </c>
      <c r="M3394">
        <v>66534</v>
      </c>
      <c r="N3394">
        <v>2</v>
      </c>
      <c r="O3394">
        <v>1</v>
      </c>
      <c r="P3394">
        <v>9.18</v>
      </c>
    </row>
    <row r="3395" spans="1:16" x14ac:dyDescent="0.3">
      <c r="A3395">
        <v>3393</v>
      </c>
      <c r="B3395" t="s">
        <v>83</v>
      </c>
      <c r="C3395" t="s">
        <v>111</v>
      </c>
      <c r="D3395" t="s">
        <v>113</v>
      </c>
      <c r="E3395" t="s">
        <v>100</v>
      </c>
      <c r="F3395" t="s">
        <v>91</v>
      </c>
      <c r="G3395" t="s">
        <v>112</v>
      </c>
      <c r="H3395">
        <v>1956</v>
      </c>
      <c r="I3395">
        <v>168</v>
      </c>
      <c r="J3395">
        <v>14.6</v>
      </c>
      <c r="K3395">
        <v>24</v>
      </c>
      <c r="L3395">
        <v>2022</v>
      </c>
      <c r="M3395">
        <v>56444</v>
      </c>
      <c r="N3395">
        <v>1</v>
      </c>
      <c r="O3395">
        <v>0</v>
      </c>
      <c r="P3395">
        <v>14.73</v>
      </c>
    </row>
    <row r="3396" spans="1:16" x14ac:dyDescent="0.3">
      <c r="A3396">
        <v>3394</v>
      </c>
      <c r="B3396" t="s">
        <v>83</v>
      </c>
      <c r="C3396" t="s">
        <v>111</v>
      </c>
      <c r="D3396" t="s">
        <v>113</v>
      </c>
      <c r="E3396" t="s">
        <v>100</v>
      </c>
      <c r="F3396" t="s">
        <v>91</v>
      </c>
      <c r="G3396" t="s">
        <v>112</v>
      </c>
      <c r="H3396">
        <v>1956</v>
      </c>
      <c r="I3396">
        <v>168</v>
      </c>
      <c r="J3396">
        <v>14.6</v>
      </c>
      <c r="K3396">
        <v>24</v>
      </c>
      <c r="L3396">
        <v>2022</v>
      </c>
      <c r="M3396">
        <v>84639</v>
      </c>
      <c r="N3396">
        <v>1</v>
      </c>
      <c r="O3396">
        <v>0</v>
      </c>
      <c r="P3396">
        <v>13.49</v>
      </c>
    </row>
    <row r="3397" spans="1:16" x14ac:dyDescent="0.3">
      <c r="A3397">
        <v>3395</v>
      </c>
      <c r="B3397" t="s">
        <v>83</v>
      </c>
      <c r="C3397" t="s">
        <v>111</v>
      </c>
      <c r="D3397" t="s">
        <v>113</v>
      </c>
      <c r="E3397" t="s">
        <v>100</v>
      </c>
      <c r="F3397" t="s">
        <v>91</v>
      </c>
      <c r="G3397" t="s">
        <v>112</v>
      </c>
      <c r="H3397">
        <v>1956</v>
      </c>
      <c r="I3397">
        <v>168</v>
      </c>
      <c r="J3397">
        <v>14.6</v>
      </c>
      <c r="K3397">
        <v>24</v>
      </c>
      <c r="L3397">
        <v>2022</v>
      </c>
      <c r="M3397">
        <v>84957</v>
      </c>
      <c r="N3397">
        <v>1</v>
      </c>
      <c r="O3397">
        <v>0</v>
      </c>
      <c r="P3397">
        <v>13.71</v>
      </c>
    </row>
    <row r="3398" spans="1:16" x14ac:dyDescent="0.3">
      <c r="A3398">
        <v>3396</v>
      </c>
      <c r="B3398" t="s">
        <v>83</v>
      </c>
      <c r="C3398" t="s">
        <v>111</v>
      </c>
      <c r="D3398" t="s">
        <v>113</v>
      </c>
      <c r="E3398" t="s">
        <v>100</v>
      </c>
      <c r="F3398" t="s">
        <v>91</v>
      </c>
      <c r="G3398" t="s">
        <v>112</v>
      </c>
      <c r="H3398">
        <v>1956</v>
      </c>
      <c r="I3398">
        <v>168</v>
      </c>
      <c r="J3398">
        <v>14.6</v>
      </c>
      <c r="K3398">
        <v>24</v>
      </c>
      <c r="L3398">
        <v>2024</v>
      </c>
      <c r="M3398">
        <v>27546</v>
      </c>
      <c r="N3398">
        <v>1</v>
      </c>
      <c r="O3398">
        <v>0</v>
      </c>
      <c r="P3398">
        <v>19.11</v>
      </c>
    </row>
    <row r="3399" spans="1:16" x14ac:dyDescent="0.3">
      <c r="A3399">
        <v>3397</v>
      </c>
      <c r="B3399" t="s">
        <v>83</v>
      </c>
      <c r="C3399" t="s">
        <v>111</v>
      </c>
      <c r="D3399" t="s">
        <v>113</v>
      </c>
      <c r="E3399" t="s">
        <v>100</v>
      </c>
      <c r="F3399" t="s">
        <v>91</v>
      </c>
      <c r="G3399" t="s">
        <v>112</v>
      </c>
      <c r="H3399">
        <v>1956</v>
      </c>
      <c r="I3399">
        <v>168</v>
      </c>
      <c r="J3399">
        <v>14.6</v>
      </c>
      <c r="K3399">
        <v>24</v>
      </c>
      <c r="L3399">
        <v>2024</v>
      </c>
      <c r="M3399">
        <v>42320</v>
      </c>
      <c r="N3399">
        <v>1</v>
      </c>
      <c r="O3399">
        <v>0</v>
      </c>
      <c r="P3399">
        <v>18.809999999999999</v>
      </c>
    </row>
    <row r="3400" spans="1:16" x14ac:dyDescent="0.3">
      <c r="A3400">
        <v>3398</v>
      </c>
      <c r="B3400" t="s">
        <v>83</v>
      </c>
      <c r="C3400" t="s">
        <v>111</v>
      </c>
      <c r="D3400" t="s">
        <v>113</v>
      </c>
      <c r="E3400" t="s">
        <v>100</v>
      </c>
      <c r="F3400" t="s">
        <v>91</v>
      </c>
      <c r="G3400" t="s">
        <v>112</v>
      </c>
      <c r="H3400">
        <v>1956</v>
      </c>
      <c r="I3400">
        <v>168</v>
      </c>
      <c r="J3400">
        <v>14.6</v>
      </c>
      <c r="K3400">
        <v>24</v>
      </c>
      <c r="L3400">
        <v>2025</v>
      </c>
      <c r="M3400">
        <v>27410</v>
      </c>
      <c r="N3400">
        <v>1</v>
      </c>
      <c r="O3400">
        <v>0</v>
      </c>
      <c r="P3400">
        <v>20.94</v>
      </c>
    </row>
    <row r="3401" spans="1:16" x14ac:dyDescent="0.3">
      <c r="A3401">
        <v>3399</v>
      </c>
      <c r="B3401" t="s">
        <v>83</v>
      </c>
      <c r="C3401" t="s">
        <v>111</v>
      </c>
      <c r="D3401" t="s">
        <v>113</v>
      </c>
      <c r="E3401" t="s">
        <v>100</v>
      </c>
      <c r="F3401" t="s">
        <v>91</v>
      </c>
      <c r="G3401" t="s">
        <v>112</v>
      </c>
      <c r="H3401">
        <v>1956</v>
      </c>
      <c r="I3401">
        <v>168</v>
      </c>
      <c r="J3401">
        <v>14.6</v>
      </c>
      <c r="K3401">
        <v>24</v>
      </c>
      <c r="L3401">
        <v>2023</v>
      </c>
      <c r="M3401">
        <v>36319</v>
      </c>
      <c r="N3401">
        <v>1</v>
      </c>
      <c r="O3401">
        <v>0</v>
      </c>
      <c r="P3401">
        <v>17.010000000000002</v>
      </c>
    </row>
    <row r="3402" spans="1:16" x14ac:dyDescent="0.3">
      <c r="A3402">
        <v>3400</v>
      </c>
      <c r="B3402" t="s">
        <v>83</v>
      </c>
      <c r="C3402" t="s">
        <v>111</v>
      </c>
      <c r="D3402" t="s">
        <v>113</v>
      </c>
      <c r="E3402" t="s">
        <v>100</v>
      </c>
      <c r="F3402" t="s">
        <v>91</v>
      </c>
      <c r="G3402" t="s">
        <v>112</v>
      </c>
      <c r="H3402">
        <v>1956</v>
      </c>
      <c r="I3402">
        <v>168</v>
      </c>
      <c r="J3402">
        <v>14.6</v>
      </c>
      <c r="K3402">
        <v>24</v>
      </c>
      <c r="L3402">
        <v>2022</v>
      </c>
      <c r="M3402">
        <v>83892</v>
      </c>
      <c r="N3402">
        <v>1</v>
      </c>
      <c r="O3402">
        <v>0</v>
      </c>
      <c r="P3402">
        <v>13.93</v>
      </c>
    </row>
    <row r="3403" spans="1:16" x14ac:dyDescent="0.3">
      <c r="A3403">
        <v>3401</v>
      </c>
      <c r="B3403" t="s">
        <v>83</v>
      </c>
      <c r="C3403" t="s">
        <v>114</v>
      </c>
      <c r="D3403" t="s">
        <v>107</v>
      </c>
      <c r="E3403" t="s">
        <v>100</v>
      </c>
      <c r="F3403" t="s">
        <v>87</v>
      </c>
      <c r="G3403" t="s">
        <v>115</v>
      </c>
      <c r="H3403">
        <v>1956</v>
      </c>
      <c r="I3403">
        <v>168</v>
      </c>
      <c r="J3403">
        <v>16.3</v>
      </c>
      <c r="K3403">
        <v>16</v>
      </c>
      <c r="L3403">
        <v>2025</v>
      </c>
      <c r="M3403">
        <v>25045</v>
      </c>
      <c r="N3403">
        <v>1</v>
      </c>
      <c r="O3403">
        <v>0</v>
      </c>
      <c r="P3403">
        <v>14.15</v>
      </c>
    </row>
    <row r="3404" spans="1:16" x14ac:dyDescent="0.3">
      <c r="A3404">
        <v>3402</v>
      </c>
      <c r="B3404" t="s">
        <v>83</v>
      </c>
      <c r="C3404" t="s">
        <v>114</v>
      </c>
      <c r="D3404" t="s">
        <v>107</v>
      </c>
      <c r="E3404" t="s">
        <v>100</v>
      </c>
      <c r="F3404" t="s">
        <v>87</v>
      </c>
      <c r="G3404" t="s">
        <v>115</v>
      </c>
      <c r="H3404">
        <v>1956</v>
      </c>
      <c r="I3404">
        <v>168</v>
      </c>
      <c r="J3404">
        <v>16.3</v>
      </c>
      <c r="K3404">
        <v>16</v>
      </c>
      <c r="L3404">
        <v>2022</v>
      </c>
      <c r="M3404">
        <v>62033</v>
      </c>
      <c r="N3404">
        <v>2</v>
      </c>
      <c r="O3404">
        <v>0</v>
      </c>
      <c r="P3404">
        <v>9.14</v>
      </c>
    </row>
    <row r="3405" spans="1:16" x14ac:dyDescent="0.3">
      <c r="A3405">
        <v>3403</v>
      </c>
      <c r="B3405" t="s">
        <v>83</v>
      </c>
      <c r="C3405" t="s">
        <v>114</v>
      </c>
      <c r="D3405" t="s">
        <v>107</v>
      </c>
      <c r="E3405" t="s">
        <v>100</v>
      </c>
      <c r="F3405" t="s">
        <v>87</v>
      </c>
      <c r="G3405" t="s">
        <v>115</v>
      </c>
      <c r="H3405">
        <v>1956</v>
      </c>
      <c r="I3405">
        <v>168</v>
      </c>
      <c r="J3405">
        <v>16.3</v>
      </c>
      <c r="K3405">
        <v>16</v>
      </c>
      <c r="L3405">
        <v>2021</v>
      </c>
      <c r="M3405">
        <v>56728</v>
      </c>
      <c r="N3405">
        <v>1</v>
      </c>
      <c r="O3405">
        <v>1</v>
      </c>
      <c r="P3405">
        <v>8.08</v>
      </c>
    </row>
    <row r="3406" spans="1:16" x14ac:dyDescent="0.3">
      <c r="A3406">
        <v>3404</v>
      </c>
      <c r="B3406" t="s">
        <v>83</v>
      </c>
      <c r="C3406" t="s">
        <v>114</v>
      </c>
      <c r="D3406" t="s">
        <v>107</v>
      </c>
      <c r="E3406" t="s">
        <v>100</v>
      </c>
      <c r="F3406" t="s">
        <v>87</v>
      </c>
      <c r="G3406" t="s">
        <v>115</v>
      </c>
      <c r="H3406">
        <v>1956</v>
      </c>
      <c r="I3406">
        <v>168</v>
      </c>
      <c r="J3406">
        <v>16.3</v>
      </c>
      <c r="K3406">
        <v>16</v>
      </c>
      <c r="L3406">
        <v>2023</v>
      </c>
      <c r="M3406">
        <v>58795</v>
      </c>
      <c r="N3406">
        <v>1</v>
      </c>
      <c r="O3406">
        <v>0</v>
      </c>
      <c r="P3406">
        <v>11.32</v>
      </c>
    </row>
    <row r="3407" spans="1:16" x14ac:dyDescent="0.3">
      <c r="A3407">
        <v>3405</v>
      </c>
      <c r="B3407" t="s">
        <v>83</v>
      </c>
      <c r="C3407" t="s">
        <v>114</v>
      </c>
      <c r="D3407" t="s">
        <v>107</v>
      </c>
      <c r="E3407" t="s">
        <v>100</v>
      </c>
      <c r="F3407" t="s">
        <v>87</v>
      </c>
      <c r="G3407" t="s">
        <v>115</v>
      </c>
      <c r="H3407">
        <v>1956</v>
      </c>
      <c r="I3407">
        <v>168</v>
      </c>
      <c r="J3407">
        <v>16.3</v>
      </c>
      <c r="K3407">
        <v>16</v>
      </c>
      <c r="L3407">
        <v>2021</v>
      </c>
      <c r="M3407">
        <v>74616</v>
      </c>
      <c r="N3407">
        <v>2</v>
      </c>
      <c r="O3407">
        <v>0</v>
      </c>
      <c r="P3407">
        <v>7.85</v>
      </c>
    </row>
    <row r="3408" spans="1:16" x14ac:dyDescent="0.3">
      <c r="A3408">
        <v>3406</v>
      </c>
      <c r="B3408" t="s">
        <v>83</v>
      </c>
      <c r="C3408" t="s">
        <v>114</v>
      </c>
      <c r="D3408" t="s">
        <v>107</v>
      </c>
      <c r="E3408" t="s">
        <v>100</v>
      </c>
      <c r="F3408" t="s">
        <v>87</v>
      </c>
      <c r="G3408" t="s">
        <v>115</v>
      </c>
      <c r="H3408">
        <v>1956</v>
      </c>
      <c r="I3408">
        <v>168</v>
      </c>
      <c r="J3408">
        <v>16.3</v>
      </c>
      <c r="K3408">
        <v>16</v>
      </c>
      <c r="L3408">
        <v>2024</v>
      </c>
      <c r="M3408">
        <v>41639</v>
      </c>
      <c r="N3408">
        <v>1</v>
      </c>
      <c r="O3408">
        <v>0</v>
      </c>
      <c r="P3408">
        <v>12.79</v>
      </c>
    </row>
    <row r="3409" spans="1:16" x14ac:dyDescent="0.3">
      <c r="A3409">
        <v>3407</v>
      </c>
      <c r="B3409" t="s">
        <v>83</v>
      </c>
      <c r="C3409" t="s">
        <v>114</v>
      </c>
      <c r="D3409" t="s">
        <v>107</v>
      </c>
      <c r="E3409" t="s">
        <v>100</v>
      </c>
      <c r="F3409" t="s">
        <v>87</v>
      </c>
      <c r="G3409" t="s">
        <v>115</v>
      </c>
      <c r="H3409">
        <v>1956</v>
      </c>
      <c r="I3409">
        <v>168</v>
      </c>
      <c r="J3409">
        <v>16.3</v>
      </c>
      <c r="K3409">
        <v>16</v>
      </c>
      <c r="L3409">
        <v>2020</v>
      </c>
      <c r="M3409">
        <v>116131</v>
      </c>
      <c r="N3409">
        <v>1</v>
      </c>
      <c r="O3409">
        <v>0</v>
      </c>
      <c r="P3409">
        <v>5.73</v>
      </c>
    </row>
    <row r="3410" spans="1:16" x14ac:dyDescent="0.3">
      <c r="A3410">
        <v>3408</v>
      </c>
      <c r="B3410" t="s">
        <v>83</v>
      </c>
      <c r="C3410" t="s">
        <v>114</v>
      </c>
      <c r="D3410" t="s">
        <v>107</v>
      </c>
      <c r="E3410" t="s">
        <v>100</v>
      </c>
      <c r="F3410" t="s">
        <v>87</v>
      </c>
      <c r="G3410" t="s">
        <v>115</v>
      </c>
      <c r="H3410">
        <v>1956</v>
      </c>
      <c r="I3410">
        <v>168</v>
      </c>
      <c r="J3410">
        <v>16.3</v>
      </c>
      <c r="K3410">
        <v>16</v>
      </c>
      <c r="L3410">
        <v>2025</v>
      </c>
      <c r="M3410">
        <v>28762</v>
      </c>
      <c r="N3410">
        <v>1</v>
      </c>
      <c r="O3410">
        <v>0</v>
      </c>
      <c r="P3410">
        <v>14.43</v>
      </c>
    </row>
    <row r="3411" spans="1:16" x14ac:dyDescent="0.3">
      <c r="A3411">
        <v>3409</v>
      </c>
      <c r="B3411" t="s">
        <v>83</v>
      </c>
      <c r="C3411" t="s">
        <v>114</v>
      </c>
      <c r="D3411" t="s">
        <v>107</v>
      </c>
      <c r="E3411" t="s">
        <v>100</v>
      </c>
      <c r="F3411" t="s">
        <v>87</v>
      </c>
      <c r="G3411" t="s">
        <v>115</v>
      </c>
      <c r="H3411">
        <v>1956</v>
      </c>
      <c r="I3411">
        <v>168</v>
      </c>
      <c r="J3411">
        <v>16.3</v>
      </c>
      <c r="K3411">
        <v>16</v>
      </c>
      <c r="L3411">
        <v>2023</v>
      </c>
      <c r="M3411">
        <v>53695</v>
      </c>
      <c r="N3411">
        <v>1</v>
      </c>
      <c r="O3411">
        <v>0</v>
      </c>
      <c r="P3411">
        <v>11.17</v>
      </c>
    </row>
    <row r="3412" spans="1:16" x14ac:dyDescent="0.3">
      <c r="A3412">
        <v>3410</v>
      </c>
      <c r="B3412" t="s">
        <v>83</v>
      </c>
      <c r="C3412" t="s">
        <v>114</v>
      </c>
      <c r="D3412" t="s">
        <v>107</v>
      </c>
      <c r="E3412" t="s">
        <v>100</v>
      </c>
      <c r="F3412" t="s">
        <v>87</v>
      </c>
      <c r="G3412" t="s">
        <v>115</v>
      </c>
      <c r="H3412">
        <v>1956</v>
      </c>
      <c r="I3412">
        <v>168</v>
      </c>
      <c r="J3412">
        <v>16.3</v>
      </c>
      <c r="K3412">
        <v>16</v>
      </c>
      <c r="L3412">
        <v>2024</v>
      </c>
      <c r="M3412">
        <v>28377</v>
      </c>
      <c r="N3412">
        <v>1</v>
      </c>
      <c r="O3412">
        <v>1</v>
      </c>
      <c r="P3412">
        <v>12.08</v>
      </c>
    </row>
    <row r="3413" spans="1:16" x14ac:dyDescent="0.3">
      <c r="A3413">
        <v>3411</v>
      </c>
      <c r="B3413" t="s">
        <v>83</v>
      </c>
      <c r="C3413" t="s">
        <v>114</v>
      </c>
      <c r="D3413" t="s">
        <v>107</v>
      </c>
      <c r="E3413" t="s">
        <v>100</v>
      </c>
      <c r="F3413" t="s">
        <v>87</v>
      </c>
      <c r="G3413" t="s">
        <v>115</v>
      </c>
      <c r="H3413">
        <v>1956</v>
      </c>
      <c r="I3413">
        <v>168</v>
      </c>
      <c r="J3413">
        <v>16.3</v>
      </c>
      <c r="K3413">
        <v>16</v>
      </c>
      <c r="L3413">
        <v>2021</v>
      </c>
      <c r="M3413">
        <v>75810</v>
      </c>
      <c r="N3413">
        <v>1</v>
      </c>
      <c r="O3413">
        <v>0</v>
      </c>
      <c r="P3413">
        <v>8.36</v>
      </c>
    </row>
    <row r="3414" spans="1:16" x14ac:dyDescent="0.3">
      <c r="A3414">
        <v>3412</v>
      </c>
      <c r="B3414" t="s">
        <v>83</v>
      </c>
      <c r="C3414" t="s">
        <v>114</v>
      </c>
      <c r="D3414" t="s">
        <v>107</v>
      </c>
      <c r="E3414" t="s">
        <v>100</v>
      </c>
      <c r="F3414" t="s">
        <v>87</v>
      </c>
      <c r="G3414" t="s">
        <v>115</v>
      </c>
      <c r="H3414">
        <v>1956</v>
      </c>
      <c r="I3414">
        <v>168</v>
      </c>
      <c r="J3414">
        <v>16.3</v>
      </c>
      <c r="K3414">
        <v>16</v>
      </c>
      <c r="L3414">
        <v>2026</v>
      </c>
      <c r="M3414">
        <v>8841</v>
      </c>
      <c r="N3414">
        <v>1</v>
      </c>
      <c r="O3414">
        <v>1</v>
      </c>
      <c r="P3414">
        <v>14.72</v>
      </c>
    </row>
    <row r="3415" spans="1:16" x14ac:dyDescent="0.3">
      <c r="A3415">
        <v>3413</v>
      </c>
      <c r="B3415" t="s">
        <v>83</v>
      </c>
      <c r="C3415" t="s">
        <v>114</v>
      </c>
      <c r="D3415" t="s">
        <v>107</v>
      </c>
      <c r="E3415" t="s">
        <v>100</v>
      </c>
      <c r="F3415" t="s">
        <v>87</v>
      </c>
      <c r="G3415" t="s">
        <v>115</v>
      </c>
      <c r="H3415">
        <v>1956</v>
      </c>
      <c r="I3415">
        <v>168</v>
      </c>
      <c r="J3415">
        <v>16.3</v>
      </c>
      <c r="K3415">
        <v>16</v>
      </c>
      <c r="L3415">
        <v>2025</v>
      </c>
      <c r="M3415">
        <v>27439</v>
      </c>
      <c r="N3415">
        <v>1</v>
      </c>
      <c r="O3415">
        <v>0</v>
      </c>
      <c r="P3415">
        <v>13.88</v>
      </c>
    </row>
    <row r="3416" spans="1:16" x14ac:dyDescent="0.3">
      <c r="A3416">
        <v>3414</v>
      </c>
      <c r="B3416" t="s">
        <v>83</v>
      </c>
      <c r="C3416" t="s">
        <v>114</v>
      </c>
      <c r="D3416" t="s">
        <v>107</v>
      </c>
      <c r="E3416" t="s">
        <v>100</v>
      </c>
      <c r="F3416" t="s">
        <v>87</v>
      </c>
      <c r="G3416" t="s">
        <v>115</v>
      </c>
      <c r="H3416">
        <v>1956</v>
      </c>
      <c r="I3416">
        <v>168</v>
      </c>
      <c r="J3416">
        <v>16.3</v>
      </c>
      <c r="K3416">
        <v>16</v>
      </c>
      <c r="L3416">
        <v>2026</v>
      </c>
      <c r="M3416">
        <v>5319</v>
      </c>
      <c r="N3416">
        <v>3</v>
      </c>
      <c r="O3416">
        <v>1</v>
      </c>
      <c r="P3416">
        <v>14.49</v>
      </c>
    </row>
    <row r="3417" spans="1:16" x14ac:dyDescent="0.3">
      <c r="A3417">
        <v>3415</v>
      </c>
      <c r="B3417" t="s">
        <v>83</v>
      </c>
      <c r="C3417" t="s">
        <v>114</v>
      </c>
      <c r="D3417" t="s">
        <v>107</v>
      </c>
      <c r="E3417" t="s">
        <v>100</v>
      </c>
      <c r="F3417" t="s">
        <v>87</v>
      </c>
      <c r="G3417" t="s">
        <v>115</v>
      </c>
      <c r="H3417">
        <v>1956</v>
      </c>
      <c r="I3417">
        <v>168</v>
      </c>
      <c r="J3417">
        <v>16.3</v>
      </c>
      <c r="K3417">
        <v>16</v>
      </c>
      <c r="L3417">
        <v>2025</v>
      </c>
      <c r="M3417">
        <v>12965</v>
      </c>
      <c r="N3417">
        <v>1</v>
      </c>
      <c r="O3417">
        <v>0</v>
      </c>
      <c r="P3417">
        <v>14.39</v>
      </c>
    </row>
    <row r="3418" spans="1:16" x14ac:dyDescent="0.3">
      <c r="A3418">
        <v>3416</v>
      </c>
      <c r="B3418" t="s">
        <v>83</v>
      </c>
      <c r="C3418" t="s">
        <v>114</v>
      </c>
      <c r="D3418" t="s">
        <v>107</v>
      </c>
      <c r="E3418" t="s">
        <v>100</v>
      </c>
      <c r="F3418" t="s">
        <v>87</v>
      </c>
      <c r="G3418" t="s">
        <v>115</v>
      </c>
      <c r="H3418">
        <v>1956</v>
      </c>
      <c r="I3418">
        <v>168</v>
      </c>
      <c r="J3418">
        <v>16.3</v>
      </c>
      <c r="K3418">
        <v>16</v>
      </c>
      <c r="L3418">
        <v>2026</v>
      </c>
      <c r="M3418">
        <v>5721</v>
      </c>
      <c r="N3418">
        <v>1</v>
      </c>
      <c r="O3418">
        <v>0</v>
      </c>
      <c r="P3418">
        <v>15.89</v>
      </c>
    </row>
    <row r="3419" spans="1:16" x14ac:dyDescent="0.3">
      <c r="A3419">
        <v>3417</v>
      </c>
      <c r="B3419" t="s">
        <v>83</v>
      </c>
      <c r="C3419" t="s">
        <v>114</v>
      </c>
      <c r="D3419" t="s">
        <v>107</v>
      </c>
      <c r="E3419" t="s">
        <v>100</v>
      </c>
      <c r="F3419" t="s">
        <v>87</v>
      </c>
      <c r="G3419" t="s">
        <v>115</v>
      </c>
      <c r="H3419">
        <v>1956</v>
      </c>
      <c r="I3419">
        <v>168</v>
      </c>
      <c r="J3419">
        <v>16.3</v>
      </c>
      <c r="K3419">
        <v>16</v>
      </c>
      <c r="L3419">
        <v>2024</v>
      </c>
      <c r="M3419">
        <v>46386</v>
      </c>
      <c r="N3419">
        <v>1</v>
      </c>
      <c r="O3419">
        <v>0</v>
      </c>
      <c r="P3419">
        <v>12.31</v>
      </c>
    </row>
    <row r="3420" spans="1:16" x14ac:dyDescent="0.3">
      <c r="A3420">
        <v>3418</v>
      </c>
      <c r="B3420" t="s">
        <v>83</v>
      </c>
      <c r="C3420" t="s">
        <v>114</v>
      </c>
      <c r="D3420" t="s">
        <v>107</v>
      </c>
      <c r="E3420" t="s">
        <v>100</v>
      </c>
      <c r="F3420" t="s">
        <v>87</v>
      </c>
      <c r="G3420" t="s">
        <v>115</v>
      </c>
      <c r="H3420">
        <v>1956</v>
      </c>
      <c r="I3420">
        <v>168</v>
      </c>
      <c r="J3420">
        <v>16.3</v>
      </c>
      <c r="K3420">
        <v>16</v>
      </c>
      <c r="L3420">
        <v>2024</v>
      </c>
      <c r="M3420">
        <v>34323</v>
      </c>
      <c r="N3420">
        <v>1</v>
      </c>
      <c r="O3420">
        <v>1</v>
      </c>
      <c r="P3420">
        <v>11.61</v>
      </c>
    </row>
    <row r="3421" spans="1:16" x14ac:dyDescent="0.3">
      <c r="A3421">
        <v>3419</v>
      </c>
      <c r="B3421" t="s">
        <v>83</v>
      </c>
      <c r="C3421" t="s">
        <v>114</v>
      </c>
      <c r="D3421" t="s">
        <v>107</v>
      </c>
      <c r="E3421" t="s">
        <v>100</v>
      </c>
      <c r="F3421" t="s">
        <v>87</v>
      </c>
      <c r="G3421" t="s">
        <v>115</v>
      </c>
      <c r="H3421">
        <v>1956</v>
      </c>
      <c r="I3421">
        <v>168</v>
      </c>
      <c r="J3421">
        <v>16.3</v>
      </c>
      <c r="K3421">
        <v>16</v>
      </c>
      <c r="L3421">
        <v>2021</v>
      </c>
      <c r="M3421">
        <v>62364</v>
      </c>
      <c r="N3421">
        <v>2</v>
      </c>
      <c r="O3421">
        <v>0</v>
      </c>
      <c r="P3421">
        <v>7.99</v>
      </c>
    </row>
    <row r="3422" spans="1:16" x14ac:dyDescent="0.3">
      <c r="A3422">
        <v>3420</v>
      </c>
      <c r="B3422" t="s">
        <v>83</v>
      </c>
      <c r="C3422" t="s">
        <v>114</v>
      </c>
      <c r="D3422" t="s">
        <v>107</v>
      </c>
      <c r="E3422" t="s">
        <v>100</v>
      </c>
      <c r="F3422" t="s">
        <v>87</v>
      </c>
      <c r="G3422" t="s">
        <v>115</v>
      </c>
      <c r="H3422">
        <v>1956</v>
      </c>
      <c r="I3422">
        <v>168</v>
      </c>
      <c r="J3422">
        <v>16.3</v>
      </c>
      <c r="K3422">
        <v>16</v>
      </c>
      <c r="L3422">
        <v>2024</v>
      </c>
      <c r="M3422">
        <v>41327</v>
      </c>
      <c r="N3422">
        <v>1</v>
      </c>
      <c r="O3422">
        <v>0</v>
      </c>
      <c r="P3422">
        <v>12.28</v>
      </c>
    </row>
    <row r="3423" spans="1:16" x14ac:dyDescent="0.3">
      <c r="A3423">
        <v>3421</v>
      </c>
      <c r="B3423" t="s">
        <v>83</v>
      </c>
      <c r="C3423" t="s">
        <v>114</v>
      </c>
      <c r="D3423" t="s">
        <v>107</v>
      </c>
      <c r="E3423" t="s">
        <v>100</v>
      </c>
      <c r="F3423" t="s">
        <v>87</v>
      </c>
      <c r="G3423" t="s">
        <v>115</v>
      </c>
      <c r="H3423">
        <v>1956</v>
      </c>
      <c r="I3423">
        <v>168</v>
      </c>
      <c r="J3423">
        <v>16.3</v>
      </c>
      <c r="K3423">
        <v>16</v>
      </c>
      <c r="L3423">
        <v>2025</v>
      </c>
      <c r="M3423">
        <v>17781</v>
      </c>
      <c r="N3423">
        <v>1</v>
      </c>
      <c r="O3423">
        <v>0</v>
      </c>
      <c r="P3423">
        <v>14.09</v>
      </c>
    </row>
    <row r="3424" spans="1:16" x14ac:dyDescent="0.3">
      <c r="A3424">
        <v>3422</v>
      </c>
      <c r="B3424" t="s">
        <v>83</v>
      </c>
      <c r="C3424" t="s">
        <v>114</v>
      </c>
      <c r="D3424" t="s">
        <v>107</v>
      </c>
      <c r="E3424" t="s">
        <v>100</v>
      </c>
      <c r="F3424" t="s">
        <v>87</v>
      </c>
      <c r="G3424" t="s">
        <v>115</v>
      </c>
      <c r="H3424">
        <v>1956</v>
      </c>
      <c r="I3424">
        <v>168</v>
      </c>
      <c r="J3424">
        <v>16.3</v>
      </c>
      <c r="K3424">
        <v>16</v>
      </c>
      <c r="L3424">
        <v>2022</v>
      </c>
      <c r="M3424">
        <v>45384</v>
      </c>
      <c r="N3424">
        <v>1</v>
      </c>
      <c r="O3424">
        <v>0</v>
      </c>
      <c r="P3424">
        <v>10.01</v>
      </c>
    </row>
    <row r="3425" spans="1:16" x14ac:dyDescent="0.3">
      <c r="A3425">
        <v>3423</v>
      </c>
      <c r="B3425" t="s">
        <v>83</v>
      </c>
      <c r="C3425" t="s">
        <v>114</v>
      </c>
      <c r="D3425" t="s">
        <v>107</v>
      </c>
      <c r="E3425" t="s">
        <v>100</v>
      </c>
      <c r="F3425" t="s">
        <v>87</v>
      </c>
      <c r="G3425" t="s">
        <v>115</v>
      </c>
      <c r="H3425">
        <v>1956</v>
      </c>
      <c r="I3425">
        <v>168</v>
      </c>
      <c r="J3425">
        <v>16.3</v>
      </c>
      <c r="K3425">
        <v>16</v>
      </c>
      <c r="L3425">
        <v>2022</v>
      </c>
      <c r="M3425">
        <v>74249</v>
      </c>
      <c r="N3425">
        <v>2</v>
      </c>
      <c r="O3425">
        <v>0</v>
      </c>
      <c r="P3425">
        <v>9.3000000000000007</v>
      </c>
    </row>
    <row r="3426" spans="1:16" x14ac:dyDescent="0.3">
      <c r="A3426">
        <v>3424</v>
      </c>
      <c r="B3426" t="s">
        <v>83</v>
      </c>
      <c r="C3426" t="s">
        <v>114</v>
      </c>
      <c r="D3426" t="s">
        <v>107</v>
      </c>
      <c r="E3426" t="s">
        <v>100</v>
      </c>
      <c r="F3426" t="s">
        <v>87</v>
      </c>
      <c r="G3426" t="s">
        <v>115</v>
      </c>
      <c r="H3426">
        <v>1956</v>
      </c>
      <c r="I3426">
        <v>168</v>
      </c>
      <c r="J3426">
        <v>16.3</v>
      </c>
      <c r="K3426">
        <v>16</v>
      </c>
      <c r="L3426">
        <v>2025</v>
      </c>
      <c r="M3426">
        <v>23905</v>
      </c>
      <c r="N3426">
        <v>1</v>
      </c>
      <c r="O3426">
        <v>0</v>
      </c>
      <c r="P3426">
        <v>14.23</v>
      </c>
    </row>
    <row r="3427" spans="1:16" x14ac:dyDescent="0.3">
      <c r="A3427">
        <v>3425</v>
      </c>
      <c r="B3427" t="s">
        <v>83</v>
      </c>
      <c r="C3427" t="s">
        <v>114</v>
      </c>
      <c r="D3427" t="s">
        <v>107</v>
      </c>
      <c r="E3427" t="s">
        <v>100</v>
      </c>
      <c r="F3427" t="s">
        <v>87</v>
      </c>
      <c r="G3427" t="s">
        <v>115</v>
      </c>
      <c r="H3427">
        <v>1956</v>
      </c>
      <c r="I3427">
        <v>168</v>
      </c>
      <c r="J3427">
        <v>16.3</v>
      </c>
      <c r="K3427">
        <v>16</v>
      </c>
      <c r="L3427">
        <v>2026</v>
      </c>
      <c r="M3427">
        <v>5582</v>
      </c>
      <c r="N3427">
        <v>2</v>
      </c>
      <c r="O3427">
        <v>0</v>
      </c>
      <c r="P3427">
        <v>15.18</v>
      </c>
    </row>
    <row r="3428" spans="1:16" x14ac:dyDescent="0.3">
      <c r="A3428">
        <v>3426</v>
      </c>
      <c r="B3428" t="s">
        <v>83</v>
      </c>
      <c r="C3428" t="s">
        <v>114</v>
      </c>
      <c r="D3428" t="s">
        <v>107</v>
      </c>
      <c r="E3428" t="s">
        <v>100</v>
      </c>
      <c r="F3428" t="s">
        <v>87</v>
      </c>
      <c r="G3428" t="s">
        <v>115</v>
      </c>
      <c r="H3428">
        <v>1956</v>
      </c>
      <c r="I3428">
        <v>168</v>
      </c>
      <c r="J3428">
        <v>16.3</v>
      </c>
      <c r="K3428">
        <v>16</v>
      </c>
      <c r="L3428">
        <v>2021</v>
      </c>
      <c r="M3428">
        <v>107790</v>
      </c>
      <c r="N3428">
        <v>3</v>
      </c>
      <c r="O3428">
        <v>0</v>
      </c>
      <c r="P3428">
        <v>6.81</v>
      </c>
    </row>
    <row r="3429" spans="1:16" x14ac:dyDescent="0.3">
      <c r="A3429">
        <v>3427</v>
      </c>
      <c r="B3429" t="s">
        <v>83</v>
      </c>
      <c r="C3429" t="s">
        <v>114</v>
      </c>
      <c r="D3429" t="s">
        <v>107</v>
      </c>
      <c r="E3429" t="s">
        <v>100</v>
      </c>
      <c r="F3429" t="s">
        <v>87</v>
      </c>
      <c r="G3429" t="s">
        <v>115</v>
      </c>
      <c r="H3429">
        <v>1956</v>
      </c>
      <c r="I3429">
        <v>168</v>
      </c>
      <c r="J3429">
        <v>16.3</v>
      </c>
      <c r="K3429">
        <v>16</v>
      </c>
      <c r="L3429">
        <v>2022</v>
      </c>
      <c r="M3429">
        <v>38942</v>
      </c>
      <c r="N3429">
        <v>1</v>
      </c>
      <c r="O3429">
        <v>0</v>
      </c>
      <c r="P3429">
        <v>10.4</v>
      </c>
    </row>
    <row r="3430" spans="1:16" x14ac:dyDescent="0.3">
      <c r="A3430">
        <v>3428</v>
      </c>
      <c r="B3430" t="s">
        <v>83</v>
      </c>
      <c r="C3430" t="s">
        <v>114</v>
      </c>
      <c r="D3430" t="s">
        <v>107</v>
      </c>
      <c r="E3430" t="s">
        <v>100</v>
      </c>
      <c r="F3430" t="s">
        <v>87</v>
      </c>
      <c r="G3430" t="s">
        <v>115</v>
      </c>
      <c r="H3430">
        <v>1956</v>
      </c>
      <c r="I3430">
        <v>168</v>
      </c>
      <c r="J3430">
        <v>16.3</v>
      </c>
      <c r="K3430">
        <v>16</v>
      </c>
      <c r="L3430">
        <v>2024</v>
      </c>
      <c r="M3430">
        <v>30944</v>
      </c>
      <c r="N3430">
        <v>1</v>
      </c>
      <c r="O3430">
        <v>0</v>
      </c>
      <c r="P3430">
        <v>12.83</v>
      </c>
    </row>
    <row r="3431" spans="1:16" x14ac:dyDescent="0.3">
      <c r="A3431">
        <v>3429</v>
      </c>
      <c r="B3431" t="s">
        <v>83</v>
      </c>
      <c r="C3431" t="s">
        <v>114</v>
      </c>
      <c r="D3431" t="s">
        <v>107</v>
      </c>
      <c r="E3431" t="s">
        <v>100</v>
      </c>
      <c r="F3431" t="s">
        <v>87</v>
      </c>
      <c r="G3431" t="s">
        <v>115</v>
      </c>
      <c r="H3431">
        <v>1956</v>
      </c>
      <c r="I3431">
        <v>168</v>
      </c>
      <c r="J3431">
        <v>16.3</v>
      </c>
      <c r="K3431">
        <v>16</v>
      </c>
      <c r="L3431">
        <v>2023</v>
      </c>
      <c r="M3431">
        <v>46066</v>
      </c>
      <c r="N3431">
        <v>1</v>
      </c>
      <c r="O3431">
        <v>0</v>
      </c>
      <c r="P3431">
        <v>11.34</v>
      </c>
    </row>
    <row r="3432" spans="1:16" x14ac:dyDescent="0.3">
      <c r="A3432">
        <v>3430</v>
      </c>
      <c r="B3432" t="s">
        <v>83</v>
      </c>
      <c r="C3432" t="s">
        <v>114</v>
      </c>
      <c r="D3432" t="s">
        <v>107</v>
      </c>
      <c r="E3432" t="s">
        <v>100</v>
      </c>
      <c r="F3432" t="s">
        <v>87</v>
      </c>
      <c r="G3432" t="s">
        <v>115</v>
      </c>
      <c r="H3432">
        <v>1956</v>
      </c>
      <c r="I3432">
        <v>168</v>
      </c>
      <c r="J3432">
        <v>16.3</v>
      </c>
      <c r="K3432">
        <v>16</v>
      </c>
      <c r="L3432">
        <v>2020</v>
      </c>
      <c r="M3432">
        <v>71929</v>
      </c>
      <c r="N3432">
        <v>1</v>
      </c>
      <c r="O3432">
        <v>0</v>
      </c>
      <c r="P3432">
        <v>6.97</v>
      </c>
    </row>
    <row r="3433" spans="1:16" x14ac:dyDescent="0.3">
      <c r="A3433">
        <v>3431</v>
      </c>
      <c r="B3433" t="s">
        <v>83</v>
      </c>
      <c r="C3433" t="s">
        <v>114</v>
      </c>
      <c r="D3433" t="s">
        <v>107</v>
      </c>
      <c r="E3433" t="s">
        <v>100</v>
      </c>
      <c r="F3433" t="s">
        <v>87</v>
      </c>
      <c r="G3433" t="s">
        <v>115</v>
      </c>
      <c r="H3433">
        <v>1956</v>
      </c>
      <c r="I3433">
        <v>168</v>
      </c>
      <c r="J3433">
        <v>16.3</v>
      </c>
      <c r="K3433">
        <v>16</v>
      </c>
      <c r="L3433">
        <v>2025</v>
      </c>
      <c r="M3433">
        <v>26396</v>
      </c>
      <c r="N3433">
        <v>2</v>
      </c>
      <c r="O3433">
        <v>0</v>
      </c>
      <c r="P3433">
        <v>14.01</v>
      </c>
    </row>
    <row r="3434" spans="1:16" x14ac:dyDescent="0.3">
      <c r="A3434">
        <v>3432</v>
      </c>
      <c r="B3434" t="s">
        <v>83</v>
      </c>
      <c r="C3434" t="s">
        <v>114</v>
      </c>
      <c r="D3434" t="s">
        <v>107</v>
      </c>
      <c r="E3434" t="s">
        <v>100</v>
      </c>
      <c r="F3434" t="s">
        <v>87</v>
      </c>
      <c r="G3434" t="s">
        <v>115</v>
      </c>
      <c r="H3434">
        <v>1956</v>
      </c>
      <c r="I3434">
        <v>168</v>
      </c>
      <c r="J3434">
        <v>16.3</v>
      </c>
      <c r="K3434">
        <v>16</v>
      </c>
      <c r="L3434">
        <v>2024</v>
      </c>
      <c r="M3434">
        <v>33678</v>
      </c>
      <c r="N3434">
        <v>1</v>
      </c>
      <c r="O3434">
        <v>1</v>
      </c>
      <c r="P3434">
        <v>11.97</v>
      </c>
    </row>
    <row r="3435" spans="1:16" x14ac:dyDescent="0.3">
      <c r="A3435">
        <v>3433</v>
      </c>
      <c r="B3435" t="s">
        <v>83</v>
      </c>
      <c r="C3435" t="s">
        <v>114</v>
      </c>
      <c r="D3435" t="s">
        <v>107</v>
      </c>
      <c r="E3435" t="s">
        <v>100</v>
      </c>
      <c r="F3435" t="s">
        <v>87</v>
      </c>
      <c r="G3435" t="s">
        <v>115</v>
      </c>
      <c r="H3435">
        <v>1956</v>
      </c>
      <c r="I3435">
        <v>168</v>
      </c>
      <c r="J3435">
        <v>16.3</v>
      </c>
      <c r="K3435">
        <v>16</v>
      </c>
      <c r="L3435">
        <v>2024</v>
      </c>
      <c r="M3435">
        <v>25125</v>
      </c>
      <c r="N3435">
        <v>1</v>
      </c>
      <c r="O3435">
        <v>0</v>
      </c>
      <c r="P3435">
        <v>12.63</v>
      </c>
    </row>
    <row r="3436" spans="1:16" x14ac:dyDescent="0.3">
      <c r="A3436">
        <v>3434</v>
      </c>
      <c r="B3436" t="s">
        <v>83</v>
      </c>
      <c r="C3436" t="s">
        <v>114</v>
      </c>
      <c r="D3436" t="s">
        <v>107</v>
      </c>
      <c r="E3436" t="s">
        <v>100</v>
      </c>
      <c r="F3436" t="s">
        <v>87</v>
      </c>
      <c r="G3436" t="s">
        <v>115</v>
      </c>
      <c r="H3436">
        <v>1956</v>
      </c>
      <c r="I3436">
        <v>168</v>
      </c>
      <c r="J3436">
        <v>16.3</v>
      </c>
      <c r="K3436">
        <v>16</v>
      </c>
      <c r="L3436">
        <v>2025</v>
      </c>
      <c r="M3436">
        <v>15951</v>
      </c>
      <c r="N3436">
        <v>1</v>
      </c>
      <c r="O3436">
        <v>0</v>
      </c>
      <c r="P3436">
        <v>14.73</v>
      </c>
    </row>
    <row r="3437" spans="1:16" x14ac:dyDescent="0.3">
      <c r="A3437">
        <v>3435</v>
      </c>
      <c r="B3437" t="s">
        <v>83</v>
      </c>
      <c r="C3437" t="s">
        <v>114</v>
      </c>
      <c r="D3437" t="s">
        <v>107</v>
      </c>
      <c r="E3437" t="s">
        <v>100</v>
      </c>
      <c r="F3437" t="s">
        <v>87</v>
      </c>
      <c r="G3437" t="s">
        <v>115</v>
      </c>
      <c r="H3437">
        <v>1956</v>
      </c>
      <c r="I3437">
        <v>168</v>
      </c>
      <c r="J3437">
        <v>16.3</v>
      </c>
      <c r="K3437">
        <v>16</v>
      </c>
      <c r="L3437">
        <v>2025</v>
      </c>
      <c r="M3437">
        <v>21192</v>
      </c>
      <c r="N3437">
        <v>1</v>
      </c>
      <c r="O3437">
        <v>0</v>
      </c>
      <c r="P3437">
        <v>14.38</v>
      </c>
    </row>
    <row r="3438" spans="1:16" x14ac:dyDescent="0.3">
      <c r="A3438">
        <v>3436</v>
      </c>
      <c r="B3438" t="s">
        <v>83</v>
      </c>
      <c r="C3438" t="s">
        <v>114</v>
      </c>
      <c r="D3438" t="s">
        <v>107</v>
      </c>
      <c r="E3438" t="s">
        <v>100</v>
      </c>
      <c r="F3438" t="s">
        <v>87</v>
      </c>
      <c r="G3438" t="s">
        <v>115</v>
      </c>
      <c r="H3438">
        <v>1956</v>
      </c>
      <c r="I3438">
        <v>168</v>
      </c>
      <c r="J3438">
        <v>16.3</v>
      </c>
      <c r="K3438">
        <v>16</v>
      </c>
      <c r="L3438">
        <v>2020</v>
      </c>
      <c r="M3438">
        <v>86749</v>
      </c>
      <c r="N3438">
        <v>1</v>
      </c>
      <c r="O3438">
        <v>1</v>
      </c>
      <c r="P3438">
        <v>6.19</v>
      </c>
    </row>
    <row r="3439" spans="1:16" x14ac:dyDescent="0.3">
      <c r="A3439">
        <v>3437</v>
      </c>
      <c r="B3439" t="s">
        <v>83</v>
      </c>
      <c r="C3439" t="s">
        <v>114</v>
      </c>
      <c r="D3439" t="s">
        <v>107</v>
      </c>
      <c r="E3439" t="s">
        <v>100</v>
      </c>
      <c r="F3439" t="s">
        <v>87</v>
      </c>
      <c r="G3439" t="s">
        <v>115</v>
      </c>
      <c r="H3439">
        <v>1956</v>
      </c>
      <c r="I3439">
        <v>168</v>
      </c>
      <c r="J3439">
        <v>16.3</v>
      </c>
      <c r="K3439">
        <v>16</v>
      </c>
      <c r="L3439">
        <v>2022</v>
      </c>
      <c r="M3439">
        <v>89766</v>
      </c>
      <c r="N3439">
        <v>2</v>
      </c>
      <c r="O3439">
        <v>0</v>
      </c>
      <c r="P3439">
        <v>8.91</v>
      </c>
    </row>
    <row r="3440" spans="1:16" x14ac:dyDescent="0.3">
      <c r="A3440">
        <v>3438</v>
      </c>
      <c r="B3440" t="s">
        <v>83</v>
      </c>
      <c r="C3440" t="s">
        <v>114</v>
      </c>
      <c r="D3440" t="s">
        <v>107</v>
      </c>
      <c r="E3440" t="s">
        <v>100</v>
      </c>
      <c r="F3440" t="s">
        <v>87</v>
      </c>
      <c r="G3440" t="s">
        <v>115</v>
      </c>
      <c r="H3440">
        <v>1956</v>
      </c>
      <c r="I3440">
        <v>168</v>
      </c>
      <c r="J3440">
        <v>16.3</v>
      </c>
      <c r="K3440">
        <v>16</v>
      </c>
      <c r="L3440">
        <v>2024</v>
      </c>
      <c r="M3440">
        <v>32542</v>
      </c>
      <c r="N3440">
        <v>2</v>
      </c>
      <c r="O3440">
        <v>1</v>
      </c>
      <c r="P3440">
        <v>11.26</v>
      </c>
    </row>
    <row r="3441" spans="1:16" x14ac:dyDescent="0.3">
      <c r="A3441">
        <v>3439</v>
      </c>
      <c r="B3441" t="s">
        <v>83</v>
      </c>
      <c r="C3441" t="s">
        <v>114</v>
      </c>
      <c r="D3441" t="s">
        <v>107</v>
      </c>
      <c r="E3441" t="s">
        <v>100</v>
      </c>
      <c r="F3441" t="s">
        <v>87</v>
      </c>
      <c r="G3441" t="s">
        <v>115</v>
      </c>
      <c r="H3441">
        <v>1956</v>
      </c>
      <c r="I3441">
        <v>168</v>
      </c>
      <c r="J3441">
        <v>16.3</v>
      </c>
      <c r="K3441">
        <v>16</v>
      </c>
      <c r="L3441">
        <v>2026</v>
      </c>
      <c r="M3441">
        <v>8551</v>
      </c>
      <c r="N3441">
        <v>2</v>
      </c>
      <c r="O3441">
        <v>0</v>
      </c>
      <c r="P3441">
        <v>15.27</v>
      </c>
    </row>
    <row r="3442" spans="1:16" x14ac:dyDescent="0.3">
      <c r="A3442">
        <v>3440</v>
      </c>
      <c r="B3442" t="s">
        <v>83</v>
      </c>
      <c r="C3442" t="s">
        <v>114</v>
      </c>
      <c r="D3442" t="s">
        <v>107</v>
      </c>
      <c r="E3442" t="s">
        <v>100</v>
      </c>
      <c r="F3442" t="s">
        <v>87</v>
      </c>
      <c r="G3442" t="s">
        <v>115</v>
      </c>
      <c r="H3442">
        <v>1956</v>
      </c>
      <c r="I3442">
        <v>168</v>
      </c>
      <c r="J3442">
        <v>16.3</v>
      </c>
      <c r="K3442">
        <v>16</v>
      </c>
      <c r="L3442">
        <v>2021</v>
      </c>
      <c r="M3442">
        <v>68836</v>
      </c>
      <c r="N3442">
        <v>1</v>
      </c>
      <c r="O3442">
        <v>0</v>
      </c>
      <c r="P3442">
        <v>7.88</v>
      </c>
    </row>
    <row r="3443" spans="1:16" x14ac:dyDescent="0.3">
      <c r="A3443">
        <v>3441</v>
      </c>
      <c r="B3443" t="s">
        <v>83</v>
      </c>
      <c r="C3443" t="s">
        <v>114</v>
      </c>
      <c r="D3443" t="s">
        <v>107</v>
      </c>
      <c r="E3443" t="s">
        <v>100</v>
      </c>
      <c r="F3443" t="s">
        <v>87</v>
      </c>
      <c r="G3443" t="s">
        <v>115</v>
      </c>
      <c r="H3443">
        <v>1956</v>
      </c>
      <c r="I3443">
        <v>168</v>
      </c>
      <c r="J3443">
        <v>16.3</v>
      </c>
      <c r="K3443">
        <v>16</v>
      </c>
      <c r="L3443">
        <v>2023</v>
      </c>
      <c r="M3443">
        <v>36081</v>
      </c>
      <c r="N3443">
        <v>1</v>
      </c>
      <c r="O3443">
        <v>0</v>
      </c>
      <c r="P3443">
        <v>11.33</v>
      </c>
    </row>
    <row r="3444" spans="1:16" x14ac:dyDescent="0.3">
      <c r="A3444">
        <v>3442</v>
      </c>
      <c r="B3444" t="s">
        <v>83</v>
      </c>
      <c r="C3444" t="s">
        <v>114</v>
      </c>
      <c r="D3444" t="s">
        <v>107</v>
      </c>
      <c r="E3444" t="s">
        <v>100</v>
      </c>
      <c r="F3444" t="s">
        <v>87</v>
      </c>
      <c r="G3444" t="s">
        <v>115</v>
      </c>
      <c r="H3444">
        <v>1956</v>
      </c>
      <c r="I3444">
        <v>168</v>
      </c>
      <c r="J3444">
        <v>16.3</v>
      </c>
      <c r="K3444">
        <v>16</v>
      </c>
      <c r="L3444">
        <v>2023</v>
      </c>
      <c r="M3444">
        <v>36865</v>
      </c>
      <c r="N3444">
        <v>1</v>
      </c>
      <c r="O3444">
        <v>0</v>
      </c>
      <c r="P3444">
        <v>11.26</v>
      </c>
    </row>
    <row r="3445" spans="1:16" x14ac:dyDescent="0.3">
      <c r="A3445">
        <v>3443</v>
      </c>
      <c r="B3445" t="s">
        <v>83</v>
      </c>
      <c r="C3445" t="s">
        <v>114</v>
      </c>
      <c r="D3445" t="s">
        <v>107</v>
      </c>
      <c r="E3445" t="s">
        <v>100</v>
      </c>
      <c r="F3445" t="s">
        <v>87</v>
      </c>
      <c r="G3445" t="s">
        <v>115</v>
      </c>
      <c r="H3445">
        <v>1956</v>
      </c>
      <c r="I3445">
        <v>168</v>
      </c>
      <c r="J3445">
        <v>16.3</v>
      </c>
      <c r="K3445">
        <v>16</v>
      </c>
      <c r="L3445">
        <v>2025</v>
      </c>
      <c r="M3445">
        <v>21169</v>
      </c>
      <c r="N3445">
        <v>1</v>
      </c>
      <c r="O3445">
        <v>0</v>
      </c>
      <c r="P3445">
        <v>14.44</v>
      </c>
    </row>
    <row r="3446" spans="1:16" x14ac:dyDescent="0.3">
      <c r="A3446">
        <v>3444</v>
      </c>
      <c r="B3446" t="s">
        <v>83</v>
      </c>
      <c r="C3446" t="s">
        <v>114</v>
      </c>
      <c r="D3446" t="s">
        <v>107</v>
      </c>
      <c r="E3446" t="s">
        <v>100</v>
      </c>
      <c r="F3446" t="s">
        <v>87</v>
      </c>
      <c r="G3446" t="s">
        <v>115</v>
      </c>
      <c r="H3446">
        <v>1956</v>
      </c>
      <c r="I3446">
        <v>168</v>
      </c>
      <c r="J3446">
        <v>16.3</v>
      </c>
      <c r="K3446">
        <v>16</v>
      </c>
      <c r="L3446">
        <v>2025</v>
      </c>
      <c r="M3446">
        <v>22880</v>
      </c>
      <c r="N3446">
        <v>2</v>
      </c>
      <c r="O3446">
        <v>0</v>
      </c>
      <c r="P3446">
        <v>14.2</v>
      </c>
    </row>
    <row r="3447" spans="1:16" x14ac:dyDescent="0.3">
      <c r="A3447">
        <v>3445</v>
      </c>
      <c r="B3447" t="s">
        <v>83</v>
      </c>
      <c r="C3447" t="s">
        <v>114</v>
      </c>
      <c r="D3447" t="s">
        <v>107</v>
      </c>
      <c r="E3447" t="s">
        <v>100</v>
      </c>
      <c r="F3447" t="s">
        <v>87</v>
      </c>
      <c r="G3447" t="s">
        <v>115</v>
      </c>
      <c r="H3447">
        <v>1956</v>
      </c>
      <c r="I3447">
        <v>168</v>
      </c>
      <c r="J3447">
        <v>16.3</v>
      </c>
      <c r="K3447">
        <v>16</v>
      </c>
      <c r="L3447">
        <v>2026</v>
      </c>
      <c r="M3447">
        <v>4849</v>
      </c>
      <c r="N3447">
        <v>1</v>
      </c>
      <c r="O3447">
        <v>0</v>
      </c>
      <c r="P3447">
        <v>15.66</v>
      </c>
    </row>
    <row r="3448" spans="1:16" x14ac:dyDescent="0.3">
      <c r="A3448">
        <v>3446</v>
      </c>
      <c r="B3448" t="s">
        <v>83</v>
      </c>
      <c r="C3448" t="s">
        <v>114</v>
      </c>
      <c r="D3448" t="s">
        <v>107</v>
      </c>
      <c r="E3448" t="s">
        <v>100</v>
      </c>
      <c r="F3448" t="s">
        <v>87</v>
      </c>
      <c r="G3448" t="s">
        <v>115</v>
      </c>
      <c r="H3448">
        <v>1956</v>
      </c>
      <c r="I3448">
        <v>168</v>
      </c>
      <c r="J3448">
        <v>16.3</v>
      </c>
      <c r="K3448">
        <v>16</v>
      </c>
      <c r="L3448">
        <v>2022</v>
      </c>
      <c r="M3448">
        <v>40632</v>
      </c>
      <c r="N3448">
        <v>1</v>
      </c>
      <c r="O3448">
        <v>0</v>
      </c>
      <c r="P3448">
        <v>10.45</v>
      </c>
    </row>
    <row r="3449" spans="1:16" x14ac:dyDescent="0.3">
      <c r="A3449">
        <v>3447</v>
      </c>
      <c r="B3449" t="s">
        <v>83</v>
      </c>
      <c r="C3449" t="s">
        <v>114</v>
      </c>
      <c r="D3449" t="s">
        <v>107</v>
      </c>
      <c r="E3449" t="s">
        <v>100</v>
      </c>
      <c r="F3449" t="s">
        <v>87</v>
      </c>
      <c r="G3449" t="s">
        <v>115</v>
      </c>
      <c r="H3449">
        <v>1956</v>
      </c>
      <c r="I3449">
        <v>168</v>
      </c>
      <c r="J3449">
        <v>16.3</v>
      </c>
      <c r="K3449">
        <v>16</v>
      </c>
      <c r="L3449">
        <v>2021</v>
      </c>
      <c r="M3449">
        <v>50506</v>
      </c>
      <c r="N3449">
        <v>1</v>
      </c>
      <c r="O3449">
        <v>0</v>
      </c>
      <c r="P3449">
        <v>8.44</v>
      </c>
    </row>
    <row r="3450" spans="1:16" x14ac:dyDescent="0.3">
      <c r="A3450">
        <v>3448</v>
      </c>
      <c r="B3450" t="s">
        <v>83</v>
      </c>
      <c r="C3450" t="s">
        <v>114</v>
      </c>
      <c r="D3450" t="s">
        <v>107</v>
      </c>
      <c r="E3450" t="s">
        <v>100</v>
      </c>
      <c r="F3450" t="s">
        <v>87</v>
      </c>
      <c r="G3450" t="s">
        <v>115</v>
      </c>
      <c r="H3450">
        <v>1956</v>
      </c>
      <c r="I3450">
        <v>168</v>
      </c>
      <c r="J3450">
        <v>16.3</v>
      </c>
      <c r="K3450">
        <v>16</v>
      </c>
      <c r="L3450">
        <v>2026</v>
      </c>
      <c r="M3450">
        <v>5149</v>
      </c>
      <c r="N3450">
        <v>3</v>
      </c>
      <c r="O3450">
        <v>0</v>
      </c>
      <c r="P3450">
        <v>15.38</v>
      </c>
    </row>
    <row r="3451" spans="1:16" x14ac:dyDescent="0.3">
      <c r="A3451">
        <v>3449</v>
      </c>
      <c r="B3451" t="s">
        <v>83</v>
      </c>
      <c r="C3451" t="s">
        <v>114</v>
      </c>
      <c r="D3451" t="s">
        <v>107</v>
      </c>
      <c r="E3451" t="s">
        <v>100</v>
      </c>
      <c r="F3451" t="s">
        <v>87</v>
      </c>
      <c r="G3451" t="s">
        <v>115</v>
      </c>
      <c r="H3451">
        <v>1956</v>
      </c>
      <c r="I3451">
        <v>168</v>
      </c>
      <c r="J3451">
        <v>16.3</v>
      </c>
      <c r="K3451">
        <v>16</v>
      </c>
      <c r="L3451">
        <v>2022</v>
      </c>
      <c r="M3451">
        <v>43621</v>
      </c>
      <c r="N3451">
        <v>1</v>
      </c>
      <c r="O3451">
        <v>0</v>
      </c>
      <c r="P3451">
        <v>10.23</v>
      </c>
    </row>
    <row r="3452" spans="1:16" x14ac:dyDescent="0.3">
      <c r="A3452">
        <v>3450</v>
      </c>
      <c r="B3452" t="s">
        <v>83</v>
      </c>
      <c r="C3452" t="s">
        <v>114</v>
      </c>
      <c r="D3452" t="s">
        <v>107</v>
      </c>
      <c r="E3452" t="s">
        <v>100</v>
      </c>
      <c r="F3452" t="s">
        <v>87</v>
      </c>
      <c r="G3452" t="s">
        <v>115</v>
      </c>
      <c r="H3452">
        <v>1956</v>
      </c>
      <c r="I3452">
        <v>168</v>
      </c>
      <c r="J3452">
        <v>16.3</v>
      </c>
      <c r="K3452">
        <v>16</v>
      </c>
      <c r="L3452">
        <v>2025</v>
      </c>
      <c r="M3452">
        <v>17856</v>
      </c>
      <c r="N3452">
        <v>1</v>
      </c>
      <c r="O3452">
        <v>0</v>
      </c>
      <c r="P3452">
        <v>14.13</v>
      </c>
    </row>
    <row r="3453" spans="1:16" x14ac:dyDescent="0.3">
      <c r="A3453">
        <v>3451</v>
      </c>
      <c r="B3453" t="s">
        <v>83</v>
      </c>
      <c r="C3453" t="s">
        <v>114</v>
      </c>
      <c r="D3453" t="s">
        <v>107</v>
      </c>
      <c r="E3453" t="s">
        <v>100</v>
      </c>
      <c r="F3453" t="s">
        <v>87</v>
      </c>
      <c r="G3453" t="s">
        <v>115</v>
      </c>
      <c r="H3453">
        <v>1956</v>
      </c>
      <c r="I3453">
        <v>168</v>
      </c>
      <c r="J3453">
        <v>16.3</v>
      </c>
      <c r="K3453">
        <v>16</v>
      </c>
      <c r="L3453">
        <v>2024</v>
      </c>
      <c r="M3453">
        <v>36326</v>
      </c>
      <c r="N3453">
        <v>1</v>
      </c>
      <c r="O3453">
        <v>1</v>
      </c>
      <c r="P3453">
        <v>11.93</v>
      </c>
    </row>
    <row r="3454" spans="1:16" x14ac:dyDescent="0.3">
      <c r="A3454">
        <v>3452</v>
      </c>
      <c r="B3454" t="s">
        <v>83</v>
      </c>
      <c r="C3454" t="s">
        <v>114</v>
      </c>
      <c r="D3454" t="s">
        <v>107</v>
      </c>
      <c r="E3454" t="s">
        <v>100</v>
      </c>
      <c r="F3454" t="s">
        <v>87</v>
      </c>
      <c r="G3454" t="s">
        <v>115</v>
      </c>
      <c r="H3454">
        <v>1956</v>
      </c>
      <c r="I3454">
        <v>168</v>
      </c>
      <c r="J3454">
        <v>16.3</v>
      </c>
      <c r="K3454">
        <v>16</v>
      </c>
      <c r="L3454">
        <v>2026</v>
      </c>
      <c r="M3454">
        <v>6384</v>
      </c>
      <c r="N3454">
        <v>1</v>
      </c>
      <c r="O3454">
        <v>1</v>
      </c>
      <c r="P3454">
        <v>15.44</v>
      </c>
    </row>
    <row r="3455" spans="1:16" x14ac:dyDescent="0.3">
      <c r="A3455">
        <v>3453</v>
      </c>
      <c r="B3455" t="s">
        <v>83</v>
      </c>
      <c r="C3455" t="s">
        <v>114</v>
      </c>
      <c r="D3455" t="s">
        <v>107</v>
      </c>
      <c r="E3455" t="s">
        <v>100</v>
      </c>
      <c r="F3455" t="s">
        <v>87</v>
      </c>
      <c r="G3455" t="s">
        <v>115</v>
      </c>
      <c r="H3455">
        <v>1956</v>
      </c>
      <c r="I3455">
        <v>168</v>
      </c>
      <c r="J3455">
        <v>16.3</v>
      </c>
      <c r="K3455">
        <v>16</v>
      </c>
      <c r="L3455">
        <v>2023</v>
      </c>
      <c r="M3455">
        <v>51983</v>
      </c>
      <c r="N3455">
        <v>2</v>
      </c>
      <c r="O3455">
        <v>0</v>
      </c>
      <c r="P3455">
        <v>10.4</v>
      </c>
    </row>
    <row r="3456" spans="1:16" x14ac:dyDescent="0.3">
      <c r="A3456">
        <v>3454</v>
      </c>
      <c r="B3456" t="s">
        <v>83</v>
      </c>
      <c r="C3456" t="s">
        <v>114</v>
      </c>
      <c r="D3456" t="s">
        <v>107</v>
      </c>
      <c r="E3456" t="s">
        <v>100</v>
      </c>
      <c r="F3456" t="s">
        <v>87</v>
      </c>
      <c r="G3456" t="s">
        <v>115</v>
      </c>
      <c r="H3456">
        <v>1956</v>
      </c>
      <c r="I3456">
        <v>168</v>
      </c>
      <c r="J3456">
        <v>16.3</v>
      </c>
      <c r="K3456">
        <v>16</v>
      </c>
      <c r="L3456">
        <v>2023</v>
      </c>
      <c r="M3456">
        <v>67110</v>
      </c>
      <c r="N3456">
        <v>1</v>
      </c>
      <c r="O3456">
        <v>0</v>
      </c>
      <c r="P3456">
        <v>10.73</v>
      </c>
    </row>
    <row r="3457" spans="1:16" x14ac:dyDescent="0.3">
      <c r="A3457">
        <v>3455</v>
      </c>
      <c r="B3457" t="s">
        <v>83</v>
      </c>
      <c r="C3457" t="s">
        <v>114</v>
      </c>
      <c r="D3457" t="s">
        <v>107</v>
      </c>
      <c r="E3457" t="s">
        <v>100</v>
      </c>
      <c r="F3457" t="s">
        <v>87</v>
      </c>
      <c r="G3457" t="s">
        <v>115</v>
      </c>
      <c r="H3457">
        <v>1956</v>
      </c>
      <c r="I3457">
        <v>168</v>
      </c>
      <c r="J3457">
        <v>16.3</v>
      </c>
      <c r="K3457">
        <v>16</v>
      </c>
      <c r="L3457">
        <v>2021</v>
      </c>
      <c r="M3457">
        <v>79893</v>
      </c>
      <c r="N3457">
        <v>1</v>
      </c>
      <c r="O3457">
        <v>0</v>
      </c>
      <c r="P3457">
        <v>8.26</v>
      </c>
    </row>
    <row r="3458" spans="1:16" x14ac:dyDescent="0.3">
      <c r="A3458">
        <v>3456</v>
      </c>
      <c r="B3458" t="s">
        <v>83</v>
      </c>
      <c r="C3458" t="s">
        <v>114</v>
      </c>
      <c r="D3458" t="s">
        <v>107</v>
      </c>
      <c r="E3458" t="s">
        <v>100</v>
      </c>
      <c r="F3458" t="s">
        <v>87</v>
      </c>
      <c r="G3458" t="s">
        <v>115</v>
      </c>
      <c r="H3458">
        <v>1956</v>
      </c>
      <c r="I3458">
        <v>168</v>
      </c>
      <c r="J3458">
        <v>16.3</v>
      </c>
      <c r="K3458">
        <v>16</v>
      </c>
      <c r="L3458">
        <v>2025</v>
      </c>
      <c r="M3458">
        <v>12442</v>
      </c>
      <c r="N3458">
        <v>3</v>
      </c>
      <c r="O3458">
        <v>0</v>
      </c>
      <c r="P3458">
        <v>13.42</v>
      </c>
    </row>
    <row r="3459" spans="1:16" x14ac:dyDescent="0.3">
      <c r="A3459">
        <v>3457</v>
      </c>
      <c r="B3459" t="s">
        <v>83</v>
      </c>
      <c r="C3459" t="s">
        <v>114</v>
      </c>
      <c r="D3459" t="s">
        <v>107</v>
      </c>
      <c r="E3459" t="s">
        <v>100</v>
      </c>
      <c r="F3459" t="s">
        <v>87</v>
      </c>
      <c r="G3459" t="s">
        <v>115</v>
      </c>
      <c r="H3459">
        <v>1956</v>
      </c>
      <c r="I3459">
        <v>168</v>
      </c>
      <c r="J3459">
        <v>16.3</v>
      </c>
      <c r="K3459">
        <v>16</v>
      </c>
      <c r="L3459">
        <v>2022</v>
      </c>
      <c r="M3459">
        <v>86089</v>
      </c>
      <c r="N3459">
        <v>1</v>
      </c>
      <c r="O3459">
        <v>1</v>
      </c>
      <c r="P3459">
        <v>8.66</v>
      </c>
    </row>
    <row r="3460" spans="1:16" x14ac:dyDescent="0.3">
      <c r="A3460">
        <v>3458</v>
      </c>
      <c r="B3460" t="s">
        <v>83</v>
      </c>
      <c r="C3460" t="s">
        <v>114</v>
      </c>
      <c r="D3460" t="s">
        <v>107</v>
      </c>
      <c r="E3460" t="s">
        <v>100</v>
      </c>
      <c r="F3460" t="s">
        <v>87</v>
      </c>
      <c r="G3460" t="s">
        <v>115</v>
      </c>
      <c r="H3460">
        <v>1956</v>
      </c>
      <c r="I3460">
        <v>168</v>
      </c>
      <c r="J3460">
        <v>16.3</v>
      </c>
      <c r="K3460">
        <v>16</v>
      </c>
      <c r="L3460">
        <v>2026</v>
      </c>
      <c r="M3460">
        <v>4838</v>
      </c>
      <c r="N3460">
        <v>2</v>
      </c>
      <c r="O3460">
        <v>0</v>
      </c>
      <c r="P3460">
        <v>15.68</v>
      </c>
    </row>
    <row r="3461" spans="1:16" x14ac:dyDescent="0.3">
      <c r="A3461">
        <v>3459</v>
      </c>
      <c r="B3461" t="s">
        <v>83</v>
      </c>
      <c r="C3461" t="s">
        <v>114</v>
      </c>
      <c r="D3461" t="s">
        <v>107</v>
      </c>
      <c r="E3461" t="s">
        <v>100</v>
      </c>
      <c r="F3461" t="s">
        <v>87</v>
      </c>
      <c r="G3461" t="s">
        <v>115</v>
      </c>
      <c r="H3461">
        <v>1956</v>
      </c>
      <c r="I3461">
        <v>168</v>
      </c>
      <c r="J3461">
        <v>16.3</v>
      </c>
      <c r="K3461">
        <v>16</v>
      </c>
      <c r="L3461">
        <v>2021</v>
      </c>
      <c r="M3461">
        <v>83784</v>
      </c>
      <c r="N3461">
        <v>1</v>
      </c>
      <c r="O3461">
        <v>0</v>
      </c>
      <c r="P3461">
        <v>7.63</v>
      </c>
    </row>
    <row r="3462" spans="1:16" x14ac:dyDescent="0.3">
      <c r="A3462">
        <v>3460</v>
      </c>
      <c r="B3462" t="s">
        <v>83</v>
      </c>
      <c r="C3462" t="s">
        <v>114</v>
      </c>
      <c r="D3462" t="s">
        <v>107</v>
      </c>
      <c r="E3462" t="s">
        <v>100</v>
      </c>
      <c r="F3462" t="s">
        <v>87</v>
      </c>
      <c r="G3462" t="s">
        <v>115</v>
      </c>
      <c r="H3462">
        <v>1956</v>
      </c>
      <c r="I3462">
        <v>168</v>
      </c>
      <c r="J3462">
        <v>16.3</v>
      </c>
      <c r="K3462">
        <v>16</v>
      </c>
      <c r="L3462">
        <v>2026</v>
      </c>
      <c r="M3462">
        <v>6053</v>
      </c>
      <c r="N3462">
        <v>1</v>
      </c>
      <c r="O3462">
        <v>0</v>
      </c>
      <c r="P3462">
        <v>16.13</v>
      </c>
    </row>
    <row r="3463" spans="1:16" x14ac:dyDescent="0.3">
      <c r="A3463">
        <v>3461</v>
      </c>
      <c r="B3463" t="s">
        <v>83</v>
      </c>
      <c r="C3463" t="s">
        <v>114</v>
      </c>
      <c r="D3463" t="s">
        <v>107</v>
      </c>
      <c r="E3463" t="s">
        <v>100</v>
      </c>
      <c r="F3463" t="s">
        <v>87</v>
      </c>
      <c r="G3463" t="s">
        <v>115</v>
      </c>
      <c r="H3463">
        <v>1956</v>
      </c>
      <c r="I3463">
        <v>168</v>
      </c>
      <c r="J3463">
        <v>16.3</v>
      </c>
      <c r="K3463">
        <v>16</v>
      </c>
      <c r="L3463">
        <v>2025</v>
      </c>
      <c r="M3463">
        <v>13107</v>
      </c>
      <c r="N3463">
        <v>2</v>
      </c>
      <c r="O3463">
        <v>0</v>
      </c>
      <c r="P3463">
        <v>13.69</v>
      </c>
    </row>
    <row r="3464" spans="1:16" x14ac:dyDescent="0.3">
      <c r="A3464">
        <v>3462</v>
      </c>
      <c r="B3464" t="s">
        <v>83</v>
      </c>
      <c r="C3464" t="s">
        <v>114</v>
      </c>
      <c r="D3464" t="s">
        <v>107</v>
      </c>
      <c r="E3464" t="s">
        <v>100</v>
      </c>
      <c r="F3464" t="s">
        <v>87</v>
      </c>
      <c r="G3464" t="s">
        <v>115</v>
      </c>
      <c r="H3464">
        <v>1956</v>
      </c>
      <c r="I3464">
        <v>168</v>
      </c>
      <c r="J3464">
        <v>16.3</v>
      </c>
      <c r="K3464">
        <v>16</v>
      </c>
      <c r="L3464">
        <v>2025</v>
      </c>
      <c r="M3464">
        <v>25201</v>
      </c>
      <c r="N3464">
        <v>1</v>
      </c>
      <c r="O3464">
        <v>0</v>
      </c>
      <c r="P3464">
        <v>14.45</v>
      </c>
    </row>
    <row r="3465" spans="1:16" x14ac:dyDescent="0.3">
      <c r="A3465">
        <v>3463</v>
      </c>
      <c r="B3465" t="s">
        <v>83</v>
      </c>
      <c r="C3465" t="s">
        <v>114</v>
      </c>
      <c r="D3465" t="s">
        <v>107</v>
      </c>
      <c r="E3465" t="s">
        <v>100</v>
      </c>
      <c r="F3465" t="s">
        <v>87</v>
      </c>
      <c r="G3465" t="s">
        <v>115</v>
      </c>
      <c r="H3465">
        <v>1956</v>
      </c>
      <c r="I3465">
        <v>168</v>
      </c>
      <c r="J3465">
        <v>16.3</v>
      </c>
      <c r="K3465">
        <v>16</v>
      </c>
      <c r="L3465">
        <v>2021</v>
      </c>
      <c r="M3465">
        <v>90023</v>
      </c>
      <c r="N3465">
        <v>1</v>
      </c>
      <c r="O3465">
        <v>0</v>
      </c>
      <c r="P3465">
        <v>7.48</v>
      </c>
    </row>
    <row r="3466" spans="1:16" x14ac:dyDescent="0.3">
      <c r="A3466">
        <v>3464</v>
      </c>
      <c r="B3466" t="s">
        <v>83</v>
      </c>
      <c r="C3466" t="s">
        <v>114</v>
      </c>
      <c r="D3466" t="s">
        <v>107</v>
      </c>
      <c r="E3466" t="s">
        <v>100</v>
      </c>
      <c r="F3466" t="s">
        <v>87</v>
      </c>
      <c r="G3466" t="s">
        <v>115</v>
      </c>
      <c r="H3466">
        <v>1956</v>
      </c>
      <c r="I3466">
        <v>168</v>
      </c>
      <c r="J3466">
        <v>16.3</v>
      </c>
      <c r="K3466">
        <v>16</v>
      </c>
      <c r="L3466">
        <v>2026</v>
      </c>
      <c r="M3466">
        <v>7825</v>
      </c>
      <c r="N3466">
        <v>1</v>
      </c>
      <c r="O3466">
        <v>0</v>
      </c>
      <c r="P3466">
        <v>16</v>
      </c>
    </row>
    <row r="3467" spans="1:16" x14ac:dyDescent="0.3">
      <c r="A3467">
        <v>3465</v>
      </c>
      <c r="B3467" t="s">
        <v>83</v>
      </c>
      <c r="C3467" t="s">
        <v>114</v>
      </c>
      <c r="D3467" t="s">
        <v>107</v>
      </c>
      <c r="E3467" t="s">
        <v>100</v>
      </c>
      <c r="F3467" t="s">
        <v>87</v>
      </c>
      <c r="G3467" t="s">
        <v>115</v>
      </c>
      <c r="H3467">
        <v>1956</v>
      </c>
      <c r="I3467">
        <v>168</v>
      </c>
      <c r="J3467">
        <v>16.3</v>
      </c>
      <c r="K3467">
        <v>16</v>
      </c>
      <c r="L3467">
        <v>2021</v>
      </c>
      <c r="M3467">
        <v>52067</v>
      </c>
      <c r="N3467">
        <v>1</v>
      </c>
      <c r="O3467">
        <v>0</v>
      </c>
      <c r="P3467">
        <v>8.74</v>
      </c>
    </row>
    <row r="3468" spans="1:16" x14ac:dyDescent="0.3">
      <c r="A3468">
        <v>3466</v>
      </c>
      <c r="B3468" t="s">
        <v>83</v>
      </c>
      <c r="C3468" t="s">
        <v>114</v>
      </c>
      <c r="D3468" t="s">
        <v>107</v>
      </c>
      <c r="E3468" t="s">
        <v>100</v>
      </c>
      <c r="F3468" t="s">
        <v>87</v>
      </c>
      <c r="G3468" t="s">
        <v>115</v>
      </c>
      <c r="H3468">
        <v>1956</v>
      </c>
      <c r="I3468">
        <v>168</v>
      </c>
      <c r="J3468">
        <v>16.3</v>
      </c>
      <c r="K3468">
        <v>16</v>
      </c>
      <c r="L3468">
        <v>2021</v>
      </c>
      <c r="M3468">
        <v>55158</v>
      </c>
      <c r="N3468">
        <v>1</v>
      </c>
      <c r="O3468">
        <v>1</v>
      </c>
      <c r="P3468">
        <v>7.35</v>
      </c>
    </row>
    <row r="3469" spans="1:16" x14ac:dyDescent="0.3">
      <c r="A3469">
        <v>3467</v>
      </c>
      <c r="B3469" t="s">
        <v>83</v>
      </c>
      <c r="C3469" t="s">
        <v>114</v>
      </c>
      <c r="D3469" t="s">
        <v>107</v>
      </c>
      <c r="E3469" t="s">
        <v>100</v>
      </c>
      <c r="F3469" t="s">
        <v>87</v>
      </c>
      <c r="G3469" t="s">
        <v>115</v>
      </c>
      <c r="H3469">
        <v>1956</v>
      </c>
      <c r="I3469">
        <v>168</v>
      </c>
      <c r="J3469">
        <v>16.3</v>
      </c>
      <c r="K3469">
        <v>16</v>
      </c>
      <c r="L3469">
        <v>2021</v>
      </c>
      <c r="M3469">
        <v>101768</v>
      </c>
      <c r="N3469">
        <v>2</v>
      </c>
      <c r="O3469">
        <v>0</v>
      </c>
      <c r="P3469">
        <v>7.39</v>
      </c>
    </row>
    <row r="3470" spans="1:16" x14ac:dyDescent="0.3">
      <c r="A3470">
        <v>3468</v>
      </c>
      <c r="B3470" t="s">
        <v>83</v>
      </c>
      <c r="C3470" t="s">
        <v>114</v>
      </c>
      <c r="D3470" t="s">
        <v>107</v>
      </c>
      <c r="E3470" t="s">
        <v>100</v>
      </c>
      <c r="F3470" t="s">
        <v>87</v>
      </c>
      <c r="G3470" t="s">
        <v>115</v>
      </c>
      <c r="H3470">
        <v>1956</v>
      </c>
      <c r="I3470">
        <v>168</v>
      </c>
      <c r="J3470">
        <v>16.3</v>
      </c>
      <c r="K3470">
        <v>16</v>
      </c>
      <c r="L3470">
        <v>2020</v>
      </c>
      <c r="M3470">
        <v>69050</v>
      </c>
      <c r="N3470">
        <v>1</v>
      </c>
      <c r="O3470">
        <v>0</v>
      </c>
      <c r="P3470">
        <v>7.13</v>
      </c>
    </row>
    <row r="3471" spans="1:16" x14ac:dyDescent="0.3">
      <c r="A3471">
        <v>3469</v>
      </c>
      <c r="B3471" t="s">
        <v>83</v>
      </c>
      <c r="C3471" t="s">
        <v>114</v>
      </c>
      <c r="D3471" t="s">
        <v>107</v>
      </c>
      <c r="E3471" t="s">
        <v>100</v>
      </c>
      <c r="F3471" t="s">
        <v>87</v>
      </c>
      <c r="G3471" t="s">
        <v>115</v>
      </c>
      <c r="H3471">
        <v>1956</v>
      </c>
      <c r="I3471">
        <v>168</v>
      </c>
      <c r="J3471">
        <v>16.3</v>
      </c>
      <c r="K3471">
        <v>16</v>
      </c>
      <c r="L3471">
        <v>2022</v>
      </c>
      <c r="M3471">
        <v>55571</v>
      </c>
      <c r="N3471">
        <v>2</v>
      </c>
      <c r="O3471">
        <v>0</v>
      </c>
      <c r="P3471">
        <v>9.2100000000000009</v>
      </c>
    </row>
    <row r="3472" spans="1:16" x14ac:dyDescent="0.3">
      <c r="A3472">
        <v>3470</v>
      </c>
      <c r="B3472" t="s">
        <v>83</v>
      </c>
      <c r="C3472" t="s">
        <v>114</v>
      </c>
      <c r="D3472" t="s">
        <v>107</v>
      </c>
      <c r="E3472" t="s">
        <v>100</v>
      </c>
      <c r="F3472" t="s">
        <v>87</v>
      </c>
      <c r="G3472" t="s">
        <v>115</v>
      </c>
      <c r="H3472">
        <v>1956</v>
      </c>
      <c r="I3472">
        <v>168</v>
      </c>
      <c r="J3472">
        <v>16.3</v>
      </c>
      <c r="K3472">
        <v>16</v>
      </c>
      <c r="L3472">
        <v>2023</v>
      </c>
      <c r="M3472">
        <v>68514</v>
      </c>
      <c r="N3472">
        <v>1</v>
      </c>
      <c r="O3472">
        <v>0</v>
      </c>
      <c r="P3472">
        <v>10.6</v>
      </c>
    </row>
    <row r="3473" spans="1:16" x14ac:dyDescent="0.3">
      <c r="A3473">
        <v>3471</v>
      </c>
      <c r="B3473" t="s">
        <v>83</v>
      </c>
      <c r="C3473" t="s">
        <v>114</v>
      </c>
      <c r="D3473" t="s">
        <v>107</v>
      </c>
      <c r="E3473" t="s">
        <v>100</v>
      </c>
      <c r="F3473" t="s">
        <v>87</v>
      </c>
      <c r="G3473" t="s">
        <v>115</v>
      </c>
      <c r="H3473">
        <v>1956</v>
      </c>
      <c r="I3473">
        <v>168</v>
      </c>
      <c r="J3473">
        <v>16.3</v>
      </c>
      <c r="K3473">
        <v>16</v>
      </c>
      <c r="L3473">
        <v>2023</v>
      </c>
      <c r="M3473">
        <v>50221</v>
      </c>
      <c r="N3473">
        <v>3</v>
      </c>
      <c r="O3473">
        <v>0</v>
      </c>
      <c r="P3473">
        <v>10.59</v>
      </c>
    </row>
    <row r="3474" spans="1:16" x14ac:dyDescent="0.3">
      <c r="A3474">
        <v>3472</v>
      </c>
      <c r="B3474" t="s">
        <v>83</v>
      </c>
      <c r="C3474" t="s">
        <v>114</v>
      </c>
      <c r="D3474" t="s">
        <v>107</v>
      </c>
      <c r="E3474" t="s">
        <v>100</v>
      </c>
      <c r="F3474" t="s">
        <v>87</v>
      </c>
      <c r="G3474" t="s">
        <v>115</v>
      </c>
      <c r="H3474">
        <v>1956</v>
      </c>
      <c r="I3474">
        <v>168</v>
      </c>
      <c r="J3474">
        <v>16.3</v>
      </c>
      <c r="K3474">
        <v>16</v>
      </c>
      <c r="L3474">
        <v>2024</v>
      </c>
      <c r="M3474">
        <v>24646</v>
      </c>
      <c r="N3474">
        <v>1</v>
      </c>
      <c r="O3474">
        <v>0</v>
      </c>
      <c r="P3474">
        <v>12.63</v>
      </c>
    </row>
    <row r="3475" spans="1:16" x14ac:dyDescent="0.3">
      <c r="A3475">
        <v>3473</v>
      </c>
      <c r="B3475" t="s">
        <v>83</v>
      </c>
      <c r="C3475" t="s">
        <v>114</v>
      </c>
      <c r="D3475" t="s">
        <v>107</v>
      </c>
      <c r="E3475" t="s">
        <v>100</v>
      </c>
      <c r="F3475" t="s">
        <v>87</v>
      </c>
      <c r="G3475" t="s">
        <v>115</v>
      </c>
      <c r="H3475">
        <v>1956</v>
      </c>
      <c r="I3475">
        <v>168</v>
      </c>
      <c r="J3475">
        <v>16.3</v>
      </c>
      <c r="K3475">
        <v>16</v>
      </c>
      <c r="L3475">
        <v>2022</v>
      </c>
      <c r="M3475">
        <v>54205</v>
      </c>
      <c r="N3475">
        <v>1</v>
      </c>
      <c r="O3475">
        <v>0</v>
      </c>
      <c r="P3475">
        <v>10</v>
      </c>
    </row>
    <row r="3476" spans="1:16" x14ac:dyDescent="0.3">
      <c r="A3476">
        <v>3474</v>
      </c>
      <c r="B3476" t="s">
        <v>83</v>
      </c>
      <c r="C3476" t="s">
        <v>114</v>
      </c>
      <c r="D3476" t="s">
        <v>107</v>
      </c>
      <c r="E3476" t="s">
        <v>100</v>
      </c>
      <c r="F3476" t="s">
        <v>87</v>
      </c>
      <c r="G3476" t="s">
        <v>115</v>
      </c>
      <c r="H3476">
        <v>1956</v>
      </c>
      <c r="I3476">
        <v>168</v>
      </c>
      <c r="J3476">
        <v>16.3</v>
      </c>
      <c r="K3476">
        <v>16</v>
      </c>
      <c r="L3476">
        <v>2020</v>
      </c>
      <c r="M3476">
        <v>124535</v>
      </c>
      <c r="N3476">
        <v>2</v>
      </c>
      <c r="O3476">
        <v>0</v>
      </c>
      <c r="P3476">
        <v>5.22</v>
      </c>
    </row>
    <row r="3477" spans="1:16" x14ac:dyDescent="0.3">
      <c r="A3477">
        <v>3475</v>
      </c>
      <c r="B3477" t="s">
        <v>83</v>
      </c>
      <c r="C3477" t="s">
        <v>114</v>
      </c>
      <c r="D3477" t="s">
        <v>107</v>
      </c>
      <c r="E3477" t="s">
        <v>100</v>
      </c>
      <c r="F3477" t="s">
        <v>87</v>
      </c>
      <c r="G3477" t="s">
        <v>115</v>
      </c>
      <c r="H3477">
        <v>1956</v>
      </c>
      <c r="I3477">
        <v>168</v>
      </c>
      <c r="J3477">
        <v>16.3</v>
      </c>
      <c r="K3477">
        <v>16</v>
      </c>
      <c r="L3477">
        <v>2020</v>
      </c>
      <c r="M3477">
        <v>69563</v>
      </c>
      <c r="N3477">
        <v>2</v>
      </c>
      <c r="O3477">
        <v>0</v>
      </c>
      <c r="P3477">
        <v>6.43</v>
      </c>
    </row>
    <row r="3478" spans="1:16" x14ac:dyDescent="0.3">
      <c r="A3478">
        <v>3476</v>
      </c>
      <c r="B3478" t="s">
        <v>83</v>
      </c>
      <c r="C3478" t="s">
        <v>114</v>
      </c>
      <c r="D3478" t="s">
        <v>107</v>
      </c>
      <c r="E3478" t="s">
        <v>100</v>
      </c>
      <c r="F3478" t="s">
        <v>87</v>
      </c>
      <c r="G3478" t="s">
        <v>115</v>
      </c>
      <c r="H3478">
        <v>1956</v>
      </c>
      <c r="I3478">
        <v>168</v>
      </c>
      <c r="J3478">
        <v>16.3</v>
      </c>
      <c r="K3478">
        <v>16</v>
      </c>
      <c r="L3478">
        <v>2024</v>
      </c>
      <c r="M3478">
        <v>48017</v>
      </c>
      <c r="N3478">
        <v>1</v>
      </c>
      <c r="O3478">
        <v>0</v>
      </c>
      <c r="P3478">
        <v>12.54</v>
      </c>
    </row>
    <row r="3479" spans="1:16" x14ac:dyDescent="0.3">
      <c r="A3479">
        <v>3477</v>
      </c>
      <c r="B3479" t="s">
        <v>83</v>
      </c>
      <c r="C3479" t="s">
        <v>114</v>
      </c>
      <c r="D3479" t="s">
        <v>107</v>
      </c>
      <c r="E3479" t="s">
        <v>100</v>
      </c>
      <c r="F3479" t="s">
        <v>87</v>
      </c>
      <c r="G3479" t="s">
        <v>115</v>
      </c>
      <c r="H3479">
        <v>1956</v>
      </c>
      <c r="I3479">
        <v>168</v>
      </c>
      <c r="J3479">
        <v>16.3</v>
      </c>
      <c r="K3479">
        <v>16</v>
      </c>
      <c r="L3479">
        <v>2020</v>
      </c>
      <c r="M3479">
        <v>123403</v>
      </c>
      <c r="N3479">
        <v>2</v>
      </c>
      <c r="O3479">
        <v>0</v>
      </c>
      <c r="P3479">
        <v>5.37</v>
      </c>
    </row>
    <row r="3480" spans="1:16" x14ac:dyDescent="0.3">
      <c r="A3480">
        <v>3478</v>
      </c>
      <c r="B3480" t="s">
        <v>83</v>
      </c>
      <c r="C3480" t="s">
        <v>114</v>
      </c>
      <c r="D3480" t="s">
        <v>107</v>
      </c>
      <c r="E3480" t="s">
        <v>100</v>
      </c>
      <c r="F3480" t="s">
        <v>87</v>
      </c>
      <c r="G3480" t="s">
        <v>115</v>
      </c>
      <c r="H3480">
        <v>1956</v>
      </c>
      <c r="I3480">
        <v>168</v>
      </c>
      <c r="J3480">
        <v>16.3</v>
      </c>
      <c r="K3480">
        <v>16</v>
      </c>
      <c r="L3480">
        <v>2023</v>
      </c>
      <c r="M3480">
        <v>60035</v>
      </c>
      <c r="N3480">
        <v>2</v>
      </c>
      <c r="O3480">
        <v>0</v>
      </c>
      <c r="P3480">
        <v>10.97</v>
      </c>
    </row>
    <row r="3481" spans="1:16" x14ac:dyDescent="0.3">
      <c r="A3481">
        <v>3479</v>
      </c>
      <c r="B3481" t="s">
        <v>83</v>
      </c>
      <c r="C3481" t="s">
        <v>114</v>
      </c>
      <c r="D3481" t="s">
        <v>107</v>
      </c>
      <c r="E3481" t="s">
        <v>100</v>
      </c>
      <c r="F3481" t="s">
        <v>87</v>
      </c>
      <c r="G3481" t="s">
        <v>115</v>
      </c>
      <c r="H3481">
        <v>1956</v>
      </c>
      <c r="I3481">
        <v>168</v>
      </c>
      <c r="J3481">
        <v>16.3</v>
      </c>
      <c r="K3481">
        <v>16</v>
      </c>
      <c r="L3481">
        <v>2023</v>
      </c>
      <c r="M3481">
        <v>28356</v>
      </c>
      <c r="N3481">
        <v>1</v>
      </c>
      <c r="O3481">
        <v>0</v>
      </c>
      <c r="P3481">
        <v>12</v>
      </c>
    </row>
    <row r="3482" spans="1:16" x14ac:dyDescent="0.3">
      <c r="A3482">
        <v>3480</v>
      </c>
      <c r="B3482" t="s">
        <v>83</v>
      </c>
      <c r="C3482" t="s">
        <v>114</v>
      </c>
      <c r="D3482" t="s">
        <v>107</v>
      </c>
      <c r="E3482" t="s">
        <v>100</v>
      </c>
      <c r="F3482" t="s">
        <v>87</v>
      </c>
      <c r="G3482" t="s">
        <v>115</v>
      </c>
      <c r="H3482">
        <v>1956</v>
      </c>
      <c r="I3482">
        <v>168</v>
      </c>
      <c r="J3482">
        <v>16.3</v>
      </c>
      <c r="K3482">
        <v>16</v>
      </c>
      <c r="L3482">
        <v>2025</v>
      </c>
      <c r="M3482">
        <v>25003</v>
      </c>
      <c r="N3482">
        <v>1</v>
      </c>
      <c r="O3482">
        <v>0</v>
      </c>
      <c r="P3482">
        <v>14.43</v>
      </c>
    </row>
    <row r="3483" spans="1:16" x14ac:dyDescent="0.3">
      <c r="A3483">
        <v>3481</v>
      </c>
      <c r="B3483" t="s">
        <v>83</v>
      </c>
      <c r="C3483" t="s">
        <v>114</v>
      </c>
      <c r="D3483" t="s">
        <v>107</v>
      </c>
      <c r="E3483" t="s">
        <v>100</v>
      </c>
      <c r="F3483" t="s">
        <v>87</v>
      </c>
      <c r="G3483" t="s">
        <v>115</v>
      </c>
      <c r="H3483">
        <v>1956</v>
      </c>
      <c r="I3483">
        <v>168</v>
      </c>
      <c r="J3483">
        <v>16.3</v>
      </c>
      <c r="K3483">
        <v>16</v>
      </c>
      <c r="L3483">
        <v>2020</v>
      </c>
      <c r="M3483">
        <v>75551</v>
      </c>
      <c r="N3483">
        <v>2</v>
      </c>
      <c r="O3483">
        <v>0</v>
      </c>
      <c r="P3483">
        <v>6.37</v>
      </c>
    </row>
    <row r="3484" spans="1:16" x14ac:dyDescent="0.3">
      <c r="A3484">
        <v>3482</v>
      </c>
      <c r="B3484" t="s">
        <v>83</v>
      </c>
      <c r="C3484" t="s">
        <v>114</v>
      </c>
      <c r="D3484" t="s">
        <v>107</v>
      </c>
      <c r="E3484" t="s">
        <v>100</v>
      </c>
      <c r="F3484" t="s">
        <v>87</v>
      </c>
      <c r="G3484" t="s">
        <v>115</v>
      </c>
      <c r="H3484">
        <v>1956</v>
      </c>
      <c r="I3484">
        <v>168</v>
      </c>
      <c r="J3484">
        <v>16.3</v>
      </c>
      <c r="K3484">
        <v>16</v>
      </c>
      <c r="L3484">
        <v>2025</v>
      </c>
      <c r="M3484">
        <v>22555</v>
      </c>
      <c r="N3484">
        <v>2</v>
      </c>
      <c r="O3484">
        <v>0</v>
      </c>
      <c r="P3484">
        <v>13.64</v>
      </c>
    </row>
    <row r="3485" spans="1:16" x14ac:dyDescent="0.3">
      <c r="A3485">
        <v>3483</v>
      </c>
      <c r="B3485" t="s">
        <v>83</v>
      </c>
      <c r="C3485" t="s">
        <v>114</v>
      </c>
      <c r="D3485" t="s">
        <v>107</v>
      </c>
      <c r="E3485" t="s">
        <v>100</v>
      </c>
      <c r="F3485" t="s">
        <v>87</v>
      </c>
      <c r="G3485" t="s">
        <v>115</v>
      </c>
      <c r="H3485">
        <v>1956</v>
      </c>
      <c r="I3485">
        <v>168</v>
      </c>
      <c r="J3485">
        <v>16.3</v>
      </c>
      <c r="K3485">
        <v>16</v>
      </c>
      <c r="L3485">
        <v>2026</v>
      </c>
      <c r="M3485">
        <v>6045</v>
      </c>
      <c r="N3485">
        <v>2</v>
      </c>
      <c r="O3485">
        <v>0</v>
      </c>
      <c r="P3485">
        <v>15.35</v>
      </c>
    </row>
    <row r="3486" spans="1:16" x14ac:dyDescent="0.3">
      <c r="A3486">
        <v>3484</v>
      </c>
      <c r="B3486" t="s">
        <v>83</v>
      </c>
      <c r="C3486" t="s">
        <v>114</v>
      </c>
      <c r="D3486" t="s">
        <v>107</v>
      </c>
      <c r="E3486" t="s">
        <v>100</v>
      </c>
      <c r="F3486" t="s">
        <v>87</v>
      </c>
      <c r="G3486" t="s">
        <v>115</v>
      </c>
      <c r="H3486">
        <v>1956</v>
      </c>
      <c r="I3486">
        <v>168</v>
      </c>
      <c r="J3486">
        <v>16.3</v>
      </c>
      <c r="K3486">
        <v>16</v>
      </c>
      <c r="L3486">
        <v>2024</v>
      </c>
      <c r="M3486">
        <v>31759</v>
      </c>
      <c r="N3486">
        <v>1</v>
      </c>
      <c r="O3486">
        <v>1</v>
      </c>
      <c r="P3486">
        <v>11.69</v>
      </c>
    </row>
    <row r="3487" spans="1:16" x14ac:dyDescent="0.3">
      <c r="A3487">
        <v>3485</v>
      </c>
      <c r="B3487" t="s">
        <v>83</v>
      </c>
      <c r="C3487" t="s">
        <v>114</v>
      </c>
      <c r="D3487" t="s">
        <v>107</v>
      </c>
      <c r="E3487" t="s">
        <v>100</v>
      </c>
      <c r="F3487" t="s">
        <v>87</v>
      </c>
      <c r="G3487" t="s">
        <v>115</v>
      </c>
      <c r="H3487">
        <v>1956</v>
      </c>
      <c r="I3487">
        <v>168</v>
      </c>
      <c r="J3487">
        <v>16.3</v>
      </c>
      <c r="K3487">
        <v>16</v>
      </c>
      <c r="L3487">
        <v>2020</v>
      </c>
      <c r="M3487">
        <v>102536</v>
      </c>
      <c r="N3487">
        <v>1</v>
      </c>
      <c r="O3487">
        <v>0</v>
      </c>
      <c r="P3487">
        <v>6.09</v>
      </c>
    </row>
    <row r="3488" spans="1:16" x14ac:dyDescent="0.3">
      <c r="A3488">
        <v>3486</v>
      </c>
      <c r="B3488" t="s">
        <v>83</v>
      </c>
      <c r="C3488" t="s">
        <v>114</v>
      </c>
      <c r="D3488" t="s">
        <v>107</v>
      </c>
      <c r="E3488" t="s">
        <v>100</v>
      </c>
      <c r="F3488" t="s">
        <v>87</v>
      </c>
      <c r="G3488" t="s">
        <v>115</v>
      </c>
      <c r="H3488">
        <v>1956</v>
      </c>
      <c r="I3488">
        <v>168</v>
      </c>
      <c r="J3488">
        <v>16.3</v>
      </c>
      <c r="K3488">
        <v>16</v>
      </c>
      <c r="L3488">
        <v>2021</v>
      </c>
      <c r="M3488">
        <v>51091</v>
      </c>
      <c r="N3488">
        <v>1</v>
      </c>
      <c r="O3488">
        <v>0</v>
      </c>
      <c r="P3488">
        <v>8.8800000000000008</v>
      </c>
    </row>
    <row r="3489" spans="1:16" x14ac:dyDescent="0.3">
      <c r="A3489">
        <v>3487</v>
      </c>
      <c r="B3489" t="s">
        <v>83</v>
      </c>
      <c r="C3489" t="s">
        <v>114</v>
      </c>
      <c r="D3489" t="s">
        <v>107</v>
      </c>
      <c r="E3489" t="s">
        <v>100</v>
      </c>
      <c r="F3489" t="s">
        <v>87</v>
      </c>
      <c r="G3489" t="s">
        <v>115</v>
      </c>
      <c r="H3489">
        <v>1956</v>
      </c>
      <c r="I3489">
        <v>168</v>
      </c>
      <c r="J3489">
        <v>16.3</v>
      </c>
      <c r="K3489">
        <v>16</v>
      </c>
      <c r="L3489">
        <v>2025</v>
      </c>
      <c r="M3489">
        <v>24654</v>
      </c>
      <c r="N3489">
        <v>3</v>
      </c>
      <c r="O3489">
        <v>0</v>
      </c>
      <c r="P3489">
        <v>13.12</v>
      </c>
    </row>
    <row r="3490" spans="1:16" x14ac:dyDescent="0.3">
      <c r="A3490">
        <v>3488</v>
      </c>
      <c r="B3490" t="s">
        <v>83</v>
      </c>
      <c r="C3490" t="s">
        <v>114</v>
      </c>
      <c r="D3490" t="s">
        <v>107</v>
      </c>
      <c r="E3490" t="s">
        <v>100</v>
      </c>
      <c r="F3490" t="s">
        <v>87</v>
      </c>
      <c r="G3490" t="s">
        <v>115</v>
      </c>
      <c r="H3490">
        <v>1956</v>
      </c>
      <c r="I3490">
        <v>168</v>
      </c>
      <c r="J3490">
        <v>16.3</v>
      </c>
      <c r="K3490">
        <v>16</v>
      </c>
      <c r="L3490">
        <v>2022</v>
      </c>
      <c r="M3490">
        <v>70063</v>
      </c>
      <c r="N3490">
        <v>1</v>
      </c>
      <c r="O3490">
        <v>0</v>
      </c>
      <c r="P3490">
        <v>9.32</v>
      </c>
    </row>
    <row r="3491" spans="1:16" x14ac:dyDescent="0.3">
      <c r="A3491">
        <v>3489</v>
      </c>
      <c r="B3491" t="s">
        <v>83</v>
      </c>
      <c r="C3491" t="s">
        <v>114</v>
      </c>
      <c r="D3491" t="s">
        <v>107</v>
      </c>
      <c r="E3491" t="s">
        <v>100</v>
      </c>
      <c r="F3491" t="s">
        <v>87</v>
      </c>
      <c r="G3491" t="s">
        <v>115</v>
      </c>
      <c r="H3491">
        <v>1956</v>
      </c>
      <c r="I3491">
        <v>168</v>
      </c>
      <c r="J3491">
        <v>16.3</v>
      </c>
      <c r="K3491">
        <v>16</v>
      </c>
      <c r="L3491">
        <v>2025</v>
      </c>
      <c r="M3491">
        <v>18508</v>
      </c>
      <c r="N3491">
        <v>1</v>
      </c>
      <c r="O3491">
        <v>0</v>
      </c>
      <c r="P3491">
        <v>13.97</v>
      </c>
    </row>
    <row r="3492" spans="1:16" x14ac:dyDescent="0.3">
      <c r="A3492">
        <v>3490</v>
      </c>
      <c r="B3492" t="s">
        <v>83</v>
      </c>
      <c r="C3492" t="s">
        <v>114</v>
      </c>
      <c r="D3492" t="s">
        <v>107</v>
      </c>
      <c r="E3492" t="s">
        <v>100</v>
      </c>
      <c r="F3492" t="s">
        <v>87</v>
      </c>
      <c r="G3492" t="s">
        <v>115</v>
      </c>
      <c r="H3492">
        <v>1956</v>
      </c>
      <c r="I3492">
        <v>168</v>
      </c>
      <c r="J3492">
        <v>16.3</v>
      </c>
      <c r="K3492">
        <v>16</v>
      </c>
      <c r="L3492">
        <v>2022</v>
      </c>
      <c r="M3492">
        <v>77736</v>
      </c>
      <c r="N3492">
        <v>2</v>
      </c>
      <c r="O3492">
        <v>0</v>
      </c>
      <c r="P3492">
        <v>8.6999999999999993</v>
      </c>
    </row>
    <row r="3493" spans="1:16" x14ac:dyDescent="0.3">
      <c r="A3493">
        <v>3491</v>
      </c>
      <c r="B3493" t="s">
        <v>83</v>
      </c>
      <c r="C3493" t="s">
        <v>114</v>
      </c>
      <c r="D3493" t="s">
        <v>107</v>
      </c>
      <c r="E3493" t="s">
        <v>100</v>
      </c>
      <c r="F3493" t="s">
        <v>87</v>
      </c>
      <c r="G3493" t="s">
        <v>115</v>
      </c>
      <c r="H3493">
        <v>1956</v>
      </c>
      <c r="I3493">
        <v>168</v>
      </c>
      <c r="J3493">
        <v>16.3</v>
      </c>
      <c r="K3493">
        <v>16</v>
      </c>
      <c r="L3493">
        <v>2020</v>
      </c>
      <c r="M3493">
        <v>55203</v>
      </c>
      <c r="N3493">
        <v>1</v>
      </c>
      <c r="O3493">
        <v>0</v>
      </c>
      <c r="P3493">
        <v>7.28</v>
      </c>
    </row>
    <row r="3494" spans="1:16" x14ac:dyDescent="0.3">
      <c r="A3494">
        <v>3492</v>
      </c>
      <c r="B3494" t="s">
        <v>83</v>
      </c>
      <c r="C3494" t="s">
        <v>114</v>
      </c>
      <c r="D3494" t="s">
        <v>107</v>
      </c>
      <c r="E3494" t="s">
        <v>100</v>
      </c>
      <c r="F3494" t="s">
        <v>87</v>
      </c>
      <c r="G3494" t="s">
        <v>115</v>
      </c>
      <c r="H3494">
        <v>1956</v>
      </c>
      <c r="I3494">
        <v>168</v>
      </c>
      <c r="J3494">
        <v>16.3</v>
      </c>
      <c r="K3494">
        <v>16</v>
      </c>
      <c r="L3494">
        <v>2023</v>
      </c>
      <c r="M3494">
        <v>43416</v>
      </c>
      <c r="N3494">
        <v>1</v>
      </c>
      <c r="O3494">
        <v>0</v>
      </c>
      <c r="P3494">
        <v>11.2</v>
      </c>
    </row>
    <row r="3495" spans="1:16" x14ac:dyDescent="0.3">
      <c r="A3495">
        <v>3493</v>
      </c>
      <c r="B3495" t="s">
        <v>83</v>
      </c>
      <c r="C3495" t="s">
        <v>114</v>
      </c>
      <c r="D3495" t="s">
        <v>107</v>
      </c>
      <c r="E3495" t="s">
        <v>100</v>
      </c>
      <c r="F3495" t="s">
        <v>87</v>
      </c>
      <c r="G3495" t="s">
        <v>115</v>
      </c>
      <c r="H3495">
        <v>1956</v>
      </c>
      <c r="I3495">
        <v>168</v>
      </c>
      <c r="J3495">
        <v>16.3</v>
      </c>
      <c r="K3495">
        <v>16</v>
      </c>
      <c r="L3495">
        <v>2025</v>
      </c>
      <c r="M3495">
        <v>29426</v>
      </c>
      <c r="N3495">
        <v>3</v>
      </c>
      <c r="O3495">
        <v>0</v>
      </c>
      <c r="P3495">
        <v>13.53</v>
      </c>
    </row>
    <row r="3496" spans="1:16" x14ac:dyDescent="0.3">
      <c r="A3496">
        <v>3494</v>
      </c>
      <c r="B3496" t="s">
        <v>83</v>
      </c>
      <c r="C3496" t="s">
        <v>114</v>
      </c>
      <c r="D3496" t="s">
        <v>107</v>
      </c>
      <c r="E3496" t="s">
        <v>100</v>
      </c>
      <c r="F3496" t="s">
        <v>87</v>
      </c>
      <c r="G3496" t="s">
        <v>115</v>
      </c>
      <c r="H3496">
        <v>1956</v>
      </c>
      <c r="I3496">
        <v>168</v>
      </c>
      <c r="J3496">
        <v>16.3</v>
      </c>
      <c r="K3496">
        <v>16</v>
      </c>
      <c r="L3496">
        <v>2021</v>
      </c>
      <c r="M3496">
        <v>84251</v>
      </c>
      <c r="N3496">
        <v>1</v>
      </c>
      <c r="O3496">
        <v>0</v>
      </c>
      <c r="P3496">
        <v>7.8</v>
      </c>
    </row>
    <row r="3497" spans="1:16" x14ac:dyDescent="0.3">
      <c r="A3497">
        <v>3495</v>
      </c>
      <c r="B3497" t="s">
        <v>83</v>
      </c>
      <c r="C3497" t="s">
        <v>114</v>
      </c>
      <c r="D3497" t="s">
        <v>107</v>
      </c>
      <c r="E3497" t="s">
        <v>100</v>
      </c>
      <c r="F3497" t="s">
        <v>87</v>
      </c>
      <c r="G3497" t="s">
        <v>115</v>
      </c>
      <c r="H3497">
        <v>1956</v>
      </c>
      <c r="I3497">
        <v>168</v>
      </c>
      <c r="J3497">
        <v>16.3</v>
      </c>
      <c r="K3497">
        <v>16</v>
      </c>
      <c r="L3497">
        <v>2023</v>
      </c>
      <c r="M3497">
        <v>31618</v>
      </c>
      <c r="N3497">
        <v>3</v>
      </c>
      <c r="O3497">
        <v>1</v>
      </c>
      <c r="P3497">
        <v>10</v>
      </c>
    </row>
    <row r="3498" spans="1:16" x14ac:dyDescent="0.3">
      <c r="A3498">
        <v>3496</v>
      </c>
      <c r="B3498" t="s">
        <v>83</v>
      </c>
      <c r="C3498" t="s">
        <v>114</v>
      </c>
      <c r="D3498" t="s">
        <v>107</v>
      </c>
      <c r="E3498" t="s">
        <v>100</v>
      </c>
      <c r="F3498" t="s">
        <v>87</v>
      </c>
      <c r="G3498" t="s">
        <v>115</v>
      </c>
      <c r="H3498">
        <v>1956</v>
      </c>
      <c r="I3498">
        <v>168</v>
      </c>
      <c r="J3498">
        <v>16.3</v>
      </c>
      <c r="K3498">
        <v>16</v>
      </c>
      <c r="L3498">
        <v>2024</v>
      </c>
      <c r="M3498">
        <v>39793</v>
      </c>
      <c r="N3498">
        <v>1</v>
      </c>
      <c r="O3498">
        <v>0</v>
      </c>
      <c r="P3498">
        <v>12.67</v>
      </c>
    </row>
    <row r="3499" spans="1:16" x14ac:dyDescent="0.3">
      <c r="A3499">
        <v>3497</v>
      </c>
      <c r="B3499" t="s">
        <v>83</v>
      </c>
      <c r="C3499" t="s">
        <v>114</v>
      </c>
      <c r="D3499" t="s">
        <v>107</v>
      </c>
      <c r="E3499" t="s">
        <v>100</v>
      </c>
      <c r="F3499" t="s">
        <v>87</v>
      </c>
      <c r="G3499" t="s">
        <v>115</v>
      </c>
      <c r="H3499">
        <v>1956</v>
      </c>
      <c r="I3499">
        <v>168</v>
      </c>
      <c r="J3499">
        <v>16.3</v>
      </c>
      <c r="K3499">
        <v>16</v>
      </c>
      <c r="L3499">
        <v>2025</v>
      </c>
      <c r="M3499">
        <v>20868</v>
      </c>
      <c r="N3499">
        <v>1</v>
      </c>
      <c r="O3499">
        <v>0</v>
      </c>
      <c r="P3499">
        <v>14.42</v>
      </c>
    </row>
    <row r="3500" spans="1:16" x14ac:dyDescent="0.3">
      <c r="A3500">
        <v>3498</v>
      </c>
      <c r="B3500" t="s">
        <v>83</v>
      </c>
      <c r="C3500" t="s">
        <v>114</v>
      </c>
      <c r="D3500" t="s">
        <v>107</v>
      </c>
      <c r="E3500" t="s">
        <v>100</v>
      </c>
      <c r="F3500" t="s">
        <v>87</v>
      </c>
      <c r="G3500" t="s">
        <v>115</v>
      </c>
      <c r="H3500">
        <v>1956</v>
      </c>
      <c r="I3500">
        <v>168</v>
      </c>
      <c r="J3500">
        <v>16.3</v>
      </c>
      <c r="K3500">
        <v>16</v>
      </c>
      <c r="L3500">
        <v>2024</v>
      </c>
      <c r="M3500">
        <v>42107</v>
      </c>
      <c r="N3500">
        <v>1</v>
      </c>
      <c r="O3500">
        <v>0</v>
      </c>
      <c r="P3500">
        <v>12.44</v>
      </c>
    </row>
    <row r="3501" spans="1:16" x14ac:dyDescent="0.3">
      <c r="A3501">
        <v>3499</v>
      </c>
      <c r="B3501" t="s">
        <v>83</v>
      </c>
      <c r="C3501" t="s">
        <v>114</v>
      </c>
      <c r="D3501" t="s">
        <v>107</v>
      </c>
      <c r="E3501" t="s">
        <v>100</v>
      </c>
      <c r="F3501" t="s">
        <v>87</v>
      </c>
      <c r="G3501" t="s">
        <v>115</v>
      </c>
      <c r="H3501">
        <v>1956</v>
      </c>
      <c r="I3501">
        <v>168</v>
      </c>
      <c r="J3501">
        <v>16.3</v>
      </c>
      <c r="K3501">
        <v>16</v>
      </c>
      <c r="L3501">
        <v>2024</v>
      </c>
      <c r="M3501">
        <v>40636</v>
      </c>
      <c r="N3501">
        <v>1</v>
      </c>
      <c r="O3501">
        <v>0</v>
      </c>
      <c r="P3501">
        <v>12.66</v>
      </c>
    </row>
    <row r="3502" spans="1:16" x14ac:dyDescent="0.3">
      <c r="A3502">
        <v>3500</v>
      </c>
      <c r="B3502" t="s">
        <v>83</v>
      </c>
      <c r="C3502" t="s">
        <v>114</v>
      </c>
      <c r="D3502" t="s">
        <v>107</v>
      </c>
      <c r="E3502" t="s">
        <v>100</v>
      </c>
      <c r="F3502" t="s">
        <v>87</v>
      </c>
      <c r="G3502" t="s">
        <v>115</v>
      </c>
      <c r="H3502">
        <v>1956</v>
      </c>
      <c r="I3502">
        <v>168</v>
      </c>
      <c r="J3502">
        <v>16.3</v>
      </c>
      <c r="K3502">
        <v>16</v>
      </c>
      <c r="L3502">
        <v>2026</v>
      </c>
      <c r="M3502">
        <v>7462</v>
      </c>
      <c r="N3502">
        <v>1</v>
      </c>
      <c r="O3502">
        <v>0</v>
      </c>
      <c r="P3502">
        <v>16.04</v>
      </c>
    </row>
    <row r="3503" spans="1:16" x14ac:dyDescent="0.3">
      <c r="A3503">
        <v>3501</v>
      </c>
      <c r="B3503" t="s">
        <v>83</v>
      </c>
      <c r="C3503" t="s">
        <v>114</v>
      </c>
      <c r="D3503" t="s">
        <v>107</v>
      </c>
      <c r="E3503" t="s">
        <v>100</v>
      </c>
      <c r="F3503" t="s">
        <v>87</v>
      </c>
      <c r="G3503" t="s">
        <v>115</v>
      </c>
      <c r="H3503">
        <v>1956</v>
      </c>
      <c r="I3503">
        <v>168</v>
      </c>
      <c r="J3503">
        <v>16.3</v>
      </c>
      <c r="K3503">
        <v>16</v>
      </c>
      <c r="L3503">
        <v>2024</v>
      </c>
      <c r="M3503">
        <v>33672</v>
      </c>
      <c r="N3503">
        <v>1</v>
      </c>
      <c r="O3503">
        <v>0</v>
      </c>
      <c r="P3503">
        <v>12.65</v>
      </c>
    </row>
    <row r="3504" spans="1:16" x14ac:dyDescent="0.3">
      <c r="A3504">
        <v>3502</v>
      </c>
      <c r="B3504" t="s">
        <v>83</v>
      </c>
      <c r="C3504" t="s">
        <v>114</v>
      </c>
      <c r="D3504" t="s">
        <v>107</v>
      </c>
      <c r="E3504" t="s">
        <v>100</v>
      </c>
      <c r="F3504" t="s">
        <v>87</v>
      </c>
      <c r="G3504" t="s">
        <v>115</v>
      </c>
      <c r="H3504">
        <v>1956</v>
      </c>
      <c r="I3504">
        <v>168</v>
      </c>
      <c r="J3504">
        <v>16.3</v>
      </c>
      <c r="K3504">
        <v>16</v>
      </c>
      <c r="L3504">
        <v>2021</v>
      </c>
      <c r="M3504">
        <v>54551</v>
      </c>
      <c r="N3504">
        <v>1</v>
      </c>
      <c r="O3504">
        <v>0</v>
      </c>
      <c r="P3504">
        <v>8.74</v>
      </c>
    </row>
    <row r="3505" spans="1:16" x14ac:dyDescent="0.3">
      <c r="A3505">
        <v>3503</v>
      </c>
      <c r="B3505" t="s">
        <v>83</v>
      </c>
      <c r="C3505" t="s">
        <v>114</v>
      </c>
      <c r="D3505" t="s">
        <v>107</v>
      </c>
      <c r="E3505" t="s">
        <v>100</v>
      </c>
      <c r="F3505" t="s">
        <v>87</v>
      </c>
      <c r="G3505" t="s">
        <v>115</v>
      </c>
      <c r="H3505">
        <v>1956</v>
      </c>
      <c r="I3505">
        <v>168</v>
      </c>
      <c r="J3505">
        <v>16.3</v>
      </c>
      <c r="K3505">
        <v>16</v>
      </c>
      <c r="L3505">
        <v>2022</v>
      </c>
      <c r="M3505">
        <v>44951</v>
      </c>
      <c r="N3505">
        <v>3</v>
      </c>
      <c r="O3505">
        <v>1</v>
      </c>
      <c r="P3505">
        <v>8.1300000000000008</v>
      </c>
    </row>
    <row r="3506" spans="1:16" x14ac:dyDescent="0.3">
      <c r="A3506">
        <v>3504</v>
      </c>
      <c r="B3506" t="s">
        <v>83</v>
      </c>
      <c r="C3506" t="s">
        <v>114</v>
      </c>
      <c r="D3506" t="s">
        <v>107</v>
      </c>
      <c r="E3506" t="s">
        <v>100</v>
      </c>
      <c r="F3506" t="s">
        <v>87</v>
      </c>
      <c r="G3506" t="s">
        <v>115</v>
      </c>
      <c r="H3506">
        <v>1956</v>
      </c>
      <c r="I3506">
        <v>168</v>
      </c>
      <c r="J3506">
        <v>16.3</v>
      </c>
      <c r="K3506">
        <v>16</v>
      </c>
      <c r="L3506">
        <v>2021</v>
      </c>
      <c r="M3506">
        <v>44613</v>
      </c>
      <c r="N3506">
        <v>1</v>
      </c>
      <c r="O3506">
        <v>0</v>
      </c>
      <c r="P3506">
        <v>8.8800000000000008</v>
      </c>
    </row>
    <row r="3507" spans="1:16" x14ac:dyDescent="0.3">
      <c r="A3507">
        <v>3505</v>
      </c>
      <c r="B3507" t="s">
        <v>83</v>
      </c>
      <c r="C3507" t="s">
        <v>114</v>
      </c>
      <c r="D3507" t="s">
        <v>107</v>
      </c>
      <c r="E3507" t="s">
        <v>100</v>
      </c>
      <c r="F3507" t="s">
        <v>87</v>
      </c>
      <c r="G3507" t="s">
        <v>115</v>
      </c>
      <c r="H3507">
        <v>1956</v>
      </c>
      <c r="I3507">
        <v>168</v>
      </c>
      <c r="J3507">
        <v>16.3</v>
      </c>
      <c r="K3507">
        <v>16</v>
      </c>
      <c r="L3507">
        <v>2021</v>
      </c>
      <c r="M3507">
        <v>52307</v>
      </c>
      <c r="N3507">
        <v>3</v>
      </c>
      <c r="O3507">
        <v>1</v>
      </c>
      <c r="P3507">
        <v>6.74</v>
      </c>
    </row>
    <row r="3508" spans="1:16" x14ac:dyDescent="0.3">
      <c r="A3508">
        <v>3506</v>
      </c>
      <c r="B3508" t="s">
        <v>83</v>
      </c>
      <c r="C3508" t="s">
        <v>114</v>
      </c>
      <c r="D3508" t="s">
        <v>107</v>
      </c>
      <c r="E3508" t="s">
        <v>100</v>
      </c>
      <c r="F3508" t="s">
        <v>87</v>
      </c>
      <c r="G3508" t="s">
        <v>115</v>
      </c>
      <c r="H3508">
        <v>1956</v>
      </c>
      <c r="I3508">
        <v>168</v>
      </c>
      <c r="J3508">
        <v>16.3</v>
      </c>
      <c r="K3508">
        <v>16</v>
      </c>
      <c r="L3508">
        <v>2022</v>
      </c>
      <c r="M3508">
        <v>65178</v>
      </c>
      <c r="N3508">
        <v>1</v>
      </c>
      <c r="O3508">
        <v>0</v>
      </c>
      <c r="P3508">
        <v>9.4700000000000006</v>
      </c>
    </row>
    <row r="3509" spans="1:16" x14ac:dyDescent="0.3">
      <c r="A3509">
        <v>3507</v>
      </c>
      <c r="B3509" t="s">
        <v>83</v>
      </c>
      <c r="C3509" t="s">
        <v>114</v>
      </c>
      <c r="D3509" t="s">
        <v>107</v>
      </c>
      <c r="E3509" t="s">
        <v>100</v>
      </c>
      <c r="F3509" t="s">
        <v>87</v>
      </c>
      <c r="G3509" t="s">
        <v>115</v>
      </c>
      <c r="H3509">
        <v>1956</v>
      </c>
      <c r="I3509">
        <v>168</v>
      </c>
      <c r="J3509">
        <v>16.3</v>
      </c>
      <c r="K3509">
        <v>16</v>
      </c>
      <c r="L3509">
        <v>2024</v>
      </c>
      <c r="M3509">
        <v>45045</v>
      </c>
      <c r="N3509">
        <v>2</v>
      </c>
      <c r="O3509">
        <v>0</v>
      </c>
      <c r="P3509">
        <v>12.41</v>
      </c>
    </row>
    <row r="3510" spans="1:16" x14ac:dyDescent="0.3">
      <c r="A3510">
        <v>3508</v>
      </c>
      <c r="B3510" t="s">
        <v>83</v>
      </c>
      <c r="C3510" t="s">
        <v>114</v>
      </c>
      <c r="D3510" t="s">
        <v>107</v>
      </c>
      <c r="E3510" t="s">
        <v>100</v>
      </c>
      <c r="F3510" t="s">
        <v>87</v>
      </c>
      <c r="G3510" t="s">
        <v>115</v>
      </c>
      <c r="H3510">
        <v>1956</v>
      </c>
      <c r="I3510">
        <v>168</v>
      </c>
      <c r="J3510">
        <v>16.3</v>
      </c>
      <c r="K3510">
        <v>16</v>
      </c>
      <c r="L3510">
        <v>2025</v>
      </c>
      <c r="M3510">
        <v>29374</v>
      </c>
      <c r="N3510">
        <v>1</v>
      </c>
      <c r="O3510">
        <v>0</v>
      </c>
      <c r="P3510">
        <v>14.16</v>
      </c>
    </row>
    <row r="3511" spans="1:16" x14ac:dyDescent="0.3">
      <c r="A3511">
        <v>3509</v>
      </c>
      <c r="B3511" t="s">
        <v>83</v>
      </c>
      <c r="C3511" t="s">
        <v>114</v>
      </c>
      <c r="D3511" t="s">
        <v>107</v>
      </c>
      <c r="E3511" t="s">
        <v>100</v>
      </c>
      <c r="F3511" t="s">
        <v>87</v>
      </c>
      <c r="G3511" t="s">
        <v>115</v>
      </c>
      <c r="H3511">
        <v>1956</v>
      </c>
      <c r="I3511">
        <v>168</v>
      </c>
      <c r="J3511">
        <v>16.3</v>
      </c>
      <c r="K3511">
        <v>16</v>
      </c>
      <c r="L3511">
        <v>2021</v>
      </c>
      <c r="M3511">
        <v>85112</v>
      </c>
      <c r="N3511">
        <v>1</v>
      </c>
      <c r="O3511">
        <v>0</v>
      </c>
      <c r="P3511">
        <v>7.69</v>
      </c>
    </row>
    <row r="3512" spans="1:16" x14ac:dyDescent="0.3">
      <c r="A3512">
        <v>3510</v>
      </c>
      <c r="B3512" t="s">
        <v>83</v>
      </c>
      <c r="C3512" t="s">
        <v>114</v>
      </c>
      <c r="D3512" t="s">
        <v>107</v>
      </c>
      <c r="E3512" t="s">
        <v>100</v>
      </c>
      <c r="F3512" t="s">
        <v>87</v>
      </c>
      <c r="G3512" t="s">
        <v>115</v>
      </c>
      <c r="H3512">
        <v>1956</v>
      </c>
      <c r="I3512">
        <v>168</v>
      </c>
      <c r="J3512">
        <v>16.3</v>
      </c>
      <c r="K3512">
        <v>16</v>
      </c>
      <c r="L3512">
        <v>2026</v>
      </c>
      <c r="M3512">
        <v>9485</v>
      </c>
      <c r="N3512">
        <v>1</v>
      </c>
      <c r="O3512">
        <v>0</v>
      </c>
      <c r="P3512">
        <v>15.81</v>
      </c>
    </row>
    <row r="3513" spans="1:16" x14ac:dyDescent="0.3">
      <c r="A3513">
        <v>3511</v>
      </c>
      <c r="B3513" t="s">
        <v>83</v>
      </c>
      <c r="C3513" t="s">
        <v>114</v>
      </c>
      <c r="D3513" t="s">
        <v>107</v>
      </c>
      <c r="E3513" t="s">
        <v>100</v>
      </c>
      <c r="F3513" t="s">
        <v>87</v>
      </c>
      <c r="G3513" t="s">
        <v>115</v>
      </c>
      <c r="H3513">
        <v>1956</v>
      </c>
      <c r="I3513">
        <v>168</v>
      </c>
      <c r="J3513">
        <v>16.3</v>
      </c>
      <c r="K3513">
        <v>16</v>
      </c>
      <c r="L3513">
        <v>2025</v>
      </c>
      <c r="M3513">
        <v>19197</v>
      </c>
      <c r="N3513">
        <v>1</v>
      </c>
      <c r="O3513">
        <v>0</v>
      </c>
      <c r="P3513">
        <v>14.13</v>
      </c>
    </row>
    <row r="3514" spans="1:16" x14ac:dyDescent="0.3">
      <c r="A3514">
        <v>3512</v>
      </c>
      <c r="B3514" t="s">
        <v>83</v>
      </c>
      <c r="C3514" t="s">
        <v>114</v>
      </c>
      <c r="D3514" t="s">
        <v>107</v>
      </c>
      <c r="E3514" t="s">
        <v>100</v>
      </c>
      <c r="F3514" t="s">
        <v>87</v>
      </c>
      <c r="G3514" t="s">
        <v>115</v>
      </c>
      <c r="H3514">
        <v>1956</v>
      </c>
      <c r="I3514">
        <v>168</v>
      </c>
      <c r="J3514">
        <v>16.3</v>
      </c>
      <c r="K3514">
        <v>16</v>
      </c>
      <c r="L3514">
        <v>2022</v>
      </c>
      <c r="M3514">
        <v>43997</v>
      </c>
      <c r="N3514">
        <v>3</v>
      </c>
      <c r="O3514">
        <v>0</v>
      </c>
      <c r="P3514">
        <v>8.93</v>
      </c>
    </row>
    <row r="3515" spans="1:16" x14ac:dyDescent="0.3">
      <c r="A3515">
        <v>3513</v>
      </c>
      <c r="B3515" t="s">
        <v>83</v>
      </c>
      <c r="C3515" t="s">
        <v>114</v>
      </c>
      <c r="D3515" t="s">
        <v>107</v>
      </c>
      <c r="E3515" t="s">
        <v>100</v>
      </c>
      <c r="F3515" t="s">
        <v>87</v>
      </c>
      <c r="G3515" t="s">
        <v>115</v>
      </c>
      <c r="H3515">
        <v>1956</v>
      </c>
      <c r="I3515">
        <v>168</v>
      </c>
      <c r="J3515">
        <v>16.3</v>
      </c>
      <c r="K3515">
        <v>16</v>
      </c>
      <c r="L3515">
        <v>2023</v>
      </c>
      <c r="M3515">
        <v>57097</v>
      </c>
      <c r="N3515">
        <v>2</v>
      </c>
      <c r="O3515">
        <v>0</v>
      </c>
      <c r="P3515">
        <v>10.72</v>
      </c>
    </row>
    <row r="3516" spans="1:16" x14ac:dyDescent="0.3">
      <c r="A3516">
        <v>3514</v>
      </c>
      <c r="B3516" t="s">
        <v>83</v>
      </c>
      <c r="C3516" t="s">
        <v>114</v>
      </c>
      <c r="D3516" t="s">
        <v>107</v>
      </c>
      <c r="E3516" t="s">
        <v>100</v>
      </c>
      <c r="F3516" t="s">
        <v>87</v>
      </c>
      <c r="G3516" t="s">
        <v>115</v>
      </c>
      <c r="H3516">
        <v>1956</v>
      </c>
      <c r="I3516">
        <v>168</v>
      </c>
      <c r="J3516">
        <v>16.3</v>
      </c>
      <c r="K3516">
        <v>16</v>
      </c>
      <c r="L3516">
        <v>2024</v>
      </c>
      <c r="M3516">
        <v>42347</v>
      </c>
      <c r="N3516">
        <v>1</v>
      </c>
      <c r="O3516">
        <v>0</v>
      </c>
      <c r="P3516">
        <v>12.34</v>
      </c>
    </row>
    <row r="3517" spans="1:16" x14ac:dyDescent="0.3">
      <c r="A3517">
        <v>3515</v>
      </c>
      <c r="B3517" t="s">
        <v>83</v>
      </c>
      <c r="C3517" t="s">
        <v>114</v>
      </c>
      <c r="D3517" t="s">
        <v>107</v>
      </c>
      <c r="E3517" t="s">
        <v>100</v>
      </c>
      <c r="F3517" t="s">
        <v>87</v>
      </c>
      <c r="G3517" t="s">
        <v>115</v>
      </c>
      <c r="H3517">
        <v>1956</v>
      </c>
      <c r="I3517">
        <v>168</v>
      </c>
      <c r="J3517">
        <v>16.3</v>
      </c>
      <c r="K3517">
        <v>16</v>
      </c>
      <c r="L3517">
        <v>2022</v>
      </c>
      <c r="M3517">
        <v>53720</v>
      </c>
      <c r="N3517">
        <v>1</v>
      </c>
      <c r="O3517">
        <v>0</v>
      </c>
      <c r="P3517">
        <v>10.06</v>
      </c>
    </row>
    <row r="3518" spans="1:16" x14ac:dyDescent="0.3">
      <c r="A3518">
        <v>3516</v>
      </c>
      <c r="B3518" t="s">
        <v>83</v>
      </c>
      <c r="C3518" t="s">
        <v>114</v>
      </c>
      <c r="D3518" t="s">
        <v>107</v>
      </c>
      <c r="E3518" t="s">
        <v>100</v>
      </c>
      <c r="F3518" t="s">
        <v>87</v>
      </c>
      <c r="G3518" t="s">
        <v>115</v>
      </c>
      <c r="H3518">
        <v>1956</v>
      </c>
      <c r="I3518">
        <v>168</v>
      </c>
      <c r="J3518">
        <v>16.3</v>
      </c>
      <c r="K3518">
        <v>16</v>
      </c>
      <c r="L3518">
        <v>2020</v>
      </c>
      <c r="M3518">
        <v>52867</v>
      </c>
      <c r="N3518">
        <v>2</v>
      </c>
      <c r="O3518">
        <v>0</v>
      </c>
      <c r="P3518">
        <v>6.77</v>
      </c>
    </row>
    <row r="3519" spans="1:16" x14ac:dyDescent="0.3">
      <c r="A3519">
        <v>3517</v>
      </c>
      <c r="B3519" t="s">
        <v>83</v>
      </c>
      <c r="C3519" t="s">
        <v>114</v>
      </c>
      <c r="D3519" t="s">
        <v>107</v>
      </c>
      <c r="E3519" t="s">
        <v>100</v>
      </c>
      <c r="F3519" t="s">
        <v>87</v>
      </c>
      <c r="G3519" t="s">
        <v>115</v>
      </c>
      <c r="H3519">
        <v>1956</v>
      </c>
      <c r="I3519">
        <v>168</v>
      </c>
      <c r="J3519">
        <v>16.3</v>
      </c>
      <c r="K3519">
        <v>16</v>
      </c>
      <c r="L3519">
        <v>2021</v>
      </c>
      <c r="M3519">
        <v>52985</v>
      </c>
      <c r="N3519">
        <v>1</v>
      </c>
      <c r="O3519">
        <v>1</v>
      </c>
      <c r="P3519">
        <v>8.16</v>
      </c>
    </row>
    <row r="3520" spans="1:16" x14ac:dyDescent="0.3">
      <c r="A3520">
        <v>3518</v>
      </c>
      <c r="B3520" t="s">
        <v>83</v>
      </c>
      <c r="C3520" t="s">
        <v>114</v>
      </c>
      <c r="D3520" t="s">
        <v>107</v>
      </c>
      <c r="E3520" t="s">
        <v>100</v>
      </c>
      <c r="F3520" t="s">
        <v>87</v>
      </c>
      <c r="G3520" t="s">
        <v>115</v>
      </c>
      <c r="H3520">
        <v>1956</v>
      </c>
      <c r="I3520">
        <v>168</v>
      </c>
      <c r="J3520">
        <v>16.3</v>
      </c>
      <c r="K3520">
        <v>16</v>
      </c>
      <c r="L3520">
        <v>2025</v>
      </c>
      <c r="M3520">
        <v>22208</v>
      </c>
      <c r="N3520">
        <v>1</v>
      </c>
      <c r="O3520">
        <v>1</v>
      </c>
      <c r="P3520">
        <v>13.38</v>
      </c>
    </row>
    <row r="3521" spans="1:16" x14ac:dyDescent="0.3">
      <c r="A3521">
        <v>3519</v>
      </c>
      <c r="B3521" t="s">
        <v>83</v>
      </c>
      <c r="C3521" t="s">
        <v>114</v>
      </c>
      <c r="D3521" t="s">
        <v>107</v>
      </c>
      <c r="E3521" t="s">
        <v>100</v>
      </c>
      <c r="F3521" t="s">
        <v>87</v>
      </c>
      <c r="G3521" t="s">
        <v>115</v>
      </c>
      <c r="H3521">
        <v>1956</v>
      </c>
      <c r="I3521">
        <v>168</v>
      </c>
      <c r="J3521">
        <v>16.3</v>
      </c>
      <c r="K3521">
        <v>16</v>
      </c>
      <c r="L3521">
        <v>2020</v>
      </c>
      <c r="M3521">
        <v>72934</v>
      </c>
      <c r="N3521">
        <v>1</v>
      </c>
      <c r="O3521">
        <v>0</v>
      </c>
      <c r="P3521">
        <v>6.95</v>
      </c>
    </row>
    <row r="3522" spans="1:16" x14ac:dyDescent="0.3">
      <c r="A3522">
        <v>3520</v>
      </c>
      <c r="B3522" t="s">
        <v>83</v>
      </c>
      <c r="C3522" t="s">
        <v>114</v>
      </c>
      <c r="D3522" t="s">
        <v>107</v>
      </c>
      <c r="E3522" t="s">
        <v>100</v>
      </c>
      <c r="F3522" t="s">
        <v>87</v>
      </c>
      <c r="G3522" t="s">
        <v>115</v>
      </c>
      <c r="H3522">
        <v>1956</v>
      </c>
      <c r="I3522">
        <v>168</v>
      </c>
      <c r="J3522">
        <v>16.3</v>
      </c>
      <c r="K3522">
        <v>16</v>
      </c>
      <c r="L3522">
        <v>2026</v>
      </c>
      <c r="M3522">
        <v>7016</v>
      </c>
      <c r="N3522">
        <v>1</v>
      </c>
      <c r="O3522">
        <v>0</v>
      </c>
      <c r="P3522">
        <v>15.89</v>
      </c>
    </row>
    <row r="3523" spans="1:16" x14ac:dyDescent="0.3">
      <c r="A3523">
        <v>3521</v>
      </c>
      <c r="B3523" t="s">
        <v>83</v>
      </c>
      <c r="C3523" t="s">
        <v>114</v>
      </c>
      <c r="D3523" t="s">
        <v>107</v>
      </c>
      <c r="E3523" t="s">
        <v>100</v>
      </c>
      <c r="F3523" t="s">
        <v>87</v>
      </c>
      <c r="G3523" t="s">
        <v>115</v>
      </c>
      <c r="H3523">
        <v>1956</v>
      </c>
      <c r="I3523">
        <v>168</v>
      </c>
      <c r="J3523">
        <v>16.3</v>
      </c>
      <c r="K3523">
        <v>16</v>
      </c>
      <c r="L3523">
        <v>2020</v>
      </c>
      <c r="M3523">
        <v>55671</v>
      </c>
      <c r="N3523">
        <v>2</v>
      </c>
      <c r="O3523">
        <v>0</v>
      </c>
      <c r="P3523">
        <v>7.11</v>
      </c>
    </row>
    <row r="3524" spans="1:16" x14ac:dyDescent="0.3">
      <c r="A3524">
        <v>3522</v>
      </c>
      <c r="B3524" t="s">
        <v>83</v>
      </c>
      <c r="C3524" t="s">
        <v>114</v>
      </c>
      <c r="D3524" t="s">
        <v>107</v>
      </c>
      <c r="E3524" t="s">
        <v>100</v>
      </c>
      <c r="F3524" t="s">
        <v>87</v>
      </c>
      <c r="G3524" t="s">
        <v>115</v>
      </c>
      <c r="H3524">
        <v>1956</v>
      </c>
      <c r="I3524">
        <v>168</v>
      </c>
      <c r="J3524">
        <v>16.3</v>
      </c>
      <c r="K3524">
        <v>16</v>
      </c>
      <c r="L3524">
        <v>2026</v>
      </c>
      <c r="M3524">
        <v>9665</v>
      </c>
      <c r="N3524">
        <v>2</v>
      </c>
      <c r="O3524">
        <v>0</v>
      </c>
      <c r="P3524">
        <v>15.47</v>
      </c>
    </row>
    <row r="3525" spans="1:16" x14ac:dyDescent="0.3">
      <c r="A3525">
        <v>3523</v>
      </c>
      <c r="B3525" t="s">
        <v>83</v>
      </c>
      <c r="C3525" t="s">
        <v>114</v>
      </c>
      <c r="D3525" t="s">
        <v>107</v>
      </c>
      <c r="E3525" t="s">
        <v>100</v>
      </c>
      <c r="F3525" t="s">
        <v>87</v>
      </c>
      <c r="G3525" t="s">
        <v>115</v>
      </c>
      <c r="H3525">
        <v>1956</v>
      </c>
      <c r="I3525">
        <v>168</v>
      </c>
      <c r="J3525">
        <v>16.3</v>
      </c>
      <c r="K3525">
        <v>16</v>
      </c>
      <c r="L3525">
        <v>2025</v>
      </c>
      <c r="M3525">
        <v>18627</v>
      </c>
      <c r="N3525">
        <v>1</v>
      </c>
      <c r="O3525">
        <v>0</v>
      </c>
      <c r="P3525">
        <v>14.28</v>
      </c>
    </row>
    <row r="3526" spans="1:16" x14ac:dyDescent="0.3">
      <c r="A3526">
        <v>3524</v>
      </c>
      <c r="B3526" t="s">
        <v>83</v>
      </c>
      <c r="C3526" t="s">
        <v>114</v>
      </c>
      <c r="D3526" t="s">
        <v>107</v>
      </c>
      <c r="E3526" t="s">
        <v>100</v>
      </c>
      <c r="F3526" t="s">
        <v>87</v>
      </c>
      <c r="G3526" t="s">
        <v>115</v>
      </c>
      <c r="H3526">
        <v>1956</v>
      </c>
      <c r="I3526">
        <v>168</v>
      </c>
      <c r="J3526">
        <v>16.3</v>
      </c>
      <c r="K3526">
        <v>16</v>
      </c>
      <c r="L3526">
        <v>2026</v>
      </c>
      <c r="M3526">
        <v>7368</v>
      </c>
      <c r="N3526">
        <v>2</v>
      </c>
      <c r="O3526">
        <v>0</v>
      </c>
      <c r="P3526">
        <v>15.69</v>
      </c>
    </row>
    <row r="3527" spans="1:16" x14ac:dyDescent="0.3">
      <c r="A3527">
        <v>3525</v>
      </c>
      <c r="B3527" t="s">
        <v>83</v>
      </c>
      <c r="C3527" t="s">
        <v>114</v>
      </c>
      <c r="D3527" t="s">
        <v>107</v>
      </c>
      <c r="E3527" t="s">
        <v>100</v>
      </c>
      <c r="F3527" t="s">
        <v>87</v>
      </c>
      <c r="G3527" t="s">
        <v>115</v>
      </c>
      <c r="H3527">
        <v>1956</v>
      </c>
      <c r="I3527">
        <v>168</v>
      </c>
      <c r="J3527">
        <v>16.3</v>
      </c>
      <c r="K3527">
        <v>16</v>
      </c>
      <c r="L3527">
        <v>2025</v>
      </c>
      <c r="M3527">
        <v>19343</v>
      </c>
      <c r="N3527">
        <v>1</v>
      </c>
      <c r="O3527">
        <v>1</v>
      </c>
      <c r="P3527">
        <v>13.71</v>
      </c>
    </row>
    <row r="3528" spans="1:16" x14ac:dyDescent="0.3">
      <c r="A3528">
        <v>3526</v>
      </c>
      <c r="B3528" t="s">
        <v>83</v>
      </c>
      <c r="C3528" t="s">
        <v>114</v>
      </c>
      <c r="D3528" t="s">
        <v>107</v>
      </c>
      <c r="E3528" t="s">
        <v>100</v>
      </c>
      <c r="F3528" t="s">
        <v>87</v>
      </c>
      <c r="G3528" t="s">
        <v>115</v>
      </c>
      <c r="H3528">
        <v>1956</v>
      </c>
      <c r="I3528">
        <v>168</v>
      </c>
      <c r="J3528">
        <v>16.3</v>
      </c>
      <c r="K3528">
        <v>16</v>
      </c>
      <c r="L3528">
        <v>2021</v>
      </c>
      <c r="M3528">
        <v>49108</v>
      </c>
      <c r="N3528">
        <v>1</v>
      </c>
      <c r="O3528">
        <v>0</v>
      </c>
      <c r="P3528">
        <v>8.9600000000000009</v>
      </c>
    </row>
    <row r="3529" spans="1:16" x14ac:dyDescent="0.3">
      <c r="A3529">
        <v>3527</v>
      </c>
      <c r="B3529" t="s">
        <v>83</v>
      </c>
      <c r="C3529" t="s">
        <v>114</v>
      </c>
      <c r="D3529" t="s">
        <v>107</v>
      </c>
      <c r="E3529" t="s">
        <v>100</v>
      </c>
      <c r="F3529" t="s">
        <v>87</v>
      </c>
      <c r="G3529" t="s">
        <v>115</v>
      </c>
      <c r="H3529">
        <v>1956</v>
      </c>
      <c r="I3529">
        <v>168</v>
      </c>
      <c r="J3529">
        <v>16.3</v>
      </c>
      <c r="K3529">
        <v>16</v>
      </c>
      <c r="L3529">
        <v>2026</v>
      </c>
      <c r="M3529">
        <v>6878</v>
      </c>
      <c r="N3529">
        <v>1</v>
      </c>
      <c r="O3529">
        <v>0</v>
      </c>
      <c r="P3529">
        <v>16.22</v>
      </c>
    </row>
    <row r="3530" spans="1:16" x14ac:dyDescent="0.3">
      <c r="A3530">
        <v>3528</v>
      </c>
      <c r="B3530" t="s">
        <v>83</v>
      </c>
      <c r="C3530" t="s">
        <v>114</v>
      </c>
      <c r="D3530" t="s">
        <v>107</v>
      </c>
      <c r="E3530" t="s">
        <v>100</v>
      </c>
      <c r="F3530" t="s">
        <v>87</v>
      </c>
      <c r="G3530" t="s">
        <v>115</v>
      </c>
      <c r="H3530">
        <v>1956</v>
      </c>
      <c r="I3530">
        <v>168</v>
      </c>
      <c r="J3530">
        <v>16.3</v>
      </c>
      <c r="K3530">
        <v>16</v>
      </c>
      <c r="L3530">
        <v>2021</v>
      </c>
      <c r="M3530">
        <v>81992</v>
      </c>
      <c r="N3530">
        <v>2</v>
      </c>
      <c r="O3530">
        <v>0</v>
      </c>
      <c r="P3530">
        <v>8.01</v>
      </c>
    </row>
    <row r="3531" spans="1:16" x14ac:dyDescent="0.3">
      <c r="A3531">
        <v>3529</v>
      </c>
      <c r="B3531" t="s">
        <v>83</v>
      </c>
      <c r="C3531" t="s">
        <v>114</v>
      </c>
      <c r="D3531" t="s">
        <v>107</v>
      </c>
      <c r="E3531" t="s">
        <v>100</v>
      </c>
      <c r="F3531" t="s">
        <v>87</v>
      </c>
      <c r="G3531" t="s">
        <v>115</v>
      </c>
      <c r="H3531">
        <v>1956</v>
      </c>
      <c r="I3531">
        <v>168</v>
      </c>
      <c r="J3531">
        <v>16.3</v>
      </c>
      <c r="K3531">
        <v>16</v>
      </c>
      <c r="L3531">
        <v>2020</v>
      </c>
      <c r="M3531">
        <v>81349</v>
      </c>
      <c r="N3531">
        <v>1</v>
      </c>
      <c r="O3531">
        <v>0</v>
      </c>
      <c r="P3531">
        <v>6.87</v>
      </c>
    </row>
    <row r="3532" spans="1:16" x14ac:dyDescent="0.3">
      <c r="A3532">
        <v>3530</v>
      </c>
      <c r="B3532" t="s">
        <v>83</v>
      </c>
      <c r="C3532" t="s">
        <v>114</v>
      </c>
      <c r="D3532" t="s">
        <v>107</v>
      </c>
      <c r="E3532" t="s">
        <v>100</v>
      </c>
      <c r="F3532" t="s">
        <v>87</v>
      </c>
      <c r="G3532" t="s">
        <v>115</v>
      </c>
      <c r="H3532">
        <v>1956</v>
      </c>
      <c r="I3532">
        <v>168</v>
      </c>
      <c r="J3532">
        <v>16.3</v>
      </c>
      <c r="K3532">
        <v>16</v>
      </c>
      <c r="L3532">
        <v>2022</v>
      </c>
      <c r="M3532">
        <v>62321</v>
      </c>
      <c r="N3532">
        <v>1</v>
      </c>
      <c r="O3532">
        <v>1</v>
      </c>
      <c r="P3532">
        <v>8.8699999999999992</v>
      </c>
    </row>
    <row r="3533" spans="1:16" x14ac:dyDescent="0.3">
      <c r="A3533">
        <v>3531</v>
      </c>
      <c r="B3533" t="s">
        <v>83</v>
      </c>
      <c r="C3533" t="s">
        <v>114</v>
      </c>
      <c r="D3533" t="s">
        <v>107</v>
      </c>
      <c r="E3533" t="s">
        <v>100</v>
      </c>
      <c r="F3533" t="s">
        <v>87</v>
      </c>
      <c r="G3533" t="s">
        <v>115</v>
      </c>
      <c r="H3533">
        <v>1956</v>
      </c>
      <c r="I3533">
        <v>168</v>
      </c>
      <c r="J3533">
        <v>16.3</v>
      </c>
      <c r="K3533">
        <v>16</v>
      </c>
      <c r="L3533">
        <v>2023</v>
      </c>
      <c r="M3533">
        <v>44281</v>
      </c>
      <c r="N3533">
        <v>1</v>
      </c>
      <c r="O3533">
        <v>1</v>
      </c>
      <c r="P3533">
        <v>10.73</v>
      </c>
    </row>
    <row r="3534" spans="1:16" x14ac:dyDescent="0.3">
      <c r="A3534">
        <v>3532</v>
      </c>
      <c r="B3534" t="s">
        <v>83</v>
      </c>
      <c r="C3534" t="s">
        <v>114</v>
      </c>
      <c r="D3534" t="s">
        <v>107</v>
      </c>
      <c r="E3534" t="s">
        <v>100</v>
      </c>
      <c r="F3534" t="s">
        <v>87</v>
      </c>
      <c r="G3534" t="s">
        <v>115</v>
      </c>
      <c r="H3534">
        <v>1956</v>
      </c>
      <c r="I3534">
        <v>168</v>
      </c>
      <c r="J3534">
        <v>16.3</v>
      </c>
      <c r="K3534">
        <v>16</v>
      </c>
      <c r="L3534">
        <v>2022</v>
      </c>
      <c r="M3534">
        <v>59775</v>
      </c>
      <c r="N3534">
        <v>1</v>
      </c>
      <c r="O3534">
        <v>0</v>
      </c>
      <c r="P3534">
        <v>9.82</v>
      </c>
    </row>
    <row r="3535" spans="1:16" x14ac:dyDescent="0.3">
      <c r="A3535">
        <v>3533</v>
      </c>
      <c r="B3535" t="s">
        <v>83</v>
      </c>
      <c r="C3535" t="s">
        <v>114</v>
      </c>
      <c r="D3535" t="s">
        <v>107</v>
      </c>
      <c r="E3535" t="s">
        <v>100</v>
      </c>
      <c r="F3535" t="s">
        <v>87</v>
      </c>
      <c r="G3535" t="s">
        <v>115</v>
      </c>
      <c r="H3535">
        <v>1956</v>
      </c>
      <c r="I3535">
        <v>168</v>
      </c>
      <c r="J3535">
        <v>16.3</v>
      </c>
      <c r="K3535">
        <v>16</v>
      </c>
      <c r="L3535">
        <v>2024</v>
      </c>
      <c r="M3535">
        <v>46049</v>
      </c>
      <c r="N3535">
        <v>2</v>
      </c>
      <c r="O3535">
        <v>0</v>
      </c>
      <c r="P3535">
        <v>12.13</v>
      </c>
    </row>
    <row r="3536" spans="1:16" x14ac:dyDescent="0.3">
      <c r="A3536">
        <v>3534</v>
      </c>
      <c r="B3536" t="s">
        <v>83</v>
      </c>
      <c r="C3536" t="s">
        <v>114</v>
      </c>
      <c r="D3536" t="s">
        <v>107</v>
      </c>
      <c r="E3536" t="s">
        <v>100</v>
      </c>
      <c r="F3536" t="s">
        <v>87</v>
      </c>
      <c r="G3536" t="s">
        <v>115</v>
      </c>
      <c r="H3536">
        <v>1956</v>
      </c>
      <c r="I3536">
        <v>168</v>
      </c>
      <c r="J3536">
        <v>16.3</v>
      </c>
      <c r="K3536">
        <v>16</v>
      </c>
      <c r="L3536">
        <v>2023</v>
      </c>
      <c r="M3536">
        <v>29260</v>
      </c>
      <c r="N3536">
        <v>2</v>
      </c>
      <c r="O3536">
        <v>0</v>
      </c>
      <c r="P3536">
        <v>11.31</v>
      </c>
    </row>
    <row r="3537" spans="1:16" x14ac:dyDescent="0.3">
      <c r="A3537">
        <v>3535</v>
      </c>
      <c r="B3537" t="s">
        <v>83</v>
      </c>
      <c r="C3537" t="s">
        <v>114</v>
      </c>
      <c r="D3537" t="s">
        <v>107</v>
      </c>
      <c r="E3537" t="s">
        <v>100</v>
      </c>
      <c r="F3537" t="s">
        <v>87</v>
      </c>
      <c r="G3537" t="s">
        <v>115</v>
      </c>
      <c r="H3537">
        <v>1956</v>
      </c>
      <c r="I3537">
        <v>168</v>
      </c>
      <c r="J3537">
        <v>16.3</v>
      </c>
      <c r="K3537">
        <v>16</v>
      </c>
      <c r="L3537">
        <v>2022</v>
      </c>
      <c r="M3537">
        <v>37234</v>
      </c>
      <c r="N3537">
        <v>1</v>
      </c>
      <c r="O3537">
        <v>0</v>
      </c>
      <c r="P3537">
        <v>9.93</v>
      </c>
    </row>
    <row r="3538" spans="1:16" x14ac:dyDescent="0.3">
      <c r="A3538">
        <v>3536</v>
      </c>
      <c r="B3538" t="s">
        <v>83</v>
      </c>
      <c r="C3538" t="s">
        <v>114</v>
      </c>
      <c r="D3538" t="s">
        <v>107</v>
      </c>
      <c r="E3538" t="s">
        <v>100</v>
      </c>
      <c r="F3538" t="s">
        <v>87</v>
      </c>
      <c r="G3538" t="s">
        <v>115</v>
      </c>
      <c r="H3538">
        <v>1956</v>
      </c>
      <c r="I3538">
        <v>168</v>
      </c>
      <c r="J3538">
        <v>16.3</v>
      </c>
      <c r="K3538">
        <v>16</v>
      </c>
      <c r="L3538">
        <v>2022</v>
      </c>
      <c r="M3538">
        <v>74504</v>
      </c>
      <c r="N3538">
        <v>1</v>
      </c>
      <c r="O3538">
        <v>0</v>
      </c>
      <c r="P3538">
        <v>9.75</v>
      </c>
    </row>
    <row r="3539" spans="1:16" x14ac:dyDescent="0.3">
      <c r="A3539">
        <v>3537</v>
      </c>
      <c r="B3539" t="s">
        <v>83</v>
      </c>
      <c r="C3539" t="s">
        <v>114</v>
      </c>
      <c r="D3539" t="s">
        <v>107</v>
      </c>
      <c r="E3539" t="s">
        <v>100</v>
      </c>
      <c r="F3539" t="s">
        <v>87</v>
      </c>
      <c r="G3539" t="s">
        <v>115</v>
      </c>
      <c r="H3539">
        <v>1956</v>
      </c>
      <c r="I3539">
        <v>168</v>
      </c>
      <c r="J3539">
        <v>16.3</v>
      </c>
      <c r="K3539">
        <v>16</v>
      </c>
      <c r="L3539">
        <v>2020</v>
      </c>
      <c r="M3539">
        <v>72382</v>
      </c>
      <c r="N3539">
        <v>1</v>
      </c>
      <c r="O3539">
        <v>1</v>
      </c>
      <c r="P3539">
        <v>6.22</v>
      </c>
    </row>
    <row r="3540" spans="1:16" x14ac:dyDescent="0.3">
      <c r="A3540">
        <v>3538</v>
      </c>
      <c r="B3540" t="s">
        <v>83</v>
      </c>
      <c r="C3540" t="s">
        <v>114</v>
      </c>
      <c r="D3540" t="s">
        <v>107</v>
      </c>
      <c r="E3540" t="s">
        <v>100</v>
      </c>
      <c r="F3540" t="s">
        <v>87</v>
      </c>
      <c r="G3540" t="s">
        <v>115</v>
      </c>
      <c r="H3540">
        <v>1956</v>
      </c>
      <c r="I3540">
        <v>168</v>
      </c>
      <c r="J3540">
        <v>16.3</v>
      </c>
      <c r="K3540">
        <v>16</v>
      </c>
      <c r="L3540">
        <v>2026</v>
      </c>
      <c r="M3540">
        <v>4919</v>
      </c>
      <c r="N3540">
        <v>1</v>
      </c>
      <c r="O3540">
        <v>0</v>
      </c>
      <c r="P3540">
        <v>15.95</v>
      </c>
    </row>
    <row r="3541" spans="1:16" x14ac:dyDescent="0.3">
      <c r="A3541">
        <v>3539</v>
      </c>
      <c r="B3541" t="s">
        <v>83</v>
      </c>
      <c r="C3541" t="s">
        <v>114</v>
      </c>
      <c r="D3541" t="s">
        <v>107</v>
      </c>
      <c r="E3541" t="s">
        <v>100</v>
      </c>
      <c r="F3541" t="s">
        <v>87</v>
      </c>
      <c r="G3541" t="s">
        <v>115</v>
      </c>
      <c r="H3541">
        <v>1956</v>
      </c>
      <c r="I3541">
        <v>168</v>
      </c>
      <c r="J3541">
        <v>16.3</v>
      </c>
      <c r="K3541">
        <v>16</v>
      </c>
      <c r="L3541">
        <v>2024</v>
      </c>
      <c r="M3541">
        <v>37655</v>
      </c>
      <c r="N3541">
        <v>1</v>
      </c>
      <c r="O3541">
        <v>0</v>
      </c>
      <c r="P3541">
        <v>12.67</v>
      </c>
    </row>
    <row r="3542" spans="1:16" x14ac:dyDescent="0.3">
      <c r="A3542">
        <v>3540</v>
      </c>
      <c r="B3542" t="s">
        <v>83</v>
      </c>
      <c r="C3542" t="s">
        <v>114</v>
      </c>
      <c r="D3542" t="s">
        <v>107</v>
      </c>
      <c r="E3542" t="s">
        <v>100</v>
      </c>
      <c r="F3542" t="s">
        <v>87</v>
      </c>
      <c r="G3542" t="s">
        <v>115</v>
      </c>
      <c r="H3542">
        <v>1956</v>
      </c>
      <c r="I3542">
        <v>168</v>
      </c>
      <c r="J3542">
        <v>16.3</v>
      </c>
      <c r="K3542">
        <v>16</v>
      </c>
      <c r="L3542">
        <v>2025</v>
      </c>
      <c r="M3542">
        <v>16345</v>
      </c>
      <c r="N3542">
        <v>3</v>
      </c>
      <c r="O3542">
        <v>0</v>
      </c>
      <c r="P3542">
        <v>13.73</v>
      </c>
    </row>
    <row r="3543" spans="1:16" x14ac:dyDescent="0.3">
      <c r="A3543">
        <v>3541</v>
      </c>
      <c r="B3543" t="s">
        <v>83</v>
      </c>
      <c r="C3543" t="s">
        <v>114</v>
      </c>
      <c r="D3543" t="s">
        <v>107</v>
      </c>
      <c r="E3543" t="s">
        <v>100</v>
      </c>
      <c r="F3543" t="s">
        <v>87</v>
      </c>
      <c r="G3543" t="s">
        <v>115</v>
      </c>
      <c r="H3543">
        <v>1956</v>
      </c>
      <c r="I3543">
        <v>168</v>
      </c>
      <c r="J3543">
        <v>16.3</v>
      </c>
      <c r="K3543">
        <v>16</v>
      </c>
      <c r="L3543">
        <v>2023</v>
      </c>
      <c r="M3543">
        <v>36201</v>
      </c>
      <c r="N3543">
        <v>2</v>
      </c>
      <c r="O3543">
        <v>0</v>
      </c>
      <c r="P3543">
        <v>11.15</v>
      </c>
    </row>
    <row r="3544" spans="1:16" x14ac:dyDescent="0.3">
      <c r="A3544">
        <v>3542</v>
      </c>
      <c r="B3544" t="s">
        <v>83</v>
      </c>
      <c r="C3544" t="s">
        <v>114</v>
      </c>
      <c r="D3544" t="s">
        <v>107</v>
      </c>
      <c r="E3544" t="s">
        <v>100</v>
      </c>
      <c r="F3544" t="s">
        <v>87</v>
      </c>
      <c r="G3544" t="s">
        <v>115</v>
      </c>
      <c r="H3544">
        <v>1956</v>
      </c>
      <c r="I3544">
        <v>168</v>
      </c>
      <c r="J3544">
        <v>16.3</v>
      </c>
      <c r="K3544">
        <v>16</v>
      </c>
      <c r="L3544">
        <v>2023</v>
      </c>
      <c r="M3544">
        <v>64733</v>
      </c>
      <c r="N3544">
        <v>1</v>
      </c>
      <c r="O3544">
        <v>0</v>
      </c>
      <c r="P3544">
        <v>10.94</v>
      </c>
    </row>
    <row r="3545" spans="1:16" x14ac:dyDescent="0.3">
      <c r="A3545">
        <v>3543</v>
      </c>
      <c r="B3545" t="s">
        <v>83</v>
      </c>
      <c r="C3545" t="s">
        <v>114</v>
      </c>
      <c r="D3545" t="s">
        <v>107</v>
      </c>
      <c r="E3545" t="s">
        <v>100</v>
      </c>
      <c r="F3545" t="s">
        <v>87</v>
      </c>
      <c r="G3545" t="s">
        <v>115</v>
      </c>
      <c r="H3545">
        <v>1956</v>
      </c>
      <c r="I3545">
        <v>168</v>
      </c>
      <c r="J3545">
        <v>16.3</v>
      </c>
      <c r="K3545">
        <v>16</v>
      </c>
      <c r="L3545">
        <v>2025</v>
      </c>
      <c r="M3545">
        <v>20366</v>
      </c>
      <c r="N3545">
        <v>1</v>
      </c>
      <c r="O3545">
        <v>0</v>
      </c>
      <c r="P3545">
        <v>14.16</v>
      </c>
    </row>
    <row r="3546" spans="1:16" x14ac:dyDescent="0.3">
      <c r="A3546">
        <v>3544</v>
      </c>
      <c r="B3546" t="s">
        <v>83</v>
      </c>
      <c r="C3546" t="s">
        <v>114</v>
      </c>
      <c r="D3546" t="s">
        <v>107</v>
      </c>
      <c r="E3546" t="s">
        <v>100</v>
      </c>
      <c r="F3546" t="s">
        <v>87</v>
      </c>
      <c r="G3546" t="s">
        <v>115</v>
      </c>
      <c r="H3546">
        <v>1956</v>
      </c>
      <c r="I3546">
        <v>168</v>
      </c>
      <c r="J3546">
        <v>16.3</v>
      </c>
      <c r="K3546">
        <v>16</v>
      </c>
      <c r="L3546">
        <v>2023</v>
      </c>
      <c r="M3546">
        <v>68945</v>
      </c>
      <c r="N3546">
        <v>2</v>
      </c>
      <c r="O3546">
        <v>0</v>
      </c>
      <c r="P3546">
        <v>10.130000000000001</v>
      </c>
    </row>
    <row r="3547" spans="1:16" x14ac:dyDescent="0.3">
      <c r="A3547">
        <v>3545</v>
      </c>
      <c r="B3547" t="s">
        <v>83</v>
      </c>
      <c r="C3547" t="s">
        <v>114</v>
      </c>
      <c r="D3547" t="s">
        <v>107</v>
      </c>
      <c r="E3547" t="s">
        <v>100</v>
      </c>
      <c r="F3547" t="s">
        <v>87</v>
      </c>
      <c r="G3547" t="s">
        <v>115</v>
      </c>
      <c r="H3547">
        <v>1956</v>
      </c>
      <c r="I3547">
        <v>168</v>
      </c>
      <c r="J3547">
        <v>16.3</v>
      </c>
      <c r="K3547">
        <v>16</v>
      </c>
      <c r="L3547">
        <v>2020</v>
      </c>
      <c r="M3547">
        <v>72855</v>
      </c>
      <c r="N3547">
        <v>1</v>
      </c>
      <c r="O3547">
        <v>0</v>
      </c>
      <c r="P3547">
        <v>7.25</v>
      </c>
    </row>
    <row r="3548" spans="1:16" x14ac:dyDescent="0.3">
      <c r="A3548">
        <v>3546</v>
      </c>
      <c r="B3548" t="s">
        <v>83</v>
      </c>
      <c r="C3548" t="s">
        <v>114</v>
      </c>
      <c r="D3548" t="s">
        <v>107</v>
      </c>
      <c r="E3548" t="s">
        <v>100</v>
      </c>
      <c r="F3548" t="s">
        <v>87</v>
      </c>
      <c r="G3548" t="s">
        <v>115</v>
      </c>
      <c r="H3548">
        <v>1956</v>
      </c>
      <c r="I3548">
        <v>168</v>
      </c>
      <c r="J3548">
        <v>16.3</v>
      </c>
      <c r="K3548">
        <v>16</v>
      </c>
      <c r="L3548">
        <v>2026</v>
      </c>
      <c r="M3548">
        <v>8311</v>
      </c>
      <c r="N3548">
        <v>2</v>
      </c>
      <c r="O3548">
        <v>0</v>
      </c>
      <c r="P3548">
        <v>15.31</v>
      </c>
    </row>
    <row r="3549" spans="1:16" x14ac:dyDescent="0.3">
      <c r="A3549">
        <v>3547</v>
      </c>
      <c r="B3549" t="s">
        <v>83</v>
      </c>
      <c r="C3549" t="s">
        <v>114</v>
      </c>
      <c r="D3549" t="s">
        <v>107</v>
      </c>
      <c r="E3549" t="s">
        <v>100</v>
      </c>
      <c r="F3549" t="s">
        <v>87</v>
      </c>
      <c r="G3549" t="s">
        <v>115</v>
      </c>
      <c r="H3549">
        <v>1956</v>
      </c>
      <c r="I3549">
        <v>168</v>
      </c>
      <c r="J3549">
        <v>16.3</v>
      </c>
      <c r="K3549">
        <v>16</v>
      </c>
      <c r="L3549">
        <v>2020</v>
      </c>
      <c r="M3549">
        <v>61824</v>
      </c>
      <c r="N3549">
        <v>1</v>
      </c>
      <c r="O3549">
        <v>0</v>
      </c>
      <c r="P3549">
        <v>7.32</v>
      </c>
    </row>
    <row r="3550" spans="1:16" x14ac:dyDescent="0.3">
      <c r="A3550">
        <v>3548</v>
      </c>
      <c r="B3550" t="s">
        <v>83</v>
      </c>
      <c r="C3550" t="s">
        <v>114</v>
      </c>
      <c r="D3550" t="s">
        <v>107</v>
      </c>
      <c r="E3550" t="s">
        <v>100</v>
      </c>
      <c r="F3550" t="s">
        <v>87</v>
      </c>
      <c r="G3550" t="s">
        <v>115</v>
      </c>
      <c r="H3550">
        <v>1956</v>
      </c>
      <c r="I3550">
        <v>168</v>
      </c>
      <c r="J3550">
        <v>16.3</v>
      </c>
      <c r="K3550">
        <v>16</v>
      </c>
      <c r="L3550">
        <v>2023</v>
      </c>
      <c r="M3550">
        <v>56249</v>
      </c>
      <c r="N3550">
        <v>1</v>
      </c>
      <c r="O3550">
        <v>0</v>
      </c>
      <c r="P3550">
        <v>11.34</v>
      </c>
    </row>
    <row r="3551" spans="1:16" x14ac:dyDescent="0.3">
      <c r="A3551">
        <v>3549</v>
      </c>
      <c r="B3551" t="s">
        <v>83</v>
      </c>
      <c r="C3551" t="s">
        <v>114</v>
      </c>
      <c r="D3551" t="s">
        <v>107</v>
      </c>
      <c r="E3551" t="s">
        <v>100</v>
      </c>
      <c r="F3551" t="s">
        <v>87</v>
      </c>
      <c r="G3551" t="s">
        <v>115</v>
      </c>
      <c r="H3551">
        <v>1956</v>
      </c>
      <c r="I3551">
        <v>168</v>
      </c>
      <c r="J3551">
        <v>16.3</v>
      </c>
      <c r="K3551">
        <v>16</v>
      </c>
      <c r="L3551">
        <v>2022</v>
      </c>
      <c r="M3551">
        <v>58433</v>
      </c>
      <c r="N3551">
        <v>2</v>
      </c>
      <c r="O3551">
        <v>0</v>
      </c>
      <c r="P3551">
        <v>9.0299999999999994</v>
      </c>
    </row>
    <row r="3552" spans="1:16" x14ac:dyDescent="0.3">
      <c r="A3552">
        <v>3550</v>
      </c>
      <c r="B3552" t="s">
        <v>83</v>
      </c>
      <c r="C3552" t="s">
        <v>114</v>
      </c>
      <c r="D3552" t="s">
        <v>107</v>
      </c>
      <c r="E3552" t="s">
        <v>100</v>
      </c>
      <c r="F3552" t="s">
        <v>87</v>
      </c>
      <c r="G3552" t="s">
        <v>115</v>
      </c>
      <c r="H3552">
        <v>1956</v>
      </c>
      <c r="I3552">
        <v>168</v>
      </c>
      <c r="J3552">
        <v>16.3</v>
      </c>
      <c r="K3552">
        <v>16</v>
      </c>
      <c r="L3552">
        <v>2026</v>
      </c>
      <c r="M3552">
        <v>4431</v>
      </c>
      <c r="N3552">
        <v>1</v>
      </c>
      <c r="O3552">
        <v>0</v>
      </c>
      <c r="P3552">
        <v>16.2</v>
      </c>
    </row>
    <row r="3553" spans="1:16" x14ac:dyDescent="0.3">
      <c r="A3553">
        <v>3551</v>
      </c>
      <c r="B3553" t="s">
        <v>83</v>
      </c>
      <c r="C3553" t="s">
        <v>114</v>
      </c>
      <c r="D3553" t="s">
        <v>107</v>
      </c>
      <c r="E3553" t="s">
        <v>100</v>
      </c>
      <c r="F3553" t="s">
        <v>87</v>
      </c>
      <c r="G3553" t="s">
        <v>115</v>
      </c>
      <c r="H3553">
        <v>1956</v>
      </c>
      <c r="I3553">
        <v>168</v>
      </c>
      <c r="J3553">
        <v>16.3</v>
      </c>
      <c r="K3553">
        <v>16</v>
      </c>
      <c r="L3553">
        <v>2024</v>
      </c>
      <c r="M3553">
        <v>29334</v>
      </c>
      <c r="N3553">
        <v>2</v>
      </c>
      <c r="O3553">
        <v>0</v>
      </c>
      <c r="P3553">
        <v>12.27</v>
      </c>
    </row>
    <row r="3554" spans="1:16" x14ac:dyDescent="0.3">
      <c r="A3554">
        <v>3552</v>
      </c>
      <c r="B3554" t="s">
        <v>83</v>
      </c>
      <c r="C3554" t="s">
        <v>114</v>
      </c>
      <c r="D3554" t="s">
        <v>107</v>
      </c>
      <c r="E3554" t="s">
        <v>100</v>
      </c>
      <c r="F3554" t="s">
        <v>87</v>
      </c>
      <c r="G3554" t="s">
        <v>115</v>
      </c>
      <c r="H3554">
        <v>1956</v>
      </c>
      <c r="I3554">
        <v>168</v>
      </c>
      <c r="J3554">
        <v>16.3</v>
      </c>
      <c r="K3554">
        <v>16</v>
      </c>
      <c r="L3554">
        <v>2022</v>
      </c>
      <c r="M3554">
        <v>79612</v>
      </c>
      <c r="N3554">
        <v>3</v>
      </c>
      <c r="O3554">
        <v>0</v>
      </c>
      <c r="P3554">
        <v>8.59</v>
      </c>
    </row>
    <row r="3555" spans="1:16" x14ac:dyDescent="0.3">
      <c r="A3555">
        <v>3553</v>
      </c>
      <c r="B3555" t="s">
        <v>83</v>
      </c>
      <c r="C3555" t="s">
        <v>114</v>
      </c>
      <c r="D3555" t="s">
        <v>107</v>
      </c>
      <c r="E3555" t="s">
        <v>100</v>
      </c>
      <c r="F3555" t="s">
        <v>87</v>
      </c>
      <c r="G3555" t="s">
        <v>115</v>
      </c>
      <c r="H3555">
        <v>1956</v>
      </c>
      <c r="I3555">
        <v>168</v>
      </c>
      <c r="J3555">
        <v>16.3</v>
      </c>
      <c r="K3555">
        <v>16</v>
      </c>
      <c r="L3555">
        <v>2020</v>
      </c>
      <c r="M3555">
        <v>125440</v>
      </c>
      <c r="N3555">
        <v>1</v>
      </c>
      <c r="O3555">
        <v>0</v>
      </c>
      <c r="P3555">
        <v>5.66</v>
      </c>
    </row>
    <row r="3556" spans="1:16" x14ac:dyDescent="0.3">
      <c r="A3556">
        <v>3554</v>
      </c>
      <c r="B3556" t="s">
        <v>83</v>
      </c>
      <c r="C3556" t="s">
        <v>114</v>
      </c>
      <c r="D3556" t="s">
        <v>107</v>
      </c>
      <c r="E3556" t="s">
        <v>100</v>
      </c>
      <c r="F3556" t="s">
        <v>87</v>
      </c>
      <c r="G3556" t="s">
        <v>115</v>
      </c>
      <c r="H3556">
        <v>1956</v>
      </c>
      <c r="I3556">
        <v>168</v>
      </c>
      <c r="J3556">
        <v>16.3</v>
      </c>
      <c r="K3556">
        <v>16</v>
      </c>
      <c r="L3556">
        <v>2022</v>
      </c>
      <c r="M3556">
        <v>79194</v>
      </c>
      <c r="N3556">
        <v>1</v>
      </c>
      <c r="O3556">
        <v>0</v>
      </c>
      <c r="P3556">
        <v>9.66</v>
      </c>
    </row>
    <row r="3557" spans="1:16" x14ac:dyDescent="0.3">
      <c r="A3557">
        <v>3555</v>
      </c>
      <c r="B3557" t="s">
        <v>83</v>
      </c>
      <c r="C3557" t="s">
        <v>114</v>
      </c>
      <c r="D3557" t="s">
        <v>107</v>
      </c>
      <c r="E3557" t="s">
        <v>100</v>
      </c>
      <c r="F3557" t="s">
        <v>87</v>
      </c>
      <c r="G3557" t="s">
        <v>115</v>
      </c>
      <c r="H3557">
        <v>1956</v>
      </c>
      <c r="I3557">
        <v>168</v>
      </c>
      <c r="J3557">
        <v>16.3</v>
      </c>
      <c r="K3557">
        <v>16</v>
      </c>
      <c r="L3557">
        <v>2022</v>
      </c>
      <c r="M3557">
        <v>44290</v>
      </c>
      <c r="N3557">
        <v>1</v>
      </c>
      <c r="O3557">
        <v>0</v>
      </c>
      <c r="P3557">
        <v>10.23</v>
      </c>
    </row>
    <row r="3558" spans="1:16" x14ac:dyDescent="0.3">
      <c r="A3558">
        <v>3556</v>
      </c>
      <c r="B3558" t="s">
        <v>83</v>
      </c>
      <c r="C3558" t="s">
        <v>114</v>
      </c>
      <c r="D3558" t="s">
        <v>107</v>
      </c>
      <c r="E3558" t="s">
        <v>100</v>
      </c>
      <c r="F3558" t="s">
        <v>87</v>
      </c>
      <c r="G3558" t="s">
        <v>115</v>
      </c>
      <c r="H3558">
        <v>1956</v>
      </c>
      <c r="I3558">
        <v>168</v>
      </c>
      <c r="J3558">
        <v>16.3</v>
      </c>
      <c r="K3558">
        <v>16</v>
      </c>
      <c r="L3558">
        <v>2021</v>
      </c>
      <c r="M3558">
        <v>105190</v>
      </c>
      <c r="N3558">
        <v>2</v>
      </c>
      <c r="O3558">
        <v>1</v>
      </c>
      <c r="P3558">
        <v>6.27</v>
      </c>
    </row>
    <row r="3559" spans="1:16" x14ac:dyDescent="0.3">
      <c r="A3559">
        <v>3557</v>
      </c>
      <c r="B3559" t="s">
        <v>83</v>
      </c>
      <c r="C3559" t="s">
        <v>114</v>
      </c>
      <c r="D3559" t="s">
        <v>107</v>
      </c>
      <c r="E3559" t="s">
        <v>100</v>
      </c>
      <c r="F3559" t="s">
        <v>87</v>
      </c>
      <c r="G3559" t="s">
        <v>115</v>
      </c>
      <c r="H3559">
        <v>1956</v>
      </c>
      <c r="I3559">
        <v>168</v>
      </c>
      <c r="J3559">
        <v>16.3</v>
      </c>
      <c r="K3559">
        <v>16</v>
      </c>
      <c r="L3559">
        <v>2025</v>
      </c>
      <c r="M3559">
        <v>19106</v>
      </c>
      <c r="N3559">
        <v>2</v>
      </c>
      <c r="O3559">
        <v>0</v>
      </c>
      <c r="P3559">
        <v>14.35</v>
      </c>
    </row>
    <row r="3560" spans="1:16" x14ac:dyDescent="0.3">
      <c r="A3560">
        <v>3558</v>
      </c>
      <c r="B3560" t="s">
        <v>83</v>
      </c>
      <c r="C3560" t="s">
        <v>114</v>
      </c>
      <c r="D3560" t="s">
        <v>107</v>
      </c>
      <c r="E3560" t="s">
        <v>100</v>
      </c>
      <c r="F3560" t="s">
        <v>87</v>
      </c>
      <c r="G3560" t="s">
        <v>115</v>
      </c>
      <c r="H3560">
        <v>1956</v>
      </c>
      <c r="I3560">
        <v>168</v>
      </c>
      <c r="J3560">
        <v>16.3</v>
      </c>
      <c r="K3560">
        <v>16</v>
      </c>
      <c r="L3560">
        <v>2021</v>
      </c>
      <c r="M3560">
        <v>75323</v>
      </c>
      <c r="N3560">
        <v>1</v>
      </c>
      <c r="O3560">
        <v>1</v>
      </c>
      <c r="P3560">
        <v>7.18</v>
      </c>
    </row>
    <row r="3561" spans="1:16" x14ac:dyDescent="0.3">
      <c r="A3561">
        <v>3559</v>
      </c>
      <c r="B3561" t="s">
        <v>83</v>
      </c>
      <c r="C3561" t="s">
        <v>114</v>
      </c>
      <c r="D3561" t="s">
        <v>107</v>
      </c>
      <c r="E3561" t="s">
        <v>100</v>
      </c>
      <c r="F3561" t="s">
        <v>87</v>
      </c>
      <c r="G3561" t="s">
        <v>115</v>
      </c>
      <c r="H3561">
        <v>1956</v>
      </c>
      <c r="I3561">
        <v>168</v>
      </c>
      <c r="J3561">
        <v>16.3</v>
      </c>
      <c r="K3561">
        <v>16</v>
      </c>
      <c r="L3561">
        <v>2024</v>
      </c>
      <c r="M3561">
        <v>33916</v>
      </c>
      <c r="N3561">
        <v>1</v>
      </c>
      <c r="O3561">
        <v>0</v>
      </c>
      <c r="P3561">
        <v>12.8</v>
      </c>
    </row>
    <row r="3562" spans="1:16" x14ac:dyDescent="0.3">
      <c r="A3562">
        <v>3560</v>
      </c>
      <c r="B3562" t="s">
        <v>83</v>
      </c>
      <c r="C3562" t="s">
        <v>114</v>
      </c>
      <c r="D3562" t="s">
        <v>107</v>
      </c>
      <c r="E3562" t="s">
        <v>100</v>
      </c>
      <c r="F3562" t="s">
        <v>87</v>
      </c>
      <c r="G3562" t="s">
        <v>115</v>
      </c>
      <c r="H3562">
        <v>1956</v>
      </c>
      <c r="I3562">
        <v>168</v>
      </c>
      <c r="J3562">
        <v>16.3</v>
      </c>
      <c r="K3562">
        <v>16</v>
      </c>
      <c r="L3562">
        <v>2023</v>
      </c>
      <c r="M3562">
        <v>48000</v>
      </c>
      <c r="N3562">
        <v>1</v>
      </c>
      <c r="O3562">
        <v>0</v>
      </c>
      <c r="P3562">
        <v>11.63</v>
      </c>
    </row>
    <row r="3563" spans="1:16" x14ac:dyDescent="0.3">
      <c r="A3563">
        <v>3561</v>
      </c>
      <c r="B3563" t="s">
        <v>83</v>
      </c>
      <c r="C3563" t="s">
        <v>114</v>
      </c>
      <c r="D3563" t="s">
        <v>107</v>
      </c>
      <c r="E3563" t="s">
        <v>100</v>
      </c>
      <c r="F3563" t="s">
        <v>87</v>
      </c>
      <c r="G3563" t="s">
        <v>115</v>
      </c>
      <c r="H3563">
        <v>1956</v>
      </c>
      <c r="I3563">
        <v>168</v>
      </c>
      <c r="J3563">
        <v>16.3</v>
      </c>
      <c r="K3563">
        <v>16</v>
      </c>
      <c r="L3563">
        <v>2024</v>
      </c>
      <c r="M3563">
        <v>23239</v>
      </c>
      <c r="N3563">
        <v>1</v>
      </c>
      <c r="O3563">
        <v>0</v>
      </c>
      <c r="P3563">
        <v>12.89</v>
      </c>
    </row>
    <row r="3564" spans="1:16" x14ac:dyDescent="0.3">
      <c r="A3564">
        <v>3562</v>
      </c>
      <c r="B3564" t="s">
        <v>83</v>
      </c>
      <c r="C3564" t="s">
        <v>114</v>
      </c>
      <c r="D3564" t="s">
        <v>107</v>
      </c>
      <c r="E3564" t="s">
        <v>100</v>
      </c>
      <c r="F3564" t="s">
        <v>87</v>
      </c>
      <c r="G3564" t="s">
        <v>115</v>
      </c>
      <c r="H3564">
        <v>1956</v>
      </c>
      <c r="I3564">
        <v>168</v>
      </c>
      <c r="J3564">
        <v>16.3</v>
      </c>
      <c r="K3564">
        <v>16</v>
      </c>
      <c r="L3564">
        <v>2026</v>
      </c>
      <c r="M3564">
        <v>7871</v>
      </c>
      <c r="N3564">
        <v>1</v>
      </c>
      <c r="O3564">
        <v>0</v>
      </c>
      <c r="P3564">
        <v>15.46</v>
      </c>
    </row>
    <row r="3565" spans="1:16" x14ac:dyDescent="0.3">
      <c r="A3565">
        <v>3563</v>
      </c>
      <c r="B3565" t="s">
        <v>83</v>
      </c>
      <c r="C3565" t="s">
        <v>114</v>
      </c>
      <c r="D3565" t="s">
        <v>107</v>
      </c>
      <c r="E3565" t="s">
        <v>100</v>
      </c>
      <c r="F3565" t="s">
        <v>87</v>
      </c>
      <c r="G3565" t="s">
        <v>115</v>
      </c>
      <c r="H3565">
        <v>1956</v>
      </c>
      <c r="I3565">
        <v>168</v>
      </c>
      <c r="J3565">
        <v>16.3</v>
      </c>
      <c r="K3565">
        <v>16</v>
      </c>
      <c r="L3565">
        <v>2026</v>
      </c>
      <c r="M3565">
        <v>9396</v>
      </c>
      <c r="N3565">
        <v>1</v>
      </c>
      <c r="O3565">
        <v>0</v>
      </c>
      <c r="P3565">
        <v>15.99</v>
      </c>
    </row>
    <row r="3566" spans="1:16" x14ac:dyDescent="0.3">
      <c r="A3566">
        <v>3564</v>
      </c>
      <c r="B3566" t="s">
        <v>83</v>
      </c>
      <c r="C3566" t="s">
        <v>114</v>
      </c>
      <c r="D3566" t="s">
        <v>107</v>
      </c>
      <c r="E3566" t="s">
        <v>100</v>
      </c>
      <c r="F3566" t="s">
        <v>87</v>
      </c>
      <c r="G3566" t="s">
        <v>115</v>
      </c>
      <c r="H3566">
        <v>1956</v>
      </c>
      <c r="I3566">
        <v>168</v>
      </c>
      <c r="J3566">
        <v>16.3</v>
      </c>
      <c r="K3566">
        <v>16</v>
      </c>
      <c r="L3566">
        <v>2021</v>
      </c>
      <c r="M3566">
        <v>105072</v>
      </c>
      <c r="N3566">
        <v>1</v>
      </c>
      <c r="O3566">
        <v>0</v>
      </c>
      <c r="P3566">
        <v>7.62</v>
      </c>
    </row>
    <row r="3567" spans="1:16" x14ac:dyDescent="0.3">
      <c r="A3567">
        <v>3565</v>
      </c>
      <c r="B3567" t="s">
        <v>83</v>
      </c>
      <c r="C3567" t="s">
        <v>114</v>
      </c>
      <c r="D3567" t="s">
        <v>107</v>
      </c>
      <c r="E3567" t="s">
        <v>100</v>
      </c>
      <c r="F3567" t="s">
        <v>87</v>
      </c>
      <c r="G3567" t="s">
        <v>115</v>
      </c>
      <c r="H3567">
        <v>1956</v>
      </c>
      <c r="I3567">
        <v>168</v>
      </c>
      <c r="J3567">
        <v>16.3</v>
      </c>
      <c r="K3567">
        <v>16</v>
      </c>
      <c r="L3567">
        <v>2024</v>
      </c>
      <c r="M3567">
        <v>41970</v>
      </c>
      <c r="N3567">
        <v>2</v>
      </c>
      <c r="O3567">
        <v>1</v>
      </c>
      <c r="P3567">
        <v>11.67</v>
      </c>
    </row>
    <row r="3568" spans="1:16" x14ac:dyDescent="0.3">
      <c r="A3568">
        <v>3566</v>
      </c>
      <c r="B3568" t="s">
        <v>83</v>
      </c>
      <c r="C3568" t="s">
        <v>114</v>
      </c>
      <c r="D3568" t="s">
        <v>107</v>
      </c>
      <c r="E3568" t="s">
        <v>100</v>
      </c>
      <c r="F3568" t="s">
        <v>87</v>
      </c>
      <c r="G3568" t="s">
        <v>115</v>
      </c>
      <c r="H3568">
        <v>1956</v>
      </c>
      <c r="I3568">
        <v>168</v>
      </c>
      <c r="J3568">
        <v>16.3</v>
      </c>
      <c r="K3568">
        <v>16</v>
      </c>
      <c r="L3568">
        <v>2024</v>
      </c>
      <c r="M3568">
        <v>20141</v>
      </c>
      <c r="N3568">
        <v>1</v>
      </c>
      <c r="O3568">
        <v>0</v>
      </c>
      <c r="P3568">
        <v>13.02</v>
      </c>
    </row>
    <row r="3569" spans="1:16" x14ac:dyDescent="0.3">
      <c r="A3569">
        <v>3567</v>
      </c>
      <c r="B3569" t="s">
        <v>83</v>
      </c>
      <c r="C3569" t="s">
        <v>114</v>
      </c>
      <c r="D3569" t="s">
        <v>107</v>
      </c>
      <c r="E3569" t="s">
        <v>100</v>
      </c>
      <c r="F3569" t="s">
        <v>87</v>
      </c>
      <c r="G3569" t="s">
        <v>115</v>
      </c>
      <c r="H3569">
        <v>1956</v>
      </c>
      <c r="I3569">
        <v>168</v>
      </c>
      <c r="J3569">
        <v>16.3</v>
      </c>
      <c r="K3569">
        <v>16</v>
      </c>
      <c r="L3569">
        <v>2025</v>
      </c>
      <c r="M3569">
        <v>27876</v>
      </c>
      <c r="N3569">
        <v>1</v>
      </c>
      <c r="O3569">
        <v>0</v>
      </c>
      <c r="P3569">
        <v>14.36</v>
      </c>
    </row>
    <row r="3570" spans="1:16" x14ac:dyDescent="0.3">
      <c r="A3570">
        <v>3568</v>
      </c>
      <c r="B3570" t="s">
        <v>83</v>
      </c>
      <c r="C3570" t="s">
        <v>114</v>
      </c>
      <c r="D3570" t="s">
        <v>107</v>
      </c>
      <c r="E3570" t="s">
        <v>100</v>
      </c>
      <c r="F3570" t="s">
        <v>87</v>
      </c>
      <c r="G3570" t="s">
        <v>115</v>
      </c>
      <c r="H3570">
        <v>1956</v>
      </c>
      <c r="I3570">
        <v>168</v>
      </c>
      <c r="J3570">
        <v>16.3</v>
      </c>
      <c r="K3570">
        <v>16</v>
      </c>
      <c r="L3570">
        <v>2025</v>
      </c>
      <c r="M3570">
        <v>29940</v>
      </c>
      <c r="N3570">
        <v>2</v>
      </c>
      <c r="O3570">
        <v>0</v>
      </c>
      <c r="P3570">
        <v>13.94</v>
      </c>
    </row>
    <row r="3571" spans="1:16" x14ac:dyDescent="0.3">
      <c r="A3571">
        <v>3569</v>
      </c>
      <c r="B3571" t="s">
        <v>83</v>
      </c>
      <c r="C3571" t="s">
        <v>114</v>
      </c>
      <c r="D3571" t="s">
        <v>107</v>
      </c>
      <c r="E3571" t="s">
        <v>100</v>
      </c>
      <c r="F3571" t="s">
        <v>87</v>
      </c>
      <c r="G3571" t="s">
        <v>115</v>
      </c>
      <c r="H3571">
        <v>1956</v>
      </c>
      <c r="I3571">
        <v>168</v>
      </c>
      <c r="J3571">
        <v>16.3</v>
      </c>
      <c r="K3571">
        <v>16</v>
      </c>
      <c r="L3571">
        <v>2020</v>
      </c>
      <c r="M3571">
        <v>55841</v>
      </c>
      <c r="N3571">
        <v>1</v>
      </c>
      <c r="O3571">
        <v>0</v>
      </c>
      <c r="P3571">
        <v>6.93</v>
      </c>
    </row>
    <row r="3572" spans="1:16" x14ac:dyDescent="0.3">
      <c r="A3572">
        <v>3570</v>
      </c>
      <c r="B3572" t="s">
        <v>83</v>
      </c>
      <c r="C3572" t="s">
        <v>114</v>
      </c>
      <c r="D3572" t="s">
        <v>107</v>
      </c>
      <c r="E3572" t="s">
        <v>100</v>
      </c>
      <c r="F3572" t="s">
        <v>87</v>
      </c>
      <c r="G3572" t="s">
        <v>115</v>
      </c>
      <c r="H3572">
        <v>1956</v>
      </c>
      <c r="I3572">
        <v>168</v>
      </c>
      <c r="J3572">
        <v>16.3</v>
      </c>
      <c r="K3572">
        <v>16</v>
      </c>
      <c r="L3572">
        <v>2024</v>
      </c>
      <c r="M3572">
        <v>27479</v>
      </c>
      <c r="N3572">
        <v>1</v>
      </c>
      <c r="O3572">
        <v>0</v>
      </c>
      <c r="P3572">
        <v>12.77</v>
      </c>
    </row>
    <row r="3573" spans="1:16" x14ac:dyDescent="0.3">
      <c r="A3573">
        <v>3571</v>
      </c>
      <c r="B3573" t="s">
        <v>83</v>
      </c>
      <c r="C3573" t="s">
        <v>114</v>
      </c>
      <c r="D3573" t="s">
        <v>107</v>
      </c>
      <c r="E3573" t="s">
        <v>100</v>
      </c>
      <c r="F3573" t="s">
        <v>87</v>
      </c>
      <c r="G3573" t="s">
        <v>115</v>
      </c>
      <c r="H3573">
        <v>1956</v>
      </c>
      <c r="I3573">
        <v>168</v>
      </c>
      <c r="J3573">
        <v>16.3</v>
      </c>
      <c r="K3573">
        <v>16</v>
      </c>
      <c r="L3573">
        <v>2025</v>
      </c>
      <c r="M3573">
        <v>22770</v>
      </c>
      <c r="N3573">
        <v>2</v>
      </c>
      <c r="O3573">
        <v>0</v>
      </c>
      <c r="P3573">
        <v>13.98</v>
      </c>
    </row>
    <row r="3574" spans="1:16" x14ac:dyDescent="0.3">
      <c r="A3574">
        <v>3572</v>
      </c>
      <c r="B3574" t="s">
        <v>83</v>
      </c>
      <c r="C3574" t="s">
        <v>114</v>
      </c>
      <c r="D3574" t="s">
        <v>107</v>
      </c>
      <c r="E3574" t="s">
        <v>100</v>
      </c>
      <c r="F3574" t="s">
        <v>87</v>
      </c>
      <c r="G3574" t="s">
        <v>115</v>
      </c>
      <c r="H3574">
        <v>1956</v>
      </c>
      <c r="I3574">
        <v>168</v>
      </c>
      <c r="J3574">
        <v>16.3</v>
      </c>
      <c r="K3574">
        <v>16</v>
      </c>
      <c r="L3574">
        <v>2023</v>
      </c>
      <c r="M3574">
        <v>69101</v>
      </c>
      <c r="N3574">
        <v>1</v>
      </c>
      <c r="O3574">
        <v>0</v>
      </c>
      <c r="P3574">
        <v>10.62</v>
      </c>
    </row>
    <row r="3575" spans="1:16" x14ac:dyDescent="0.3">
      <c r="A3575">
        <v>3573</v>
      </c>
      <c r="B3575" t="s">
        <v>83</v>
      </c>
      <c r="C3575" t="s">
        <v>114</v>
      </c>
      <c r="D3575" t="s">
        <v>107</v>
      </c>
      <c r="E3575" t="s">
        <v>100</v>
      </c>
      <c r="F3575" t="s">
        <v>87</v>
      </c>
      <c r="G3575" t="s">
        <v>115</v>
      </c>
      <c r="H3575">
        <v>1956</v>
      </c>
      <c r="I3575">
        <v>168</v>
      </c>
      <c r="J3575">
        <v>16.3</v>
      </c>
      <c r="K3575">
        <v>16</v>
      </c>
      <c r="L3575">
        <v>2022</v>
      </c>
      <c r="M3575">
        <v>64834</v>
      </c>
      <c r="N3575">
        <v>2</v>
      </c>
      <c r="O3575">
        <v>0</v>
      </c>
      <c r="P3575">
        <v>9.6199999999999992</v>
      </c>
    </row>
    <row r="3576" spans="1:16" x14ac:dyDescent="0.3">
      <c r="A3576">
        <v>3574</v>
      </c>
      <c r="B3576" t="s">
        <v>83</v>
      </c>
      <c r="C3576" t="s">
        <v>114</v>
      </c>
      <c r="D3576" t="s">
        <v>107</v>
      </c>
      <c r="E3576" t="s">
        <v>100</v>
      </c>
      <c r="F3576" t="s">
        <v>87</v>
      </c>
      <c r="G3576" t="s">
        <v>115</v>
      </c>
      <c r="H3576">
        <v>1956</v>
      </c>
      <c r="I3576">
        <v>168</v>
      </c>
      <c r="J3576">
        <v>16.3</v>
      </c>
      <c r="K3576">
        <v>16</v>
      </c>
      <c r="L3576">
        <v>2026</v>
      </c>
      <c r="M3576">
        <v>5754</v>
      </c>
      <c r="N3576">
        <v>1</v>
      </c>
      <c r="O3576">
        <v>1</v>
      </c>
      <c r="P3576">
        <v>14.7</v>
      </c>
    </row>
    <row r="3577" spans="1:16" x14ac:dyDescent="0.3">
      <c r="A3577">
        <v>3575</v>
      </c>
      <c r="B3577" t="s">
        <v>83</v>
      </c>
      <c r="C3577" t="s">
        <v>114</v>
      </c>
      <c r="D3577" t="s">
        <v>107</v>
      </c>
      <c r="E3577" t="s">
        <v>100</v>
      </c>
      <c r="F3577" t="s">
        <v>87</v>
      </c>
      <c r="G3577" t="s">
        <v>115</v>
      </c>
      <c r="H3577">
        <v>1956</v>
      </c>
      <c r="I3577">
        <v>168</v>
      </c>
      <c r="J3577">
        <v>16.3</v>
      </c>
      <c r="K3577">
        <v>16</v>
      </c>
      <c r="L3577">
        <v>2025</v>
      </c>
      <c r="M3577">
        <v>29574</v>
      </c>
      <c r="N3577">
        <v>1</v>
      </c>
      <c r="O3577">
        <v>0</v>
      </c>
      <c r="P3577">
        <v>13.83</v>
      </c>
    </row>
    <row r="3578" spans="1:16" x14ac:dyDescent="0.3">
      <c r="A3578">
        <v>3576</v>
      </c>
      <c r="B3578" t="s">
        <v>83</v>
      </c>
      <c r="C3578" t="s">
        <v>114</v>
      </c>
      <c r="D3578" t="s">
        <v>107</v>
      </c>
      <c r="E3578" t="s">
        <v>100</v>
      </c>
      <c r="F3578" t="s">
        <v>87</v>
      </c>
      <c r="G3578" t="s">
        <v>115</v>
      </c>
      <c r="H3578">
        <v>1956</v>
      </c>
      <c r="I3578">
        <v>168</v>
      </c>
      <c r="J3578">
        <v>16.3</v>
      </c>
      <c r="K3578">
        <v>16</v>
      </c>
      <c r="L3578">
        <v>2020</v>
      </c>
      <c r="M3578">
        <v>109092</v>
      </c>
      <c r="N3578">
        <v>1</v>
      </c>
      <c r="O3578">
        <v>0</v>
      </c>
      <c r="P3578">
        <v>6.47</v>
      </c>
    </row>
    <row r="3579" spans="1:16" x14ac:dyDescent="0.3">
      <c r="A3579">
        <v>3577</v>
      </c>
      <c r="B3579" t="s">
        <v>83</v>
      </c>
      <c r="C3579" t="s">
        <v>114</v>
      </c>
      <c r="D3579" t="s">
        <v>107</v>
      </c>
      <c r="E3579" t="s">
        <v>100</v>
      </c>
      <c r="F3579" t="s">
        <v>87</v>
      </c>
      <c r="G3579" t="s">
        <v>115</v>
      </c>
      <c r="H3579">
        <v>1956</v>
      </c>
      <c r="I3579">
        <v>168</v>
      </c>
      <c r="J3579">
        <v>16.3</v>
      </c>
      <c r="K3579">
        <v>16</v>
      </c>
      <c r="L3579">
        <v>2026</v>
      </c>
      <c r="M3579">
        <v>9205</v>
      </c>
      <c r="N3579">
        <v>1</v>
      </c>
      <c r="O3579">
        <v>0</v>
      </c>
      <c r="P3579">
        <v>15.64</v>
      </c>
    </row>
    <row r="3580" spans="1:16" x14ac:dyDescent="0.3">
      <c r="A3580">
        <v>3578</v>
      </c>
      <c r="B3580" t="s">
        <v>83</v>
      </c>
      <c r="C3580" t="s">
        <v>114</v>
      </c>
      <c r="D3580" t="s">
        <v>107</v>
      </c>
      <c r="E3580" t="s">
        <v>100</v>
      </c>
      <c r="F3580" t="s">
        <v>87</v>
      </c>
      <c r="G3580" t="s">
        <v>115</v>
      </c>
      <c r="H3580">
        <v>1956</v>
      </c>
      <c r="I3580">
        <v>168</v>
      </c>
      <c r="J3580">
        <v>16.3</v>
      </c>
      <c r="K3580">
        <v>16</v>
      </c>
      <c r="L3580">
        <v>2021</v>
      </c>
      <c r="M3580">
        <v>67358</v>
      </c>
      <c r="N3580">
        <v>1</v>
      </c>
      <c r="O3580">
        <v>0</v>
      </c>
      <c r="P3580">
        <v>8.35</v>
      </c>
    </row>
    <row r="3581" spans="1:16" x14ac:dyDescent="0.3">
      <c r="A3581">
        <v>3579</v>
      </c>
      <c r="B3581" t="s">
        <v>83</v>
      </c>
      <c r="C3581" t="s">
        <v>114</v>
      </c>
      <c r="D3581" t="s">
        <v>107</v>
      </c>
      <c r="E3581" t="s">
        <v>100</v>
      </c>
      <c r="F3581" t="s">
        <v>87</v>
      </c>
      <c r="G3581" t="s">
        <v>115</v>
      </c>
      <c r="H3581">
        <v>1956</v>
      </c>
      <c r="I3581">
        <v>168</v>
      </c>
      <c r="J3581">
        <v>16.3</v>
      </c>
      <c r="K3581">
        <v>16</v>
      </c>
      <c r="L3581">
        <v>2022</v>
      </c>
      <c r="M3581">
        <v>37698</v>
      </c>
      <c r="N3581">
        <v>1</v>
      </c>
      <c r="O3581">
        <v>0</v>
      </c>
      <c r="P3581">
        <v>10.11</v>
      </c>
    </row>
    <row r="3582" spans="1:16" x14ac:dyDescent="0.3">
      <c r="A3582">
        <v>3580</v>
      </c>
      <c r="B3582" t="s">
        <v>83</v>
      </c>
      <c r="C3582" t="s">
        <v>114</v>
      </c>
      <c r="D3582" t="s">
        <v>107</v>
      </c>
      <c r="E3582" t="s">
        <v>100</v>
      </c>
      <c r="F3582" t="s">
        <v>87</v>
      </c>
      <c r="G3582" t="s">
        <v>115</v>
      </c>
      <c r="H3582">
        <v>1956</v>
      </c>
      <c r="I3582">
        <v>168</v>
      </c>
      <c r="J3582">
        <v>16.3</v>
      </c>
      <c r="K3582">
        <v>16</v>
      </c>
      <c r="L3582">
        <v>2023</v>
      </c>
      <c r="M3582">
        <v>38877</v>
      </c>
      <c r="N3582">
        <v>1</v>
      </c>
      <c r="O3582">
        <v>0</v>
      </c>
      <c r="P3582">
        <v>11.18</v>
      </c>
    </row>
    <row r="3583" spans="1:16" x14ac:dyDescent="0.3">
      <c r="A3583">
        <v>3581</v>
      </c>
      <c r="B3583" t="s">
        <v>83</v>
      </c>
      <c r="C3583" t="s">
        <v>114</v>
      </c>
      <c r="D3583" t="s">
        <v>107</v>
      </c>
      <c r="E3583" t="s">
        <v>100</v>
      </c>
      <c r="F3583" t="s">
        <v>87</v>
      </c>
      <c r="G3583" t="s">
        <v>115</v>
      </c>
      <c r="H3583">
        <v>1956</v>
      </c>
      <c r="I3583">
        <v>168</v>
      </c>
      <c r="J3583">
        <v>16.3</v>
      </c>
      <c r="K3583">
        <v>16</v>
      </c>
      <c r="L3583">
        <v>2025</v>
      </c>
      <c r="M3583">
        <v>24917</v>
      </c>
      <c r="N3583">
        <v>1</v>
      </c>
      <c r="O3583">
        <v>0</v>
      </c>
      <c r="P3583">
        <v>14.25</v>
      </c>
    </row>
    <row r="3584" spans="1:16" x14ac:dyDescent="0.3">
      <c r="A3584">
        <v>3582</v>
      </c>
      <c r="B3584" t="s">
        <v>83</v>
      </c>
      <c r="C3584" t="s">
        <v>114</v>
      </c>
      <c r="D3584" t="s">
        <v>107</v>
      </c>
      <c r="E3584" t="s">
        <v>100</v>
      </c>
      <c r="F3584" t="s">
        <v>87</v>
      </c>
      <c r="G3584" t="s">
        <v>115</v>
      </c>
      <c r="H3584">
        <v>1956</v>
      </c>
      <c r="I3584">
        <v>168</v>
      </c>
      <c r="J3584">
        <v>16.3</v>
      </c>
      <c r="K3584">
        <v>16</v>
      </c>
      <c r="L3584">
        <v>2022</v>
      </c>
      <c r="M3584">
        <v>74406</v>
      </c>
      <c r="N3584">
        <v>2</v>
      </c>
      <c r="O3584">
        <v>0</v>
      </c>
      <c r="P3584">
        <v>9.2200000000000006</v>
      </c>
    </row>
    <row r="3585" spans="1:16" x14ac:dyDescent="0.3">
      <c r="A3585">
        <v>3583</v>
      </c>
      <c r="B3585" t="s">
        <v>83</v>
      </c>
      <c r="C3585" t="s">
        <v>114</v>
      </c>
      <c r="D3585" t="s">
        <v>107</v>
      </c>
      <c r="E3585" t="s">
        <v>100</v>
      </c>
      <c r="F3585" t="s">
        <v>87</v>
      </c>
      <c r="G3585" t="s">
        <v>115</v>
      </c>
      <c r="H3585">
        <v>1956</v>
      </c>
      <c r="I3585">
        <v>168</v>
      </c>
      <c r="J3585">
        <v>16.3</v>
      </c>
      <c r="K3585">
        <v>16</v>
      </c>
      <c r="L3585">
        <v>2022</v>
      </c>
      <c r="M3585">
        <v>74904</v>
      </c>
      <c r="N3585">
        <v>3</v>
      </c>
      <c r="O3585">
        <v>0</v>
      </c>
      <c r="P3585">
        <v>8.98</v>
      </c>
    </row>
    <row r="3586" spans="1:16" x14ac:dyDescent="0.3">
      <c r="A3586">
        <v>3584</v>
      </c>
      <c r="B3586" t="s">
        <v>83</v>
      </c>
      <c r="C3586" t="s">
        <v>114</v>
      </c>
      <c r="D3586" t="s">
        <v>107</v>
      </c>
      <c r="E3586" t="s">
        <v>100</v>
      </c>
      <c r="F3586" t="s">
        <v>87</v>
      </c>
      <c r="G3586" t="s">
        <v>115</v>
      </c>
      <c r="H3586">
        <v>1956</v>
      </c>
      <c r="I3586">
        <v>168</v>
      </c>
      <c r="J3586">
        <v>16.3</v>
      </c>
      <c r="K3586">
        <v>16</v>
      </c>
      <c r="L3586">
        <v>2024</v>
      </c>
      <c r="M3586">
        <v>21045</v>
      </c>
      <c r="N3586">
        <v>1</v>
      </c>
      <c r="O3586">
        <v>0</v>
      </c>
      <c r="P3586">
        <v>13.29</v>
      </c>
    </row>
    <row r="3587" spans="1:16" x14ac:dyDescent="0.3">
      <c r="A3587">
        <v>3585</v>
      </c>
      <c r="B3587" t="s">
        <v>83</v>
      </c>
      <c r="C3587" t="s">
        <v>114</v>
      </c>
      <c r="D3587" t="s">
        <v>107</v>
      </c>
      <c r="E3587" t="s">
        <v>100</v>
      </c>
      <c r="F3587" t="s">
        <v>87</v>
      </c>
      <c r="G3587" t="s">
        <v>115</v>
      </c>
      <c r="H3587">
        <v>1956</v>
      </c>
      <c r="I3587">
        <v>168</v>
      </c>
      <c r="J3587">
        <v>16.3</v>
      </c>
      <c r="K3587">
        <v>16</v>
      </c>
      <c r="L3587">
        <v>2026</v>
      </c>
      <c r="M3587">
        <v>4742</v>
      </c>
      <c r="N3587">
        <v>1</v>
      </c>
      <c r="O3587">
        <v>1</v>
      </c>
      <c r="P3587">
        <v>14.88</v>
      </c>
    </row>
    <row r="3588" spans="1:16" x14ac:dyDescent="0.3">
      <c r="A3588">
        <v>3586</v>
      </c>
      <c r="B3588" t="s">
        <v>83</v>
      </c>
      <c r="C3588" t="s">
        <v>114</v>
      </c>
      <c r="D3588" t="s">
        <v>107</v>
      </c>
      <c r="E3588" t="s">
        <v>100</v>
      </c>
      <c r="F3588" t="s">
        <v>87</v>
      </c>
      <c r="G3588" t="s">
        <v>115</v>
      </c>
      <c r="H3588">
        <v>1956</v>
      </c>
      <c r="I3588">
        <v>168</v>
      </c>
      <c r="J3588">
        <v>16.3</v>
      </c>
      <c r="K3588">
        <v>16</v>
      </c>
      <c r="L3588">
        <v>2023</v>
      </c>
      <c r="M3588">
        <v>66995</v>
      </c>
      <c r="N3588">
        <v>2</v>
      </c>
      <c r="O3588">
        <v>0</v>
      </c>
      <c r="P3588">
        <v>10.119999999999999</v>
      </c>
    </row>
    <row r="3589" spans="1:16" x14ac:dyDescent="0.3">
      <c r="A3589">
        <v>3587</v>
      </c>
      <c r="B3589" t="s">
        <v>83</v>
      </c>
      <c r="C3589" t="s">
        <v>114</v>
      </c>
      <c r="D3589" t="s">
        <v>107</v>
      </c>
      <c r="E3589" t="s">
        <v>100</v>
      </c>
      <c r="F3589" t="s">
        <v>87</v>
      </c>
      <c r="G3589" t="s">
        <v>115</v>
      </c>
      <c r="H3589">
        <v>1956</v>
      </c>
      <c r="I3589">
        <v>168</v>
      </c>
      <c r="J3589">
        <v>16.3</v>
      </c>
      <c r="K3589">
        <v>16</v>
      </c>
      <c r="L3589">
        <v>2025</v>
      </c>
      <c r="M3589">
        <v>16824</v>
      </c>
      <c r="N3589">
        <v>2</v>
      </c>
      <c r="O3589">
        <v>0</v>
      </c>
      <c r="P3589">
        <v>14.17</v>
      </c>
    </row>
    <row r="3590" spans="1:16" x14ac:dyDescent="0.3">
      <c r="A3590">
        <v>3588</v>
      </c>
      <c r="B3590" t="s">
        <v>83</v>
      </c>
      <c r="C3590" t="s">
        <v>114</v>
      </c>
      <c r="D3590" t="s">
        <v>107</v>
      </c>
      <c r="E3590" t="s">
        <v>100</v>
      </c>
      <c r="F3590" t="s">
        <v>87</v>
      </c>
      <c r="G3590" t="s">
        <v>115</v>
      </c>
      <c r="H3590">
        <v>1956</v>
      </c>
      <c r="I3590">
        <v>168</v>
      </c>
      <c r="J3590">
        <v>16.3</v>
      </c>
      <c r="K3590">
        <v>16</v>
      </c>
      <c r="L3590">
        <v>2021</v>
      </c>
      <c r="M3590">
        <v>54795</v>
      </c>
      <c r="N3590">
        <v>1</v>
      </c>
      <c r="O3590">
        <v>0</v>
      </c>
      <c r="P3590">
        <v>8.1999999999999993</v>
      </c>
    </row>
    <row r="3591" spans="1:16" x14ac:dyDescent="0.3">
      <c r="A3591">
        <v>3589</v>
      </c>
      <c r="B3591" t="s">
        <v>83</v>
      </c>
      <c r="C3591" t="s">
        <v>114</v>
      </c>
      <c r="D3591" t="s">
        <v>107</v>
      </c>
      <c r="E3591" t="s">
        <v>100</v>
      </c>
      <c r="F3591" t="s">
        <v>87</v>
      </c>
      <c r="G3591" t="s">
        <v>115</v>
      </c>
      <c r="H3591">
        <v>1956</v>
      </c>
      <c r="I3591">
        <v>168</v>
      </c>
      <c r="J3591">
        <v>16.3</v>
      </c>
      <c r="K3591">
        <v>16</v>
      </c>
      <c r="L3591">
        <v>2021</v>
      </c>
      <c r="M3591">
        <v>85379</v>
      </c>
      <c r="N3591">
        <v>1</v>
      </c>
      <c r="O3591">
        <v>1</v>
      </c>
      <c r="P3591">
        <v>7.47</v>
      </c>
    </row>
    <row r="3592" spans="1:16" x14ac:dyDescent="0.3">
      <c r="A3592">
        <v>3590</v>
      </c>
      <c r="B3592" t="s">
        <v>83</v>
      </c>
      <c r="C3592" t="s">
        <v>114</v>
      </c>
      <c r="D3592" t="s">
        <v>107</v>
      </c>
      <c r="E3592" t="s">
        <v>100</v>
      </c>
      <c r="F3592" t="s">
        <v>87</v>
      </c>
      <c r="G3592" t="s">
        <v>115</v>
      </c>
      <c r="H3592">
        <v>1956</v>
      </c>
      <c r="I3592">
        <v>168</v>
      </c>
      <c r="J3592">
        <v>16.3</v>
      </c>
      <c r="K3592">
        <v>16</v>
      </c>
      <c r="L3592">
        <v>2022</v>
      </c>
      <c r="M3592">
        <v>60816</v>
      </c>
      <c r="N3592">
        <v>1</v>
      </c>
      <c r="O3592">
        <v>0</v>
      </c>
      <c r="P3592">
        <v>9.7799999999999994</v>
      </c>
    </row>
    <row r="3593" spans="1:16" x14ac:dyDescent="0.3">
      <c r="A3593">
        <v>3591</v>
      </c>
      <c r="B3593" t="s">
        <v>83</v>
      </c>
      <c r="C3593" t="s">
        <v>114</v>
      </c>
      <c r="D3593" t="s">
        <v>107</v>
      </c>
      <c r="E3593" t="s">
        <v>100</v>
      </c>
      <c r="F3593" t="s">
        <v>87</v>
      </c>
      <c r="G3593" t="s">
        <v>115</v>
      </c>
      <c r="H3593">
        <v>1956</v>
      </c>
      <c r="I3593">
        <v>168</v>
      </c>
      <c r="J3593">
        <v>16.3</v>
      </c>
      <c r="K3593">
        <v>16</v>
      </c>
      <c r="L3593">
        <v>2025</v>
      </c>
      <c r="M3593">
        <v>17206</v>
      </c>
      <c r="N3593">
        <v>1</v>
      </c>
      <c r="O3593">
        <v>0</v>
      </c>
      <c r="P3593">
        <v>14.2</v>
      </c>
    </row>
    <row r="3594" spans="1:16" x14ac:dyDescent="0.3">
      <c r="A3594">
        <v>3592</v>
      </c>
      <c r="B3594" t="s">
        <v>83</v>
      </c>
      <c r="C3594" t="s">
        <v>114</v>
      </c>
      <c r="D3594" t="s">
        <v>107</v>
      </c>
      <c r="E3594" t="s">
        <v>100</v>
      </c>
      <c r="F3594" t="s">
        <v>87</v>
      </c>
      <c r="G3594" t="s">
        <v>115</v>
      </c>
      <c r="H3594">
        <v>1956</v>
      </c>
      <c r="I3594">
        <v>168</v>
      </c>
      <c r="J3594">
        <v>16.3</v>
      </c>
      <c r="K3594">
        <v>16</v>
      </c>
      <c r="L3594">
        <v>2025</v>
      </c>
      <c r="M3594">
        <v>26429</v>
      </c>
      <c r="N3594">
        <v>1</v>
      </c>
      <c r="O3594">
        <v>0</v>
      </c>
      <c r="P3594">
        <v>14.24</v>
      </c>
    </row>
    <row r="3595" spans="1:16" x14ac:dyDescent="0.3">
      <c r="A3595">
        <v>3593</v>
      </c>
      <c r="B3595" t="s">
        <v>83</v>
      </c>
      <c r="C3595" t="s">
        <v>114</v>
      </c>
      <c r="D3595" t="s">
        <v>107</v>
      </c>
      <c r="E3595" t="s">
        <v>100</v>
      </c>
      <c r="F3595" t="s">
        <v>87</v>
      </c>
      <c r="G3595" t="s">
        <v>115</v>
      </c>
      <c r="H3595">
        <v>1956</v>
      </c>
      <c r="I3595">
        <v>168</v>
      </c>
      <c r="J3595">
        <v>16.3</v>
      </c>
      <c r="K3595">
        <v>16</v>
      </c>
      <c r="L3595">
        <v>2023</v>
      </c>
      <c r="M3595">
        <v>65844</v>
      </c>
      <c r="N3595">
        <v>2</v>
      </c>
      <c r="O3595">
        <v>0</v>
      </c>
      <c r="P3595">
        <v>10.71</v>
      </c>
    </row>
    <row r="3596" spans="1:16" x14ac:dyDescent="0.3">
      <c r="A3596">
        <v>3594</v>
      </c>
      <c r="B3596" t="s">
        <v>83</v>
      </c>
      <c r="C3596" t="s">
        <v>114</v>
      </c>
      <c r="D3596" t="s">
        <v>107</v>
      </c>
      <c r="E3596" t="s">
        <v>100</v>
      </c>
      <c r="F3596" t="s">
        <v>87</v>
      </c>
      <c r="G3596" t="s">
        <v>115</v>
      </c>
      <c r="H3596">
        <v>1956</v>
      </c>
      <c r="I3596">
        <v>168</v>
      </c>
      <c r="J3596">
        <v>16.3</v>
      </c>
      <c r="K3596">
        <v>16</v>
      </c>
      <c r="L3596">
        <v>2021</v>
      </c>
      <c r="M3596">
        <v>109065</v>
      </c>
      <c r="N3596">
        <v>2</v>
      </c>
      <c r="O3596">
        <v>1</v>
      </c>
      <c r="P3596">
        <v>6.7</v>
      </c>
    </row>
    <row r="3597" spans="1:16" x14ac:dyDescent="0.3">
      <c r="A3597">
        <v>3595</v>
      </c>
      <c r="B3597" t="s">
        <v>83</v>
      </c>
      <c r="C3597" t="s">
        <v>114</v>
      </c>
      <c r="D3597" t="s">
        <v>107</v>
      </c>
      <c r="E3597" t="s">
        <v>100</v>
      </c>
      <c r="F3597" t="s">
        <v>87</v>
      </c>
      <c r="G3597" t="s">
        <v>115</v>
      </c>
      <c r="H3597">
        <v>1956</v>
      </c>
      <c r="I3597">
        <v>168</v>
      </c>
      <c r="J3597">
        <v>16.3</v>
      </c>
      <c r="K3597">
        <v>16</v>
      </c>
      <c r="L3597">
        <v>2024</v>
      </c>
      <c r="M3597">
        <v>23734</v>
      </c>
      <c r="N3597">
        <v>1</v>
      </c>
      <c r="O3597">
        <v>0</v>
      </c>
      <c r="P3597">
        <v>12.62</v>
      </c>
    </row>
    <row r="3598" spans="1:16" x14ac:dyDescent="0.3">
      <c r="A3598">
        <v>3596</v>
      </c>
      <c r="B3598" t="s">
        <v>83</v>
      </c>
      <c r="C3598" t="s">
        <v>114</v>
      </c>
      <c r="D3598" t="s">
        <v>107</v>
      </c>
      <c r="E3598" t="s">
        <v>100</v>
      </c>
      <c r="F3598" t="s">
        <v>87</v>
      </c>
      <c r="G3598" t="s">
        <v>115</v>
      </c>
      <c r="H3598">
        <v>1956</v>
      </c>
      <c r="I3598">
        <v>168</v>
      </c>
      <c r="J3598">
        <v>16.3</v>
      </c>
      <c r="K3598">
        <v>16</v>
      </c>
      <c r="L3598">
        <v>2022</v>
      </c>
      <c r="M3598">
        <v>64054</v>
      </c>
      <c r="N3598">
        <v>3</v>
      </c>
      <c r="O3598">
        <v>0</v>
      </c>
      <c r="P3598">
        <v>9.1300000000000008</v>
      </c>
    </row>
    <row r="3599" spans="1:16" x14ac:dyDescent="0.3">
      <c r="A3599">
        <v>3597</v>
      </c>
      <c r="B3599" t="s">
        <v>83</v>
      </c>
      <c r="C3599" t="s">
        <v>114</v>
      </c>
      <c r="D3599" t="s">
        <v>107</v>
      </c>
      <c r="E3599" t="s">
        <v>100</v>
      </c>
      <c r="F3599" t="s">
        <v>87</v>
      </c>
      <c r="G3599" t="s">
        <v>115</v>
      </c>
      <c r="H3599">
        <v>1956</v>
      </c>
      <c r="I3599">
        <v>168</v>
      </c>
      <c r="J3599">
        <v>16.3</v>
      </c>
      <c r="K3599">
        <v>16</v>
      </c>
      <c r="L3599">
        <v>2020</v>
      </c>
      <c r="M3599">
        <v>94007</v>
      </c>
      <c r="N3599">
        <v>2</v>
      </c>
      <c r="O3599">
        <v>0</v>
      </c>
      <c r="P3599">
        <v>6.51</v>
      </c>
    </row>
    <row r="3600" spans="1:16" x14ac:dyDescent="0.3">
      <c r="A3600">
        <v>3598</v>
      </c>
      <c r="B3600" t="s">
        <v>83</v>
      </c>
      <c r="C3600" t="s">
        <v>114</v>
      </c>
      <c r="D3600" t="s">
        <v>107</v>
      </c>
      <c r="E3600" t="s">
        <v>100</v>
      </c>
      <c r="F3600" t="s">
        <v>87</v>
      </c>
      <c r="G3600" t="s">
        <v>115</v>
      </c>
      <c r="H3600">
        <v>1956</v>
      </c>
      <c r="I3600">
        <v>168</v>
      </c>
      <c r="J3600">
        <v>16.3</v>
      </c>
      <c r="K3600">
        <v>16</v>
      </c>
      <c r="L3600">
        <v>2020</v>
      </c>
      <c r="M3600">
        <v>81039</v>
      </c>
      <c r="N3600">
        <v>1</v>
      </c>
      <c r="O3600">
        <v>0</v>
      </c>
      <c r="P3600">
        <v>6.84</v>
      </c>
    </row>
    <row r="3601" spans="1:16" x14ac:dyDescent="0.3">
      <c r="A3601">
        <v>3599</v>
      </c>
      <c r="B3601" t="s">
        <v>83</v>
      </c>
      <c r="C3601" t="s">
        <v>114</v>
      </c>
      <c r="D3601" t="s">
        <v>107</v>
      </c>
      <c r="E3601" t="s">
        <v>100</v>
      </c>
      <c r="F3601" t="s">
        <v>87</v>
      </c>
      <c r="G3601" t="s">
        <v>115</v>
      </c>
      <c r="H3601">
        <v>1956</v>
      </c>
      <c r="I3601">
        <v>168</v>
      </c>
      <c r="J3601">
        <v>16.3</v>
      </c>
      <c r="K3601">
        <v>16</v>
      </c>
      <c r="L3601">
        <v>2025</v>
      </c>
      <c r="M3601">
        <v>23272</v>
      </c>
      <c r="N3601">
        <v>1</v>
      </c>
      <c r="O3601">
        <v>0</v>
      </c>
      <c r="P3601">
        <v>14.55</v>
      </c>
    </row>
    <row r="3602" spans="1:16" x14ac:dyDescent="0.3">
      <c r="A3602">
        <v>3600</v>
      </c>
      <c r="B3602" t="s">
        <v>83</v>
      </c>
      <c r="C3602" t="s">
        <v>114</v>
      </c>
      <c r="D3602" t="s">
        <v>107</v>
      </c>
      <c r="E3602" t="s">
        <v>100</v>
      </c>
      <c r="F3602" t="s">
        <v>87</v>
      </c>
      <c r="G3602" t="s">
        <v>115</v>
      </c>
      <c r="H3602">
        <v>1956</v>
      </c>
      <c r="I3602">
        <v>168</v>
      </c>
      <c r="J3602">
        <v>16.3</v>
      </c>
      <c r="K3602">
        <v>16</v>
      </c>
      <c r="L3602">
        <v>2025</v>
      </c>
      <c r="M3602">
        <v>25293</v>
      </c>
      <c r="N3602">
        <v>1</v>
      </c>
      <c r="O3602">
        <v>1</v>
      </c>
      <c r="P3602">
        <v>13.13</v>
      </c>
    </row>
    <row r="3603" spans="1:16" x14ac:dyDescent="0.3">
      <c r="A3603">
        <v>3601</v>
      </c>
      <c r="B3603" t="s">
        <v>83</v>
      </c>
      <c r="C3603" t="s">
        <v>114</v>
      </c>
      <c r="D3603" t="s">
        <v>116</v>
      </c>
      <c r="E3603" t="s">
        <v>100</v>
      </c>
      <c r="F3603" t="s">
        <v>91</v>
      </c>
      <c r="G3603" t="s">
        <v>115</v>
      </c>
      <c r="H3603">
        <v>1956</v>
      </c>
      <c r="I3603">
        <v>168</v>
      </c>
      <c r="J3603">
        <v>14.5</v>
      </c>
      <c r="K3603">
        <v>27</v>
      </c>
      <c r="L3603">
        <v>2024</v>
      </c>
      <c r="M3603">
        <v>47526</v>
      </c>
      <c r="N3603">
        <v>1</v>
      </c>
      <c r="O3603">
        <v>0</v>
      </c>
      <c r="P3603">
        <v>21.19</v>
      </c>
    </row>
    <row r="3604" spans="1:16" x14ac:dyDescent="0.3">
      <c r="A3604">
        <v>3602</v>
      </c>
      <c r="B3604" t="s">
        <v>83</v>
      </c>
      <c r="C3604" t="s">
        <v>114</v>
      </c>
      <c r="D3604" t="s">
        <v>116</v>
      </c>
      <c r="E3604" t="s">
        <v>100</v>
      </c>
      <c r="F3604" t="s">
        <v>91</v>
      </c>
      <c r="G3604" t="s">
        <v>115</v>
      </c>
      <c r="H3604">
        <v>1956</v>
      </c>
      <c r="I3604">
        <v>168</v>
      </c>
      <c r="J3604">
        <v>14.5</v>
      </c>
      <c r="K3604">
        <v>27</v>
      </c>
      <c r="L3604">
        <v>2020</v>
      </c>
      <c r="M3604">
        <v>84872</v>
      </c>
      <c r="N3604">
        <v>1</v>
      </c>
      <c r="O3604">
        <v>0</v>
      </c>
      <c r="P3604">
        <v>11.56</v>
      </c>
    </row>
    <row r="3605" spans="1:16" x14ac:dyDescent="0.3">
      <c r="A3605">
        <v>3603</v>
      </c>
      <c r="B3605" t="s">
        <v>83</v>
      </c>
      <c r="C3605" t="s">
        <v>114</v>
      </c>
      <c r="D3605" t="s">
        <v>116</v>
      </c>
      <c r="E3605" t="s">
        <v>100</v>
      </c>
      <c r="F3605" t="s">
        <v>91</v>
      </c>
      <c r="G3605" t="s">
        <v>115</v>
      </c>
      <c r="H3605">
        <v>1956</v>
      </c>
      <c r="I3605">
        <v>168</v>
      </c>
      <c r="J3605">
        <v>14.5</v>
      </c>
      <c r="K3605">
        <v>27</v>
      </c>
      <c r="L3605">
        <v>2024</v>
      </c>
      <c r="M3605">
        <v>46070</v>
      </c>
      <c r="N3605">
        <v>1</v>
      </c>
      <c r="O3605">
        <v>0</v>
      </c>
      <c r="P3605">
        <v>20.86</v>
      </c>
    </row>
    <row r="3606" spans="1:16" x14ac:dyDescent="0.3">
      <c r="A3606">
        <v>3604</v>
      </c>
      <c r="B3606" t="s">
        <v>83</v>
      </c>
      <c r="C3606" t="s">
        <v>114</v>
      </c>
      <c r="D3606" t="s">
        <v>116</v>
      </c>
      <c r="E3606" t="s">
        <v>100</v>
      </c>
      <c r="F3606" t="s">
        <v>91</v>
      </c>
      <c r="G3606" t="s">
        <v>115</v>
      </c>
      <c r="H3606">
        <v>1956</v>
      </c>
      <c r="I3606">
        <v>168</v>
      </c>
      <c r="J3606">
        <v>14.5</v>
      </c>
      <c r="K3606">
        <v>27</v>
      </c>
      <c r="L3606">
        <v>2022</v>
      </c>
      <c r="M3606">
        <v>65125</v>
      </c>
      <c r="N3606">
        <v>2</v>
      </c>
      <c r="O3606">
        <v>0</v>
      </c>
      <c r="P3606">
        <v>15.73</v>
      </c>
    </row>
    <row r="3607" spans="1:16" x14ac:dyDescent="0.3">
      <c r="A3607">
        <v>3605</v>
      </c>
      <c r="B3607" t="s">
        <v>83</v>
      </c>
      <c r="C3607" t="s">
        <v>114</v>
      </c>
      <c r="D3607" t="s">
        <v>116</v>
      </c>
      <c r="E3607" t="s">
        <v>100</v>
      </c>
      <c r="F3607" t="s">
        <v>91</v>
      </c>
      <c r="G3607" t="s">
        <v>115</v>
      </c>
      <c r="H3607">
        <v>1956</v>
      </c>
      <c r="I3607">
        <v>168</v>
      </c>
      <c r="J3607">
        <v>14.5</v>
      </c>
      <c r="K3607">
        <v>27</v>
      </c>
      <c r="L3607">
        <v>2026</v>
      </c>
      <c r="M3607">
        <v>5502</v>
      </c>
      <c r="N3607">
        <v>3</v>
      </c>
      <c r="O3607">
        <v>0</v>
      </c>
      <c r="P3607">
        <v>26.19</v>
      </c>
    </row>
    <row r="3608" spans="1:16" x14ac:dyDescent="0.3">
      <c r="A3608">
        <v>3606</v>
      </c>
      <c r="B3608" t="s">
        <v>83</v>
      </c>
      <c r="C3608" t="s">
        <v>114</v>
      </c>
      <c r="D3608" t="s">
        <v>116</v>
      </c>
      <c r="E3608" t="s">
        <v>100</v>
      </c>
      <c r="F3608" t="s">
        <v>91</v>
      </c>
      <c r="G3608" t="s">
        <v>115</v>
      </c>
      <c r="H3608">
        <v>1956</v>
      </c>
      <c r="I3608">
        <v>168</v>
      </c>
      <c r="J3608">
        <v>14.5</v>
      </c>
      <c r="K3608">
        <v>27</v>
      </c>
      <c r="L3608">
        <v>2022</v>
      </c>
      <c r="M3608">
        <v>51187</v>
      </c>
      <c r="N3608">
        <v>1</v>
      </c>
      <c r="O3608">
        <v>0</v>
      </c>
      <c r="P3608">
        <v>16.63</v>
      </c>
    </row>
    <row r="3609" spans="1:16" x14ac:dyDescent="0.3">
      <c r="A3609">
        <v>3607</v>
      </c>
      <c r="B3609" t="s">
        <v>83</v>
      </c>
      <c r="C3609" t="s">
        <v>114</v>
      </c>
      <c r="D3609" t="s">
        <v>116</v>
      </c>
      <c r="E3609" t="s">
        <v>100</v>
      </c>
      <c r="F3609" t="s">
        <v>91</v>
      </c>
      <c r="G3609" t="s">
        <v>115</v>
      </c>
      <c r="H3609">
        <v>1956</v>
      </c>
      <c r="I3609">
        <v>168</v>
      </c>
      <c r="J3609">
        <v>14.5</v>
      </c>
      <c r="K3609">
        <v>27</v>
      </c>
      <c r="L3609">
        <v>2024</v>
      </c>
      <c r="M3609">
        <v>27783</v>
      </c>
      <c r="N3609">
        <v>1</v>
      </c>
      <c r="O3609">
        <v>0</v>
      </c>
      <c r="P3609">
        <v>21.87</v>
      </c>
    </row>
    <row r="3610" spans="1:16" x14ac:dyDescent="0.3">
      <c r="A3610">
        <v>3608</v>
      </c>
      <c r="B3610" t="s">
        <v>83</v>
      </c>
      <c r="C3610" t="s">
        <v>114</v>
      </c>
      <c r="D3610" t="s">
        <v>116</v>
      </c>
      <c r="E3610" t="s">
        <v>100</v>
      </c>
      <c r="F3610" t="s">
        <v>91</v>
      </c>
      <c r="G3610" t="s">
        <v>115</v>
      </c>
      <c r="H3610">
        <v>1956</v>
      </c>
      <c r="I3610">
        <v>168</v>
      </c>
      <c r="J3610">
        <v>14.5</v>
      </c>
      <c r="K3610">
        <v>27</v>
      </c>
      <c r="L3610">
        <v>2023</v>
      </c>
      <c r="M3610">
        <v>36559</v>
      </c>
      <c r="N3610">
        <v>1</v>
      </c>
      <c r="O3610">
        <v>0</v>
      </c>
      <c r="P3610">
        <v>19.190000000000001</v>
      </c>
    </row>
    <row r="3611" spans="1:16" x14ac:dyDescent="0.3">
      <c r="A3611">
        <v>3609</v>
      </c>
      <c r="B3611" t="s">
        <v>83</v>
      </c>
      <c r="C3611" t="s">
        <v>114</v>
      </c>
      <c r="D3611" t="s">
        <v>116</v>
      </c>
      <c r="E3611" t="s">
        <v>100</v>
      </c>
      <c r="F3611" t="s">
        <v>91</v>
      </c>
      <c r="G3611" t="s">
        <v>115</v>
      </c>
      <c r="H3611">
        <v>1956</v>
      </c>
      <c r="I3611">
        <v>168</v>
      </c>
      <c r="J3611">
        <v>14.5</v>
      </c>
      <c r="K3611">
        <v>27</v>
      </c>
      <c r="L3611">
        <v>2026</v>
      </c>
      <c r="M3611">
        <v>6258</v>
      </c>
      <c r="N3611">
        <v>1</v>
      </c>
      <c r="O3611">
        <v>0</v>
      </c>
      <c r="P3611">
        <v>26.97</v>
      </c>
    </row>
    <row r="3612" spans="1:16" x14ac:dyDescent="0.3">
      <c r="A3612">
        <v>3610</v>
      </c>
      <c r="B3612" t="s">
        <v>83</v>
      </c>
      <c r="C3612" t="s">
        <v>114</v>
      </c>
      <c r="D3612" t="s">
        <v>116</v>
      </c>
      <c r="E3612" t="s">
        <v>100</v>
      </c>
      <c r="F3612" t="s">
        <v>91</v>
      </c>
      <c r="G3612" t="s">
        <v>115</v>
      </c>
      <c r="H3612">
        <v>1956</v>
      </c>
      <c r="I3612">
        <v>168</v>
      </c>
      <c r="J3612">
        <v>14.5</v>
      </c>
      <c r="K3612">
        <v>27</v>
      </c>
      <c r="L3612">
        <v>2025</v>
      </c>
      <c r="M3612">
        <v>14666</v>
      </c>
      <c r="N3612">
        <v>2</v>
      </c>
      <c r="O3612">
        <v>0</v>
      </c>
      <c r="P3612">
        <v>23.87</v>
      </c>
    </row>
    <row r="3613" spans="1:16" x14ac:dyDescent="0.3">
      <c r="A3613">
        <v>3611</v>
      </c>
      <c r="B3613" t="s">
        <v>83</v>
      </c>
      <c r="C3613" t="s">
        <v>114</v>
      </c>
      <c r="D3613" t="s">
        <v>116</v>
      </c>
      <c r="E3613" t="s">
        <v>100</v>
      </c>
      <c r="F3613" t="s">
        <v>91</v>
      </c>
      <c r="G3613" t="s">
        <v>115</v>
      </c>
      <c r="H3613">
        <v>1956</v>
      </c>
      <c r="I3613">
        <v>168</v>
      </c>
      <c r="J3613">
        <v>14.5</v>
      </c>
      <c r="K3613">
        <v>27</v>
      </c>
      <c r="L3613">
        <v>2022</v>
      </c>
      <c r="M3613">
        <v>41055</v>
      </c>
      <c r="N3613">
        <v>1</v>
      </c>
      <c r="O3613">
        <v>1</v>
      </c>
      <c r="P3613">
        <v>15.93</v>
      </c>
    </row>
    <row r="3614" spans="1:16" x14ac:dyDescent="0.3">
      <c r="A3614">
        <v>3612</v>
      </c>
      <c r="B3614" t="s">
        <v>83</v>
      </c>
      <c r="C3614" t="s">
        <v>114</v>
      </c>
      <c r="D3614" t="s">
        <v>116</v>
      </c>
      <c r="E3614" t="s">
        <v>100</v>
      </c>
      <c r="F3614" t="s">
        <v>91</v>
      </c>
      <c r="G3614" t="s">
        <v>115</v>
      </c>
      <c r="H3614">
        <v>1956</v>
      </c>
      <c r="I3614">
        <v>168</v>
      </c>
      <c r="J3614">
        <v>14.5</v>
      </c>
      <c r="K3614">
        <v>27</v>
      </c>
      <c r="L3614">
        <v>2020</v>
      </c>
      <c r="M3614">
        <v>88623</v>
      </c>
      <c r="N3614">
        <v>1</v>
      </c>
      <c r="O3614">
        <v>0</v>
      </c>
      <c r="P3614">
        <v>11.03</v>
      </c>
    </row>
    <row r="3615" spans="1:16" x14ac:dyDescent="0.3">
      <c r="A3615">
        <v>3613</v>
      </c>
      <c r="B3615" t="s">
        <v>83</v>
      </c>
      <c r="C3615" t="s">
        <v>114</v>
      </c>
      <c r="D3615" t="s">
        <v>116</v>
      </c>
      <c r="E3615" t="s">
        <v>100</v>
      </c>
      <c r="F3615" t="s">
        <v>91</v>
      </c>
      <c r="G3615" t="s">
        <v>115</v>
      </c>
      <c r="H3615">
        <v>1956</v>
      </c>
      <c r="I3615">
        <v>168</v>
      </c>
      <c r="J3615">
        <v>14.5</v>
      </c>
      <c r="K3615">
        <v>27</v>
      </c>
      <c r="L3615">
        <v>2026</v>
      </c>
      <c r="M3615">
        <v>8220</v>
      </c>
      <c r="N3615">
        <v>3</v>
      </c>
      <c r="O3615">
        <v>0</v>
      </c>
      <c r="P3615">
        <v>25.78</v>
      </c>
    </row>
    <row r="3616" spans="1:16" x14ac:dyDescent="0.3">
      <c r="A3616">
        <v>3614</v>
      </c>
      <c r="B3616" t="s">
        <v>83</v>
      </c>
      <c r="C3616" t="s">
        <v>114</v>
      </c>
      <c r="D3616" t="s">
        <v>116</v>
      </c>
      <c r="E3616" t="s">
        <v>100</v>
      </c>
      <c r="F3616" t="s">
        <v>91</v>
      </c>
      <c r="G3616" t="s">
        <v>115</v>
      </c>
      <c r="H3616">
        <v>1956</v>
      </c>
      <c r="I3616">
        <v>168</v>
      </c>
      <c r="J3616">
        <v>14.5</v>
      </c>
      <c r="K3616">
        <v>27</v>
      </c>
      <c r="L3616">
        <v>2021</v>
      </c>
      <c r="M3616">
        <v>59601</v>
      </c>
      <c r="N3616">
        <v>1</v>
      </c>
      <c r="O3616">
        <v>0</v>
      </c>
      <c r="P3616">
        <v>13.9</v>
      </c>
    </row>
    <row r="3617" spans="1:16" x14ac:dyDescent="0.3">
      <c r="A3617">
        <v>3615</v>
      </c>
      <c r="B3617" t="s">
        <v>83</v>
      </c>
      <c r="C3617" t="s">
        <v>114</v>
      </c>
      <c r="D3617" t="s">
        <v>116</v>
      </c>
      <c r="E3617" t="s">
        <v>100</v>
      </c>
      <c r="F3617" t="s">
        <v>91</v>
      </c>
      <c r="G3617" t="s">
        <v>115</v>
      </c>
      <c r="H3617">
        <v>1956</v>
      </c>
      <c r="I3617">
        <v>168</v>
      </c>
      <c r="J3617">
        <v>14.5</v>
      </c>
      <c r="K3617">
        <v>27</v>
      </c>
      <c r="L3617">
        <v>2025</v>
      </c>
      <c r="M3617">
        <v>25303</v>
      </c>
      <c r="N3617">
        <v>1</v>
      </c>
      <c r="O3617">
        <v>0</v>
      </c>
      <c r="P3617">
        <v>23.93</v>
      </c>
    </row>
    <row r="3618" spans="1:16" x14ac:dyDescent="0.3">
      <c r="A3618">
        <v>3616</v>
      </c>
      <c r="B3618" t="s">
        <v>83</v>
      </c>
      <c r="C3618" t="s">
        <v>114</v>
      </c>
      <c r="D3618" t="s">
        <v>116</v>
      </c>
      <c r="E3618" t="s">
        <v>100</v>
      </c>
      <c r="F3618" t="s">
        <v>91</v>
      </c>
      <c r="G3618" t="s">
        <v>115</v>
      </c>
      <c r="H3618">
        <v>1956</v>
      </c>
      <c r="I3618">
        <v>168</v>
      </c>
      <c r="J3618">
        <v>14.5</v>
      </c>
      <c r="K3618">
        <v>27</v>
      </c>
      <c r="L3618">
        <v>2023</v>
      </c>
      <c r="M3618">
        <v>42993</v>
      </c>
      <c r="N3618">
        <v>1</v>
      </c>
      <c r="O3618">
        <v>0</v>
      </c>
      <c r="P3618">
        <v>19.010000000000002</v>
      </c>
    </row>
    <row r="3619" spans="1:16" x14ac:dyDescent="0.3">
      <c r="A3619">
        <v>3617</v>
      </c>
      <c r="B3619" t="s">
        <v>83</v>
      </c>
      <c r="C3619" t="s">
        <v>114</v>
      </c>
      <c r="D3619" t="s">
        <v>116</v>
      </c>
      <c r="E3619" t="s">
        <v>100</v>
      </c>
      <c r="F3619" t="s">
        <v>91</v>
      </c>
      <c r="G3619" t="s">
        <v>115</v>
      </c>
      <c r="H3619">
        <v>1956</v>
      </c>
      <c r="I3619">
        <v>168</v>
      </c>
      <c r="J3619">
        <v>14.5</v>
      </c>
      <c r="K3619">
        <v>27</v>
      </c>
      <c r="L3619">
        <v>2022</v>
      </c>
      <c r="M3619">
        <v>36677</v>
      </c>
      <c r="N3619">
        <v>1</v>
      </c>
      <c r="O3619">
        <v>0</v>
      </c>
      <c r="P3619">
        <v>16.84</v>
      </c>
    </row>
    <row r="3620" spans="1:16" x14ac:dyDescent="0.3">
      <c r="A3620">
        <v>3618</v>
      </c>
      <c r="B3620" t="s">
        <v>83</v>
      </c>
      <c r="C3620" t="s">
        <v>114</v>
      </c>
      <c r="D3620" t="s">
        <v>116</v>
      </c>
      <c r="E3620" t="s">
        <v>100</v>
      </c>
      <c r="F3620" t="s">
        <v>91</v>
      </c>
      <c r="G3620" t="s">
        <v>115</v>
      </c>
      <c r="H3620">
        <v>1956</v>
      </c>
      <c r="I3620">
        <v>168</v>
      </c>
      <c r="J3620">
        <v>14.5</v>
      </c>
      <c r="K3620">
        <v>27</v>
      </c>
      <c r="L3620">
        <v>2021</v>
      </c>
      <c r="M3620">
        <v>109141</v>
      </c>
      <c r="N3620">
        <v>2</v>
      </c>
      <c r="O3620">
        <v>0</v>
      </c>
      <c r="P3620">
        <v>12.25</v>
      </c>
    </row>
    <row r="3621" spans="1:16" x14ac:dyDescent="0.3">
      <c r="A3621">
        <v>3619</v>
      </c>
      <c r="B3621" t="s">
        <v>83</v>
      </c>
      <c r="C3621" t="s">
        <v>114</v>
      </c>
      <c r="D3621" t="s">
        <v>116</v>
      </c>
      <c r="E3621" t="s">
        <v>100</v>
      </c>
      <c r="F3621" t="s">
        <v>91</v>
      </c>
      <c r="G3621" t="s">
        <v>115</v>
      </c>
      <c r="H3621">
        <v>1956</v>
      </c>
      <c r="I3621">
        <v>168</v>
      </c>
      <c r="J3621">
        <v>14.5</v>
      </c>
      <c r="K3621">
        <v>27</v>
      </c>
      <c r="L3621">
        <v>2026</v>
      </c>
      <c r="M3621">
        <v>4012</v>
      </c>
      <c r="N3621">
        <v>1</v>
      </c>
      <c r="O3621">
        <v>0</v>
      </c>
      <c r="P3621">
        <v>27.17</v>
      </c>
    </row>
    <row r="3622" spans="1:16" x14ac:dyDescent="0.3">
      <c r="A3622">
        <v>3620</v>
      </c>
      <c r="B3622" t="s">
        <v>83</v>
      </c>
      <c r="C3622" t="s">
        <v>114</v>
      </c>
      <c r="D3622" t="s">
        <v>116</v>
      </c>
      <c r="E3622" t="s">
        <v>100</v>
      </c>
      <c r="F3622" t="s">
        <v>91</v>
      </c>
      <c r="G3622" t="s">
        <v>115</v>
      </c>
      <c r="H3622">
        <v>1956</v>
      </c>
      <c r="I3622">
        <v>168</v>
      </c>
      <c r="J3622">
        <v>14.5</v>
      </c>
      <c r="K3622">
        <v>27</v>
      </c>
      <c r="L3622">
        <v>2022</v>
      </c>
      <c r="M3622">
        <v>53372</v>
      </c>
      <c r="N3622">
        <v>1</v>
      </c>
      <c r="O3622">
        <v>0</v>
      </c>
      <c r="P3622">
        <v>16.39</v>
      </c>
    </row>
    <row r="3623" spans="1:16" x14ac:dyDescent="0.3">
      <c r="A3623">
        <v>3621</v>
      </c>
      <c r="B3623" t="s">
        <v>83</v>
      </c>
      <c r="C3623" t="s">
        <v>114</v>
      </c>
      <c r="D3623" t="s">
        <v>116</v>
      </c>
      <c r="E3623" t="s">
        <v>100</v>
      </c>
      <c r="F3623" t="s">
        <v>91</v>
      </c>
      <c r="G3623" t="s">
        <v>115</v>
      </c>
      <c r="H3623">
        <v>1956</v>
      </c>
      <c r="I3623">
        <v>168</v>
      </c>
      <c r="J3623">
        <v>14.5</v>
      </c>
      <c r="K3623">
        <v>27</v>
      </c>
      <c r="L3623">
        <v>2024</v>
      </c>
      <c r="M3623">
        <v>43227</v>
      </c>
      <c r="N3623">
        <v>1</v>
      </c>
      <c r="O3623">
        <v>0</v>
      </c>
      <c r="P3623">
        <v>21.52</v>
      </c>
    </row>
    <row r="3624" spans="1:16" x14ac:dyDescent="0.3">
      <c r="A3624">
        <v>3622</v>
      </c>
      <c r="B3624" t="s">
        <v>83</v>
      </c>
      <c r="C3624" t="s">
        <v>114</v>
      </c>
      <c r="D3624" t="s">
        <v>116</v>
      </c>
      <c r="E3624" t="s">
        <v>100</v>
      </c>
      <c r="F3624" t="s">
        <v>91</v>
      </c>
      <c r="G3624" t="s">
        <v>115</v>
      </c>
      <c r="H3624">
        <v>1956</v>
      </c>
      <c r="I3624">
        <v>168</v>
      </c>
      <c r="J3624">
        <v>14.5</v>
      </c>
      <c r="K3624">
        <v>27</v>
      </c>
      <c r="L3624">
        <v>2025</v>
      </c>
      <c r="M3624">
        <v>18251</v>
      </c>
      <c r="N3624">
        <v>1</v>
      </c>
      <c r="O3624">
        <v>0</v>
      </c>
      <c r="P3624">
        <v>24.04</v>
      </c>
    </row>
    <row r="3625" spans="1:16" x14ac:dyDescent="0.3">
      <c r="A3625">
        <v>3623</v>
      </c>
      <c r="B3625" t="s">
        <v>83</v>
      </c>
      <c r="C3625" t="s">
        <v>114</v>
      </c>
      <c r="D3625" t="s">
        <v>116</v>
      </c>
      <c r="E3625" t="s">
        <v>100</v>
      </c>
      <c r="F3625" t="s">
        <v>91</v>
      </c>
      <c r="G3625" t="s">
        <v>115</v>
      </c>
      <c r="H3625">
        <v>1956</v>
      </c>
      <c r="I3625">
        <v>168</v>
      </c>
      <c r="J3625">
        <v>14.5</v>
      </c>
      <c r="K3625">
        <v>27</v>
      </c>
      <c r="L3625">
        <v>2026</v>
      </c>
      <c r="M3625">
        <v>8421</v>
      </c>
      <c r="N3625">
        <v>1</v>
      </c>
      <c r="O3625">
        <v>0</v>
      </c>
      <c r="P3625">
        <v>26.74</v>
      </c>
    </row>
    <row r="3626" spans="1:16" x14ac:dyDescent="0.3">
      <c r="A3626">
        <v>3624</v>
      </c>
      <c r="B3626" t="s">
        <v>83</v>
      </c>
      <c r="C3626" t="s">
        <v>114</v>
      </c>
      <c r="D3626" t="s">
        <v>116</v>
      </c>
      <c r="E3626" t="s">
        <v>100</v>
      </c>
      <c r="F3626" t="s">
        <v>91</v>
      </c>
      <c r="G3626" t="s">
        <v>115</v>
      </c>
      <c r="H3626">
        <v>1956</v>
      </c>
      <c r="I3626">
        <v>168</v>
      </c>
      <c r="J3626">
        <v>14.5</v>
      </c>
      <c r="K3626">
        <v>27</v>
      </c>
      <c r="L3626">
        <v>2022</v>
      </c>
      <c r="M3626">
        <v>49950</v>
      </c>
      <c r="N3626">
        <v>2</v>
      </c>
      <c r="O3626">
        <v>0</v>
      </c>
      <c r="P3626">
        <v>16.670000000000002</v>
      </c>
    </row>
    <row r="3627" spans="1:16" x14ac:dyDescent="0.3">
      <c r="A3627">
        <v>3625</v>
      </c>
      <c r="B3627" t="s">
        <v>83</v>
      </c>
      <c r="C3627" t="s">
        <v>114</v>
      </c>
      <c r="D3627" t="s">
        <v>116</v>
      </c>
      <c r="E3627" t="s">
        <v>100</v>
      </c>
      <c r="F3627" t="s">
        <v>91</v>
      </c>
      <c r="G3627" t="s">
        <v>115</v>
      </c>
      <c r="H3627">
        <v>1956</v>
      </c>
      <c r="I3627">
        <v>168</v>
      </c>
      <c r="J3627">
        <v>14.5</v>
      </c>
      <c r="K3627">
        <v>27</v>
      </c>
      <c r="L3627">
        <v>2022</v>
      </c>
      <c r="M3627">
        <v>47402</v>
      </c>
      <c r="N3627">
        <v>2</v>
      </c>
      <c r="O3627">
        <v>0</v>
      </c>
      <c r="P3627">
        <v>16.12</v>
      </c>
    </row>
    <row r="3628" spans="1:16" x14ac:dyDescent="0.3">
      <c r="A3628">
        <v>3626</v>
      </c>
      <c r="B3628" t="s">
        <v>83</v>
      </c>
      <c r="C3628" t="s">
        <v>114</v>
      </c>
      <c r="D3628" t="s">
        <v>116</v>
      </c>
      <c r="E3628" t="s">
        <v>100</v>
      </c>
      <c r="F3628" t="s">
        <v>91</v>
      </c>
      <c r="G3628" t="s">
        <v>115</v>
      </c>
      <c r="H3628">
        <v>1956</v>
      </c>
      <c r="I3628">
        <v>168</v>
      </c>
      <c r="J3628">
        <v>14.5</v>
      </c>
      <c r="K3628">
        <v>27</v>
      </c>
      <c r="L3628">
        <v>2026</v>
      </c>
      <c r="M3628">
        <v>5868</v>
      </c>
      <c r="N3628">
        <v>1</v>
      </c>
      <c r="O3628">
        <v>0</v>
      </c>
      <c r="P3628">
        <v>27.11</v>
      </c>
    </row>
    <row r="3629" spans="1:16" x14ac:dyDescent="0.3">
      <c r="A3629">
        <v>3627</v>
      </c>
      <c r="B3629" t="s">
        <v>83</v>
      </c>
      <c r="C3629" t="s">
        <v>114</v>
      </c>
      <c r="D3629" t="s">
        <v>116</v>
      </c>
      <c r="E3629" t="s">
        <v>100</v>
      </c>
      <c r="F3629" t="s">
        <v>91</v>
      </c>
      <c r="G3629" t="s">
        <v>115</v>
      </c>
      <c r="H3629">
        <v>1956</v>
      </c>
      <c r="I3629">
        <v>168</v>
      </c>
      <c r="J3629">
        <v>14.5</v>
      </c>
      <c r="K3629">
        <v>27</v>
      </c>
      <c r="L3629">
        <v>2026</v>
      </c>
      <c r="M3629">
        <v>9871</v>
      </c>
      <c r="N3629">
        <v>1</v>
      </c>
      <c r="O3629">
        <v>1</v>
      </c>
      <c r="P3629">
        <v>25.8</v>
      </c>
    </row>
    <row r="3630" spans="1:16" x14ac:dyDescent="0.3">
      <c r="A3630">
        <v>3628</v>
      </c>
      <c r="B3630" t="s">
        <v>83</v>
      </c>
      <c r="C3630" t="s">
        <v>114</v>
      </c>
      <c r="D3630" t="s">
        <v>116</v>
      </c>
      <c r="E3630" t="s">
        <v>100</v>
      </c>
      <c r="F3630" t="s">
        <v>91</v>
      </c>
      <c r="G3630" t="s">
        <v>115</v>
      </c>
      <c r="H3630">
        <v>1956</v>
      </c>
      <c r="I3630">
        <v>168</v>
      </c>
      <c r="J3630">
        <v>14.5</v>
      </c>
      <c r="K3630">
        <v>27</v>
      </c>
      <c r="L3630">
        <v>2026</v>
      </c>
      <c r="M3630">
        <v>7652</v>
      </c>
      <c r="N3630">
        <v>1</v>
      </c>
      <c r="O3630">
        <v>0</v>
      </c>
      <c r="P3630">
        <v>26.5</v>
      </c>
    </row>
    <row r="3631" spans="1:16" x14ac:dyDescent="0.3">
      <c r="A3631">
        <v>3629</v>
      </c>
      <c r="B3631" t="s">
        <v>83</v>
      </c>
      <c r="C3631" t="s">
        <v>114</v>
      </c>
      <c r="D3631" t="s">
        <v>116</v>
      </c>
      <c r="E3631" t="s">
        <v>100</v>
      </c>
      <c r="F3631" t="s">
        <v>91</v>
      </c>
      <c r="G3631" t="s">
        <v>115</v>
      </c>
      <c r="H3631">
        <v>1956</v>
      </c>
      <c r="I3631">
        <v>168</v>
      </c>
      <c r="J3631">
        <v>14.5</v>
      </c>
      <c r="K3631">
        <v>27</v>
      </c>
      <c r="L3631">
        <v>2024</v>
      </c>
      <c r="M3631">
        <v>28755</v>
      </c>
      <c r="N3631">
        <v>1</v>
      </c>
      <c r="O3631">
        <v>0</v>
      </c>
      <c r="P3631">
        <v>22.1</v>
      </c>
    </row>
    <row r="3632" spans="1:16" x14ac:dyDescent="0.3">
      <c r="A3632">
        <v>3630</v>
      </c>
      <c r="B3632" t="s">
        <v>83</v>
      </c>
      <c r="C3632" t="s">
        <v>114</v>
      </c>
      <c r="D3632" t="s">
        <v>116</v>
      </c>
      <c r="E3632" t="s">
        <v>100</v>
      </c>
      <c r="F3632" t="s">
        <v>91</v>
      </c>
      <c r="G3632" t="s">
        <v>115</v>
      </c>
      <c r="H3632">
        <v>1956</v>
      </c>
      <c r="I3632">
        <v>168</v>
      </c>
      <c r="J3632">
        <v>14.5</v>
      </c>
      <c r="K3632">
        <v>27</v>
      </c>
      <c r="L3632">
        <v>2026</v>
      </c>
      <c r="M3632">
        <v>4012</v>
      </c>
      <c r="N3632">
        <v>1</v>
      </c>
      <c r="O3632">
        <v>0</v>
      </c>
      <c r="P3632">
        <v>26.51</v>
      </c>
    </row>
    <row r="3633" spans="1:16" x14ac:dyDescent="0.3">
      <c r="A3633">
        <v>3631</v>
      </c>
      <c r="B3633" t="s">
        <v>83</v>
      </c>
      <c r="C3633" t="s">
        <v>114</v>
      </c>
      <c r="D3633" t="s">
        <v>116</v>
      </c>
      <c r="E3633" t="s">
        <v>100</v>
      </c>
      <c r="F3633" t="s">
        <v>91</v>
      </c>
      <c r="G3633" t="s">
        <v>115</v>
      </c>
      <c r="H3633">
        <v>1956</v>
      </c>
      <c r="I3633">
        <v>168</v>
      </c>
      <c r="J3633">
        <v>14.5</v>
      </c>
      <c r="K3633">
        <v>27</v>
      </c>
      <c r="L3633">
        <v>2024</v>
      </c>
      <c r="M3633">
        <v>30514</v>
      </c>
      <c r="N3633">
        <v>3</v>
      </c>
      <c r="O3633">
        <v>0</v>
      </c>
      <c r="P3633">
        <v>21.02</v>
      </c>
    </row>
    <row r="3634" spans="1:16" x14ac:dyDescent="0.3">
      <c r="A3634">
        <v>3632</v>
      </c>
      <c r="B3634" t="s">
        <v>83</v>
      </c>
      <c r="C3634" t="s">
        <v>114</v>
      </c>
      <c r="D3634" t="s">
        <v>116</v>
      </c>
      <c r="E3634" t="s">
        <v>100</v>
      </c>
      <c r="F3634" t="s">
        <v>91</v>
      </c>
      <c r="G3634" t="s">
        <v>115</v>
      </c>
      <c r="H3634">
        <v>1956</v>
      </c>
      <c r="I3634">
        <v>168</v>
      </c>
      <c r="J3634">
        <v>14.5</v>
      </c>
      <c r="K3634">
        <v>27</v>
      </c>
      <c r="L3634">
        <v>2022</v>
      </c>
      <c r="M3634">
        <v>83908</v>
      </c>
      <c r="N3634">
        <v>1</v>
      </c>
      <c r="O3634">
        <v>0</v>
      </c>
      <c r="P3634">
        <v>15.73</v>
      </c>
    </row>
    <row r="3635" spans="1:16" x14ac:dyDescent="0.3">
      <c r="A3635">
        <v>3633</v>
      </c>
      <c r="B3635" t="s">
        <v>83</v>
      </c>
      <c r="C3635" t="s">
        <v>114</v>
      </c>
      <c r="D3635" t="s">
        <v>116</v>
      </c>
      <c r="E3635" t="s">
        <v>100</v>
      </c>
      <c r="F3635" t="s">
        <v>91</v>
      </c>
      <c r="G3635" t="s">
        <v>115</v>
      </c>
      <c r="H3635">
        <v>1956</v>
      </c>
      <c r="I3635">
        <v>168</v>
      </c>
      <c r="J3635">
        <v>14.5</v>
      </c>
      <c r="K3635">
        <v>27</v>
      </c>
      <c r="L3635">
        <v>2026</v>
      </c>
      <c r="M3635">
        <v>6643</v>
      </c>
      <c r="N3635">
        <v>2</v>
      </c>
      <c r="O3635">
        <v>0</v>
      </c>
      <c r="P3635">
        <v>26.74</v>
      </c>
    </row>
    <row r="3636" spans="1:16" x14ac:dyDescent="0.3">
      <c r="A3636">
        <v>3634</v>
      </c>
      <c r="B3636" t="s">
        <v>83</v>
      </c>
      <c r="C3636" t="s">
        <v>114</v>
      </c>
      <c r="D3636" t="s">
        <v>116</v>
      </c>
      <c r="E3636" t="s">
        <v>100</v>
      </c>
      <c r="F3636" t="s">
        <v>91</v>
      </c>
      <c r="G3636" t="s">
        <v>115</v>
      </c>
      <c r="H3636">
        <v>1956</v>
      </c>
      <c r="I3636">
        <v>168</v>
      </c>
      <c r="J3636">
        <v>14.5</v>
      </c>
      <c r="K3636">
        <v>27</v>
      </c>
      <c r="L3636">
        <v>2021</v>
      </c>
      <c r="M3636">
        <v>72509</v>
      </c>
      <c r="N3636">
        <v>2</v>
      </c>
      <c r="O3636">
        <v>1</v>
      </c>
      <c r="P3636">
        <v>12.6</v>
      </c>
    </row>
    <row r="3637" spans="1:16" x14ac:dyDescent="0.3">
      <c r="A3637">
        <v>3635</v>
      </c>
      <c r="B3637" t="s">
        <v>83</v>
      </c>
      <c r="C3637" t="s">
        <v>114</v>
      </c>
      <c r="D3637" t="s">
        <v>116</v>
      </c>
      <c r="E3637" t="s">
        <v>100</v>
      </c>
      <c r="F3637" t="s">
        <v>91</v>
      </c>
      <c r="G3637" t="s">
        <v>115</v>
      </c>
      <c r="H3637">
        <v>1956</v>
      </c>
      <c r="I3637">
        <v>168</v>
      </c>
      <c r="J3637">
        <v>14.5</v>
      </c>
      <c r="K3637">
        <v>27</v>
      </c>
      <c r="L3637">
        <v>2023</v>
      </c>
      <c r="M3637">
        <v>49857</v>
      </c>
      <c r="N3637">
        <v>2</v>
      </c>
      <c r="O3637">
        <v>0</v>
      </c>
      <c r="P3637">
        <v>18.86</v>
      </c>
    </row>
    <row r="3638" spans="1:16" x14ac:dyDescent="0.3">
      <c r="A3638">
        <v>3636</v>
      </c>
      <c r="B3638" t="s">
        <v>83</v>
      </c>
      <c r="C3638" t="s">
        <v>114</v>
      </c>
      <c r="D3638" t="s">
        <v>116</v>
      </c>
      <c r="E3638" t="s">
        <v>100</v>
      </c>
      <c r="F3638" t="s">
        <v>91</v>
      </c>
      <c r="G3638" t="s">
        <v>115</v>
      </c>
      <c r="H3638">
        <v>1956</v>
      </c>
      <c r="I3638">
        <v>168</v>
      </c>
      <c r="J3638">
        <v>14.5</v>
      </c>
      <c r="K3638">
        <v>27</v>
      </c>
      <c r="L3638">
        <v>2020</v>
      </c>
      <c r="M3638">
        <v>81696</v>
      </c>
      <c r="N3638">
        <v>1</v>
      </c>
      <c r="O3638">
        <v>0</v>
      </c>
      <c r="P3638">
        <v>11.76</v>
      </c>
    </row>
    <row r="3639" spans="1:16" x14ac:dyDescent="0.3">
      <c r="A3639">
        <v>3637</v>
      </c>
      <c r="B3639" t="s">
        <v>83</v>
      </c>
      <c r="C3639" t="s">
        <v>114</v>
      </c>
      <c r="D3639" t="s">
        <v>116</v>
      </c>
      <c r="E3639" t="s">
        <v>100</v>
      </c>
      <c r="F3639" t="s">
        <v>91</v>
      </c>
      <c r="G3639" t="s">
        <v>115</v>
      </c>
      <c r="H3639">
        <v>1956</v>
      </c>
      <c r="I3639">
        <v>168</v>
      </c>
      <c r="J3639">
        <v>14.5</v>
      </c>
      <c r="K3639">
        <v>27</v>
      </c>
      <c r="L3639">
        <v>2021</v>
      </c>
      <c r="M3639">
        <v>96778</v>
      </c>
      <c r="N3639">
        <v>2</v>
      </c>
      <c r="O3639">
        <v>0</v>
      </c>
      <c r="P3639">
        <v>12.79</v>
      </c>
    </row>
    <row r="3640" spans="1:16" x14ac:dyDescent="0.3">
      <c r="A3640">
        <v>3638</v>
      </c>
      <c r="B3640" t="s">
        <v>83</v>
      </c>
      <c r="C3640" t="s">
        <v>114</v>
      </c>
      <c r="D3640" t="s">
        <v>116</v>
      </c>
      <c r="E3640" t="s">
        <v>100</v>
      </c>
      <c r="F3640" t="s">
        <v>91</v>
      </c>
      <c r="G3640" t="s">
        <v>115</v>
      </c>
      <c r="H3640">
        <v>1956</v>
      </c>
      <c r="I3640">
        <v>168</v>
      </c>
      <c r="J3640">
        <v>14.5</v>
      </c>
      <c r="K3640">
        <v>27</v>
      </c>
      <c r="L3640">
        <v>2025</v>
      </c>
      <c r="M3640">
        <v>15863</v>
      </c>
      <c r="N3640">
        <v>1</v>
      </c>
      <c r="O3640">
        <v>0</v>
      </c>
      <c r="P3640">
        <v>24.33</v>
      </c>
    </row>
    <row r="3641" spans="1:16" x14ac:dyDescent="0.3">
      <c r="A3641">
        <v>3639</v>
      </c>
      <c r="B3641" t="s">
        <v>83</v>
      </c>
      <c r="C3641" t="s">
        <v>114</v>
      </c>
      <c r="D3641" t="s">
        <v>116</v>
      </c>
      <c r="E3641" t="s">
        <v>100</v>
      </c>
      <c r="F3641" t="s">
        <v>91</v>
      </c>
      <c r="G3641" t="s">
        <v>115</v>
      </c>
      <c r="H3641">
        <v>1956</v>
      </c>
      <c r="I3641">
        <v>168</v>
      </c>
      <c r="J3641">
        <v>14.5</v>
      </c>
      <c r="K3641">
        <v>27</v>
      </c>
      <c r="L3641">
        <v>2026</v>
      </c>
      <c r="M3641">
        <v>4464</v>
      </c>
      <c r="N3641">
        <v>1</v>
      </c>
      <c r="O3641">
        <v>0</v>
      </c>
      <c r="P3641">
        <v>27.08</v>
      </c>
    </row>
    <row r="3642" spans="1:16" x14ac:dyDescent="0.3">
      <c r="A3642">
        <v>3640</v>
      </c>
      <c r="B3642" t="s">
        <v>83</v>
      </c>
      <c r="C3642" t="s">
        <v>114</v>
      </c>
      <c r="D3642" t="s">
        <v>116</v>
      </c>
      <c r="E3642" t="s">
        <v>100</v>
      </c>
      <c r="F3642" t="s">
        <v>91</v>
      </c>
      <c r="G3642" t="s">
        <v>115</v>
      </c>
      <c r="H3642">
        <v>1956</v>
      </c>
      <c r="I3642">
        <v>168</v>
      </c>
      <c r="J3642">
        <v>14.5</v>
      </c>
      <c r="K3642">
        <v>27</v>
      </c>
      <c r="L3642">
        <v>2021</v>
      </c>
      <c r="M3642">
        <v>64193</v>
      </c>
      <c r="N3642">
        <v>1</v>
      </c>
      <c r="O3642">
        <v>1</v>
      </c>
      <c r="P3642">
        <v>13.71</v>
      </c>
    </row>
    <row r="3643" spans="1:16" x14ac:dyDescent="0.3">
      <c r="A3643">
        <v>3641</v>
      </c>
      <c r="B3643" t="s">
        <v>83</v>
      </c>
      <c r="C3643" t="s">
        <v>114</v>
      </c>
      <c r="D3643" t="s">
        <v>116</v>
      </c>
      <c r="E3643" t="s">
        <v>100</v>
      </c>
      <c r="F3643" t="s">
        <v>91</v>
      </c>
      <c r="G3643" t="s">
        <v>115</v>
      </c>
      <c r="H3643">
        <v>1956</v>
      </c>
      <c r="I3643">
        <v>168</v>
      </c>
      <c r="J3643">
        <v>14.5</v>
      </c>
      <c r="K3643">
        <v>27</v>
      </c>
      <c r="L3643">
        <v>2023</v>
      </c>
      <c r="M3643">
        <v>68272</v>
      </c>
      <c r="N3643">
        <v>1</v>
      </c>
      <c r="O3643">
        <v>0</v>
      </c>
      <c r="P3643">
        <v>18.25</v>
      </c>
    </row>
    <row r="3644" spans="1:16" x14ac:dyDescent="0.3">
      <c r="A3644">
        <v>3642</v>
      </c>
      <c r="B3644" t="s">
        <v>83</v>
      </c>
      <c r="C3644" t="s">
        <v>114</v>
      </c>
      <c r="D3644" t="s">
        <v>116</v>
      </c>
      <c r="E3644" t="s">
        <v>100</v>
      </c>
      <c r="F3644" t="s">
        <v>91</v>
      </c>
      <c r="G3644" t="s">
        <v>115</v>
      </c>
      <c r="H3644">
        <v>1956</v>
      </c>
      <c r="I3644">
        <v>168</v>
      </c>
      <c r="J3644">
        <v>14.5</v>
      </c>
      <c r="K3644">
        <v>27</v>
      </c>
      <c r="L3644">
        <v>2022</v>
      </c>
      <c r="M3644">
        <v>85052</v>
      </c>
      <c r="N3644">
        <v>2</v>
      </c>
      <c r="O3644">
        <v>0</v>
      </c>
      <c r="P3644">
        <v>14.95</v>
      </c>
    </row>
    <row r="3645" spans="1:16" x14ac:dyDescent="0.3">
      <c r="A3645">
        <v>3643</v>
      </c>
      <c r="B3645" t="s">
        <v>83</v>
      </c>
      <c r="C3645" t="s">
        <v>114</v>
      </c>
      <c r="D3645" t="s">
        <v>116</v>
      </c>
      <c r="E3645" t="s">
        <v>100</v>
      </c>
      <c r="F3645" t="s">
        <v>91</v>
      </c>
      <c r="G3645" t="s">
        <v>115</v>
      </c>
      <c r="H3645">
        <v>1956</v>
      </c>
      <c r="I3645">
        <v>168</v>
      </c>
      <c r="J3645">
        <v>14.5</v>
      </c>
      <c r="K3645">
        <v>27</v>
      </c>
      <c r="L3645">
        <v>2020</v>
      </c>
      <c r="M3645">
        <v>119189</v>
      </c>
      <c r="N3645">
        <v>1</v>
      </c>
      <c r="O3645">
        <v>0</v>
      </c>
      <c r="P3645">
        <v>10.01</v>
      </c>
    </row>
    <row r="3646" spans="1:16" x14ac:dyDescent="0.3">
      <c r="A3646">
        <v>3644</v>
      </c>
      <c r="B3646" t="s">
        <v>83</v>
      </c>
      <c r="C3646" t="s">
        <v>114</v>
      </c>
      <c r="D3646" t="s">
        <v>116</v>
      </c>
      <c r="E3646" t="s">
        <v>100</v>
      </c>
      <c r="F3646" t="s">
        <v>91</v>
      </c>
      <c r="G3646" t="s">
        <v>115</v>
      </c>
      <c r="H3646">
        <v>1956</v>
      </c>
      <c r="I3646">
        <v>168</v>
      </c>
      <c r="J3646">
        <v>14.5</v>
      </c>
      <c r="K3646">
        <v>27</v>
      </c>
      <c r="L3646">
        <v>2022</v>
      </c>
      <c r="M3646">
        <v>51846</v>
      </c>
      <c r="N3646">
        <v>1</v>
      </c>
      <c r="O3646">
        <v>0</v>
      </c>
      <c r="P3646">
        <v>16.48</v>
      </c>
    </row>
    <row r="3647" spans="1:16" x14ac:dyDescent="0.3">
      <c r="A3647">
        <v>3645</v>
      </c>
      <c r="B3647" t="s">
        <v>83</v>
      </c>
      <c r="C3647" t="s">
        <v>114</v>
      </c>
      <c r="D3647" t="s">
        <v>116</v>
      </c>
      <c r="E3647" t="s">
        <v>100</v>
      </c>
      <c r="F3647" t="s">
        <v>91</v>
      </c>
      <c r="G3647" t="s">
        <v>115</v>
      </c>
      <c r="H3647">
        <v>1956</v>
      </c>
      <c r="I3647">
        <v>168</v>
      </c>
      <c r="J3647">
        <v>14.5</v>
      </c>
      <c r="K3647">
        <v>27</v>
      </c>
      <c r="L3647">
        <v>2025</v>
      </c>
      <c r="M3647">
        <v>29963</v>
      </c>
      <c r="N3647">
        <v>1</v>
      </c>
      <c r="O3647">
        <v>0</v>
      </c>
      <c r="P3647">
        <v>24.02</v>
      </c>
    </row>
    <row r="3648" spans="1:16" x14ac:dyDescent="0.3">
      <c r="A3648">
        <v>3646</v>
      </c>
      <c r="B3648" t="s">
        <v>83</v>
      </c>
      <c r="C3648" t="s">
        <v>114</v>
      </c>
      <c r="D3648" t="s">
        <v>116</v>
      </c>
      <c r="E3648" t="s">
        <v>100</v>
      </c>
      <c r="F3648" t="s">
        <v>91</v>
      </c>
      <c r="G3648" t="s">
        <v>115</v>
      </c>
      <c r="H3648">
        <v>1956</v>
      </c>
      <c r="I3648">
        <v>168</v>
      </c>
      <c r="J3648">
        <v>14.5</v>
      </c>
      <c r="K3648">
        <v>27</v>
      </c>
      <c r="L3648">
        <v>2021</v>
      </c>
      <c r="M3648">
        <v>48788</v>
      </c>
      <c r="N3648">
        <v>1</v>
      </c>
      <c r="O3648">
        <v>0</v>
      </c>
      <c r="P3648">
        <v>14.83</v>
      </c>
    </row>
    <row r="3649" spans="1:16" x14ac:dyDescent="0.3">
      <c r="A3649">
        <v>3647</v>
      </c>
      <c r="B3649" t="s">
        <v>83</v>
      </c>
      <c r="C3649" t="s">
        <v>114</v>
      </c>
      <c r="D3649" t="s">
        <v>116</v>
      </c>
      <c r="E3649" t="s">
        <v>100</v>
      </c>
      <c r="F3649" t="s">
        <v>91</v>
      </c>
      <c r="G3649" t="s">
        <v>115</v>
      </c>
      <c r="H3649">
        <v>1956</v>
      </c>
      <c r="I3649">
        <v>168</v>
      </c>
      <c r="J3649">
        <v>14.5</v>
      </c>
      <c r="K3649">
        <v>27</v>
      </c>
      <c r="L3649">
        <v>2023</v>
      </c>
      <c r="M3649">
        <v>42329</v>
      </c>
      <c r="N3649">
        <v>1</v>
      </c>
      <c r="O3649">
        <v>0</v>
      </c>
      <c r="P3649">
        <v>19.12</v>
      </c>
    </row>
    <row r="3650" spans="1:16" x14ac:dyDescent="0.3">
      <c r="A3650">
        <v>3648</v>
      </c>
      <c r="B3650" t="s">
        <v>83</v>
      </c>
      <c r="C3650" t="s">
        <v>114</v>
      </c>
      <c r="D3650" t="s">
        <v>116</v>
      </c>
      <c r="E3650" t="s">
        <v>100</v>
      </c>
      <c r="F3650" t="s">
        <v>91</v>
      </c>
      <c r="G3650" t="s">
        <v>115</v>
      </c>
      <c r="H3650">
        <v>1956</v>
      </c>
      <c r="I3650">
        <v>168</v>
      </c>
      <c r="J3650">
        <v>14.5</v>
      </c>
      <c r="K3650">
        <v>27</v>
      </c>
      <c r="L3650">
        <v>2021</v>
      </c>
      <c r="M3650">
        <v>55499</v>
      </c>
      <c r="N3650">
        <v>1</v>
      </c>
      <c r="O3650">
        <v>0</v>
      </c>
      <c r="P3650">
        <v>14.37</v>
      </c>
    </row>
    <row r="3651" spans="1:16" x14ac:dyDescent="0.3">
      <c r="A3651">
        <v>3649</v>
      </c>
      <c r="B3651" t="s">
        <v>83</v>
      </c>
      <c r="C3651" t="s">
        <v>114</v>
      </c>
      <c r="D3651" t="s">
        <v>116</v>
      </c>
      <c r="E3651" t="s">
        <v>100</v>
      </c>
      <c r="F3651" t="s">
        <v>91</v>
      </c>
      <c r="G3651" t="s">
        <v>115</v>
      </c>
      <c r="H3651">
        <v>1956</v>
      </c>
      <c r="I3651">
        <v>168</v>
      </c>
      <c r="J3651">
        <v>14.5</v>
      </c>
      <c r="K3651">
        <v>27</v>
      </c>
      <c r="L3651">
        <v>2024</v>
      </c>
      <c r="M3651">
        <v>40374</v>
      </c>
      <c r="N3651">
        <v>1</v>
      </c>
      <c r="O3651">
        <v>0</v>
      </c>
      <c r="P3651">
        <v>21.32</v>
      </c>
    </row>
    <row r="3652" spans="1:16" x14ac:dyDescent="0.3">
      <c r="A3652">
        <v>3650</v>
      </c>
      <c r="B3652" t="s">
        <v>83</v>
      </c>
      <c r="C3652" t="s">
        <v>114</v>
      </c>
      <c r="D3652" t="s">
        <v>116</v>
      </c>
      <c r="E3652" t="s">
        <v>100</v>
      </c>
      <c r="F3652" t="s">
        <v>91</v>
      </c>
      <c r="G3652" t="s">
        <v>115</v>
      </c>
      <c r="H3652">
        <v>1956</v>
      </c>
      <c r="I3652">
        <v>168</v>
      </c>
      <c r="J3652">
        <v>14.5</v>
      </c>
      <c r="K3652">
        <v>27</v>
      </c>
      <c r="L3652">
        <v>2022</v>
      </c>
      <c r="M3652">
        <v>87531</v>
      </c>
      <c r="N3652">
        <v>1</v>
      </c>
      <c r="O3652">
        <v>0</v>
      </c>
      <c r="P3652">
        <v>15.47</v>
      </c>
    </row>
    <row r="3653" spans="1:16" x14ac:dyDescent="0.3">
      <c r="A3653">
        <v>3651</v>
      </c>
      <c r="B3653" t="s">
        <v>83</v>
      </c>
      <c r="C3653" t="s">
        <v>114</v>
      </c>
      <c r="D3653" t="s">
        <v>116</v>
      </c>
      <c r="E3653" t="s">
        <v>100</v>
      </c>
      <c r="F3653" t="s">
        <v>91</v>
      </c>
      <c r="G3653" t="s">
        <v>115</v>
      </c>
      <c r="H3653">
        <v>1956</v>
      </c>
      <c r="I3653">
        <v>168</v>
      </c>
      <c r="J3653">
        <v>14.5</v>
      </c>
      <c r="K3653">
        <v>27</v>
      </c>
      <c r="L3653">
        <v>2023</v>
      </c>
      <c r="M3653">
        <v>48897</v>
      </c>
      <c r="N3653">
        <v>1</v>
      </c>
      <c r="O3653">
        <v>0</v>
      </c>
      <c r="P3653">
        <v>19.059999999999999</v>
      </c>
    </row>
    <row r="3654" spans="1:16" x14ac:dyDescent="0.3">
      <c r="A3654">
        <v>3652</v>
      </c>
      <c r="B3654" t="s">
        <v>83</v>
      </c>
      <c r="C3654" t="s">
        <v>114</v>
      </c>
      <c r="D3654" t="s">
        <v>116</v>
      </c>
      <c r="E3654" t="s">
        <v>100</v>
      </c>
      <c r="F3654" t="s">
        <v>91</v>
      </c>
      <c r="G3654" t="s">
        <v>115</v>
      </c>
      <c r="H3654">
        <v>1956</v>
      </c>
      <c r="I3654">
        <v>168</v>
      </c>
      <c r="J3654">
        <v>14.5</v>
      </c>
      <c r="K3654">
        <v>27</v>
      </c>
      <c r="L3654">
        <v>2020</v>
      </c>
      <c r="M3654">
        <v>89557</v>
      </c>
      <c r="N3654">
        <v>1</v>
      </c>
      <c r="O3654">
        <v>0</v>
      </c>
      <c r="P3654">
        <v>11.26</v>
      </c>
    </row>
    <row r="3655" spans="1:16" x14ac:dyDescent="0.3">
      <c r="A3655">
        <v>3653</v>
      </c>
      <c r="B3655" t="s">
        <v>83</v>
      </c>
      <c r="C3655" t="s">
        <v>114</v>
      </c>
      <c r="D3655" t="s">
        <v>116</v>
      </c>
      <c r="E3655" t="s">
        <v>100</v>
      </c>
      <c r="F3655" t="s">
        <v>91</v>
      </c>
      <c r="G3655" t="s">
        <v>115</v>
      </c>
      <c r="H3655">
        <v>1956</v>
      </c>
      <c r="I3655">
        <v>168</v>
      </c>
      <c r="J3655">
        <v>14.5</v>
      </c>
      <c r="K3655">
        <v>27</v>
      </c>
      <c r="L3655">
        <v>2023</v>
      </c>
      <c r="M3655">
        <v>36960</v>
      </c>
      <c r="N3655">
        <v>2</v>
      </c>
      <c r="O3655">
        <v>0</v>
      </c>
      <c r="P3655">
        <v>18.829999999999998</v>
      </c>
    </row>
    <row r="3656" spans="1:16" x14ac:dyDescent="0.3">
      <c r="A3656">
        <v>3654</v>
      </c>
      <c r="B3656" t="s">
        <v>83</v>
      </c>
      <c r="C3656" t="s">
        <v>114</v>
      </c>
      <c r="D3656" t="s">
        <v>116</v>
      </c>
      <c r="E3656" t="s">
        <v>100</v>
      </c>
      <c r="F3656" t="s">
        <v>91</v>
      </c>
      <c r="G3656" t="s">
        <v>115</v>
      </c>
      <c r="H3656">
        <v>1956</v>
      </c>
      <c r="I3656">
        <v>168</v>
      </c>
      <c r="J3656">
        <v>14.5</v>
      </c>
      <c r="K3656">
        <v>27</v>
      </c>
      <c r="L3656">
        <v>2026</v>
      </c>
      <c r="M3656">
        <v>5644</v>
      </c>
      <c r="N3656">
        <v>2</v>
      </c>
      <c r="O3656">
        <v>0</v>
      </c>
      <c r="P3656">
        <v>26.82</v>
      </c>
    </row>
    <row r="3657" spans="1:16" x14ac:dyDescent="0.3">
      <c r="A3657">
        <v>3655</v>
      </c>
      <c r="B3657" t="s">
        <v>83</v>
      </c>
      <c r="C3657" t="s">
        <v>114</v>
      </c>
      <c r="D3657" t="s">
        <v>116</v>
      </c>
      <c r="E3657" t="s">
        <v>100</v>
      </c>
      <c r="F3657" t="s">
        <v>91</v>
      </c>
      <c r="G3657" t="s">
        <v>115</v>
      </c>
      <c r="H3657">
        <v>1956</v>
      </c>
      <c r="I3657">
        <v>168</v>
      </c>
      <c r="J3657">
        <v>14.5</v>
      </c>
      <c r="K3657">
        <v>27</v>
      </c>
      <c r="L3657">
        <v>2022</v>
      </c>
      <c r="M3657">
        <v>66161</v>
      </c>
      <c r="N3657">
        <v>3</v>
      </c>
      <c r="O3657">
        <v>0</v>
      </c>
      <c r="P3657">
        <v>15.24</v>
      </c>
    </row>
    <row r="3658" spans="1:16" x14ac:dyDescent="0.3">
      <c r="A3658">
        <v>3656</v>
      </c>
      <c r="B3658" t="s">
        <v>83</v>
      </c>
      <c r="C3658" t="s">
        <v>114</v>
      </c>
      <c r="D3658" t="s">
        <v>116</v>
      </c>
      <c r="E3658" t="s">
        <v>100</v>
      </c>
      <c r="F3658" t="s">
        <v>91</v>
      </c>
      <c r="G3658" t="s">
        <v>115</v>
      </c>
      <c r="H3658">
        <v>1956</v>
      </c>
      <c r="I3658">
        <v>168</v>
      </c>
      <c r="J3658">
        <v>14.5</v>
      </c>
      <c r="K3658">
        <v>27</v>
      </c>
      <c r="L3658">
        <v>2022</v>
      </c>
      <c r="M3658">
        <v>55477</v>
      </c>
      <c r="N3658">
        <v>1</v>
      </c>
      <c r="O3658">
        <v>0</v>
      </c>
      <c r="P3658">
        <v>16.72</v>
      </c>
    </row>
    <row r="3659" spans="1:16" x14ac:dyDescent="0.3">
      <c r="A3659">
        <v>3657</v>
      </c>
      <c r="B3659" t="s">
        <v>83</v>
      </c>
      <c r="C3659" t="s">
        <v>114</v>
      </c>
      <c r="D3659" t="s">
        <v>116</v>
      </c>
      <c r="E3659" t="s">
        <v>100</v>
      </c>
      <c r="F3659" t="s">
        <v>91</v>
      </c>
      <c r="G3659" t="s">
        <v>115</v>
      </c>
      <c r="H3659">
        <v>1956</v>
      </c>
      <c r="I3659">
        <v>168</v>
      </c>
      <c r="J3659">
        <v>14.5</v>
      </c>
      <c r="K3659">
        <v>27</v>
      </c>
      <c r="L3659">
        <v>2023</v>
      </c>
      <c r="M3659">
        <v>32229</v>
      </c>
      <c r="N3659">
        <v>1</v>
      </c>
      <c r="O3659">
        <v>0</v>
      </c>
      <c r="P3659">
        <v>19.329999999999998</v>
      </c>
    </row>
    <row r="3660" spans="1:16" x14ac:dyDescent="0.3">
      <c r="A3660">
        <v>3658</v>
      </c>
      <c r="B3660" t="s">
        <v>83</v>
      </c>
      <c r="C3660" t="s">
        <v>114</v>
      </c>
      <c r="D3660" t="s">
        <v>116</v>
      </c>
      <c r="E3660" t="s">
        <v>100</v>
      </c>
      <c r="F3660" t="s">
        <v>91</v>
      </c>
      <c r="G3660" t="s">
        <v>115</v>
      </c>
      <c r="H3660">
        <v>1956</v>
      </c>
      <c r="I3660">
        <v>168</v>
      </c>
      <c r="J3660">
        <v>14.5</v>
      </c>
      <c r="K3660">
        <v>27</v>
      </c>
      <c r="L3660">
        <v>2021</v>
      </c>
      <c r="M3660">
        <v>108363</v>
      </c>
      <c r="N3660">
        <v>2</v>
      </c>
      <c r="O3660">
        <v>0</v>
      </c>
      <c r="P3660">
        <v>12.09</v>
      </c>
    </row>
    <row r="3661" spans="1:16" x14ac:dyDescent="0.3">
      <c r="A3661">
        <v>3659</v>
      </c>
      <c r="B3661" t="s">
        <v>83</v>
      </c>
      <c r="C3661" t="s">
        <v>114</v>
      </c>
      <c r="D3661" t="s">
        <v>116</v>
      </c>
      <c r="E3661" t="s">
        <v>100</v>
      </c>
      <c r="F3661" t="s">
        <v>91</v>
      </c>
      <c r="G3661" t="s">
        <v>115</v>
      </c>
      <c r="H3661">
        <v>1956</v>
      </c>
      <c r="I3661">
        <v>168</v>
      </c>
      <c r="J3661">
        <v>14.5</v>
      </c>
      <c r="K3661">
        <v>27</v>
      </c>
      <c r="L3661">
        <v>2020</v>
      </c>
      <c r="M3661">
        <v>59108</v>
      </c>
      <c r="N3661">
        <v>1</v>
      </c>
      <c r="O3661">
        <v>0</v>
      </c>
      <c r="P3661">
        <v>11.91</v>
      </c>
    </row>
    <row r="3662" spans="1:16" x14ac:dyDescent="0.3">
      <c r="A3662">
        <v>3660</v>
      </c>
      <c r="B3662" t="s">
        <v>83</v>
      </c>
      <c r="C3662" t="s">
        <v>114</v>
      </c>
      <c r="D3662" t="s">
        <v>116</v>
      </c>
      <c r="E3662" t="s">
        <v>100</v>
      </c>
      <c r="F3662" t="s">
        <v>91</v>
      </c>
      <c r="G3662" t="s">
        <v>115</v>
      </c>
      <c r="H3662">
        <v>1956</v>
      </c>
      <c r="I3662">
        <v>168</v>
      </c>
      <c r="J3662">
        <v>14.5</v>
      </c>
      <c r="K3662">
        <v>27</v>
      </c>
      <c r="L3662">
        <v>2025</v>
      </c>
      <c r="M3662">
        <v>21234</v>
      </c>
      <c r="N3662">
        <v>2</v>
      </c>
      <c r="O3662">
        <v>0</v>
      </c>
      <c r="P3662">
        <v>23.54</v>
      </c>
    </row>
    <row r="3663" spans="1:16" x14ac:dyDescent="0.3">
      <c r="A3663">
        <v>3661</v>
      </c>
      <c r="B3663" t="s">
        <v>83</v>
      </c>
      <c r="C3663" t="s">
        <v>114</v>
      </c>
      <c r="D3663" t="s">
        <v>116</v>
      </c>
      <c r="E3663" t="s">
        <v>100</v>
      </c>
      <c r="F3663" t="s">
        <v>91</v>
      </c>
      <c r="G3663" t="s">
        <v>115</v>
      </c>
      <c r="H3663">
        <v>1956</v>
      </c>
      <c r="I3663">
        <v>168</v>
      </c>
      <c r="J3663">
        <v>14.5</v>
      </c>
      <c r="K3663">
        <v>27</v>
      </c>
      <c r="L3663">
        <v>2022</v>
      </c>
      <c r="M3663">
        <v>45612</v>
      </c>
      <c r="N3663">
        <v>2</v>
      </c>
      <c r="O3663">
        <v>0</v>
      </c>
      <c r="P3663">
        <v>16.2</v>
      </c>
    </row>
    <row r="3664" spans="1:16" x14ac:dyDescent="0.3">
      <c r="A3664">
        <v>3662</v>
      </c>
      <c r="B3664" t="s">
        <v>83</v>
      </c>
      <c r="C3664" t="s">
        <v>114</v>
      </c>
      <c r="D3664" t="s">
        <v>116</v>
      </c>
      <c r="E3664" t="s">
        <v>100</v>
      </c>
      <c r="F3664" t="s">
        <v>91</v>
      </c>
      <c r="G3664" t="s">
        <v>115</v>
      </c>
      <c r="H3664">
        <v>1956</v>
      </c>
      <c r="I3664">
        <v>168</v>
      </c>
      <c r="J3664">
        <v>14.5</v>
      </c>
      <c r="K3664">
        <v>27</v>
      </c>
      <c r="L3664">
        <v>2021</v>
      </c>
      <c r="M3664">
        <v>92419</v>
      </c>
      <c r="N3664">
        <v>2</v>
      </c>
      <c r="O3664">
        <v>0</v>
      </c>
      <c r="P3664">
        <v>12.6</v>
      </c>
    </row>
    <row r="3665" spans="1:16" x14ac:dyDescent="0.3">
      <c r="A3665">
        <v>3663</v>
      </c>
      <c r="B3665" t="s">
        <v>83</v>
      </c>
      <c r="C3665" t="s">
        <v>114</v>
      </c>
      <c r="D3665" t="s">
        <v>116</v>
      </c>
      <c r="E3665" t="s">
        <v>100</v>
      </c>
      <c r="F3665" t="s">
        <v>91</v>
      </c>
      <c r="G3665" t="s">
        <v>115</v>
      </c>
      <c r="H3665">
        <v>1956</v>
      </c>
      <c r="I3665">
        <v>168</v>
      </c>
      <c r="J3665">
        <v>14.5</v>
      </c>
      <c r="K3665">
        <v>27</v>
      </c>
      <c r="L3665">
        <v>2021</v>
      </c>
      <c r="M3665">
        <v>94572</v>
      </c>
      <c r="N3665">
        <v>1</v>
      </c>
      <c r="O3665">
        <v>0</v>
      </c>
      <c r="P3665">
        <v>13.45</v>
      </c>
    </row>
    <row r="3666" spans="1:16" x14ac:dyDescent="0.3">
      <c r="A3666">
        <v>3664</v>
      </c>
      <c r="B3666" t="s">
        <v>83</v>
      </c>
      <c r="C3666" t="s">
        <v>114</v>
      </c>
      <c r="D3666" t="s">
        <v>116</v>
      </c>
      <c r="E3666" t="s">
        <v>100</v>
      </c>
      <c r="F3666" t="s">
        <v>91</v>
      </c>
      <c r="G3666" t="s">
        <v>115</v>
      </c>
      <c r="H3666">
        <v>1956</v>
      </c>
      <c r="I3666">
        <v>168</v>
      </c>
      <c r="J3666">
        <v>14.5</v>
      </c>
      <c r="K3666">
        <v>27</v>
      </c>
      <c r="L3666">
        <v>2021</v>
      </c>
      <c r="M3666">
        <v>109591</v>
      </c>
      <c r="N3666">
        <v>2</v>
      </c>
      <c r="O3666">
        <v>0</v>
      </c>
      <c r="P3666">
        <v>12.06</v>
      </c>
    </row>
    <row r="3667" spans="1:16" x14ac:dyDescent="0.3">
      <c r="A3667">
        <v>3665</v>
      </c>
      <c r="B3667" t="s">
        <v>83</v>
      </c>
      <c r="C3667" t="s">
        <v>114</v>
      </c>
      <c r="D3667" t="s">
        <v>116</v>
      </c>
      <c r="E3667" t="s">
        <v>100</v>
      </c>
      <c r="F3667" t="s">
        <v>91</v>
      </c>
      <c r="G3667" t="s">
        <v>115</v>
      </c>
      <c r="H3667">
        <v>1956</v>
      </c>
      <c r="I3667">
        <v>168</v>
      </c>
      <c r="J3667">
        <v>14.5</v>
      </c>
      <c r="K3667">
        <v>27</v>
      </c>
      <c r="L3667">
        <v>2023</v>
      </c>
      <c r="M3667">
        <v>64830</v>
      </c>
      <c r="N3667">
        <v>1</v>
      </c>
      <c r="O3667">
        <v>0</v>
      </c>
      <c r="P3667">
        <v>18.14</v>
      </c>
    </row>
    <row r="3668" spans="1:16" x14ac:dyDescent="0.3">
      <c r="A3668">
        <v>3666</v>
      </c>
      <c r="B3668" t="s">
        <v>83</v>
      </c>
      <c r="C3668" t="s">
        <v>114</v>
      </c>
      <c r="D3668" t="s">
        <v>116</v>
      </c>
      <c r="E3668" t="s">
        <v>100</v>
      </c>
      <c r="F3668" t="s">
        <v>91</v>
      </c>
      <c r="G3668" t="s">
        <v>115</v>
      </c>
      <c r="H3668">
        <v>1956</v>
      </c>
      <c r="I3668">
        <v>168</v>
      </c>
      <c r="J3668">
        <v>14.5</v>
      </c>
      <c r="K3668">
        <v>27</v>
      </c>
      <c r="L3668">
        <v>2024</v>
      </c>
      <c r="M3668">
        <v>44342</v>
      </c>
      <c r="N3668">
        <v>3</v>
      </c>
      <c r="O3668">
        <v>0</v>
      </c>
      <c r="P3668">
        <v>20.420000000000002</v>
      </c>
    </row>
    <row r="3669" spans="1:16" x14ac:dyDescent="0.3">
      <c r="A3669">
        <v>3667</v>
      </c>
      <c r="B3669" t="s">
        <v>83</v>
      </c>
      <c r="C3669" t="s">
        <v>114</v>
      </c>
      <c r="D3669" t="s">
        <v>116</v>
      </c>
      <c r="E3669" t="s">
        <v>100</v>
      </c>
      <c r="F3669" t="s">
        <v>91</v>
      </c>
      <c r="G3669" t="s">
        <v>115</v>
      </c>
      <c r="H3669">
        <v>1956</v>
      </c>
      <c r="I3669">
        <v>168</v>
      </c>
      <c r="J3669">
        <v>14.5</v>
      </c>
      <c r="K3669">
        <v>27</v>
      </c>
      <c r="L3669">
        <v>2023</v>
      </c>
      <c r="M3669">
        <v>55274</v>
      </c>
      <c r="N3669">
        <v>1</v>
      </c>
      <c r="O3669">
        <v>0</v>
      </c>
      <c r="P3669">
        <v>18.47</v>
      </c>
    </row>
    <row r="3670" spans="1:16" x14ac:dyDescent="0.3">
      <c r="A3670">
        <v>3668</v>
      </c>
      <c r="B3670" t="s">
        <v>83</v>
      </c>
      <c r="C3670" t="s">
        <v>114</v>
      </c>
      <c r="D3670" t="s">
        <v>116</v>
      </c>
      <c r="E3670" t="s">
        <v>100</v>
      </c>
      <c r="F3670" t="s">
        <v>91</v>
      </c>
      <c r="G3670" t="s">
        <v>115</v>
      </c>
      <c r="H3670">
        <v>1956</v>
      </c>
      <c r="I3670">
        <v>168</v>
      </c>
      <c r="J3670">
        <v>14.5</v>
      </c>
      <c r="K3670">
        <v>27</v>
      </c>
      <c r="L3670">
        <v>2021</v>
      </c>
      <c r="M3670">
        <v>62753</v>
      </c>
      <c r="N3670">
        <v>1</v>
      </c>
      <c r="O3670">
        <v>0</v>
      </c>
      <c r="P3670">
        <v>14.44</v>
      </c>
    </row>
    <row r="3671" spans="1:16" x14ac:dyDescent="0.3">
      <c r="A3671">
        <v>3669</v>
      </c>
      <c r="B3671" t="s">
        <v>83</v>
      </c>
      <c r="C3671" t="s">
        <v>114</v>
      </c>
      <c r="D3671" t="s">
        <v>116</v>
      </c>
      <c r="E3671" t="s">
        <v>100</v>
      </c>
      <c r="F3671" t="s">
        <v>91</v>
      </c>
      <c r="G3671" t="s">
        <v>115</v>
      </c>
      <c r="H3671">
        <v>1956</v>
      </c>
      <c r="I3671">
        <v>168</v>
      </c>
      <c r="J3671">
        <v>14.5</v>
      </c>
      <c r="K3671">
        <v>27</v>
      </c>
      <c r="L3671">
        <v>2020</v>
      </c>
      <c r="M3671">
        <v>112664</v>
      </c>
      <c r="N3671">
        <v>1</v>
      </c>
      <c r="O3671">
        <v>0</v>
      </c>
      <c r="P3671">
        <v>10.02</v>
      </c>
    </row>
    <row r="3672" spans="1:16" x14ac:dyDescent="0.3">
      <c r="A3672">
        <v>3670</v>
      </c>
      <c r="B3672" t="s">
        <v>83</v>
      </c>
      <c r="C3672" t="s">
        <v>114</v>
      </c>
      <c r="D3672" t="s">
        <v>116</v>
      </c>
      <c r="E3672" t="s">
        <v>100</v>
      </c>
      <c r="F3672" t="s">
        <v>91</v>
      </c>
      <c r="G3672" t="s">
        <v>115</v>
      </c>
      <c r="H3672">
        <v>1956</v>
      </c>
      <c r="I3672">
        <v>168</v>
      </c>
      <c r="J3672">
        <v>14.5</v>
      </c>
      <c r="K3672">
        <v>27</v>
      </c>
      <c r="L3672">
        <v>2024</v>
      </c>
      <c r="M3672">
        <v>47988</v>
      </c>
      <c r="N3672">
        <v>1</v>
      </c>
      <c r="O3672">
        <v>0</v>
      </c>
      <c r="P3672">
        <v>21.42</v>
      </c>
    </row>
    <row r="3673" spans="1:16" x14ac:dyDescent="0.3">
      <c r="A3673">
        <v>3671</v>
      </c>
      <c r="B3673" t="s">
        <v>83</v>
      </c>
      <c r="C3673" t="s">
        <v>114</v>
      </c>
      <c r="D3673" t="s">
        <v>116</v>
      </c>
      <c r="E3673" t="s">
        <v>100</v>
      </c>
      <c r="F3673" t="s">
        <v>91</v>
      </c>
      <c r="G3673" t="s">
        <v>115</v>
      </c>
      <c r="H3673">
        <v>1956</v>
      </c>
      <c r="I3673">
        <v>168</v>
      </c>
      <c r="J3673">
        <v>14.5</v>
      </c>
      <c r="K3673">
        <v>27</v>
      </c>
      <c r="L3673">
        <v>2026</v>
      </c>
      <c r="M3673">
        <v>5677</v>
      </c>
      <c r="N3673">
        <v>2</v>
      </c>
      <c r="O3673">
        <v>0</v>
      </c>
      <c r="P3673">
        <v>26.33</v>
      </c>
    </row>
    <row r="3674" spans="1:16" x14ac:dyDescent="0.3">
      <c r="A3674">
        <v>3672</v>
      </c>
      <c r="B3674" t="s">
        <v>83</v>
      </c>
      <c r="C3674" t="s">
        <v>114</v>
      </c>
      <c r="D3674" t="s">
        <v>116</v>
      </c>
      <c r="E3674" t="s">
        <v>100</v>
      </c>
      <c r="F3674" t="s">
        <v>91</v>
      </c>
      <c r="G3674" t="s">
        <v>115</v>
      </c>
      <c r="H3674">
        <v>1956</v>
      </c>
      <c r="I3674">
        <v>168</v>
      </c>
      <c r="J3674">
        <v>14.5</v>
      </c>
      <c r="K3674">
        <v>27</v>
      </c>
      <c r="L3674">
        <v>2026</v>
      </c>
      <c r="M3674">
        <v>4254</v>
      </c>
      <c r="N3674">
        <v>1</v>
      </c>
      <c r="O3674">
        <v>0</v>
      </c>
      <c r="P3674">
        <v>27.14</v>
      </c>
    </row>
    <row r="3675" spans="1:16" x14ac:dyDescent="0.3">
      <c r="A3675">
        <v>3673</v>
      </c>
      <c r="B3675" t="s">
        <v>83</v>
      </c>
      <c r="C3675" t="s">
        <v>114</v>
      </c>
      <c r="D3675" t="s">
        <v>116</v>
      </c>
      <c r="E3675" t="s">
        <v>100</v>
      </c>
      <c r="F3675" t="s">
        <v>91</v>
      </c>
      <c r="G3675" t="s">
        <v>115</v>
      </c>
      <c r="H3675">
        <v>1956</v>
      </c>
      <c r="I3675">
        <v>168</v>
      </c>
      <c r="J3675">
        <v>14.5</v>
      </c>
      <c r="K3675">
        <v>27</v>
      </c>
      <c r="L3675">
        <v>2023</v>
      </c>
      <c r="M3675">
        <v>56728</v>
      </c>
      <c r="N3675">
        <v>1</v>
      </c>
      <c r="O3675">
        <v>0</v>
      </c>
      <c r="P3675">
        <v>18.61</v>
      </c>
    </row>
    <row r="3676" spans="1:16" x14ac:dyDescent="0.3">
      <c r="A3676">
        <v>3674</v>
      </c>
      <c r="B3676" t="s">
        <v>83</v>
      </c>
      <c r="C3676" t="s">
        <v>114</v>
      </c>
      <c r="D3676" t="s">
        <v>116</v>
      </c>
      <c r="E3676" t="s">
        <v>100</v>
      </c>
      <c r="F3676" t="s">
        <v>91</v>
      </c>
      <c r="G3676" t="s">
        <v>115</v>
      </c>
      <c r="H3676">
        <v>1956</v>
      </c>
      <c r="I3676">
        <v>168</v>
      </c>
      <c r="J3676">
        <v>14.5</v>
      </c>
      <c r="K3676">
        <v>27</v>
      </c>
      <c r="L3676">
        <v>2023</v>
      </c>
      <c r="M3676">
        <v>62863</v>
      </c>
      <c r="N3676">
        <v>1</v>
      </c>
      <c r="O3676">
        <v>0</v>
      </c>
      <c r="P3676">
        <v>18.739999999999998</v>
      </c>
    </row>
    <row r="3677" spans="1:16" x14ac:dyDescent="0.3">
      <c r="A3677">
        <v>3675</v>
      </c>
      <c r="B3677" t="s">
        <v>83</v>
      </c>
      <c r="C3677" t="s">
        <v>114</v>
      </c>
      <c r="D3677" t="s">
        <v>116</v>
      </c>
      <c r="E3677" t="s">
        <v>100</v>
      </c>
      <c r="F3677" t="s">
        <v>91</v>
      </c>
      <c r="G3677" t="s">
        <v>115</v>
      </c>
      <c r="H3677">
        <v>1956</v>
      </c>
      <c r="I3677">
        <v>168</v>
      </c>
      <c r="J3677">
        <v>14.5</v>
      </c>
      <c r="K3677">
        <v>27</v>
      </c>
      <c r="L3677">
        <v>2021</v>
      </c>
      <c r="M3677">
        <v>97637</v>
      </c>
      <c r="N3677">
        <v>2</v>
      </c>
      <c r="O3677">
        <v>0</v>
      </c>
      <c r="P3677">
        <v>12.78</v>
      </c>
    </row>
    <row r="3678" spans="1:16" x14ac:dyDescent="0.3">
      <c r="A3678">
        <v>3676</v>
      </c>
      <c r="B3678" t="s">
        <v>83</v>
      </c>
      <c r="C3678" t="s">
        <v>114</v>
      </c>
      <c r="D3678" t="s">
        <v>116</v>
      </c>
      <c r="E3678" t="s">
        <v>100</v>
      </c>
      <c r="F3678" t="s">
        <v>91</v>
      </c>
      <c r="G3678" t="s">
        <v>115</v>
      </c>
      <c r="H3678">
        <v>1956</v>
      </c>
      <c r="I3678">
        <v>168</v>
      </c>
      <c r="J3678">
        <v>14.5</v>
      </c>
      <c r="K3678">
        <v>27</v>
      </c>
      <c r="L3678">
        <v>2024</v>
      </c>
      <c r="M3678">
        <v>27757</v>
      </c>
      <c r="N3678">
        <v>1</v>
      </c>
      <c r="O3678">
        <v>0</v>
      </c>
      <c r="P3678">
        <v>22.1</v>
      </c>
    </row>
    <row r="3679" spans="1:16" x14ac:dyDescent="0.3">
      <c r="A3679">
        <v>3677</v>
      </c>
      <c r="B3679" t="s">
        <v>83</v>
      </c>
      <c r="C3679" t="s">
        <v>114</v>
      </c>
      <c r="D3679" t="s">
        <v>116</v>
      </c>
      <c r="E3679" t="s">
        <v>100</v>
      </c>
      <c r="F3679" t="s">
        <v>91</v>
      </c>
      <c r="G3679" t="s">
        <v>115</v>
      </c>
      <c r="H3679">
        <v>1956</v>
      </c>
      <c r="I3679">
        <v>168</v>
      </c>
      <c r="J3679">
        <v>14.5</v>
      </c>
      <c r="K3679">
        <v>27</v>
      </c>
      <c r="L3679">
        <v>2025</v>
      </c>
      <c r="M3679">
        <v>12269</v>
      </c>
      <c r="N3679">
        <v>1</v>
      </c>
      <c r="O3679">
        <v>0</v>
      </c>
      <c r="P3679">
        <v>24.26</v>
      </c>
    </row>
    <row r="3680" spans="1:16" x14ac:dyDescent="0.3">
      <c r="A3680">
        <v>3678</v>
      </c>
      <c r="B3680" t="s">
        <v>83</v>
      </c>
      <c r="C3680" t="s">
        <v>114</v>
      </c>
      <c r="D3680" t="s">
        <v>116</v>
      </c>
      <c r="E3680" t="s">
        <v>100</v>
      </c>
      <c r="F3680" t="s">
        <v>91</v>
      </c>
      <c r="G3680" t="s">
        <v>115</v>
      </c>
      <c r="H3680">
        <v>1956</v>
      </c>
      <c r="I3680">
        <v>168</v>
      </c>
      <c r="J3680">
        <v>14.5</v>
      </c>
      <c r="K3680">
        <v>27</v>
      </c>
      <c r="L3680">
        <v>2024</v>
      </c>
      <c r="M3680">
        <v>40631</v>
      </c>
      <c r="N3680">
        <v>1</v>
      </c>
      <c r="O3680">
        <v>1</v>
      </c>
      <c r="P3680">
        <v>20.73</v>
      </c>
    </row>
    <row r="3681" spans="1:16" x14ac:dyDescent="0.3">
      <c r="A3681">
        <v>3679</v>
      </c>
      <c r="B3681" t="s">
        <v>83</v>
      </c>
      <c r="C3681" t="s">
        <v>114</v>
      </c>
      <c r="D3681" t="s">
        <v>116</v>
      </c>
      <c r="E3681" t="s">
        <v>100</v>
      </c>
      <c r="F3681" t="s">
        <v>91</v>
      </c>
      <c r="G3681" t="s">
        <v>115</v>
      </c>
      <c r="H3681">
        <v>1956</v>
      </c>
      <c r="I3681">
        <v>168</v>
      </c>
      <c r="J3681">
        <v>14.5</v>
      </c>
      <c r="K3681">
        <v>27</v>
      </c>
      <c r="L3681">
        <v>2025</v>
      </c>
      <c r="M3681">
        <v>16303</v>
      </c>
      <c r="N3681">
        <v>2</v>
      </c>
      <c r="O3681">
        <v>0</v>
      </c>
      <c r="P3681">
        <v>23.93</v>
      </c>
    </row>
    <row r="3682" spans="1:16" x14ac:dyDescent="0.3">
      <c r="A3682">
        <v>3680</v>
      </c>
      <c r="B3682" t="s">
        <v>83</v>
      </c>
      <c r="C3682" t="s">
        <v>114</v>
      </c>
      <c r="D3682" t="s">
        <v>116</v>
      </c>
      <c r="E3682" t="s">
        <v>100</v>
      </c>
      <c r="F3682" t="s">
        <v>91</v>
      </c>
      <c r="G3682" t="s">
        <v>115</v>
      </c>
      <c r="H3682">
        <v>1956</v>
      </c>
      <c r="I3682">
        <v>168</v>
      </c>
      <c r="J3682">
        <v>14.5</v>
      </c>
      <c r="K3682">
        <v>27</v>
      </c>
      <c r="L3682">
        <v>2021</v>
      </c>
      <c r="M3682">
        <v>86205</v>
      </c>
      <c r="N3682">
        <v>2</v>
      </c>
      <c r="O3682">
        <v>0</v>
      </c>
      <c r="P3682">
        <v>12.8</v>
      </c>
    </row>
    <row r="3683" spans="1:16" x14ac:dyDescent="0.3">
      <c r="A3683">
        <v>3681</v>
      </c>
      <c r="B3683" t="s">
        <v>83</v>
      </c>
      <c r="C3683" t="s">
        <v>114</v>
      </c>
      <c r="D3683" t="s">
        <v>116</v>
      </c>
      <c r="E3683" t="s">
        <v>100</v>
      </c>
      <c r="F3683" t="s">
        <v>91</v>
      </c>
      <c r="G3683" t="s">
        <v>115</v>
      </c>
      <c r="H3683">
        <v>1956</v>
      </c>
      <c r="I3683">
        <v>168</v>
      </c>
      <c r="J3683">
        <v>14.5</v>
      </c>
      <c r="K3683">
        <v>27</v>
      </c>
      <c r="L3683">
        <v>2022</v>
      </c>
      <c r="M3683">
        <v>40900</v>
      </c>
      <c r="N3683">
        <v>1</v>
      </c>
      <c r="O3683">
        <v>0</v>
      </c>
      <c r="P3683">
        <v>16.989999999999998</v>
      </c>
    </row>
    <row r="3684" spans="1:16" x14ac:dyDescent="0.3">
      <c r="A3684">
        <v>3682</v>
      </c>
      <c r="B3684" t="s">
        <v>83</v>
      </c>
      <c r="C3684" t="s">
        <v>114</v>
      </c>
      <c r="D3684" t="s">
        <v>116</v>
      </c>
      <c r="E3684" t="s">
        <v>100</v>
      </c>
      <c r="F3684" t="s">
        <v>91</v>
      </c>
      <c r="G3684" t="s">
        <v>115</v>
      </c>
      <c r="H3684">
        <v>1956</v>
      </c>
      <c r="I3684">
        <v>168</v>
      </c>
      <c r="J3684">
        <v>14.5</v>
      </c>
      <c r="K3684">
        <v>27</v>
      </c>
      <c r="L3684">
        <v>2021</v>
      </c>
      <c r="M3684">
        <v>83933</v>
      </c>
      <c r="N3684">
        <v>1</v>
      </c>
      <c r="O3684">
        <v>0</v>
      </c>
      <c r="P3684">
        <v>13.83</v>
      </c>
    </row>
    <row r="3685" spans="1:16" x14ac:dyDescent="0.3">
      <c r="A3685">
        <v>3683</v>
      </c>
      <c r="B3685" t="s">
        <v>83</v>
      </c>
      <c r="C3685" t="s">
        <v>114</v>
      </c>
      <c r="D3685" t="s">
        <v>116</v>
      </c>
      <c r="E3685" t="s">
        <v>100</v>
      </c>
      <c r="F3685" t="s">
        <v>91</v>
      </c>
      <c r="G3685" t="s">
        <v>115</v>
      </c>
      <c r="H3685">
        <v>1956</v>
      </c>
      <c r="I3685">
        <v>168</v>
      </c>
      <c r="J3685">
        <v>14.5</v>
      </c>
      <c r="K3685">
        <v>27</v>
      </c>
      <c r="L3685">
        <v>2022</v>
      </c>
      <c r="M3685">
        <v>42433</v>
      </c>
      <c r="N3685">
        <v>2</v>
      </c>
      <c r="O3685">
        <v>0</v>
      </c>
      <c r="P3685">
        <v>16.34</v>
      </c>
    </row>
    <row r="3686" spans="1:16" x14ac:dyDescent="0.3">
      <c r="A3686">
        <v>3684</v>
      </c>
      <c r="B3686" t="s">
        <v>83</v>
      </c>
      <c r="C3686" t="s">
        <v>114</v>
      </c>
      <c r="D3686" t="s">
        <v>116</v>
      </c>
      <c r="E3686" t="s">
        <v>100</v>
      </c>
      <c r="F3686" t="s">
        <v>91</v>
      </c>
      <c r="G3686" t="s">
        <v>115</v>
      </c>
      <c r="H3686">
        <v>1956</v>
      </c>
      <c r="I3686">
        <v>168</v>
      </c>
      <c r="J3686">
        <v>14.5</v>
      </c>
      <c r="K3686">
        <v>27</v>
      </c>
      <c r="L3686">
        <v>2021</v>
      </c>
      <c r="M3686">
        <v>45766</v>
      </c>
      <c r="N3686">
        <v>2</v>
      </c>
      <c r="O3686">
        <v>0</v>
      </c>
      <c r="P3686">
        <v>14.11</v>
      </c>
    </row>
    <row r="3687" spans="1:16" x14ac:dyDescent="0.3">
      <c r="A3687">
        <v>3685</v>
      </c>
      <c r="B3687" t="s">
        <v>83</v>
      </c>
      <c r="C3687" t="s">
        <v>114</v>
      </c>
      <c r="D3687" t="s">
        <v>116</v>
      </c>
      <c r="E3687" t="s">
        <v>100</v>
      </c>
      <c r="F3687" t="s">
        <v>91</v>
      </c>
      <c r="G3687" t="s">
        <v>115</v>
      </c>
      <c r="H3687">
        <v>1956</v>
      </c>
      <c r="I3687">
        <v>168</v>
      </c>
      <c r="J3687">
        <v>14.5</v>
      </c>
      <c r="K3687">
        <v>27</v>
      </c>
      <c r="L3687">
        <v>2024</v>
      </c>
      <c r="M3687">
        <v>36096</v>
      </c>
      <c r="N3687">
        <v>2</v>
      </c>
      <c r="O3687">
        <v>1</v>
      </c>
      <c r="P3687">
        <v>20.7</v>
      </c>
    </row>
    <row r="3688" spans="1:16" x14ac:dyDescent="0.3">
      <c r="A3688">
        <v>3686</v>
      </c>
      <c r="B3688" t="s">
        <v>83</v>
      </c>
      <c r="C3688" t="s">
        <v>114</v>
      </c>
      <c r="D3688" t="s">
        <v>116</v>
      </c>
      <c r="E3688" t="s">
        <v>100</v>
      </c>
      <c r="F3688" t="s">
        <v>91</v>
      </c>
      <c r="G3688" t="s">
        <v>115</v>
      </c>
      <c r="H3688">
        <v>1956</v>
      </c>
      <c r="I3688">
        <v>168</v>
      </c>
      <c r="J3688">
        <v>14.5</v>
      </c>
      <c r="K3688">
        <v>27</v>
      </c>
      <c r="L3688">
        <v>2023</v>
      </c>
      <c r="M3688">
        <v>64765</v>
      </c>
      <c r="N3688">
        <v>1</v>
      </c>
      <c r="O3688">
        <v>0</v>
      </c>
      <c r="P3688">
        <v>18.59</v>
      </c>
    </row>
    <row r="3689" spans="1:16" x14ac:dyDescent="0.3">
      <c r="A3689">
        <v>3687</v>
      </c>
      <c r="B3689" t="s">
        <v>83</v>
      </c>
      <c r="C3689" t="s">
        <v>114</v>
      </c>
      <c r="D3689" t="s">
        <v>116</v>
      </c>
      <c r="E3689" t="s">
        <v>100</v>
      </c>
      <c r="F3689" t="s">
        <v>91</v>
      </c>
      <c r="G3689" t="s">
        <v>115</v>
      </c>
      <c r="H3689">
        <v>1956</v>
      </c>
      <c r="I3689">
        <v>168</v>
      </c>
      <c r="J3689">
        <v>14.5</v>
      </c>
      <c r="K3689">
        <v>27</v>
      </c>
      <c r="L3689">
        <v>2020</v>
      </c>
      <c r="M3689">
        <v>93986</v>
      </c>
      <c r="N3689">
        <v>1</v>
      </c>
      <c r="O3689">
        <v>0</v>
      </c>
      <c r="P3689">
        <v>11</v>
      </c>
    </row>
    <row r="3690" spans="1:16" x14ac:dyDescent="0.3">
      <c r="A3690">
        <v>3688</v>
      </c>
      <c r="B3690" t="s">
        <v>83</v>
      </c>
      <c r="C3690" t="s">
        <v>114</v>
      </c>
      <c r="D3690" t="s">
        <v>116</v>
      </c>
      <c r="E3690" t="s">
        <v>100</v>
      </c>
      <c r="F3690" t="s">
        <v>91</v>
      </c>
      <c r="G3690" t="s">
        <v>115</v>
      </c>
      <c r="H3690">
        <v>1956</v>
      </c>
      <c r="I3690">
        <v>168</v>
      </c>
      <c r="J3690">
        <v>14.5</v>
      </c>
      <c r="K3690">
        <v>27</v>
      </c>
      <c r="L3690">
        <v>2021</v>
      </c>
      <c r="M3690">
        <v>74459</v>
      </c>
      <c r="N3690">
        <v>1</v>
      </c>
      <c r="O3690">
        <v>0</v>
      </c>
      <c r="P3690">
        <v>13.59</v>
      </c>
    </row>
    <row r="3691" spans="1:16" x14ac:dyDescent="0.3">
      <c r="A3691">
        <v>3689</v>
      </c>
      <c r="B3691" t="s">
        <v>83</v>
      </c>
      <c r="C3691" t="s">
        <v>114</v>
      </c>
      <c r="D3691" t="s">
        <v>116</v>
      </c>
      <c r="E3691" t="s">
        <v>100</v>
      </c>
      <c r="F3691" t="s">
        <v>91</v>
      </c>
      <c r="G3691" t="s">
        <v>115</v>
      </c>
      <c r="H3691">
        <v>1956</v>
      </c>
      <c r="I3691">
        <v>168</v>
      </c>
      <c r="J3691">
        <v>14.5</v>
      </c>
      <c r="K3691">
        <v>27</v>
      </c>
      <c r="L3691">
        <v>2022</v>
      </c>
      <c r="M3691">
        <v>52388</v>
      </c>
      <c r="N3691">
        <v>1</v>
      </c>
      <c r="O3691">
        <v>0</v>
      </c>
      <c r="P3691">
        <v>16.62</v>
      </c>
    </row>
    <row r="3692" spans="1:16" x14ac:dyDescent="0.3">
      <c r="A3692">
        <v>3690</v>
      </c>
      <c r="B3692" t="s">
        <v>83</v>
      </c>
      <c r="C3692" t="s">
        <v>114</v>
      </c>
      <c r="D3692" t="s">
        <v>116</v>
      </c>
      <c r="E3692" t="s">
        <v>100</v>
      </c>
      <c r="F3692" t="s">
        <v>91</v>
      </c>
      <c r="G3692" t="s">
        <v>115</v>
      </c>
      <c r="H3692">
        <v>1956</v>
      </c>
      <c r="I3692">
        <v>168</v>
      </c>
      <c r="J3692">
        <v>14.5</v>
      </c>
      <c r="K3692">
        <v>27</v>
      </c>
      <c r="L3692">
        <v>2024</v>
      </c>
      <c r="M3692">
        <v>34214</v>
      </c>
      <c r="N3692">
        <v>1</v>
      </c>
      <c r="O3692">
        <v>0</v>
      </c>
      <c r="P3692">
        <v>21.55</v>
      </c>
    </row>
    <row r="3693" spans="1:16" x14ac:dyDescent="0.3">
      <c r="A3693">
        <v>3691</v>
      </c>
      <c r="B3693" t="s">
        <v>83</v>
      </c>
      <c r="C3693" t="s">
        <v>114</v>
      </c>
      <c r="D3693" t="s">
        <v>116</v>
      </c>
      <c r="E3693" t="s">
        <v>100</v>
      </c>
      <c r="F3693" t="s">
        <v>91</v>
      </c>
      <c r="G3693" t="s">
        <v>115</v>
      </c>
      <c r="H3693">
        <v>1956</v>
      </c>
      <c r="I3693">
        <v>168</v>
      </c>
      <c r="J3693">
        <v>14.5</v>
      </c>
      <c r="K3693">
        <v>27</v>
      </c>
      <c r="L3693">
        <v>2021</v>
      </c>
      <c r="M3693">
        <v>70266</v>
      </c>
      <c r="N3693">
        <v>2</v>
      </c>
      <c r="O3693">
        <v>0</v>
      </c>
      <c r="P3693">
        <v>13.23</v>
      </c>
    </row>
    <row r="3694" spans="1:16" x14ac:dyDescent="0.3">
      <c r="A3694">
        <v>3692</v>
      </c>
      <c r="B3694" t="s">
        <v>83</v>
      </c>
      <c r="C3694" t="s">
        <v>114</v>
      </c>
      <c r="D3694" t="s">
        <v>116</v>
      </c>
      <c r="E3694" t="s">
        <v>100</v>
      </c>
      <c r="F3694" t="s">
        <v>91</v>
      </c>
      <c r="G3694" t="s">
        <v>115</v>
      </c>
      <c r="H3694">
        <v>1956</v>
      </c>
      <c r="I3694">
        <v>168</v>
      </c>
      <c r="J3694">
        <v>14.5</v>
      </c>
      <c r="K3694">
        <v>27</v>
      </c>
      <c r="L3694">
        <v>2025</v>
      </c>
      <c r="M3694">
        <v>25648</v>
      </c>
      <c r="N3694">
        <v>2</v>
      </c>
      <c r="O3694">
        <v>0</v>
      </c>
      <c r="P3694">
        <v>23.64</v>
      </c>
    </row>
    <row r="3695" spans="1:16" x14ac:dyDescent="0.3">
      <c r="A3695">
        <v>3693</v>
      </c>
      <c r="B3695" t="s">
        <v>83</v>
      </c>
      <c r="C3695" t="s">
        <v>114</v>
      </c>
      <c r="D3695" t="s">
        <v>116</v>
      </c>
      <c r="E3695" t="s">
        <v>100</v>
      </c>
      <c r="F3695" t="s">
        <v>91</v>
      </c>
      <c r="G3695" t="s">
        <v>115</v>
      </c>
      <c r="H3695">
        <v>1956</v>
      </c>
      <c r="I3695">
        <v>168</v>
      </c>
      <c r="J3695">
        <v>14.5</v>
      </c>
      <c r="K3695">
        <v>27</v>
      </c>
      <c r="L3695">
        <v>2025</v>
      </c>
      <c r="M3695">
        <v>28259</v>
      </c>
      <c r="N3695">
        <v>1</v>
      </c>
      <c r="O3695">
        <v>0</v>
      </c>
      <c r="P3695">
        <v>23.58</v>
      </c>
    </row>
    <row r="3696" spans="1:16" x14ac:dyDescent="0.3">
      <c r="A3696">
        <v>3694</v>
      </c>
      <c r="B3696" t="s">
        <v>83</v>
      </c>
      <c r="C3696" t="s">
        <v>114</v>
      </c>
      <c r="D3696" t="s">
        <v>116</v>
      </c>
      <c r="E3696" t="s">
        <v>100</v>
      </c>
      <c r="F3696" t="s">
        <v>91</v>
      </c>
      <c r="G3696" t="s">
        <v>115</v>
      </c>
      <c r="H3696">
        <v>1956</v>
      </c>
      <c r="I3696">
        <v>168</v>
      </c>
      <c r="J3696">
        <v>14.5</v>
      </c>
      <c r="K3696">
        <v>27</v>
      </c>
      <c r="L3696">
        <v>2021</v>
      </c>
      <c r="M3696">
        <v>87652</v>
      </c>
      <c r="N3696">
        <v>1</v>
      </c>
      <c r="O3696">
        <v>0</v>
      </c>
      <c r="P3696">
        <v>13.28</v>
      </c>
    </row>
    <row r="3697" spans="1:16" x14ac:dyDescent="0.3">
      <c r="A3697">
        <v>3695</v>
      </c>
      <c r="B3697" t="s">
        <v>83</v>
      </c>
      <c r="C3697" t="s">
        <v>114</v>
      </c>
      <c r="D3697" t="s">
        <v>116</v>
      </c>
      <c r="E3697" t="s">
        <v>100</v>
      </c>
      <c r="F3697" t="s">
        <v>91</v>
      </c>
      <c r="G3697" t="s">
        <v>115</v>
      </c>
      <c r="H3697">
        <v>1956</v>
      </c>
      <c r="I3697">
        <v>168</v>
      </c>
      <c r="J3697">
        <v>14.5</v>
      </c>
      <c r="K3697">
        <v>27</v>
      </c>
      <c r="L3697">
        <v>2024</v>
      </c>
      <c r="M3697">
        <v>40435</v>
      </c>
      <c r="N3697">
        <v>2</v>
      </c>
      <c r="O3697">
        <v>0</v>
      </c>
      <c r="P3697">
        <v>20.64</v>
      </c>
    </row>
    <row r="3698" spans="1:16" x14ac:dyDescent="0.3">
      <c r="A3698">
        <v>3696</v>
      </c>
      <c r="B3698" t="s">
        <v>83</v>
      </c>
      <c r="C3698" t="s">
        <v>114</v>
      </c>
      <c r="D3698" t="s">
        <v>116</v>
      </c>
      <c r="E3698" t="s">
        <v>100</v>
      </c>
      <c r="F3698" t="s">
        <v>91</v>
      </c>
      <c r="G3698" t="s">
        <v>115</v>
      </c>
      <c r="H3698">
        <v>1956</v>
      </c>
      <c r="I3698">
        <v>168</v>
      </c>
      <c r="J3698">
        <v>14.5</v>
      </c>
      <c r="K3698">
        <v>27</v>
      </c>
      <c r="L3698">
        <v>2021</v>
      </c>
      <c r="M3698">
        <v>96137</v>
      </c>
      <c r="N3698">
        <v>1</v>
      </c>
      <c r="O3698">
        <v>0</v>
      </c>
      <c r="P3698">
        <v>12.84</v>
      </c>
    </row>
    <row r="3699" spans="1:16" x14ac:dyDescent="0.3">
      <c r="A3699">
        <v>3697</v>
      </c>
      <c r="B3699" t="s">
        <v>83</v>
      </c>
      <c r="C3699" t="s">
        <v>114</v>
      </c>
      <c r="D3699" t="s">
        <v>116</v>
      </c>
      <c r="E3699" t="s">
        <v>100</v>
      </c>
      <c r="F3699" t="s">
        <v>91</v>
      </c>
      <c r="G3699" t="s">
        <v>115</v>
      </c>
      <c r="H3699">
        <v>1956</v>
      </c>
      <c r="I3699">
        <v>168</v>
      </c>
      <c r="J3699">
        <v>14.5</v>
      </c>
      <c r="K3699">
        <v>27</v>
      </c>
      <c r="L3699">
        <v>2020</v>
      </c>
      <c r="M3699">
        <v>84406</v>
      </c>
      <c r="N3699">
        <v>1</v>
      </c>
      <c r="O3699">
        <v>0</v>
      </c>
      <c r="P3699">
        <v>11.45</v>
      </c>
    </row>
    <row r="3700" spans="1:16" x14ac:dyDescent="0.3">
      <c r="A3700">
        <v>3698</v>
      </c>
      <c r="B3700" t="s">
        <v>83</v>
      </c>
      <c r="C3700" t="s">
        <v>114</v>
      </c>
      <c r="D3700" t="s">
        <v>116</v>
      </c>
      <c r="E3700" t="s">
        <v>100</v>
      </c>
      <c r="F3700" t="s">
        <v>91</v>
      </c>
      <c r="G3700" t="s">
        <v>115</v>
      </c>
      <c r="H3700">
        <v>1956</v>
      </c>
      <c r="I3700">
        <v>168</v>
      </c>
      <c r="J3700">
        <v>14.5</v>
      </c>
      <c r="K3700">
        <v>27</v>
      </c>
      <c r="L3700">
        <v>2020</v>
      </c>
      <c r="M3700">
        <v>108879</v>
      </c>
      <c r="N3700">
        <v>1</v>
      </c>
      <c r="O3700">
        <v>0</v>
      </c>
      <c r="P3700">
        <v>10.53</v>
      </c>
    </row>
    <row r="3701" spans="1:16" x14ac:dyDescent="0.3">
      <c r="A3701">
        <v>3699</v>
      </c>
      <c r="B3701" t="s">
        <v>83</v>
      </c>
      <c r="C3701" t="s">
        <v>114</v>
      </c>
      <c r="D3701" t="s">
        <v>116</v>
      </c>
      <c r="E3701" t="s">
        <v>100</v>
      </c>
      <c r="F3701" t="s">
        <v>91</v>
      </c>
      <c r="G3701" t="s">
        <v>115</v>
      </c>
      <c r="H3701">
        <v>1956</v>
      </c>
      <c r="I3701">
        <v>168</v>
      </c>
      <c r="J3701">
        <v>14.5</v>
      </c>
      <c r="K3701">
        <v>27</v>
      </c>
      <c r="L3701">
        <v>2022</v>
      </c>
      <c r="M3701">
        <v>42517</v>
      </c>
      <c r="N3701">
        <v>2</v>
      </c>
      <c r="O3701">
        <v>0</v>
      </c>
      <c r="P3701">
        <v>16.440000000000001</v>
      </c>
    </row>
    <row r="3702" spans="1:16" x14ac:dyDescent="0.3">
      <c r="A3702">
        <v>3700</v>
      </c>
      <c r="B3702" t="s">
        <v>83</v>
      </c>
      <c r="C3702" t="s">
        <v>114</v>
      </c>
      <c r="D3702" t="s">
        <v>116</v>
      </c>
      <c r="E3702" t="s">
        <v>100</v>
      </c>
      <c r="F3702" t="s">
        <v>91</v>
      </c>
      <c r="G3702" t="s">
        <v>115</v>
      </c>
      <c r="H3702">
        <v>1956</v>
      </c>
      <c r="I3702">
        <v>168</v>
      </c>
      <c r="J3702">
        <v>14.5</v>
      </c>
      <c r="K3702">
        <v>27</v>
      </c>
      <c r="L3702">
        <v>2024</v>
      </c>
      <c r="M3702">
        <v>33422</v>
      </c>
      <c r="N3702">
        <v>1</v>
      </c>
      <c r="O3702">
        <v>0</v>
      </c>
      <c r="P3702">
        <v>21.44</v>
      </c>
    </row>
    <row r="3703" spans="1:16" x14ac:dyDescent="0.3">
      <c r="A3703">
        <v>3701</v>
      </c>
      <c r="B3703" t="s">
        <v>83</v>
      </c>
      <c r="C3703" t="s">
        <v>114</v>
      </c>
      <c r="D3703" t="s">
        <v>116</v>
      </c>
      <c r="E3703" t="s">
        <v>100</v>
      </c>
      <c r="F3703" t="s">
        <v>91</v>
      </c>
      <c r="G3703" t="s">
        <v>115</v>
      </c>
      <c r="H3703">
        <v>1956</v>
      </c>
      <c r="I3703">
        <v>168</v>
      </c>
      <c r="J3703">
        <v>14.5</v>
      </c>
      <c r="K3703">
        <v>27</v>
      </c>
      <c r="L3703">
        <v>2023</v>
      </c>
      <c r="M3703">
        <v>60230</v>
      </c>
      <c r="N3703">
        <v>1</v>
      </c>
      <c r="O3703">
        <v>0</v>
      </c>
      <c r="P3703">
        <v>18.84</v>
      </c>
    </row>
    <row r="3704" spans="1:16" x14ac:dyDescent="0.3">
      <c r="A3704">
        <v>3702</v>
      </c>
      <c r="B3704" t="s">
        <v>83</v>
      </c>
      <c r="C3704" t="s">
        <v>114</v>
      </c>
      <c r="D3704" t="s">
        <v>116</v>
      </c>
      <c r="E3704" t="s">
        <v>100</v>
      </c>
      <c r="F3704" t="s">
        <v>91</v>
      </c>
      <c r="G3704" t="s">
        <v>115</v>
      </c>
      <c r="H3704">
        <v>1956</v>
      </c>
      <c r="I3704">
        <v>168</v>
      </c>
      <c r="J3704">
        <v>14.5</v>
      </c>
      <c r="K3704">
        <v>27</v>
      </c>
      <c r="L3704">
        <v>2024</v>
      </c>
      <c r="M3704">
        <v>33917</v>
      </c>
      <c r="N3704">
        <v>1</v>
      </c>
      <c r="O3704">
        <v>0</v>
      </c>
      <c r="P3704">
        <v>21.4</v>
      </c>
    </row>
    <row r="3705" spans="1:16" x14ac:dyDescent="0.3">
      <c r="A3705">
        <v>3703</v>
      </c>
      <c r="B3705" t="s">
        <v>83</v>
      </c>
      <c r="C3705" t="s">
        <v>114</v>
      </c>
      <c r="D3705" t="s">
        <v>116</v>
      </c>
      <c r="E3705" t="s">
        <v>100</v>
      </c>
      <c r="F3705" t="s">
        <v>91</v>
      </c>
      <c r="G3705" t="s">
        <v>115</v>
      </c>
      <c r="H3705">
        <v>1956</v>
      </c>
      <c r="I3705">
        <v>168</v>
      </c>
      <c r="J3705">
        <v>14.5</v>
      </c>
      <c r="K3705">
        <v>27</v>
      </c>
      <c r="L3705">
        <v>2026</v>
      </c>
      <c r="M3705">
        <v>6442</v>
      </c>
      <c r="N3705">
        <v>1</v>
      </c>
      <c r="O3705">
        <v>0</v>
      </c>
      <c r="P3705">
        <v>26.95</v>
      </c>
    </row>
    <row r="3706" spans="1:16" x14ac:dyDescent="0.3">
      <c r="A3706">
        <v>3704</v>
      </c>
      <c r="B3706" t="s">
        <v>83</v>
      </c>
      <c r="C3706" t="s">
        <v>114</v>
      </c>
      <c r="D3706" t="s">
        <v>116</v>
      </c>
      <c r="E3706" t="s">
        <v>100</v>
      </c>
      <c r="F3706" t="s">
        <v>91</v>
      </c>
      <c r="G3706" t="s">
        <v>115</v>
      </c>
      <c r="H3706">
        <v>1956</v>
      </c>
      <c r="I3706">
        <v>168</v>
      </c>
      <c r="J3706">
        <v>14.5</v>
      </c>
      <c r="K3706">
        <v>27</v>
      </c>
      <c r="L3706">
        <v>2022</v>
      </c>
      <c r="M3706">
        <v>42372</v>
      </c>
      <c r="N3706">
        <v>2</v>
      </c>
      <c r="O3706">
        <v>0</v>
      </c>
      <c r="P3706">
        <v>16.829999999999998</v>
      </c>
    </row>
    <row r="3707" spans="1:16" x14ac:dyDescent="0.3">
      <c r="A3707">
        <v>3705</v>
      </c>
      <c r="B3707" t="s">
        <v>83</v>
      </c>
      <c r="C3707" t="s">
        <v>114</v>
      </c>
      <c r="D3707" t="s">
        <v>116</v>
      </c>
      <c r="E3707" t="s">
        <v>100</v>
      </c>
      <c r="F3707" t="s">
        <v>91</v>
      </c>
      <c r="G3707" t="s">
        <v>115</v>
      </c>
      <c r="H3707">
        <v>1956</v>
      </c>
      <c r="I3707">
        <v>168</v>
      </c>
      <c r="J3707">
        <v>14.5</v>
      </c>
      <c r="K3707">
        <v>27</v>
      </c>
      <c r="L3707">
        <v>2026</v>
      </c>
      <c r="M3707">
        <v>5509</v>
      </c>
      <c r="N3707">
        <v>1</v>
      </c>
      <c r="O3707">
        <v>0</v>
      </c>
      <c r="P3707">
        <v>27.21</v>
      </c>
    </row>
    <row r="3708" spans="1:16" x14ac:dyDescent="0.3">
      <c r="A3708">
        <v>3706</v>
      </c>
      <c r="B3708" t="s">
        <v>83</v>
      </c>
      <c r="C3708" t="s">
        <v>114</v>
      </c>
      <c r="D3708" t="s">
        <v>116</v>
      </c>
      <c r="E3708" t="s">
        <v>100</v>
      </c>
      <c r="F3708" t="s">
        <v>91</v>
      </c>
      <c r="G3708" t="s">
        <v>115</v>
      </c>
      <c r="H3708">
        <v>1956</v>
      </c>
      <c r="I3708">
        <v>168</v>
      </c>
      <c r="J3708">
        <v>14.5</v>
      </c>
      <c r="K3708">
        <v>27</v>
      </c>
      <c r="L3708">
        <v>2025</v>
      </c>
      <c r="M3708">
        <v>19042</v>
      </c>
      <c r="N3708">
        <v>2</v>
      </c>
      <c r="O3708">
        <v>0</v>
      </c>
      <c r="P3708">
        <v>23.53</v>
      </c>
    </row>
    <row r="3709" spans="1:16" x14ac:dyDescent="0.3">
      <c r="A3709">
        <v>3707</v>
      </c>
      <c r="B3709" t="s">
        <v>83</v>
      </c>
      <c r="C3709" t="s">
        <v>114</v>
      </c>
      <c r="D3709" t="s">
        <v>116</v>
      </c>
      <c r="E3709" t="s">
        <v>100</v>
      </c>
      <c r="F3709" t="s">
        <v>91</v>
      </c>
      <c r="G3709" t="s">
        <v>115</v>
      </c>
      <c r="H3709">
        <v>1956</v>
      </c>
      <c r="I3709">
        <v>168</v>
      </c>
      <c r="J3709">
        <v>14.5</v>
      </c>
      <c r="K3709">
        <v>27</v>
      </c>
      <c r="L3709">
        <v>2026</v>
      </c>
      <c r="M3709">
        <v>8745</v>
      </c>
      <c r="N3709">
        <v>1</v>
      </c>
      <c r="O3709">
        <v>0</v>
      </c>
      <c r="P3709">
        <v>27</v>
      </c>
    </row>
    <row r="3710" spans="1:16" x14ac:dyDescent="0.3">
      <c r="A3710">
        <v>3708</v>
      </c>
      <c r="B3710" t="s">
        <v>83</v>
      </c>
      <c r="C3710" t="s">
        <v>114</v>
      </c>
      <c r="D3710" t="s">
        <v>116</v>
      </c>
      <c r="E3710" t="s">
        <v>100</v>
      </c>
      <c r="F3710" t="s">
        <v>91</v>
      </c>
      <c r="G3710" t="s">
        <v>115</v>
      </c>
      <c r="H3710">
        <v>1956</v>
      </c>
      <c r="I3710">
        <v>168</v>
      </c>
      <c r="J3710">
        <v>14.5</v>
      </c>
      <c r="K3710">
        <v>27</v>
      </c>
      <c r="L3710">
        <v>2021</v>
      </c>
      <c r="M3710">
        <v>85035</v>
      </c>
      <c r="N3710">
        <v>1</v>
      </c>
      <c r="O3710">
        <v>0</v>
      </c>
      <c r="P3710">
        <v>13.2</v>
      </c>
    </row>
    <row r="3711" spans="1:16" x14ac:dyDescent="0.3">
      <c r="A3711">
        <v>3709</v>
      </c>
      <c r="B3711" t="s">
        <v>83</v>
      </c>
      <c r="C3711" t="s">
        <v>114</v>
      </c>
      <c r="D3711" t="s">
        <v>116</v>
      </c>
      <c r="E3711" t="s">
        <v>100</v>
      </c>
      <c r="F3711" t="s">
        <v>91</v>
      </c>
      <c r="G3711" t="s">
        <v>115</v>
      </c>
      <c r="H3711">
        <v>1956</v>
      </c>
      <c r="I3711">
        <v>168</v>
      </c>
      <c r="J3711">
        <v>14.5</v>
      </c>
      <c r="K3711">
        <v>27</v>
      </c>
      <c r="L3711">
        <v>2021</v>
      </c>
      <c r="M3711">
        <v>81419</v>
      </c>
      <c r="N3711">
        <v>1</v>
      </c>
      <c r="O3711">
        <v>0</v>
      </c>
      <c r="P3711">
        <v>13.78</v>
      </c>
    </row>
    <row r="3712" spans="1:16" x14ac:dyDescent="0.3">
      <c r="A3712">
        <v>3710</v>
      </c>
      <c r="B3712" t="s">
        <v>83</v>
      </c>
      <c r="C3712" t="s">
        <v>114</v>
      </c>
      <c r="D3712" t="s">
        <v>116</v>
      </c>
      <c r="E3712" t="s">
        <v>100</v>
      </c>
      <c r="F3712" t="s">
        <v>91</v>
      </c>
      <c r="G3712" t="s">
        <v>115</v>
      </c>
      <c r="H3712">
        <v>1956</v>
      </c>
      <c r="I3712">
        <v>168</v>
      </c>
      <c r="J3712">
        <v>14.5</v>
      </c>
      <c r="K3712">
        <v>27</v>
      </c>
      <c r="L3712">
        <v>2023</v>
      </c>
      <c r="M3712">
        <v>53689</v>
      </c>
      <c r="N3712">
        <v>2</v>
      </c>
      <c r="O3712">
        <v>0</v>
      </c>
      <c r="P3712">
        <v>18.12</v>
      </c>
    </row>
    <row r="3713" spans="1:16" x14ac:dyDescent="0.3">
      <c r="A3713">
        <v>3711</v>
      </c>
      <c r="B3713" t="s">
        <v>83</v>
      </c>
      <c r="C3713" t="s">
        <v>114</v>
      </c>
      <c r="D3713" t="s">
        <v>116</v>
      </c>
      <c r="E3713" t="s">
        <v>100</v>
      </c>
      <c r="F3713" t="s">
        <v>91</v>
      </c>
      <c r="G3713" t="s">
        <v>115</v>
      </c>
      <c r="H3713">
        <v>1956</v>
      </c>
      <c r="I3713">
        <v>168</v>
      </c>
      <c r="J3713">
        <v>14.5</v>
      </c>
      <c r="K3713">
        <v>27</v>
      </c>
      <c r="L3713">
        <v>2020</v>
      </c>
      <c r="M3713">
        <v>55686</v>
      </c>
      <c r="N3713">
        <v>1</v>
      </c>
      <c r="O3713">
        <v>0</v>
      </c>
      <c r="P3713">
        <v>11.85</v>
      </c>
    </row>
    <row r="3714" spans="1:16" x14ac:dyDescent="0.3">
      <c r="A3714">
        <v>3712</v>
      </c>
      <c r="B3714" t="s">
        <v>83</v>
      </c>
      <c r="C3714" t="s">
        <v>114</v>
      </c>
      <c r="D3714" t="s">
        <v>116</v>
      </c>
      <c r="E3714" t="s">
        <v>100</v>
      </c>
      <c r="F3714" t="s">
        <v>91</v>
      </c>
      <c r="G3714" t="s">
        <v>115</v>
      </c>
      <c r="H3714">
        <v>1956</v>
      </c>
      <c r="I3714">
        <v>168</v>
      </c>
      <c r="J3714">
        <v>14.5</v>
      </c>
      <c r="K3714">
        <v>27</v>
      </c>
      <c r="L3714">
        <v>2026</v>
      </c>
      <c r="M3714">
        <v>8953</v>
      </c>
      <c r="N3714">
        <v>2</v>
      </c>
      <c r="O3714">
        <v>0</v>
      </c>
      <c r="P3714">
        <v>25.93</v>
      </c>
    </row>
    <row r="3715" spans="1:16" x14ac:dyDescent="0.3">
      <c r="A3715">
        <v>3713</v>
      </c>
      <c r="B3715" t="s">
        <v>83</v>
      </c>
      <c r="C3715" t="s">
        <v>114</v>
      </c>
      <c r="D3715" t="s">
        <v>116</v>
      </c>
      <c r="E3715" t="s">
        <v>100</v>
      </c>
      <c r="F3715" t="s">
        <v>91</v>
      </c>
      <c r="G3715" t="s">
        <v>115</v>
      </c>
      <c r="H3715">
        <v>1956</v>
      </c>
      <c r="I3715">
        <v>168</v>
      </c>
      <c r="J3715">
        <v>14.5</v>
      </c>
      <c r="K3715">
        <v>27</v>
      </c>
      <c r="L3715">
        <v>2023</v>
      </c>
      <c r="M3715">
        <v>43388</v>
      </c>
      <c r="N3715">
        <v>1</v>
      </c>
      <c r="O3715">
        <v>0</v>
      </c>
      <c r="P3715">
        <v>19.36</v>
      </c>
    </row>
    <row r="3716" spans="1:16" x14ac:dyDescent="0.3">
      <c r="A3716">
        <v>3714</v>
      </c>
      <c r="B3716" t="s">
        <v>83</v>
      </c>
      <c r="C3716" t="s">
        <v>114</v>
      </c>
      <c r="D3716" t="s">
        <v>116</v>
      </c>
      <c r="E3716" t="s">
        <v>100</v>
      </c>
      <c r="F3716" t="s">
        <v>91</v>
      </c>
      <c r="G3716" t="s">
        <v>115</v>
      </c>
      <c r="H3716">
        <v>1956</v>
      </c>
      <c r="I3716">
        <v>168</v>
      </c>
      <c r="J3716">
        <v>14.5</v>
      </c>
      <c r="K3716">
        <v>27</v>
      </c>
      <c r="L3716">
        <v>2022</v>
      </c>
      <c r="M3716">
        <v>56353</v>
      </c>
      <c r="N3716">
        <v>2</v>
      </c>
      <c r="O3716">
        <v>0</v>
      </c>
      <c r="P3716">
        <v>16.04</v>
      </c>
    </row>
    <row r="3717" spans="1:16" x14ac:dyDescent="0.3">
      <c r="A3717">
        <v>3715</v>
      </c>
      <c r="B3717" t="s">
        <v>83</v>
      </c>
      <c r="C3717" t="s">
        <v>114</v>
      </c>
      <c r="D3717" t="s">
        <v>116</v>
      </c>
      <c r="E3717" t="s">
        <v>100</v>
      </c>
      <c r="F3717" t="s">
        <v>91</v>
      </c>
      <c r="G3717" t="s">
        <v>115</v>
      </c>
      <c r="H3717">
        <v>1956</v>
      </c>
      <c r="I3717">
        <v>168</v>
      </c>
      <c r="J3717">
        <v>14.5</v>
      </c>
      <c r="K3717">
        <v>27</v>
      </c>
      <c r="L3717">
        <v>2021</v>
      </c>
      <c r="M3717">
        <v>105416</v>
      </c>
      <c r="N3717">
        <v>3</v>
      </c>
      <c r="O3717">
        <v>0</v>
      </c>
      <c r="P3717">
        <v>11.88</v>
      </c>
    </row>
    <row r="3718" spans="1:16" x14ac:dyDescent="0.3">
      <c r="A3718">
        <v>3716</v>
      </c>
      <c r="B3718" t="s">
        <v>83</v>
      </c>
      <c r="C3718" t="s">
        <v>114</v>
      </c>
      <c r="D3718" t="s">
        <v>116</v>
      </c>
      <c r="E3718" t="s">
        <v>100</v>
      </c>
      <c r="F3718" t="s">
        <v>91</v>
      </c>
      <c r="G3718" t="s">
        <v>115</v>
      </c>
      <c r="H3718">
        <v>1956</v>
      </c>
      <c r="I3718">
        <v>168</v>
      </c>
      <c r="J3718">
        <v>14.5</v>
      </c>
      <c r="K3718">
        <v>27</v>
      </c>
      <c r="L3718">
        <v>2024</v>
      </c>
      <c r="M3718">
        <v>47888</v>
      </c>
      <c r="N3718">
        <v>1</v>
      </c>
      <c r="O3718">
        <v>0</v>
      </c>
      <c r="P3718">
        <v>20.74</v>
      </c>
    </row>
    <row r="3719" spans="1:16" x14ac:dyDescent="0.3">
      <c r="A3719">
        <v>3717</v>
      </c>
      <c r="B3719" t="s">
        <v>83</v>
      </c>
      <c r="C3719" t="s">
        <v>114</v>
      </c>
      <c r="D3719" t="s">
        <v>116</v>
      </c>
      <c r="E3719" t="s">
        <v>100</v>
      </c>
      <c r="F3719" t="s">
        <v>91</v>
      </c>
      <c r="G3719" t="s">
        <v>115</v>
      </c>
      <c r="H3719">
        <v>1956</v>
      </c>
      <c r="I3719">
        <v>168</v>
      </c>
      <c r="J3719">
        <v>14.5</v>
      </c>
      <c r="K3719">
        <v>27</v>
      </c>
      <c r="L3719">
        <v>2024</v>
      </c>
      <c r="M3719">
        <v>29918</v>
      </c>
      <c r="N3719">
        <v>2</v>
      </c>
      <c r="O3719">
        <v>0</v>
      </c>
      <c r="P3719">
        <v>21.14</v>
      </c>
    </row>
    <row r="3720" spans="1:16" x14ac:dyDescent="0.3">
      <c r="A3720">
        <v>3718</v>
      </c>
      <c r="B3720" t="s">
        <v>83</v>
      </c>
      <c r="C3720" t="s">
        <v>114</v>
      </c>
      <c r="D3720" t="s">
        <v>116</v>
      </c>
      <c r="E3720" t="s">
        <v>100</v>
      </c>
      <c r="F3720" t="s">
        <v>91</v>
      </c>
      <c r="G3720" t="s">
        <v>115</v>
      </c>
      <c r="H3720">
        <v>1956</v>
      </c>
      <c r="I3720">
        <v>168</v>
      </c>
      <c r="J3720">
        <v>14.5</v>
      </c>
      <c r="K3720">
        <v>27</v>
      </c>
      <c r="L3720">
        <v>2024</v>
      </c>
      <c r="M3720">
        <v>20712</v>
      </c>
      <c r="N3720">
        <v>1</v>
      </c>
      <c r="O3720">
        <v>0</v>
      </c>
      <c r="P3720">
        <v>22.34</v>
      </c>
    </row>
    <row r="3721" spans="1:16" x14ac:dyDescent="0.3">
      <c r="A3721">
        <v>3719</v>
      </c>
      <c r="B3721" t="s">
        <v>83</v>
      </c>
      <c r="C3721" t="s">
        <v>114</v>
      </c>
      <c r="D3721" t="s">
        <v>116</v>
      </c>
      <c r="E3721" t="s">
        <v>100</v>
      </c>
      <c r="F3721" t="s">
        <v>91</v>
      </c>
      <c r="G3721" t="s">
        <v>115</v>
      </c>
      <c r="H3721">
        <v>1956</v>
      </c>
      <c r="I3721">
        <v>168</v>
      </c>
      <c r="J3721">
        <v>14.5</v>
      </c>
      <c r="K3721">
        <v>27</v>
      </c>
      <c r="L3721">
        <v>2020</v>
      </c>
      <c r="M3721">
        <v>117479</v>
      </c>
      <c r="N3721">
        <v>1</v>
      </c>
      <c r="O3721">
        <v>0</v>
      </c>
      <c r="P3721">
        <v>10.23</v>
      </c>
    </row>
    <row r="3722" spans="1:16" x14ac:dyDescent="0.3">
      <c r="A3722">
        <v>3720</v>
      </c>
      <c r="B3722" t="s">
        <v>83</v>
      </c>
      <c r="C3722" t="s">
        <v>114</v>
      </c>
      <c r="D3722" t="s">
        <v>116</v>
      </c>
      <c r="E3722" t="s">
        <v>100</v>
      </c>
      <c r="F3722" t="s">
        <v>91</v>
      </c>
      <c r="G3722" t="s">
        <v>115</v>
      </c>
      <c r="H3722">
        <v>1956</v>
      </c>
      <c r="I3722">
        <v>168</v>
      </c>
      <c r="J3722">
        <v>14.5</v>
      </c>
      <c r="K3722">
        <v>27</v>
      </c>
      <c r="L3722">
        <v>2021</v>
      </c>
      <c r="M3722">
        <v>79087</v>
      </c>
      <c r="N3722">
        <v>1</v>
      </c>
      <c r="O3722">
        <v>0</v>
      </c>
      <c r="P3722">
        <v>13.39</v>
      </c>
    </row>
    <row r="3723" spans="1:16" x14ac:dyDescent="0.3">
      <c r="A3723">
        <v>3721</v>
      </c>
      <c r="B3723" t="s">
        <v>83</v>
      </c>
      <c r="C3723" t="s">
        <v>114</v>
      </c>
      <c r="D3723" t="s">
        <v>116</v>
      </c>
      <c r="E3723" t="s">
        <v>100</v>
      </c>
      <c r="F3723" t="s">
        <v>91</v>
      </c>
      <c r="G3723" t="s">
        <v>115</v>
      </c>
      <c r="H3723">
        <v>1956</v>
      </c>
      <c r="I3723">
        <v>168</v>
      </c>
      <c r="J3723">
        <v>14.5</v>
      </c>
      <c r="K3723">
        <v>27</v>
      </c>
      <c r="L3723">
        <v>2022</v>
      </c>
      <c r="M3723">
        <v>48761</v>
      </c>
      <c r="N3723">
        <v>1</v>
      </c>
      <c r="O3723">
        <v>0</v>
      </c>
      <c r="P3723">
        <v>16.68</v>
      </c>
    </row>
    <row r="3724" spans="1:16" x14ac:dyDescent="0.3">
      <c r="A3724">
        <v>3722</v>
      </c>
      <c r="B3724" t="s">
        <v>83</v>
      </c>
      <c r="C3724" t="s">
        <v>114</v>
      </c>
      <c r="D3724" t="s">
        <v>116</v>
      </c>
      <c r="E3724" t="s">
        <v>100</v>
      </c>
      <c r="F3724" t="s">
        <v>91</v>
      </c>
      <c r="G3724" t="s">
        <v>115</v>
      </c>
      <c r="H3724">
        <v>1956</v>
      </c>
      <c r="I3724">
        <v>168</v>
      </c>
      <c r="J3724">
        <v>14.5</v>
      </c>
      <c r="K3724">
        <v>27</v>
      </c>
      <c r="L3724">
        <v>2021</v>
      </c>
      <c r="M3724">
        <v>44757</v>
      </c>
      <c r="N3724">
        <v>1</v>
      </c>
      <c r="O3724">
        <v>0</v>
      </c>
      <c r="P3724">
        <v>14.83</v>
      </c>
    </row>
    <row r="3725" spans="1:16" x14ac:dyDescent="0.3">
      <c r="A3725">
        <v>3723</v>
      </c>
      <c r="B3725" t="s">
        <v>83</v>
      </c>
      <c r="C3725" t="s">
        <v>114</v>
      </c>
      <c r="D3725" t="s">
        <v>116</v>
      </c>
      <c r="E3725" t="s">
        <v>100</v>
      </c>
      <c r="F3725" t="s">
        <v>91</v>
      </c>
      <c r="G3725" t="s">
        <v>115</v>
      </c>
      <c r="H3725">
        <v>1956</v>
      </c>
      <c r="I3725">
        <v>168</v>
      </c>
      <c r="J3725">
        <v>14.5</v>
      </c>
      <c r="K3725">
        <v>27</v>
      </c>
      <c r="L3725">
        <v>2020</v>
      </c>
      <c r="M3725">
        <v>57284</v>
      </c>
      <c r="N3725">
        <v>1</v>
      </c>
      <c r="O3725">
        <v>0</v>
      </c>
      <c r="P3725">
        <v>12.29</v>
      </c>
    </row>
    <row r="3726" spans="1:16" x14ac:dyDescent="0.3">
      <c r="A3726">
        <v>3724</v>
      </c>
      <c r="B3726" t="s">
        <v>83</v>
      </c>
      <c r="C3726" t="s">
        <v>114</v>
      </c>
      <c r="D3726" t="s">
        <v>116</v>
      </c>
      <c r="E3726" t="s">
        <v>100</v>
      </c>
      <c r="F3726" t="s">
        <v>91</v>
      </c>
      <c r="G3726" t="s">
        <v>115</v>
      </c>
      <c r="H3726">
        <v>1956</v>
      </c>
      <c r="I3726">
        <v>168</v>
      </c>
      <c r="J3726">
        <v>14.5</v>
      </c>
      <c r="K3726">
        <v>27</v>
      </c>
      <c r="L3726">
        <v>2026</v>
      </c>
      <c r="M3726">
        <v>8873</v>
      </c>
      <c r="N3726">
        <v>3</v>
      </c>
      <c r="O3726">
        <v>0</v>
      </c>
      <c r="P3726">
        <v>26.23</v>
      </c>
    </row>
    <row r="3727" spans="1:16" x14ac:dyDescent="0.3">
      <c r="A3727">
        <v>3725</v>
      </c>
      <c r="B3727" t="s">
        <v>83</v>
      </c>
      <c r="C3727" t="s">
        <v>114</v>
      </c>
      <c r="D3727" t="s">
        <v>116</v>
      </c>
      <c r="E3727" t="s">
        <v>100</v>
      </c>
      <c r="F3727" t="s">
        <v>91</v>
      </c>
      <c r="G3727" t="s">
        <v>115</v>
      </c>
      <c r="H3727">
        <v>1956</v>
      </c>
      <c r="I3727">
        <v>168</v>
      </c>
      <c r="J3727">
        <v>14.5</v>
      </c>
      <c r="K3727">
        <v>27</v>
      </c>
      <c r="L3727">
        <v>2026</v>
      </c>
      <c r="M3727">
        <v>9098</v>
      </c>
      <c r="N3727">
        <v>1</v>
      </c>
      <c r="O3727">
        <v>0</v>
      </c>
      <c r="P3727">
        <v>26.33</v>
      </c>
    </row>
    <row r="3728" spans="1:16" x14ac:dyDescent="0.3">
      <c r="A3728">
        <v>3726</v>
      </c>
      <c r="B3728" t="s">
        <v>83</v>
      </c>
      <c r="C3728" t="s">
        <v>114</v>
      </c>
      <c r="D3728" t="s">
        <v>116</v>
      </c>
      <c r="E3728" t="s">
        <v>100</v>
      </c>
      <c r="F3728" t="s">
        <v>91</v>
      </c>
      <c r="G3728" t="s">
        <v>115</v>
      </c>
      <c r="H3728">
        <v>1956</v>
      </c>
      <c r="I3728">
        <v>168</v>
      </c>
      <c r="J3728">
        <v>14.5</v>
      </c>
      <c r="K3728">
        <v>27</v>
      </c>
      <c r="L3728">
        <v>2025</v>
      </c>
      <c r="M3728">
        <v>19099</v>
      </c>
      <c r="N3728">
        <v>2</v>
      </c>
      <c r="O3728">
        <v>0</v>
      </c>
      <c r="P3728">
        <v>23.63</v>
      </c>
    </row>
    <row r="3729" spans="1:16" x14ac:dyDescent="0.3">
      <c r="A3729">
        <v>3727</v>
      </c>
      <c r="B3729" t="s">
        <v>83</v>
      </c>
      <c r="C3729" t="s">
        <v>114</v>
      </c>
      <c r="D3729" t="s">
        <v>116</v>
      </c>
      <c r="E3729" t="s">
        <v>100</v>
      </c>
      <c r="F3729" t="s">
        <v>91</v>
      </c>
      <c r="G3729" t="s">
        <v>115</v>
      </c>
      <c r="H3729">
        <v>1956</v>
      </c>
      <c r="I3729">
        <v>168</v>
      </c>
      <c r="J3729">
        <v>14.5</v>
      </c>
      <c r="K3729">
        <v>27</v>
      </c>
      <c r="L3729">
        <v>2021</v>
      </c>
      <c r="M3729">
        <v>49511</v>
      </c>
      <c r="N3729">
        <v>3</v>
      </c>
      <c r="O3729">
        <v>0</v>
      </c>
      <c r="P3729">
        <v>13.57</v>
      </c>
    </row>
    <row r="3730" spans="1:16" x14ac:dyDescent="0.3">
      <c r="A3730">
        <v>3728</v>
      </c>
      <c r="B3730" t="s">
        <v>83</v>
      </c>
      <c r="C3730" t="s">
        <v>114</v>
      </c>
      <c r="D3730" t="s">
        <v>116</v>
      </c>
      <c r="E3730" t="s">
        <v>100</v>
      </c>
      <c r="F3730" t="s">
        <v>91</v>
      </c>
      <c r="G3730" t="s">
        <v>115</v>
      </c>
      <c r="H3730">
        <v>1956</v>
      </c>
      <c r="I3730">
        <v>168</v>
      </c>
      <c r="J3730">
        <v>14.5</v>
      </c>
      <c r="K3730">
        <v>27</v>
      </c>
      <c r="L3730">
        <v>2025</v>
      </c>
      <c r="M3730">
        <v>15924</v>
      </c>
      <c r="N3730">
        <v>1</v>
      </c>
      <c r="O3730">
        <v>0</v>
      </c>
      <c r="P3730">
        <v>24.14</v>
      </c>
    </row>
    <row r="3731" spans="1:16" x14ac:dyDescent="0.3">
      <c r="A3731">
        <v>3729</v>
      </c>
      <c r="B3731" t="s">
        <v>83</v>
      </c>
      <c r="C3731" t="s">
        <v>114</v>
      </c>
      <c r="D3731" t="s">
        <v>116</v>
      </c>
      <c r="E3731" t="s">
        <v>100</v>
      </c>
      <c r="F3731" t="s">
        <v>91</v>
      </c>
      <c r="G3731" t="s">
        <v>115</v>
      </c>
      <c r="H3731">
        <v>1956</v>
      </c>
      <c r="I3731">
        <v>168</v>
      </c>
      <c r="J3731">
        <v>14.5</v>
      </c>
      <c r="K3731">
        <v>27</v>
      </c>
      <c r="L3731">
        <v>2025</v>
      </c>
      <c r="M3731">
        <v>23617</v>
      </c>
      <c r="N3731">
        <v>2</v>
      </c>
      <c r="O3731">
        <v>0</v>
      </c>
      <c r="P3731">
        <v>23.6</v>
      </c>
    </row>
    <row r="3732" spans="1:16" x14ac:dyDescent="0.3">
      <c r="A3732">
        <v>3730</v>
      </c>
      <c r="B3732" t="s">
        <v>83</v>
      </c>
      <c r="C3732" t="s">
        <v>114</v>
      </c>
      <c r="D3732" t="s">
        <v>116</v>
      </c>
      <c r="E3732" t="s">
        <v>100</v>
      </c>
      <c r="F3732" t="s">
        <v>91</v>
      </c>
      <c r="G3732" t="s">
        <v>115</v>
      </c>
      <c r="H3732">
        <v>1956</v>
      </c>
      <c r="I3732">
        <v>168</v>
      </c>
      <c r="J3732">
        <v>14.5</v>
      </c>
      <c r="K3732">
        <v>27</v>
      </c>
      <c r="L3732">
        <v>2021</v>
      </c>
      <c r="M3732">
        <v>45103</v>
      </c>
      <c r="N3732">
        <v>2</v>
      </c>
      <c r="O3732">
        <v>1</v>
      </c>
      <c r="P3732">
        <v>13.27</v>
      </c>
    </row>
    <row r="3733" spans="1:16" x14ac:dyDescent="0.3">
      <c r="A3733">
        <v>3731</v>
      </c>
      <c r="B3733" t="s">
        <v>83</v>
      </c>
      <c r="C3733" t="s">
        <v>114</v>
      </c>
      <c r="D3733" t="s">
        <v>116</v>
      </c>
      <c r="E3733" t="s">
        <v>100</v>
      </c>
      <c r="F3733" t="s">
        <v>91</v>
      </c>
      <c r="G3733" t="s">
        <v>115</v>
      </c>
      <c r="H3733">
        <v>1956</v>
      </c>
      <c r="I3733">
        <v>168</v>
      </c>
      <c r="J3733">
        <v>14.5</v>
      </c>
      <c r="K3733">
        <v>27</v>
      </c>
      <c r="L3733">
        <v>2026</v>
      </c>
      <c r="M3733">
        <v>5792</v>
      </c>
      <c r="N3733">
        <v>2</v>
      </c>
      <c r="O3733">
        <v>0</v>
      </c>
      <c r="P3733">
        <v>26.19</v>
      </c>
    </row>
    <row r="3734" spans="1:16" x14ac:dyDescent="0.3">
      <c r="A3734">
        <v>3732</v>
      </c>
      <c r="B3734" t="s">
        <v>83</v>
      </c>
      <c r="C3734" t="s">
        <v>114</v>
      </c>
      <c r="D3734" t="s">
        <v>116</v>
      </c>
      <c r="E3734" t="s">
        <v>100</v>
      </c>
      <c r="F3734" t="s">
        <v>91</v>
      </c>
      <c r="G3734" t="s">
        <v>115</v>
      </c>
      <c r="H3734">
        <v>1956</v>
      </c>
      <c r="I3734">
        <v>168</v>
      </c>
      <c r="J3734">
        <v>14.5</v>
      </c>
      <c r="K3734">
        <v>27</v>
      </c>
      <c r="L3734">
        <v>2020</v>
      </c>
      <c r="M3734">
        <v>92040</v>
      </c>
      <c r="N3734">
        <v>1</v>
      </c>
      <c r="O3734">
        <v>0</v>
      </c>
      <c r="P3734">
        <v>10.92</v>
      </c>
    </row>
    <row r="3735" spans="1:16" x14ac:dyDescent="0.3">
      <c r="A3735">
        <v>3733</v>
      </c>
      <c r="B3735" t="s">
        <v>83</v>
      </c>
      <c r="C3735" t="s">
        <v>114</v>
      </c>
      <c r="D3735" t="s">
        <v>116</v>
      </c>
      <c r="E3735" t="s">
        <v>100</v>
      </c>
      <c r="F3735" t="s">
        <v>91</v>
      </c>
      <c r="G3735" t="s">
        <v>115</v>
      </c>
      <c r="H3735">
        <v>1956</v>
      </c>
      <c r="I3735">
        <v>168</v>
      </c>
      <c r="J3735">
        <v>14.5</v>
      </c>
      <c r="K3735">
        <v>27</v>
      </c>
      <c r="L3735">
        <v>2020</v>
      </c>
      <c r="M3735">
        <v>127623</v>
      </c>
      <c r="N3735">
        <v>1</v>
      </c>
      <c r="O3735">
        <v>0</v>
      </c>
      <c r="P3735">
        <v>9.67</v>
      </c>
    </row>
    <row r="3736" spans="1:16" x14ac:dyDescent="0.3">
      <c r="A3736">
        <v>3734</v>
      </c>
      <c r="B3736" t="s">
        <v>83</v>
      </c>
      <c r="C3736" t="s">
        <v>114</v>
      </c>
      <c r="D3736" t="s">
        <v>116</v>
      </c>
      <c r="E3736" t="s">
        <v>100</v>
      </c>
      <c r="F3736" t="s">
        <v>91</v>
      </c>
      <c r="G3736" t="s">
        <v>115</v>
      </c>
      <c r="H3736">
        <v>1956</v>
      </c>
      <c r="I3736">
        <v>168</v>
      </c>
      <c r="J3736">
        <v>14.5</v>
      </c>
      <c r="K3736">
        <v>27</v>
      </c>
      <c r="L3736">
        <v>2025</v>
      </c>
      <c r="M3736">
        <v>12587</v>
      </c>
      <c r="N3736">
        <v>1</v>
      </c>
      <c r="O3736">
        <v>0</v>
      </c>
      <c r="P3736">
        <v>24.34</v>
      </c>
    </row>
    <row r="3737" spans="1:16" x14ac:dyDescent="0.3">
      <c r="A3737">
        <v>3735</v>
      </c>
      <c r="B3737" t="s">
        <v>83</v>
      </c>
      <c r="C3737" t="s">
        <v>114</v>
      </c>
      <c r="D3737" t="s">
        <v>116</v>
      </c>
      <c r="E3737" t="s">
        <v>100</v>
      </c>
      <c r="F3737" t="s">
        <v>91</v>
      </c>
      <c r="G3737" t="s">
        <v>115</v>
      </c>
      <c r="H3737">
        <v>1956</v>
      </c>
      <c r="I3737">
        <v>168</v>
      </c>
      <c r="J3737">
        <v>14.5</v>
      </c>
      <c r="K3737">
        <v>27</v>
      </c>
      <c r="L3737">
        <v>2021</v>
      </c>
      <c r="M3737">
        <v>67041</v>
      </c>
      <c r="N3737">
        <v>2</v>
      </c>
      <c r="O3737">
        <v>0</v>
      </c>
      <c r="P3737">
        <v>13.58</v>
      </c>
    </row>
    <row r="3738" spans="1:16" x14ac:dyDescent="0.3">
      <c r="A3738">
        <v>3736</v>
      </c>
      <c r="B3738" t="s">
        <v>83</v>
      </c>
      <c r="C3738" t="s">
        <v>114</v>
      </c>
      <c r="D3738" t="s">
        <v>116</v>
      </c>
      <c r="E3738" t="s">
        <v>100</v>
      </c>
      <c r="F3738" t="s">
        <v>91</v>
      </c>
      <c r="G3738" t="s">
        <v>115</v>
      </c>
      <c r="H3738">
        <v>1956</v>
      </c>
      <c r="I3738">
        <v>168</v>
      </c>
      <c r="J3738">
        <v>14.5</v>
      </c>
      <c r="K3738">
        <v>27</v>
      </c>
      <c r="L3738">
        <v>2026</v>
      </c>
      <c r="M3738">
        <v>8775</v>
      </c>
      <c r="N3738">
        <v>1</v>
      </c>
      <c r="O3738">
        <v>0</v>
      </c>
      <c r="P3738">
        <v>27.04</v>
      </c>
    </row>
    <row r="3739" spans="1:16" x14ac:dyDescent="0.3">
      <c r="A3739">
        <v>3737</v>
      </c>
      <c r="B3739" t="s">
        <v>83</v>
      </c>
      <c r="C3739" t="s">
        <v>114</v>
      </c>
      <c r="D3739" t="s">
        <v>116</v>
      </c>
      <c r="E3739" t="s">
        <v>100</v>
      </c>
      <c r="F3739" t="s">
        <v>91</v>
      </c>
      <c r="G3739" t="s">
        <v>115</v>
      </c>
      <c r="H3739">
        <v>1956</v>
      </c>
      <c r="I3739">
        <v>168</v>
      </c>
      <c r="J3739">
        <v>14.5</v>
      </c>
      <c r="K3739">
        <v>27</v>
      </c>
      <c r="L3739">
        <v>2023</v>
      </c>
      <c r="M3739">
        <v>61949</v>
      </c>
      <c r="N3739">
        <v>1</v>
      </c>
      <c r="O3739">
        <v>0</v>
      </c>
      <c r="P3739">
        <v>18.559999999999999</v>
      </c>
    </row>
    <row r="3740" spans="1:16" x14ac:dyDescent="0.3">
      <c r="A3740">
        <v>3738</v>
      </c>
      <c r="B3740" t="s">
        <v>83</v>
      </c>
      <c r="C3740" t="s">
        <v>114</v>
      </c>
      <c r="D3740" t="s">
        <v>116</v>
      </c>
      <c r="E3740" t="s">
        <v>100</v>
      </c>
      <c r="F3740" t="s">
        <v>91</v>
      </c>
      <c r="G3740" t="s">
        <v>115</v>
      </c>
      <c r="H3740">
        <v>1956</v>
      </c>
      <c r="I3740">
        <v>168</v>
      </c>
      <c r="J3740">
        <v>14.5</v>
      </c>
      <c r="K3740">
        <v>27</v>
      </c>
      <c r="L3740">
        <v>2023</v>
      </c>
      <c r="M3740">
        <v>68267</v>
      </c>
      <c r="N3740">
        <v>1</v>
      </c>
      <c r="O3740">
        <v>0</v>
      </c>
      <c r="P3740">
        <v>18.38</v>
      </c>
    </row>
    <row r="3741" spans="1:16" x14ac:dyDescent="0.3">
      <c r="A3741">
        <v>3739</v>
      </c>
      <c r="B3741" t="s">
        <v>83</v>
      </c>
      <c r="C3741" t="s">
        <v>114</v>
      </c>
      <c r="D3741" t="s">
        <v>116</v>
      </c>
      <c r="E3741" t="s">
        <v>100</v>
      </c>
      <c r="F3741" t="s">
        <v>91</v>
      </c>
      <c r="G3741" t="s">
        <v>115</v>
      </c>
      <c r="H3741">
        <v>1956</v>
      </c>
      <c r="I3741">
        <v>168</v>
      </c>
      <c r="J3741">
        <v>14.5</v>
      </c>
      <c r="K3741">
        <v>27</v>
      </c>
      <c r="L3741">
        <v>2020</v>
      </c>
      <c r="M3741">
        <v>108407</v>
      </c>
      <c r="N3741">
        <v>1</v>
      </c>
      <c r="O3741">
        <v>0</v>
      </c>
      <c r="P3741">
        <v>10.26</v>
      </c>
    </row>
    <row r="3742" spans="1:16" x14ac:dyDescent="0.3">
      <c r="A3742">
        <v>3740</v>
      </c>
      <c r="B3742" t="s">
        <v>83</v>
      </c>
      <c r="C3742" t="s">
        <v>114</v>
      </c>
      <c r="D3742" t="s">
        <v>116</v>
      </c>
      <c r="E3742" t="s">
        <v>100</v>
      </c>
      <c r="F3742" t="s">
        <v>91</v>
      </c>
      <c r="G3742" t="s">
        <v>115</v>
      </c>
      <c r="H3742">
        <v>1956</v>
      </c>
      <c r="I3742">
        <v>168</v>
      </c>
      <c r="J3742">
        <v>14.5</v>
      </c>
      <c r="K3742">
        <v>27</v>
      </c>
      <c r="L3742">
        <v>2024</v>
      </c>
      <c r="M3742">
        <v>40054</v>
      </c>
      <c r="N3742">
        <v>1</v>
      </c>
      <c r="O3742">
        <v>0</v>
      </c>
      <c r="P3742">
        <v>21.09</v>
      </c>
    </row>
    <row r="3743" spans="1:16" x14ac:dyDescent="0.3">
      <c r="A3743">
        <v>3741</v>
      </c>
      <c r="B3743" t="s">
        <v>83</v>
      </c>
      <c r="C3743" t="s">
        <v>114</v>
      </c>
      <c r="D3743" t="s">
        <v>116</v>
      </c>
      <c r="E3743" t="s">
        <v>100</v>
      </c>
      <c r="F3743" t="s">
        <v>91</v>
      </c>
      <c r="G3743" t="s">
        <v>115</v>
      </c>
      <c r="H3743">
        <v>1956</v>
      </c>
      <c r="I3743">
        <v>168</v>
      </c>
      <c r="J3743">
        <v>14.5</v>
      </c>
      <c r="K3743">
        <v>27</v>
      </c>
      <c r="L3743">
        <v>2020</v>
      </c>
      <c r="M3743">
        <v>127273</v>
      </c>
      <c r="N3743">
        <v>1</v>
      </c>
      <c r="O3743">
        <v>0</v>
      </c>
      <c r="P3743">
        <v>9.9</v>
      </c>
    </row>
    <row r="3744" spans="1:16" x14ac:dyDescent="0.3">
      <c r="A3744">
        <v>3742</v>
      </c>
      <c r="B3744" t="s">
        <v>83</v>
      </c>
      <c r="C3744" t="s">
        <v>114</v>
      </c>
      <c r="D3744" t="s">
        <v>116</v>
      </c>
      <c r="E3744" t="s">
        <v>100</v>
      </c>
      <c r="F3744" t="s">
        <v>91</v>
      </c>
      <c r="G3744" t="s">
        <v>115</v>
      </c>
      <c r="H3744">
        <v>1956</v>
      </c>
      <c r="I3744">
        <v>168</v>
      </c>
      <c r="J3744">
        <v>14.5</v>
      </c>
      <c r="K3744">
        <v>27</v>
      </c>
      <c r="L3744">
        <v>2025</v>
      </c>
      <c r="M3744">
        <v>19792</v>
      </c>
      <c r="N3744">
        <v>1</v>
      </c>
      <c r="O3744">
        <v>0</v>
      </c>
      <c r="P3744">
        <v>24.42</v>
      </c>
    </row>
    <row r="3745" spans="1:16" x14ac:dyDescent="0.3">
      <c r="A3745">
        <v>3743</v>
      </c>
      <c r="B3745" t="s">
        <v>83</v>
      </c>
      <c r="C3745" t="s">
        <v>114</v>
      </c>
      <c r="D3745" t="s">
        <v>116</v>
      </c>
      <c r="E3745" t="s">
        <v>100</v>
      </c>
      <c r="F3745" t="s">
        <v>91</v>
      </c>
      <c r="G3745" t="s">
        <v>115</v>
      </c>
      <c r="H3745">
        <v>1956</v>
      </c>
      <c r="I3745">
        <v>168</v>
      </c>
      <c r="J3745">
        <v>14.5</v>
      </c>
      <c r="K3745">
        <v>27</v>
      </c>
      <c r="L3745">
        <v>2024</v>
      </c>
      <c r="M3745">
        <v>44791</v>
      </c>
      <c r="N3745">
        <v>2</v>
      </c>
      <c r="O3745">
        <v>0</v>
      </c>
      <c r="P3745">
        <v>20.81</v>
      </c>
    </row>
    <row r="3746" spans="1:16" x14ac:dyDescent="0.3">
      <c r="A3746">
        <v>3744</v>
      </c>
      <c r="B3746" t="s">
        <v>83</v>
      </c>
      <c r="C3746" t="s">
        <v>114</v>
      </c>
      <c r="D3746" t="s">
        <v>116</v>
      </c>
      <c r="E3746" t="s">
        <v>100</v>
      </c>
      <c r="F3746" t="s">
        <v>91</v>
      </c>
      <c r="G3746" t="s">
        <v>115</v>
      </c>
      <c r="H3746">
        <v>1956</v>
      </c>
      <c r="I3746">
        <v>168</v>
      </c>
      <c r="J3746">
        <v>14.5</v>
      </c>
      <c r="K3746">
        <v>27</v>
      </c>
      <c r="L3746">
        <v>2020</v>
      </c>
      <c r="M3746">
        <v>92355</v>
      </c>
      <c r="N3746">
        <v>1</v>
      </c>
      <c r="O3746">
        <v>0</v>
      </c>
      <c r="P3746">
        <v>11</v>
      </c>
    </row>
    <row r="3747" spans="1:16" x14ac:dyDescent="0.3">
      <c r="A3747">
        <v>3745</v>
      </c>
      <c r="B3747" t="s">
        <v>83</v>
      </c>
      <c r="C3747" t="s">
        <v>114</v>
      </c>
      <c r="D3747" t="s">
        <v>116</v>
      </c>
      <c r="E3747" t="s">
        <v>100</v>
      </c>
      <c r="F3747" t="s">
        <v>91</v>
      </c>
      <c r="G3747" t="s">
        <v>115</v>
      </c>
      <c r="H3747">
        <v>1956</v>
      </c>
      <c r="I3747">
        <v>168</v>
      </c>
      <c r="J3747">
        <v>14.5</v>
      </c>
      <c r="K3747">
        <v>27</v>
      </c>
      <c r="L3747">
        <v>2022</v>
      </c>
      <c r="M3747">
        <v>49136</v>
      </c>
      <c r="N3747">
        <v>2</v>
      </c>
      <c r="O3747">
        <v>0</v>
      </c>
      <c r="P3747">
        <v>16.75</v>
      </c>
    </row>
    <row r="3748" spans="1:16" x14ac:dyDescent="0.3">
      <c r="A3748">
        <v>3746</v>
      </c>
      <c r="B3748" t="s">
        <v>83</v>
      </c>
      <c r="C3748" t="s">
        <v>114</v>
      </c>
      <c r="D3748" t="s">
        <v>116</v>
      </c>
      <c r="E3748" t="s">
        <v>100</v>
      </c>
      <c r="F3748" t="s">
        <v>91</v>
      </c>
      <c r="G3748" t="s">
        <v>115</v>
      </c>
      <c r="H3748">
        <v>1956</v>
      </c>
      <c r="I3748">
        <v>168</v>
      </c>
      <c r="J3748">
        <v>14.5</v>
      </c>
      <c r="K3748">
        <v>27</v>
      </c>
      <c r="L3748">
        <v>2022</v>
      </c>
      <c r="M3748">
        <v>80248</v>
      </c>
      <c r="N3748">
        <v>1</v>
      </c>
      <c r="O3748">
        <v>0</v>
      </c>
      <c r="P3748">
        <v>15.98</v>
      </c>
    </row>
    <row r="3749" spans="1:16" x14ac:dyDescent="0.3">
      <c r="A3749">
        <v>3747</v>
      </c>
      <c r="B3749" t="s">
        <v>83</v>
      </c>
      <c r="C3749" t="s">
        <v>114</v>
      </c>
      <c r="D3749" t="s">
        <v>116</v>
      </c>
      <c r="E3749" t="s">
        <v>100</v>
      </c>
      <c r="F3749" t="s">
        <v>91</v>
      </c>
      <c r="G3749" t="s">
        <v>115</v>
      </c>
      <c r="H3749">
        <v>1956</v>
      </c>
      <c r="I3749">
        <v>168</v>
      </c>
      <c r="J3749">
        <v>14.5</v>
      </c>
      <c r="K3749">
        <v>27</v>
      </c>
      <c r="L3749">
        <v>2024</v>
      </c>
      <c r="M3749">
        <v>25174</v>
      </c>
      <c r="N3749">
        <v>1</v>
      </c>
      <c r="O3749">
        <v>0</v>
      </c>
      <c r="P3749">
        <v>22.18</v>
      </c>
    </row>
    <row r="3750" spans="1:16" x14ac:dyDescent="0.3">
      <c r="A3750">
        <v>3748</v>
      </c>
      <c r="B3750" t="s">
        <v>83</v>
      </c>
      <c r="C3750" t="s">
        <v>114</v>
      </c>
      <c r="D3750" t="s">
        <v>116</v>
      </c>
      <c r="E3750" t="s">
        <v>100</v>
      </c>
      <c r="F3750" t="s">
        <v>91</v>
      </c>
      <c r="G3750" t="s">
        <v>115</v>
      </c>
      <c r="H3750">
        <v>1956</v>
      </c>
      <c r="I3750">
        <v>168</v>
      </c>
      <c r="J3750">
        <v>14.5</v>
      </c>
      <c r="K3750">
        <v>27</v>
      </c>
      <c r="L3750">
        <v>2024</v>
      </c>
      <c r="M3750">
        <v>42510</v>
      </c>
      <c r="N3750">
        <v>2</v>
      </c>
      <c r="O3750">
        <v>0</v>
      </c>
      <c r="P3750">
        <v>20.89</v>
      </c>
    </row>
    <row r="3751" spans="1:16" x14ac:dyDescent="0.3">
      <c r="A3751">
        <v>3749</v>
      </c>
      <c r="B3751" t="s">
        <v>83</v>
      </c>
      <c r="C3751" t="s">
        <v>114</v>
      </c>
      <c r="D3751" t="s">
        <v>116</v>
      </c>
      <c r="E3751" t="s">
        <v>100</v>
      </c>
      <c r="F3751" t="s">
        <v>91</v>
      </c>
      <c r="G3751" t="s">
        <v>115</v>
      </c>
      <c r="H3751">
        <v>1956</v>
      </c>
      <c r="I3751">
        <v>168</v>
      </c>
      <c r="J3751">
        <v>14.5</v>
      </c>
      <c r="K3751">
        <v>27</v>
      </c>
      <c r="L3751">
        <v>2024</v>
      </c>
      <c r="M3751">
        <v>23781</v>
      </c>
      <c r="N3751">
        <v>1</v>
      </c>
      <c r="O3751">
        <v>0</v>
      </c>
      <c r="P3751">
        <v>22.23</v>
      </c>
    </row>
    <row r="3752" spans="1:16" x14ac:dyDescent="0.3">
      <c r="A3752">
        <v>3750</v>
      </c>
      <c r="B3752" t="s">
        <v>83</v>
      </c>
      <c r="C3752" t="s">
        <v>114</v>
      </c>
      <c r="D3752" t="s">
        <v>116</v>
      </c>
      <c r="E3752" t="s">
        <v>100</v>
      </c>
      <c r="F3752" t="s">
        <v>91</v>
      </c>
      <c r="G3752" t="s">
        <v>115</v>
      </c>
      <c r="H3752">
        <v>1956</v>
      </c>
      <c r="I3752">
        <v>168</v>
      </c>
      <c r="J3752">
        <v>14.5</v>
      </c>
      <c r="K3752">
        <v>27</v>
      </c>
      <c r="L3752">
        <v>2026</v>
      </c>
      <c r="M3752">
        <v>7360</v>
      </c>
      <c r="N3752">
        <v>1</v>
      </c>
      <c r="O3752">
        <v>0</v>
      </c>
      <c r="P3752">
        <v>26.97</v>
      </c>
    </row>
    <row r="3753" spans="1:16" x14ac:dyDescent="0.3">
      <c r="A3753">
        <v>3751</v>
      </c>
      <c r="B3753" t="s">
        <v>83</v>
      </c>
      <c r="C3753" t="s">
        <v>114</v>
      </c>
      <c r="D3753" t="s">
        <v>116</v>
      </c>
      <c r="E3753" t="s">
        <v>100</v>
      </c>
      <c r="F3753" t="s">
        <v>91</v>
      </c>
      <c r="G3753" t="s">
        <v>115</v>
      </c>
      <c r="H3753">
        <v>1956</v>
      </c>
      <c r="I3753">
        <v>168</v>
      </c>
      <c r="J3753">
        <v>14.5</v>
      </c>
      <c r="K3753">
        <v>27</v>
      </c>
      <c r="L3753">
        <v>2020</v>
      </c>
      <c r="M3753">
        <v>121256</v>
      </c>
      <c r="N3753">
        <v>2</v>
      </c>
      <c r="O3753">
        <v>0</v>
      </c>
      <c r="P3753">
        <v>9.76</v>
      </c>
    </row>
    <row r="3754" spans="1:16" x14ac:dyDescent="0.3">
      <c r="A3754">
        <v>3752</v>
      </c>
      <c r="B3754" t="s">
        <v>83</v>
      </c>
      <c r="C3754" t="s">
        <v>114</v>
      </c>
      <c r="D3754" t="s">
        <v>116</v>
      </c>
      <c r="E3754" t="s">
        <v>100</v>
      </c>
      <c r="F3754" t="s">
        <v>91</v>
      </c>
      <c r="G3754" t="s">
        <v>115</v>
      </c>
      <c r="H3754">
        <v>1956</v>
      </c>
      <c r="I3754">
        <v>168</v>
      </c>
      <c r="J3754">
        <v>14.5</v>
      </c>
      <c r="K3754">
        <v>27</v>
      </c>
      <c r="L3754">
        <v>2025</v>
      </c>
      <c r="M3754">
        <v>24506</v>
      </c>
      <c r="N3754">
        <v>2</v>
      </c>
      <c r="O3754">
        <v>0</v>
      </c>
      <c r="P3754">
        <v>23.55</v>
      </c>
    </row>
    <row r="3755" spans="1:16" x14ac:dyDescent="0.3">
      <c r="A3755">
        <v>3753</v>
      </c>
      <c r="B3755" t="s">
        <v>83</v>
      </c>
      <c r="C3755" t="s">
        <v>114</v>
      </c>
      <c r="D3755" t="s">
        <v>116</v>
      </c>
      <c r="E3755" t="s">
        <v>100</v>
      </c>
      <c r="F3755" t="s">
        <v>91</v>
      </c>
      <c r="G3755" t="s">
        <v>115</v>
      </c>
      <c r="H3755">
        <v>1956</v>
      </c>
      <c r="I3755">
        <v>168</v>
      </c>
      <c r="J3755">
        <v>14.5</v>
      </c>
      <c r="K3755">
        <v>27</v>
      </c>
      <c r="L3755">
        <v>2024</v>
      </c>
      <c r="M3755">
        <v>26416</v>
      </c>
      <c r="N3755">
        <v>1</v>
      </c>
      <c r="O3755">
        <v>0</v>
      </c>
      <c r="P3755">
        <v>21.94</v>
      </c>
    </row>
    <row r="3756" spans="1:16" x14ac:dyDescent="0.3">
      <c r="A3756">
        <v>3754</v>
      </c>
      <c r="B3756" t="s">
        <v>83</v>
      </c>
      <c r="C3756" t="s">
        <v>114</v>
      </c>
      <c r="D3756" t="s">
        <v>116</v>
      </c>
      <c r="E3756" t="s">
        <v>100</v>
      </c>
      <c r="F3756" t="s">
        <v>91</v>
      </c>
      <c r="G3756" t="s">
        <v>115</v>
      </c>
      <c r="H3756">
        <v>1956</v>
      </c>
      <c r="I3756">
        <v>168</v>
      </c>
      <c r="J3756">
        <v>14.5</v>
      </c>
      <c r="K3756">
        <v>27</v>
      </c>
      <c r="L3756">
        <v>2025</v>
      </c>
      <c r="M3756">
        <v>23946</v>
      </c>
      <c r="N3756">
        <v>1</v>
      </c>
      <c r="O3756">
        <v>0</v>
      </c>
      <c r="P3756">
        <v>23.77</v>
      </c>
    </row>
    <row r="3757" spans="1:16" x14ac:dyDescent="0.3">
      <c r="A3757">
        <v>3755</v>
      </c>
      <c r="B3757" t="s">
        <v>83</v>
      </c>
      <c r="C3757" t="s">
        <v>114</v>
      </c>
      <c r="D3757" t="s">
        <v>116</v>
      </c>
      <c r="E3757" t="s">
        <v>100</v>
      </c>
      <c r="F3757" t="s">
        <v>91</v>
      </c>
      <c r="G3757" t="s">
        <v>115</v>
      </c>
      <c r="H3757">
        <v>1956</v>
      </c>
      <c r="I3757">
        <v>168</v>
      </c>
      <c r="J3757">
        <v>14.5</v>
      </c>
      <c r="K3757">
        <v>27</v>
      </c>
      <c r="L3757">
        <v>2023</v>
      </c>
      <c r="M3757">
        <v>40881</v>
      </c>
      <c r="N3757">
        <v>2</v>
      </c>
      <c r="O3757">
        <v>0</v>
      </c>
      <c r="P3757">
        <v>18.649999999999999</v>
      </c>
    </row>
    <row r="3758" spans="1:16" x14ac:dyDescent="0.3">
      <c r="A3758">
        <v>3756</v>
      </c>
      <c r="B3758" t="s">
        <v>83</v>
      </c>
      <c r="C3758" t="s">
        <v>114</v>
      </c>
      <c r="D3758" t="s">
        <v>116</v>
      </c>
      <c r="E3758" t="s">
        <v>100</v>
      </c>
      <c r="F3758" t="s">
        <v>91</v>
      </c>
      <c r="G3758" t="s">
        <v>115</v>
      </c>
      <c r="H3758">
        <v>1956</v>
      </c>
      <c r="I3758">
        <v>168</v>
      </c>
      <c r="J3758">
        <v>14.5</v>
      </c>
      <c r="K3758">
        <v>27</v>
      </c>
      <c r="L3758">
        <v>2026</v>
      </c>
      <c r="M3758">
        <v>4426</v>
      </c>
      <c r="N3758">
        <v>1</v>
      </c>
      <c r="O3758">
        <v>0</v>
      </c>
      <c r="P3758">
        <v>27.25</v>
      </c>
    </row>
    <row r="3759" spans="1:16" x14ac:dyDescent="0.3">
      <c r="A3759">
        <v>3757</v>
      </c>
      <c r="B3759" t="s">
        <v>83</v>
      </c>
      <c r="C3759" t="s">
        <v>114</v>
      </c>
      <c r="D3759" t="s">
        <v>116</v>
      </c>
      <c r="E3759" t="s">
        <v>100</v>
      </c>
      <c r="F3759" t="s">
        <v>91</v>
      </c>
      <c r="G3759" t="s">
        <v>115</v>
      </c>
      <c r="H3759">
        <v>1956</v>
      </c>
      <c r="I3759">
        <v>168</v>
      </c>
      <c r="J3759">
        <v>14.5</v>
      </c>
      <c r="K3759">
        <v>27</v>
      </c>
      <c r="L3759">
        <v>2024</v>
      </c>
      <c r="M3759">
        <v>30636</v>
      </c>
      <c r="N3759">
        <v>1</v>
      </c>
      <c r="O3759">
        <v>0</v>
      </c>
      <c r="P3759">
        <v>21.89</v>
      </c>
    </row>
    <row r="3760" spans="1:16" x14ac:dyDescent="0.3">
      <c r="A3760">
        <v>3758</v>
      </c>
      <c r="B3760" t="s">
        <v>83</v>
      </c>
      <c r="C3760" t="s">
        <v>114</v>
      </c>
      <c r="D3760" t="s">
        <v>116</v>
      </c>
      <c r="E3760" t="s">
        <v>100</v>
      </c>
      <c r="F3760" t="s">
        <v>91</v>
      </c>
      <c r="G3760" t="s">
        <v>115</v>
      </c>
      <c r="H3760">
        <v>1956</v>
      </c>
      <c r="I3760">
        <v>168</v>
      </c>
      <c r="J3760">
        <v>14.5</v>
      </c>
      <c r="K3760">
        <v>27</v>
      </c>
      <c r="L3760">
        <v>2024</v>
      </c>
      <c r="M3760">
        <v>21507</v>
      </c>
      <c r="N3760">
        <v>1</v>
      </c>
      <c r="O3760">
        <v>1</v>
      </c>
      <c r="P3760">
        <v>21.34</v>
      </c>
    </row>
    <row r="3761" spans="1:16" x14ac:dyDescent="0.3">
      <c r="A3761">
        <v>3759</v>
      </c>
      <c r="B3761" t="s">
        <v>83</v>
      </c>
      <c r="C3761" t="s">
        <v>114</v>
      </c>
      <c r="D3761" t="s">
        <v>116</v>
      </c>
      <c r="E3761" t="s">
        <v>100</v>
      </c>
      <c r="F3761" t="s">
        <v>91</v>
      </c>
      <c r="G3761" t="s">
        <v>115</v>
      </c>
      <c r="H3761">
        <v>1956</v>
      </c>
      <c r="I3761">
        <v>168</v>
      </c>
      <c r="J3761">
        <v>14.5</v>
      </c>
      <c r="K3761">
        <v>27</v>
      </c>
      <c r="L3761">
        <v>2023</v>
      </c>
      <c r="M3761">
        <v>34393</v>
      </c>
      <c r="N3761">
        <v>2</v>
      </c>
      <c r="O3761">
        <v>0</v>
      </c>
      <c r="P3761">
        <v>18.93</v>
      </c>
    </row>
    <row r="3762" spans="1:16" x14ac:dyDescent="0.3">
      <c r="A3762">
        <v>3760</v>
      </c>
      <c r="B3762" t="s">
        <v>83</v>
      </c>
      <c r="C3762" t="s">
        <v>114</v>
      </c>
      <c r="D3762" t="s">
        <v>116</v>
      </c>
      <c r="E3762" t="s">
        <v>100</v>
      </c>
      <c r="F3762" t="s">
        <v>91</v>
      </c>
      <c r="G3762" t="s">
        <v>115</v>
      </c>
      <c r="H3762">
        <v>1956</v>
      </c>
      <c r="I3762">
        <v>168</v>
      </c>
      <c r="J3762">
        <v>14.5</v>
      </c>
      <c r="K3762">
        <v>27</v>
      </c>
      <c r="L3762">
        <v>2023</v>
      </c>
      <c r="M3762">
        <v>57978</v>
      </c>
      <c r="N3762">
        <v>2</v>
      </c>
      <c r="O3762">
        <v>0</v>
      </c>
      <c r="P3762">
        <v>18.18</v>
      </c>
    </row>
    <row r="3763" spans="1:16" x14ac:dyDescent="0.3">
      <c r="A3763">
        <v>3761</v>
      </c>
      <c r="B3763" t="s">
        <v>83</v>
      </c>
      <c r="C3763" t="s">
        <v>114</v>
      </c>
      <c r="D3763" t="s">
        <v>116</v>
      </c>
      <c r="E3763" t="s">
        <v>100</v>
      </c>
      <c r="F3763" t="s">
        <v>91</v>
      </c>
      <c r="G3763" t="s">
        <v>115</v>
      </c>
      <c r="H3763">
        <v>1956</v>
      </c>
      <c r="I3763">
        <v>168</v>
      </c>
      <c r="J3763">
        <v>14.5</v>
      </c>
      <c r="K3763">
        <v>27</v>
      </c>
      <c r="L3763">
        <v>2023</v>
      </c>
      <c r="M3763">
        <v>51820</v>
      </c>
      <c r="N3763">
        <v>1</v>
      </c>
      <c r="O3763">
        <v>0</v>
      </c>
      <c r="P3763">
        <v>18.559999999999999</v>
      </c>
    </row>
    <row r="3764" spans="1:16" x14ac:dyDescent="0.3">
      <c r="A3764">
        <v>3762</v>
      </c>
      <c r="B3764" t="s">
        <v>83</v>
      </c>
      <c r="C3764" t="s">
        <v>114</v>
      </c>
      <c r="D3764" t="s">
        <v>116</v>
      </c>
      <c r="E3764" t="s">
        <v>100</v>
      </c>
      <c r="F3764" t="s">
        <v>91</v>
      </c>
      <c r="G3764" t="s">
        <v>115</v>
      </c>
      <c r="H3764">
        <v>1956</v>
      </c>
      <c r="I3764">
        <v>168</v>
      </c>
      <c r="J3764">
        <v>14.5</v>
      </c>
      <c r="K3764">
        <v>27</v>
      </c>
      <c r="L3764">
        <v>2021</v>
      </c>
      <c r="M3764">
        <v>59861</v>
      </c>
      <c r="N3764">
        <v>2</v>
      </c>
      <c r="O3764">
        <v>0</v>
      </c>
      <c r="P3764">
        <v>13.61</v>
      </c>
    </row>
    <row r="3765" spans="1:16" x14ac:dyDescent="0.3">
      <c r="A3765">
        <v>3763</v>
      </c>
      <c r="B3765" t="s">
        <v>83</v>
      </c>
      <c r="C3765" t="s">
        <v>114</v>
      </c>
      <c r="D3765" t="s">
        <v>116</v>
      </c>
      <c r="E3765" t="s">
        <v>100</v>
      </c>
      <c r="F3765" t="s">
        <v>91</v>
      </c>
      <c r="G3765" t="s">
        <v>115</v>
      </c>
      <c r="H3765">
        <v>1956</v>
      </c>
      <c r="I3765">
        <v>168</v>
      </c>
      <c r="J3765">
        <v>14.5</v>
      </c>
      <c r="K3765">
        <v>27</v>
      </c>
      <c r="L3765">
        <v>2021</v>
      </c>
      <c r="M3765">
        <v>83109</v>
      </c>
      <c r="N3765">
        <v>1</v>
      </c>
      <c r="O3765">
        <v>1</v>
      </c>
      <c r="P3765">
        <v>12.36</v>
      </c>
    </row>
    <row r="3766" spans="1:16" x14ac:dyDescent="0.3">
      <c r="A3766">
        <v>3764</v>
      </c>
      <c r="B3766" t="s">
        <v>83</v>
      </c>
      <c r="C3766" t="s">
        <v>114</v>
      </c>
      <c r="D3766" t="s">
        <v>116</v>
      </c>
      <c r="E3766" t="s">
        <v>100</v>
      </c>
      <c r="F3766" t="s">
        <v>91</v>
      </c>
      <c r="G3766" t="s">
        <v>115</v>
      </c>
      <c r="H3766">
        <v>1956</v>
      </c>
      <c r="I3766">
        <v>168</v>
      </c>
      <c r="J3766">
        <v>14.5</v>
      </c>
      <c r="K3766">
        <v>27</v>
      </c>
      <c r="L3766">
        <v>2026</v>
      </c>
      <c r="M3766">
        <v>9373</v>
      </c>
      <c r="N3766">
        <v>1</v>
      </c>
      <c r="O3766">
        <v>0</v>
      </c>
      <c r="P3766">
        <v>26.96</v>
      </c>
    </row>
    <row r="3767" spans="1:16" x14ac:dyDescent="0.3">
      <c r="A3767">
        <v>3765</v>
      </c>
      <c r="B3767" t="s">
        <v>83</v>
      </c>
      <c r="C3767" t="s">
        <v>114</v>
      </c>
      <c r="D3767" t="s">
        <v>116</v>
      </c>
      <c r="E3767" t="s">
        <v>100</v>
      </c>
      <c r="F3767" t="s">
        <v>91</v>
      </c>
      <c r="G3767" t="s">
        <v>115</v>
      </c>
      <c r="H3767">
        <v>1956</v>
      </c>
      <c r="I3767">
        <v>168</v>
      </c>
      <c r="J3767">
        <v>14.5</v>
      </c>
      <c r="K3767">
        <v>27</v>
      </c>
      <c r="L3767">
        <v>2026</v>
      </c>
      <c r="M3767">
        <v>7894</v>
      </c>
      <c r="N3767">
        <v>2</v>
      </c>
      <c r="O3767">
        <v>1</v>
      </c>
      <c r="P3767">
        <v>25.29</v>
      </c>
    </row>
    <row r="3768" spans="1:16" x14ac:dyDescent="0.3">
      <c r="A3768">
        <v>3766</v>
      </c>
      <c r="B3768" t="s">
        <v>83</v>
      </c>
      <c r="C3768" t="s">
        <v>114</v>
      </c>
      <c r="D3768" t="s">
        <v>116</v>
      </c>
      <c r="E3768" t="s">
        <v>100</v>
      </c>
      <c r="F3768" t="s">
        <v>91</v>
      </c>
      <c r="G3768" t="s">
        <v>115</v>
      </c>
      <c r="H3768">
        <v>1956</v>
      </c>
      <c r="I3768">
        <v>168</v>
      </c>
      <c r="J3768">
        <v>14.5</v>
      </c>
      <c r="K3768">
        <v>27</v>
      </c>
      <c r="L3768">
        <v>2020</v>
      </c>
      <c r="M3768">
        <v>100265</v>
      </c>
      <c r="N3768">
        <v>2</v>
      </c>
      <c r="O3768">
        <v>1</v>
      </c>
      <c r="P3768">
        <v>9.57</v>
      </c>
    </row>
    <row r="3769" spans="1:16" x14ac:dyDescent="0.3">
      <c r="A3769">
        <v>3767</v>
      </c>
      <c r="B3769" t="s">
        <v>83</v>
      </c>
      <c r="C3769" t="s">
        <v>114</v>
      </c>
      <c r="D3769" t="s">
        <v>116</v>
      </c>
      <c r="E3769" t="s">
        <v>100</v>
      </c>
      <c r="F3769" t="s">
        <v>91</v>
      </c>
      <c r="G3769" t="s">
        <v>115</v>
      </c>
      <c r="H3769">
        <v>1956</v>
      </c>
      <c r="I3769">
        <v>168</v>
      </c>
      <c r="J3769">
        <v>14.5</v>
      </c>
      <c r="K3769">
        <v>27</v>
      </c>
      <c r="L3769">
        <v>2025</v>
      </c>
      <c r="M3769">
        <v>22377</v>
      </c>
      <c r="N3769">
        <v>2</v>
      </c>
      <c r="O3769">
        <v>0</v>
      </c>
      <c r="P3769">
        <v>23.49</v>
      </c>
    </row>
    <row r="3770" spans="1:16" x14ac:dyDescent="0.3">
      <c r="A3770">
        <v>3768</v>
      </c>
      <c r="B3770" t="s">
        <v>83</v>
      </c>
      <c r="C3770" t="s">
        <v>114</v>
      </c>
      <c r="D3770" t="s">
        <v>116</v>
      </c>
      <c r="E3770" t="s">
        <v>100</v>
      </c>
      <c r="F3770" t="s">
        <v>91</v>
      </c>
      <c r="G3770" t="s">
        <v>115</v>
      </c>
      <c r="H3770">
        <v>1956</v>
      </c>
      <c r="I3770">
        <v>168</v>
      </c>
      <c r="J3770">
        <v>14.5</v>
      </c>
      <c r="K3770">
        <v>27</v>
      </c>
      <c r="L3770">
        <v>2022</v>
      </c>
      <c r="M3770">
        <v>45058</v>
      </c>
      <c r="N3770">
        <v>1</v>
      </c>
      <c r="O3770">
        <v>0</v>
      </c>
      <c r="P3770">
        <v>16.75</v>
      </c>
    </row>
    <row r="3771" spans="1:16" x14ac:dyDescent="0.3">
      <c r="A3771">
        <v>3769</v>
      </c>
      <c r="B3771" t="s">
        <v>83</v>
      </c>
      <c r="C3771" t="s">
        <v>114</v>
      </c>
      <c r="D3771" t="s">
        <v>116</v>
      </c>
      <c r="E3771" t="s">
        <v>100</v>
      </c>
      <c r="F3771" t="s">
        <v>91</v>
      </c>
      <c r="G3771" t="s">
        <v>115</v>
      </c>
      <c r="H3771">
        <v>1956</v>
      </c>
      <c r="I3771">
        <v>168</v>
      </c>
      <c r="J3771">
        <v>14.5</v>
      </c>
      <c r="K3771">
        <v>27</v>
      </c>
      <c r="L3771">
        <v>2024</v>
      </c>
      <c r="M3771">
        <v>43432</v>
      </c>
      <c r="N3771">
        <v>1</v>
      </c>
      <c r="O3771">
        <v>1</v>
      </c>
      <c r="P3771">
        <v>20.14</v>
      </c>
    </row>
    <row r="3772" spans="1:16" x14ac:dyDescent="0.3">
      <c r="A3772">
        <v>3770</v>
      </c>
      <c r="B3772" t="s">
        <v>83</v>
      </c>
      <c r="C3772" t="s">
        <v>114</v>
      </c>
      <c r="D3772" t="s">
        <v>116</v>
      </c>
      <c r="E3772" t="s">
        <v>100</v>
      </c>
      <c r="F3772" t="s">
        <v>91</v>
      </c>
      <c r="G3772" t="s">
        <v>115</v>
      </c>
      <c r="H3772">
        <v>1956</v>
      </c>
      <c r="I3772">
        <v>168</v>
      </c>
      <c r="J3772">
        <v>14.5</v>
      </c>
      <c r="K3772">
        <v>27</v>
      </c>
      <c r="L3772">
        <v>2021</v>
      </c>
      <c r="M3772">
        <v>95030</v>
      </c>
      <c r="N3772">
        <v>1</v>
      </c>
      <c r="O3772">
        <v>0</v>
      </c>
      <c r="P3772">
        <v>13.2</v>
      </c>
    </row>
    <row r="3773" spans="1:16" x14ac:dyDescent="0.3">
      <c r="A3773">
        <v>3771</v>
      </c>
      <c r="B3773" t="s">
        <v>83</v>
      </c>
      <c r="C3773" t="s">
        <v>114</v>
      </c>
      <c r="D3773" t="s">
        <v>116</v>
      </c>
      <c r="E3773" t="s">
        <v>100</v>
      </c>
      <c r="F3773" t="s">
        <v>91</v>
      </c>
      <c r="G3773" t="s">
        <v>115</v>
      </c>
      <c r="H3773">
        <v>1956</v>
      </c>
      <c r="I3773">
        <v>168</v>
      </c>
      <c r="J3773">
        <v>14.5</v>
      </c>
      <c r="K3773">
        <v>27</v>
      </c>
      <c r="L3773">
        <v>2025</v>
      </c>
      <c r="M3773">
        <v>18666</v>
      </c>
      <c r="N3773">
        <v>1</v>
      </c>
      <c r="O3773">
        <v>0</v>
      </c>
      <c r="P3773">
        <v>24.5</v>
      </c>
    </row>
    <row r="3774" spans="1:16" x14ac:dyDescent="0.3">
      <c r="A3774">
        <v>3772</v>
      </c>
      <c r="B3774" t="s">
        <v>83</v>
      </c>
      <c r="C3774" t="s">
        <v>114</v>
      </c>
      <c r="D3774" t="s">
        <v>116</v>
      </c>
      <c r="E3774" t="s">
        <v>100</v>
      </c>
      <c r="F3774" t="s">
        <v>91</v>
      </c>
      <c r="G3774" t="s">
        <v>115</v>
      </c>
      <c r="H3774">
        <v>1956</v>
      </c>
      <c r="I3774">
        <v>168</v>
      </c>
      <c r="J3774">
        <v>14.5</v>
      </c>
      <c r="K3774">
        <v>27</v>
      </c>
      <c r="L3774">
        <v>2020</v>
      </c>
      <c r="M3774">
        <v>106267</v>
      </c>
      <c r="N3774">
        <v>1</v>
      </c>
      <c r="O3774">
        <v>0</v>
      </c>
      <c r="P3774">
        <v>10.78</v>
      </c>
    </row>
    <row r="3775" spans="1:16" x14ac:dyDescent="0.3">
      <c r="A3775">
        <v>3773</v>
      </c>
      <c r="B3775" t="s">
        <v>83</v>
      </c>
      <c r="C3775" t="s">
        <v>114</v>
      </c>
      <c r="D3775" t="s">
        <v>116</v>
      </c>
      <c r="E3775" t="s">
        <v>100</v>
      </c>
      <c r="F3775" t="s">
        <v>91</v>
      </c>
      <c r="G3775" t="s">
        <v>115</v>
      </c>
      <c r="H3775">
        <v>1956</v>
      </c>
      <c r="I3775">
        <v>168</v>
      </c>
      <c r="J3775">
        <v>14.5</v>
      </c>
      <c r="K3775">
        <v>27</v>
      </c>
      <c r="L3775">
        <v>2025</v>
      </c>
      <c r="M3775">
        <v>19918</v>
      </c>
      <c r="N3775">
        <v>2</v>
      </c>
      <c r="O3775">
        <v>0</v>
      </c>
      <c r="P3775">
        <v>23.51</v>
      </c>
    </row>
    <row r="3776" spans="1:16" x14ac:dyDescent="0.3">
      <c r="A3776">
        <v>3774</v>
      </c>
      <c r="B3776" t="s">
        <v>83</v>
      </c>
      <c r="C3776" t="s">
        <v>114</v>
      </c>
      <c r="D3776" t="s">
        <v>116</v>
      </c>
      <c r="E3776" t="s">
        <v>100</v>
      </c>
      <c r="F3776" t="s">
        <v>91</v>
      </c>
      <c r="G3776" t="s">
        <v>115</v>
      </c>
      <c r="H3776">
        <v>1956</v>
      </c>
      <c r="I3776">
        <v>168</v>
      </c>
      <c r="J3776">
        <v>14.5</v>
      </c>
      <c r="K3776">
        <v>27</v>
      </c>
      <c r="L3776">
        <v>2021</v>
      </c>
      <c r="M3776">
        <v>60144</v>
      </c>
      <c r="N3776">
        <v>1</v>
      </c>
      <c r="O3776">
        <v>0</v>
      </c>
      <c r="P3776">
        <v>13.92</v>
      </c>
    </row>
    <row r="3777" spans="1:16" x14ac:dyDescent="0.3">
      <c r="A3777">
        <v>3775</v>
      </c>
      <c r="B3777" t="s">
        <v>83</v>
      </c>
      <c r="C3777" t="s">
        <v>114</v>
      </c>
      <c r="D3777" t="s">
        <v>116</v>
      </c>
      <c r="E3777" t="s">
        <v>100</v>
      </c>
      <c r="F3777" t="s">
        <v>91</v>
      </c>
      <c r="G3777" t="s">
        <v>115</v>
      </c>
      <c r="H3777">
        <v>1956</v>
      </c>
      <c r="I3777">
        <v>168</v>
      </c>
      <c r="J3777">
        <v>14.5</v>
      </c>
      <c r="K3777">
        <v>27</v>
      </c>
      <c r="L3777">
        <v>2023</v>
      </c>
      <c r="M3777">
        <v>37697</v>
      </c>
      <c r="N3777">
        <v>1</v>
      </c>
      <c r="O3777">
        <v>0</v>
      </c>
      <c r="P3777">
        <v>19.48</v>
      </c>
    </row>
    <row r="3778" spans="1:16" x14ac:dyDescent="0.3">
      <c r="A3778">
        <v>3776</v>
      </c>
      <c r="B3778" t="s">
        <v>83</v>
      </c>
      <c r="C3778" t="s">
        <v>114</v>
      </c>
      <c r="D3778" t="s">
        <v>116</v>
      </c>
      <c r="E3778" t="s">
        <v>100</v>
      </c>
      <c r="F3778" t="s">
        <v>91</v>
      </c>
      <c r="G3778" t="s">
        <v>115</v>
      </c>
      <c r="H3778">
        <v>1956</v>
      </c>
      <c r="I3778">
        <v>168</v>
      </c>
      <c r="J3778">
        <v>14.5</v>
      </c>
      <c r="K3778">
        <v>27</v>
      </c>
      <c r="L3778">
        <v>2026</v>
      </c>
      <c r="M3778">
        <v>6787</v>
      </c>
      <c r="N3778">
        <v>1</v>
      </c>
      <c r="O3778">
        <v>1</v>
      </c>
      <c r="P3778">
        <v>25.61</v>
      </c>
    </row>
    <row r="3779" spans="1:16" x14ac:dyDescent="0.3">
      <c r="A3779">
        <v>3777</v>
      </c>
      <c r="B3779" t="s">
        <v>83</v>
      </c>
      <c r="C3779" t="s">
        <v>114</v>
      </c>
      <c r="D3779" t="s">
        <v>116</v>
      </c>
      <c r="E3779" t="s">
        <v>100</v>
      </c>
      <c r="F3779" t="s">
        <v>91</v>
      </c>
      <c r="G3779" t="s">
        <v>115</v>
      </c>
      <c r="H3779">
        <v>1956</v>
      </c>
      <c r="I3779">
        <v>168</v>
      </c>
      <c r="J3779">
        <v>14.5</v>
      </c>
      <c r="K3779">
        <v>27</v>
      </c>
      <c r="L3779">
        <v>2025</v>
      </c>
      <c r="M3779">
        <v>29082</v>
      </c>
      <c r="N3779">
        <v>1</v>
      </c>
      <c r="O3779">
        <v>0</v>
      </c>
      <c r="P3779">
        <v>23.72</v>
      </c>
    </row>
    <row r="3780" spans="1:16" x14ac:dyDescent="0.3">
      <c r="A3780">
        <v>3778</v>
      </c>
      <c r="B3780" t="s">
        <v>83</v>
      </c>
      <c r="C3780" t="s">
        <v>114</v>
      </c>
      <c r="D3780" t="s">
        <v>116</v>
      </c>
      <c r="E3780" t="s">
        <v>100</v>
      </c>
      <c r="F3780" t="s">
        <v>91</v>
      </c>
      <c r="G3780" t="s">
        <v>115</v>
      </c>
      <c r="H3780">
        <v>1956</v>
      </c>
      <c r="I3780">
        <v>168</v>
      </c>
      <c r="J3780">
        <v>14.5</v>
      </c>
      <c r="K3780">
        <v>27</v>
      </c>
      <c r="L3780">
        <v>2023</v>
      </c>
      <c r="M3780">
        <v>42024</v>
      </c>
      <c r="N3780">
        <v>1</v>
      </c>
      <c r="O3780">
        <v>0</v>
      </c>
      <c r="P3780">
        <v>19.55</v>
      </c>
    </row>
    <row r="3781" spans="1:16" x14ac:dyDescent="0.3">
      <c r="A3781">
        <v>3779</v>
      </c>
      <c r="B3781" t="s">
        <v>83</v>
      </c>
      <c r="C3781" t="s">
        <v>114</v>
      </c>
      <c r="D3781" t="s">
        <v>116</v>
      </c>
      <c r="E3781" t="s">
        <v>100</v>
      </c>
      <c r="F3781" t="s">
        <v>91</v>
      </c>
      <c r="G3781" t="s">
        <v>115</v>
      </c>
      <c r="H3781">
        <v>1956</v>
      </c>
      <c r="I3781">
        <v>168</v>
      </c>
      <c r="J3781">
        <v>14.5</v>
      </c>
      <c r="K3781">
        <v>27</v>
      </c>
      <c r="L3781">
        <v>2021</v>
      </c>
      <c r="M3781">
        <v>98342</v>
      </c>
      <c r="N3781">
        <v>3</v>
      </c>
      <c r="O3781">
        <v>1</v>
      </c>
      <c r="P3781">
        <v>11.29</v>
      </c>
    </row>
    <row r="3782" spans="1:16" x14ac:dyDescent="0.3">
      <c r="A3782">
        <v>3780</v>
      </c>
      <c r="B3782" t="s">
        <v>83</v>
      </c>
      <c r="C3782" t="s">
        <v>114</v>
      </c>
      <c r="D3782" t="s">
        <v>116</v>
      </c>
      <c r="E3782" t="s">
        <v>100</v>
      </c>
      <c r="F3782" t="s">
        <v>91</v>
      </c>
      <c r="G3782" t="s">
        <v>115</v>
      </c>
      <c r="H3782">
        <v>1956</v>
      </c>
      <c r="I3782">
        <v>168</v>
      </c>
      <c r="J3782">
        <v>14.5</v>
      </c>
      <c r="K3782">
        <v>27</v>
      </c>
      <c r="L3782">
        <v>2024</v>
      </c>
      <c r="M3782">
        <v>32954</v>
      </c>
      <c r="N3782">
        <v>1</v>
      </c>
      <c r="O3782">
        <v>0</v>
      </c>
      <c r="P3782">
        <v>21.86</v>
      </c>
    </row>
    <row r="3783" spans="1:16" x14ac:dyDescent="0.3">
      <c r="A3783">
        <v>3781</v>
      </c>
      <c r="B3783" t="s">
        <v>83</v>
      </c>
      <c r="C3783" t="s">
        <v>114</v>
      </c>
      <c r="D3783" t="s">
        <v>116</v>
      </c>
      <c r="E3783" t="s">
        <v>100</v>
      </c>
      <c r="F3783" t="s">
        <v>91</v>
      </c>
      <c r="G3783" t="s">
        <v>115</v>
      </c>
      <c r="H3783">
        <v>1956</v>
      </c>
      <c r="I3783">
        <v>168</v>
      </c>
      <c r="J3783">
        <v>14.5</v>
      </c>
      <c r="K3783">
        <v>27</v>
      </c>
      <c r="L3783">
        <v>2025</v>
      </c>
      <c r="M3783">
        <v>28412</v>
      </c>
      <c r="N3783">
        <v>1</v>
      </c>
      <c r="O3783">
        <v>0</v>
      </c>
      <c r="P3783">
        <v>23.85</v>
      </c>
    </row>
    <row r="3784" spans="1:16" x14ac:dyDescent="0.3">
      <c r="A3784">
        <v>3782</v>
      </c>
      <c r="B3784" t="s">
        <v>83</v>
      </c>
      <c r="C3784" t="s">
        <v>114</v>
      </c>
      <c r="D3784" t="s">
        <v>116</v>
      </c>
      <c r="E3784" t="s">
        <v>100</v>
      </c>
      <c r="F3784" t="s">
        <v>91</v>
      </c>
      <c r="G3784" t="s">
        <v>115</v>
      </c>
      <c r="H3784">
        <v>1956</v>
      </c>
      <c r="I3784">
        <v>168</v>
      </c>
      <c r="J3784">
        <v>14.5</v>
      </c>
      <c r="K3784">
        <v>27</v>
      </c>
      <c r="L3784">
        <v>2025</v>
      </c>
      <c r="M3784">
        <v>23206</v>
      </c>
      <c r="N3784">
        <v>1</v>
      </c>
      <c r="O3784">
        <v>1</v>
      </c>
      <c r="P3784">
        <v>23.49</v>
      </c>
    </row>
    <row r="3785" spans="1:16" x14ac:dyDescent="0.3">
      <c r="A3785">
        <v>3783</v>
      </c>
      <c r="B3785" t="s">
        <v>83</v>
      </c>
      <c r="C3785" t="s">
        <v>114</v>
      </c>
      <c r="D3785" t="s">
        <v>116</v>
      </c>
      <c r="E3785" t="s">
        <v>100</v>
      </c>
      <c r="F3785" t="s">
        <v>91</v>
      </c>
      <c r="G3785" t="s">
        <v>115</v>
      </c>
      <c r="H3785">
        <v>1956</v>
      </c>
      <c r="I3785">
        <v>168</v>
      </c>
      <c r="J3785">
        <v>14.5</v>
      </c>
      <c r="K3785">
        <v>27</v>
      </c>
      <c r="L3785">
        <v>2025</v>
      </c>
      <c r="M3785">
        <v>27757</v>
      </c>
      <c r="N3785">
        <v>1</v>
      </c>
      <c r="O3785">
        <v>0</v>
      </c>
      <c r="P3785">
        <v>23.85</v>
      </c>
    </row>
    <row r="3786" spans="1:16" x14ac:dyDescent="0.3">
      <c r="A3786">
        <v>3784</v>
      </c>
      <c r="B3786" t="s">
        <v>83</v>
      </c>
      <c r="C3786" t="s">
        <v>114</v>
      </c>
      <c r="D3786" t="s">
        <v>116</v>
      </c>
      <c r="E3786" t="s">
        <v>100</v>
      </c>
      <c r="F3786" t="s">
        <v>91</v>
      </c>
      <c r="G3786" t="s">
        <v>115</v>
      </c>
      <c r="H3786">
        <v>1956</v>
      </c>
      <c r="I3786">
        <v>168</v>
      </c>
      <c r="J3786">
        <v>14.5</v>
      </c>
      <c r="K3786">
        <v>27</v>
      </c>
      <c r="L3786">
        <v>2024</v>
      </c>
      <c r="M3786">
        <v>49048</v>
      </c>
      <c r="N3786">
        <v>2</v>
      </c>
      <c r="O3786">
        <v>0</v>
      </c>
      <c r="P3786">
        <v>20.309999999999999</v>
      </c>
    </row>
    <row r="3787" spans="1:16" x14ac:dyDescent="0.3">
      <c r="A3787">
        <v>3785</v>
      </c>
      <c r="B3787" t="s">
        <v>83</v>
      </c>
      <c r="C3787" t="s">
        <v>114</v>
      </c>
      <c r="D3787" t="s">
        <v>116</v>
      </c>
      <c r="E3787" t="s">
        <v>100</v>
      </c>
      <c r="F3787" t="s">
        <v>91</v>
      </c>
      <c r="G3787" t="s">
        <v>115</v>
      </c>
      <c r="H3787">
        <v>1956</v>
      </c>
      <c r="I3787">
        <v>168</v>
      </c>
      <c r="J3787">
        <v>14.5</v>
      </c>
      <c r="K3787">
        <v>27</v>
      </c>
      <c r="L3787">
        <v>2024</v>
      </c>
      <c r="M3787">
        <v>32111</v>
      </c>
      <c r="N3787">
        <v>2</v>
      </c>
      <c r="O3787">
        <v>0</v>
      </c>
      <c r="P3787">
        <v>20.94</v>
      </c>
    </row>
    <row r="3788" spans="1:16" x14ac:dyDescent="0.3">
      <c r="A3788">
        <v>3786</v>
      </c>
      <c r="B3788" t="s">
        <v>83</v>
      </c>
      <c r="C3788" t="s">
        <v>114</v>
      </c>
      <c r="D3788" t="s">
        <v>116</v>
      </c>
      <c r="E3788" t="s">
        <v>100</v>
      </c>
      <c r="F3788" t="s">
        <v>91</v>
      </c>
      <c r="G3788" t="s">
        <v>115</v>
      </c>
      <c r="H3788">
        <v>1956</v>
      </c>
      <c r="I3788">
        <v>168</v>
      </c>
      <c r="J3788">
        <v>14.5</v>
      </c>
      <c r="K3788">
        <v>27</v>
      </c>
      <c r="L3788">
        <v>2023</v>
      </c>
      <c r="M3788">
        <v>50850</v>
      </c>
      <c r="N3788">
        <v>1</v>
      </c>
      <c r="O3788">
        <v>0</v>
      </c>
      <c r="P3788">
        <v>18.66</v>
      </c>
    </row>
    <row r="3789" spans="1:16" x14ac:dyDescent="0.3">
      <c r="A3789">
        <v>3787</v>
      </c>
      <c r="B3789" t="s">
        <v>83</v>
      </c>
      <c r="C3789" t="s">
        <v>114</v>
      </c>
      <c r="D3789" t="s">
        <v>116</v>
      </c>
      <c r="E3789" t="s">
        <v>100</v>
      </c>
      <c r="F3789" t="s">
        <v>91</v>
      </c>
      <c r="G3789" t="s">
        <v>115</v>
      </c>
      <c r="H3789">
        <v>1956</v>
      </c>
      <c r="I3789">
        <v>168</v>
      </c>
      <c r="J3789">
        <v>14.5</v>
      </c>
      <c r="K3789">
        <v>27</v>
      </c>
      <c r="L3789">
        <v>2026</v>
      </c>
      <c r="M3789">
        <v>6203</v>
      </c>
      <c r="N3789">
        <v>3</v>
      </c>
      <c r="O3789">
        <v>0</v>
      </c>
      <c r="P3789">
        <v>25.72</v>
      </c>
    </row>
    <row r="3790" spans="1:16" x14ac:dyDescent="0.3">
      <c r="A3790">
        <v>3788</v>
      </c>
      <c r="B3790" t="s">
        <v>83</v>
      </c>
      <c r="C3790" t="s">
        <v>114</v>
      </c>
      <c r="D3790" t="s">
        <v>116</v>
      </c>
      <c r="E3790" t="s">
        <v>100</v>
      </c>
      <c r="F3790" t="s">
        <v>91</v>
      </c>
      <c r="G3790" t="s">
        <v>115</v>
      </c>
      <c r="H3790">
        <v>1956</v>
      </c>
      <c r="I3790">
        <v>168</v>
      </c>
      <c r="J3790">
        <v>14.5</v>
      </c>
      <c r="K3790">
        <v>27</v>
      </c>
      <c r="L3790">
        <v>2026</v>
      </c>
      <c r="M3790">
        <v>4200</v>
      </c>
      <c r="N3790">
        <v>1</v>
      </c>
      <c r="O3790">
        <v>0</v>
      </c>
      <c r="P3790">
        <v>26.57</v>
      </c>
    </row>
    <row r="3791" spans="1:16" x14ac:dyDescent="0.3">
      <c r="A3791">
        <v>3789</v>
      </c>
      <c r="B3791" t="s">
        <v>83</v>
      </c>
      <c r="C3791" t="s">
        <v>114</v>
      </c>
      <c r="D3791" t="s">
        <v>116</v>
      </c>
      <c r="E3791" t="s">
        <v>100</v>
      </c>
      <c r="F3791" t="s">
        <v>91</v>
      </c>
      <c r="G3791" t="s">
        <v>115</v>
      </c>
      <c r="H3791">
        <v>1956</v>
      </c>
      <c r="I3791">
        <v>168</v>
      </c>
      <c r="J3791">
        <v>14.5</v>
      </c>
      <c r="K3791">
        <v>27</v>
      </c>
      <c r="L3791">
        <v>2023</v>
      </c>
      <c r="M3791">
        <v>35918</v>
      </c>
      <c r="N3791">
        <v>2</v>
      </c>
      <c r="O3791">
        <v>0</v>
      </c>
      <c r="P3791">
        <v>18.59</v>
      </c>
    </row>
    <row r="3792" spans="1:16" x14ac:dyDescent="0.3">
      <c r="A3792">
        <v>3790</v>
      </c>
      <c r="B3792" t="s">
        <v>83</v>
      </c>
      <c r="C3792" t="s">
        <v>114</v>
      </c>
      <c r="D3792" t="s">
        <v>116</v>
      </c>
      <c r="E3792" t="s">
        <v>100</v>
      </c>
      <c r="F3792" t="s">
        <v>91</v>
      </c>
      <c r="G3792" t="s">
        <v>115</v>
      </c>
      <c r="H3792">
        <v>1956</v>
      </c>
      <c r="I3792">
        <v>168</v>
      </c>
      <c r="J3792">
        <v>14.5</v>
      </c>
      <c r="K3792">
        <v>27</v>
      </c>
      <c r="L3792">
        <v>2024</v>
      </c>
      <c r="M3792">
        <v>24919</v>
      </c>
      <c r="N3792">
        <v>1</v>
      </c>
      <c r="O3792">
        <v>0</v>
      </c>
      <c r="P3792">
        <v>21.67</v>
      </c>
    </row>
    <row r="3793" spans="1:16" x14ac:dyDescent="0.3">
      <c r="A3793">
        <v>3791</v>
      </c>
      <c r="B3793" t="s">
        <v>83</v>
      </c>
      <c r="C3793" t="s">
        <v>114</v>
      </c>
      <c r="D3793" t="s">
        <v>116</v>
      </c>
      <c r="E3793" t="s">
        <v>100</v>
      </c>
      <c r="F3793" t="s">
        <v>91</v>
      </c>
      <c r="G3793" t="s">
        <v>115</v>
      </c>
      <c r="H3793">
        <v>1956</v>
      </c>
      <c r="I3793">
        <v>168</v>
      </c>
      <c r="J3793">
        <v>14.5</v>
      </c>
      <c r="K3793">
        <v>27</v>
      </c>
      <c r="L3793">
        <v>2024</v>
      </c>
      <c r="M3793">
        <v>40099</v>
      </c>
      <c r="N3793">
        <v>2</v>
      </c>
      <c r="O3793">
        <v>0</v>
      </c>
      <c r="P3793">
        <v>20.92</v>
      </c>
    </row>
    <row r="3794" spans="1:16" x14ac:dyDescent="0.3">
      <c r="A3794">
        <v>3792</v>
      </c>
      <c r="B3794" t="s">
        <v>83</v>
      </c>
      <c r="C3794" t="s">
        <v>114</v>
      </c>
      <c r="D3794" t="s">
        <v>116</v>
      </c>
      <c r="E3794" t="s">
        <v>100</v>
      </c>
      <c r="F3794" t="s">
        <v>91</v>
      </c>
      <c r="G3794" t="s">
        <v>115</v>
      </c>
      <c r="H3794">
        <v>1956</v>
      </c>
      <c r="I3794">
        <v>168</v>
      </c>
      <c r="J3794">
        <v>14.5</v>
      </c>
      <c r="K3794">
        <v>27</v>
      </c>
      <c r="L3794">
        <v>2020</v>
      </c>
      <c r="M3794">
        <v>128827</v>
      </c>
      <c r="N3794">
        <v>1</v>
      </c>
      <c r="O3794">
        <v>0</v>
      </c>
      <c r="P3794">
        <v>9.75</v>
      </c>
    </row>
    <row r="3795" spans="1:16" x14ac:dyDescent="0.3">
      <c r="A3795">
        <v>3793</v>
      </c>
      <c r="B3795" t="s">
        <v>83</v>
      </c>
      <c r="C3795" t="s">
        <v>114</v>
      </c>
      <c r="D3795" t="s">
        <v>116</v>
      </c>
      <c r="E3795" t="s">
        <v>100</v>
      </c>
      <c r="F3795" t="s">
        <v>91</v>
      </c>
      <c r="G3795" t="s">
        <v>115</v>
      </c>
      <c r="H3795">
        <v>1956</v>
      </c>
      <c r="I3795">
        <v>168</v>
      </c>
      <c r="J3795">
        <v>14.5</v>
      </c>
      <c r="K3795">
        <v>27</v>
      </c>
      <c r="L3795">
        <v>2026</v>
      </c>
      <c r="M3795">
        <v>7366</v>
      </c>
      <c r="N3795">
        <v>1</v>
      </c>
      <c r="O3795">
        <v>0</v>
      </c>
      <c r="P3795">
        <v>26.73</v>
      </c>
    </row>
    <row r="3796" spans="1:16" x14ac:dyDescent="0.3">
      <c r="A3796">
        <v>3794</v>
      </c>
      <c r="B3796" t="s">
        <v>83</v>
      </c>
      <c r="C3796" t="s">
        <v>114</v>
      </c>
      <c r="D3796" t="s">
        <v>116</v>
      </c>
      <c r="E3796" t="s">
        <v>100</v>
      </c>
      <c r="F3796" t="s">
        <v>91</v>
      </c>
      <c r="G3796" t="s">
        <v>115</v>
      </c>
      <c r="H3796">
        <v>1956</v>
      </c>
      <c r="I3796">
        <v>168</v>
      </c>
      <c r="J3796">
        <v>14.5</v>
      </c>
      <c r="K3796">
        <v>27</v>
      </c>
      <c r="L3796">
        <v>2023</v>
      </c>
      <c r="M3796">
        <v>31467</v>
      </c>
      <c r="N3796">
        <v>1</v>
      </c>
      <c r="O3796">
        <v>1</v>
      </c>
      <c r="P3796">
        <v>18.940000000000001</v>
      </c>
    </row>
    <row r="3797" spans="1:16" x14ac:dyDescent="0.3">
      <c r="A3797">
        <v>3795</v>
      </c>
      <c r="B3797" t="s">
        <v>83</v>
      </c>
      <c r="C3797" t="s">
        <v>114</v>
      </c>
      <c r="D3797" t="s">
        <v>116</v>
      </c>
      <c r="E3797" t="s">
        <v>100</v>
      </c>
      <c r="F3797" t="s">
        <v>91</v>
      </c>
      <c r="G3797" t="s">
        <v>115</v>
      </c>
      <c r="H3797">
        <v>1956</v>
      </c>
      <c r="I3797">
        <v>168</v>
      </c>
      <c r="J3797">
        <v>14.5</v>
      </c>
      <c r="K3797">
        <v>27</v>
      </c>
      <c r="L3797">
        <v>2023</v>
      </c>
      <c r="M3797">
        <v>46185</v>
      </c>
      <c r="N3797">
        <v>1</v>
      </c>
      <c r="O3797">
        <v>0</v>
      </c>
      <c r="P3797">
        <v>19.13</v>
      </c>
    </row>
    <row r="3798" spans="1:16" x14ac:dyDescent="0.3">
      <c r="A3798">
        <v>3796</v>
      </c>
      <c r="B3798" t="s">
        <v>83</v>
      </c>
      <c r="C3798" t="s">
        <v>114</v>
      </c>
      <c r="D3798" t="s">
        <v>116</v>
      </c>
      <c r="E3798" t="s">
        <v>100</v>
      </c>
      <c r="F3798" t="s">
        <v>91</v>
      </c>
      <c r="G3798" t="s">
        <v>115</v>
      </c>
      <c r="H3798">
        <v>1956</v>
      </c>
      <c r="I3798">
        <v>168</v>
      </c>
      <c r="J3798">
        <v>14.5</v>
      </c>
      <c r="K3798">
        <v>27</v>
      </c>
      <c r="L3798">
        <v>2025</v>
      </c>
      <c r="M3798">
        <v>13895</v>
      </c>
      <c r="N3798">
        <v>1</v>
      </c>
      <c r="O3798">
        <v>0</v>
      </c>
      <c r="P3798">
        <v>23.99</v>
      </c>
    </row>
    <row r="3799" spans="1:16" x14ac:dyDescent="0.3">
      <c r="A3799">
        <v>3797</v>
      </c>
      <c r="B3799" t="s">
        <v>83</v>
      </c>
      <c r="C3799" t="s">
        <v>114</v>
      </c>
      <c r="D3799" t="s">
        <v>116</v>
      </c>
      <c r="E3799" t="s">
        <v>100</v>
      </c>
      <c r="F3799" t="s">
        <v>91</v>
      </c>
      <c r="G3799" t="s">
        <v>115</v>
      </c>
      <c r="H3799">
        <v>1956</v>
      </c>
      <c r="I3799">
        <v>168</v>
      </c>
      <c r="J3799">
        <v>14.5</v>
      </c>
      <c r="K3799">
        <v>27</v>
      </c>
      <c r="L3799">
        <v>2020</v>
      </c>
      <c r="M3799">
        <v>76772</v>
      </c>
      <c r="N3799">
        <v>2</v>
      </c>
      <c r="O3799">
        <v>0</v>
      </c>
      <c r="P3799">
        <v>11.18</v>
      </c>
    </row>
    <row r="3800" spans="1:16" x14ac:dyDescent="0.3">
      <c r="A3800">
        <v>3798</v>
      </c>
      <c r="B3800" t="s">
        <v>83</v>
      </c>
      <c r="C3800" t="s">
        <v>114</v>
      </c>
      <c r="D3800" t="s">
        <v>116</v>
      </c>
      <c r="E3800" t="s">
        <v>100</v>
      </c>
      <c r="F3800" t="s">
        <v>91</v>
      </c>
      <c r="G3800" t="s">
        <v>115</v>
      </c>
      <c r="H3800">
        <v>1956</v>
      </c>
      <c r="I3800">
        <v>168</v>
      </c>
      <c r="J3800">
        <v>14.5</v>
      </c>
      <c r="K3800">
        <v>27</v>
      </c>
      <c r="L3800">
        <v>2022</v>
      </c>
      <c r="M3800">
        <v>69006</v>
      </c>
      <c r="N3800">
        <v>1</v>
      </c>
      <c r="O3800">
        <v>0</v>
      </c>
      <c r="P3800">
        <v>15.78</v>
      </c>
    </row>
    <row r="3801" spans="1:16" x14ac:dyDescent="0.3">
      <c r="A3801">
        <v>3799</v>
      </c>
      <c r="B3801" t="s">
        <v>83</v>
      </c>
      <c r="C3801" t="s">
        <v>114</v>
      </c>
      <c r="D3801" t="s">
        <v>116</v>
      </c>
      <c r="E3801" t="s">
        <v>100</v>
      </c>
      <c r="F3801" t="s">
        <v>91</v>
      </c>
      <c r="G3801" t="s">
        <v>115</v>
      </c>
      <c r="H3801">
        <v>1956</v>
      </c>
      <c r="I3801">
        <v>168</v>
      </c>
      <c r="J3801">
        <v>14.5</v>
      </c>
      <c r="K3801">
        <v>27</v>
      </c>
      <c r="L3801">
        <v>2026</v>
      </c>
      <c r="M3801">
        <v>8956</v>
      </c>
      <c r="N3801">
        <v>1</v>
      </c>
      <c r="O3801">
        <v>0</v>
      </c>
      <c r="P3801">
        <v>26.64</v>
      </c>
    </row>
    <row r="3802" spans="1:16" x14ac:dyDescent="0.3">
      <c r="A3802">
        <v>3800</v>
      </c>
      <c r="B3802" t="s">
        <v>83</v>
      </c>
      <c r="C3802" t="s">
        <v>114</v>
      </c>
      <c r="D3802" t="s">
        <v>116</v>
      </c>
      <c r="E3802" t="s">
        <v>100</v>
      </c>
      <c r="F3802" t="s">
        <v>91</v>
      </c>
      <c r="G3802" t="s">
        <v>115</v>
      </c>
      <c r="H3802">
        <v>1956</v>
      </c>
      <c r="I3802">
        <v>168</v>
      </c>
      <c r="J3802">
        <v>14.5</v>
      </c>
      <c r="K3802">
        <v>27</v>
      </c>
      <c r="L3802">
        <v>2025</v>
      </c>
      <c r="M3802">
        <v>14498</v>
      </c>
      <c r="N3802">
        <v>1</v>
      </c>
      <c r="O3802">
        <v>0</v>
      </c>
      <c r="P3802">
        <v>24.24</v>
      </c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4CEE-27A5-43B8-8B39-5F865929435B}">
  <dimension ref="A1:AC3802"/>
  <sheetViews>
    <sheetView topLeftCell="A2600" zoomScale="64" workbookViewId="0">
      <selection activeCell="R2623" sqref="R2623"/>
    </sheetView>
  </sheetViews>
  <sheetFormatPr defaultRowHeight="14.4" x14ac:dyDescent="0.3"/>
  <cols>
    <col min="7" max="7" width="12" bestFit="1" customWidth="1"/>
    <col min="8" max="8" width="9.109375" bestFit="1" customWidth="1"/>
    <col min="9" max="9" width="9.77734375" bestFit="1" customWidth="1"/>
    <col min="10" max="10" width="12" bestFit="1" customWidth="1"/>
    <col min="11" max="11" width="21.33203125" bestFit="1" customWidth="1"/>
    <col min="12" max="12" width="5.33203125" bestFit="1" customWidth="1"/>
    <col min="16" max="16" width="15.109375" bestFit="1" customWidth="1"/>
    <col min="17" max="17" width="11.33203125" bestFit="1" customWidth="1"/>
    <col min="18" max="18" width="11.33203125" customWidth="1"/>
    <col min="20" max="20" width="11.6640625" bestFit="1" customWidth="1"/>
    <col min="21" max="21" width="79.21875" bestFit="1" customWidth="1"/>
    <col min="22" max="25" width="79.21875" customWidth="1"/>
    <col min="26" max="26" width="16.6640625" customWidth="1"/>
    <col min="27" max="27" width="18" bestFit="1" customWidth="1"/>
    <col min="29" max="29" width="13.5546875" bestFit="1" customWidth="1"/>
  </cols>
  <sheetData>
    <row r="1" spans="1:29" x14ac:dyDescent="0.3">
      <c r="A1" s="22" t="s">
        <v>127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T1" t="s">
        <v>73</v>
      </c>
      <c r="AA1">
        <v>1</v>
      </c>
      <c r="AC1">
        <v>2</v>
      </c>
    </row>
    <row r="2" spans="1:29" ht="24" customHeight="1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24</v>
      </c>
      <c r="M2" t="s">
        <v>79</v>
      </c>
      <c r="N2" t="s">
        <v>80</v>
      </c>
      <c r="O2" t="s">
        <v>81</v>
      </c>
      <c r="P2" t="s">
        <v>82</v>
      </c>
      <c r="Q2" t="s">
        <v>130</v>
      </c>
      <c r="R2" t="s">
        <v>132</v>
      </c>
      <c r="S2" t="s">
        <v>133</v>
      </c>
      <c r="T2" t="s">
        <v>131</v>
      </c>
      <c r="U2" t="s">
        <v>134</v>
      </c>
      <c r="V2" t="s">
        <v>135</v>
      </c>
      <c r="W2" t="s">
        <v>136</v>
      </c>
      <c r="X2" t="s">
        <v>137</v>
      </c>
      <c r="Y2" t="s">
        <v>138</v>
      </c>
      <c r="AA2" t="s">
        <v>128</v>
      </c>
      <c r="AC2" t="s">
        <v>129</v>
      </c>
    </row>
    <row r="3" spans="1:29" ht="15.6" customHeight="1" x14ac:dyDescent="0.3">
      <c r="A3">
        <v>1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>
        <v>1199</v>
      </c>
      <c r="I3">
        <v>85</v>
      </c>
      <c r="J3">
        <v>20.100000000000001</v>
      </c>
      <c r="K3">
        <v>5.7</v>
      </c>
      <c r="L3">
        <v>2026</v>
      </c>
      <c r="M3">
        <v>4978</v>
      </c>
      <c r="N3">
        <v>2</v>
      </c>
      <c r="O3">
        <v>1</v>
      </c>
      <c r="P3">
        <v>4.4800000000000004</v>
      </c>
      <c r="Q3" t="b">
        <f>AND(P3&gt;4,P3&gt;4)</f>
        <v>1</v>
      </c>
      <c r="R3" t="b">
        <f>AND(P3&gt;4,P3&lt;5)</f>
        <v>1</v>
      </c>
      <c r="S3" t="b">
        <f>M3&gt;40000</f>
        <v>0</v>
      </c>
      <c r="T3" t="b">
        <f>F3="Manual"</f>
        <v>1</v>
      </c>
      <c r="U3" t="b">
        <f>AND(R3,S3,T3)</f>
        <v>0</v>
      </c>
      <c r="V3" t="b">
        <f>L3&gt;2022</f>
        <v>1</v>
      </c>
      <c r="W3" t="b">
        <f>P3&gt;7</f>
        <v>0</v>
      </c>
      <c r="X3" t="b">
        <f>F3="Automatic"</f>
        <v>0</v>
      </c>
      <c r="Y3" t="b">
        <f>AND(V3,W3,X3)</f>
        <v>0</v>
      </c>
      <c r="AA3" t="b">
        <f>N3&lt;&gt;O3</f>
        <v>1</v>
      </c>
      <c r="AC3" t="b">
        <f>AND(6&gt;4,6&gt;5)</f>
        <v>1</v>
      </c>
    </row>
    <row r="4" spans="1:29" x14ac:dyDescent="0.3">
      <c r="A4">
        <v>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>
        <v>1199</v>
      </c>
      <c r="I4">
        <v>85</v>
      </c>
      <c r="J4">
        <v>20.100000000000001</v>
      </c>
      <c r="K4">
        <v>5.7</v>
      </c>
      <c r="L4">
        <v>2022</v>
      </c>
      <c r="M4">
        <v>84605</v>
      </c>
      <c r="N4">
        <v>2</v>
      </c>
      <c r="O4">
        <v>0</v>
      </c>
      <c r="P4">
        <v>3.18</v>
      </c>
      <c r="Q4" t="b">
        <f t="shared" ref="Q4:Q67" si="0">AND(P4&gt;4,P4&gt;4)</f>
        <v>0</v>
      </c>
      <c r="R4" t="b">
        <f t="shared" ref="R4:R67" si="1">AND(P4&gt;4,P4&lt;5)</f>
        <v>0</v>
      </c>
      <c r="S4" t="b">
        <f t="shared" ref="S4:S67" si="2">M4&gt;40000</f>
        <v>1</v>
      </c>
      <c r="T4" t="b">
        <f t="shared" ref="T4:T67" si="3">F4=""</f>
        <v>0</v>
      </c>
      <c r="U4" t="b">
        <f t="shared" ref="U4:U67" si="4">AND(R4,S4,T4)</f>
        <v>0</v>
      </c>
      <c r="V4" t="b">
        <f t="shared" ref="V4:V67" si="5">L4&gt;2022</f>
        <v>0</v>
      </c>
      <c r="W4" t="b">
        <f t="shared" ref="W4:W67" si="6">P4&gt;7</f>
        <v>0</v>
      </c>
      <c r="X4" t="b">
        <f t="shared" ref="X4:X67" si="7">F4="Automatic"</f>
        <v>0</v>
      </c>
      <c r="Y4" t="b">
        <f t="shared" ref="Y4:Y67" si="8">AND(V4,W4,X4)</f>
        <v>0</v>
      </c>
      <c r="AA4" t="b">
        <f>N4&gt;O4</f>
        <v>1</v>
      </c>
      <c r="AC4" t="b">
        <f>OR(N5&gt;O5,N6=N8)</f>
        <v>1</v>
      </c>
    </row>
    <row r="5" spans="1:29" x14ac:dyDescent="0.3">
      <c r="A5">
        <v>3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>
        <v>1199</v>
      </c>
      <c r="I5">
        <v>85</v>
      </c>
      <c r="J5">
        <v>20.100000000000001</v>
      </c>
      <c r="K5">
        <v>5.7</v>
      </c>
      <c r="L5">
        <v>2023</v>
      </c>
      <c r="M5">
        <v>64915</v>
      </c>
      <c r="N5">
        <v>2</v>
      </c>
      <c r="O5">
        <v>0</v>
      </c>
      <c r="P5">
        <v>3.18</v>
      </c>
      <c r="Q5" t="b">
        <f t="shared" si="0"/>
        <v>0</v>
      </c>
      <c r="R5" t="b">
        <f t="shared" si="1"/>
        <v>0</v>
      </c>
      <c r="S5" t="b">
        <f t="shared" si="2"/>
        <v>1</v>
      </c>
      <c r="T5" t="b">
        <f t="shared" si="3"/>
        <v>0</v>
      </c>
      <c r="U5" t="b">
        <f t="shared" si="4"/>
        <v>0</v>
      </c>
      <c r="V5" t="b">
        <f t="shared" si="5"/>
        <v>1</v>
      </c>
      <c r="W5" t="b">
        <f t="shared" si="6"/>
        <v>0</v>
      </c>
      <c r="X5" t="b">
        <f t="shared" si="7"/>
        <v>0</v>
      </c>
      <c r="Y5" t="b">
        <f t="shared" si="8"/>
        <v>0</v>
      </c>
      <c r="AA5" t="b">
        <f>N5&gt;=O5</f>
        <v>1</v>
      </c>
      <c r="AC5" t="b">
        <f>NOT(6&gt;8)</f>
        <v>1</v>
      </c>
    </row>
    <row r="6" spans="1:29" x14ac:dyDescent="0.3">
      <c r="A6">
        <v>4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>
        <v>1199</v>
      </c>
      <c r="I6">
        <v>85</v>
      </c>
      <c r="J6">
        <v>20.100000000000001</v>
      </c>
      <c r="K6">
        <v>5.7</v>
      </c>
      <c r="L6">
        <v>2023</v>
      </c>
      <c r="M6">
        <v>43577</v>
      </c>
      <c r="N6">
        <v>1</v>
      </c>
      <c r="O6">
        <v>0</v>
      </c>
      <c r="P6">
        <v>4.0599999999999996</v>
      </c>
      <c r="Q6" t="b">
        <f t="shared" si="0"/>
        <v>1</v>
      </c>
      <c r="R6" t="b">
        <f t="shared" si="1"/>
        <v>1</v>
      </c>
      <c r="S6" t="b">
        <f t="shared" si="2"/>
        <v>1</v>
      </c>
      <c r="T6" t="b">
        <f t="shared" si="3"/>
        <v>0</v>
      </c>
      <c r="U6" t="b">
        <f t="shared" si="4"/>
        <v>0</v>
      </c>
      <c r="V6" t="b">
        <f t="shared" si="5"/>
        <v>1</v>
      </c>
      <c r="W6" t="b">
        <f t="shared" si="6"/>
        <v>0</v>
      </c>
      <c r="X6" t="b">
        <f t="shared" si="7"/>
        <v>0</v>
      </c>
      <c r="Y6" t="b">
        <f t="shared" si="8"/>
        <v>0</v>
      </c>
      <c r="AA6" t="b">
        <f>O6&gt;=N6</f>
        <v>0</v>
      </c>
    </row>
    <row r="7" spans="1:29" x14ac:dyDescent="0.3">
      <c r="A7">
        <v>5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>
        <v>1199</v>
      </c>
      <c r="I7">
        <v>85</v>
      </c>
      <c r="J7">
        <v>20.100000000000001</v>
      </c>
      <c r="K7">
        <v>5.7</v>
      </c>
      <c r="L7">
        <v>2024</v>
      </c>
      <c r="M7">
        <v>40448</v>
      </c>
      <c r="N7">
        <v>3</v>
      </c>
      <c r="O7">
        <v>0</v>
      </c>
      <c r="P7">
        <v>3.43</v>
      </c>
      <c r="Q7" t="b">
        <f t="shared" si="0"/>
        <v>0</v>
      </c>
      <c r="R7" t="b">
        <f t="shared" si="1"/>
        <v>0</v>
      </c>
      <c r="S7" t="b">
        <f t="shared" si="2"/>
        <v>1</v>
      </c>
      <c r="T7" t="b">
        <f t="shared" si="3"/>
        <v>0</v>
      </c>
      <c r="U7" t="b">
        <f t="shared" si="4"/>
        <v>0</v>
      </c>
      <c r="V7" t="b">
        <f t="shared" si="5"/>
        <v>1</v>
      </c>
      <c r="W7" t="b">
        <f t="shared" si="6"/>
        <v>0</v>
      </c>
      <c r="X7" t="b">
        <f t="shared" si="7"/>
        <v>0</v>
      </c>
      <c r="Y7" t="b">
        <f t="shared" si="8"/>
        <v>0</v>
      </c>
    </row>
    <row r="8" spans="1:29" x14ac:dyDescent="0.3">
      <c r="A8">
        <v>6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>
        <v>1199</v>
      </c>
      <c r="I8">
        <v>85</v>
      </c>
      <c r="J8">
        <v>20.100000000000001</v>
      </c>
      <c r="K8">
        <v>5.7</v>
      </c>
      <c r="L8">
        <v>2023</v>
      </c>
      <c r="M8">
        <v>43675</v>
      </c>
      <c r="N8">
        <v>1</v>
      </c>
      <c r="O8">
        <v>0</v>
      </c>
      <c r="P8">
        <v>4.3600000000000003</v>
      </c>
      <c r="Q8" t="b">
        <f t="shared" si="0"/>
        <v>1</v>
      </c>
      <c r="R8" t="b">
        <f t="shared" si="1"/>
        <v>1</v>
      </c>
      <c r="S8" t="b">
        <f t="shared" si="2"/>
        <v>1</v>
      </c>
      <c r="T8" t="b">
        <f t="shared" si="3"/>
        <v>0</v>
      </c>
      <c r="U8" t="b">
        <f t="shared" si="4"/>
        <v>0</v>
      </c>
      <c r="V8" t="b">
        <f t="shared" si="5"/>
        <v>1</v>
      </c>
      <c r="W8" t="b">
        <f t="shared" si="6"/>
        <v>0</v>
      </c>
      <c r="X8" t="b">
        <f t="shared" si="7"/>
        <v>0</v>
      </c>
      <c r="Y8" t="b">
        <f t="shared" si="8"/>
        <v>0</v>
      </c>
    </row>
    <row r="9" spans="1:29" x14ac:dyDescent="0.3">
      <c r="A9">
        <v>7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>
        <v>1199</v>
      </c>
      <c r="I9">
        <v>85</v>
      </c>
      <c r="J9">
        <v>20.100000000000001</v>
      </c>
      <c r="K9">
        <v>5.7</v>
      </c>
      <c r="L9">
        <v>2023</v>
      </c>
      <c r="M9">
        <v>53770</v>
      </c>
      <c r="N9">
        <v>1</v>
      </c>
      <c r="O9">
        <v>0</v>
      </c>
      <c r="P9">
        <v>3.9</v>
      </c>
      <c r="Q9" t="b">
        <f t="shared" si="0"/>
        <v>0</v>
      </c>
      <c r="R9" t="b">
        <f t="shared" si="1"/>
        <v>0</v>
      </c>
      <c r="S9" t="b">
        <f t="shared" si="2"/>
        <v>1</v>
      </c>
      <c r="T9" t="b">
        <f t="shared" si="3"/>
        <v>0</v>
      </c>
      <c r="U9" t="b">
        <f t="shared" si="4"/>
        <v>0</v>
      </c>
      <c r="V9" t="b">
        <f t="shared" si="5"/>
        <v>1</v>
      </c>
      <c r="W9" t="b">
        <f t="shared" si="6"/>
        <v>0</v>
      </c>
      <c r="X9" t="b">
        <f t="shared" si="7"/>
        <v>0</v>
      </c>
      <c r="Y9" t="b">
        <f t="shared" si="8"/>
        <v>0</v>
      </c>
    </row>
    <row r="10" spans="1:29" x14ac:dyDescent="0.3">
      <c r="A10">
        <v>8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>
        <v>1199</v>
      </c>
      <c r="I10">
        <v>85</v>
      </c>
      <c r="J10">
        <v>20.100000000000001</v>
      </c>
      <c r="K10">
        <v>5.7</v>
      </c>
      <c r="L10">
        <v>2023</v>
      </c>
      <c r="M10">
        <v>62430</v>
      </c>
      <c r="N10">
        <v>1</v>
      </c>
      <c r="O10">
        <v>0</v>
      </c>
      <c r="P10">
        <v>3.71</v>
      </c>
      <c r="Q10" t="b">
        <f t="shared" si="0"/>
        <v>0</v>
      </c>
      <c r="R10" t="b">
        <f t="shared" si="1"/>
        <v>0</v>
      </c>
      <c r="S10" t="b">
        <f t="shared" si="2"/>
        <v>1</v>
      </c>
      <c r="T10" t="b">
        <f t="shared" si="3"/>
        <v>0</v>
      </c>
      <c r="U10" t="b">
        <f t="shared" si="4"/>
        <v>0</v>
      </c>
      <c r="V10" t="b">
        <f t="shared" si="5"/>
        <v>1</v>
      </c>
      <c r="W10" t="b">
        <f t="shared" si="6"/>
        <v>0</v>
      </c>
      <c r="X10" t="b">
        <f t="shared" si="7"/>
        <v>0</v>
      </c>
      <c r="Y10" t="b">
        <f t="shared" si="8"/>
        <v>0</v>
      </c>
    </row>
    <row r="11" spans="1:29" x14ac:dyDescent="0.3">
      <c r="A11">
        <v>9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>
        <v>1199</v>
      </c>
      <c r="I11">
        <v>85</v>
      </c>
      <c r="J11">
        <v>20.100000000000001</v>
      </c>
      <c r="K11">
        <v>5.7</v>
      </c>
      <c r="L11">
        <v>2025</v>
      </c>
      <c r="M11">
        <v>22996</v>
      </c>
      <c r="N11">
        <v>1</v>
      </c>
      <c r="O11">
        <v>0</v>
      </c>
      <c r="P11">
        <v>5.37</v>
      </c>
      <c r="Q11" t="b">
        <f t="shared" si="0"/>
        <v>1</v>
      </c>
      <c r="R11" t="b">
        <f t="shared" si="1"/>
        <v>0</v>
      </c>
      <c r="S11" t="b">
        <f t="shared" si="2"/>
        <v>0</v>
      </c>
      <c r="T11" t="b">
        <f t="shared" si="3"/>
        <v>0</v>
      </c>
      <c r="U11" t="b">
        <f t="shared" si="4"/>
        <v>0</v>
      </c>
      <c r="V11" t="b">
        <f t="shared" si="5"/>
        <v>1</v>
      </c>
      <c r="W11" t="b">
        <f t="shared" si="6"/>
        <v>0</v>
      </c>
      <c r="X11" t="b">
        <f t="shared" si="7"/>
        <v>0</v>
      </c>
      <c r="Y11" t="b">
        <f t="shared" si="8"/>
        <v>0</v>
      </c>
    </row>
    <row r="12" spans="1:29" x14ac:dyDescent="0.3">
      <c r="A12">
        <v>10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>
        <v>1199</v>
      </c>
      <c r="I12">
        <v>85</v>
      </c>
      <c r="J12">
        <v>20.100000000000001</v>
      </c>
      <c r="K12">
        <v>5.7</v>
      </c>
      <c r="L12">
        <v>2025</v>
      </c>
      <c r="M12">
        <v>12613</v>
      </c>
      <c r="N12">
        <v>1</v>
      </c>
      <c r="O12">
        <v>0</v>
      </c>
      <c r="P12">
        <v>5.0599999999999996</v>
      </c>
      <c r="Q12" t="b">
        <f t="shared" si="0"/>
        <v>1</v>
      </c>
      <c r="R12" t="b">
        <f t="shared" si="1"/>
        <v>0</v>
      </c>
      <c r="S12" t="b">
        <f t="shared" si="2"/>
        <v>0</v>
      </c>
      <c r="T12" t="b">
        <f t="shared" si="3"/>
        <v>0</v>
      </c>
      <c r="U12" t="b">
        <f t="shared" si="4"/>
        <v>0</v>
      </c>
      <c r="V12" t="b">
        <f t="shared" si="5"/>
        <v>1</v>
      </c>
      <c r="W12" t="b">
        <f t="shared" si="6"/>
        <v>0</v>
      </c>
      <c r="X12" t="b">
        <f t="shared" si="7"/>
        <v>0</v>
      </c>
      <c r="Y12" t="b">
        <f t="shared" si="8"/>
        <v>0</v>
      </c>
    </row>
    <row r="13" spans="1:29" x14ac:dyDescent="0.3">
      <c r="A13">
        <v>11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>
        <v>1199</v>
      </c>
      <c r="I13">
        <v>85</v>
      </c>
      <c r="J13">
        <v>20.100000000000001</v>
      </c>
      <c r="K13">
        <v>5.7</v>
      </c>
      <c r="L13">
        <v>2024</v>
      </c>
      <c r="M13">
        <v>43619</v>
      </c>
      <c r="N13">
        <v>1</v>
      </c>
      <c r="O13">
        <v>0</v>
      </c>
      <c r="P13">
        <v>4.24</v>
      </c>
      <c r="Q13" t="b">
        <f t="shared" si="0"/>
        <v>1</v>
      </c>
      <c r="R13" t="b">
        <f t="shared" si="1"/>
        <v>1</v>
      </c>
      <c r="S13" t="b">
        <f t="shared" si="2"/>
        <v>1</v>
      </c>
      <c r="T13" t="b">
        <f t="shared" si="3"/>
        <v>0</v>
      </c>
      <c r="U13" t="b">
        <f t="shared" si="4"/>
        <v>0</v>
      </c>
      <c r="V13" t="b">
        <f t="shared" si="5"/>
        <v>1</v>
      </c>
      <c r="W13" t="b">
        <f t="shared" si="6"/>
        <v>0</v>
      </c>
      <c r="X13" t="b">
        <f t="shared" si="7"/>
        <v>0</v>
      </c>
      <c r="Y13" t="b">
        <f t="shared" si="8"/>
        <v>0</v>
      </c>
    </row>
    <row r="14" spans="1:29" x14ac:dyDescent="0.3">
      <c r="A14">
        <v>12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>
        <v>1199</v>
      </c>
      <c r="I14">
        <v>85</v>
      </c>
      <c r="J14">
        <v>20.100000000000001</v>
      </c>
      <c r="K14">
        <v>5.7</v>
      </c>
      <c r="L14">
        <v>2024</v>
      </c>
      <c r="M14">
        <v>49947</v>
      </c>
      <c r="N14">
        <v>1</v>
      </c>
      <c r="O14">
        <v>0</v>
      </c>
      <c r="P14">
        <v>4.63</v>
      </c>
      <c r="Q14" t="b">
        <f t="shared" si="0"/>
        <v>1</v>
      </c>
      <c r="R14" t="b">
        <f t="shared" si="1"/>
        <v>1</v>
      </c>
      <c r="S14" t="b">
        <f t="shared" si="2"/>
        <v>1</v>
      </c>
      <c r="T14" t="b">
        <f t="shared" si="3"/>
        <v>0</v>
      </c>
      <c r="U14" t="b">
        <f t="shared" si="4"/>
        <v>0</v>
      </c>
      <c r="V14" t="b">
        <f t="shared" si="5"/>
        <v>1</v>
      </c>
      <c r="W14" t="b">
        <f t="shared" si="6"/>
        <v>0</v>
      </c>
      <c r="X14" t="b">
        <f t="shared" si="7"/>
        <v>0</v>
      </c>
      <c r="Y14" t="b">
        <f t="shared" si="8"/>
        <v>0</v>
      </c>
    </row>
    <row r="15" spans="1:29" x14ac:dyDescent="0.3">
      <c r="A15">
        <v>13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>
        <v>1199</v>
      </c>
      <c r="I15">
        <v>85</v>
      </c>
      <c r="J15">
        <v>20.100000000000001</v>
      </c>
      <c r="K15">
        <v>5.7</v>
      </c>
      <c r="L15">
        <v>2026</v>
      </c>
      <c r="M15">
        <v>4011</v>
      </c>
      <c r="N15">
        <v>1</v>
      </c>
      <c r="O15">
        <v>0</v>
      </c>
      <c r="P15">
        <v>5.63</v>
      </c>
      <c r="Q15" t="b">
        <f t="shared" si="0"/>
        <v>1</v>
      </c>
      <c r="R15" t="b">
        <f t="shared" si="1"/>
        <v>0</v>
      </c>
      <c r="S15" t="b">
        <f t="shared" si="2"/>
        <v>0</v>
      </c>
      <c r="T15" t="b">
        <f t="shared" si="3"/>
        <v>0</v>
      </c>
      <c r="U15" t="b">
        <f t="shared" si="4"/>
        <v>0</v>
      </c>
      <c r="V15" t="b">
        <f t="shared" si="5"/>
        <v>1</v>
      </c>
      <c r="W15" t="b">
        <f t="shared" si="6"/>
        <v>0</v>
      </c>
      <c r="X15" t="b">
        <f t="shared" si="7"/>
        <v>0</v>
      </c>
      <c r="Y15" t="b">
        <f t="shared" si="8"/>
        <v>0</v>
      </c>
    </row>
    <row r="16" spans="1:29" x14ac:dyDescent="0.3">
      <c r="A16">
        <v>14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>
        <v>1199</v>
      </c>
      <c r="I16">
        <v>85</v>
      </c>
      <c r="J16">
        <v>20.100000000000001</v>
      </c>
      <c r="K16">
        <v>5.7</v>
      </c>
      <c r="L16">
        <v>2026</v>
      </c>
      <c r="M16">
        <v>4091</v>
      </c>
      <c r="N16">
        <v>1</v>
      </c>
      <c r="O16">
        <v>0</v>
      </c>
      <c r="P16">
        <v>5.91</v>
      </c>
      <c r="Q16" t="b">
        <f t="shared" si="0"/>
        <v>1</v>
      </c>
      <c r="R16" t="b">
        <f t="shared" si="1"/>
        <v>0</v>
      </c>
      <c r="S16" t="b">
        <f t="shared" si="2"/>
        <v>0</v>
      </c>
      <c r="T16" t="b">
        <f t="shared" si="3"/>
        <v>0</v>
      </c>
      <c r="U16" t="b">
        <f t="shared" si="4"/>
        <v>0</v>
      </c>
      <c r="V16" t="b">
        <f t="shared" si="5"/>
        <v>1</v>
      </c>
      <c r="W16" t="b">
        <f t="shared" si="6"/>
        <v>0</v>
      </c>
      <c r="X16" t="b">
        <f t="shared" si="7"/>
        <v>0</v>
      </c>
      <c r="Y16" t="b">
        <f t="shared" si="8"/>
        <v>0</v>
      </c>
    </row>
    <row r="17" spans="1:25" x14ac:dyDescent="0.3">
      <c r="A17">
        <v>15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>
        <v>1199</v>
      </c>
      <c r="I17">
        <v>85</v>
      </c>
      <c r="J17">
        <v>20.100000000000001</v>
      </c>
      <c r="K17">
        <v>5.7</v>
      </c>
      <c r="L17">
        <v>2020</v>
      </c>
      <c r="M17">
        <v>55689</v>
      </c>
      <c r="N17">
        <v>1</v>
      </c>
      <c r="O17">
        <v>0</v>
      </c>
      <c r="P17">
        <v>2.4300000000000002</v>
      </c>
      <c r="Q17" t="b">
        <f t="shared" si="0"/>
        <v>0</v>
      </c>
      <c r="R17" t="b">
        <f t="shared" si="1"/>
        <v>0</v>
      </c>
      <c r="S17" t="b">
        <f t="shared" si="2"/>
        <v>1</v>
      </c>
      <c r="T17" t="b">
        <f t="shared" si="3"/>
        <v>0</v>
      </c>
      <c r="U17" t="b">
        <f t="shared" si="4"/>
        <v>0</v>
      </c>
      <c r="V17" t="b">
        <f t="shared" si="5"/>
        <v>0</v>
      </c>
      <c r="W17" t="b">
        <f t="shared" si="6"/>
        <v>0</v>
      </c>
      <c r="X17" t="b">
        <f t="shared" si="7"/>
        <v>0</v>
      </c>
      <c r="Y17" t="b">
        <f t="shared" si="8"/>
        <v>0</v>
      </c>
    </row>
    <row r="18" spans="1:25" x14ac:dyDescent="0.3">
      <c r="A18">
        <v>16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>
        <v>1199</v>
      </c>
      <c r="I18">
        <v>85</v>
      </c>
      <c r="J18">
        <v>20.100000000000001</v>
      </c>
      <c r="K18">
        <v>5.7</v>
      </c>
      <c r="L18">
        <v>2025</v>
      </c>
      <c r="M18">
        <v>13229</v>
      </c>
      <c r="N18">
        <v>2</v>
      </c>
      <c r="O18">
        <v>0</v>
      </c>
      <c r="P18">
        <v>4.49</v>
      </c>
      <c r="Q18" t="b">
        <f t="shared" si="0"/>
        <v>1</v>
      </c>
      <c r="R18" t="b">
        <f t="shared" si="1"/>
        <v>1</v>
      </c>
      <c r="S18" t="b">
        <f t="shared" si="2"/>
        <v>0</v>
      </c>
      <c r="T18" t="b">
        <f t="shared" si="3"/>
        <v>0</v>
      </c>
      <c r="U18" t="b">
        <f t="shared" si="4"/>
        <v>0</v>
      </c>
      <c r="V18" t="b">
        <f t="shared" si="5"/>
        <v>1</v>
      </c>
      <c r="W18" t="b">
        <f t="shared" si="6"/>
        <v>0</v>
      </c>
      <c r="X18" t="b">
        <f t="shared" si="7"/>
        <v>0</v>
      </c>
      <c r="Y18" t="b">
        <f t="shared" si="8"/>
        <v>0</v>
      </c>
    </row>
    <row r="19" spans="1:25" x14ac:dyDescent="0.3">
      <c r="A19">
        <v>17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>
        <v>1199</v>
      </c>
      <c r="I19">
        <v>85</v>
      </c>
      <c r="J19">
        <v>20.100000000000001</v>
      </c>
      <c r="K19">
        <v>5.7</v>
      </c>
      <c r="L19">
        <v>2023</v>
      </c>
      <c r="M19">
        <v>33224</v>
      </c>
      <c r="N19">
        <v>1</v>
      </c>
      <c r="O19">
        <v>0</v>
      </c>
      <c r="P19">
        <v>4.45</v>
      </c>
      <c r="Q19" t="b">
        <f t="shared" si="0"/>
        <v>1</v>
      </c>
      <c r="R19" t="b">
        <f t="shared" si="1"/>
        <v>1</v>
      </c>
      <c r="S19" t="b">
        <f t="shared" si="2"/>
        <v>0</v>
      </c>
      <c r="T19" t="b">
        <f t="shared" si="3"/>
        <v>0</v>
      </c>
      <c r="U19" t="b">
        <f t="shared" si="4"/>
        <v>0</v>
      </c>
      <c r="V19" t="b">
        <f t="shared" si="5"/>
        <v>1</v>
      </c>
      <c r="W19" t="b">
        <f t="shared" si="6"/>
        <v>0</v>
      </c>
      <c r="X19" t="b">
        <f t="shared" si="7"/>
        <v>0</v>
      </c>
      <c r="Y19" t="b">
        <f t="shared" si="8"/>
        <v>0</v>
      </c>
    </row>
    <row r="20" spans="1:25" x14ac:dyDescent="0.3">
      <c r="A20">
        <v>18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>
        <v>1199</v>
      </c>
      <c r="I20">
        <v>85</v>
      </c>
      <c r="J20">
        <v>20.100000000000001</v>
      </c>
      <c r="K20">
        <v>5.7</v>
      </c>
      <c r="L20">
        <v>2024</v>
      </c>
      <c r="M20">
        <v>49434</v>
      </c>
      <c r="N20">
        <v>1</v>
      </c>
      <c r="O20">
        <v>0</v>
      </c>
      <c r="P20">
        <v>4.5199999999999996</v>
      </c>
      <c r="Q20" t="b">
        <f t="shared" si="0"/>
        <v>1</v>
      </c>
      <c r="R20" t="b">
        <f t="shared" si="1"/>
        <v>1</v>
      </c>
      <c r="S20" t="b">
        <f t="shared" si="2"/>
        <v>1</v>
      </c>
      <c r="T20" t="b">
        <f t="shared" si="3"/>
        <v>0</v>
      </c>
      <c r="U20" t="b">
        <f t="shared" si="4"/>
        <v>0</v>
      </c>
      <c r="V20" t="b">
        <f t="shared" si="5"/>
        <v>1</v>
      </c>
      <c r="W20" t="b">
        <f t="shared" si="6"/>
        <v>0</v>
      </c>
      <c r="X20" t="b">
        <f t="shared" si="7"/>
        <v>0</v>
      </c>
      <c r="Y20" t="b">
        <f t="shared" si="8"/>
        <v>0</v>
      </c>
    </row>
    <row r="21" spans="1:25" x14ac:dyDescent="0.3">
      <c r="A21">
        <v>19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  <c r="H21">
        <v>1199</v>
      </c>
      <c r="I21">
        <v>85</v>
      </c>
      <c r="J21">
        <v>20.100000000000001</v>
      </c>
      <c r="K21">
        <v>5.7</v>
      </c>
      <c r="L21">
        <v>2021</v>
      </c>
      <c r="M21">
        <v>77516</v>
      </c>
      <c r="N21">
        <v>1</v>
      </c>
      <c r="O21">
        <v>0</v>
      </c>
      <c r="P21">
        <v>2.66</v>
      </c>
      <c r="Q21" t="b">
        <f t="shared" si="0"/>
        <v>0</v>
      </c>
      <c r="R21" t="b">
        <f t="shared" si="1"/>
        <v>0</v>
      </c>
      <c r="S21" t="b">
        <f t="shared" si="2"/>
        <v>1</v>
      </c>
      <c r="T21" t="b">
        <f t="shared" si="3"/>
        <v>0</v>
      </c>
      <c r="U21" t="b">
        <f t="shared" si="4"/>
        <v>0</v>
      </c>
      <c r="V21" t="b">
        <f t="shared" si="5"/>
        <v>0</v>
      </c>
      <c r="W21" t="b">
        <f t="shared" si="6"/>
        <v>0</v>
      </c>
      <c r="X21" t="b">
        <f t="shared" si="7"/>
        <v>0</v>
      </c>
      <c r="Y21" t="b">
        <f t="shared" si="8"/>
        <v>0</v>
      </c>
    </row>
    <row r="22" spans="1:25" x14ac:dyDescent="0.3">
      <c r="A22">
        <v>20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>
        <v>1199</v>
      </c>
      <c r="I22">
        <v>85</v>
      </c>
      <c r="J22">
        <v>20.100000000000001</v>
      </c>
      <c r="K22">
        <v>5.7</v>
      </c>
      <c r="L22">
        <v>2020</v>
      </c>
      <c r="M22">
        <v>118372</v>
      </c>
      <c r="N22">
        <v>1</v>
      </c>
      <c r="O22">
        <v>0</v>
      </c>
      <c r="P22">
        <v>2.3199999999999998</v>
      </c>
      <c r="Q22" t="b">
        <f t="shared" si="0"/>
        <v>0</v>
      </c>
      <c r="R22" t="b">
        <f t="shared" si="1"/>
        <v>0</v>
      </c>
      <c r="S22" t="b">
        <f t="shared" si="2"/>
        <v>1</v>
      </c>
      <c r="T22" t="b">
        <f t="shared" si="3"/>
        <v>0</v>
      </c>
      <c r="U22" t="b">
        <f t="shared" si="4"/>
        <v>0</v>
      </c>
      <c r="V22" t="b">
        <f t="shared" si="5"/>
        <v>0</v>
      </c>
      <c r="W22" t="b">
        <f t="shared" si="6"/>
        <v>0</v>
      </c>
      <c r="X22" t="b">
        <f t="shared" si="7"/>
        <v>0</v>
      </c>
      <c r="Y22" t="b">
        <f t="shared" si="8"/>
        <v>0</v>
      </c>
    </row>
    <row r="23" spans="1:25" x14ac:dyDescent="0.3">
      <c r="A23">
        <v>21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>
        <v>1199</v>
      </c>
      <c r="I23">
        <v>85</v>
      </c>
      <c r="J23">
        <v>20.100000000000001</v>
      </c>
      <c r="K23">
        <v>5.7</v>
      </c>
      <c r="L23">
        <v>2025</v>
      </c>
      <c r="M23">
        <v>18436</v>
      </c>
      <c r="N23">
        <v>2</v>
      </c>
      <c r="O23">
        <v>0</v>
      </c>
      <c r="P23">
        <v>4.82</v>
      </c>
      <c r="Q23" t="b">
        <f t="shared" si="0"/>
        <v>1</v>
      </c>
      <c r="R23" t="b">
        <f t="shared" si="1"/>
        <v>1</v>
      </c>
      <c r="S23" t="b">
        <f t="shared" si="2"/>
        <v>0</v>
      </c>
      <c r="T23" t="b">
        <f t="shared" si="3"/>
        <v>0</v>
      </c>
      <c r="U23" t="b">
        <f t="shared" si="4"/>
        <v>0</v>
      </c>
      <c r="V23" t="b">
        <f t="shared" si="5"/>
        <v>1</v>
      </c>
      <c r="W23" t="b">
        <f t="shared" si="6"/>
        <v>0</v>
      </c>
      <c r="X23" t="b">
        <f t="shared" si="7"/>
        <v>0</v>
      </c>
      <c r="Y23" t="b">
        <f t="shared" si="8"/>
        <v>0</v>
      </c>
    </row>
    <row r="24" spans="1:25" x14ac:dyDescent="0.3">
      <c r="A24">
        <v>22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>
        <v>1199</v>
      </c>
      <c r="I24">
        <v>85</v>
      </c>
      <c r="J24">
        <v>20.100000000000001</v>
      </c>
      <c r="K24">
        <v>5.7</v>
      </c>
      <c r="L24">
        <v>2022</v>
      </c>
      <c r="M24">
        <v>56425</v>
      </c>
      <c r="N24">
        <v>1</v>
      </c>
      <c r="O24">
        <v>0</v>
      </c>
      <c r="P24">
        <v>3.23</v>
      </c>
      <c r="Q24" t="b">
        <f t="shared" si="0"/>
        <v>0</v>
      </c>
      <c r="R24" t="b">
        <f t="shared" si="1"/>
        <v>0</v>
      </c>
      <c r="S24" t="b">
        <f t="shared" si="2"/>
        <v>1</v>
      </c>
      <c r="T24" t="b">
        <f t="shared" si="3"/>
        <v>0</v>
      </c>
      <c r="U24" t="b">
        <f t="shared" si="4"/>
        <v>0</v>
      </c>
      <c r="V24" t="b">
        <f t="shared" si="5"/>
        <v>0</v>
      </c>
      <c r="W24" t="b">
        <f t="shared" si="6"/>
        <v>0</v>
      </c>
      <c r="X24" t="b">
        <f t="shared" si="7"/>
        <v>0</v>
      </c>
      <c r="Y24" t="b">
        <f t="shared" si="8"/>
        <v>0</v>
      </c>
    </row>
    <row r="25" spans="1:25" x14ac:dyDescent="0.3">
      <c r="A25">
        <v>23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>
        <v>1199</v>
      </c>
      <c r="I25">
        <v>85</v>
      </c>
      <c r="J25">
        <v>20.100000000000001</v>
      </c>
      <c r="K25">
        <v>5.7</v>
      </c>
      <c r="L25">
        <v>2021</v>
      </c>
      <c r="M25">
        <v>71361</v>
      </c>
      <c r="N25">
        <v>1</v>
      </c>
      <c r="O25">
        <v>0</v>
      </c>
      <c r="P25">
        <v>2.54</v>
      </c>
      <c r="Q25" t="b">
        <f t="shared" si="0"/>
        <v>0</v>
      </c>
      <c r="R25" t="b">
        <f t="shared" si="1"/>
        <v>0</v>
      </c>
      <c r="S25" t="b">
        <f t="shared" si="2"/>
        <v>1</v>
      </c>
      <c r="T25" t="b">
        <f t="shared" si="3"/>
        <v>0</v>
      </c>
      <c r="U25" t="b">
        <f t="shared" si="4"/>
        <v>0</v>
      </c>
      <c r="V25" t="b">
        <f t="shared" si="5"/>
        <v>0</v>
      </c>
      <c r="W25" t="b">
        <f t="shared" si="6"/>
        <v>0</v>
      </c>
      <c r="X25" t="b">
        <f t="shared" si="7"/>
        <v>0</v>
      </c>
      <c r="Y25" t="b">
        <f t="shared" si="8"/>
        <v>0</v>
      </c>
    </row>
    <row r="26" spans="1:25" x14ac:dyDescent="0.3">
      <c r="A26">
        <v>24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>
        <v>1199</v>
      </c>
      <c r="I26">
        <v>85</v>
      </c>
      <c r="J26">
        <v>20.100000000000001</v>
      </c>
      <c r="K26">
        <v>5.7</v>
      </c>
      <c r="L26">
        <v>2026</v>
      </c>
      <c r="M26">
        <v>4460</v>
      </c>
      <c r="N26">
        <v>1</v>
      </c>
      <c r="O26">
        <v>0</v>
      </c>
      <c r="P26">
        <v>5.73</v>
      </c>
      <c r="Q26" t="b">
        <f t="shared" si="0"/>
        <v>1</v>
      </c>
      <c r="R26" t="b">
        <f t="shared" si="1"/>
        <v>0</v>
      </c>
      <c r="S26" t="b">
        <f t="shared" si="2"/>
        <v>0</v>
      </c>
      <c r="T26" t="b">
        <f t="shared" si="3"/>
        <v>0</v>
      </c>
      <c r="U26" t="b">
        <f t="shared" si="4"/>
        <v>0</v>
      </c>
      <c r="V26" t="b">
        <f t="shared" si="5"/>
        <v>1</v>
      </c>
      <c r="W26" t="b">
        <f t="shared" si="6"/>
        <v>0</v>
      </c>
      <c r="X26" t="b">
        <f t="shared" si="7"/>
        <v>0</v>
      </c>
      <c r="Y26" t="b">
        <f t="shared" si="8"/>
        <v>0</v>
      </c>
    </row>
    <row r="27" spans="1:25" x14ac:dyDescent="0.3">
      <c r="A27">
        <v>25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>
        <v>1199</v>
      </c>
      <c r="I27">
        <v>85</v>
      </c>
      <c r="J27">
        <v>20.100000000000001</v>
      </c>
      <c r="K27">
        <v>5.7</v>
      </c>
      <c r="L27">
        <v>2021</v>
      </c>
      <c r="M27">
        <v>99497</v>
      </c>
      <c r="N27">
        <v>2</v>
      </c>
      <c r="O27">
        <v>0</v>
      </c>
      <c r="P27">
        <v>2.37</v>
      </c>
      <c r="Q27" t="b">
        <f t="shared" si="0"/>
        <v>0</v>
      </c>
      <c r="R27" t="b">
        <f t="shared" si="1"/>
        <v>0</v>
      </c>
      <c r="S27" t="b">
        <f t="shared" si="2"/>
        <v>1</v>
      </c>
      <c r="T27" t="b">
        <f t="shared" si="3"/>
        <v>0</v>
      </c>
      <c r="U27" t="b">
        <f t="shared" si="4"/>
        <v>0</v>
      </c>
      <c r="V27" t="b">
        <f t="shared" si="5"/>
        <v>0</v>
      </c>
      <c r="W27" t="b">
        <f t="shared" si="6"/>
        <v>0</v>
      </c>
      <c r="X27" t="b">
        <f t="shared" si="7"/>
        <v>0</v>
      </c>
      <c r="Y27" t="b">
        <f t="shared" si="8"/>
        <v>0</v>
      </c>
    </row>
    <row r="28" spans="1:25" x14ac:dyDescent="0.3">
      <c r="A28">
        <v>26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>
        <v>1199</v>
      </c>
      <c r="I28">
        <v>85</v>
      </c>
      <c r="J28">
        <v>20.100000000000001</v>
      </c>
      <c r="K28">
        <v>5.7</v>
      </c>
      <c r="L28">
        <v>2023</v>
      </c>
      <c r="M28">
        <v>55666</v>
      </c>
      <c r="N28">
        <v>1</v>
      </c>
      <c r="O28">
        <v>0</v>
      </c>
      <c r="P28">
        <v>4.0599999999999996</v>
      </c>
      <c r="Q28" t="b">
        <f t="shared" si="0"/>
        <v>1</v>
      </c>
      <c r="R28" t="b">
        <f t="shared" si="1"/>
        <v>1</v>
      </c>
      <c r="S28" t="b">
        <f t="shared" si="2"/>
        <v>1</v>
      </c>
      <c r="T28" t="b">
        <f t="shared" si="3"/>
        <v>0</v>
      </c>
      <c r="U28" t="b">
        <f t="shared" si="4"/>
        <v>0</v>
      </c>
      <c r="V28" t="b">
        <f t="shared" si="5"/>
        <v>1</v>
      </c>
      <c r="W28" t="b">
        <f t="shared" si="6"/>
        <v>0</v>
      </c>
      <c r="X28" t="b">
        <f t="shared" si="7"/>
        <v>0</v>
      </c>
      <c r="Y28" t="b">
        <f t="shared" si="8"/>
        <v>0</v>
      </c>
    </row>
    <row r="29" spans="1:25" x14ac:dyDescent="0.3">
      <c r="A29">
        <v>27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>
        <v>1199</v>
      </c>
      <c r="I29">
        <v>85</v>
      </c>
      <c r="J29">
        <v>20.100000000000001</v>
      </c>
      <c r="K29">
        <v>5.7</v>
      </c>
      <c r="L29">
        <v>2021</v>
      </c>
      <c r="M29">
        <v>82298</v>
      </c>
      <c r="N29">
        <v>1</v>
      </c>
      <c r="O29">
        <v>0</v>
      </c>
      <c r="P29">
        <v>2.5299999999999998</v>
      </c>
      <c r="Q29" t="b">
        <f t="shared" si="0"/>
        <v>0</v>
      </c>
      <c r="R29" t="b">
        <f t="shared" si="1"/>
        <v>0</v>
      </c>
      <c r="S29" t="b">
        <f t="shared" si="2"/>
        <v>1</v>
      </c>
      <c r="T29" t="b">
        <f t="shared" si="3"/>
        <v>0</v>
      </c>
      <c r="U29" t="b">
        <f t="shared" si="4"/>
        <v>0</v>
      </c>
      <c r="V29" t="b">
        <f t="shared" si="5"/>
        <v>0</v>
      </c>
      <c r="W29" t="b">
        <f t="shared" si="6"/>
        <v>0</v>
      </c>
      <c r="X29" t="b">
        <f t="shared" si="7"/>
        <v>0</v>
      </c>
      <c r="Y29" t="b">
        <f t="shared" si="8"/>
        <v>0</v>
      </c>
    </row>
    <row r="30" spans="1:25" x14ac:dyDescent="0.3">
      <c r="A30">
        <v>28</v>
      </c>
      <c r="B30" t="s">
        <v>83</v>
      </c>
      <c r="C30" t="s">
        <v>84</v>
      </c>
      <c r="D30" t="s">
        <v>85</v>
      </c>
      <c r="E30" t="s">
        <v>86</v>
      </c>
      <c r="F30" t="s">
        <v>87</v>
      </c>
      <c r="G30" t="s">
        <v>88</v>
      </c>
      <c r="H30">
        <v>1199</v>
      </c>
      <c r="I30">
        <v>85</v>
      </c>
      <c r="J30">
        <v>20.100000000000001</v>
      </c>
      <c r="K30">
        <v>5.7</v>
      </c>
      <c r="L30">
        <v>2021</v>
      </c>
      <c r="M30">
        <v>104831</v>
      </c>
      <c r="N30">
        <v>2</v>
      </c>
      <c r="O30">
        <v>0</v>
      </c>
      <c r="P30">
        <v>2.6</v>
      </c>
      <c r="Q30" t="b">
        <f t="shared" si="0"/>
        <v>0</v>
      </c>
      <c r="R30" t="b">
        <f t="shared" si="1"/>
        <v>0</v>
      </c>
      <c r="S30" t="b">
        <f t="shared" si="2"/>
        <v>1</v>
      </c>
      <c r="T30" t="b">
        <f t="shared" si="3"/>
        <v>0</v>
      </c>
      <c r="U30" t="b">
        <f t="shared" si="4"/>
        <v>0</v>
      </c>
      <c r="V30" t="b">
        <f t="shared" si="5"/>
        <v>0</v>
      </c>
      <c r="W30" t="b">
        <f t="shared" si="6"/>
        <v>0</v>
      </c>
      <c r="X30" t="b">
        <f t="shared" si="7"/>
        <v>0</v>
      </c>
      <c r="Y30" t="b">
        <f t="shared" si="8"/>
        <v>0</v>
      </c>
    </row>
    <row r="31" spans="1:25" x14ac:dyDescent="0.3">
      <c r="A31">
        <v>29</v>
      </c>
      <c r="B31" t="s">
        <v>83</v>
      </c>
      <c r="C31" t="s">
        <v>84</v>
      </c>
      <c r="D31" t="s">
        <v>85</v>
      </c>
      <c r="E31" t="s">
        <v>86</v>
      </c>
      <c r="F31" t="s">
        <v>87</v>
      </c>
      <c r="G31" t="s">
        <v>88</v>
      </c>
      <c r="H31">
        <v>1199</v>
      </c>
      <c r="I31">
        <v>85</v>
      </c>
      <c r="J31">
        <v>20.100000000000001</v>
      </c>
      <c r="K31">
        <v>5.7</v>
      </c>
      <c r="L31">
        <v>2023</v>
      </c>
      <c r="M31">
        <v>47577</v>
      </c>
      <c r="N31">
        <v>2</v>
      </c>
      <c r="O31">
        <v>0</v>
      </c>
      <c r="P31">
        <v>3.97</v>
      </c>
      <c r="Q31" t="b">
        <f t="shared" si="0"/>
        <v>0</v>
      </c>
      <c r="R31" t="b">
        <f t="shared" si="1"/>
        <v>0</v>
      </c>
      <c r="S31" t="b">
        <f t="shared" si="2"/>
        <v>1</v>
      </c>
      <c r="T31" t="b">
        <f t="shared" si="3"/>
        <v>0</v>
      </c>
      <c r="U31" t="b">
        <f t="shared" si="4"/>
        <v>0</v>
      </c>
      <c r="V31" t="b">
        <f t="shared" si="5"/>
        <v>1</v>
      </c>
      <c r="W31" t="b">
        <f t="shared" si="6"/>
        <v>0</v>
      </c>
      <c r="X31" t="b">
        <f t="shared" si="7"/>
        <v>0</v>
      </c>
      <c r="Y31" t="b">
        <f t="shared" si="8"/>
        <v>0</v>
      </c>
    </row>
    <row r="32" spans="1:25" x14ac:dyDescent="0.3">
      <c r="A32">
        <v>30</v>
      </c>
      <c r="B32" t="s">
        <v>83</v>
      </c>
      <c r="C32" t="s">
        <v>84</v>
      </c>
      <c r="D32" t="s">
        <v>85</v>
      </c>
      <c r="E32" t="s">
        <v>86</v>
      </c>
      <c r="F32" t="s">
        <v>87</v>
      </c>
      <c r="G32" t="s">
        <v>88</v>
      </c>
      <c r="H32">
        <v>1199</v>
      </c>
      <c r="I32">
        <v>85</v>
      </c>
      <c r="J32">
        <v>20.100000000000001</v>
      </c>
      <c r="K32">
        <v>5.7</v>
      </c>
      <c r="L32">
        <v>2021</v>
      </c>
      <c r="M32">
        <v>58558</v>
      </c>
      <c r="N32">
        <v>1</v>
      </c>
      <c r="O32">
        <v>0</v>
      </c>
      <c r="P32">
        <v>2.77</v>
      </c>
      <c r="Q32" t="b">
        <f t="shared" si="0"/>
        <v>0</v>
      </c>
      <c r="R32" t="b">
        <f t="shared" si="1"/>
        <v>0</v>
      </c>
      <c r="S32" t="b">
        <f t="shared" si="2"/>
        <v>1</v>
      </c>
      <c r="T32" t="b">
        <f t="shared" si="3"/>
        <v>0</v>
      </c>
      <c r="U32" t="b">
        <f t="shared" si="4"/>
        <v>0</v>
      </c>
      <c r="V32" t="b">
        <f t="shared" si="5"/>
        <v>0</v>
      </c>
      <c r="W32" t="b">
        <f t="shared" si="6"/>
        <v>0</v>
      </c>
      <c r="X32" t="b">
        <f t="shared" si="7"/>
        <v>0</v>
      </c>
      <c r="Y32" t="b">
        <f t="shared" si="8"/>
        <v>0</v>
      </c>
    </row>
    <row r="33" spans="1:25" x14ac:dyDescent="0.3">
      <c r="A33">
        <v>31</v>
      </c>
      <c r="B33" t="s">
        <v>83</v>
      </c>
      <c r="C33" t="s">
        <v>84</v>
      </c>
      <c r="D33" t="s">
        <v>85</v>
      </c>
      <c r="E33" t="s">
        <v>86</v>
      </c>
      <c r="F33" t="s">
        <v>87</v>
      </c>
      <c r="G33" t="s">
        <v>88</v>
      </c>
      <c r="H33">
        <v>1199</v>
      </c>
      <c r="I33">
        <v>85</v>
      </c>
      <c r="J33">
        <v>20.100000000000001</v>
      </c>
      <c r="K33">
        <v>5.7</v>
      </c>
      <c r="L33">
        <v>2021</v>
      </c>
      <c r="M33">
        <v>75175</v>
      </c>
      <c r="N33">
        <v>1</v>
      </c>
      <c r="O33">
        <v>0</v>
      </c>
      <c r="P33">
        <v>3.22</v>
      </c>
      <c r="Q33" t="b">
        <f t="shared" si="0"/>
        <v>0</v>
      </c>
      <c r="R33" t="b">
        <f t="shared" si="1"/>
        <v>0</v>
      </c>
      <c r="S33" t="b">
        <f t="shared" si="2"/>
        <v>1</v>
      </c>
      <c r="T33" t="b">
        <f t="shared" si="3"/>
        <v>0</v>
      </c>
      <c r="U33" t="b">
        <f t="shared" si="4"/>
        <v>0</v>
      </c>
      <c r="V33" t="b">
        <f t="shared" si="5"/>
        <v>0</v>
      </c>
      <c r="W33" t="b">
        <f t="shared" si="6"/>
        <v>0</v>
      </c>
      <c r="X33" t="b">
        <f t="shared" si="7"/>
        <v>0</v>
      </c>
      <c r="Y33" t="b">
        <f t="shared" si="8"/>
        <v>0</v>
      </c>
    </row>
    <row r="34" spans="1:25" x14ac:dyDescent="0.3">
      <c r="A34">
        <v>32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>
        <v>1199</v>
      </c>
      <c r="I34">
        <v>85</v>
      </c>
      <c r="J34">
        <v>20.100000000000001</v>
      </c>
      <c r="K34">
        <v>5.7</v>
      </c>
      <c r="L34">
        <v>2024</v>
      </c>
      <c r="M34">
        <v>44879</v>
      </c>
      <c r="N34">
        <v>1</v>
      </c>
      <c r="O34">
        <v>0</v>
      </c>
      <c r="P34">
        <v>4.3600000000000003</v>
      </c>
      <c r="Q34" t="b">
        <f t="shared" si="0"/>
        <v>1</v>
      </c>
      <c r="R34" t="b">
        <f t="shared" si="1"/>
        <v>1</v>
      </c>
      <c r="S34" t="b">
        <f t="shared" si="2"/>
        <v>1</v>
      </c>
      <c r="T34" t="b">
        <f t="shared" si="3"/>
        <v>0</v>
      </c>
      <c r="U34" t="b">
        <f t="shared" si="4"/>
        <v>0</v>
      </c>
      <c r="V34" t="b">
        <f t="shared" si="5"/>
        <v>1</v>
      </c>
      <c r="W34" t="b">
        <f t="shared" si="6"/>
        <v>0</v>
      </c>
      <c r="X34" t="b">
        <f t="shared" si="7"/>
        <v>0</v>
      </c>
      <c r="Y34" t="b">
        <f t="shared" si="8"/>
        <v>0</v>
      </c>
    </row>
    <row r="35" spans="1:25" x14ac:dyDescent="0.3">
      <c r="A35">
        <v>33</v>
      </c>
      <c r="B35" t="s">
        <v>83</v>
      </c>
      <c r="C35" t="s">
        <v>84</v>
      </c>
      <c r="D35" t="s">
        <v>85</v>
      </c>
      <c r="E35" t="s">
        <v>86</v>
      </c>
      <c r="F35" t="s">
        <v>87</v>
      </c>
      <c r="G35" t="s">
        <v>88</v>
      </c>
      <c r="H35">
        <v>1199</v>
      </c>
      <c r="I35">
        <v>85</v>
      </c>
      <c r="J35">
        <v>20.100000000000001</v>
      </c>
      <c r="K35">
        <v>5.7</v>
      </c>
      <c r="L35">
        <v>2020</v>
      </c>
      <c r="M35">
        <v>116667</v>
      </c>
      <c r="N35">
        <v>1</v>
      </c>
      <c r="O35">
        <v>1</v>
      </c>
      <c r="P35">
        <v>1.5</v>
      </c>
      <c r="Q35" t="b">
        <f t="shared" si="0"/>
        <v>0</v>
      </c>
      <c r="R35" t="b">
        <f t="shared" si="1"/>
        <v>0</v>
      </c>
      <c r="S35" t="b">
        <f t="shared" si="2"/>
        <v>1</v>
      </c>
      <c r="T35" t="b">
        <f t="shared" si="3"/>
        <v>0</v>
      </c>
      <c r="U35" t="b">
        <f t="shared" si="4"/>
        <v>0</v>
      </c>
      <c r="V35" t="b">
        <f t="shared" si="5"/>
        <v>0</v>
      </c>
      <c r="W35" t="b">
        <f t="shared" si="6"/>
        <v>0</v>
      </c>
      <c r="X35" t="b">
        <f t="shared" si="7"/>
        <v>0</v>
      </c>
      <c r="Y35" t="b">
        <f t="shared" si="8"/>
        <v>0</v>
      </c>
    </row>
    <row r="36" spans="1:25" x14ac:dyDescent="0.3">
      <c r="A36">
        <v>34</v>
      </c>
      <c r="B36" t="s">
        <v>83</v>
      </c>
      <c r="C36" t="s">
        <v>84</v>
      </c>
      <c r="D36" t="s">
        <v>85</v>
      </c>
      <c r="E36" t="s">
        <v>86</v>
      </c>
      <c r="F36" t="s">
        <v>87</v>
      </c>
      <c r="G36" t="s">
        <v>88</v>
      </c>
      <c r="H36">
        <v>1199</v>
      </c>
      <c r="I36">
        <v>85</v>
      </c>
      <c r="J36">
        <v>20.100000000000001</v>
      </c>
      <c r="K36">
        <v>5.7</v>
      </c>
      <c r="L36">
        <v>2026</v>
      </c>
      <c r="M36">
        <v>6576</v>
      </c>
      <c r="N36">
        <v>1</v>
      </c>
      <c r="O36">
        <v>0</v>
      </c>
      <c r="P36">
        <v>5.27</v>
      </c>
      <c r="Q36" t="b">
        <f t="shared" si="0"/>
        <v>1</v>
      </c>
      <c r="R36" t="b">
        <f t="shared" si="1"/>
        <v>0</v>
      </c>
      <c r="S36" t="b">
        <f t="shared" si="2"/>
        <v>0</v>
      </c>
      <c r="T36" t="b">
        <f t="shared" si="3"/>
        <v>0</v>
      </c>
      <c r="U36" t="b">
        <f t="shared" si="4"/>
        <v>0</v>
      </c>
      <c r="V36" t="b">
        <f t="shared" si="5"/>
        <v>1</v>
      </c>
      <c r="W36" t="b">
        <f t="shared" si="6"/>
        <v>0</v>
      </c>
      <c r="X36" t="b">
        <f t="shared" si="7"/>
        <v>0</v>
      </c>
      <c r="Y36" t="b">
        <f t="shared" si="8"/>
        <v>0</v>
      </c>
    </row>
    <row r="37" spans="1:25" x14ac:dyDescent="0.3">
      <c r="A37">
        <v>35</v>
      </c>
      <c r="B37" t="s">
        <v>83</v>
      </c>
      <c r="C37" t="s">
        <v>84</v>
      </c>
      <c r="D37" t="s">
        <v>85</v>
      </c>
      <c r="E37" t="s">
        <v>86</v>
      </c>
      <c r="F37" t="s">
        <v>87</v>
      </c>
      <c r="G37" t="s">
        <v>88</v>
      </c>
      <c r="H37">
        <v>1199</v>
      </c>
      <c r="I37">
        <v>85</v>
      </c>
      <c r="J37">
        <v>20.100000000000001</v>
      </c>
      <c r="K37">
        <v>5.7</v>
      </c>
      <c r="L37">
        <v>2021</v>
      </c>
      <c r="M37">
        <v>54964</v>
      </c>
      <c r="N37">
        <v>1</v>
      </c>
      <c r="O37">
        <v>0</v>
      </c>
      <c r="P37">
        <v>2.82</v>
      </c>
      <c r="Q37" t="b">
        <f t="shared" si="0"/>
        <v>0</v>
      </c>
      <c r="R37" t="b">
        <f t="shared" si="1"/>
        <v>0</v>
      </c>
      <c r="S37" t="b">
        <f t="shared" si="2"/>
        <v>1</v>
      </c>
      <c r="T37" t="b">
        <f t="shared" si="3"/>
        <v>0</v>
      </c>
      <c r="U37" t="b">
        <f t="shared" si="4"/>
        <v>0</v>
      </c>
      <c r="V37" t="b">
        <f t="shared" si="5"/>
        <v>0</v>
      </c>
      <c r="W37" t="b">
        <f t="shared" si="6"/>
        <v>0</v>
      </c>
      <c r="X37" t="b">
        <f t="shared" si="7"/>
        <v>0</v>
      </c>
      <c r="Y37" t="b">
        <f t="shared" si="8"/>
        <v>0</v>
      </c>
    </row>
    <row r="38" spans="1:25" x14ac:dyDescent="0.3">
      <c r="A38">
        <v>36</v>
      </c>
      <c r="B38" t="s">
        <v>83</v>
      </c>
      <c r="C38" t="s">
        <v>84</v>
      </c>
      <c r="D38" t="s">
        <v>85</v>
      </c>
      <c r="E38" t="s">
        <v>86</v>
      </c>
      <c r="F38" t="s">
        <v>87</v>
      </c>
      <c r="G38" t="s">
        <v>88</v>
      </c>
      <c r="H38">
        <v>1199</v>
      </c>
      <c r="I38">
        <v>85</v>
      </c>
      <c r="J38">
        <v>20.100000000000001</v>
      </c>
      <c r="K38">
        <v>5.7</v>
      </c>
      <c r="L38">
        <v>2020</v>
      </c>
      <c r="M38">
        <v>116093</v>
      </c>
      <c r="N38">
        <v>1</v>
      </c>
      <c r="O38">
        <v>0</v>
      </c>
      <c r="P38">
        <v>2.2200000000000002</v>
      </c>
      <c r="Q38" t="b">
        <f t="shared" si="0"/>
        <v>0</v>
      </c>
      <c r="R38" t="b">
        <f t="shared" si="1"/>
        <v>0</v>
      </c>
      <c r="S38" t="b">
        <f t="shared" si="2"/>
        <v>1</v>
      </c>
      <c r="T38" t="b">
        <f t="shared" si="3"/>
        <v>0</v>
      </c>
      <c r="U38" t="b">
        <f t="shared" si="4"/>
        <v>0</v>
      </c>
      <c r="V38" t="b">
        <f t="shared" si="5"/>
        <v>0</v>
      </c>
      <c r="W38" t="b">
        <f t="shared" si="6"/>
        <v>0</v>
      </c>
      <c r="X38" t="b">
        <f t="shared" si="7"/>
        <v>0</v>
      </c>
      <c r="Y38" t="b">
        <f t="shared" si="8"/>
        <v>0</v>
      </c>
    </row>
    <row r="39" spans="1:25" x14ac:dyDescent="0.3">
      <c r="A39">
        <v>37</v>
      </c>
      <c r="B39" t="s">
        <v>83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>
        <v>1199</v>
      </c>
      <c r="I39">
        <v>85</v>
      </c>
      <c r="J39">
        <v>20.100000000000001</v>
      </c>
      <c r="K39">
        <v>5.7</v>
      </c>
      <c r="L39">
        <v>2026</v>
      </c>
      <c r="M39">
        <v>6845</v>
      </c>
      <c r="N39">
        <v>1</v>
      </c>
      <c r="O39">
        <v>0</v>
      </c>
      <c r="P39">
        <v>5.79</v>
      </c>
      <c r="Q39" t="b">
        <f t="shared" si="0"/>
        <v>1</v>
      </c>
      <c r="R39" t="b">
        <f t="shared" si="1"/>
        <v>0</v>
      </c>
      <c r="S39" t="b">
        <f t="shared" si="2"/>
        <v>0</v>
      </c>
      <c r="T39" t="b">
        <f t="shared" si="3"/>
        <v>0</v>
      </c>
      <c r="U39" t="b">
        <f t="shared" si="4"/>
        <v>0</v>
      </c>
      <c r="V39" t="b">
        <f t="shared" si="5"/>
        <v>1</v>
      </c>
      <c r="W39" t="b">
        <f t="shared" si="6"/>
        <v>0</v>
      </c>
      <c r="X39" t="b">
        <f t="shared" si="7"/>
        <v>0</v>
      </c>
      <c r="Y39" t="b">
        <f t="shared" si="8"/>
        <v>0</v>
      </c>
    </row>
    <row r="40" spans="1:25" x14ac:dyDescent="0.3">
      <c r="A40">
        <v>38</v>
      </c>
      <c r="B40" t="s">
        <v>83</v>
      </c>
      <c r="C40" t="s">
        <v>84</v>
      </c>
      <c r="D40" t="s">
        <v>85</v>
      </c>
      <c r="E40" t="s">
        <v>86</v>
      </c>
      <c r="F40" t="s">
        <v>87</v>
      </c>
      <c r="G40" t="s">
        <v>88</v>
      </c>
      <c r="H40">
        <v>1199</v>
      </c>
      <c r="I40">
        <v>85</v>
      </c>
      <c r="J40">
        <v>20.100000000000001</v>
      </c>
      <c r="K40">
        <v>5.7</v>
      </c>
      <c r="L40">
        <v>2024</v>
      </c>
      <c r="M40">
        <v>48537</v>
      </c>
      <c r="N40">
        <v>1</v>
      </c>
      <c r="O40">
        <v>0</v>
      </c>
      <c r="P40">
        <v>4.58</v>
      </c>
      <c r="Q40" t="b">
        <f t="shared" si="0"/>
        <v>1</v>
      </c>
      <c r="R40" t="b">
        <f t="shared" si="1"/>
        <v>1</v>
      </c>
      <c r="S40" t="b">
        <f t="shared" si="2"/>
        <v>1</v>
      </c>
      <c r="T40" t="b">
        <f t="shared" si="3"/>
        <v>0</v>
      </c>
      <c r="U40" t="b">
        <f t="shared" si="4"/>
        <v>0</v>
      </c>
      <c r="V40" t="b">
        <f t="shared" si="5"/>
        <v>1</v>
      </c>
      <c r="W40" t="b">
        <f t="shared" si="6"/>
        <v>0</v>
      </c>
      <c r="X40" t="b">
        <f t="shared" si="7"/>
        <v>0</v>
      </c>
      <c r="Y40" t="b">
        <f t="shared" si="8"/>
        <v>0</v>
      </c>
    </row>
    <row r="41" spans="1:25" x14ac:dyDescent="0.3">
      <c r="A41">
        <v>39</v>
      </c>
      <c r="B41" t="s">
        <v>83</v>
      </c>
      <c r="C41" t="s">
        <v>84</v>
      </c>
      <c r="D41" t="s">
        <v>85</v>
      </c>
      <c r="E41" t="s">
        <v>86</v>
      </c>
      <c r="F41" t="s">
        <v>87</v>
      </c>
      <c r="G41" t="s">
        <v>88</v>
      </c>
      <c r="H41">
        <v>1199</v>
      </c>
      <c r="I41">
        <v>85</v>
      </c>
      <c r="J41">
        <v>20.100000000000001</v>
      </c>
      <c r="K41">
        <v>5.7</v>
      </c>
      <c r="L41">
        <v>2026</v>
      </c>
      <c r="M41">
        <v>7026</v>
      </c>
      <c r="N41">
        <v>1</v>
      </c>
      <c r="O41">
        <v>0</v>
      </c>
      <c r="P41">
        <v>5.73</v>
      </c>
      <c r="Q41" t="b">
        <f t="shared" si="0"/>
        <v>1</v>
      </c>
      <c r="R41" t="b">
        <f t="shared" si="1"/>
        <v>0</v>
      </c>
      <c r="S41" t="b">
        <f t="shared" si="2"/>
        <v>0</v>
      </c>
      <c r="T41" t="b">
        <f t="shared" si="3"/>
        <v>0</v>
      </c>
      <c r="U41" t="b">
        <f t="shared" si="4"/>
        <v>0</v>
      </c>
      <c r="V41" t="b">
        <f t="shared" si="5"/>
        <v>1</v>
      </c>
      <c r="W41" t="b">
        <f t="shared" si="6"/>
        <v>0</v>
      </c>
      <c r="X41" t="b">
        <f t="shared" si="7"/>
        <v>0</v>
      </c>
      <c r="Y41" t="b">
        <f t="shared" si="8"/>
        <v>0</v>
      </c>
    </row>
    <row r="42" spans="1:25" x14ac:dyDescent="0.3">
      <c r="A42">
        <v>40</v>
      </c>
      <c r="B42" t="s">
        <v>83</v>
      </c>
      <c r="C42" t="s">
        <v>84</v>
      </c>
      <c r="D42" t="s">
        <v>85</v>
      </c>
      <c r="E42" t="s">
        <v>86</v>
      </c>
      <c r="F42" t="s">
        <v>87</v>
      </c>
      <c r="G42" t="s">
        <v>88</v>
      </c>
      <c r="H42">
        <v>1199</v>
      </c>
      <c r="I42">
        <v>85</v>
      </c>
      <c r="J42">
        <v>20.100000000000001</v>
      </c>
      <c r="K42">
        <v>5.7</v>
      </c>
      <c r="L42">
        <v>2022</v>
      </c>
      <c r="M42">
        <v>59817</v>
      </c>
      <c r="N42">
        <v>2</v>
      </c>
      <c r="O42">
        <v>0</v>
      </c>
      <c r="P42">
        <v>3.01</v>
      </c>
      <c r="Q42" t="b">
        <f t="shared" si="0"/>
        <v>0</v>
      </c>
      <c r="R42" t="b">
        <f t="shared" si="1"/>
        <v>0</v>
      </c>
      <c r="S42" t="b">
        <f t="shared" si="2"/>
        <v>1</v>
      </c>
      <c r="T42" t="b">
        <f t="shared" si="3"/>
        <v>0</v>
      </c>
      <c r="U42" t="b">
        <f t="shared" si="4"/>
        <v>0</v>
      </c>
      <c r="V42" t="b">
        <f t="shared" si="5"/>
        <v>0</v>
      </c>
      <c r="W42" t="b">
        <f t="shared" si="6"/>
        <v>0</v>
      </c>
      <c r="X42" t="b">
        <f t="shared" si="7"/>
        <v>0</v>
      </c>
      <c r="Y42" t="b">
        <f t="shared" si="8"/>
        <v>0</v>
      </c>
    </row>
    <row r="43" spans="1:25" x14ac:dyDescent="0.3">
      <c r="A43">
        <v>41</v>
      </c>
      <c r="B43" t="s">
        <v>83</v>
      </c>
      <c r="C43" t="s">
        <v>84</v>
      </c>
      <c r="D43" t="s">
        <v>85</v>
      </c>
      <c r="E43" t="s">
        <v>86</v>
      </c>
      <c r="F43" t="s">
        <v>87</v>
      </c>
      <c r="G43" t="s">
        <v>88</v>
      </c>
      <c r="H43">
        <v>1199</v>
      </c>
      <c r="I43">
        <v>85</v>
      </c>
      <c r="J43">
        <v>20.100000000000001</v>
      </c>
      <c r="K43">
        <v>5.7</v>
      </c>
      <c r="L43">
        <v>2023</v>
      </c>
      <c r="M43">
        <v>43778</v>
      </c>
      <c r="N43">
        <v>1</v>
      </c>
      <c r="O43">
        <v>0</v>
      </c>
      <c r="P43">
        <v>3.67</v>
      </c>
      <c r="Q43" t="b">
        <f t="shared" si="0"/>
        <v>0</v>
      </c>
      <c r="R43" t="b">
        <f t="shared" si="1"/>
        <v>0</v>
      </c>
      <c r="S43" t="b">
        <f t="shared" si="2"/>
        <v>1</v>
      </c>
      <c r="T43" t="b">
        <f t="shared" si="3"/>
        <v>0</v>
      </c>
      <c r="U43" t="b">
        <f t="shared" si="4"/>
        <v>0</v>
      </c>
      <c r="V43" t="b">
        <f t="shared" si="5"/>
        <v>1</v>
      </c>
      <c r="W43" t="b">
        <f t="shared" si="6"/>
        <v>0</v>
      </c>
      <c r="X43" t="b">
        <f t="shared" si="7"/>
        <v>0</v>
      </c>
      <c r="Y43" t="b">
        <f t="shared" si="8"/>
        <v>0</v>
      </c>
    </row>
    <row r="44" spans="1:25" x14ac:dyDescent="0.3">
      <c r="A44">
        <v>42</v>
      </c>
      <c r="B44" t="s">
        <v>83</v>
      </c>
      <c r="C44" t="s">
        <v>84</v>
      </c>
      <c r="D44" t="s">
        <v>85</v>
      </c>
      <c r="E44" t="s">
        <v>86</v>
      </c>
      <c r="F44" t="s">
        <v>87</v>
      </c>
      <c r="G44" t="s">
        <v>88</v>
      </c>
      <c r="H44">
        <v>1199</v>
      </c>
      <c r="I44">
        <v>85</v>
      </c>
      <c r="J44">
        <v>20.100000000000001</v>
      </c>
      <c r="K44">
        <v>5.7</v>
      </c>
      <c r="L44">
        <v>2021</v>
      </c>
      <c r="M44">
        <v>60801</v>
      </c>
      <c r="N44">
        <v>2</v>
      </c>
      <c r="O44">
        <v>1</v>
      </c>
      <c r="P44">
        <v>1.5</v>
      </c>
      <c r="Q44" t="b">
        <f t="shared" si="0"/>
        <v>0</v>
      </c>
      <c r="R44" t="b">
        <f t="shared" si="1"/>
        <v>0</v>
      </c>
      <c r="S44" t="b">
        <f t="shared" si="2"/>
        <v>1</v>
      </c>
      <c r="T44" t="b">
        <f t="shared" si="3"/>
        <v>0</v>
      </c>
      <c r="U44" t="b">
        <f t="shared" si="4"/>
        <v>0</v>
      </c>
      <c r="V44" t="b">
        <f t="shared" si="5"/>
        <v>0</v>
      </c>
      <c r="W44" t="b">
        <f t="shared" si="6"/>
        <v>0</v>
      </c>
      <c r="X44" t="b">
        <f t="shared" si="7"/>
        <v>0</v>
      </c>
      <c r="Y44" t="b">
        <f t="shared" si="8"/>
        <v>0</v>
      </c>
    </row>
    <row r="45" spans="1:25" x14ac:dyDescent="0.3">
      <c r="A45">
        <v>43</v>
      </c>
      <c r="B45" t="s">
        <v>83</v>
      </c>
      <c r="C45" t="s">
        <v>84</v>
      </c>
      <c r="D45" t="s">
        <v>85</v>
      </c>
      <c r="E45" t="s">
        <v>86</v>
      </c>
      <c r="F45" t="s">
        <v>87</v>
      </c>
      <c r="G45" t="s">
        <v>88</v>
      </c>
      <c r="H45">
        <v>1199</v>
      </c>
      <c r="I45">
        <v>85</v>
      </c>
      <c r="J45">
        <v>20.100000000000001</v>
      </c>
      <c r="K45">
        <v>5.7</v>
      </c>
      <c r="L45">
        <v>2024</v>
      </c>
      <c r="M45">
        <v>45018</v>
      </c>
      <c r="N45">
        <v>1</v>
      </c>
      <c r="O45">
        <v>0</v>
      </c>
      <c r="P45">
        <v>4.29</v>
      </c>
      <c r="Q45" t="b">
        <f t="shared" si="0"/>
        <v>1</v>
      </c>
      <c r="R45" t="b">
        <f t="shared" si="1"/>
        <v>1</v>
      </c>
      <c r="S45" t="b">
        <f t="shared" si="2"/>
        <v>1</v>
      </c>
      <c r="T45" t="b">
        <f t="shared" si="3"/>
        <v>0</v>
      </c>
      <c r="U45" t="b">
        <f t="shared" si="4"/>
        <v>0</v>
      </c>
      <c r="V45" t="b">
        <f t="shared" si="5"/>
        <v>1</v>
      </c>
      <c r="W45" t="b">
        <f t="shared" si="6"/>
        <v>0</v>
      </c>
      <c r="X45" t="b">
        <f t="shared" si="7"/>
        <v>0</v>
      </c>
      <c r="Y45" t="b">
        <f t="shared" si="8"/>
        <v>0</v>
      </c>
    </row>
    <row r="46" spans="1:25" x14ac:dyDescent="0.3">
      <c r="A46">
        <v>44</v>
      </c>
      <c r="B46" t="s">
        <v>83</v>
      </c>
      <c r="C46" t="s">
        <v>84</v>
      </c>
      <c r="D46" t="s">
        <v>85</v>
      </c>
      <c r="E46" t="s">
        <v>86</v>
      </c>
      <c r="F46" t="s">
        <v>87</v>
      </c>
      <c r="G46" t="s">
        <v>88</v>
      </c>
      <c r="H46">
        <v>1199</v>
      </c>
      <c r="I46">
        <v>85</v>
      </c>
      <c r="J46">
        <v>20.100000000000001</v>
      </c>
      <c r="K46">
        <v>5.7</v>
      </c>
      <c r="L46">
        <v>2022</v>
      </c>
      <c r="M46">
        <v>60583</v>
      </c>
      <c r="N46">
        <v>2</v>
      </c>
      <c r="O46">
        <v>0</v>
      </c>
      <c r="P46">
        <v>3.08</v>
      </c>
      <c r="Q46" t="b">
        <f t="shared" si="0"/>
        <v>0</v>
      </c>
      <c r="R46" t="b">
        <f t="shared" si="1"/>
        <v>0</v>
      </c>
      <c r="S46" t="b">
        <f t="shared" si="2"/>
        <v>1</v>
      </c>
      <c r="T46" t="b">
        <f t="shared" si="3"/>
        <v>0</v>
      </c>
      <c r="U46" t="b">
        <f t="shared" si="4"/>
        <v>0</v>
      </c>
      <c r="V46" t="b">
        <f t="shared" si="5"/>
        <v>0</v>
      </c>
      <c r="W46" t="b">
        <f t="shared" si="6"/>
        <v>0</v>
      </c>
      <c r="X46" t="b">
        <f t="shared" si="7"/>
        <v>0</v>
      </c>
      <c r="Y46" t="b">
        <f t="shared" si="8"/>
        <v>0</v>
      </c>
    </row>
    <row r="47" spans="1:25" x14ac:dyDescent="0.3">
      <c r="A47">
        <v>45</v>
      </c>
      <c r="B47" t="s">
        <v>83</v>
      </c>
      <c r="C47" t="s">
        <v>84</v>
      </c>
      <c r="D47" t="s">
        <v>85</v>
      </c>
      <c r="E47" t="s">
        <v>86</v>
      </c>
      <c r="F47" t="s">
        <v>87</v>
      </c>
      <c r="G47" t="s">
        <v>88</v>
      </c>
      <c r="H47">
        <v>1199</v>
      </c>
      <c r="I47">
        <v>85</v>
      </c>
      <c r="J47">
        <v>20.100000000000001</v>
      </c>
      <c r="K47">
        <v>5.7</v>
      </c>
      <c r="L47">
        <v>2023</v>
      </c>
      <c r="M47">
        <v>51559</v>
      </c>
      <c r="N47">
        <v>1</v>
      </c>
      <c r="O47">
        <v>0</v>
      </c>
      <c r="P47">
        <v>3.92</v>
      </c>
      <c r="Q47" t="b">
        <f t="shared" si="0"/>
        <v>0</v>
      </c>
      <c r="R47" t="b">
        <f t="shared" si="1"/>
        <v>0</v>
      </c>
      <c r="S47" t="b">
        <f t="shared" si="2"/>
        <v>1</v>
      </c>
      <c r="T47" t="b">
        <f t="shared" si="3"/>
        <v>0</v>
      </c>
      <c r="U47" t="b">
        <f t="shared" si="4"/>
        <v>0</v>
      </c>
      <c r="V47" t="b">
        <f t="shared" si="5"/>
        <v>1</v>
      </c>
      <c r="W47" t="b">
        <f t="shared" si="6"/>
        <v>0</v>
      </c>
      <c r="X47" t="b">
        <f t="shared" si="7"/>
        <v>0</v>
      </c>
      <c r="Y47" t="b">
        <f t="shared" si="8"/>
        <v>0</v>
      </c>
    </row>
    <row r="48" spans="1:25" x14ac:dyDescent="0.3">
      <c r="A48">
        <v>46</v>
      </c>
      <c r="B48" t="s">
        <v>83</v>
      </c>
      <c r="C48" t="s">
        <v>84</v>
      </c>
      <c r="D48" t="s">
        <v>85</v>
      </c>
      <c r="E48" t="s">
        <v>86</v>
      </c>
      <c r="F48" t="s">
        <v>87</v>
      </c>
      <c r="G48" t="s">
        <v>88</v>
      </c>
      <c r="H48">
        <v>1199</v>
      </c>
      <c r="I48">
        <v>85</v>
      </c>
      <c r="J48">
        <v>20.100000000000001</v>
      </c>
      <c r="K48">
        <v>5.7</v>
      </c>
      <c r="L48">
        <v>2023</v>
      </c>
      <c r="M48">
        <v>49649</v>
      </c>
      <c r="N48">
        <v>1</v>
      </c>
      <c r="O48">
        <v>0</v>
      </c>
      <c r="P48">
        <v>4.09</v>
      </c>
      <c r="Q48" t="b">
        <f t="shared" si="0"/>
        <v>1</v>
      </c>
      <c r="R48" t="b">
        <f t="shared" si="1"/>
        <v>1</v>
      </c>
      <c r="S48" t="b">
        <f t="shared" si="2"/>
        <v>1</v>
      </c>
      <c r="T48" t="b">
        <f t="shared" si="3"/>
        <v>0</v>
      </c>
      <c r="U48" t="b">
        <f t="shared" si="4"/>
        <v>0</v>
      </c>
      <c r="V48" t="b">
        <f t="shared" si="5"/>
        <v>1</v>
      </c>
      <c r="W48" t="b">
        <f t="shared" si="6"/>
        <v>0</v>
      </c>
      <c r="X48" t="b">
        <f t="shared" si="7"/>
        <v>0</v>
      </c>
      <c r="Y48" t="b">
        <f t="shared" si="8"/>
        <v>0</v>
      </c>
    </row>
    <row r="49" spans="1:25" x14ac:dyDescent="0.3">
      <c r="A49">
        <v>47</v>
      </c>
      <c r="B49" t="s">
        <v>83</v>
      </c>
      <c r="C49" t="s">
        <v>84</v>
      </c>
      <c r="D49" t="s">
        <v>85</v>
      </c>
      <c r="E49" t="s">
        <v>86</v>
      </c>
      <c r="F49" t="s">
        <v>87</v>
      </c>
      <c r="G49" t="s">
        <v>88</v>
      </c>
      <c r="H49">
        <v>1199</v>
      </c>
      <c r="I49">
        <v>85</v>
      </c>
      <c r="J49">
        <v>20.100000000000001</v>
      </c>
      <c r="K49">
        <v>5.7</v>
      </c>
      <c r="L49">
        <v>2022</v>
      </c>
      <c r="M49">
        <v>74831</v>
      </c>
      <c r="N49">
        <v>1</v>
      </c>
      <c r="O49">
        <v>0</v>
      </c>
      <c r="P49">
        <v>3.38</v>
      </c>
      <c r="Q49" t="b">
        <f t="shared" si="0"/>
        <v>0</v>
      </c>
      <c r="R49" t="b">
        <f t="shared" si="1"/>
        <v>0</v>
      </c>
      <c r="S49" t="b">
        <f t="shared" si="2"/>
        <v>1</v>
      </c>
      <c r="T49" t="b">
        <f t="shared" si="3"/>
        <v>0</v>
      </c>
      <c r="U49" t="b">
        <f t="shared" si="4"/>
        <v>0</v>
      </c>
      <c r="V49" t="b">
        <f t="shared" si="5"/>
        <v>0</v>
      </c>
      <c r="W49" t="b">
        <f t="shared" si="6"/>
        <v>0</v>
      </c>
      <c r="X49" t="b">
        <f t="shared" si="7"/>
        <v>0</v>
      </c>
      <c r="Y49" t="b">
        <f t="shared" si="8"/>
        <v>0</v>
      </c>
    </row>
    <row r="50" spans="1:25" x14ac:dyDescent="0.3">
      <c r="A50">
        <v>48</v>
      </c>
      <c r="B50" t="s">
        <v>83</v>
      </c>
      <c r="C50" t="s">
        <v>84</v>
      </c>
      <c r="D50" t="s">
        <v>85</v>
      </c>
      <c r="E50" t="s">
        <v>86</v>
      </c>
      <c r="F50" t="s">
        <v>87</v>
      </c>
      <c r="G50" t="s">
        <v>88</v>
      </c>
      <c r="H50">
        <v>1199</v>
      </c>
      <c r="I50">
        <v>85</v>
      </c>
      <c r="J50">
        <v>20.100000000000001</v>
      </c>
      <c r="K50">
        <v>5.7</v>
      </c>
      <c r="L50">
        <v>2025</v>
      </c>
      <c r="M50">
        <v>12967</v>
      </c>
      <c r="N50">
        <v>3</v>
      </c>
      <c r="O50">
        <v>0</v>
      </c>
      <c r="P50">
        <v>4.37</v>
      </c>
      <c r="Q50" t="b">
        <f t="shared" si="0"/>
        <v>1</v>
      </c>
      <c r="R50" t="b">
        <f t="shared" si="1"/>
        <v>1</v>
      </c>
      <c r="S50" t="b">
        <f t="shared" si="2"/>
        <v>0</v>
      </c>
      <c r="T50" t="b">
        <f t="shared" si="3"/>
        <v>0</v>
      </c>
      <c r="U50" t="b">
        <f t="shared" si="4"/>
        <v>0</v>
      </c>
      <c r="V50" t="b">
        <f t="shared" si="5"/>
        <v>1</v>
      </c>
      <c r="W50" t="b">
        <f t="shared" si="6"/>
        <v>0</v>
      </c>
      <c r="X50" t="b">
        <f t="shared" si="7"/>
        <v>0</v>
      </c>
      <c r="Y50" t="b">
        <f t="shared" si="8"/>
        <v>0</v>
      </c>
    </row>
    <row r="51" spans="1:25" x14ac:dyDescent="0.3">
      <c r="A51">
        <v>49</v>
      </c>
      <c r="B51" t="s">
        <v>83</v>
      </c>
      <c r="C51" t="s">
        <v>84</v>
      </c>
      <c r="D51" t="s">
        <v>85</v>
      </c>
      <c r="E51" t="s">
        <v>86</v>
      </c>
      <c r="F51" t="s">
        <v>87</v>
      </c>
      <c r="G51" t="s">
        <v>88</v>
      </c>
      <c r="H51">
        <v>1199</v>
      </c>
      <c r="I51">
        <v>85</v>
      </c>
      <c r="J51">
        <v>20.100000000000001</v>
      </c>
      <c r="K51">
        <v>5.7</v>
      </c>
      <c r="L51">
        <v>2023</v>
      </c>
      <c r="M51">
        <v>35589</v>
      </c>
      <c r="N51">
        <v>1</v>
      </c>
      <c r="O51">
        <v>0</v>
      </c>
      <c r="P51">
        <v>3.9</v>
      </c>
      <c r="Q51" t="b">
        <f t="shared" si="0"/>
        <v>0</v>
      </c>
      <c r="R51" t="b">
        <f t="shared" si="1"/>
        <v>0</v>
      </c>
      <c r="S51" t="b">
        <f t="shared" si="2"/>
        <v>0</v>
      </c>
      <c r="T51" t="b">
        <f t="shared" si="3"/>
        <v>0</v>
      </c>
      <c r="U51" t="b">
        <f t="shared" si="4"/>
        <v>0</v>
      </c>
      <c r="V51" t="b">
        <f t="shared" si="5"/>
        <v>1</v>
      </c>
      <c r="W51" t="b">
        <f t="shared" si="6"/>
        <v>0</v>
      </c>
      <c r="X51" t="b">
        <f t="shared" si="7"/>
        <v>0</v>
      </c>
      <c r="Y51" t="b">
        <f t="shared" si="8"/>
        <v>0</v>
      </c>
    </row>
    <row r="52" spans="1:25" x14ac:dyDescent="0.3">
      <c r="A52">
        <v>50</v>
      </c>
      <c r="B52" t="s">
        <v>83</v>
      </c>
      <c r="C52" t="s">
        <v>84</v>
      </c>
      <c r="D52" t="s">
        <v>85</v>
      </c>
      <c r="E52" t="s">
        <v>86</v>
      </c>
      <c r="F52" t="s">
        <v>87</v>
      </c>
      <c r="G52" t="s">
        <v>88</v>
      </c>
      <c r="H52">
        <v>1199</v>
      </c>
      <c r="I52">
        <v>85</v>
      </c>
      <c r="J52">
        <v>20.100000000000001</v>
      </c>
      <c r="K52">
        <v>5.7</v>
      </c>
      <c r="L52">
        <v>2026</v>
      </c>
      <c r="M52">
        <v>6759</v>
      </c>
      <c r="N52">
        <v>2</v>
      </c>
      <c r="O52">
        <v>0</v>
      </c>
      <c r="P52">
        <v>4.95</v>
      </c>
      <c r="Q52" t="b">
        <f t="shared" si="0"/>
        <v>1</v>
      </c>
      <c r="R52" t="b">
        <f t="shared" si="1"/>
        <v>1</v>
      </c>
      <c r="S52" t="b">
        <f t="shared" si="2"/>
        <v>0</v>
      </c>
      <c r="T52" t="b">
        <f t="shared" si="3"/>
        <v>0</v>
      </c>
      <c r="U52" t="b">
        <f t="shared" si="4"/>
        <v>0</v>
      </c>
      <c r="V52" t="b">
        <f t="shared" si="5"/>
        <v>1</v>
      </c>
      <c r="W52" t="b">
        <f t="shared" si="6"/>
        <v>0</v>
      </c>
      <c r="X52" t="b">
        <f t="shared" si="7"/>
        <v>0</v>
      </c>
      <c r="Y52" t="b">
        <f t="shared" si="8"/>
        <v>0</v>
      </c>
    </row>
    <row r="53" spans="1:25" x14ac:dyDescent="0.3">
      <c r="A53">
        <v>51</v>
      </c>
      <c r="B53" t="s">
        <v>83</v>
      </c>
      <c r="C53" t="s">
        <v>84</v>
      </c>
      <c r="D53" t="s">
        <v>85</v>
      </c>
      <c r="E53" t="s">
        <v>86</v>
      </c>
      <c r="F53" t="s">
        <v>87</v>
      </c>
      <c r="G53" t="s">
        <v>88</v>
      </c>
      <c r="H53">
        <v>1199</v>
      </c>
      <c r="I53">
        <v>85</v>
      </c>
      <c r="J53">
        <v>20.100000000000001</v>
      </c>
      <c r="K53">
        <v>5.7</v>
      </c>
      <c r="L53">
        <v>2026</v>
      </c>
      <c r="M53">
        <v>4063</v>
      </c>
      <c r="N53">
        <v>1</v>
      </c>
      <c r="O53">
        <v>0</v>
      </c>
      <c r="P53">
        <v>5.33</v>
      </c>
      <c r="Q53" t="b">
        <f t="shared" si="0"/>
        <v>1</v>
      </c>
      <c r="R53" t="b">
        <f t="shared" si="1"/>
        <v>0</v>
      </c>
      <c r="S53" t="b">
        <f t="shared" si="2"/>
        <v>0</v>
      </c>
      <c r="T53" t="b">
        <f t="shared" si="3"/>
        <v>0</v>
      </c>
      <c r="U53" t="b">
        <f t="shared" si="4"/>
        <v>0</v>
      </c>
      <c r="V53" t="b">
        <f t="shared" si="5"/>
        <v>1</v>
      </c>
      <c r="W53" t="b">
        <f t="shared" si="6"/>
        <v>0</v>
      </c>
      <c r="X53" t="b">
        <f t="shared" si="7"/>
        <v>0</v>
      </c>
      <c r="Y53" t="b">
        <f t="shared" si="8"/>
        <v>0</v>
      </c>
    </row>
    <row r="54" spans="1:25" x14ac:dyDescent="0.3">
      <c r="A54">
        <v>52</v>
      </c>
      <c r="B54" t="s">
        <v>83</v>
      </c>
      <c r="C54" t="s">
        <v>84</v>
      </c>
      <c r="D54" t="s">
        <v>85</v>
      </c>
      <c r="E54" t="s">
        <v>86</v>
      </c>
      <c r="F54" t="s">
        <v>87</v>
      </c>
      <c r="G54" t="s">
        <v>88</v>
      </c>
      <c r="H54">
        <v>1199</v>
      </c>
      <c r="I54">
        <v>85</v>
      </c>
      <c r="J54">
        <v>20.100000000000001</v>
      </c>
      <c r="K54">
        <v>5.7</v>
      </c>
      <c r="L54">
        <v>2021</v>
      </c>
      <c r="M54">
        <v>98254</v>
      </c>
      <c r="N54">
        <v>1</v>
      </c>
      <c r="O54">
        <v>0</v>
      </c>
      <c r="P54">
        <v>2.79</v>
      </c>
      <c r="Q54" t="b">
        <f t="shared" si="0"/>
        <v>0</v>
      </c>
      <c r="R54" t="b">
        <f t="shared" si="1"/>
        <v>0</v>
      </c>
      <c r="S54" t="b">
        <f t="shared" si="2"/>
        <v>1</v>
      </c>
      <c r="T54" t="b">
        <f t="shared" si="3"/>
        <v>0</v>
      </c>
      <c r="U54" t="b">
        <f t="shared" si="4"/>
        <v>0</v>
      </c>
      <c r="V54" t="b">
        <f t="shared" si="5"/>
        <v>0</v>
      </c>
      <c r="W54" t="b">
        <f t="shared" si="6"/>
        <v>0</v>
      </c>
      <c r="X54" t="b">
        <f t="shared" si="7"/>
        <v>0</v>
      </c>
      <c r="Y54" t="b">
        <f t="shared" si="8"/>
        <v>0</v>
      </c>
    </row>
    <row r="55" spans="1:25" x14ac:dyDescent="0.3">
      <c r="A55">
        <v>53</v>
      </c>
      <c r="B55" t="s">
        <v>83</v>
      </c>
      <c r="C55" t="s">
        <v>84</v>
      </c>
      <c r="D55" t="s">
        <v>85</v>
      </c>
      <c r="E55" t="s">
        <v>86</v>
      </c>
      <c r="F55" t="s">
        <v>87</v>
      </c>
      <c r="G55" t="s">
        <v>88</v>
      </c>
      <c r="H55">
        <v>1199</v>
      </c>
      <c r="I55">
        <v>85</v>
      </c>
      <c r="J55">
        <v>20.100000000000001</v>
      </c>
      <c r="K55">
        <v>5.7</v>
      </c>
      <c r="L55">
        <v>2022</v>
      </c>
      <c r="M55">
        <v>53653</v>
      </c>
      <c r="N55">
        <v>1</v>
      </c>
      <c r="O55">
        <v>0</v>
      </c>
      <c r="P55">
        <v>3.72</v>
      </c>
      <c r="Q55" t="b">
        <f t="shared" si="0"/>
        <v>0</v>
      </c>
      <c r="R55" t="b">
        <f t="shared" si="1"/>
        <v>0</v>
      </c>
      <c r="S55" t="b">
        <f t="shared" si="2"/>
        <v>1</v>
      </c>
      <c r="T55" t="b">
        <f t="shared" si="3"/>
        <v>0</v>
      </c>
      <c r="U55" t="b">
        <f t="shared" si="4"/>
        <v>0</v>
      </c>
      <c r="V55" t="b">
        <f t="shared" si="5"/>
        <v>0</v>
      </c>
      <c r="W55" t="b">
        <f t="shared" si="6"/>
        <v>0</v>
      </c>
      <c r="X55" t="b">
        <f t="shared" si="7"/>
        <v>0</v>
      </c>
      <c r="Y55" t="b">
        <f t="shared" si="8"/>
        <v>0</v>
      </c>
    </row>
    <row r="56" spans="1:25" x14ac:dyDescent="0.3">
      <c r="A56">
        <v>54</v>
      </c>
      <c r="B56" t="s">
        <v>83</v>
      </c>
      <c r="C56" t="s">
        <v>84</v>
      </c>
      <c r="D56" t="s">
        <v>85</v>
      </c>
      <c r="E56" t="s">
        <v>86</v>
      </c>
      <c r="F56" t="s">
        <v>87</v>
      </c>
      <c r="G56" t="s">
        <v>88</v>
      </c>
      <c r="H56">
        <v>1199</v>
      </c>
      <c r="I56">
        <v>85</v>
      </c>
      <c r="J56">
        <v>20.100000000000001</v>
      </c>
      <c r="K56">
        <v>5.7</v>
      </c>
      <c r="L56">
        <v>2023</v>
      </c>
      <c r="M56">
        <v>54287</v>
      </c>
      <c r="N56">
        <v>1</v>
      </c>
      <c r="O56">
        <v>0</v>
      </c>
      <c r="P56">
        <v>3.8</v>
      </c>
      <c r="Q56" t="b">
        <f t="shared" si="0"/>
        <v>0</v>
      </c>
      <c r="R56" t="b">
        <f t="shared" si="1"/>
        <v>0</v>
      </c>
      <c r="S56" t="b">
        <f t="shared" si="2"/>
        <v>1</v>
      </c>
      <c r="T56" t="b">
        <f t="shared" si="3"/>
        <v>0</v>
      </c>
      <c r="U56" t="b">
        <f t="shared" si="4"/>
        <v>0</v>
      </c>
      <c r="V56" t="b">
        <f t="shared" si="5"/>
        <v>1</v>
      </c>
      <c r="W56" t="b">
        <f t="shared" si="6"/>
        <v>0</v>
      </c>
      <c r="X56" t="b">
        <f t="shared" si="7"/>
        <v>0</v>
      </c>
      <c r="Y56" t="b">
        <f t="shared" si="8"/>
        <v>0</v>
      </c>
    </row>
    <row r="57" spans="1:25" x14ac:dyDescent="0.3">
      <c r="A57">
        <v>55</v>
      </c>
      <c r="B57" t="s">
        <v>83</v>
      </c>
      <c r="C57" t="s">
        <v>84</v>
      </c>
      <c r="D57" t="s">
        <v>85</v>
      </c>
      <c r="E57" t="s">
        <v>86</v>
      </c>
      <c r="F57" t="s">
        <v>87</v>
      </c>
      <c r="G57" t="s">
        <v>88</v>
      </c>
      <c r="H57">
        <v>1199</v>
      </c>
      <c r="I57">
        <v>85</v>
      </c>
      <c r="J57">
        <v>20.100000000000001</v>
      </c>
      <c r="K57">
        <v>5.7</v>
      </c>
      <c r="L57">
        <v>2020</v>
      </c>
      <c r="M57">
        <v>127334</v>
      </c>
      <c r="N57">
        <v>3</v>
      </c>
      <c r="O57">
        <v>0</v>
      </c>
      <c r="P57">
        <v>1.53</v>
      </c>
      <c r="Q57" t="b">
        <f t="shared" si="0"/>
        <v>0</v>
      </c>
      <c r="R57" t="b">
        <f t="shared" si="1"/>
        <v>0</v>
      </c>
      <c r="S57" t="b">
        <f t="shared" si="2"/>
        <v>1</v>
      </c>
      <c r="T57" t="b">
        <f t="shared" si="3"/>
        <v>0</v>
      </c>
      <c r="U57" t="b">
        <f t="shared" si="4"/>
        <v>0</v>
      </c>
      <c r="V57" t="b">
        <f t="shared" si="5"/>
        <v>0</v>
      </c>
      <c r="W57" t="b">
        <f t="shared" si="6"/>
        <v>0</v>
      </c>
      <c r="X57" t="b">
        <f t="shared" si="7"/>
        <v>0</v>
      </c>
      <c r="Y57" t="b">
        <f t="shared" si="8"/>
        <v>0</v>
      </c>
    </row>
    <row r="58" spans="1:25" x14ac:dyDescent="0.3">
      <c r="A58">
        <v>56</v>
      </c>
      <c r="B58" t="s">
        <v>83</v>
      </c>
      <c r="C58" t="s">
        <v>84</v>
      </c>
      <c r="D58" t="s">
        <v>85</v>
      </c>
      <c r="E58" t="s">
        <v>86</v>
      </c>
      <c r="F58" t="s">
        <v>87</v>
      </c>
      <c r="G58" t="s">
        <v>88</v>
      </c>
      <c r="H58">
        <v>1199</v>
      </c>
      <c r="I58">
        <v>85</v>
      </c>
      <c r="J58">
        <v>20.100000000000001</v>
      </c>
      <c r="K58">
        <v>5.7</v>
      </c>
      <c r="L58">
        <v>2020</v>
      </c>
      <c r="M58">
        <v>95455</v>
      </c>
      <c r="N58">
        <v>2</v>
      </c>
      <c r="O58">
        <v>0</v>
      </c>
      <c r="P58">
        <v>1.62</v>
      </c>
      <c r="Q58" t="b">
        <f t="shared" si="0"/>
        <v>0</v>
      </c>
      <c r="R58" t="b">
        <f t="shared" si="1"/>
        <v>0</v>
      </c>
      <c r="S58" t="b">
        <f t="shared" si="2"/>
        <v>1</v>
      </c>
      <c r="T58" t="b">
        <f t="shared" si="3"/>
        <v>0</v>
      </c>
      <c r="U58" t="b">
        <f t="shared" si="4"/>
        <v>0</v>
      </c>
      <c r="V58" t="b">
        <f t="shared" si="5"/>
        <v>0</v>
      </c>
      <c r="W58" t="b">
        <f t="shared" si="6"/>
        <v>0</v>
      </c>
      <c r="X58" t="b">
        <f t="shared" si="7"/>
        <v>0</v>
      </c>
      <c r="Y58" t="b">
        <f t="shared" si="8"/>
        <v>0</v>
      </c>
    </row>
    <row r="59" spans="1:25" x14ac:dyDescent="0.3">
      <c r="A59">
        <v>57</v>
      </c>
      <c r="B59" t="s">
        <v>83</v>
      </c>
      <c r="C59" t="s">
        <v>84</v>
      </c>
      <c r="D59" t="s">
        <v>85</v>
      </c>
      <c r="E59" t="s">
        <v>86</v>
      </c>
      <c r="F59" t="s">
        <v>87</v>
      </c>
      <c r="G59" t="s">
        <v>88</v>
      </c>
      <c r="H59">
        <v>1199</v>
      </c>
      <c r="I59">
        <v>85</v>
      </c>
      <c r="J59">
        <v>20.100000000000001</v>
      </c>
      <c r="K59">
        <v>5.7</v>
      </c>
      <c r="L59">
        <v>2026</v>
      </c>
      <c r="M59">
        <v>6301</v>
      </c>
      <c r="N59">
        <v>1</v>
      </c>
      <c r="O59">
        <v>0</v>
      </c>
      <c r="P59">
        <v>5.39</v>
      </c>
      <c r="Q59" t="b">
        <f t="shared" si="0"/>
        <v>1</v>
      </c>
      <c r="R59" t="b">
        <f t="shared" si="1"/>
        <v>0</v>
      </c>
      <c r="S59" t="b">
        <f t="shared" si="2"/>
        <v>0</v>
      </c>
      <c r="T59" t="b">
        <f t="shared" si="3"/>
        <v>0</v>
      </c>
      <c r="U59" t="b">
        <f t="shared" si="4"/>
        <v>0</v>
      </c>
      <c r="V59" t="b">
        <f t="shared" si="5"/>
        <v>1</v>
      </c>
      <c r="W59" t="b">
        <f t="shared" si="6"/>
        <v>0</v>
      </c>
      <c r="X59" t="b">
        <f t="shared" si="7"/>
        <v>0</v>
      </c>
      <c r="Y59" t="b">
        <f t="shared" si="8"/>
        <v>0</v>
      </c>
    </row>
    <row r="60" spans="1:25" x14ac:dyDescent="0.3">
      <c r="A60">
        <v>58</v>
      </c>
      <c r="B60" t="s">
        <v>83</v>
      </c>
      <c r="C60" t="s">
        <v>84</v>
      </c>
      <c r="D60" t="s">
        <v>85</v>
      </c>
      <c r="E60" t="s">
        <v>86</v>
      </c>
      <c r="F60" t="s">
        <v>87</v>
      </c>
      <c r="G60" t="s">
        <v>88</v>
      </c>
      <c r="H60">
        <v>1199</v>
      </c>
      <c r="I60">
        <v>85</v>
      </c>
      <c r="J60">
        <v>20.100000000000001</v>
      </c>
      <c r="K60">
        <v>5.7</v>
      </c>
      <c r="L60">
        <v>2023</v>
      </c>
      <c r="M60">
        <v>55592</v>
      </c>
      <c r="N60">
        <v>2</v>
      </c>
      <c r="O60">
        <v>0</v>
      </c>
      <c r="P60">
        <v>3.76</v>
      </c>
      <c r="Q60" t="b">
        <f t="shared" si="0"/>
        <v>0</v>
      </c>
      <c r="R60" t="b">
        <f t="shared" si="1"/>
        <v>0</v>
      </c>
      <c r="S60" t="b">
        <f t="shared" si="2"/>
        <v>1</v>
      </c>
      <c r="T60" t="b">
        <f t="shared" si="3"/>
        <v>0</v>
      </c>
      <c r="U60" t="b">
        <f t="shared" si="4"/>
        <v>0</v>
      </c>
      <c r="V60" t="b">
        <f t="shared" si="5"/>
        <v>1</v>
      </c>
      <c r="W60" t="b">
        <f t="shared" si="6"/>
        <v>0</v>
      </c>
      <c r="X60" t="b">
        <f t="shared" si="7"/>
        <v>0</v>
      </c>
      <c r="Y60" t="b">
        <f t="shared" si="8"/>
        <v>0</v>
      </c>
    </row>
    <row r="61" spans="1:25" x14ac:dyDescent="0.3">
      <c r="A61">
        <v>59</v>
      </c>
      <c r="B61" t="s">
        <v>83</v>
      </c>
      <c r="C61" t="s">
        <v>84</v>
      </c>
      <c r="D61" t="s">
        <v>85</v>
      </c>
      <c r="E61" t="s">
        <v>86</v>
      </c>
      <c r="F61" t="s">
        <v>87</v>
      </c>
      <c r="G61" t="s">
        <v>88</v>
      </c>
      <c r="H61">
        <v>1199</v>
      </c>
      <c r="I61">
        <v>85</v>
      </c>
      <c r="J61">
        <v>20.100000000000001</v>
      </c>
      <c r="K61">
        <v>5.7</v>
      </c>
      <c r="L61">
        <v>2024</v>
      </c>
      <c r="M61">
        <v>27112</v>
      </c>
      <c r="N61">
        <v>1</v>
      </c>
      <c r="O61">
        <v>0</v>
      </c>
      <c r="P61">
        <v>4.3499999999999996</v>
      </c>
      <c r="Q61" t="b">
        <f t="shared" si="0"/>
        <v>1</v>
      </c>
      <c r="R61" t="b">
        <f t="shared" si="1"/>
        <v>1</v>
      </c>
      <c r="S61" t="b">
        <f t="shared" si="2"/>
        <v>0</v>
      </c>
      <c r="T61" t="b">
        <f t="shared" si="3"/>
        <v>0</v>
      </c>
      <c r="U61" t="b">
        <f t="shared" si="4"/>
        <v>0</v>
      </c>
      <c r="V61" t="b">
        <f t="shared" si="5"/>
        <v>1</v>
      </c>
      <c r="W61" t="b">
        <f t="shared" si="6"/>
        <v>0</v>
      </c>
      <c r="X61" t="b">
        <f t="shared" si="7"/>
        <v>0</v>
      </c>
      <c r="Y61" t="b">
        <f t="shared" si="8"/>
        <v>0</v>
      </c>
    </row>
    <row r="62" spans="1:25" x14ac:dyDescent="0.3">
      <c r="A62">
        <v>60</v>
      </c>
      <c r="B62" t="s">
        <v>83</v>
      </c>
      <c r="C62" t="s">
        <v>84</v>
      </c>
      <c r="D62" t="s">
        <v>85</v>
      </c>
      <c r="E62" t="s">
        <v>86</v>
      </c>
      <c r="F62" t="s">
        <v>87</v>
      </c>
      <c r="G62" t="s">
        <v>88</v>
      </c>
      <c r="H62">
        <v>1199</v>
      </c>
      <c r="I62">
        <v>85</v>
      </c>
      <c r="J62">
        <v>20.100000000000001</v>
      </c>
      <c r="K62">
        <v>5.7</v>
      </c>
      <c r="L62">
        <v>2025</v>
      </c>
      <c r="M62">
        <v>24861</v>
      </c>
      <c r="N62">
        <v>1</v>
      </c>
      <c r="O62">
        <v>0</v>
      </c>
      <c r="P62">
        <v>4.9400000000000004</v>
      </c>
      <c r="Q62" t="b">
        <f t="shared" si="0"/>
        <v>1</v>
      </c>
      <c r="R62" t="b">
        <f t="shared" si="1"/>
        <v>1</v>
      </c>
      <c r="S62" t="b">
        <f t="shared" si="2"/>
        <v>0</v>
      </c>
      <c r="T62" t="b">
        <f t="shared" si="3"/>
        <v>0</v>
      </c>
      <c r="U62" t="b">
        <f t="shared" si="4"/>
        <v>0</v>
      </c>
      <c r="V62" t="b">
        <f t="shared" si="5"/>
        <v>1</v>
      </c>
      <c r="W62" t="b">
        <f t="shared" si="6"/>
        <v>0</v>
      </c>
      <c r="X62" t="b">
        <f t="shared" si="7"/>
        <v>0</v>
      </c>
      <c r="Y62" t="b">
        <f t="shared" si="8"/>
        <v>0</v>
      </c>
    </row>
    <row r="63" spans="1:25" x14ac:dyDescent="0.3">
      <c r="A63">
        <v>61</v>
      </c>
      <c r="B63" t="s">
        <v>83</v>
      </c>
      <c r="C63" t="s">
        <v>84</v>
      </c>
      <c r="D63" t="s">
        <v>85</v>
      </c>
      <c r="E63" t="s">
        <v>86</v>
      </c>
      <c r="F63" t="s">
        <v>87</v>
      </c>
      <c r="G63" t="s">
        <v>88</v>
      </c>
      <c r="H63">
        <v>1199</v>
      </c>
      <c r="I63">
        <v>85</v>
      </c>
      <c r="J63">
        <v>20.100000000000001</v>
      </c>
      <c r="K63">
        <v>5.7</v>
      </c>
      <c r="L63">
        <v>2020</v>
      </c>
      <c r="M63">
        <v>66274</v>
      </c>
      <c r="N63">
        <v>1</v>
      </c>
      <c r="O63">
        <v>0</v>
      </c>
      <c r="P63">
        <v>2.14</v>
      </c>
      <c r="Q63" t="b">
        <f t="shared" si="0"/>
        <v>0</v>
      </c>
      <c r="R63" t="b">
        <f t="shared" si="1"/>
        <v>0</v>
      </c>
      <c r="S63" t="b">
        <f t="shared" si="2"/>
        <v>1</v>
      </c>
      <c r="T63" t="b">
        <f t="shared" si="3"/>
        <v>0</v>
      </c>
      <c r="U63" t="b">
        <f t="shared" si="4"/>
        <v>0</v>
      </c>
      <c r="V63" t="b">
        <f t="shared" si="5"/>
        <v>0</v>
      </c>
      <c r="W63" t="b">
        <f t="shared" si="6"/>
        <v>0</v>
      </c>
      <c r="X63" t="b">
        <f t="shared" si="7"/>
        <v>0</v>
      </c>
      <c r="Y63" t="b">
        <f t="shared" si="8"/>
        <v>0</v>
      </c>
    </row>
    <row r="64" spans="1:25" x14ac:dyDescent="0.3">
      <c r="A64">
        <v>62</v>
      </c>
      <c r="B64" t="s">
        <v>83</v>
      </c>
      <c r="C64" t="s">
        <v>84</v>
      </c>
      <c r="D64" t="s">
        <v>85</v>
      </c>
      <c r="E64" t="s">
        <v>86</v>
      </c>
      <c r="F64" t="s">
        <v>87</v>
      </c>
      <c r="G64" t="s">
        <v>88</v>
      </c>
      <c r="H64">
        <v>1199</v>
      </c>
      <c r="I64">
        <v>85</v>
      </c>
      <c r="J64">
        <v>20.100000000000001</v>
      </c>
      <c r="K64">
        <v>5.7</v>
      </c>
      <c r="L64">
        <v>2025</v>
      </c>
      <c r="M64">
        <v>20616</v>
      </c>
      <c r="N64">
        <v>1</v>
      </c>
      <c r="O64">
        <v>0</v>
      </c>
      <c r="P64">
        <v>5.27</v>
      </c>
      <c r="Q64" t="b">
        <f t="shared" si="0"/>
        <v>1</v>
      </c>
      <c r="R64" t="b">
        <f t="shared" si="1"/>
        <v>0</v>
      </c>
      <c r="S64" t="b">
        <f t="shared" si="2"/>
        <v>0</v>
      </c>
      <c r="T64" t="b">
        <f t="shared" si="3"/>
        <v>0</v>
      </c>
      <c r="U64" t="b">
        <f t="shared" si="4"/>
        <v>0</v>
      </c>
      <c r="V64" t="b">
        <f t="shared" si="5"/>
        <v>1</v>
      </c>
      <c r="W64" t="b">
        <f t="shared" si="6"/>
        <v>0</v>
      </c>
      <c r="X64" t="b">
        <f t="shared" si="7"/>
        <v>0</v>
      </c>
      <c r="Y64" t="b">
        <f t="shared" si="8"/>
        <v>0</v>
      </c>
    </row>
    <row r="65" spans="1:25" x14ac:dyDescent="0.3">
      <c r="A65">
        <v>63</v>
      </c>
      <c r="B65" t="s">
        <v>83</v>
      </c>
      <c r="C65" t="s">
        <v>84</v>
      </c>
      <c r="D65" t="s">
        <v>85</v>
      </c>
      <c r="E65" t="s">
        <v>86</v>
      </c>
      <c r="F65" t="s">
        <v>87</v>
      </c>
      <c r="G65" t="s">
        <v>88</v>
      </c>
      <c r="H65">
        <v>1199</v>
      </c>
      <c r="I65">
        <v>85</v>
      </c>
      <c r="J65">
        <v>20.100000000000001</v>
      </c>
      <c r="K65">
        <v>5.7</v>
      </c>
      <c r="L65">
        <v>2026</v>
      </c>
      <c r="M65">
        <v>5687</v>
      </c>
      <c r="N65">
        <v>1</v>
      </c>
      <c r="O65">
        <v>1</v>
      </c>
      <c r="P65">
        <v>5.03</v>
      </c>
      <c r="Q65" t="b">
        <f t="shared" si="0"/>
        <v>1</v>
      </c>
      <c r="R65" t="b">
        <f t="shared" si="1"/>
        <v>0</v>
      </c>
      <c r="S65" t="b">
        <f t="shared" si="2"/>
        <v>0</v>
      </c>
      <c r="T65" t="b">
        <f t="shared" si="3"/>
        <v>0</v>
      </c>
      <c r="U65" t="b">
        <f t="shared" si="4"/>
        <v>0</v>
      </c>
      <c r="V65" t="b">
        <f t="shared" si="5"/>
        <v>1</v>
      </c>
      <c r="W65" t="b">
        <f t="shared" si="6"/>
        <v>0</v>
      </c>
      <c r="X65" t="b">
        <f t="shared" si="7"/>
        <v>0</v>
      </c>
      <c r="Y65" t="b">
        <f t="shared" si="8"/>
        <v>0</v>
      </c>
    </row>
    <row r="66" spans="1:25" x14ac:dyDescent="0.3">
      <c r="A66">
        <v>64</v>
      </c>
      <c r="B66" t="s">
        <v>83</v>
      </c>
      <c r="C66" t="s">
        <v>84</v>
      </c>
      <c r="D66" t="s">
        <v>85</v>
      </c>
      <c r="E66" t="s">
        <v>86</v>
      </c>
      <c r="F66" t="s">
        <v>87</v>
      </c>
      <c r="G66" t="s">
        <v>88</v>
      </c>
      <c r="H66">
        <v>1199</v>
      </c>
      <c r="I66">
        <v>85</v>
      </c>
      <c r="J66">
        <v>20.100000000000001</v>
      </c>
      <c r="K66">
        <v>5.7</v>
      </c>
      <c r="L66">
        <v>2024</v>
      </c>
      <c r="M66">
        <v>20401</v>
      </c>
      <c r="N66">
        <v>1</v>
      </c>
      <c r="O66">
        <v>0</v>
      </c>
      <c r="P66">
        <v>4.47</v>
      </c>
      <c r="Q66" t="b">
        <f t="shared" si="0"/>
        <v>1</v>
      </c>
      <c r="R66" t="b">
        <f t="shared" si="1"/>
        <v>1</v>
      </c>
      <c r="S66" t="b">
        <f t="shared" si="2"/>
        <v>0</v>
      </c>
      <c r="T66" t="b">
        <f t="shared" si="3"/>
        <v>0</v>
      </c>
      <c r="U66" t="b">
        <f t="shared" si="4"/>
        <v>0</v>
      </c>
      <c r="V66" t="b">
        <f t="shared" si="5"/>
        <v>1</v>
      </c>
      <c r="W66" t="b">
        <f t="shared" si="6"/>
        <v>0</v>
      </c>
      <c r="X66" t="b">
        <f t="shared" si="7"/>
        <v>0</v>
      </c>
      <c r="Y66" t="b">
        <f t="shared" si="8"/>
        <v>0</v>
      </c>
    </row>
    <row r="67" spans="1:25" x14ac:dyDescent="0.3">
      <c r="A67">
        <v>65</v>
      </c>
      <c r="B67" t="s">
        <v>83</v>
      </c>
      <c r="C67" t="s">
        <v>84</v>
      </c>
      <c r="D67" t="s">
        <v>85</v>
      </c>
      <c r="E67" t="s">
        <v>86</v>
      </c>
      <c r="F67" t="s">
        <v>87</v>
      </c>
      <c r="G67" t="s">
        <v>88</v>
      </c>
      <c r="H67">
        <v>1199</v>
      </c>
      <c r="I67">
        <v>85</v>
      </c>
      <c r="J67">
        <v>20.100000000000001</v>
      </c>
      <c r="K67">
        <v>5.7</v>
      </c>
      <c r="L67">
        <v>2025</v>
      </c>
      <c r="M67">
        <v>16774</v>
      </c>
      <c r="N67">
        <v>1</v>
      </c>
      <c r="O67">
        <v>0</v>
      </c>
      <c r="P67">
        <v>5.33</v>
      </c>
      <c r="Q67" t="b">
        <f t="shared" si="0"/>
        <v>1</v>
      </c>
      <c r="R67" t="b">
        <f t="shared" si="1"/>
        <v>0</v>
      </c>
      <c r="S67" t="b">
        <f t="shared" si="2"/>
        <v>0</v>
      </c>
      <c r="T67" t="b">
        <f t="shared" si="3"/>
        <v>0</v>
      </c>
      <c r="U67" t="b">
        <f t="shared" si="4"/>
        <v>0</v>
      </c>
      <c r="V67" t="b">
        <f t="shared" si="5"/>
        <v>1</v>
      </c>
      <c r="W67" t="b">
        <f t="shared" si="6"/>
        <v>0</v>
      </c>
      <c r="X67" t="b">
        <f t="shared" si="7"/>
        <v>0</v>
      </c>
      <c r="Y67" t="b">
        <f t="shared" si="8"/>
        <v>0</v>
      </c>
    </row>
    <row r="68" spans="1:25" x14ac:dyDescent="0.3">
      <c r="A68">
        <v>66</v>
      </c>
      <c r="B68" t="s">
        <v>83</v>
      </c>
      <c r="C68" t="s">
        <v>84</v>
      </c>
      <c r="D68" t="s">
        <v>85</v>
      </c>
      <c r="E68" t="s">
        <v>86</v>
      </c>
      <c r="F68" t="s">
        <v>87</v>
      </c>
      <c r="G68" t="s">
        <v>88</v>
      </c>
      <c r="H68">
        <v>1199</v>
      </c>
      <c r="I68">
        <v>85</v>
      </c>
      <c r="J68">
        <v>20.100000000000001</v>
      </c>
      <c r="K68">
        <v>5.7</v>
      </c>
      <c r="L68">
        <v>2021</v>
      </c>
      <c r="M68">
        <v>84746</v>
      </c>
      <c r="N68">
        <v>1</v>
      </c>
      <c r="O68">
        <v>0</v>
      </c>
      <c r="P68">
        <v>2.57</v>
      </c>
      <c r="Q68" t="b">
        <f t="shared" ref="Q68:Q131" si="9">AND(P68&gt;4,P68&gt;4)</f>
        <v>0</v>
      </c>
      <c r="R68" t="b">
        <f t="shared" ref="R68:R131" si="10">AND(P68&gt;4,P68&lt;5)</f>
        <v>0</v>
      </c>
      <c r="S68" t="b">
        <f t="shared" ref="S68:S131" si="11">M68&gt;40000</f>
        <v>1</v>
      </c>
      <c r="T68" t="b">
        <f t="shared" ref="T68:T131" si="12">F68=""</f>
        <v>0</v>
      </c>
      <c r="U68" t="b">
        <f t="shared" ref="U68:U131" si="13">AND(R68,S68,T68)</f>
        <v>0</v>
      </c>
      <c r="V68" t="b">
        <f t="shared" ref="V68:V131" si="14">L68&gt;2022</f>
        <v>0</v>
      </c>
      <c r="W68" t="b">
        <f t="shared" ref="W68:W131" si="15">P68&gt;7</f>
        <v>0</v>
      </c>
      <c r="X68" t="b">
        <f t="shared" ref="X68:X131" si="16">F68="Automatic"</f>
        <v>0</v>
      </c>
      <c r="Y68" t="b">
        <f t="shared" ref="Y68:Y131" si="17">AND(V68,W68,X68)</f>
        <v>0</v>
      </c>
    </row>
    <row r="69" spans="1:25" x14ac:dyDescent="0.3">
      <c r="A69">
        <v>67</v>
      </c>
      <c r="B69" t="s">
        <v>83</v>
      </c>
      <c r="C69" t="s">
        <v>84</v>
      </c>
      <c r="D69" t="s">
        <v>85</v>
      </c>
      <c r="E69" t="s">
        <v>86</v>
      </c>
      <c r="F69" t="s">
        <v>87</v>
      </c>
      <c r="G69" t="s">
        <v>88</v>
      </c>
      <c r="H69">
        <v>1199</v>
      </c>
      <c r="I69">
        <v>85</v>
      </c>
      <c r="J69">
        <v>20.100000000000001</v>
      </c>
      <c r="K69">
        <v>5.7</v>
      </c>
      <c r="L69">
        <v>2025</v>
      </c>
      <c r="M69">
        <v>27722</v>
      </c>
      <c r="N69">
        <v>1</v>
      </c>
      <c r="O69">
        <v>0</v>
      </c>
      <c r="P69">
        <v>5.17</v>
      </c>
      <c r="Q69" t="b">
        <f t="shared" si="9"/>
        <v>1</v>
      </c>
      <c r="R69" t="b">
        <f t="shared" si="10"/>
        <v>0</v>
      </c>
      <c r="S69" t="b">
        <f t="shared" si="11"/>
        <v>0</v>
      </c>
      <c r="T69" t="b">
        <f t="shared" si="12"/>
        <v>0</v>
      </c>
      <c r="U69" t="b">
        <f t="shared" si="13"/>
        <v>0</v>
      </c>
      <c r="V69" t="b">
        <f t="shared" si="14"/>
        <v>1</v>
      </c>
      <c r="W69" t="b">
        <f t="shared" si="15"/>
        <v>0</v>
      </c>
      <c r="X69" t="b">
        <f t="shared" si="16"/>
        <v>0</v>
      </c>
      <c r="Y69" t="b">
        <f t="shared" si="17"/>
        <v>0</v>
      </c>
    </row>
    <row r="70" spans="1:25" x14ac:dyDescent="0.3">
      <c r="A70">
        <v>68</v>
      </c>
      <c r="B70" t="s">
        <v>83</v>
      </c>
      <c r="C70" t="s">
        <v>84</v>
      </c>
      <c r="D70" t="s">
        <v>85</v>
      </c>
      <c r="E70" t="s">
        <v>86</v>
      </c>
      <c r="F70" t="s">
        <v>87</v>
      </c>
      <c r="G70" t="s">
        <v>88</v>
      </c>
      <c r="H70">
        <v>1199</v>
      </c>
      <c r="I70">
        <v>85</v>
      </c>
      <c r="J70">
        <v>20.100000000000001</v>
      </c>
      <c r="K70">
        <v>5.7</v>
      </c>
      <c r="L70">
        <v>2022</v>
      </c>
      <c r="M70">
        <v>84081</v>
      </c>
      <c r="N70">
        <v>1</v>
      </c>
      <c r="O70">
        <v>0</v>
      </c>
      <c r="P70">
        <v>3.41</v>
      </c>
      <c r="Q70" t="b">
        <f t="shared" si="9"/>
        <v>0</v>
      </c>
      <c r="R70" t="b">
        <f t="shared" si="10"/>
        <v>0</v>
      </c>
      <c r="S70" t="b">
        <f t="shared" si="11"/>
        <v>1</v>
      </c>
      <c r="T70" t="b">
        <f t="shared" si="12"/>
        <v>0</v>
      </c>
      <c r="U70" t="b">
        <f t="shared" si="13"/>
        <v>0</v>
      </c>
      <c r="V70" t="b">
        <f t="shared" si="14"/>
        <v>0</v>
      </c>
      <c r="W70" t="b">
        <f t="shared" si="15"/>
        <v>0</v>
      </c>
      <c r="X70" t="b">
        <f t="shared" si="16"/>
        <v>0</v>
      </c>
      <c r="Y70" t="b">
        <f t="shared" si="17"/>
        <v>0</v>
      </c>
    </row>
    <row r="71" spans="1:25" x14ac:dyDescent="0.3">
      <c r="A71">
        <v>69</v>
      </c>
      <c r="B71" t="s">
        <v>83</v>
      </c>
      <c r="C71" t="s">
        <v>84</v>
      </c>
      <c r="D71" t="s">
        <v>85</v>
      </c>
      <c r="E71" t="s">
        <v>86</v>
      </c>
      <c r="F71" t="s">
        <v>87</v>
      </c>
      <c r="G71" t="s">
        <v>88</v>
      </c>
      <c r="H71">
        <v>1199</v>
      </c>
      <c r="I71">
        <v>85</v>
      </c>
      <c r="J71">
        <v>20.100000000000001</v>
      </c>
      <c r="K71">
        <v>5.7</v>
      </c>
      <c r="L71">
        <v>2024</v>
      </c>
      <c r="M71">
        <v>36264</v>
      </c>
      <c r="N71">
        <v>2</v>
      </c>
      <c r="O71">
        <v>0</v>
      </c>
      <c r="P71">
        <v>4.47</v>
      </c>
      <c r="Q71" t="b">
        <f t="shared" si="9"/>
        <v>1</v>
      </c>
      <c r="R71" t="b">
        <f t="shared" si="10"/>
        <v>1</v>
      </c>
      <c r="S71" t="b">
        <f t="shared" si="11"/>
        <v>0</v>
      </c>
      <c r="T71" t="b">
        <f t="shared" si="12"/>
        <v>0</v>
      </c>
      <c r="U71" t="b">
        <f t="shared" si="13"/>
        <v>0</v>
      </c>
      <c r="V71" t="b">
        <f t="shared" si="14"/>
        <v>1</v>
      </c>
      <c r="W71" t="b">
        <f t="shared" si="15"/>
        <v>0</v>
      </c>
      <c r="X71" t="b">
        <f t="shared" si="16"/>
        <v>0</v>
      </c>
      <c r="Y71" t="b">
        <f t="shared" si="17"/>
        <v>0</v>
      </c>
    </row>
    <row r="72" spans="1:25" x14ac:dyDescent="0.3">
      <c r="A72">
        <v>70</v>
      </c>
      <c r="B72" t="s">
        <v>83</v>
      </c>
      <c r="C72" t="s">
        <v>84</v>
      </c>
      <c r="D72" t="s">
        <v>85</v>
      </c>
      <c r="E72" t="s">
        <v>86</v>
      </c>
      <c r="F72" t="s">
        <v>87</v>
      </c>
      <c r="G72" t="s">
        <v>88</v>
      </c>
      <c r="H72">
        <v>1199</v>
      </c>
      <c r="I72">
        <v>85</v>
      </c>
      <c r="J72">
        <v>20.100000000000001</v>
      </c>
      <c r="K72">
        <v>5.7</v>
      </c>
      <c r="L72">
        <v>2021</v>
      </c>
      <c r="M72">
        <v>65485</v>
      </c>
      <c r="N72">
        <v>1</v>
      </c>
      <c r="O72">
        <v>0</v>
      </c>
      <c r="P72">
        <v>3.3</v>
      </c>
      <c r="Q72" t="b">
        <f t="shared" si="9"/>
        <v>0</v>
      </c>
      <c r="R72" t="b">
        <f t="shared" si="10"/>
        <v>0</v>
      </c>
      <c r="S72" t="b">
        <f t="shared" si="11"/>
        <v>1</v>
      </c>
      <c r="T72" t="b">
        <f t="shared" si="12"/>
        <v>0</v>
      </c>
      <c r="U72" t="b">
        <f t="shared" si="13"/>
        <v>0</v>
      </c>
      <c r="V72" t="b">
        <f t="shared" si="14"/>
        <v>0</v>
      </c>
      <c r="W72" t="b">
        <f t="shared" si="15"/>
        <v>0</v>
      </c>
      <c r="X72" t="b">
        <f t="shared" si="16"/>
        <v>0</v>
      </c>
      <c r="Y72" t="b">
        <f t="shared" si="17"/>
        <v>0</v>
      </c>
    </row>
    <row r="73" spans="1:25" x14ac:dyDescent="0.3">
      <c r="A73">
        <v>71</v>
      </c>
      <c r="B73" t="s">
        <v>83</v>
      </c>
      <c r="C73" t="s">
        <v>84</v>
      </c>
      <c r="D73" t="s">
        <v>85</v>
      </c>
      <c r="E73" t="s">
        <v>86</v>
      </c>
      <c r="F73" t="s">
        <v>87</v>
      </c>
      <c r="G73" t="s">
        <v>88</v>
      </c>
      <c r="H73">
        <v>1199</v>
      </c>
      <c r="I73">
        <v>85</v>
      </c>
      <c r="J73">
        <v>20.100000000000001</v>
      </c>
      <c r="K73">
        <v>5.7</v>
      </c>
      <c r="L73">
        <v>2020</v>
      </c>
      <c r="M73">
        <v>82070</v>
      </c>
      <c r="N73">
        <v>1</v>
      </c>
      <c r="O73">
        <v>0</v>
      </c>
      <c r="P73">
        <v>2.16</v>
      </c>
      <c r="Q73" t="b">
        <f t="shared" si="9"/>
        <v>0</v>
      </c>
      <c r="R73" t="b">
        <f t="shared" si="10"/>
        <v>0</v>
      </c>
      <c r="S73" t="b">
        <f t="shared" si="11"/>
        <v>1</v>
      </c>
      <c r="T73" t="b">
        <f t="shared" si="12"/>
        <v>0</v>
      </c>
      <c r="U73" t="b">
        <f t="shared" si="13"/>
        <v>0</v>
      </c>
      <c r="V73" t="b">
        <f t="shared" si="14"/>
        <v>0</v>
      </c>
      <c r="W73" t="b">
        <f t="shared" si="15"/>
        <v>0</v>
      </c>
      <c r="X73" t="b">
        <f t="shared" si="16"/>
        <v>0</v>
      </c>
      <c r="Y73" t="b">
        <f t="shared" si="17"/>
        <v>0</v>
      </c>
    </row>
    <row r="74" spans="1:25" x14ac:dyDescent="0.3">
      <c r="A74">
        <v>72</v>
      </c>
      <c r="B74" t="s">
        <v>83</v>
      </c>
      <c r="C74" t="s">
        <v>84</v>
      </c>
      <c r="D74" t="s">
        <v>85</v>
      </c>
      <c r="E74" t="s">
        <v>86</v>
      </c>
      <c r="F74" t="s">
        <v>87</v>
      </c>
      <c r="G74" t="s">
        <v>88</v>
      </c>
      <c r="H74">
        <v>1199</v>
      </c>
      <c r="I74">
        <v>85</v>
      </c>
      <c r="J74">
        <v>20.100000000000001</v>
      </c>
      <c r="K74">
        <v>5.7</v>
      </c>
      <c r="L74">
        <v>2023</v>
      </c>
      <c r="M74">
        <v>62571</v>
      </c>
      <c r="N74">
        <v>1</v>
      </c>
      <c r="O74">
        <v>0</v>
      </c>
      <c r="P74">
        <v>4.09</v>
      </c>
      <c r="Q74" t="b">
        <f t="shared" si="9"/>
        <v>1</v>
      </c>
      <c r="R74" t="b">
        <f t="shared" si="10"/>
        <v>1</v>
      </c>
      <c r="S74" t="b">
        <f t="shared" si="11"/>
        <v>1</v>
      </c>
      <c r="T74" t="b">
        <f t="shared" si="12"/>
        <v>0</v>
      </c>
      <c r="U74" t="b">
        <f t="shared" si="13"/>
        <v>0</v>
      </c>
      <c r="V74" t="b">
        <f t="shared" si="14"/>
        <v>1</v>
      </c>
      <c r="W74" t="b">
        <f t="shared" si="15"/>
        <v>0</v>
      </c>
      <c r="X74" t="b">
        <f t="shared" si="16"/>
        <v>0</v>
      </c>
      <c r="Y74" t="b">
        <f t="shared" si="17"/>
        <v>0</v>
      </c>
    </row>
    <row r="75" spans="1:25" x14ac:dyDescent="0.3">
      <c r="A75">
        <v>73</v>
      </c>
      <c r="B75" t="s">
        <v>83</v>
      </c>
      <c r="C75" t="s">
        <v>84</v>
      </c>
      <c r="D75" t="s">
        <v>85</v>
      </c>
      <c r="E75" t="s">
        <v>86</v>
      </c>
      <c r="F75" t="s">
        <v>87</v>
      </c>
      <c r="G75" t="s">
        <v>88</v>
      </c>
      <c r="H75">
        <v>1199</v>
      </c>
      <c r="I75">
        <v>85</v>
      </c>
      <c r="J75">
        <v>20.100000000000001</v>
      </c>
      <c r="K75">
        <v>5.7</v>
      </c>
      <c r="L75">
        <v>2026</v>
      </c>
      <c r="M75">
        <v>7241</v>
      </c>
      <c r="N75">
        <v>1</v>
      </c>
      <c r="O75">
        <v>0</v>
      </c>
      <c r="P75">
        <v>5.54</v>
      </c>
      <c r="Q75" t="b">
        <f t="shared" si="9"/>
        <v>1</v>
      </c>
      <c r="R75" t="b">
        <f t="shared" si="10"/>
        <v>0</v>
      </c>
      <c r="S75" t="b">
        <f t="shared" si="11"/>
        <v>0</v>
      </c>
      <c r="T75" t="b">
        <f t="shared" si="12"/>
        <v>0</v>
      </c>
      <c r="U75" t="b">
        <f t="shared" si="13"/>
        <v>0</v>
      </c>
      <c r="V75" t="b">
        <f t="shared" si="14"/>
        <v>1</v>
      </c>
      <c r="W75" t="b">
        <f t="shared" si="15"/>
        <v>0</v>
      </c>
      <c r="X75" t="b">
        <f t="shared" si="16"/>
        <v>0</v>
      </c>
      <c r="Y75" t="b">
        <f t="shared" si="17"/>
        <v>0</v>
      </c>
    </row>
    <row r="76" spans="1:25" x14ac:dyDescent="0.3">
      <c r="A76">
        <v>74</v>
      </c>
      <c r="B76" t="s">
        <v>83</v>
      </c>
      <c r="C76" t="s">
        <v>84</v>
      </c>
      <c r="D76" t="s">
        <v>85</v>
      </c>
      <c r="E76" t="s">
        <v>86</v>
      </c>
      <c r="F76" t="s">
        <v>87</v>
      </c>
      <c r="G76" t="s">
        <v>88</v>
      </c>
      <c r="H76">
        <v>1199</v>
      </c>
      <c r="I76">
        <v>85</v>
      </c>
      <c r="J76">
        <v>20.100000000000001</v>
      </c>
      <c r="K76">
        <v>5.7</v>
      </c>
      <c r="L76">
        <v>2023</v>
      </c>
      <c r="M76">
        <v>44117</v>
      </c>
      <c r="N76">
        <v>2</v>
      </c>
      <c r="O76">
        <v>0</v>
      </c>
      <c r="P76">
        <v>3.84</v>
      </c>
      <c r="Q76" t="b">
        <f t="shared" si="9"/>
        <v>0</v>
      </c>
      <c r="R76" t="b">
        <f t="shared" si="10"/>
        <v>0</v>
      </c>
      <c r="S76" t="b">
        <f t="shared" si="11"/>
        <v>1</v>
      </c>
      <c r="T76" t="b">
        <f t="shared" si="12"/>
        <v>0</v>
      </c>
      <c r="U76" t="b">
        <f t="shared" si="13"/>
        <v>0</v>
      </c>
      <c r="V76" t="b">
        <f t="shared" si="14"/>
        <v>1</v>
      </c>
      <c r="W76" t="b">
        <f t="shared" si="15"/>
        <v>0</v>
      </c>
      <c r="X76" t="b">
        <f t="shared" si="16"/>
        <v>0</v>
      </c>
      <c r="Y76" t="b">
        <f t="shared" si="17"/>
        <v>0</v>
      </c>
    </row>
    <row r="77" spans="1:25" x14ac:dyDescent="0.3">
      <c r="A77">
        <v>75</v>
      </c>
      <c r="B77" t="s">
        <v>83</v>
      </c>
      <c r="C77" t="s">
        <v>84</v>
      </c>
      <c r="D77" t="s">
        <v>85</v>
      </c>
      <c r="E77" t="s">
        <v>86</v>
      </c>
      <c r="F77" t="s">
        <v>87</v>
      </c>
      <c r="G77" t="s">
        <v>88</v>
      </c>
      <c r="H77">
        <v>1199</v>
      </c>
      <c r="I77">
        <v>85</v>
      </c>
      <c r="J77">
        <v>20.100000000000001</v>
      </c>
      <c r="K77">
        <v>5.7</v>
      </c>
      <c r="L77">
        <v>2022</v>
      </c>
      <c r="M77">
        <v>54341</v>
      </c>
      <c r="N77">
        <v>1</v>
      </c>
      <c r="O77">
        <v>0</v>
      </c>
      <c r="P77">
        <v>3.8</v>
      </c>
      <c r="Q77" t="b">
        <f t="shared" si="9"/>
        <v>0</v>
      </c>
      <c r="R77" t="b">
        <f t="shared" si="10"/>
        <v>0</v>
      </c>
      <c r="S77" t="b">
        <f t="shared" si="11"/>
        <v>1</v>
      </c>
      <c r="T77" t="b">
        <f t="shared" si="12"/>
        <v>0</v>
      </c>
      <c r="U77" t="b">
        <f t="shared" si="13"/>
        <v>0</v>
      </c>
      <c r="V77" t="b">
        <f t="shared" si="14"/>
        <v>0</v>
      </c>
      <c r="W77" t="b">
        <f t="shared" si="15"/>
        <v>0</v>
      </c>
      <c r="X77" t="b">
        <f t="shared" si="16"/>
        <v>0</v>
      </c>
      <c r="Y77" t="b">
        <f t="shared" si="17"/>
        <v>0</v>
      </c>
    </row>
    <row r="78" spans="1:25" x14ac:dyDescent="0.3">
      <c r="A78">
        <v>76</v>
      </c>
      <c r="B78" t="s">
        <v>83</v>
      </c>
      <c r="C78" t="s">
        <v>84</v>
      </c>
      <c r="D78" t="s">
        <v>85</v>
      </c>
      <c r="E78" t="s">
        <v>86</v>
      </c>
      <c r="F78" t="s">
        <v>87</v>
      </c>
      <c r="G78" t="s">
        <v>88</v>
      </c>
      <c r="H78">
        <v>1199</v>
      </c>
      <c r="I78">
        <v>85</v>
      </c>
      <c r="J78">
        <v>20.100000000000001</v>
      </c>
      <c r="K78">
        <v>5.7</v>
      </c>
      <c r="L78">
        <v>2025</v>
      </c>
      <c r="M78">
        <v>13465</v>
      </c>
      <c r="N78">
        <v>2</v>
      </c>
      <c r="O78">
        <v>0</v>
      </c>
      <c r="P78">
        <v>4.97</v>
      </c>
      <c r="Q78" t="b">
        <f t="shared" si="9"/>
        <v>1</v>
      </c>
      <c r="R78" t="b">
        <f t="shared" si="10"/>
        <v>1</v>
      </c>
      <c r="S78" t="b">
        <f t="shared" si="11"/>
        <v>0</v>
      </c>
      <c r="T78" t="b">
        <f t="shared" si="12"/>
        <v>0</v>
      </c>
      <c r="U78" t="b">
        <f t="shared" si="13"/>
        <v>0</v>
      </c>
      <c r="V78" t="b">
        <f t="shared" si="14"/>
        <v>1</v>
      </c>
      <c r="W78" t="b">
        <f t="shared" si="15"/>
        <v>0</v>
      </c>
      <c r="X78" t="b">
        <f t="shared" si="16"/>
        <v>0</v>
      </c>
      <c r="Y78" t="b">
        <f t="shared" si="17"/>
        <v>0</v>
      </c>
    </row>
    <row r="79" spans="1:25" x14ac:dyDescent="0.3">
      <c r="A79">
        <v>77</v>
      </c>
      <c r="B79" t="s">
        <v>83</v>
      </c>
      <c r="C79" t="s">
        <v>84</v>
      </c>
      <c r="D79" t="s">
        <v>85</v>
      </c>
      <c r="E79" t="s">
        <v>86</v>
      </c>
      <c r="F79" t="s">
        <v>87</v>
      </c>
      <c r="G79" t="s">
        <v>88</v>
      </c>
      <c r="H79">
        <v>1199</v>
      </c>
      <c r="I79">
        <v>85</v>
      </c>
      <c r="J79">
        <v>20.100000000000001</v>
      </c>
      <c r="K79">
        <v>5.7</v>
      </c>
      <c r="L79">
        <v>2023</v>
      </c>
      <c r="M79">
        <v>34714</v>
      </c>
      <c r="N79">
        <v>1</v>
      </c>
      <c r="O79">
        <v>0</v>
      </c>
      <c r="P79">
        <v>4.0599999999999996</v>
      </c>
      <c r="Q79" t="b">
        <f t="shared" si="9"/>
        <v>1</v>
      </c>
      <c r="R79" t="b">
        <f t="shared" si="10"/>
        <v>1</v>
      </c>
      <c r="S79" t="b">
        <f t="shared" si="11"/>
        <v>0</v>
      </c>
      <c r="T79" t="b">
        <f t="shared" si="12"/>
        <v>0</v>
      </c>
      <c r="U79" t="b">
        <f t="shared" si="13"/>
        <v>0</v>
      </c>
      <c r="V79" t="b">
        <f t="shared" si="14"/>
        <v>1</v>
      </c>
      <c r="W79" t="b">
        <f t="shared" si="15"/>
        <v>0</v>
      </c>
      <c r="X79" t="b">
        <f t="shared" si="16"/>
        <v>0</v>
      </c>
      <c r="Y79" t="b">
        <f t="shared" si="17"/>
        <v>0</v>
      </c>
    </row>
    <row r="80" spans="1:25" x14ac:dyDescent="0.3">
      <c r="A80">
        <v>78</v>
      </c>
      <c r="B80" t="s">
        <v>83</v>
      </c>
      <c r="C80" t="s">
        <v>84</v>
      </c>
      <c r="D80" t="s">
        <v>85</v>
      </c>
      <c r="E80" t="s">
        <v>86</v>
      </c>
      <c r="F80" t="s">
        <v>87</v>
      </c>
      <c r="G80" t="s">
        <v>88</v>
      </c>
      <c r="H80">
        <v>1199</v>
      </c>
      <c r="I80">
        <v>85</v>
      </c>
      <c r="J80">
        <v>20.100000000000001</v>
      </c>
      <c r="K80">
        <v>5.7</v>
      </c>
      <c r="L80">
        <v>2021</v>
      </c>
      <c r="M80">
        <v>47262</v>
      </c>
      <c r="N80">
        <v>1</v>
      </c>
      <c r="O80">
        <v>0</v>
      </c>
      <c r="P80">
        <v>3.38</v>
      </c>
      <c r="Q80" t="b">
        <f t="shared" si="9"/>
        <v>0</v>
      </c>
      <c r="R80" t="b">
        <f t="shared" si="10"/>
        <v>0</v>
      </c>
      <c r="S80" t="b">
        <f t="shared" si="11"/>
        <v>1</v>
      </c>
      <c r="T80" t="b">
        <f t="shared" si="12"/>
        <v>0</v>
      </c>
      <c r="U80" t="b">
        <f t="shared" si="13"/>
        <v>0</v>
      </c>
      <c r="V80" t="b">
        <f t="shared" si="14"/>
        <v>0</v>
      </c>
      <c r="W80" t="b">
        <f t="shared" si="15"/>
        <v>0</v>
      </c>
      <c r="X80" t="b">
        <f t="shared" si="16"/>
        <v>0</v>
      </c>
      <c r="Y80" t="b">
        <f t="shared" si="17"/>
        <v>0</v>
      </c>
    </row>
    <row r="81" spans="1:25" x14ac:dyDescent="0.3">
      <c r="A81">
        <v>79</v>
      </c>
      <c r="B81" t="s">
        <v>83</v>
      </c>
      <c r="C81" t="s">
        <v>84</v>
      </c>
      <c r="D81" t="s">
        <v>85</v>
      </c>
      <c r="E81" t="s">
        <v>86</v>
      </c>
      <c r="F81" t="s">
        <v>87</v>
      </c>
      <c r="G81" t="s">
        <v>88</v>
      </c>
      <c r="H81">
        <v>1199</v>
      </c>
      <c r="I81">
        <v>85</v>
      </c>
      <c r="J81">
        <v>20.100000000000001</v>
      </c>
      <c r="K81">
        <v>5.7</v>
      </c>
      <c r="L81">
        <v>2021</v>
      </c>
      <c r="M81">
        <v>62951</v>
      </c>
      <c r="N81">
        <v>1</v>
      </c>
      <c r="O81">
        <v>1</v>
      </c>
      <c r="P81">
        <v>2.1</v>
      </c>
      <c r="Q81" t="b">
        <f t="shared" si="9"/>
        <v>0</v>
      </c>
      <c r="R81" t="b">
        <f t="shared" si="10"/>
        <v>0</v>
      </c>
      <c r="S81" t="b">
        <f t="shared" si="11"/>
        <v>1</v>
      </c>
      <c r="T81" t="b">
        <f t="shared" si="12"/>
        <v>0</v>
      </c>
      <c r="U81" t="b">
        <f t="shared" si="13"/>
        <v>0</v>
      </c>
      <c r="V81" t="b">
        <f t="shared" si="14"/>
        <v>0</v>
      </c>
      <c r="W81" t="b">
        <f t="shared" si="15"/>
        <v>0</v>
      </c>
      <c r="X81" t="b">
        <f t="shared" si="16"/>
        <v>0</v>
      </c>
      <c r="Y81" t="b">
        <f t="shared" si="17"/>
        <v>0</v>
      </c>
    </row>
    <row r="82" spans="1:25" x14ac:dyDescent="0.3">
      <c r="A82">
        <v>80</v>
      </c>
      <c r="B82" t="s">
        <v>83</v>
      </c>
      <c r="C82" t="s">
        <v>84</v>
      </c>
      <c r="D82" t="s">
        <v>85</v>
      </c>
      <c r="E82" t="s">
        <v>86</v>
      </c>
      <c r="F82" t="s">
        <v>87</v>
      </c>
      <c r="G82" t="s">
        <v>88</v>
      </c>
      <c r="H82">
        <v>1199</v>
      </c>
      <c r="I82">
        <v>85</v>
      </c>
      <c r="J82">
        <v>20.100000000000001</v>
      </c>
      <c r="K82">
        <v>5.7</v>
      </c>
      <c r="L82">
        <v>2023</v>
      </c>
      <c r="M82">
        <v>28695</v>
      </c>
      <c r="N82">
        <v>1</v>
      </c>
      <c r="O82">
        <v>0</v>
      </c>
      <c r="P82">
        <v>3.77</v>
      </c>
      <c r="Q82" t="b">
        <f t="shared" si="9"/>
        <v>0</v>
      </c>
      <c r="R82" t="b">
        <f t="shared" si="10"/>
        <v>0</v>
      </c>
      <c r="S82" t="b">
        <f t="shared" si="11"/>
        <v>0</v>
      </c>
      <c r="T82" t="b">
        <f t="shared" si="12"/>
        <v>0</v>
      </c>
      <c r="U82" t="b">
        <f t="shared" si="13"/>
        <v>0</v>
      </c>
      <c r="V82" t="b">
        <f t="shared" si="14"/>
        <v>1</v>
      </c>
      <c r="W82" t="b">
        <f t="shared" si="15"/>
        <v>0</v>
      </c>
      <c r="X82" t="b">
        <f t="shared" si="16"/>
        <v>0</v>
      </c>
      <c r="Y82" t="b">
        <f t="shared" si="17"/>
        <v>0</v>
      </c>
    </row>
    <row r="83" spans="1:25" x14ac:dyDescent="0.3">
      <c r="A83">
        <v>81</v>
      </c>
      <c r="B83" t="s">
        <v>83</v>
      </c>
      <c r="C83" t="s">
        <v>84</v>
      </c>
      <c r="D83" t="s">
        <v>85</v>
      </c>
      <c r="E83" t="s">
        <v>86</v>
      </c>
      <c r="F83" t="s">
        <v>87</v>
      </c>
      <c r="G83" t="s">
        <v>88</v>
      </c>
      <c r="H83">
        <v>1199</v>
      </c>
      <c r="I83">
        <v>85</v>
      </c>
      <c r="J83">
        <v>20.100000000000001</v>
      </c>
      <c r="K83">
        <v>5.7</v>
      </c>
      <c r="L83">
        <v>2023</v>
      </c>
      <c r="M83">
        <v>42364</v>
      </c>
      <c r="N83">
        <v>1</v>
      </c>
      <c r="O83">
        <v>0</v>
      </c>
      <c r="P83">
        <v>3.78</v>
      </c>
      <c r="Q83" t="b">
        <f t="shared" si="9"/>
        <v>0</v>
      </c>
      <c r="R83" t="b">
        <f t="shared" si="10"/>
        <v>0</v>
      </c>
      <c r="S83" t="b">
        <f t="shared" si="11"/>
        <v>1</v>
      </c>
      <c r="T83" t="b">
        <f t="shared" si="12"/>
        <v>0</v>
      </c>
      <c r="U83" t="b">
        <f t="shared" si="13"/>
        <v>0</v>
      </c>
      <c r="V83" t="b">
        <f t="shared" si="14"/>
        <v>1</v>
      </c>
      <c r="W83" t="b">
        <f t="shared" si="15"/>
        <v>0</v>
      </c>
      <c r="X83" t="b">
        <f t="shared" si="16"/>
        <v>0</v>
      </c>
      <c r="Y83" t="b">
        <f t="shared" si="17"/>
        <v>0</v>
      </c>
    </row>
    <row r="84" spans="1:25" x14ac:dyDescent="0.3">
      <c r="A84">
        <v>82</v>
      </c>
      <c r="B84" t="s">
        <v>83</v>
      </c>
      <c r="C84" t="s">
        <v>84</v>
      </c>
      <c r="D84" t="s">
        <v>85</v>
      </c>
      <c r="E84" t="s">
        <v>86</v>
      </c>
      <c r="F84" t="s">
        <v>87</v>
      </c>
      <c r="G84" t="s">
        <v>88</v>
      </c>
      <c r="H84">
        <v>1199</v>
      </c>
      <c r="I84">
        <v>85</v>
      </c>
      <c r="J84">
        <v>20.100000000000001</v>
      </c>
      <c r="K84">
        <v>5.7</v>
      </c>
      <c r="L84">
        <v>2022</v>
      </c>
      <c r="M84">
        <v>43971</v>
      </c>
      <c r="N84">
        <v>1</v>
      </c>
      <c r="O84">
        <v>0</v>
      </c>
      <c r="P84">
        <v>3.78</v>
      </c>
      <c r="Q84" t="b">
        <f t="shared" si="9"/>
        <v>0</v>
      </c>
      <c r="R84" t="b">
        <f t="shared" si="10"/>
        <v>0</v>
      </c>
      <c r="S84" t="b">
        <f t="shared" si="11"/>
        <v>1</v>
      </c>
      <c r="T84" t="b">
        <f t="shared" si="12"/>
        <v>0</v>
      </c>
      <c r="U84" t="b">
        <f t="shared" si="13"/>
        <v>0</v>
      </c>
      <c r="V84" t="b">
        <f t="shared" si="14"/>
        <v>0</v>
      </c>
      <c r="W84" t="b">
        <f t="shared" si="15"/>
        <v>0</v>
      </c>
      <c r="X84" t="b">
        <f t="shared" si="16"/>
        <v>0</v>
      </c>
      <c r="Y84" t="b">
        <f t="shared" si="17"/>
        <v>0</v>
      </c>
    </row>
    <row r="85" spans="1:25" x14ac:dyDescent="0.3">
      <c r="A85">
        <v>83</v>
      </c>
      <c r="B85" t="s">
        <v>83</v>
      </c>
      <c r="C85" t="s">
        <v>84</v>
      </c>
      <c r="D85" t="s">
        <v>85</v>
      </c>
      <c r="E85" t="s">
        <v>86</v>
      </c>
      <c r="F85" t="s">
        <v>87</v>
      </c>
      <c r="G85" t="s">
        <v>88</v>
      </c>
      <c r="H85">
        <v>1199</v>
      </c>
      <c r="I85">
        <v>85</v>
      </c>
      <c r="J85">
        <v>20.100000000000001</v>
      </c>
      <c r="K85">
        <v>5.7</v>
      </c>
      <c r="L85">
        <v>2026</v>
      </c>
      <c r="M85">
        <v>5120</v>
      </c>
      <c r="N85">
        <v>1</v>
      </c>
      <c r="O85">
        <v>0</v>
      </c>
      <c r="P85">
        <v>5.69</v>
      </c>
      <c r="Q85" t="b">
        <f t="shared" si="9"/>
        <v>1</v>
      </c>
      <c r="R85" t="b">
        <f t="shared" si="10"/>
        <v>0</v>
      </c>
      <c r="S85" t="b">
        <f t="shared" si="11"/>
        <v>0</v>
      </c>
      <c r="T85" t="b">
        <f t="shared" si="12"/>
        <v>0</v>
      </c>
      <c r="U85" t="b">
        <f t="shared" si="13"/>
        <v>0</v>
      </c>
      <c r="V85" t="b">
        <f t="shared" si="14"/>
        <v>1</v>
      </c>
      <c r="W85" t="b">
        <f t="shared" si="15"/>
        <v>0</v>
      </c>
      <c r="X85" t="b">
        <f t="shared" si="16"/>
        <v>0</v>
      </c>
      <c r="Y85" t="b">
        <f t="shared" si="17"/>
        <v>0</v>
      </c>
    </row>
    <row r="86" spans="1:25" x14ac:dyDescent="0.3">
      <c r="A86">
        <v>84</v>
      </c>
      <c r="B86" t="s">
        <v>83</v>
      </c>
      <c r="C86" t="s">
        <v>84</v>
      </c>
      <c r="D86" t="s">
        <v>85</v>
      </c>
      <c r="E86" t="s">
        <v>86</v>
      </c>
      <c r="F86" t="s">
        <v>87</v>
      </c>
      <c r="G86" t="s">
        <v>88</v>
      </c>
      <c r="H86">
        <v>1199</v>
      </c>
      <c r="I86">
        <v>85</v>
      </c>
      <c r="J86">
        <v>20.100000000000001</v>
      </c>
      <c r="K86">
        <v>5.7</v>
      </c>
      <c r="L86">
        <v>2021</v>
      </c>
      <c r="M86">
        <v>92806</v>
      </c>
      <c r="N86">
        <v>1</v>
      </c>
      <c r="O86">
        <v>0</v>
      </c>
      <c r="P86">
        <v>3.05</v>
      </c>
      <c r="Q86" t="b">
        <f t="shared" si="9"/>
        <v>0</v>
      </c>
      <c r="R86" t="b">
        <f t="shared" si="10"/>
        <v>0</v>
      </c>
      <c r="S86" t="b">
        <f t="shared" si="11"/>
        <v>1</v>
      </c>
      <c r="T86" t="b">
        <f t="shared" si="12"/>
        <v>0</v>
      </c>
      <c r="U86" t="b">
        <f t="shared" si="13"/>
        <v>0</v>
      </c>
      <c r="V86" t="b">
        <f t="shared" si="14"/>
        <v>0</v>
      </c>
      <c r="W86" t="b">
        <f t="shared" si="15"/>
        <v>0</v>
      </c>
      <c r="X86" t="b">
        <f t="shared" si="16"/>
        <v>0</v>
      </c>
      <c r="Y86" t="b">
        <f t="shared" si="17"/>
        <v>0</v>
      </c>
    </row>
    <row r="87" spans="1:25" x14ac:dyDescent="0.3">
      <c r="A87">
        <v>85</v>
      </c>
      <c r="B87" t="s">
        <v>83</v>
      </c>
      <c r="C87" t="s">
        <v>84</v>
      </c>
      <c r="D87" t="s">
        <v>85</v>
      </c>
      <c r="E87" t="s">
        <v>86</v>
      </c>
      <c r="F87" t="s">
        <v>87</v>
      </c>
      <c r="G87" t="s">
        <v>88</v>
      </c>
      <c r="H87">
        <v>1199</v>
      </c>
      <c r="I87">
        <v>85</v>
      </c>
      <c r="J87">
        <v>20.100000000000001</v>
      </c>
      <c r="K87">
        <v>5.7</v>
      </c>
      <c r="L87">
        <v>2022</v>
      </c>
      <c r="M87">
        <v>68340</v>
      </c>
      <c r="N87">
        <v>1</v>
      </c>
      <c r="O87">
        <v>0</v>
      </c>
      <c r="P87">
        <v>3.49</v>
      </c>
      <c r="Q87" t="b">
        <f t="shared" si="9"/>
        <v>0</v>
      </c>
      <c r="R87" t="b">
        <f t="shared" si="10"/>
        <v>0</v>
      </c>
      <c r="S87" t="b">
        <f t="shared" si="11"/>
        <v>1</v>
      </c>
      <c r="T87" t="b">
        <f t="shared" si="12"/>
        <v>0</v>
      </c>
      <c r="U87" t="b">
        <f t="shared" si="13"/>
        <v>0</v>
      </c>
      <c r="V87" t="b">
        <f t="shared" si="14"/>
        <v>0</v>
      </c>
      <c r="W87" t="b">
        <f t="shared" si="15"/>
        <v>0</v>
      </c>
      <c r="X87" t="b">
        <f t="shared" si="16"/>
        <v>0</v>
      </c>
      <c r="Y87" t="b">
        <f t="shared" si="17"/>
        <v>0</v>
      </c>
    </row>
    <row r="88" spans="1:25" x14ac:dyDescent="0.3">
      <c r="A88">
        <v>86</v>
      </c>
      <c r="B88" t="s">
        <v>83</v>
      </c>
      <c r="C88" t="s">
        <v>84</v>
      </c>
      <c r="D88" t="s">
        <v>85</v>
      </c>
      <c r="E88" t="s">
        <v>86</v>
      </c>
      <c r="F88" t="s">
        <v>87</v>
      </c>
      <c r="G88" t="s">
        <v>88</v>
      </c>
      <c r="H88">
        <v>1199</v>
      </c>
      <c r="I88">
        <v>85</v>
      </c>
      <c r="J88">
        <v>20.100000000000001</v>
      </c>
      <c r="K88">
        <v>5.7</v>
      </c>
      <c r="L88">
        <v>2026</v>
      </c>
      <c r="M88">
        <v>5801</v>
      </c>
      <c r="N88">
        <v>2</v>
      </c>
      <c r="O88">
        <v>1</v>
      </c>
      <c r="P88">
        <v>4.08</v>
      </c>
      <c r="Q88" t="b">
        <f t="shared" si="9"/>
        <v>1</v>
      </c>
      <c r="R88" t="b">
        <f t="shared" si="10"/>
        <v>1</v>
      </c>
      <c r="S88" t="b">
        <f t="shared" si="11"/>
        <v>0</v>
      </c>
      <c r="T88" t="b">
        <f t="shared" si="12"/>
        <v>0</v>
      </c>
      <c r="U88" t="b">
        <f t="shared" si="13"/>
        <v>0</v>
      </c>
      <c r="V88" t="b">
        <f t="shared" si="14"/>
        <v>1</v>
      </c>
      <c r="W88" t="b">
        <f t="shared" si="15"/>
        <v>0</v>
      </c>
      <c r="X88" t="b">
        <f t="shared" si="16"/>
        <v>0</v>
      </c>
      <c r="Y88" t="b">
        <f t="shared" si="17"/>
        <v>0</v>
      </c>
    </row>
    <row r="89" spans="1:25" x14ac:dyDescent="0.3">
      <c r="A89">
        <v>87</v>
      </c>
      <c r="B89" t="s">
        <v>83</v>
      </c>
      <c r="C89" t="s">
        <v>84</v>
      </c>
      <c r="D89" t="s">
        <v>85</v>
      </c>
      <c r="E89" t="s">
        <v>86</v>
      </c>
      <c r="F89" t="s">
        <v>87</v>
      </c>
      <c r="G89" t="s">
        <v>88</v>
      </c>
      <c r="H89">
        <v>1199</v>
      </c>
      <c r="I89">
        <v>85</v>
      </c>
      <c r="J89">
        <v>20.100000000000001</v>
      </c>
      <c r="K89">
        <v>5.7</v>
      </c>
      <c r="L89">
        <v>2025</v>
      </c>
      <c r="M89">
        <v>19440</v>
      </c>
      <c r="N89">
        <v>2</v>
      </c>
      <c r="O89">
        <v>0</v>
      </c>
      <c r="P89">
        <v>4.8899999999999997</v>
      </c>
      <c r="Q89" t="b">
        <f t="shared" si="9"/>
        <v>1</v>
      </c>
      <c r="R89" t="b">
        <f t="shared" si="10"/>
        <v>1</v>
      </c>
      <c r="S89" t="b">
        <f t="shared" si="11"/>
        <v>0</v>
      </c>
      <c r="T89" t="b">
        <f t="shared" si="12"/>
        <v>0</v>
      </c>
      <c r="U89" t="b">
        <f t="shared" si="13"/>
        <v>0</v>
      </c>
      <c r="V89" t="b">
        <f t="shared" si="14"/>
        <v>1</v>
      </c>
      <c r="W89" t="b">
        <f t="shared" si="15"/>
        <v>0</v>
      </c>
      <c r="X89" t="b">
        <f t="shared" si="16"/>
        <v>0</v>
      </c>
      <c r="Y89" t="b">
        <f t="shared" si="17"/>
        <v>0</v>
      </c>
    </row>
    <row r="90" spans="1:25" x14ac:dyDescent="0.3">
      <c r="A90">
        <v>88</v>
      </c>
      <c r="B90" t="s">
        <v>83</v>
      </c>
      <c r="C90" t="s">
        <v>84</v>
      </c>
      <c r="D90" t="s">
        <v>85</v>
      </c>
      <c r="E90" t="s">
        <v>86</v>
      </c>
      <c r="F90" t="s">
        <v>87</v>
      </c>
      <c r="G90" t="s">
        <v>88</v>
      </c>
      <c r="H90">
        <v>1199</v>
      </c>
      <c r="I90">
        <v>85</v>
      </c>
      <c r="J90">
        <v>20.100000000000001</v>
      </c>
      <c r="K90">
        <v>5.7</v>
      </c>
      <c r="L90">
        <v>2020</v>
      </c>
      <c r="M90">
        <v>125384</v>
      </c>
      <c r="N90">
        <v>1</v>
      </c>
      <c r="O90">
        <v>0</v>
      </c>
      <c r="P90">
        <v>2.09</v>
      </c>
      <c r="Q90" t="b">
        <f t="shared" si="9"/>
        <v>0</v>
      </c>
      <c r="R90" t="b">
        <f t="shared" si="10"/>
        <v>0</v>
      </c>
      <c r="S90" t="b">
        <f t="shared" si="11"/>
        <v>1</v>
      </c>
      <c r="T90" t="b">
        <f t="shared" si="12"/>
        <v>0</v>
      </c>
      <c r="U90" t="b">
        <f t="shared" si="13"/>
        <v>0</v>
      </c>
      <c r="V90" t="b">
        <f t="shared" si="14"/>
        <v>0</v>
      </c>
      <c r="W90" t="b">
        <f t="shared" si="15"/>
        <v>0</v>
      </c>
      <c r="X90" t="b">
        <f t="shared" si="16"/>
        <v>0</v>
      </c>
      <c r="Y90" t="b">
        <f t="shared" si="17"/>
        <v>0</v>
      </c>
    </row>
    <row r="91" spans="1:25" x14ac:dyDescent="0.3">
      <c r="A91">
        <v>89</v>
      </c>
      <c r="B91" t="s">
        <v>83</v>
      </c>
      <c r="C91" t="s">
        <v>84</v>
      </c>
      <c r="D91" t="s">
        <v>85</v>
      </c>
      <c r="E91" t="s">
        <v>86</v>
      </c>
      <c r="F91" t="s">
        <v>87</v>
      </c>
      <c r="G91" t="s">
        <v>88</v>
      </c>
      <c r="H91">
        <v>1199</v>
      </c>
      <c r="I91">
        <v>85</v>
      </c>
      <c r="J91">
        <v>20.100000000000001</v>
      </c>
      <c r="K91">
        <v>5.7</v>
      </c>
      <c r="L91">
        <v>2024</v>
      </c>
      <c r="M91">
        <v>37453</v>
      </c>
      <c r="N91">
        <v>1</v>
      </c>
      <c r="O91">
        <v>0</v>
      </c>
      <c r="P91">
        <v>4.3600000000000003</v>
      </c>
      <c r="Q91" t="b">
        <f t="shared" si="9"/>
        <v>1</v>
      </c>
      <c r="R91" t="b">
        <f t="shared" si="10"/>
        <v>1</v>
      </c>
      <c r="S91" t="b">
        <f t="shared" si="11"/>
        <v>0</v>
      </c>
      <c r="T91" t="b">
        <f t="shared" si="12"/>
        <v>0</v>
      </c>
      <c r="U91" t="b">
        <f t="shared" si="13"/>
        <v>0</v>
      </c>
      <c r="V91" t="b">
        <f t="shared" si="14"/>
        <v>1</v>
      </c>
      <c r="W91" t="b">
        <f t="shared" si="15"/>
        <v>0</v>
      </c>
      <c r="X91" t="b">
        <f t="shared" si="16"/>
        <v>0</v>
      </c>
      <c r="Y91" t="b">
        <f t="shared" si="17"/>
        <v>0</v>
      </c>
    </row>
    <row r="92" spans="1:25" x14ac:dyDescent="0.3">
      <c r="A92">
        <v>90</v>
      </c>
      <c r="B92" t="s">
        <v>83</v>
      </c>
      <c r="C92" t="s">
        <v>84</v>
      </c>
      <c r="D92" t="s">
        <v>85</v>
      </c>
      <c r="E92" t="s">
        <v>86</v>
      </c>
      <c r="F92" t="s">
        <v>87</v>
      </c>
      <c r="G92" t="s">
        <v>88</v>
      </c>
      <c r="H92">
        <v>1199</v>
      </c>
      <c r="I92">
        <v>85</v>
      </c>
      <c r="J92">
        <v>20.100000000000001</v>
      </c>
      <c r="K92">
        <v>5.7</v>
      </c>
      <c r="L92">
        <v>2024</v>
      </c>
      <c r="M92">
        <v>23329</v>
      </c>
      <c r="N92">
        <v>2</v>
      </c>
      <c r="O92">
        <v>0</v>
      </c>
      <c r="P92">
        <v>4.0599999999999996</v>
      </c>
      <c r="Q92" t="b">
        <f t="shared" si="9"/>
        <v>1</v>
      </c>
      <c r="R92" t="b">
        <f t="shared" si="10"/>
        <v>1</v>
      </c>
      <c r="S92" t="b">
        <f t="shared" si="11"/>
        <v>0</v>
      </c>
      <c r="T92" t="b">
        <f t="shared" si="12"/>
        <v>0</v>
      </c>
      <c r="U92" t="b">
        <f t="shared" si="13"/>
        <v>0</v>
      </c>
      <c r="V92" t="b">
        <f t="shared" si="14"/>
        <v>1</v>
      </c>
      <c r="W92" t="b">
        <f t="shared" si="15"/>
        <v>0</v>
      </c>
      <c r="X92" t="b">
        <f t="shared" si="16"/>
        <v>0</v>
      </c>
      <c r="Y92" t="b">
        <f t="shared" si="17"/>
        <v>0</v>
      </c>
    </row>
    <row r="93" spans="1:25" x14ac:dyDescent="0.3">
      <c r="A93">
        <v>91</v>
      </c>
      <c r="B93" t="s">
        <v>83</v>
      </c>
      <c r="C93" t="s">
        <v>84</v>
      </c>
      <c r="D93" t="s">
        <v>85</v>
      </c>
      <c r="E93" t="s">
        <v>86</v>
      </c>
      <c r="F93" t="s">
        <v>87</v>
      </c>
      <c r="G93" t="s">
        <v>88</v>
      </c>
      <c r="H93">
        <v>1199</v>
      </c>
      <c r="I93">
        <v>85</v>
      </c>
      <c r="J93">
        <v>20.100000000000001</v>
      </c>
      <c r="K93">
        <v>5.7</v>
      </c>
      <c r="L93">
        <v>2025</v>
      </c>
      <c r="M93">
        <v>20835</v>
      </c>
      <c r="N93">
        <v>2</v>
      </c>
      <c r="O93">
        <v>0</v>
      </c>
      <c r="P93">
        <v>5.0199999999999996</v>
      </c>
      <c r="Q93" t="b">
        <f t="shared" si="9"/>
        <v>1</v>
      </c>
      <c r="R93" t="b">
        <f t="shared" si="10"/>
        <v>0</v>
      </c>
      <c r="S93" t="b">
        <f t="shared" si="11"/>
        <v>0</v>
      </c>
      <c r="T93" t="b">
        <f t="shared" si="12"/>
        <v>0</v>
      </c>
      <c r="U93" t="b">
        <f t="shared" si="13"/>
        <v>0</v>
      </c>
      <c r="V93" t="b">
        <f t="shared" si="14"/>
        <v>1</v>
      </c>
      <c r="W93" t="b">
        <f t="shared" si="15"/>
        <v>0</v>
      </c>
      <c r="X93" t="b">
        <f t="shared" si="16"/>
        <v>0</v>
      </c>
      <c r="Y93" t="b">
        <f t="shared" si="17"/>
        <v>0</v>
      </c>
    </row>
    <row r="94" spans="1:25" x14ac:dyDescent="0.3">
      <c r="A94">
        <v>92</v>
      </c>
      <c r="B94" t="s">
        <v>83</v>
      </c>
      <c r="C94" t="s">
        <v>84</v>
      </c>
      <c r="D94" t="s">
        <v>85</v>
      </c>
      <c r="E94" t="s">
        <v>86</v>
      </c>
      <c r="F94" t="s">
        <v>87</v>
      </c>
      <c r="G94" t="s">
        <v>88</v>
      </c>
      <c r="H94">
        <v>1199</v>
      </c>
      <c r="I94">
        <v>85</v>
      </c>
      <c r="J94">
        <v>20.100000000000001</v>
      </c>
      <c r="K94">
        <v>5.7</v>
      </c>
      <c r="L94">
        <v>2020</v>
      </c>
      <c r="M94">
        <v>79060</v>
      </c>
      <c r="N94">
        <v>1</v>
      </c>
      <c r="O94">
        <v>0</v>
      </c>
      <c r="P94">
        <v>2.4300000000000002</v>
      </c>
      <c r="Q94" t="b">
        <f t="shared" si="9"/>
        <v>0</v>
      </c>
      <c r="R94" t="b">
        <f t="shared" si="10"/>
        <v>0</v>
      </c>
      <c r="S94" t="b">
        <f t="shared" si="11"/>
        <v>1</v>
      </c>
      <c r="T94" t="b">
        <f t="shared" si="12"/>
        <v>0</v>
      </c>
      <c r="U94" t="b">
        <f t="shared" si="13"/>
        <v>0</v>
      </c>
      <c r="V94" t="b">
        <f t="shared" si="14"/>
        <v>0</v>
      </c>
      <c r="W94" t="b">
        <f t="shared" si="15"/>
        <v>0</v>
      </c>
      <c r="X94" t="b">
        <f t="shared" si="16"/>
        <v>0</v>
      </c>
      <c r="Y94" t="b">
        <f t="shared" si="17"/>
        <v>0</v>
      </c>
    </row>
    <row r="95" spans="1:25" x14ac:dyDescent="0.3">
      <c r="A95">
        <v>93</v>
      </c>
      <c r="B95" t="s">
        <v>83</v>
      </c>
      <c r="C95" t="s">
        <v>84</v>
      </c>
      <c r="D95" t="s">
        <v>85</v>
      </c>
      <c r="E95" t="s">
        <v>86</v>
      </c>
      <c r="F95" t="s">
        <v>87</v>
      </c>
      <c r="G95" t="s">
        <v>88</v>
      </c>
      <c r="H95">
        <v>1199</v>
      </c>
      <c r="I95">
        <v>85</v>
      </c>
      <c r="J95">
        <v>20.100000000000001</v>
      </c>
      <c r="K95">
        <v>5.7</v>
      </c>
      <c r="L95">
        <v>2023</v>
      </c>
      <c r="M95">
        <v>41001</v>
      </c>
      <c r="N95">
        <v>1</v>
      </c>
      <c r="O95">
        <v>0</v>
      </c>
      <c r="P95">
        <v>4.21</v>
      </c>
      <c r="Q95" t="b">
        <f t="shared" si="9"/>
        <v>1</v>
      </c>
      <c r="R95" t="b">
        <f t="shared" si="10"/>
        <v>1</v>
      </c>
      <c r="S95" t="b">
        <f t="shared" si="11"/>
        <v>1</v>
      </c>
      <c r="T95" t="b">
        <f t="shared" si="12"/>
        <v>0</v>
      </c>
      <c r="U95" t="b">
        <f t="shared" si="13"/>
        <v>0</v>
      </c>
      <c r="V95" t="b">
        <f t="shared" si="14"/>
        <v>1</v>
      </c>
      <c r="W95" t="b">
        <f t="shared" si="15"/>
        <v>0</v>
      </c>
      <c r="X95" t="b">
        <f t="shared" si="16"/>
        <v>0</v>
      </c>
      <c r="Y95" t="b">
        <f t="shared" si="17"/>
        <v>0</v>
      </c>
    </row>
    <row r="96" spans="1:25" x14ac:dyDescent="0.3">
      <c r="A96">
        <v>94</v>
      </c>
      <c r="B96" t="s">
        <v>83</v>
      </c>
      <c r="C96" t="s">
        <v>84</v>
      </c>
      <c r="D96" t="s">
        <v>85</v>
      </c>
      <c r="E96" t="s">
        <v>86</v>
      </c>
      <c r="F96" t="s">
        <v>87</v>
      </c>
      <c r="G96" t="s">
        <v>88</v>
      </c>
      <c r="H96">
        <v>1199</v>
      </c>
      <c r="I96">
        <v>85</v>
      </c>
      <c r="J96">
        <v>20.100000000000001</v>
      </c>
      <c r="K96">
        <v>5.7</v>
      </c>
      <c r="L96">
        <v>2021</v>
      </c>
      <c r="M96">
        <v>62006</v>
      </c>
      <c r="N96">
        <v>1</v>
      </c>
      <c r="O96">
        <v>0</v>
      </c>
      <c r="P96">
        <v>3.16</v>
      </c>
      <c r="Q96" t="b">
        <f t="shared" si="9"/>
        <v>0</v>
      </c>
      <c r="R96" t="b">
        <f t="shared" si="10"/>
        <v>0</v>
      </c>
      <c r="S96" t="b">
        <f t="shared" si="11"/>
        <v>1</v>
      </c>
      <c r="T96" t="b">
        <f t="shared" si="12"/>
        <v>0</v>
      </c>
      <c r="U96" t="b">
        <f t="shared" si="13"/>
        <v>0</v>
      </c>
      <c r="V96" t="b">
        <f t="shared" si="14"/>
        <v>0</v>
      </c>
      <c r="W96" t="b">
        <f t="shared" si="15"/>
        <v>0</v>
      </c>
      <c r="X96" t="b">
        <f t="shared" si="16"/>
        <v>0</v>
      </c>
      <c r="Y96" t="b">
        <f t="shared" si="17"/>
        <v>0</v>
      </c>
    </row>
    <row r="97" spans="1:25" x14ac:dyDescent="0.3">
      <c r="A97">
        <v>95</v>
      </c>
      <c r="B97" t="s">
        <v>83</v>
      </c>
      <c r="C97" t="s">
        <v>84</v>
      </c>
      <c r="D97" t="s">
        <v>85</v>
      </c>
      <c r="E97" t="s">
        <v>86</v>
      </c>
      <c r="F97" t="s">
        <v>87</v>
      </c>
      <c r="G97" t="s">
        <v>88</v>
      </c>
      <c r="H97">
        <v>1199</v>
      </c>
      <c r="I97">
        <v>85</v>
      </c>
      <c r="J97">
        <v>20.100000000000001</v>
      </c>
      <c r="K97">
        <v>5.7</v>
      </c>
      <c r="L97">
        <v>2025</v>
      </c>
      <c r="M97">
        <v>29705</v>
      </c>
      <c r="N97">
        <v>1</v>
      </c>
      <c r="O97">
        <v>0</v>
      </c>
      <c r="P97">
        <v>5.27</v>
      </c>
      <c r="Q97" t="b">
        <f t="shared" si="9"/>
        <v>1</v>
      </c>
      <c r="R97" t="b">
        <f t="shared" si="10"/>
        <v>0</v>
      </c>
      <c r="S97" t="b">
        <f t="shared" si="11"/>
        <v>0</v>
      </c>
      <c r="T97" t="b">
        <f t="shared" si="12"/>
        <v>0</v>
      </c>
      <c r="U97" t="b">
        <f t="shared" si="13"/>
        <v>0</v>
      </c>
      <c r="V97" t="b">
        <f t="shared" si="14"/>
        <v>1</v>
      </c>
      <c r="W97" t="b">
        <f t="shared" si="15"/>
        <v>0</v>
      </c>
      <c r="X97" t="b">
        <f t="shared" si="16"/>
        <v>0</v>
      </c>
      <c r="Y97" t="b">
        <f t="shared" si="17"/>
        <v>0</v>
      </c>
    </row>
    <row r="98" spans="1:25" x14ac:dyDescent="0.3">
      <c r="A98">
        <v>96</v>
      </c>
      <c r="B98" t="s">
        <v>83</v>
      </c>
      <c r="C98" t="s">
        <v>84</v>
      </c>
      <c r="D98" t="s">
        <v>85</v>
      </c>
      <c r="E98" t="s">
        <v>86</v>
      </c>
      <c r="F98" t="s">
        <v>87</v>
      </c>
      <c r="G98" t="s">
        <v>88</v>
      </c>
      <c r="H98">
        <v>1199</v>
      </c>
      <c r="I98">
        <v>85</v>
      </c>
      <c r="J98">
        <v>20.100000000000001</v>
      </c>
      <c r="K98">
        <v>5.7</v>
      </c>
      <c r="L98">
        <v>2020</v>
      </c>
      <c r="M98">
        <v>126298</v>
      </c>
      <c r="N98">
        <v>2</v>
      </c>
      <c r="O98">
        <v>1</v>
      </c>
      <c r="P98">
        <v>1.5</v>
      </c>
      <c r="Q98" t="b">
        <f t="shared" si="9"/>
        <v>0</v>
      </c>
      <c r="R98" t="b">
        <f t="shared" si="10"/>
        <v>0</v>
      </c>
      <c r="S98" t="b">
        <f t="shared" si="11"/>
        <v>1</v>
      </c>
      <c r="T98" t="b">
        <f t="shared" si="12"/>
        <v>0</v>
      </c>
      <c r="U98" t="b">
        <f t="shared" si="13"/>
        <v>0</v>
      </c>
      <c r="V98" t="b">
        <f t="shared" si="14"/>
        <v>0</v>
      </c>
      <c r="W98" t="b">
        <f t="shared" si="15"/>
        <v>0</v>
      </c>
      <c r="X98" t="b">
        <f t="shared" si="16"/>
        <v>0</v>
      </c>
      <c r="Y98" t="b">
        <f t="shared" si="17"/>
        <v>0</v>
      </c>
    </row>
    <row r="99" spans="1:25" x14ac:dyDescent="0.3">
      <c r="A99">
        <v>97</v>
      </c>
      <c r="B99" t="s">
        <v>83</v>
      </c>
      <c r="C99" t="s">
        <v>84</v>
      </c>
      <c r="D99" t="s">
        <v>85</v>
      </c>
      <c r="E99" t="s">
        <v>86</v>
      </c>
      <c r="F99" t="s">
        <v>87</v>
      </c>
      <c r="G99" t="s">
        <v>88</v>
      </c>
      <c r="H99">
        <v>1199</v>
      </c>
      <c r="I99">
        <v>85</v>
      </c>
      <c r="J99">
        <v>20.100000000000001</v>
      </c>
      <c r="K99">
        <v>5.7</v>
      </c>
      <c r="L99">
        <v>2023</v>
      </c>
      <c r="M99">
        <v>49692</v>
      </c>
      <c r="N99">
        <v>1</v>
      </c>
      <c r="O99">
        <v>0</v>
      </c>
      <c r="P99">
        <v>4.2300000000000004</v>
      </c>
      <c r="Q99" t="b">
        <f t="shared" si="9"/>
        <v>1</v>
      </c>
      <c r="R99" t="b">
        <f t="shared" si="10"/>
        <v>1</v>
      </c>
      <c r="S99" t="b">
        <f t="shared" si="11"/>
        <v>1</v>
      </c>
      <c r="T99" t="b">
        <f t="shared" si="12"/>
        <v>0</v>
      </c>
      <c r="U99" t="b">
        <f t="shared" si="13"/>
        <v>0</v>
      </c>
      <c r="V99" t="b">
        <f t="shared" si="14"/>
        <v>1</v>
      </c>
      <c r="W99" t="b">
        <f t="shared" si="15"/>
        <v>0</v>
      </c>
      <c r="X99" t="b">
        <f t="shared" si="16"/>
        <v>0</v>
      </c>
      <c r="Y99" t="b">
        <f t="shared" si="17"/>
        <v>0</v>
      </c>
    </row>
    <row r="100" spans="1:25" x14ac:dyDescent="0.3">
      <c r="A100">
        <v>98</v>
      </c>
      <c r="B100" t="s">
        <v>83</v>
      </c>
      <c r="C100" t="s">
        <v>84</v>
      </c>
      <c r="D100" t="s">
        <v>85</v>
      </c>
      <c r="E100" t="s">
        <v>86</v>
      </c>
      <c r="F100" t="s">
        <v>87</v>
      </c>
      <c r="G100" t="s">
        <v>88</v>
      </c>
      <c r="H100">
        <v>1199</v>
      </c>
      <c r="I100">
        <v>85</v>
      </c>
      <c r="J100">
        <v>20.100000000000001</v>
      </c>
      <c r="K100">
        <v>5.7</v>
      </c>
      <c r="L100">
        <v>2026</v>
      </c>
      <c r="M100">
        <v>5059</v>
      </c>
      <c r="N100">
        <v>1</v>
      </c>
      <c r="O100">
        <v>0</v>
      </c>
      <c r="P100">
        <v>5.27</v>
      </c>
      <c r="Q100" t="b">
        <f t="shared" si="9"/>
        <v>1</v>
      </c>
      <c r="R100" t="b">
        <f t="shared" si="10"/>
        <v>0</v>
      </c>
      <c r="S100" t="b">
        <f t="shared" si="11"/>
        <v>0</v>
      </c>
      <c r="T100" t="b">
        <f t="shared" si="12"/>
        <v>0</v>
      </c>
      <c r="U100" t="b">
        <f t="shared" si="13"/>
        <v>0</v>
      </c>
      <c r="V100" t="b">
        <f t="shared" si="14"/>
        <v>1</v>
      </c>
      <c r="W100" t="b">
        <f t="shared" si="15"/>
        <v>0</v>
      </c>
      <c r="X100" t="b">
        <f t="shared" si="16"/>
        <v>0</v>
      </c>
      <c r="Y100" t="b">
        <f t="shared" si="17"/>
        <v>0</v>
      </c>
    </row>
    <row r="101" spans="1:25" x14ac:dyDescent="0.3">
      <c r="A101">
        <v>99</v>
      </c>
      <c r="B101" t="s">
        <v>83</v>
      </c>
      <c r="C101" t="s">
        <v>84</v>
      </c>
      <c r="D101" t="s">
        <v>85</v>
      </c>
      <c r="E101" t="s">
        <v>86</v>
      </c>
      <c r="F101" t="s">
        <v>87</v>
      </c>
      <c r="G101" t="s">
        <v>88</v>
      </c>
      <c r="H101">
        <v>1199</v>
      </c>
      <c r="I101">
        <v>85</v>
      </c>
      <c r="J101">
        <v>20.100000000000001</v>
      </c>
      <c r="K101">
        <v>5.7</v>
      </c>
      <c r="L101">
        <v>2022</v>
      </c>
      <c r="M101">
        <v>36184</v>
      </c>
      <c r="N101">
        <v>2</v>
      </c>
      <c r="O101">
        <v>0</v>
      </c>
      <c r="P101">
        <v>3.53</v>
      </c>
      <c r="Q101" t="b">
        <f t="shared" si="9"/>
        <v>0</v>
      </c>
      <c r="R101" t="b">
        <f t="shared" si="10"/>
        <v>0</v>
      </c>
      <c r="S101" t="b">
        <f t="shared" si="11"/>
        <v>0</v>
      </c>
      <c r="T101" t="b">
        <f t="shared" si="12"/>
        <v>0</v>
      </c>
      <c r="U101" t="b">
        <f t="shared" si="13"/>
        <v>0</v>
      </c>
      <c r="V101" t="b">
        <f t="shared" si="14"/>
        <v>0</v>
      </c>
      <c r="W101" t="b">
        <f t="shared" si="15"/>
        <v>0</v>
      </c>
      <c r="X101" t="b">
        <f t="shared" si="16"/>
        <v>0</v>
      </c>
      <c r="Y101" t="b">
        <f t="shared" si="17"/>
        <v>0</v>
      </c>
    </row>
    <row r="102" spans="1:25" x14ac:dyDescent="0.3">
      <c r="A102">
        <v>100</v>
      </c>
      <c r="B102" t="s">
        <v>83</v>
      </c>
      <c r="C102" t="s">
        <v>84</v>
      </c>
      <c r="D102" t="s">
        <v>85</v>
      </c>
      <c r="E102" t="s">
        <v>86</v>
      </c>
      <c r="F102" t="s">
        <v>87</v>
      </c>
      <c r="G102" t="s">
        <v>88</v>
      </c>
      <c r="H102">
        <v>1199</v>
      </c>
      <c r="I102">
        <v>85</v>
      </c>
      <c r="J102">
        <v>20.100000000000001</v>
      </c>
      <c r="K102">
        <v>5.7</v>
      </c>
      <c r="L102">
        <v>2025</v>
      </c>
      <c r="M102">
        <v>28443</v>
      </c>
      <c r="N102">
        <v>1</v>
      </c>
      <c r="O102">
        <v>0</v>
      </c>
      <c r="P102">
        <v>4.82</v>
      </c>
      <c r="Q102" t="b">
        <f t="shared" si="9"/>
        <v>1</v>
      </c>
      <c r="R102" t="b">
        <f t="shared" si="10"/>
        <v>1</v>
      </c>
      <c r="S102" t="b">
        <f t="shared" si="11"/>
        <v>0</v>
      </c>
      <c r="T102" t="b">
        <f t="shared" si="12"/>
        <v>0</v>
      </c>
      <c r="U102" t="b">
        <f t="shared" si="13"/>
        <v>0</v>
      </c>
      <c r="V102" t="b">
        <f t="shared" si="14"/>
        <v>1</v>
      </c>
      <c r="W102" t="b">
        <f t="shared" si="15"/>
        <v>0</v>
      </c>
      <c r="X102" t="b">
        <f t="shared" si="16"/>
        <v>0</v>
      </c>
      <c r="Y102" t="b">
        <f t="shared" si="17"/>
        <v>0</v>
      </c>
    </row>
    <row r="103" spans="1:25" x14ac:dyDescent="0.3">
      <c r="A103">
        <v>101</v>
      </c>
      <c r="B103" t="s">
        <v>83</v>
      </c>
      <c r="C103" t="s">
        <v>84</v>
      </c>
      <c r="D103" t="s">
        <v>85</v>
      </c>
      <c r="E103" t="s">
        <v>86</v>
      </c>
      <c r="F103" t="s">
        <v>87</v>
      </c>
      <c r="G103" t="s">
        <v>88</v>
      </c>
      <c r="H103">
        <v>1199</v>
      </c>
      <c r="I103">
        <v>85</v>
      </c>
      <c r="J103">
        <v>20.100000000000001</v>
      </c>
      <c r="K103">
        <v>5.7</v>
      </c>
      <c r="L103">
        <v>2022</v>
      </c>
      <c r="M103">
        <v>72546</v>
      </c>
      <c r="N103">
        <v>3</v>
      </c>
      <c r="O103">
        <v>0</v>
      </c>
      <c r="P103">
        <v>2.31</v>
      </c>
      <c r="Q103" t="b">
        <f t="shared" si="9"/>
        <v>0</v>
      </c>
      <c r="R103" t="b">
        <f t="shared" si="10"/>
        <v>0</v>
      </c>
      <c r="S103" t="b">
        <f t="shared" si="11"/>
        <v>1</v>
      </c>
      <c r="T103" t="b">
        <f t="shared" si="12"/>
        <v>0</v>
      </c>
      <c r="U103" t="b">
        <f t="shared" si="13"/>
        <v>0</v>
      </c>
      <c r="V103" t="b">
        <f t="shared" si="14"/>
        <v>0</v>
      </c>
      <c r="W103" t="b">
        <f t="shared" si="15"/>
        <v>0</v>
      </c>
      <c r="X103" t="b">
        <f t="shared" si="16"/>
        <v>0</v>
      </c>
      <c r="Y103" t="b">
        <f t="shared" si="17"/>
        <v>0</v>
      </c>
    </row>
    <row r="104" spans="1:25" x14ac:dyDescent="0.3">
      <c r="A104">
        <v>102</v>
      </c>
      <c r="B104" t="s">
        <v>83</v>
      </c>
      <c r="C104" t="s">
        <v>84</v>
      </c>
      <c r="D104" t="s">
        <v>85</v>
      </c>
      <c r="E104" t="s">
        <v>86</v>
      </c>
      <c r="F104" t="s">
        <v>87</v>
      </c>
      <c r="G104" t="s">
        <v>88</v>
      </c>
      <c r="H104">
        <v>1199</v>
      </c>
      <c r="I104">
        <v>85</v>
      </c>
      <c r="J104">
        <v>20.100000000000001</v>
      </c>
      <c r="K104">
        <v>5.7</v>
      </c>
      <c r="L104">
        <v>2026</v>
      </c>
      <c r="M104">
        <v>7499</v>
      </c>
      <c r="N104">
        <v>1</v>
      </c>
      <c r="O104">
        <v>0</v>
      </c>
      <c r="P104">
        <v>5.79</v>
      </c>
      <c r="Q104" t="b">
        <f t="shared" si="9"/>
        <v>1</v>
      </c>
      <c r="R104" t="b">
        <f t="shared" si="10"/>
        <v>0</v>
      </c>
      <c r="S104" t="b">
        <f t="shared" si="11"/>
        <v>0</v>
      </c>
      <c r="T104" t="b">
        <f t="shared" si="12"/>
        <v>0</v>
      </c>
      <c r="U104" t="b">
        <f t="shared" si="13"/>
        <v>0</v>
      </c>
      <c r="V104" t="b">
        <f t="shared" si="14"/>
        <v>1</v>
      </c>
      <c r="W104" t="b">
        <f t="shared" si="15"/>
        <v>0</v>
      </c>
      <c r="X104" t="b">
        <f t="shared" si="16"/>
        <v>0</v>
      </c>
      <c r="Y104" t="b">
        <f t="shared" si="17"/>
        <v>0</v>
      </c>
    </row>
    <row r="105" spans="1:25" x14ac:dyDescent="0.3">
      <c r="A105">
        <v>103</v>
      </c>
      <c r="B105" t="s">
        <v>83</v>
      </c>
      <c r="C105" t="s">
        <v>84</v>
      </c>
      <c r="D105" t="s">
        <v>85</v>
      </c>
      <c r="E105" t="s">
        <v>86</v>
      </c>
      <c r="F105" t="s">
        <v>87</v>
      </c>
      <c r="G105" t="s">
        <v>88</v>
      </c>
      <c r="H105">
        <v>1199</v>
      </c>
      <c r="I105">
        <v>85</v>
      </c>
      <c r="J105">
        <v>20.100000000000001</v>
      </c>
      <c r="K105">
        <v>5.7</v>
      </c>
      <c r="L105">
        <v>2023</v>
      </c>
      <c r="M105">
        <v>52440</v>
      </c>
      <c r="N105">
        <v>1</v>
      </c>
      <c r="O105">
        <v>0</v>
      </c>
      <c r="P105">
        <v>4.37</v>
      </c>
      <c r="Q105" t="b">
        <f t="shared" si="9"/>
        <v>1</v>
      </c>
      <c r="R105" t="b">
        <f t="shared" si="10"/>
        <v>1</v>
      </c>
      <c r="S105" t="b">
        <f t="shared" si="11"/>
        <v>1</v>
      </c>
      <c r="T105" t="b">
        <f t="shared" si="12"/>
        <v>0</v>
      </c>
      <c r="U105" t="b">
        <f t="shared" si="13"/>
        <v>0</v>
      </c>
      <c r="V105" t="b">
        <f t="shared" si="14"/>
        <v>1</v>
      </c>
      <c r="W105" t="b">
        <f t="shared" si="15"/>
        <v>0</v>
      </c>
      <c r="X105" t="b">
        <f t="shared" si="16"/>
        <v>0</v>
      </c>
      <c r="Y105" t="b">
        <f t="shared" si="17"/>
        <v>0</v>
      </c>
    </row>
    <row r="106" spans="1:25" x14ac:dyDescent="0.3">
      <c r="A106">
        <v>104</v>
      </c>
      <c r="B106" t="s">
        <v>83</v>
      </c>
      <c r="C106" t="s">
        <v>84</v>
      </c>
      <c r="D106" t="s">
        <v>85</v>
      </c>
      <c r="E106" t="s">
        <v>86</v>
      </c>
      <c r="F106" t="s">
        <v>87</v>
      </c>
      <c r="G106" t="s">
        <v>88</v>
      </c>
      <c r="H106">
        <v>1199</v>
      </c>
      <c r="I106">
        <v>85</v>
      </c>
      <c r="J106">
        <v>20.100000000000001</v>
      </c>
      <c r="K106">
        <v>5.7</v>
      </c>
      <c r="L106">
        <v>2022</v>
      </c>
      <c r="M106">
        <v>77862</v>
      </c>
      <c r="N106">
        <v>3</v>
      </c>
      <c r="O106">
        <v>0</v>
      </c>
      <c r="P106">
        <v>2.27</v>
      </c>
      <c r="Q106" t="b">
        <f t="shared" si="9"/>
        <v>0</v>
      </c>
      <c r="R106" t="b">
        <f t="shared" si="10"/>
        <v>0</v>
      </c>
      <c r="S106" t="b">
        <f t="shared" si="11"/>
        <v>1</v>
      </c>
      <c r="T106" t="b">
        <f t="shared" si="12"/>
        <v>0</v>
      </c>
      <c r="U106" t="b">
        <f t="shared" si="13"/>
        <v>0</v>
      </c>
      <c r="V106" t="b">
        <f t="shared" si="14"/>
        <v>0</v>
      </c>
      <c r="W106" t="b">
        <f t="shared" si="15"/>
        <v>0</v>
      </c>
      <c r="X106" t="b">
        <f t="shared" si="16"/>
        <v>0</v>
      </c>
      <c r="Y106" t="b">
        <f t="shared" si="17"/>
        <v>0</v>
      </c>
    </row>
    <row r="107" spans="1:25" x14ac:dyDescent="0.3">
      <c r="A107">
        <v>105</v>
      </c>
      <c r="B107" t="s">
        <v>83</v>
      </c>
      <c r="C107" t="s">
        <v>84</v>
      </c>
      <c r="D107" t="s">
        <v>85</v>
      </c>
      <c r="E107" t="s">
        <v>86</v>
      </c>
      <c r="F107" t="s">
        <v>87</v>
      </c>
      <c r="G107" t="s">
        <v>88</v>
      </c>
      <c r="H107">
        <v>1199</v>
      </c>
      <c r="I107">
        <v>85</v>
      </c>
      <c r="J107">
        <v>20.100000000000001</v>
      </c>
      <c r="K107">
        <v>5.7</v>
      </c>
      <c r="L107">
        <v>2026</v>
      </c>
      <c r="M107">
        <v>5625</v>
      </c>
      <c r="N107">
        <v>2</v>
      </c>
      <c r="O107">
        <v>0</v>
      </c>
      <c r="P107">
        <v>5.54</v>
      </c>
      <c r="Q107" t="b">
        <f t="shared" si="9"/>
        <v>1</v>
      </c>
      <c r="R107" t="b">
        <f t="shared" si="10"/>
        <v>0</v>
      </c>
      <c r="S107" t="b">
        <f t="shared" si="11"/>
        <v>0</v>
      </c>
      <c r="T107" t="b">
        <f t="shared" si="12"/>
        <v>0</v>
      </c>
      <c r="U107" t="b">
        <f t="shared" si="13"/>
        <v>0</v>
      </c>
      <c r="V107" t="b">
        <f t="shared" si="14"/>
        <v>1</v>
      </c>
      <c r="W107" t="b">
        <f t="shared" si="15"/>
        <v>0</v>
      </c>
      <c r="X107" t="b">
        <f t="shared" si="16"/>
        <v>0</v>
      </c>
      <c r="Y107" t="b">
        <f t="shared" si="17"/>
        <v>0</v>
      </c>
    </row>
    <row r="108" spans="1:25" x14ac:dyDescent="0.3">
      <c r="A108">
        <v>106</v>
      </c>
      <c r="B108" t="s">
        <v>83</v>
      </c>
      <c r="C108" t="s">
        <v>84</v>
      </c>
      <c r="D108" t="s">
        <v>85</v>
      </c>
      <c r="E108" t="s">
        <v>86</v>
      </c>
      <c r="F108" t="s">
        <v>87</v>
      </c>
      <c r="G108" t="s">
        <v>88</v>
      </c>
      <c r="H108">
        <v>1199</v>
      </c>
      <c r="I108">
        <v>85</v>
      </c>
      <c r="J108">
        <v>20.100000000000001</v>
      </c>
      <c r="K108">
        <v>5.7</v>
      </c>
      <c r="L108">
        <v>2020</v>
      </c>
      <c r="M108">
        <v>104656</v>
      </c>
      <c r="N108">
        <v>1</v>
      </c>
      <c r="O108">
        <v>0</v>
      </c>
      <c r="P108">
        <v>2.19</v>
      </c>
      <c r="Q108" t="b">
        <f t="shared" si="9"/>
        <v>0</v>
      </c>
      <c r="R108" t="b">
        <f t="shared" si="10"/>
        <v>0</v>
      </c>
      <c r="S108" t="b">
        <f t="shared" si="11"/>
        <v>1</v>
      </c>
      <c r="T108" t="b">
        <f t="shared" si="12"/>
        <v>0</v>
      </c>
      <c r="U108" t="b">
        <f t="shared" si="13"/>
        <v>0</v>
      </c>
      <c r="V108" t="b">
        <f t="shared" si="14"/>
        <v>0</v>
      </c>
      <c r="W108" t="b">
        <f t="shared" si="15"/>
        <v>0</v>
      </c>
      <c r="X108" t="b">
        <f t="shared" si="16"/>
        <v>0</v>
      </c>
      <c r="Y108" t="b">
        <f t="shared" si="17"/>
        <v>0</v>
      </c>
    </row>
    <row r="109" spans="1:25" x14ac:dyDescent="0.3">
      <c r="A109">
        <v>107</v>
      </c>
      <c r="B109" t="s">
        <v>83</v>
      </c>
      <c r="C109" t="s">
        <v>84</v>
      </c>
      <c r="D109" t="s">
        <v>85</v>
      </c>
      <c r="E109" t="s">
        <v>86</v>
      </c>
      <c r="F109" t="s">
        <v>87</v>
      </c>
      <c r="G109" t="s">
        <v>88</v>
      </c>
      <c r="H109">
        <v>1199</v>
      </c>
      <c r="I109">
        <v>85</v>
      </c>
      <c r="J109">
        <v>20.100000000000001</v>
      </c>
      <c r="K109">
        <v>5.7</v>
      </c>
      <c r="L109">
        <v>2024</v>
      </c>
      <c r="M109">
        <v>26167</v>
      </c>
      <c r="N109">
        <v>1</v>
      </c>
      <c r="O109">
        <v>0</v>
      </c>
      <c r="P109">
        <v>4.3099999999999996</v>
      </c>
      <c r="Q109" t="b">
        <f t="shared" si="9"/>
        <v>1</v>
      </c>
      <c r="R109" t="b">
        <f t="shared" si="10"/>
        <v>1</v>
      </c>
      <c r="S109" t="b">
        <f t="shared" si="11"/>
        <v>0</v>
      </c>
      <c r="T109" t="b">
        <f t="shared" si="12"/>
        <v>0</v>
      </c>
      <c r="U109" t="b">
        <f t="shared" si="13"/>
        <v>0</v>
      </c>
      <c r="V109" t="b">
        <f t="shared" si="14"/>
        <v>1</v>
      </c>
      <c r="W109" t="b">
        <f t="shared" si="15"/>
        <v>0</v>
      </c>
      <c r="X109" t="b">
        <f t="shared" si="16"/>
        <v>0</v>
      </c>
      <c r="Y109" t="b">
        <f t="shared" si="17"/>
        <v>0</v>
      </c>
    </row>
    <row r="110" spans="1:25" x14ac:dyDescent="0.3">
      <c r="A110">
        <v>108</v>
      </c>
      <c r="B110" t="s">
        <v>83</v>
      </c>
      <c r="C110" t="s">
        <v>84</v>
      </c>
      <c r="D110" t="s">
        <v>85</v>
      </c>
      <c r="E110" t="s">
        <v>86</v>
      </c>
      <c r="F110" t="s">
        <v>87</v>
      </c>
      <c r="G110" t="s">
        <v>88</v>
      </c>
      <c r="H110">
        <v>1199</v>
      </c>
      <c r="I110">
        <v>85</v>
      </c>
      <c r="J110">
        <v>20.100000000000001</v>
      </c>
      <c r="K110">
        <v>5.7</v>
      </c>
      <c r="L110">
        <v>2021</v>
      </c>
      <c r="M110">
        <v>107917</v>
      </c>
      <c r="N110">
        <v>1</v>
      </c>
      <c r="O110">
        <v>0</v>
      </c>
      <c r="P110">
        <v>2.82</v>
      </c>
      <c r="Q110" t="b">
        <f t="shared" si="9"/>
        <v>0</v>
      </c>
      <c r="R110" t="b">
        <f t="shared" si="10"/>
        <v>0</v>
      </c>
      <c r="S110" t="b">
        <f t="shared" si="11"/>
        <v>1</v>
      </c>
      <c r="T110" t="b">
        <f t="shared" si="12"/>
        <v>0</v>
      </c>
      <c r="U110" t="b">
        <f t="shared" si="13"/>
        <v>0</v>
      </c>
      <c r="V110" t="b">
        <f t="shared" si="14"/>
        <v>0</v>
      </c>
      <c r="W110" t="b">
        <f t="shared" si="15"/>
        <v>0</v>
      </c>
      <c r="X110" t="b">
        <f t="shared" si="16"/>
        <v>0</v>
      </c>
      <c r="Y110" t="b">
        <f t="shared" si="17"/>
        <v>0</v>
      </c>
    </row>
    <row r="111" spans="1:25" x14ac:dyDescent="0.3">
      <c r="A111">
        <v>109</v>
      </c>
      <c r="B111" t="s">
        <v>83</v>
      </c>
      <c r="C111" t="s">
        <v>84</v>
      </c>
      <c r="D111" t="s">
        <v>85</v>
      </c>
      <c r="E111" t="s">
        <v>86</v>
      </c>
      <c r="F111" t="s">
        <v>87</v>
      </c>
      <c r="G111" t="s">
        <v>88</v>
      </c>
      <c r="H111">
        <v>1199</v>
      </c>
      <c r="I111">
        <v>85</v>
      </c>
      <c r="J111">
        <v>20.100000000000001</v>
      </c>
      <c r="K111">
        <v>5.7</v>
      </c>
      <c r="L111">
        <v>2021</v>
      </c>
      <c r="M111">
        <v>49276</v>
      </c>
      <c r="N111">
        <v>1</v>
      </c>
      <c r="O111">
        <v>0</v>
      </c>
      <c r="P111">
        <v>2.94</v>
      </c>
      <c r="Q111" t="b">
        <f t="shared" si="9"/>
        <v>0</v>
      </c>
      <c r="R111" t="b">
        <f t="shared" si="10"/>
        <v>0</v>
      </c>
      <c r="S111" t="b">
        <f t="shared" si="11"/>
        <v>1</v>
      </c>
      <c r="T111" t="b">
        <f t="shared" si="12"/>
        <v>0</v>
      </c>
      <c r="U111" t="b">
        <f t="shared" si="13"/>
        <v>0</v>
      </c>
      <c r="V111" t="b">
        <f t="shared" si="14"/>
        <v>0</v>
      </c>
      <c r="W111" t="b">
        <f t="shared" si="15"/>
        <v>0</v>
      </c>
      <c r="X111" t="b">
        <f t="shared" si="16"/>
        <v>0</v>
      </c>
      <c r="Y111" t="b">
        <f t="shared" si="17"/>
        <v>0</v>
      </c>
    </row>
    <row r="112" spans="1:25" x14ac:dyDescent="0.3">
      <c r="A112">
        <v>110</v>
      </c>
      <c r="B112" t="s">
        <v>83</v>
      </c>
      <c r="C112" t="s">
        <v>84</v>
      </c>
      <c r="D112" t="s">
        <v>85</v>
      </c>
      <c r="E112" t="s">
        <v>86</v>
      </c>
      <c r="F112" t="s">
        <v>87</v>
      </c>
      <c r="G112" t="s">
        <v>88</v>
      </c>
      <c r="H112">
        <v>1199</v>
      </c>
      <c r="I112">
        <v>85</v>
      </c>
      <c r="J112">
        <v>20.100000000000001</v>
      </c>
      <c r="K112">
        <v>5.7</v>
      </c>
      <c r="L112">
        <v>2025</v>
      </c>
      <c r="M112">
        <v>28718</v>
      </c>
      <c r="N112">
        <v>1</v>
      </c>
      <c r="O112">
        <v>1</v>
      </c>
      <c r="P112">
        <v>4.26</v>
      </c>
      <c r="Q112" t="b">
        <f t="shared" si="9"/>
        <v>1</v>
      </c>
      <c r="R112" t="b">
        <f t="shared" si="10"/>
        <v>1</v>
      </c>
      <c r="S112" t="b">
        <f t="shared" si="11"/>
        <v>0</v>
      </c>
      <c r="T112" t="b">
        <f t="shared" si="12"/>
        <v>0</v>
      </c>
      <c r="U112" t="b">
        <f t="shared" si="13"/>
        <v>0</v>
      </c>
      <c r="V112" t="b">
        <f t="shared" si="14"/>
        <v>1</v>
      </c>
      <c r="W112" t="b">
        <f t="shared" si="15"/>
        <v>0</v>
      </c>
      <c r="X112" t="b">
        <f t="shared" si="16"/>
        <v>0</v>
      </c>
      <c r="Y112" t="b">
        <f t="shared" si="17"/>
        <v>0</v>
      </c>
    </row>
    <row r="113" spans="1:25" x14ac:dyDescent="0.3">
      <c r="A113">
        <v>111</v>
      </c>
      <c r="B113" t="s">
        <v>83</v>
      </c>
      <c r="C113" t="s">
        <v>84</v>
      </c>
      <c r="D113" t="s">
        <v>85</v>
      </c>
      <c r="E113" t="s">
        <v>86</v>
      </c>
      <c r="F113" t="s">
        <v>87</v>
      </c>
      <c r="G113" t="s">
        <v>88</v>
      </c>
      <c r="H113">
        <v>1199</v>
      </c>
      <c r="I113">
        <v>85</v>
      </c>
      <c r="J113">
        <v>20.100000000000001</v>
      </c>
      <c r="K113">
        <v>5.7</v>
      </c>
      <c r="L113">
        <v>2023</v>
      </c>
      <c r="M113">
        <v>41155</v>
      </c>
      <c r="N113">
        <v>1</v>
      </c>
      <c r="O113">
        <v>0</v>
      </c>
      <c r="P113">
        <v>3.67</v>
      </c>
      <c r="Q113" t="b">
        <f t="shared" si="9"/>
        <v>0</v>
      </c>
      <c r="R113" t="b">
        <f t="shared" si="10"/>
        <v>0</v>
      </c>
      <c r="S113" t="b">
        <f t="shared" si="11"/>
        <v>1</v>
      </c>
      <c r="T113" t="b">
        <f t="shared" si="12"/>
        <v>0</v>
      </c>
      <c r="U113" t="b">
        <f t="shared" si="13"/>
        <v>0</v>
      </c>
      <c r="V113" t="b">
        <f t="shared" si="14"/>
        <v>1</v>
      </c>
      <c r="W113" t="b">
        <f t="shared" si="15"/>
        <v>0</v>
      </c>
      <c r="X113" t="b">
        <f t="shared" si="16"/>
        <v>0</v>
      </c>
      <c r="Y113" t="b">
        <f t="shared" si="17"/>
        <v>0</v>
      </c>
    </row>
    <row r="114" spans="1:25" x14ac:dyDescent="0.3">
      <c r="A114">
        <v>112</v>
      </c>
      <c r="B114" t="s">
        <v>83</v>
      </c>
      <c r="C114" t="s">
        <v>84</v>
      </c>
      <c r="D114" t="s">
        <v>85</v>
      </c>
      <c r="E114" t="s">
        <v>86</v>
      </c>
      <c r="F114" t="s">
        <v>87</v>
      </c>
      <c r="G114" t="s">
        <v>88</v>
      </c>
      <c r="H114">
        <v>1199</v>
      </c>
      <c r="I114">
        <v>85</v>
      </c>
      <c r="J114">
        <v>20.100000000000001</v>
      </c>
      <c r="K114">
        <v>5.7</v>
      </c>
      <c r="L114">
        <v>2023</v>
      </c>
      <c r="M114">
        <v>66304</v>
      </c>
      <c r="N114">
        <v>1</v>
      </c>
      <c r="O114">
        <v>0</v>
      </c>
      <c r="P114">
        <v>3.72</v>
      </c>
      <c r="Q114" t="b">
        <f t="shared" si="9"/>
        <v>0</v>
      </c>
      <c r="R114" t="b">
        <f t="shared" si="10"/>
        <v>0</v>
      </c>
      <c r="S114" t="b">
        <f t="shared" si="11"/>
        <v>1</v>
      </c>
      <c r="T114" t="b">
        <f t="shared" si="12"/>
        <v>0</v>
      </c>
      <c r="U114" t="b">
        <f t="shared" si="13"/>
        <v>0</v>
      </c>
      <c r="V114" t="b">
        <f t="shared" si="14"/>
        <v>1</v>
      </c>
      <c r="W114" t="b">
        <f t="shared" si="15"/>
        <v>0</v>
      </c>
      <c r="X114" t="b">
        <f t="shared" si="16"/>
        <v>0</v>
      </c>
      <c r="Y114" t="b">
        <f t="shared" si="17"/>
        <v>0</v>
      </c>
    </row>
    <row r="115" spans="1:25" x14ac:dyDescent="0.3">
      <c r="A115">
        <v>113</v>
      </c>
      <c r="B115" t="s">
        <v>83</v>
      </c>
      <c r="C115" t="s">
        <v>84</v>
      </c>
      <c r="D115" t="s">
        <v>85</v>
      </c>
      <c r="E115" t="s">
        <v>86</v>
      </c>
      <c r="F115" t="s">
        <v>87</v>
      </c>
      <c r="G115" t="s">
        <v>88</v>
      </c>
      <c r="H115">
        <v>1199</v>
      </c>
      <c r="I115">
        <v>85</v>
      </c>
      <c r="J115">
        <v>20.100000000000001</v>
      </c>
      <c r="K115">
        <v>5.7</v>
      </c>
      <c r="L115">
        <v>2021</v>
      </c>
      <c r="M115">
        <v>77640</v>
      </c>
      <c r="N115">
        <v>1</v>
      </c>
      <c r="O115">
        <v>0</v>
      </c>
      <c r="P115">
        <v>2.66</v>
      </c>
      <c r="Q115" t="b">
        <f t="shared" si="9"/>
        <v>0</v>
      </c>
      <c r="R115" t="b">
        <f t="shared" si="10"/>
        <v>0</v>
      </c>
      <c r="S115" t="b">
        <f t="shared" si="11"/>
        <v>1</v>
      </c>
      <c r="T115" t="b">
        <f t="shared" si="12"/>
        <v>0</v>
      </c>
      <c r="U115" t="b">
        <f t="shared" si="13"/>
        <v>0</v>
      </c>
      <c r="V115" t="b">
        <f t="shared" si="14"/>
        <v>0</v>
      </c>
      <c r="W115" t="b">
        <f t="shared" si="15"/>
        <v>0</v>
      </c>
      <c r="X115" t="b">
        <f t="shared" si="16"/>
        <v>0</v>
      </c>
      <c r="Y115" t="b">
        <f t="shared" si="17"/>
        <v>0</v>
      </c>
    </row>
    <row r="116" spans="1:25" x14ac:dyDescent="0.3">
      <c r="A116">
        <v>114</v>
      </c>
      <c r="B116" t="s">
        <v>83</v>
      </c>
      <c r="C116" t="s">
        <v>84</v>
      </c>
      <c r="D116" t="s">
        <v>85</v>
      </c>
      <c r="E116" t="s">
        <v>86</v>
      </c>
      <c r="F116" t="s">
        <v>87</v>
      </c>
      <c r="G116" t="s">
        <v>88</v>
      </c>
      <c r="H116">
        <v>1199</v>
      </c>
      <c r="I116">
        <v>85</v>
      </c>
      <c r="J116">
        <v>20.100000000000001</v>
      </c>
      <c r="K116">
        <v>5.7</v>
      </c>
      <c r="L116">
        <v>2023</v>
      </c>
      <c r="M116">
        <v>29422</v>
      </c>
      <c r="N116">
        <v>1</v>
      </c>
      <c r="O116">
        <v>0</v>
      </c>
      <c r="P116">
        <v>3.96</v>
      </c>
      <c r="Q116" t="b">
        <f t="shared" si="9"/>
        <v>0</v>
      </c>
      <c r="R116" t="b">
        <f t="shared" si="10"/>
        <v>0</v>
      </c>
      <c r="S116" t="b">
        <f t="shared" si="11"/>
        <v>0</v>
      </c>
      <c r="T116" t="b">
        <f t="shared" si="12"/>
        <v>0</v>
      </c>
      <c r="U116" t="b">
        <f t="shared" si="13"/>
        <v>0</v>
      </c>
      <c r="V116" t="b">
        <f t="shared" si="14"/>
        <v>1</v>
      </c>
      <c r="W116" t="b">
        <f t="shared" si="15"/>
        <v>0</v>
      </c>
      <c r="X116" t="b">
        <f t="shared" si="16"/>
        <v>0</v>
      </c>
      <c r="Y116" t="b">
        <f t="shared" si="17"/>
        <v>0</v>
      </c>
    </row>
    <row r="117" spans="1:25" x14ac:dyDescent="0.3">
      <c r="A117">
        <v>115</v>
      </c>
      <c r="B117" t="s">
        <v>83</v>
      </c>
      <c r="C117" t="s">
        <v>84</v>
      </c>
      <c r="D117" t="s">
        <v>85</v>
      </c>
      <c r="E117" t="s">
        <v>86</v>
      </c>
      <c r="F117" t="s">
        <v>87</v>
      </c>
      <c r="G117" t="s">
        <v>88</v>
      </c>
      <c r="H117">
        <v>1199</v>
      </c>
      <c r="I117">
        <v>85</v>
      </c>
      <c r="J117">
        <v>20.100000000000001</v>
      </c>
      <c r="K117">
        <v>5.7</v>
      </c>
      <c r="L117">
        <v>2021</v>
      </c>
      <c r="M117">
        <v>55763</v>
      </c>
      <c r="N117">
        <v>2</v>
      </c>
      <c r="O117">
        <v>0</v>
      </c>
      <c r="P117">
        <v>2.62</v>
      </c>
      <c r="Q117" t="b">
        <f t="shared" si="9"/>
        <v>0</v>
      </c>
      <c r="R117" t="b">
        <f t="shared" si="10"/>
        <v>0</v>
      </c>
      <c r="S117" t="b">
        <f t="shared" si="11"/>
        <v>1</v>
      </c>
      <c r="T117" t="b">
        <f t="shared" si="12"/>
        <v>0</v>
      </c>
      <c r="U117" t="b">
        <f t="shared" si="13"/>
        <v>0</v>
      </c>
      <c r="V117" t="b">
        <f t="shared" si="14"/>
        <v>0</v>
      </c>
      <c r="W117" t="b">
        <f t="shared" si="15"/>
        <v>0</v>
      </c>
      <c r="X117" t="b">
        <f t="shared" si="16"/>
        <v>0</v>
      </c>
      <c r="Y117" t="b">
        <f t="shared" si="17"/>
        <v>0</v>
      </c>
    </row>
    <row r="118" spans="1:25" x14ac:dyDescent="0.3">
      <c r="A118">
        <v>116</v>
      </c>
      <c r="B118" t="s">
        <v>83</v>
      </c>
      <c r="C118" t="s">
        <v>84</v>
      </c>
      <c r="D118" t="s">
        <v>85</v>
      </c>
      <c r="E118" t="s">
        <v>86</v>
      </c>
      <c r="F118" t="s">
        <v>87</v>
      </c>
      <c r="G118" t="s">
        <v>88</v>
      </c>
      <c r="H118">
        <v>1199</v>
      </c>
      <c r="I118">
        <v>85</v>
      </c>
      <c r="J118">
        <v>20.100000000000001</v>
      </c>
      <c r="K118">
        <v>5.7</v>
      </c>
      <c r="L118">
        <v>2026</v>
      </c>
      <c r="M118">
        <v>5333</v>
      </c>
      <c r="N118">
        <v>1</v>
      </c>
      <c r="O118">
        <v>1</v>
      </c>
      <c r="P118">
        <v>5.12</v>
      </c>
      <c r="Q118" t="b">
        <f t="shared" si="9"/>
        <v>1</v>
      </c>
      <c r="R118" t="b">
        <f t="shared" si="10"/>
        <v>0</v>
      </c>
      <c r="S118" t="b">
        <f t="shared" si="11"/>
        <v>0</v>
      </c>
      <c r="T118" t="b">
        <f t="shared" si="12"/>
        <v>0</v>
      </c>
      <c r="U118" t="b">
        <f t="shared" si="13"/>
        <v>0</v>
      </c>
      <c r="V118" t="b">
        <f t="shared" si="14"/>
        <v>1</v>
      </c>
      <c r="W118" t="b">
        <f t="shared" si="15"/>
        <v>0</v>
      </c>
      <c r="X118" t="b">
        <f t="shared" si="16"/>
        <v>0</v>
      </c>
      <c r="Y118" t="b">
        <f t="shared" si="17"/>
        <v>0</v>
      </c>
    </row>
    <row r="119" spans="1:25" x14ac:dyDescent="0.3">
      <c r="A119">
        <v>117</v>
      </c>
      <c r="B119" t="s">
        <v>83</v>
      </c>
      <c r="C119" t="s">
        <v>84</v>
      </c>
      <c r="D119" t="s">
        <v>85</v>
      </c>
      <c r="E119" t="s">
        <v>86</v>
      </c>
      <c r="F119" t="s">
        <v>87</v>
      </c>
      <c r="G119" t="s">
        <v>88</v>
      </c>
      <c r="H119">
        <v>1199</v>
      </c>
      <c r="I119">
        <v>85</v>
      </c>
      <c r="J119">
        <v>20.100000000000001</v>
      </c>
      <c r="K119">
        <v>5.7</v>
      </c>
      <c r="L119">
        <v>2023</v>
      </c>
      <c r="M119">
        <v>34195</v>
      </c>
      <c r="N119">
        <v>2</v>
      </c>
      <c r="O119">
        <v>1</v>
      </c>
      <c r="P119">
        <v>2.64</v>
      </c>
      <c r="Q119" t="b">
        <f t="shared" si="9"/>
        <v>0</v>
      </c>
      <c r="R119" t="b">
        <f t="shared" si="10"/>
        <v>0</v>
      </c>
      <c r="S119" t="b">
        <f t="shared" si="11"/>
        <v>0</v>
      </c>
      <c r="T119" t="b">
        <f t="shared" si="12"/>
        <v>0</v>
      </c>
      <c r="U119" t="b">
        <f t="shared" si="13"/>
        <v>0</v>
      </c>
      <c r="V119" t="b">
        <f t="shared" si="14"/>
        <v>1</v>
      </c>
      <c r="W119" t="b">
        <f t="shared" si="15"/>
        <v>0</v>
      </c>
      <c r="X119" t="b">
        <f t="shared" si="16"/>
        <v>0</v>
      </c>
      <c r="Y119" t="b">
        <f t="shared" si="17"/>
        <v>0</v>
      </c>
    </row>
    <row r="120" spans="1:25" x14ac:dyDescent="0.3">
      <c r="A120">
        <v>118</v>
      </c>
      <c r="B120" t="s">
        <v>83</v>
      </c>
      <c r="C120" t="s">
        <v>84</v>
      </c>
      <c r="D120" t="s">
        <v>85</v>
      </c>
      <c r="E120" t="s">
        <v>86</v>
      </c>
      <c r="F120" t="s">
        <v>87</v>
      </c>
      <c r="G120" t="s">
        <v>88</v>
      </c>
      <c r="H120">
        <v>1199</v>
      </c>
      <c r="I120">
        <v>85</v>
      </c>
      <c r="J120">
        <v>20.100000000000001</v>
      </c>
      <c r="K120">
        <v>5.7</v>
      </c>
      <c r="L120">
        <v>2022</v>
      </c>
      <c r="M120">
        <v>77747</v>
      </c>
      <c r="N120">
        <v>1</v>
      </c>
      <c r="O120">
        <v>0</v>
      </c>
      <c r="P120">
        <v>3.26</v>
      </c>
      <c r="Q120" t="b">
        <f t="shared" si="9"/>
        <v>0</v>
      </c>
      <c r="R120" t="b">
        <f t="shared" si="10"/>
        <v>0</v>
      </c>
      <c r="S120" t="b">
        <f t="shared" si="11"/>
        <v>1</v>
      </c>
      <c r="T120" t="b">
        <f t="shared" si="12"/>
        <v>0</v>
      </c>
      <c r="U120" t="b">
        <f t="shared" si="13"/>
        <v>0</v>
      </c>
      <c r="V120" t="b">
        <f t="shared" si="14"/>
        <v>0</v>
      </c>
      <c r="W120" t="b">
        <f t="shared" si="15"/>
        <v>0</v>
      </c>
      <c r="X120" t="b">
        <f t="shared" si="16"/>
        <v>0</v>
      </c>
      <c r="Y120" t="b">
        <f t="shared" si="17"/>
        <v>0</v>
      </c>
    </row>
    <row r="121" spans="1:25" x14ac:dyDescent="0.3">
      <c r="A121">
        <v>119</v>
      </c>
      <c r="B121" t="s">
        <v>83</v>
      </c>
      <c r="C121" t="s">
        <v>84</v>
      </c>
      <c r="D121" t="s">
        <v>85</v>
      </c>
      <c r="E121" t="s">
        <v>86</v>
      </c>
      <c r="F121" t="s">
        <v>87</v>
      </c>
      <c r="G121" t="s">
        <v>88</v>
      </c>
      <c r="H121">
        <v>1199</v>
      </c>
      <c r="I121">
        <v>85</v>
      </c>
      <c r="J121">
        <v>20.100000000000001</v>
      </c>
      <c r="K121">
        <v>5.7</v>
      </c>
      <c r="L121">
        <v>2025</v>
      </c>
      <c r="M121">
        <v>19748</v>
      </c>
      <c r="N121">
        <v>1</v>
      </c>
      <c r="O121">
        <v>0</v>
      </c>
      <c r="P121">
        <v>4.9800000000000004</v>
      </c>
      <c r="Q121" t="b">
        <f t="shared" si="9"/>
        <v>1</v>
      </c>
      <c r="R121" t="b">
        <f t="shared" si="10"/>
        <v>1</v>
      </c>
      <c r="S121" t="b">
        <f t="shared" si="11"/>
        <v>0</v>
      </c>
      <c r="T121" t="b">
        <f t="shared" si="12"/>
        <v>0</v>
      </c>
      <c r="U121" t="b">
        <f t="shared" si="13"/>
        <v>0</v>
      </c>
      <c r="V121" t="b">
        <f t="shared" si="14"/>
        <v>1</v>
      </c>
      <c r="W121" t="b">
        <f t="shared" si="15"/>
        <v>0</v>
      </c>
      <c r="X121" t="b">
        <f t="shared" si="16"/>
        <v>0</v>
      </c>
      <c r="Y121" t="b">
        <f t="shared" si="17"/>
        <v>0</v>
      </c>
    </row>
    <row r="122" spans="1:25" x14ac:dyDescent="0.3">
      <c r="A122">
        <v>120</v>
      </c>
      <c r="B122" t="s">
        <v>83</v>
      </c>
      <c r="C122" t="s">
        <v>84</v>
      </c>
      <c r="D122" t="s">
        <v>85</v>
      </c>
      <c r="E122" t="s">
        <v>86</v>
      </c>
      <c r="F122" t="s">
        <v>87</v>
      </c>
      <c r="G122" t="s">
        <v>88</v>
      </c>
      <c r="H122">
        <v>1199</v>
      </c>
      <c r="I122">
        <v>85</v>
      </c>
      <c r="J122">
        <v>20.100000000000001</v>
      </c>
      <c r="K122">
        <v>5.7</v>
      </c>
      <c r="L122">
        <v>2024</v>
      </c>
      <c r="M122">
        <v>26063</v>
      </c>
      <c r="N122">
        <v>2</v>
      </c>
      <c r="O122">
        <v>0</v>
      </c>
      <c r="P122">
        <v>4.46</v>
      </c>
      <c r="Q122" t="b">
        <f t="shared" si="9"/>
        <v>1</v>
      </c>
      <c r="R122" t="b">
        <f t="shared" si="10"/>
        <v>1</v>
      </c>
      <c r="S122" t="b">
        <f t="shared" si="11"/>
        <v>0</v>
      </c>
      <c r="T122" t="b">
        <f t="shared" si="12"/>
        <v>0</v>
      </c>
      <c r="U122" t="b">
        <f t="shared" si="13"/>
        <v>0</v>
      </c>
      <c r="V122" t="b">
        <f t="shared" si="14"/>
        <v>1</v>
      </c>
      <c r="W122" t="b">
        <f t="shared" si="15"/>
        <v>0</v>
      </c>
      <c r="X122" t="b">
        <f t="shared" si="16"/>
        <v>0</v>
      </c>
      <c r="Y122" t="b">
        <f t="shared" si="17"/>
        <v>0</v>
      </c>
    </row>
    <row r="123" spans="1:25" x14ac:dyDescent="0.3">
      <c r="A123">
        <v>121</v>
      </c>
      <c r="B123" t="s">
        <v>83</v>
      </c>
      <c r="C123" t="s">
        <v>84</v>
      </c>
      <c r="D123" t="s">
        <v>85</v>
      </c>
      <c r="E123" t="s">
        <v>86</v>
      </c>
      <c r="F123" t="s">
        <v>87</v>
      </c>
      <c r="G123" t="s">
        <v>88</v>
      </c>
      <c r="H123">
        <v>1199</v>
      </c>
      <c r="I123">
        <v>85</v>
      </c>
      <c r="J123">
        <v>20.100000000000001</v>
      </c>
      <c r="K123">
        <v>5.7</v>
      </c>
      <c r="L123">
        <v>2025</v>
      </c>
      <c r="M123">
        <v>23179</v>
      </c>
      <c r="N123">
        <v>1</v>
      </c>
      <c r="O123">
        <v>0</v>
      </c>
      <c r="P123">
        <v>5.46</v>
      </c>
      <c r="Q123" t="b">
        <f t="shared" si="9"/>
        <v>1</v>
      </c>
      <c r="R123" t="b">
        <f t="shared" si="10"/>
        <v>0</v>
      </c>
      <c r="S123" t="b">
        <f t="shared" si="11"/>
        <v>0</v>
      </c>
      <c r="T123" t="b">
        <f t="shared" si="12"/>
        <v>0</v>
      </c>
      <c r="U123" t="b">
        <f t="shared" si="13"/>
        <v>0</v>
      </c>
      <c r="V123" t="b">
        <f t="shared" si="14"/>
        <v>1</v>
      </c>
      <c r="W123" t="b">
        <f t="shared" si="15"/>
        <v>0</v>
      </c>
      <c r="X123" t="b">
        <f t="shared" si="16"/>
        <v>0</v>
      </c>
      <c r="Y123" t="b">
        <f t="shared" si="17"/>
        <v>0</v>
      </c>
    </row>
    <row r="124" spans="1:25" x14ac:dyDescent="0.3">
      <c r="A124">
        <v>122</v>
      </c>
      <c r="B124" t="s">
        <v>83</v>
      </c>
      <c r="C124" t="s">
        <v>84</v>
      </c>
      <c r="D124" t="s">
        <v>85</v>
      </c>
      <c r="E124" t="s">
        <v>86</v>
      </c>
      <c r="F124" t="s">
        <v>87</v>
      </c>
      <c r="G124" t="s">
        <v>88</v>
      </c>
      <c r="H124">
        <v>1199</v>
      </c>
      <c r="I124">
        <v>85</v>
      </c>
      <c r="J124">
        <v>20.100000000000001</v>
      </c>
      <c r="K124">
        <v>5.7</v>
      </c>
      <c r="L124">
        <v>2020</v>
      </c>
      <c r="M124">
        <v>114307</v>
      </c>
      <c r="N124">
        <v>1</v>
      </c>
      <c r="O124">
        <v>0</v>
      </c>
      <c r="P124">
        <v>2.13</v>
      </c>
      <c r="Q124" t="b">
        <f t="shared" si="9"/>
        <v>0</v>
      </c>
      <c r="R124" t="b">
        <f t="shared" si="10"/>
        <v>0</v>
      </c>
      <c r="S124" t="b">
        <f t="shared" si="11"/>
        <v>1</v>
      </c>
      <c r="T124" t="b">
        <f t="shared" si="12"/>
        <v>0</v>
      </c>
      <c r="U124" t="b">
        <f t="shared" si="13"/>
        <v>0</v>
      </c>
      <c r="V124" t="b">
        <f t="shared" si="14"/>
        <v>0</v>
      </c>
      <c r="W124" t="b">
        <f t="shared" si="15"/>
        <v>0</v>
      </c>
      <c r="X124" t="b">
        <f t="shared" si="16"/>
        <v>0</v>
      </c>
      <c r="Y124" t="b">
        <f t="shared" si="17"/>
        <v>0</v>
      </c>
    </row>
    <row r="125" spans="1:25" x14ac:dyDescent="0.3">
      <c r="A125">
        <v>123</v>
      </c>
      <c r="B125" t="s">
        <v>83</v>
      </c>
      <c r="C125" t="s">
        <v>84</v>
      </c>
      <c r="D125" t="s">
        <v>85</v>
      </c>
      <c r="E125" t="s">
        <v>86</v>
      </c>
      <c r="F125" t="s">
        <v>87</v>
      </c>
      <c r="G125" t="s">
        <v>88</v>
      </c>
      <c r="H125">
        <v>1199</v>
      </c>
      <c r="I125">
        <v>85</v>
      </c>
      <c r="J125">
        <v>20.100000000000001</v>
      </c>
      <c r="K125">
        <v>5.7</v>
      </c>
      <c r="L125">
        <v>2021</v>
      </c>
      <c r="M125">
        <v>62317</v>
      </c>
      <c r="N125">
        <v>1</v>
      </c>
      <c r="O125">
        <v>0</v>
      </c>
      <c r="P125">
        <v>3.09</v>
      </c>
      <c r="Q125" t="b">
        <f t="shared" si="9"/>
        <v>0</v>
      </c>
      <c r="R125" t="b">
        <f t="shared" si="10"/>
        <v>0</v>
      </c>
      <c r="S125" t="b">
        <f t="shared" si="11"/>
        <v>1</v>
      </c>
      <c r="T125" t="b">
        <f t="shared" si="12"/>
        <v>0</v>
      </c>
      <c r="U125" t="b">
        <f t="shared" si="13"/>
        <v>0</v>
      </c>
      <c r="V125" t="b">
        <f t="shared" si="14"/>
        <v>0</v>
      </c>
      <c r="W125" t="b">
        <f t="shared" si="15"/>
        <v>0</v>
      </c>
      <c r="X125" t="b">
        <f t="shared" si="16"/>
        <v>0</v>
      </c>
      <c r="Y125" t="b">
        <f t="shared" si="17"/>
        <v>0</v>
      </c>
    </row>
    <row r="126" spans="1:25" x14ac:dyDescent="0.3">
      <c r="A126">
        <v>124</v>
      </c>
      <c r="B126" t="s">
        <v>83</v>
      </c>
      <c r="C126" t="s">
        <v>84</v>
      </c>
      <c r="D126" t="s">
        <v>85</v>
      </c>
      <c r="E126" t="s">
        <v>86</v>
      </c>
      <c r="F126" t="s">
        <v>87</v>
      </c>
      <c r="G126" t="s">
        <v>88</v>
      </c>
      <c r="H126">
        <v>1199</v>
      </c>
      <c r="I126">
        <v>85</v>
      </c>
      <c r="J126">
        <v>20.100000000000001</v>
      </c>
      <c r="K126">
        <v>5.7</v>
      </c>
      <c r="L126">
        <v>2026</v>
      </c>
      <c r="M126">
        <v>9957</v>
      </c>
      <c r="N126">
        <v>2</v>
      </c>
      <c r="O126">
        <v>0</v>
      </c>
      <c r="P126">
        <v>5.55</v>
      </c>
      <c r="Q126" t="b">
        <f t="shared" si="9"/>
        <v>1</v>
      </c>
      <c r="R126" t="b">
        <f t="shared" si="10"/>
        <v>0</v>
      </c>
      <c r="S126" t="b">
        <f t="shared" si="11"/>
        <v>0</v>
      </c>
      <c r="T126" t="b">
        <f t="shared" si="12"/>
        <v>0</v>
      </c>
      <c r="U126" t="b">
        <f t="shared" si="13"/>
        <v>0</v>
      </c>
      <c r="V126" t="b">
        <f t="shared" si="14"/>
        <v>1</v>
      </c>
      <c r="W126" t="b">
        <f t="shared" si="15"/>
        <v>0</v>
      </c>
      <c r="X126" t="b">
        <f t="shared" si="16"/>
        <v>0</v>
      </c>
      <c r="Y126" t="b">
        <f t="shared" si="17"/>
        <v>0</v>
      </c>
    </row>
    <row r="127" spans="1:25" x14ac:dyDescent="0.3">
      <c r="A127">
        <v>125</v>
      </c>
      <c r="B127" t="s">
        <v>83</v>
      </c>
      <c r="C127" t="s">
        <v>84</v>
      </c>
      <c r="D127" t="s">
        <v>85</v>
      </c>
      <c r="E127" t="s">
        <v>86</v>
      </c>
      <c r="F127" t="s">
        <v>87</v>
      </c>
      <c r="G127" t="s">
        <v>88</v>
      </c>
      <c r="H127">
        <v>1199</v>
      </c>
      <c r="I127">
        <v>85</v>
      </c>
      <c r="J127">
        <v>20.100000000000001</v>
      </c>
      <c r="K127">
        <v>5.7</v>
      </c>
      <c r="L127">
        <v>2022</v>
      </c>
      <c r="M127">
        <v>39294</v>
      </c>
      <c r="N127">
        <v>1</v>
      </c>
      <c r="O127">
        <v>0</v>
      </c>
      <c r="P127">
        <v>3.36</v>
      </c>
      <c r="Q127" t="b">
        <f t="shared" si="9"/>
        <v>0</v>
      </c>
      <c r="R127" t="b">
        <f t="shared" si="10"/>
        <v>0</v>
      </c>
      <c r="S127" t="b">
        <f t="shared" si="11"/>
        <v>0</v>
      </c>
      <c r="T127" t="b">
        <f t="shared" si="12"/>
        <v>0</v>
      </c>
      <c r="U127" t="b">
        <f t="shared" si="13"/>
        <v>0</v>
      </c>
      <c r="V127" t="b">
        <f t="shared" si="14"/>
        <v>0</v>
      </c>
      <c r="W127" t="b">
        <f t="shared" si="15"/>
        <v>0</v>
      </c>
      <c r="X127" t="b">
        <f t="shared" si="16"/>
        <v>0</v>
      </c>
      <c r="Y127" t="b">
        <f t="shared" si="17"/>
        <v>0</v>
      </c>
    </row>
    <row r="128" spans="1:25" x14ac:dyDescent="0.3">
      <c r="A128">
        <v>126</v>
      </c>
      <c r="B128" t="s">
        <v>83</v>
      </c>
      <c r="C128" t="s">
        <v>84</v>
      </c>
      <c r="D128" t="s">
        <v>85</v>
      </c>
      <c r="E128" t="s">
        <v>86</v>
      </c>
      <c r="F128" t="s">
        <v>87</v>
      </c>
      <c r="G128" t="s">
        <v>88</v>
      </c>
      <c r="H128">
        <v>1199</v>
      </c>
      <c r="I128">
        <v>85</v>
      </c>
      <c r="J128">
        <v>20.100000000000001</v>
      </c>
      <c r="K128">
        <v>5.7</v>
      </c>
      <c r="L128">
        <v>2023</v>
      </c>
      <c r="M128">
        <v>41850</v>
      </c>
      <c r="N128">
        <v>1</v>
      </c>
      <c r="O128">
        <v>0</v>
      </c>
      <c r="P128">
        <v>4.28</v>
      </c>
      <c r="Q128" t="b">
        <f t="shared" si="9"/>
        <v>1</v>
      </c>
      <c r="R128" t="b">
        <f t="shared" si="10"/>
        <v>1</v>
      </c>
      <c r="S128" t="b">
        <f t="shared" si="11"/>
        <v>1</v>
      </c>
      <c r="T128" t="b">
        <f t="shared" si="12"/>
        <v>0</v>
      </c>
      <c r="U128" t="b">
        <f t="shared" si="13"/>
        <v>0</v>
      </c>
      <c r="V128" t="b">
        <f t="shared" si="14"/>
        <v>1</v>
      </c>
      <c r="W128" t="b">
        <f t="shared" si="15"/>
        <v>0</v>
      </c>
      <c r="X128" t="b">
        <f t="shared" si="16"/>
        <v>0</v>
      </c>
      <c r="Y128" t="b">
        <f t="shared" si="17"/>
        <v>0</v>
      </c>
    </row>
    <row r="129" spans="1:25" x14ac:dyDescent="0.3">
      <c r="A129">
        <v>127</v>
      </c>
      <c r="B129" t="s">
        <v>83</v>
      </c>
      <c r="C129" t="s">
        <v>84</v>
      </c>
      <c r="D129" t="s">
        <v>85</v>
      </c>
      <c r="E129" t="s">
        <v>86</v>
      </c>
      <c r="F129" t="s">
        <v>87</v>
      </c>
      <c r="G129" t="s">
        <v>88</v>
      </c>
      <c r="H129">
        <v>1199</v>
      </c>
      <c r="I129">
        <v>85</v>
      </c>
      <c r="J129">
        <v>20.100000000000001</v>
      </c>
      <c r="K129">
        <v>5.7</v>
      </c>
      <c r="L129">
        <v>2025</v>
      </c>
      <c r="M129">
        <v>14587</v>
      </c>
      <c r="N129">
        <v>1</v>
      </c>
      <c r="O129">
        <v>0</v>
      </c>
      <c r="P129">
        <v>5.18</v>
      </c>
      <c r="Q129" t="b">
        <f t="shared" si="9"/>
        <v>1</v>
      </c>
      <c r="R129" t="b">
        <f t="shared" si="10"/>
        <v>0</v>
      </c>
      <c r="S129" t="b">
        <f t="shared" si="11"/>
        <v>0</v>
      </c>
      <c r="T129" t="b">
        <f t="shared" si="12"/>
        <v>0</v>
      </c>
      <c r="U129" t="b">
        <f t="shared" si="13"/>
        <v>0</v>
      </c>
      <c r="V129" t="b">
        <f t="shared" si="14"/>
        <v>1</v>
      </c>
      <c r="W129" t="b">
        <f t="shared" si="15"/>
        <v>0</v>
      </c>
      <c r="X129" t="b">
        <f t="shared" si="16"/>
        <v>0</v>
      </c>
      <c r="Y129" t="b">
        <f t="shared" si="17"/>
        <v>0</v>
      </c>
    </row>
    <row r="130" spans="1:25" x14ac:dyDescent="0.3">
      <c r="A130">
        <v>128</v>
      </c>
      <c r="B130" t="s">
        <v>83</v>
      </c>
      <c r="C130" t="s">
        <v>84</v>
      </c>
      <c r="D130" t="s">
        <v>85</v>
      </c>
      <c r="E130" t="s">
        <v>86</v>
      </c>
      <c r="F130" t="s">
        <v>87</v>
      </c>
      <c r="G130" t="s">
        <v>88</v>
      </c>
      <c r="H130">
        <v>1199</v>
      </c>
      <c r="I130">
        <v>85</v>
      </c>
      <c r="J130">
        <v>20.100000000000001</v>
      </c>
      <c r="K130">
        <v>5.7</v>
      </c>
      <c r="L130">
        <v>2022</v>
      </c>
      <c r="M130">
        <v>83199</v>
      </c>
      <c r="N130">
        <v>1</v>
      </c>
      <c r="O130">
        <v>0</v>
      </c>
      <c r="P130">
        <v>3.38</v>
      </c>
      <c r="Q130" t="b">
        <f t="shared" si="9"/>
        <v>0</v>
      </c>
      <c r="R130" t="b">
        <f t="shared" si="10"/>
        <v>0</v>
      </c>
      <c r="S130" t="b">
        <f t="shared" si="11"/>
        <v>1</v>
      </c>
      <c r="T130" t="b">
        <f t="shared" si="12"/>
        <v>0</v>
      </c>
      <c r="U130" t="b">
        <f t="shared" si="13"/>
        <v>0</v>
      </c>
      <c r="V130" t="b">
        <f t="shared" si="14"/>
        <v>0</v>
      </c>
      <c r="W130" t="b">
        <f t="shared" si="15"/>
        <v>0</v>
      </c>
      <c r="X130" t="b">
        <f t="shared" si="16"/>
        <v>0</v>
      </c>
      <c r="Y130" t="b">
        <f t="shared" si="17"/>
        <v>0</v>
      </c>
    </row>
    <row r="131" spans="1:25" x14ac:dyDescent="0.3">
      <c r="A131">
        <v>129</v>
      </c>
      <c r="B131" t="s">
        <v>83</v>
      </c>
      <c r="C131" t="s">
        <v>84</v>
      </c>
      <c r="D131" t="s">
        <v>85</v>
      </c>
      <c r="E131" t="s">
        <v>86</v>
      </c>
      <c r="F131" t="s">
        <v>87</v>
      </c>
      <c r="G131" t="s">
        <v>88</v>
      </c>
      <c r="H131">
        <v>1199</v>
      </c>
      <c r="I131">
        <v>85</v>
      </c>
      <c r="J131">
        <v>20.100000000000001</v>
      </c>
      <c r="K131">
        <v>5.7</v>
      </c>
      <c r="L131">
        <v>2025</v>
      </c>
      <c r="M131">
        <v>21453</v>
      </c>
      <c r="N131">
        <v>1</v>
      </c>
      <c r="O131">
        <v>0</v>
      </c>
      <c r="P131">
        <v>5.23</v>
      </c>
      <c r="Q131" t="b">
        <f t="shared" si="9"/>
        <v>1</v>
      </c>
      <c r="R131" t="b">
        <f t="shared" si="10"/>
        <v>0</v>
      </c>
      <c r="S131" t="b">
        <f t="shared" si="11"/>
        <v>0</v>
      </c>
      <c r="T131" t="b">
        <f t="shared" si="12"/>
        <v>0</v>
      </c>
      <c r="U131" t="b">
        <f t="shared" si="13"/>
        <v>0</v>
      </c>
      <c r="V131" t="b">
        <f t="shared" si="14"/>
        <v>1</v>
      </c>
      <c r="W131" t="b">
        <f t="shared" si="15"/>
        <v>0</v>
      </c>
      <c r="X131" t="b">
        <f t="shared" si="16"/>
        <v>0</v>
      </c>
      <c r="Y131" t="b">
        <f t="shared" si="17"/>
        <v>0</v>
      </c>
    </row>
    <row r="132" spans="1:25" x14ac:dyDescent="0.3">
      <c r="A132">
        <v>130</v>
      </c>
      <c r="B132" t="s">
        <v>83</v>
      </c>
      <c r="C132" t="s">
        <v>84</v>
      </c>
      <c r="D132" t="s">
        <v>85</v>
      </c>
      <c r="E132" t="s">
        <v>86</v>
      </c>
      <c r="F132" t="s">
        <v>87</v>
      </c>
      <c r="G132" t="s">
        <v>88</v>
      </c>
      <c r="H132">
        <v>1199</v>
      </c>
      <c r="I132">
        <v>85</v>
      </c>
      <c r="J132">
        <v>20.100000000000001</v>
      </c>
      <c r="K132">
        <v>5.7</v>
      </c>
      <c r="L132">
        <v>2025</v>
      </c>
      <c r="M132">
        <v>25635</v>
      </c>
      <c r="N132">
        <v>1</v>
      </c>
      <c r="O132">
        <v>0</v>
      </c>
      <c r="P132">
        <v>5.0199999999999996</v>
      </c>
      <c r="Q132" t="b">
        <f t="shared" ref="Q132:Q195" si="18">AND(P132&gt;4,P132&gt;4)</f>
        <v>1</v>
      </c>
      <c r="R132" t="b">
        <f t="shared" ref="R132:R195" si="19">AND(P132&gt;4,P132&lt;5)</f>
        <v>0</v>
      </c>
      <c r="S132" t="b">
        <f t="shared" ref="S132:S195" si="20">M132&gt;40000</f>
        <v>0</v>
      </c>
      <c r="T132" t="b">
        <f t="shared" ref="T132:T195" si="21">F132=""</f>
        <v>0</v>
      </c>
      <c r="U132" t="b">
        <f t="shared" ref="U132:U195" si="22">AND(R132,S132,T132)</f>
        <v>0</v>
      </c>
      <c r="V132" t="b">
        <f t="shared" ref="V132:V195" si="23">L132&gt;2022</f>
        <v>1</v>
      </c>
      <c r="W132" t="b">
        <f t="shared" ref="W132:W195" si="24">P132&gt;7</f>
        <v>0</v>
      </c>
      <c r="X132" t="b">
        <f t="shared" ref="X132:X195" si="25">F132="Automatic"</f>
        <v>0</v>
      </c>
      <c r="Y132" t="b">
        <f t="shared" ref="Y132:Y195" si="26">AND(V132,W132,X132)</f>
        <v>0</v>
      </c>
    </row>
    <row r="133" spans="1:25" x14ac:dyDescent="0.3">
      <c r="A133">
        <v>131</v>
      </c>
      <c r="B133" t="s">
        <v>83</v>
      </c>
      <c r="C133" t="s">
        <v>84</v>
      </c>
      <c r="D133" t="s">
        <v>85</v>
      </c>
      <c r="E133" t="s">
        <v>86</v>
      </c>
      <c r="F133" t="s">
        <v>87</v>
      </c>
      <c r="G133" t="s">
        <v>88</v>
      </c>
      <c r="H133">
        <v>1199</v>
      </c>
      <c r="I133">
        <v>85</v>
      </c>
      <c r="J133">
        <v>20.100000000000001</v>
      </c>
      <c r="K133">
        <v>5.7</v>
      </c>
      <c r="L133">
        <v>2026</v>
      </c>
      <c r="M133">
        <v>8600</v>
      </c>
      <c r="N133">
        <v>1</v>
      </c>
      <c r="O133">
        <v>0</v>
      </c>
      <c r="P133">
        <v>5.43</v>
      </c>
      <c r="Q133" t="b">
        <f t="shared" si="18"/>
        <v>1</v>
      </c>
      <c r="R133" t="b">
        <f t="shared" si="19"/>
        <v>0</v>
      </c>
      <c r="S133" t="b">
        <f t="shared" si="20"/>
        <v>0</v>
      </c>
      <c r="T133" t="b">
        <f t="shared" si="21"/>
        <v>0</v>
      </c>
      <c r="U133" t="b">
        <f t="shared" si="22"/>
        <v>0</v>
      </c>
      <c r="V133" t="b">
        <f t="shared" si="23"/>
        <v>1</v>
      </c>
      <c r="W133" t="b">
        <f t="shared" si="24"/>
        <v>0</v>
      </c>
      <c r="X133" t="b">
        <f t="shared" si="25"/>
        <v>0</v>
      </c>
      <c r="Y133" t="b">
        <f t="shared" si="26"/>
        <v>0</v>
      </c>
    </row>
    <row r="134" spans="1:25" x14ac:dyDescent="0.3">
      <c r="A134">
        <v>132</v>
      </c>
      <c r="B134" t="s">
        <v>83</v>
      </c>
      <c r="C134" t="s">
        <v>84</v>
      </c>
      <c r="D134" t="s">
        <v>85</v>
      </c>
      <c r="E134" t="s">
        <v>86</v>
      </c>
      <c r="F134" t="s">
        <v>87</v>
      </c>
      <c r="G134" t="s">
        <v>88</v>
      </c>
      <c r="H134">
        <v>1199</v>
      </c>
      <c r="I134">
        <v>85</v>
      </c>
      <c r="J134">
        <v>20.100000000000001</v>
      </c>
      <c r="K134">
        <v>5.7</v>
      </c>
      <c r="L134">
        <v>2024</v>
      </c>
      <c r="M134">
        <v>20499</v>
      </c>
      <c r="N134">
        <v>2</v>
      </c>
      <c r="O134">
        <v>1</v>
      </c>
      <c r="P134">
        <v>3.81</v>
      </c>
      <c r="Q134" t="b">
        <f t="shared" si="18"/>
        <v>0</v>
      </c>
      <c r="R134" t="b">
        <f t="shared" si="19"/>
        <v>0</v>
      </c>
      <c r="S134" t="b">
        <f t="shared" si="20"/>
        <v>0</v>
      </c>
      <c r="T134" t="b">
        <f t="shared" si="21"/>
        <v>0</v>
      </c>
      <c r="U134" t="b">
        <f t="shared" si="22"/>
        <v>0</v>
      </c>
      <c r="V134" t="b">
        <f t="shared" si="23"/>
        <v>1</v>
      </c>
      <c r="W134" t="b">
        <f t="shared" si="24"/>
        <v>0</v>
      </c>
      <c r="X134" t="b">
        <f t="shared" si="25"/>
        <v>0</v>
      </c>
      <c r="Y134" t="b">
        <f t="shared" si="26"/>
        <v>0</v>
      </c>
    </row>
    <row r="135" spans="1:25" x14ac:dyDescent="0.3">
      <c r="A135">
        <v>133</v>
      </c>
      <c r="B135" t="s">
        <v>83</v>
      </c>
      <c r="C135" t="s">
        <v>84</v>
      </c>
      <c r="D135" t="s">
        <v>85</v>
      </c>
      <c r="E135" t="s">
        <v>86</v>
      </c>
      <c r="F135" t="s">
        <v>87</v>
      </c>
      <c r="G135" t="s">
        <v>88</v>
      </c>
      <c r="H135">
        <v>1199</v>
      </c>
      <c r="I135">
        <v>85</v>
      </c>
      <c r="J135">
        <v>20.100000000000001</v>
      </c>
      <c r="K135">
        <v>5.7</v>
      </c>
      <c r="L135">
        <v>2023</v>
      </c>
      <c r="M135">
        <v>62058</v>
      </c>
      <c r="N135">
        <v>1</v>
      </c>
      <c r="O135">
        <v>0</v>
      </c>
      <c r="P135">
        <v>4.0599999999999996</v>
      </c>
      <c r="Q135" t="b">
        <f t="shared" si="18"/>
        <v>1</v>
      </c>
      <c r="R135" t="b">
        <f t="shared" si="19"/>
        <v>1</v>
      </c>
      <c r="S135" t="b">
        <f t="shared" si="20"/>
        <v>1</v>
      </c>
      <c r="T135" t="b">
        <f t="shared" si="21"/>
        <v>0</v>
      </c>
      <c r="U135" t="b">
        <f t="shared" si="22"/>
        <v>0</v>
      </c>
      <c r="V135" t="b">
        <f t="shared" si="23"/>
        <v>1</v>
      </c>
      <c r="W135" t="b">
        <f t="shared" si="24"/>
        <v>0</v>
      </c>
      <c r="X135" t="b">
        <f t="shared" si="25"/>
        <v>0</v>
      </c>
      <c r="Y135" t="b">
        <f t="shared" si="26"/>
        <v>0</v>
      </c>
    </row>
    <row r="136" spans="1:25" x14ac:dyDescent="0.3">
      <c r="A136">
        <v>134</v>
      </c>
      <c r="B136" t="s">
        <v>83</v>
      </c>
      <c r="C136" t="s">
        <v>84</v>
      </c>
      <c r="D136" t="s">
        <v>85</v>
      </c>
      <c r="E136" t="s">
        <v>86</v>
      </c>
      <c r="F136" t="s">
        <v>87</v>
      </c>
      <c r="G136" t="s">
        <v>88</v>
      </c>
      <c r="H136">
        <v>1199</v>
      </c>
      <c r="I136">
        <v>85</v>
      </c>
      <c r="J136">
        <v>20.100000000000001</v>
      </c>
      <c r="K136">
        <v>5.7</v>
      </c>
      <c r="L136">
        <v>2024</v>
      </c>
      <c r="M136">
        <v>46758</v>
      </c>
      <c r="N136">
        <v>1</v>
      </c>
      <c r="O136">
        <v>0</v>
      </c>
      <c r="P136">
        <v>4.54</v>
      </c>
      <c r="Q136" t="b">
        <f t="shared" si="18"/>
        <v>1</v>
      </c>
      <c r="R136" t="b">
        <f t="shared" si="19"/>
        <v>1</v>
      </c>
      <c r="S136" t="b">
        <f t="shared" si="20"/>
        <v>1</v>
      </c>
      <c r="T136" t="b">
        <f t="shared" si="21"/>
        <v>0</v>
      </c>
      <c r="U136" t="b">
        <f t="shared" si="22"/>
        <v>0</v>
      </c>
      <c r="V136" t="b">
        <f t="shared" si="23"/>
        <v>1</v>
      </c>
      <c r="W136" t="b">
        <f t="shared" si="24"/>
        <v>0</v>
      </c>
      <c r="X136" t="b">
        <f t="shared" si="25"/>
        <v>0</v>
      </c>
      <c r="Y136" t="b">
        <f t="shared" si="26"/>
        <v>0</v>
      </c>
    </row>
    <row r="137" spans="1:25" x14ac:dyDescent="0.3">
      <c r="A137">
        <v>135</v>
      </c>
      <c r="B137" t="s">
        <v>83</v>
      </c>
      <c r="C137" t="s">
        <v>84</v>
      </c>
      <c r="D137" t="s">
        <v>85</v>
      </c>
      <c r="E137" t="s">
        <v>86</v>
      </c>
      <c r="F137" t="s">
        <v>87</v>
      </c>
      <c r="G137" t="s">
        <v>88</v>
      </c>
      <c r="H137">
        <v>1199</v>
      </c>
      <c r="I137">
        <v>85</v>
      </c>
      <c r="J137">
        <v>20.100000000000001</v>
      </c>
      <c r="K137">
        <v>5.7</v>
      </c>
      <c r="L137">
        <v>2022</v>
      </c>
      <c r="M137">
        <v>79104</v>
      </c>
      <c r="N137">
        <v>1</v>
      </c>
      <c r="O137">
        <v>0</v>
      </c>
      <c r="P137">
        <v>3.53</v>
      </c>
      <c r="Q137" t="b">
        <f t="shared" si="18"/>
        <v>0</v>
      </c>
      <c r="R137" t="b">
        <f t="shared" si="19"/>
        <v>0</v>
      </c>
      <c r="S137" t="b">
        <f t="shared" si="20"/>
        <v>1</v>
      </c>
      <c r="T137" t="b">
        <f t="shared" si="21"/>
        <v>0</v>
      </c>
      <c r="U137" t="b">
        <f t="shared" si="22"/>
        <v>0</v>
      </c>
      <c r="V137" t="b">
        <f t="shared" si="23"/>
        <v>0</v>
      </c>
      <c r="W137" t="b">
        <f t="shared" si="24"/>
        <v>0</v>
      </c>
      <c r="X137" t="b">
        <f t="shared" si="25"/>
        <v>0</v>
      </c>
      <c r="Y137" t="b">
        <f t="shared" si="26"/>
        <v>0</v>
      </c>
    </row>
    <row r="138" spans="1:25" x14ac:dyDescent="0.3">
      <c r="A138">
        <v>136</v>
      </c>
      <c r="B138" t="s">
        <v>83</v>
      </c>
      <c r="C138" t="s">
        <v>84</v>
      </c>
      <c r="D138" t="s">
        <v>85</v>
      </c>
      <c r="E138" t="s">
        <v>86</v>
      </c>
      <c r="F138" t="s">
        <v>87</v>
      </c>
      <c r="G138" t="s">
        <v>88</v>
      </c>
      <c r="H138">
        <v>1199</v>
      </c>
      <c r="I138">
        <v>85</v>
      </c>
      <c r="J138">
        <v>20.100000000000001</v>
      </c>
      <c r="K138">
        <v>5.7</v>
      </c>
      <c r="L138">
        <v>2024</v>
      </c>
      <c r="M138">
        <v>40381</v>
      </c>
      <c r="N138">
        <v>2</v>
      </c>
      <c r="O138">
        <v>0</v>
      </c>
      <c r="P138">
        <v>3.93</v>
      </c>
      <c r="Q138" t="b">
        <f t="shared" si="18"/>
        <v>0</v>
      </c>
      <c r="R138" t="b">
        <f t="shared" si="19"/>
        <v>0</v>
      </c>
      <c r="S138" t="b">
        <f t="shared" si="20"/>
        <v>1</v>
      </c>
      <c r="T138" t="b">
        <f t="shared" si="21"/>
        <v>0</v>
      </c>
      <c r="U138" t="b">
        <f t="shared" si="22"/>
        <v>0</v>
      </c>
      <c r="V138" t="b">
        <f t="shared" si="23"/>
        <v>1</v>
      </c>
      <c r="W138" t="b">
        <f t="shared" si="24"/>
        <v>0</v>
      </c>
      <c r="X138" t="b">
        <f t="shared" si="25"/>
        <v>0</v>
      </c>
      <c r="Y138" t="b">
        <f t="shared" si="26"/>
        <v>0</v>
      </c>
    </row>
    <row r="139" spans="1:25" x14ac:dyDescent="0.3">
      <c r="A139">
        <v>137</v>
      </c>
      <c r="B139" t="s">
        <v>83</v>
      </c>
      <c r="C139" t="s">
        <v>84</v>
      </c>
      <c r="D139" t="s">
        <v>85</v>
      </c>
      <c r="E139" t="s">
        <v>86</v>
      </c>
      <c r="F139" t="s">
        <v>87</v>
      </c>
      <c r="G139" t="s">
        <v>88</v>
      </c>
      <c r="H139">
        <v>1199</v>
      </c>
      <c r="I139">
        <v>85</v>
      </c>
      <c r="J139">
        <v>20.100000000000001</v>
      </c>
      <c r="K139">
        <v>5.7</v>
      </c>
      <c r="L139">
        <v>2024</v>
      </c>
      <c r="M139">
        <v>48900</v>
      </c>
      <c r="N139">
        <v>2</v>
      </c>
      <c r="O139">
        <v>0</v>
      </c>
      <c r="P139">
        <v>3.78</v>
      </c>
      <c r="Q139" t="b">
        <f t="shared" si="18"/>
        <v>0</v>
      </c>
      <c r="R139" t="b">
        <f t="shared" si="19"/>
        <v>0</v>
      </c>
      <c r="S139" t="b">
        <f t="shared" si="20"/>
        <v>1</v>
      </c>
      <c r="T139" t="b">
        <f t="shared" si="21"/>
        <v>0</v>
      </c>
      <c r="U139" t="b">
        <f t="shared" si="22"/>
        <v>0</v>
      </c>
      <c r="V139" t="b">
        <f t="shared" si="23"/>
        <v>1</v>
      </c>
      <c r="W139" t="b">
        <f t="shared" si="24"/>
        <v>0</v>
      </c>
      <c r="X139" t="b">
        <f t="shared" si="25"/>
        <v>0</v>
      </c>
      <c r="Y139" t="b">
        <f t="shared" si="26"/>
        <v>0</v>
      </c>
    </row>
    <row r="140" spans="1:25" x14ac:dyDescent="0.3">
      <c r="A140">
        <v>138</v>
      </c>
      <c r="B140" t="s">
        <v>83</v>
      </c>
      <c r="C140" t="s">
        <v>84</v>
      </c>
      <c r="D140" t="s">
        <v>85</v>
      </c>
      <c r="E140" t="s">
        <v>86</v>
      </c>
      <c r="F140" t="s">
        <v>87</v>
      </c>
      <c r="G140" t="s">
        <v>88</v>
      </c>
      <c r="H140">
        <v>1199</v>
      </c>
      <c r="I140">
        <v>85</v>
      </c>
      <c r="J140">
        <v>20.100000000000001</v>
      </c>
      <c r="K140">
        <v>5.7</v>
      </c>
      <c r="L140">
        <v>2024</v>
      </c>
      <c r="M140">
        <v>23661</v>
      </c>
      <c r="N140">
        <v>1</v>
      </c>
      <c r="O140">
        <v>0</v>
      </c>
      <c r="P140">
        <v>4.6900000000000004</v>
      </c>
      <c r="Q140" t="b">
        <f t="shared" si="18"/>
        <v>1</v>
      </c>
      <c r="R140" t="b">
        <f t="shared" si="19"/>
        <v>1</v>
      </c>
      <c r="S140" t="b">
        <f t="shared" si="20"/>
        <v>0</v>
      </c>
      <c r="T140" t="b">
        <f t="shared" si="21"/>
        <v>0</v>
      </c>
      <c r="U140" t="b">
        <f t="shared" si="22"/>
        <v>0</v>
      </c>
      <c r="V140" t="b">
        <f t="shared" si="23"/>
        <v>1</v>
      </c>
      <c r="W140" t="b">
        <f t="shared" si="24"/>
        <v>0</v>
      </c>
      <c r="X140" t="b">
        <f t="shared" si="25"/>
        <v>0</v>
      </c>
      <c r="Y140" t="b">
        <f t="shared" si="26"/>
        <v>0</v>
      </c>
    </row>
    <row r="141" spans="1:25" x14ac:dyDescent="0.3">
      <c r="A141">
        <v>139</v>
      </c>
      <c r="B141" t="s">
        <v>83</v>
      </c>
      <c r="C141" t="s">
        <v>84</v>
      </c>
      <c r="D141" t="s">
        <v>85</v>
      </c>
      <c r="E141" t="s">
        <v>86</v>
      </c>
      <c r="F141" t="s">
        <v>87</v>
      </c>
      <c r="G141" t="s">
        <v>88</v>
      </c>
      <c r="H141">
        <v>1199</v>
      </c>
      <c r="I141">
        <v>85</v>
      </c>
      <c r="J141">
        <v>20.100000000000001</v>
      </c>
      <c r="K141">
        <v>5.7</v>
      </c>
      <c r="L141">
        <v>2020</v>
      </c>
      <c r="M141">
        <v>91749</v>
      </c>
      <c r="N141">
        <v>2</v>
      </c>
      <c r="O141">
        <v>0</v>
      </c>
      <c r="P141">
        <v>1.84</v>
      </c>
      <c r="Q141" t="b">
        <f t="shared" si="18"/>
        <v>0</v>
      </c>
      <c r="R141" t="b">
        <f t="shared" si="19"/>
        <v>0</v>
      </c>
      <c r="S141" t="b">
        <f t="shared" si="20"/>
        <v>1</v>
      </c>
      <c r="T141" t="b">
        <f t="shared" si="21"/>
        <v>0</v>
      </c>
      <c r="U141" t="b">
        <f t="shared" si="22"/>
        <v>0</v>
      </c>
      <c r="V141" t="b">
        <f t="shared" si="23"/>
        <v>0</v>
      </c>
      <c r="W141" t="b">
        <f t="shared" si="24"/>
        <v>0</v>
      </c>
      <c r="X141" t="b">
        <f t="shared" si="25"/>
        <v>0</v>
      </c>
      <c r="Y141" t="b">
        <f t="shared" si="26"/>
        <v>0</v>
      </c>
    </row>
    <row r="142" spans="1:25" x14ac:dyDescent="0.3">
      <c r="A142">
        <v>140</v>
      </c>
      <c r="B142" t="s">
        <v>83</v>
      </c>
      <c r="C142" t="s">
        <v>84</v>
      </c>
      <c r="D142" t="s">
        <v>85</v>
      </c>
      <c r="E142" t="s">
        <v>86</v>
      </c>
      <c r="F142" t="s">
        <v>87</v>
      </c>
      <c r="G142" t="s">
        <v>88</v>
      </c>
      <c r="H142">
        <v>1199</v>
      </c>
      <c r="I142">
        <v>85</v>
      </c>
      <c r="J142">
        <v>20.100000000000001</v>
      </c>
      <c r="K142">
        <v>5.7</v>
      </c>
      <c r="L142">
        <v>2026</v>
      </c>
      <c r="M142">
        <v>8864</v>
      </c>
      <c r="N142">
        <v>1</v>
      </c>
      <c r="O142">
        <v>0</v>
      </c>
      <c r="P142">
        <v>5.55</v>
      </c>
      <c r="Q142" t="b">
        <f t="shared" si="18"/>
        <v>1</v>
      </c>
      <c r="R142" t="b">
        <f t="shared" si="19"/>
        <v>0</v>
      </c>
      <c r="S142" t="b">
        <f t="shared" si="20"/>
        <v>0</v>
      </c>
      <c r="T142" t="b">
        <f t="shared" si="21"/>
        <v>0</v>
      </c>
      <c r="U142" t="b">
        <f t="shared" si="22"/>
        <v>0</v>
      </c>
      <c r="V142" t="b">
        <f t="shared" si="23"/>
        <v>1</v>
      </c>
      <c r="W142" t="b">
        <f t="shared" si="24"/>
        <v>0</v>
      </c>
      <c r="X142" t="b">
        <f t="shared" si="25"/>
        <v>0</v>
      </c>
      <c r="Y142" t="b">
        <f t="shared" si="26"/>
        <v>0</v>
      </c>
    </row>
    <row r="143" spans="1:25" x14ac:dyDescent="0.3">
      <c r="A143">
        <v>141</v>
      </c>
      <c r="B143" t="s">
        <v>83</v>
      </c>
      <c r="C143" t="s">
        <v>84</v>
      </c>
      <c r="D143" t="s">
        <v>85</v>
      </c>
      <c r="E143" t="s">
        <v>86</v>
      </c>
      <c r="F143" t="s">
        <v>87</v>
      </c>
      <c r="G143" t="s">
        <v>88</v>
      </c>
      <c r="H143">
        <v>1199</v>
      </c>
      <c r="I143">
        <v>85</v>
      </c>
      <c r="J143">
        <v>20.100000000000001</v>
      </c>
      <c r="K143">
        <v>5.7</v>
      </c>
      <c r="L143">
        <v>2022</v>
      </c>
      <c r="M143">
        <v>44038</v>
      </c>
      <c r="N143">
        <v>1</v>
      </c>
      <c r="O143">
        <v>0</v>
      </c>
      <c r="P143">
        <v>3.47</v>
      </c>
      <c r="Q143" t="b">
        <f t="shared" si="18"/>
        <v>0</v>
      </c>
      <c r="R143" t="b">
        <f t="shared" si="19"/>
        <v>0</v>
      </c>
      <c r="S143" t="b">
        <f t="shared" si="20"/>
        <v>1</v>
      </c>
      <c r="T143" t="b">
        <f t="shared" si="21"/>
        <v>0</v>
      </c>
      <c r="U143" t="b">
        <f t="shared" si="22"/>
        <v>0</v>
      </c>
      <c r="V143" t="b">
        <f t="shared" si="23"/>
        <v>0</v>
      </c>
      <c r="W143" t="b">
        <f t="shared" si="24"/>
        <v>0</v>
      </c>
      <c r="X143" t="b">
        <f t="shared" si="25"/>
        <v>0</v>
      </c>
      <c r="Y143" t="b">
        <f t="shared" si="26"/>
        <v>0</v>
      </c>
    </row>
    <row r="144" spans="1:25" x14ac:dyDescent="0.3">
      <c r="A144">
        <v>142</v>
      </c>
      <c r="B144" t="s">
        <v>83</v>
      </c>
      <c r="C144" t="s">
        <v>84</v>
      </c>
      <c r="D144" t="s">
        <v>85</v>
      </c>
      <c r="E144" t="s">
        <v>86</v>
      </c>
      <c r="F144" t="s">
        <v>87</v>
      </c>
      <c r="G144" t="s">
        <v>88</v>
      </c>
      <c r="H144">
        <v>1199</v>
      </c>
      <c r="I144">
        <v>85</v>
      </c>
      <c r="J144">
        <v>20.100000000000001</v>
      </c>
      <c r="K144">
        <v>5.7</v>
      </c>
      <c r="L144">
        <v>2021</v>
      </c>
      <c r="M144">
        <v>55109</v>
      </c>
      <c r="N144">
        <v>1</v>
      </c>
      <c r="O144">
        <v>0</v>
      </c>
      <c r="P144">
        <v>3.14</v>
      </c>
      <c r="Q144" t="b">
        <f t="shared" si="18"/>
        <v>0</v>
      </c>
      <c r="R144" t="b">
        <f t="shared" si="19"/>
        <v>0</v>
      </c>
      <c r="S144" t="b">
        <f t="shared" si="20"/>
        <v>1</v>
      </c>
      <c r="T144" t="b">
        <f t="shared" si="21"/>
        <v>0</v>
      </c>
      <c r="U144" t="b">
        <f t="shared" si="22"/>
        <v>0</v>
      </c>
      <c r="V144" t="b">
        <f t="shared" si="23"/>
        <v>0</v>
      </c>
      <c r="W144" t="b">
        <f t="shared" si="24"/>
        <v>0</v>
      </c>
      <c r="X144" t="b">
        <f t="shared" si="25"/>
        <v>0</v>
      </c>
      <c r="Y144" t="b">
        <f t="shared" si="26"/>
        <v>0</v>
      </c>
    </row>
    <row r="145" spans="1:25" x14ac:dyDescent="0.3">
      <c r="A145">
        <v>143</v>
      </c>
      <c r="B145" t="s">
        <v>83</v>
      </c>
      <c r="C145" t="s">
        <v>84</v>
      </c>
      <c r="D145" t="s">
        <v>85</v>
      </c>
      <c r="E145" t="s">
        <v>86</v>
      </c>
      <c r="F145" t="s">
        <v>87</v>
      </c>
      <c r="G145" t="s">
        <v>88</v>
      </c>
      <c r="H145">
        <v>1199</v>
      </c>
      <c r="I145">
        <v>85</v>
      </c>
      <c r="J145">
        <v>20.100000000000001</v>
      </c>
      <c r="K145">
        <v>5.7</v>
      </c>
      <c r="L145">
        <v>2020</v>
      </c>
      <c r="M145">
        <v>103878</v>
      </c>
      <c r="N145">
        <v>1</v>
      </c>
      <c r="O145">
        <v>0</v>
      </c>
      <c r="P145">
        <v>2.5099999999999998</v>
      </c>
      <c r="Q145" t="b">
        <f t="shared" si="18"/>
        <v>0</v>
      </c>
      <c r="R145" t="b">
        <f t="shared" si="19"/>
        <v>0</v>
      </c>
      <c r="S145" t="b">
        <f t="shared" si="20"/>
        <v>1</v>
      </c>
      <c r="T145" t="b">
        <f t="shared" si="21"/>
        <v>0</v>
      </c>
      <c r="U145" t="b">
        <f t="shared" si="22"/>
        <v>0</v>
      </c>
      <c r="V145" t="b">
        <f t="shared" si="23"/>
        <v>0</v>
      </c>
      <c r="W145" t="b">
        <f t="shared" si="24"/>
        <v>0</v>
      </c>
      <c r="X145" t="b">
        <f t="shared" si="25"/>
        <v>0</v>
      </c>
      <c r="Y145" t="b">
        <f t="shared" si="26"/>
        <v>0</v>
      </c>
    </row>
    <row r="146" spans="1:25" x14ac:dyDescent="0.3">
      <c r="A146">
        <v>144</v>
      </c>
      <c r="B146" t="s">
        <v>83</v>
      </c>
      <c r="C146" t="s">
        <v>84</v>
      </c>
      <c r="D146" t="s">
        <v>85</v>
      </c>
      <c r="E146" t="s">
        <v>86</v>
      </c>
      <c r="F146" t="s">
        <v>87</v>
      </c>
      <c r="G146" t="s">
        <v>88</v>
      </c>
      <c r="H146">
        <v>1199</v>
      </c>
      <c r="I146">
        <v>85</v>
      </c>
      <c r="J146">
        <v>20.100000000000001</v>
      </c>
      <c r="K146">
        <v>5.7</v>
      </c>
      <c r="L146">
        <v>2026</v>
      </c>
      <c r="M146">
        <v>6687</v>
      </c>
      <c r="N146">
        <v>2</v>
      </c>
      <c r="O146">
        <v>0</v>
      </c>
      <c r="P146">
        <v>5.25</v>
      </c>
      <c r="Q146" t="b">
        <f t="shared" si="18"/>
        <v>1</v>
      </c>
      <c r="R146" t="b">
        <f t="shared" si="19"/>
        <v>0</v>
      </c>
      <c r="S146" t="b">
        <f t="shared" si="20"/>
        <v>0</v>
      </c>
      <c r="T146" t="b">
        <f t="shared" si="21"/>
        <v>0</v>
      </c>
      <c r="U146" t="b">
        <f t="shared" si="22"/>
        <v>0</v>
      </c>
      <c r="V146" t="b">
        <f t="shared" si="23"/>
        <v>1</v>
      </c>
      <c r="W146" t="b">
        <f t="shared" si="24"/>
        <v>0</v>
      </c>
      <c r="X146" t="b">
        <f t="shared" si="25"/>
        <v>0</v>
      </c>
      <c r="Y146" t="b">
        <f t="shared" si="26"/>
        <v>0</v>
      </c>
    </row>
    <row r="147" spans="1:25" x14ac:dyDescent="0.3">
      <c r="A147">
        <v>145</v>
      </c>
      <c r="B147" t="s">
        <v>83</v>
      </c>
      <c r="C147" t="s">
        <v>84</v>
      </c>
      <c r="D147" t="s">
        <v>85</v>
      </c>
      <c r="E147" t="s">
        <v>86</v>
      </c>
      <c r="F147" t="s">
        <v>87</v>
      </c>
      <c r="G147" t="s">
        <v>88</v>
      </c>
      <c r="H147">
        <v>1199</v>
      </c>
      <c r="I147">
        <v>85</v>
      </c>
      <c r="J147">
        <v>20.100000000000001</v>
      </c>
      <c r="K147">
        <v>5.7</v>
      </c>
      <c r="L147">
        <v>2020</v>
      </c>
      <c r="M147">
        <v>83676</v>
      </c>
      <c r="N147">
        <v>1</v>
      </c>
      <c r="O147">
        <v>0</v>
      </c>
      <c r="P147">
        <v>2.12</v>
      </c>
      <c r="Q147" t="b">
        <f t="shared" si="18"/>
        <v>0</v>
      </c>
      <c r="R147" t="b">
        <f t="shared" si="19"/>
        <v>0</v>
      </c>
      <c r="S147" t="b">
        <f t="shared" si="20"/>
        <v>1</v>
      </c>
      <c r="T147" t="b">
        <f t="shared" si="21"/>
        <v>0</v>
      </c>
      <c r="U147" t="b">
        <f t="shared" si="22"/>
        <v>0</v>
      </c>
      <c r="V147" t="b">
        <f t="shared" si="23"/>
        <v>0</v>
      </c>
      <c r="W147" t="b">
        <f t="shared" si="24"/>
        <v>0</v>
      </c>
      <c r="X147" t="b">
        <f t="shared" si="25"/>
        <v>0</v>
      </c>
      <c r="Y147" t="b">
        <f t="shared" si="26"/>
        <v>0</v>
      </c>
    </row>
    <row r="148" spans="1:25" x14ac:dyDescent="0.3">
      <c r="A148">
        <v>146</v>
      </c>
      <c r="B148" t="s">
        <v>83</v>
      </c>
      <c r="C148" t="s">
        <v>84</v>
      </c>
      <c r="D148" t="s">
        <v>85</v>
      </c>
      <c r="E148" t="s">
        <v>86</v>
      </c>
      <c r="F148" t="s">
        <v>87</v>
      </c>
      <c r="G148" t="s">
        <v>88</v>
      </c>
      <c r="H148">
        <v>1199</v>
      </c>
      <c r="I148">
        <v>85</v>
      </c>
      <c r="J148">
        <v>20.100000000000001</v>
      </c>
      <c r="K148">
        <v>5.7</v>
      </c>
      <c r="L148">
        <v>2020</v>
      </c>
      <c r="M148">
        <v>95004</v>
      </c>
      <c r="N148">
        <v>1</v>
      </c>
      <c r="O148">
        <v>0</v>
      </c>
      <c r="P148">
        <v>1.95</v>
      </c>
      <c r="Q148" t="b">
        <f t="shared" si="18"/>
        <v>0</v>
      </c>
      <c r="R148" t="b">
        <f t="shared" si="19"/>
        <v>0</v>
      </c>
      <c r="S148" t="b">
        <f t="shared" si="20"/>
        <v>1</v>
      </c>
      <c r="T148" t="b">
        <f t="shared" si="21"/>
        <v>0</v>
      </c>
      <c r="U148" t="b">
        <f t="shared" si="22"/>
        <v>0</v>
      </c>
      <c r="V148" t="b">
        <f t="shared" si="23"/>
        <v>0</v>
      </c>
      <c r="W148" t="b">
        <f t="shared" si="24"/>
        <v>0</v>
      </c>
      <c r="X148" t="b">
        <f t="shared" si="25"/>
        <v>0</v>
      </c>
      <c r="Y148" t="b">
        <f t="shared" si="26"/>
        <v>0</v>
      </c>
    </row>
    <row r="149" spans="1:25" x14ac:dyDescent="0.3">
      <c r="A149">
        <v>147</v>
      </c>
      <c r="B149" t="s">
        <v>83</v>
      </c>
      <c r="C149" t="s">
        <v>84</v>
      </c>
      <c r="D149" t="s">
        <v>85</v>
      </c>
      <c r="E149" t="s">
        <v>86</v>
      </c>
      <c r="F149" t="s">
        <v>87</v>
      </c>
      <c r="G149" t="s">
        <v>88</v>
      </c>
      <c r="H149">
        <v>1199</v>
      </c>
      <c r="I149">
        <v>85</v>
      </c>
      <c r="J149">
        <v>20.100000000000001</v>
      </c>
      <c r="K149">
        <v>5.7</v>
      </c>
      <c r="L149">
        <v>2022</v>
      </c>
      <c r="M149">
        <v>56649</v>
      </c>
      <c r="N149">
        <v>1</v>
      </c>
      <c r="O149">
        <v>0</v>
      </c>
      <c r="P149">
        <v>3.48</v>
      </c>
      <c r="Q149" t="b">
        <f t="shared" si="18"/>
        <v>0</v>
      </c>
      <c r="R149" t="b">
        <f t="shared" si="19"/>
        <v>0</v>
      </c>
      <c r="S149" t="b">
        <f t="shared" si="20"/>
        <v>1</v>
      </c>
      <c r="T149" t="b">
        <f t="shared" si="21"/>
        <v>0</v>
      </c>
      <c r="U149" t="b">
        <f t="shared" si="22"/>
        <v>0</v>
      </c>
      <c r="V149" t="b">
        <f t="shared" si="23"/>
        <v>0</v>
      </c>
      <c r="W149" t="b">
        <f t="shared" si="24"/>
        <v>0</v>
      </c>
      <c r="X149" t="b">
        <f t="shared" si="25"/>
        <v>0</v>
      </c>
      <c r="Y149" t="b">
        <f t="shared" si="26"/>
        <v>0</v>
      </c>
    </row>
    <row r="150" spans="1:25" x14ac:dyDescent="0.3">
      <c r="A150">
        <v>148</v>
      </c>
      <c r="B150" t="s">
        <v>83</v>
      </c>
      <c r="C150" t="s">
        <v>84</v>
      </c>
      <c r="D150" t="s">
        <v>85</v>
      </c>
      <c r="E150" t="s">
        <v>86</v>
      </c>
      <c r="F150" t="s">
        <v>87</v>
      </c>
      <c r="G150" t="s">
        <v>88</v>
      </c>
      <c r="H150">
        <v>1199</v>
      </c>
      <c r="I150">
        <v>85</v>
      </c>
      <c r="J150">
        <v>20.100000000000001</v>
      </c>
      <c r="K150">
        <v>5.7</v>
      </c>
      <c r="L150">
        <v>2020</v>
      </c>
      <c r="M150">
        <v>62994</v>
      </c>
      <c r="N150">
        <v>2</v>
      </c>
      <c r="O150">
        <v>0</v>
      </c>
      <c r="P150">
        <v>1.92</v>
      </c>
      <c r="Q150" t="b">
        <f t="shared" si="18"/>
        <v>0</v>
      </c>
      <c r="R150" t="b">
        <f t="shared" si="19"/>
        <v>0</v>
      </c>
      <c r="S150" t="b">
        <f t="shared" si="20"/>
        <v>1</v>
      </c>
      <c r="T150" t="b">
        <f t="shared" si="21"/>
        <v>0</v>
      </c>
      <c r="U150" t="b">
        <f t="shared" si="22"/>
        <v>0</v>
      </c>
      <c r="V150" t="b">
        <f t="shared" si="23"/>
        <v>0</v>
      </c>
      <c r="W150" t="b">
        <f t="shared" si="24"/>
        <v>0</v>
      </c>
      <c r="X150" t="b">
        <f t="shared" si="25"/>
        <v>0</v>
      </c>
      <c r="Y150" t="b">
        <f t="shared" si="26"/>
        <v>0</v>
      </c>
    </row>
    <row r="151" spans="1:25" x14ac:dyDescent="0.3">
      <c r="A151">
        <v>149</v>
      </c>
      <c r="B151" t="s">
        <v>83</v>
      </c>
      <c r="C151" t="s">
        <v>84</v>
      </c>
      <c r="D151" t="s">
        <v>85</v>
      </c>
      <c r="E151" t="s">
        <v>86</v>
      </c>
      <c r="F151" t="s">
        <v>87</v>
      </c>
      <c r="G151" t="s">
        <v>88</v>
      </c>
      <c r="H151">
        <v>1199</v>
      </c>
      <c r="I151">
        <v>85</v>
      </c>
      <c r="J151">
        <v>20.100000000000001</v>
      </c>
      <c r="K151">
        <v>5.7</v>
      </c>
      <c r="L151">
        <v>2023</v>
      </c>
      <c r="M151">
        <v>28360</v>
      </c>
      <c r="N151">
        <v>1</v>
      </c>
      <c r="O151">
        <v>0</v>
      </c>
      <c r="P151">
        <v>4.0999999999999996</v>
      </c>
      <c r="Q151" t="b">
        <f t="shared" si="18"/>
        <v>1</v>
      </c>
      <c r="R151" t="b">
        <f t="shared" si="19"/>
        <v>1</v>
      </c>
      <c r="S151" t="b">
        <f t="shared" si="20"/>
        <v>0</v>
      </c>
      <c r="T151" t="b">
        <f t="shared" si="21"/>
        <v>0</v>
      </c>
      <c r="U151" t="b">
        <f t="shared" si="22"/>
        <v>0</v>
      </c>
      <c r="V151" t="b">
        <f t="shared" si="23"/>
        <v>1</v>
      </c>
      <c r="W151" t="b">
        <f t="shared" si="24"/>
        <v>0</v>
      </c>
      <c r="X151" t="b">
        <f t="shared" si="25"/>
        <v>0</v>
      </c>
      <c r="Y151" t="b">
        <f t="shared" si="26"/>
        <v>0</v>
      </c>
    </row>
    <row r="152" spans="1:25" x14ac:dyDescent="0.3">
      <c r="A152">
        <v>150</v>
      </c>
      <c r="B152" t="s">
        <v>83</v>
      </c>
      <c r="C152" t="s">
        <v>84</v>
      </c>
      <c r="D152" t="s">
        <v>85</v>
      </c>
      <c r="E152" t="s">
        <v>86</v>
      </c>
      <c r="F152" t="s">
        <v>87</v>
      </c>
      <c r="G152" t="s">
        <v>88</v>
      </c>
      <c r="H152">
        <v>1199</v>
      </c>
      <c r="I152">
        <v>85</v>
      </c>
      <c r="J152">
        <v>20.100000000000001</v>
      </c>
      <c r="K152">
        <v>5.7</v>
      </c>
      <c r="L152">
        <v>2025</v>
      </c>
      <c r="M152">
        <v>20383</v>
      </c>
      <c r="N152">
        <v>1</v>
      </c>
      <c r="O152">
        <v>1</v>
      </c>
      <c r="P152">
        <v>4.34</v>
      </c>
      <c r="Q152" t="b">
        <f t="shared" si="18"/>
        <v>1</v>
      </c>
      <c r="R152" t="b">
        <f t="shared" si="19"/>
        <v>1</v>
      </c>
      <c r="S152" t="b">
        <f t="shared" si="20"/>
        <v>0</v>
      </c>
      <c r="T152" t="b">
        <f t="shared" si="21"/>
        <v>0</v>
      </c>
      <c r="U152" t="b">
        <f t="shared" si="22"/>
        <v>0</v>
      </c>
      <c r="V152" t="b">
        <f t="shared" si="23"/>
        <v>1</v>
      </c>
      <c r="W152" t="b">
        <f t="shared" si="24"/>
        <v>0</v>
      </c>
      <c r="X152" t="b">
        <f t="shared" si="25"/>
        <v>0</v>
      </c>
      <c r="Y152" t="b">
        <f t="shared" si="26"/>
        <v>0</v>
      </c>
    </row>
    <row r="153" spans="1:25" x14ac:dyDescent="0.3">
      <c r="A153">
        <v>151</v>
      </c>
      <c r="B153" t="s">
        <v>83</v>
      </c>
      <c r="C153" t="s">
        <v>84</v>
      </c>
      <c r="D153" t="s">
        <v>85</v>
      </c>
      <c r="E153" t="s">
        <v>86</v>
      </c>
      <c r="F153" t="s">
        <v>87</v>
      </c>
      <c r="G153" t="s">
        <v>88</v>
      </c>
      <c r="H153">
        <v>1199</v>
      </c>
      <c r="I153">
        <v>85</v>
      </c>
      <c r="J153">
        <v>20.100000000000001</v>
      </c>
      <c r="K153">
        <v>5.7</v>
      </c>
      <c r="L153">
        <v>2023</v>
      </c>
      <c r="M153">
        <v>69973</v>
      </c>
      <c r="N153">
        <v>1</v>
      </c>
      <c r="O153">
        <v>0</v>
      </c>
      <c r="P153">
        <v>3.91</v>
      </c>
      <c r="Q153" t="b">
        <f t="shared" si="18"/>
        <v>0</v>
      </c>
      <c r="R153" t="b">
        <f t="shared" si="19"/>
        <v>0</v>
      </c>
      <c r="S153" t="b">
        <f t="shared" si="20"/>
        <v>1</v>
      </c>
      <c r="T153" t="b">
        <f t="shared" si="21"/>
        <v>0</v>
      </c>
      <c r="U153" t="b">
        <f t="shared" si="22"/>
        <v>0</v>
      </c>
      <c r="V153" t="b">
        <f t="shared" si="23"/>
        <v>1</v>
      </c>
      <c r="W153" t="b">
        <f t="shared" si="24"/>
        <v>0</v>
      </c>
      <c r="X153" t="b">
        <f t="shared" si="25"/>
        <v>0</v>
      </c>
      <c r="Y153" t="b">
        <f t="shared" si="26"/>
        <v>0</v>
      </c>
    </row>
    <row r="154" spans="1:25" x14ac:dyDescent="0.3">
      <c r="A154">
        <v>152</v>
      </c>
      <c r="B154" t="s">
        <v>83</v>
      </c>
      <c r="C154" t="s">
        <v>84</v>
      </c>
      <c r="D154" t="s">
        <v>85</v>
      </c>
      <c r="E154" t="s">
        <v>86</v>
      </c>
      <c r="F154" t="s">
        <v>87</v>
      </c>
      <c r="G154" t="s">
        <v>88</v>
      </c>
      <c r="H154">
        <v>1199</v>
      </c>
      <c r="I154">
        <v>85</v>
      </c>
      <c r="J154">
        <v>20.100000000000001</v>
      </c>
      <c r="K154">
        <v>5.7</v>
      </c>
      <c r="L154">
        <v>2026</v>
      </c>
      <c r="M154">
        <v>5903</v>
      </c>
      <c r="N154">
        <v>1</v>
      </c>
      <c r="O154">
        <v>0</v>
      </c>
      <c r="P154">
        <v>5.52</v>
      </c>
      <c r="Q154" t="b">
        <f t="shared" si="18"/>
        <v>1</v>
      </c>
      <c r="R154" t="b">
        <f t="shared" si="19"/>
        <v>0</v>
      </c>
      <c r="S154" t="b">
        <f t="shared" si="20"/>
        <v>0</v>
      </c>
      <c r="T154" t="b">
        <f t="shared" si="21"/>
        <v>0</v>
      </c>
      <c r="U154" t="b">
        <f t="shared" si="22"/>
        <v>0</v>
      </c>
      <c r="V154" t="b">
        <f t="shared" si="23"/>
        <v>1</v>
      </c>
      <c r="W154" t="b">
        <f t="shared" si="24"/>
        <v>0</v>
      </c>
      <c r="X154" t="b">
        <f t="shared" si="25"/>
        <v>0</v>
      </c>
      <c r="Y154" t="b">
        <f t="shared" si="26"/>
        <v>0</v>
      </c>
    </row>
    <row r="155" spans="1:25" x14ac:dyDescent="0.3">
      <c r="A155">
        <v>153</v>
      </c>
      <c r="B155" t="s">
        <v>83</v>
      </c>
      <c r="C155" t="s">
        <v>84</v>
      </c>
      <c r="D155" t="s">
        <v>85</v>
      </c>
      <c r="E155" t="s">
        <v>86</v>
      </c>
      <c r="F155" t="s">
        <v>87</v>
      </c>
      <c r="G155" t="s">
        <v>88</v>
      </c>
      <c r="H155">
        <v>1199</v>
      </c>
      <c r="I155">
        <v>85</v>
      </c>
      <c r="J155">
        <v>20.100000000000001</v>
      </c>
      <c r="K155">
        <v>5.7</v>
      </c>
      <c r="L155">
        <v>2025</v>
      </c>
      <c r="M155">
        <v>19336</v>
      </c>
      <c r="N155">
        <v>2</v>
      </c>
      <c r="O155">
        <v>0</v>
      </c>
      <c r="P155">
        <v>4.6399999999999997</v>
      </c>
      <c r="Q155" t="b">
        <f t="shared" si="18"/>
        <v>1</v>
      </c>
      <c r="R155" t="b">
        <f t="shared" si="19"/>
        <v>1</v>
      </c>
      <c r="S155" t="b">
        <f t="shared" si="20"/>
        <v>0</v>
      </c>
      <c r="T155" t="b">
        <f t="shared" si="21"/>
        <v>0</v>
      </c>
      <c r="U155" t="b">
        <f t="shared" si="22"/>
        <v>0</v>
      </c>
      <c r="V155" t="b">
        <f t="shared" si="23"/>
        <v>1</v>
      </c>
      <c r="W155" t="b">
        <f t="shared" si="24"/>
        <v>0</v>
      </c>
      <c r="X155" t="b">
        <f t="shared" si="25"/>
        <v>0</v>
      </c>
      <c r="Y155" t="b">
        <f t="shared" si="26"/>
        <v>0</v>
      </c>
    </row>
    <row r="156" spans="1:25" x14ac:dyDescent="0.3">
      <c r="A156">
        <v>154</v>
      </c>
      <c r="B156" t="s">
        <v>83</v>
      </c>
      <c r="C156" t="s">
        <v>84</v>
      </c>
      <c r="D156" t="s">
        <v>85</v>
      </c>
      <c r="E156" t="s">
        <v>86</v>
      </c>
      <c r="F156" t="s">
        <v>87</v>
      </c>
      <c r="G156" t="s">
        <v>88</v>
      </c>
      <c r="H156">
        <v>1199</v>
      </c>
      <c r="I156">
        <v>85</v>
      </c>
      <c r="J156">
        <v>20.100000000000001</v>
      </c>
      <c r="K156">
        <v>5.7</v>
      </c>
      <c r="L156">
        <v>2026</v>
      </c>
      <c r="M156">
        <v>7741</v>
      </c>
      <c r="N156">
        <v>1</v>
      </c>
      <c r="O156">
        <v>0</v>
      </c>
      <c r="P156">
        <v>5.5</v>
      </c>
      <c r="Q156" t="b">
        <f t="shared" si="18"/>
        <v>1</v>
      </c>
      <c r="R156" t="b">
        <f t="shared" si="19"/>
        <v>0</v>
      </c>
      <c r="S156" t="b">
        <f t="shared" si="20"/>
        <v>0</v>
      </c>
      <c r="T156" t="b">
        <f t="shared" si="21"/>
        <v>0</v>
      </c>
      <c r="U156" t="b">
        <f t="shared" si="22"/>
        <v>0</v>
      </c>
      <c r="V156" t="b">
        <f t="shared" si="23"/>
        <v>1</v>
      </c>
      <c r="W156" t="b">
        <f t="shared" si="24"/>
        <v>0</v>
      </c>
      <c r="X156" t="b">
        <f t="shared" si="25"/>
        <v>0</v>
      </c>
      <c r="Y156" t="b">
        <f t="shared" si="26"/>
        <v>0</v>
      </c>
    </row>
    <row r="157" spans="1:25" x14ac:dyDescent="0.3">
      <c r="A157">
        <v>155</v>
      </c>
      <c r="B157" t="s">
        <v>83</v>
      </c>
      <c r="C157" t="s">
        <v>84</v>
      </c>
      <c r="D157" t="s">
        <v>85</v>
      </c>
      <c r="E157" t="s">
        <v>86</v>
      </c>
      <c r="F157" t="s">
        <v>87</v>
      </c>
      <c r="G157" t="s">
        <v>88</v>
      </c>
      <c r="H157">
        <v>1199</v>
      </c>
      <c r="I157">
        <v>85</v>
      </c>
      <c r="J157">
        <v>20.100000000000001</v>
      </c>
      <c r="K157">
        <v>5.7</v>
      </c>
      <c r="L157">
        <v>2021</v>
      </c>
      <c r="M157">
        <v>89459</v>
      </c>
      <c r="N157">
        <v>2</v>
      </c>
      <c r="O157">
        <v>1</v>
      </c>
      <c r="P157">
        <v>1.6</v>
      </c>
      <c r="Q157" t="b">
        <f t="shared" si="18"/>
        <v>0</v>
      </c>
      <c r="R157" t="b">
        <f t="shared" si="19"/>
        <v>0</v>
      </c>
      <c r="S157" t="b">
        <f t="shared" si="20"/>
        <v>1</v>
      </c>
      <c r="T157" t="b">
        <f t="shared" si="21"/>
        <v>0</v>
      </c>
      <c r="U157" t="b">
        <f t="shared" si="22"/>
        <v>0</v>
      </c>
      <c r="V157" t="b">
        <f t="shared" si="23"/>
        <v>0</v>
      </c>
      <c r="W157" t="b">
        <f t="shared" si="24"/>
        <v>0</v>
      </c>
      <c r="X157" t="b">
        <f t="shared" si="25"/>
        <v>0</v>
      </c>
      <c r="Y157" t="b">
        <f t="shared" si="26"/>
        <v>0</v>
      </c>
    </row>
    <row r="158" spans="1:25" x14ac:dyDescent="0.3">
      <c r="A158">
        <v>156</v>
      </c>
      <c r="B158" t="s">
        <v>83</v>
      </c>
      <c r="C158" t="s">
        <v>84</v>
      </c>
      <c r="D158" t="s">
        <v>85</v>
      </c>
      <c r="E158" t="s">
        <v>86</v>
      </c>
      <c r="F158" t="s">
        <v>87</v>
      </c>
      <c r="G158" t="s">
        <v>88</v>
      </c>
      <c r="H158">
        <v>1199</v>
      </c>
      <c r="I158">
        <v>85</v>
      </c>
      <c r="J158">
        <v>20.100000000000001</v>
      </c>
      <c r="K158">
        <v>5.7</v>
      </c>
      <c r="L158">
        <v>2024</v>
      </c>
      <c r="M158">
        <v>42271</v>
      </c>
      <c r="N158">
        <v>2</v>
      </c>
      <c r="O158">
        <v>0</v>
      </c>
      <c r="P158">
        <v>3.8</v>
      </c>
      <c r="Q158" t="b">
        <f t="shared" si="18"/>
        <v>0</v>
      </c>
      <c r="R158" t="b">
        <f t="shared" si="19"/>
        <v>0</v>
      </c>
      <c r="S158" t="b">
        <f t="shared" si="20"/>
        <v>1</v>
      </c>
      <c r="T158" t="b">
        <f t="shared" si="21"/>
        <v>0</v>
      </c>
      <c r="U158" t="b">
        <f t="shared" si="22"/>
        <v>0</v>
      </c>
      <c r="V158" t="b">
        <f t="shared" si="23"/>
        <v>1</v>
      </c>
      <c r="W158" t="b">
        <f t="shared" si="24"/>
        <v>0</v>
      </c>
      <c r="X158" t="b">
        <f t="shared" si="25"/>
        <v>0</v>
      </c>
      <c r="Y158" t="b">
        <f t="shared" si="26"/>
        <v>0</v>
      </c>
    </row>
    <row r="159" spans="1:25" x14ac:dyDescent="0.3">
      <c r="A159">
        <v>157</v>
      </c>
      <c r="B159" t="s">
        <v>83</v>
      </c>
      <c r="C159" t="s">
        <v>84</v>
      </c>
      <c r="D159" t="s">
        <v>85</v>
      </c>
      <c r="E159" t="s">
        <v>86</v>
      </c>
      <c r="F159" t="s">
        <v>87</v>
      </c>
      <c r="G159" t="s">
        <v>88</v>
      </c>
      <c r="H159">
        <v>1199</v>
      </c>
      <c r="I159">
        <v>85</v>
      </c>
      <c r="J159">
        <v>20.100000000000001</v>
      </c>
      <c r="K159">
        <v>5.7</v>
      </c>
      <c r="L159">
        <v>2022</v>
      </c>
      <c r="M159">
        <v>75554</v>
      </c>
      <c r="N159">
        <v>2</v>
      </c>
      <c r="O159">
        <v>0</v>
      </c>
      <c r="P159">
        <v>2.85</v>
      </c>
      <c r="Q159" t="b">
        <f t="shared" si="18"/>
        <v>0</v>
      </c>
      <c r="R159" t="b">
        <f t="shared" si="19"/>
        <v>0</v>
      </c>
      <c r="S159" t="b">
        <f t="shared" si="20"/>
        <v>1</v>
      </c>
      <c r="T159" t="b">
        <f t="shared" si="21"/>
        <v>0</v>
      </c>
      <c r="U159" t="b">
        <f t="shared" si="22"/>
        <v>0</v>
      </c>
      <c r="V159" t="b">
        <f t="shared" si="23"/>
        <v>0</v>
      </c>
      <c r="W159" t="b">
        <f t="shared" si="24"/>
        <v>0</v>
      </c>
      <c r="X159" t="b">
        <f t="shared" si="25"/>
        <v>0</v>
      </c>
      <c r="Y159" t="b">
        <f t="shared" si="26"/>
        <v>0</v>
      </c>
    </row>
    <row r="160" spans="1:25" x14ac:dyDescent="0.3">
      <c r="A160">
        <v>158</v>
      </c>
      <c r="B160" t="s">
        <v>83</v>
      </c>
      <c r="C160" t="s">
        <v>84</v>
      </c>
      <c r="D160" t="s">
        <v>85</v>
      </c>
      <c r="E160" t="s">
        <v>86</v>
      </c>
      <c r="F160" t="s">
        <v>87</v>
      </c>
      <c r="G160" t="s">
        <v>88</v>
      </c>
      <c r="H160">
        <v>1199</v>
      </c>
      <c r="I160">
        <v>85</v>
      </c>
      <c r="J160">
        <v>20.100000000000001</v>
      </c>
      <c r="K160">
        <v>5.7</v>
      </c>
      <c r="L160">
        <v>2024</v>
      </c>
      <c r="M160">
        <v>35983</v>
      </c>
      <c r="N160">
        <v>1</v>
      </c>
      <c r="O160">
        <v>0</v>
      </c>
      <c r="P160">
        <v>4.5</v>
      </c>
      <c r="Q160" t="b">
        <f t="shared" si="18"/>
        <v>1</v>
      </c>
      <c r="R160" t="b">
        <f t="shared" si="19"/>
        <v>1</v>
      </c>
      <c r="S160" t="b">
        <f t="shared" si="20"/>
        <v>0</v>
      </c>
      <c r="T160" t="b">
        <f t="shared" si="21"/>
        <v>0</v>
      </c>
      <c r="U160" t="b">
        <f t="shared" si="22"/>
        <v>0</v>
      </c>
      <c r="V160" t="b">
        <f t="shared" si="23"/>
        <v>1</v>
      </c>
      <c r="W160" t="b">
        <f t="shared" si="24"/>
        <v>0</v>
      </c>
      <c r="X160" t="b">
        <f t="shared" si="25"/>
        <v>0</v>
      </c>
      <c r="Y160" t="b">
        <f t="shared" si="26"/>
        <v>0</v>
      </c>
    </row>
    <row r="161" spans="1:25" x14ac:dyDescent="0.3">
      <c r="A161">
        <v>159</v>
      </c>
      <c r="B161" t="s">
        <v>83</v>
      </c>
      <c r="C161" t="s">
        <v>84</v>
      </c>
      <c r="D161" t="s">
        <v>85</v>
      </c>
      <c r="E161" t="s">
        <v>86</v>
      </c>
      <c r="F161" t="s">
        <v>87</v>
      </c>
      <c r="G161" t="s">
        <v>88</v>
      </c>
      <c r="H161">
        <v>1199</v>
      </c>
      <c r="I161">
        <v>85</v>
      </c>
      <c r="J161">
        <v>20.100000000000001</v>
      </c>
      <c r="K161">
        <v>5.7</v>
      </c>
      <c r="L161">
        <v>2024</v>
      </c>
      <c r="M161">
        <v>33518</v>
      </c>
      <c r="N161">
        <v>2</v>
      </c>
      <c r="O161">
        <v>0</v>
      </c>
      <c r="P161">
        <v>4.53</v>
      </c>
      <c r="Q161" t="b">
        <f t="shared" si="18"/>
        <v>1</v>
      </c>
      <c r="R161" t="b">
        <f t="shared" si="19"/>
        <v>1</v>
      </c>
      <c r="S161" t="b">
        <f t="shared" si="20"/>
        <v>0</v>
      </c>
      <c r="T161" t="b">
        <f t="shared" si="21"/>
        <v>0</v>
      </c>
      <c r="U161" t="b">
        <f t="shared" si="22"/>
        <v>0</v>
      </c>
      <c r="V161" t="b">
        <f t="shared" si="23"/>
        <v>1</v>
      </c>
      <c r="W161" t="b">
        <f t="shared" si="24"/>
        <v>0</v>
      </c>
      <c r="X161" t="b">
        <f t="shared" si="25"/>
        <v>0</v>
      </c>
      <c r="Y161" t="b">
        <f t="shared" si="26"/>
        <v>0</v>
      </c>
    </row>
    <row r="162" spans="1:25" x14ac:dyDescent="0.3">
      <c r="A162">
        <v>160</v>
      </c>
      <c r="B162" t="s">
        <v>83</v>
      </c>
      <c r="C162" t="s">
        <v>84</v>
      </c>
      <c r="D162" t="s">
        <v>85</v>
      </c>
      <c r="E162" t="s">
        <v>86</v>
      </c>
      <c r="F162" t="s">
        <v>87</v>
      </c>
      <c r="G162" t="s">
        <v>88</v>
      </c>
      <c r="H162">
        <v>1199</v>
      </c>
      <c r="I162">
        <v>85</v>
      </c>
      <c r="J162">
        <v>20.100000000000001</v>
      </c>
      <c r="K162">
        <v>5.7</v>
      </c>
      <c r="L162">
        <v>2026</v>
      </c>
      <c r="M162">
        <v>6283</v>
      </c>
      <c r="N162">
        <v>2</v>
      </c>
      <c r="O162">
        <v>0</v>
      </c>
      <c r="P162">
        <v>5.09</v>
      </c>
      <c r="Q162" t="b">
        <f t="shared" si="18"/>
        <v>1</v>
      </c>
      <c r="R162" t="b">
        <f t="shared" si="19"/>
        <v>0</v>
      </c>
      <c r="S162" t="b">
        <f t="shared" si="20"/>
        <v>0</v>
      </c>
      <c r="T162" t="b">
        <f t="shared" si="21"/>
        <v>0</v>
      </c>
      <c r="U162" t="b">
        <f t="shared" si="22"/>
        <v>0</v>
      </c>
      <c r="V162" t="b">
        <f t="shared" si="23"/>
        <v>1</v>
      </c>
      <c r="W162" t="b">
        <f t="shared" si="24"/>
        <v>0</v>
      </c>
      <c r="X162" t="b">
        <f t="shared" si="25"/>
        <v>0</v>
      </c>
      <c r="Y162" t="b">
        <f t="shared" si="26"/>
        <v>0</v>
      </c>
    </row>
    <row r="163" spans="1:25" x14ac:dyDescent="0.3">
      <c r="A163">
        <v>161</v>
      </c>
      <c r="B163" t="s">
        <v>83</v>
      </c>
      <c r="C163" t="s">
        <v>84</v>
      </c>
      <c r="D163" t="s">
        <v>85</v>
      </c>
      <c r="E163" t="s">
        <v>86</v>
      </c>
      <c r="F163" t="s">
        <v>87</v>
      </c>
      <c r="G163" t="s">
        <v>88</v>
      </c>
      <c r="H163">
        <v>1199</v>
      </c>
      <c r="I163">
        <v>85</v>
      </c>
      <c r="J163">
        <v>20.100000000000001</v>
      </c>
      <c r="K163">
        <v>5.7</v>
      </c>
      <c r="L163">
        <v>2022</v>
      </c>
      <c r="M163">
        <v>39427</v>
      </c>
      <c r="N163">
        <v>1</v>
      </c>
      <c r="O163">
        <v>0</v>
      </c>
      <c r="P163">
        <v>3.9</v>
      </c>
      <c r="Q163" t="b">
        <f t="shared" si="18"/>
        <v>0</v>
      </c>
      <c r="R163" t="b">
        <f t="shared" si="19"/>
        <v>0</v>
      </c>
      <c r="S163" t="b">
        <f t="shared" si="20"/>
        <v>0</v>
      </c>
      <c r="T163" t="b">
        <f t="shared" si="21"/>
        <v>0</v>
      </c>
      <c r="U163" t="b">
        <f t="shared" si="22"/>
        <v>0</v>
      </c>
      <c r="V163" t="b">
        <f t="shared" si="23"/>
        <v>0</v>
      </c>
      <c r="W163" t="b">
        <f t="shared" si="24"/>
        <v>0</v>
      </c>
      <c r="X163" t="b">
        <f t="shared" si="25"/>
        <v>0</v>
      </c>
      <c r="Y163" t="b">
        <f t="shared" si="26"/>
        <v>0</v>
      </c>
    </row>
    <row r="164" spans="1:25" x14ac:dyDescent="0.3">
      <c r="A164">
        <v>162</v>
      </c>
      <c r="B164" t="s">
        <v>83</v>
      </c>
      <c r="C164" t="s">
        <v>84</v>
      </c>
      <c r="D164" t="s">
        <v>85</v>
      </c>
      <c r="E164" t="s">
        <v>86</v>
      </c>
      <c r="F164" t="s">
        <v>87</v>
      </c>
      <c r="G164" t="s">
        <v>88</v>
      </c>
      <c r="H164">
        <v>1199</v>
      </c>
      <c r="I164">
        <v>85</v>
      </c>
      <c r="J164">
        <v>20.100000000000001</v>
      </c>
      <c r="K164">
        <v>5.7</v>
      </c>
      <c r="L164">
        <v>2021</v>
      </c>
      <c r="M164">
        <v>93534</v>
      </c>
      <c r="N164">
        <v>1</v>
      </c>
      <c r="O164">
        <v>1</v>
      </c>
      <c r="P164">
        <v>1.99</v>
      </c>
      <c r="Q164" t="b">
        <f t="shared" si="18"/>
        <v>0</v>
      </c>
      <c r="R164" t="b">
        <f t="shared" si="19"/>
        <v>0</v>
      </c>
      <c r="S164" t="b">
        <f t="shared" si="20"/>
        <v>1</v>
      </c>
      <c r="T164" t="b">
        <f t="shared" si="21"/>
        <v>0</v>
      </c>
      <c r="U164" t="b">
        <f t="shared" si="22"/>
        <v>0</v>
      </c>
      <c r="V164" t="b">
        <f t="shared" si="23"/>
        <v>0</v>
      </c>
      <c r="W164" t="b">
        <f t="shared" si="24"/>
        <v>0</v>
      </c>
      <c r="X164" t="b">
        <f t="shared" si="25"/>
        <v>0</v>
      </c>
      <c r="Y164" t="b">
        <f t="shared" si="26"/>
        <v>0</v>
      </c>
    </row>
    <row r="165" spans="1:25" x14ac:dyDescent="0.3">
      <c r="A165">
        <v>163</v>
      </c>
      <c r="B165" t="s">
        <v>83</v>
      </c>
      <c r="C165" t="s">
        <v>84</v>
      </c>
      <c r="D165" t="s">
        <v>85</v>
      </c>
      <c r="E165" t="s">
        <v>86</v>
      </c>
      <c r="F165" t="s">
        <v>87</v>
      </c>
      <c r="G165" t="s">
        <v>88</v>
      </c>
      <c r="H165">
        <v>1199</v>
      </c>
      <c r="I165">
        <v>85</v>
      </c>
      <c r="J165">
        <v>20.100000000000001</v>
      </c>
      <c r="K165">
        <v>5.7</v>
      </c>
      <c r="L165">
        <v>2020</v>
      </c>
      <c r="M165">
        <v>115714</v>
      </c>
      <c r="N165">
        <v>1</v>
      </c>
      <c r="O165">
        <v>0</v>
      </c>
      <c r="P165">
        <v>2.41</v>
      </c>
      <c r="Q165" t="b">
        <f t="shared" si="18"/>
        <v>0</v>
      </c>
      <c r="R165" t="b">
        <f t="shared" si="19"/>
        <v>0</v>
      </c>
      <c r="S165" t="b">
        <f t="shared" si="20"/>
        <v>1</v>
      </c>
      <c r="T165" t="b">
        <f t="shared" si="21"/>
        <v>0</v>
      </c>
      <c r="U165" t="b">
        <f t="shared" si="22"/>
        <v>0</v>
      </c>
      <c r="V165" t="b">
        <f t="shared" si="23"/>
        <v>0</v>
      </c>
      <c r="W165" t="b">
        <f t="shared" si="24"/>
        <v>0</v>
      </c>
      <c r="X165" t="b">
        <f t="shared" si="25"/>
        <v>0</v>
      </c>
      <c r="Y165" t="b">
        <f t="shared" si="26"/>
        <v>0</v>
      </c>
    </row>
    <row r="166" spans="1:25" x14ac:dyDescent="0.3">
      <c r="A166">
        <v>164</v>
      </c>
      <c r="B166" t="s">
        <v>83</v>
      </c>
      <c r="C166" t="s">
        <v>84</v>
      </c>
      <c r="D166" t="s">
        <v>85</v>
      </c>
      <c r="E166" t="s">
        <v>86</v>
      </c>
      <c r="F166" t="s">
        <v>87</v>
      </c>
      <c r="G166" t="s">
        <v>88</v>
      </c>
      <c r="H166">
        <v>1199</v>
      </c>
      <c r="I166">
        <v>85</v>
      </c>
      <c r="J166">
        <v>20.100000000000001</v>
      </c>
      <c r="K166">
        <v>5.7</v>
      </c>
      <c r="L166">
        <v>2024</v>
      </c>
      <c r="M166">
        <v>49775</v>
      </c>
      <c r="N166">
        <v>2</v>
      </c>
      <c r="O166">
        <v>0</v>
      </c>
      <c r="P166">
        <v>3.79</v>
      </c>
      <c r="Q166" t="b">
        <f t="shared" si="18"/>
        <v>0</v>
      </c>
      <c r="R166" t="b">
        <f t="shared" si="19"/>
        <v>0</v>
      </c>
      <c r="S166" t="b">
        <f t="shared" si="20"/>
        <v>1</v>
      </c>
      <c r="T166" t="b">
        <f t="shared" si="21"/>
        <v>0</v>
      </c>
      <c r="U166" t="b">
        <f t="shared" si="22"/>
        <v>0</v>
      </c>
      <c r="V166" t="b">
        <f t="shared" si="23"/>
        <v>1</v>
      </c>
      <c r="W166" t="b">
        <f t="shared" si="24"/>
        <v>0</v>
      </c>
      <c r="X166" t="b">
        <f t="shared" si="25"/>
        <v>0</v>
      </c>
      <c r="Y166" t="b">
        <f t="shared" si="26"/>
        <v>0</v>
      </c>
    </row>
    <row r="167" spans="1:25" x14ac:dyDescent="0.3">
      <c r="A167">
        <v>165</v>
      </c>
      <c r="B167" t="s">
        <v>83</v>
      </c>
      <c r="C167" t="s">
        <v>84</v>
      </c>
      <c r="D167" t="s">
        <v>85</v>
      </c>
      <c r="E167" t="s">
        <v>86</v>
      </c>
      <c r="F167" t="s">
        <v>87</v>
      </c>
      <c r="G167" t="s">
        <v>88</v>
      </c>
      <c r="H167">
        <v>1199</v>
      </c>
      <c r="I167">
        <v>85</v>
      </c>
      <c r="J167">
        <v>20.100000000000001</v>
      </c>
      <c r="K167">
        <v>5.7</v>
      </c>
      <c r="L167">
        <v>2021</v>
      </c>
      <c r="M167">
        <v>100005</v>
      </c>
      <c r="N167">
        <v>1</v>
      </c>
      <c r="O167">
        <v>0</v>
      </c>
      <c r="P167">
        <v>2.89</v>
      </c>
      <c r="Q167" t="b">
        <f t="shared" si="18"/>
        <v>0</v>
      </c>
      <c r="R167" t="b">
        <f t="shared" si="19"/>
        <v>0</v>
      </c>
      <c r="S167" t="b">
        <f t="shared" si="20"/>
        <v>1</v>
      </c>
      <c r="T167" t="b">
        <f t="shared" si="21"/>
        <v>0</v>
      </c>
      <c r="U167" t="b">
        <f t="shared" si="22"/>
        <v>0</v>
      </c>
      <c r="V167" t="b">
        <f t="shared" si="23"/>
        <v>0</v>
      </c>
      <c r="W167" t="b">
        <f t="shared" si="24"/>
        <v>0</v>
      </c>
      <c r="X167" t="b">
        <f t="shared" si="25"/>
        <v>0</v>
      </c>
      <c r="Y167" t="b">
        <f t="shared" si="26"/>
        <v>0</v>
      </c>
    </row>
    <row r="168" spans="1:25" x14ac:dyDescent="0.3">
      <c r="A168">
        <v>166</v>
      </c>
      <c r="B168" t="s">
        <v>83</v>
      </c>
      <c r="C168" t="s">
        <v>84</v>
      </c>
      <c r="D168" t="s">
        <v>85</v>
      </c>
      <c r="E168" t="s">
        <v>86</v>
      </c>
      <c r="F168" t="s">
        <v>87</v>
      </c>
      <c r="G168" t="s">
        <v>88</v>
      </c>
      <c r="H168">
        <v>1199</v>
      </c>
      <c r="I168">
        <v>85</v>
      </c>
      <c r="J168">
        <v>20.100000000000001</v>
      </c>
      <c r="K168">
        <v>5.7</v>
      </c>
      <c r="L168">
        <v>2025</v>
      </c>
      <c r="M168">
        <v>28086</v>
      </c>
      <c r="N168">
        <v>1</v>
      </c>
      <c r="O168">
        <v>1</v>
      </c>
      <c r="P168">
        <v>3.95</v>
      </c>
      <c r="Q168" t="b">
        <f t="shared" si="18"/>
        <v>0</v>
      </c>
      <c r="R168" t="b">
        <f t="shared" si="19"/>
        <v>0</v>
      </c>
      <c r="S168" t="b">
        <f t="shared" si="20"/>
        <v>0</v>
      </c>
      <c r="T168" t="b">
        <f t="shared" si="21"/>
        <v>0</v>
      </c>
      <c r="U168" t="b">
        <f t="shared" si="22"/>
        <v>0</v>
      </c>
      <c r="V168" t="b">
        <f t="shared" si="23"/>
        <v>1</v>
      </c>
      <c r="W168" t="b">
        <f t="shared" si="24"/>
        <v>0</v>
      </c>
      <c r="X168" t="b">
        <f t="shared" si="25"/>
        <v>0</v>
      </c>
      <c r="Y168" t="b">
        <f t="shared" si="26"/>
        <v>0</v>
      </c>
    </row>
    <row r="169" spans="1:25" x14ac:dyDescent="0.3">
      <c r="A169">
        <v>167</v>
      </c>
      <c r="B169" t="s">
        <v>83</v>
      </c>
      <c r="C169" t="s">
        <v>84</v>
      </c>
      <c r="D169" t="s">
        <v>85</v>
      </c>
      <c r="E169" t="s">
        <v>86</v>
      </c>
      <c r="F169" t="s">
        <v>87</v>
      </c>
      <c r="G169" t="s">
        <v>88</v>
      </c>
      <c r="H169">
        <v>1199</v>
      </c>
      <c r="I169">
        <v>85</v>
      </c>
      <c r="J169">
        <v>20.100000000000001</v>
      </c>
      <c r="K169">
        <v>5.7</v>
      </c>
      <c r="L169">
        <v>2026</v>
      </c>
      <c r="M169">
        <v>7315</v>
      </c>
      <c r="N169">
        <v>2</v>
      </c>
      <c r="O169">
        <v>0</v>
      </c>
      <c r="P169">
        <v>5.05</v>
      </c>
      <c r="Q169" t="b">
        <f t="shared" si="18"/>
        <v>1</v>
      </c>
      <c r="R169" t="b">
        <f t="shared" si="19"/>
        <v>0</v>
      </c>
      <c r="S169" t="b">
        <f t="shared" si="20"/>
        <v>0</v>
      </c>
      <c r="T169" t="b">
        <f t="shared" si="21"/>
        <v>0</v>
      </c>
      <c r="U169" t="b">
        <f t="shared" si="22"/>
        <v>0</v>
      </c>
      <c r="V169" t="b">
        <f t="shared" si="23"/>
        <v>1</v>
      </c>
      <c r="W169" t="b">
        <f t="shared" si="24"/>
        <v>0</v>
      </c>
      <c r="X169" t="b">
        <f t="shared" si="25"/>
        <v>0</v>
      </c>
      <c r="Y169" t="b">
        <f t="shared" si="26"/>
        <v>0</v>
      </c>
    </row>
    <row r="170" spans="1:25" x14ac:dyDescent="0.3">
      <c r="A170">
        <v>168</v>
      </c>
      <c r="B170" t="s">
        <v>83</v>
      </c>
      <c r="C170" t="s">
        <v>84</v>
      </c>
      <c r="D170" t="s">
        <v>85</v>
      </c>
      <c r="E170" t="s">
        <v>86</v>
      </c>
      <c r="F170" t="s">
        <v>87</v>
      </c>
      <c r="G170" t="s">
        <v>88</v>
      </c>
      <c r="H170">
        <v>1199</v>
      </c>
      <c r="I170">
        <v>85</v>
      </c>
      <c r="J170">
        <v>20.100000000000001</v>
      </c>
      <c r="K170">
        <v>5.7</v>
      </c>
      <c r="L170">
        <v>2025</v>
      </c>
      <c r="M170">
        <v>13030</v>
      </c>
      <c r="N170">
        <v>2</v>
      </c>
      <c r="O170">
        <v>0</v>
      </c>
      <c r="P170">
        <v>4.68</v>
      </c>
      <c r="Q170" t="b">
        <f t="shared" si="18"/>
        <v>1</v>
      </c>
      <c r="R170" t="b">
        <f t="shared" si="19"/>
        <v>1</v>
      </c>
      <c r="S170" t="b">
        <f t="shared" si="20"/>
        <v>0</v>
      </c>
      <c r="T170" t="b">
        <f t="shared" si="21"/>
        <v>0</v>
      </c>
      <c r="U170" t="b">
        <f t="shared" si="22"/>
        <v>0</v>
      </c>
      <c r="V170" t="b">
        <f t="shared" si="23"/>
        <v>1</v>
      </c>
      <c r="W170" t="b">
        <f t="shared" si="24"/>
        <v>0</v>
      </c>
      <c r="X170" t="b">
        <f t="shared" si="25"/>
        <v>0</v>
      </c>
      <c r="Y170" t="b">
        <f t="shared" si="26"/>
        <v>0</v>
      </c>
    </row>
    <row r="171" spans="1:25" x14ac:dyDescent="0.3">
      <c r="A171">
        <v>169</v>
      </c>
      <c r="B171" t="s">
        <v>83</v>
      </c>
      <c r="C171" t="s">
        <v>84</v>
      </c>
      <c r="D171" t="s">
        <v>85</v>
      </c>
      <c r="E171" t="s">
        <v>86</v>
      </c>
      <c r="F171" t="s">
        <v>87</v>
      </c>
      <c r="G171" t="s">
        <v>88</v>
      </c>
      <c r="H171">
        <v>1199</v>
      </c>
      <c r="I171">
        <v>85</v>
      </c>
      <c r="J171">
        <v>20.100000000000001</v>
      </c>
      <c r="K171">
        <v>5.7</v>
      </c>
      <c r="L171">
        <v>2026</v>
      </c>
      <c r="M171">
        <v>4359</v>
      </c>
      <c r="N171">
        <v>2</v>
      </c>
      <c r="O171">
        <v>0</v>
      </c>
      <c r="P171">
        <v>5.09</v>
      </c>
      <c r="Q171" t="b">
        <f t="shared" si="18"/>
        <v>1</v>
      </c>
      <c r="R171" t="b">
        <f t="shared" si="19"/>
        <v>0</v>
      </c>
      <c r="S171" t="b">
        <f t="shared" si="20"/>
        <v>0</v>
      </c>
      <c r="T171" t="b">
        <f t="shared" si="21"/>
        <v>0</v>
      </c>
      <c r="U171" t="b">
        <f t="shared" si="22"/>
        <v>0</v>
      </c>
      <c r="V171" t="b">
        <f t="shared" si="23"/>
        <v>1</v>
      </c>
      <c r="W171" t="b">
        <f t="shared" si="24"/>
        <v>0</v>
      </c>
      <c r="X171" t="b">
        <f t="shared" si="25"/>
        <v>0</v>
      </c>
      <c r="Y171" t="b">
        <f t="shared" si="26"/>
        <v>0</v>
      </c>
    </row>
    <row r="172" spans="1:25" x14ac:dyDescent="0.3">
      <c r="A172">
        <v>170</v>
      </c>
      <c r="B172" t="s">
        <v>83</v>
      </c>
      <c r="C172" t="s">
        <v>84</v>
      </c>
      <c r="D172" t="s">
        <v>85</v>
      </c>
      <c r="E172" t="s">
        <v>86</v>
      </c>
      <c r="F172" t="s">
        <v>87</v>
      </c>
      <c r="G172" t="s">
        <v>88</v>
      </c>
      <c r="H172">
        <v>1199</v>
      </c>
      <c r="I172">
        <v>85</v>
      </c>
      <c r="J172">
        <v>20.100000000000001</v>
      </c>
      <c r="K172">
        <v>5.7</v>
      </c>
      <c r="L172">
        <v>2024</v>
      </c>
      <c r="M172">
        <v>48283</v>
      </c>
      <c r="N172">
        <v>2</v>
      </c>
      <c r="O172">
        <v>0</v>
      </c>
      <c r="P172">
        <v>4.22</v>
      </c>
      <c r="Q172" t="b">
        <f t="shared" si="18"/>
        <v>1</v>
      </c>
      <c r="R172" t="b">
        <f t="shared" si="19"/>
        <v>1</v>
      </c>
      <c r="S172" t="b">
        <f t="shared" si="20"/>
        <v>1</v>
      </c>
      <c r="T172" t="b">
        <f t="shared" si="21"/>
        <v>0</v>
      </c>
      <c r="U172" t="b">
        <f t="shared" si="22"/>
        <v>0</v>
      </c>
      <c r="V172" t="b">
        <f t="shared" si="23"/>
        <v>1</v>
      </c>
      <c r="W172" t="b">
        <f t="shared" si="24"/>
        <v>0</v>
      </c>
      <c r="X172" t="b">
        <f t="shared" si="25"/>
        <v>0</v>
      </c>
      <c r="Y172" t="b">
        <f t="shared" si="26"/>
        <v>0</v>
      </c>
    </row>
    <row r="173" spans="1:25" x14ac:dyDescent="0.3">
      <c r="A173">
        <v>171</v>
      </c>
      <c r="B173" t="s">
        <v>83</v>
      </c>
      <c r="C173" t="s">
        <v>84</v>
      </c>
      <c r="D173" t="s">
        <v>85</v>
      </c>
      <c r="E173" t="s">
        <v>86</v>
      </c>
      <c r="F173" t="s">
        <v>87</v>
      </c>
      <c r="G173" t="s">
        <v>88</v>
      </c>
      <c r="H173">
        <v>1199</v>
      </c>
      <c r="I173">
        <v>85</v>
      </c>
      <c r="J173">
        <v>20.100000000000001</v>
      </c>
      <c r="K173">
        <v>5.7</v>
      </c>
      <c r="L173">
        <v>2025</v>
      </c>
      <c r="M173">
        <v>20963</v>
      </c>
      <c r="N173">
        <v>3</v>
      </c>
      <c r="O173">
        <v>0</v>
      </c>
      <c r="P173">
        <v>4.37</v>
      </c>
      <c r="Q173" t="b">
        <f t="shared" si="18"/>
        <v>1</v>
      </c>
      <c r="R173" t="b">
        <f t="shared" si="19"/>
        <v>1</v>
      </c>
      <c r="S173" t="b">
        <f t="shared" si="20"/>
        <v>0</v>
      </c>
      <c r="T173" t="b">
        <f t="shared" si="21"/>
        <v>0</v>
      </c>
      <c r="U173" t="b">
        <f t="shared" si="22"/>
        <v>0</v>
      </c>
      <c r="V173" t="b">
        <f t="shared" si="23"/>
        <v>1</v>
      </c>
      <c r="W173" t="b">
        <f t="shared" si="24"/>
        <v>0</v>
      </c>
      <c r="X173" t="b">
        <f t="shared" si="25"/>
        <v>0</v>
      </c>
      <c r="Y173" t="b">
        <f t="shared" si="26"/>
        <v>0</v>
      </c>
    </row>
    <row r="174" spans="1:25" x14ac:dyDescent="0.3">
      <c r="A174">
        <v>172</v>
      </c>
      <c r="B174" t="s">
        <v>83</v>
      </c>
      <c r="C174" t="s">
        <v>84</v>
      </c>
      <c r="D174" t="s">
        <v>85</v>
      </c>
      <c r="E174" t="s">
        <v>86</v>
      </c>
      <c r="F174" t="s">
        <v>87</v>
      </c>
      <c r="G174" t="s">
        <v>88</v>
      </c>
      <c r="H174">
        <v>1199</v>
      </c>
      <c r="I174">
        <v>85</v>
      </c>
      <c r="J174">
        <v>20.100000000000001</v>
      </c>
      <c r="K174">
        <v>5.7</v>
      </c>
      <c r="L174">
        <v>2025</v>
      </c>
      <c r="M174">
        <v>20830</v>
      </c>
      <c r="N174">
        <v>2</v>
      </c>
      <c r="O174">
        <v>0</v>
      </c>
      <c r="P174">
        <v>4.9400000000000004</v>
      </c>
      <c r="Q174" t="b">
        <f t="shared" si="18"/>
        <v>1</v>
      </c>
      <c r="R174" t="b">
        <f t="shared" si="19"/>
        <v>1</v>
      </c>
      <c r="S174" t="b">
        <f t="shared" si="20"/>
        <v>0</v>
      </c>
      <c r="T174" t="b">
        <f t="shared" si="21"/>
        <v>0</v>
      </c>
      <c r="U174" t="b">
        <f t="shared" si="22"/>
        <v>0</v>
      </c>
      <c r="V174" t="b">
        <f t="shared" si="23"/>
        <v>1</v>
      </c>
      <c r="W174" t="b">
        <f t="shared" si="24"/>
        <v>0</v>
      </c>
      <c r="X174" t="b">
        <f t="shared" si="25"/>
        <v>0</v>
      </c>
      <c r="Y174" t="b">
        <f t="shared" si="26"/>
        <v>0</v>
      </c>
    </row>
    <row r="175" spans="1:25" x14ac:dyDescent="0.3">
      <c r="A175">
        <v>173</v>
      </c>
      <c r="B175" t="s">
        <v>83</v>
      </c>
      <c r="C175" t="s">
        <v>84</v>
      </c>
      <c r="D175" t="s">
        <v>85</v>
      </c>
      <c r="E175" t="s">
        <v>86</v>
      </c>
      <c r="F175" t="s">
        <v>87</v>
      </c>
      <c r="G175" t="s">
        <v>88</v>
      </c>
      <c r="H175">
        <v>1199</v>
      </c>
      <c r="I175">
        <v>85</v>
      </c>
      <c r="J175">
        <v>20.100000000000001</v>
      </c>
      <c r="K175">
        <v>5.7</v>
      </c>
      <c r="L175">
        <v>2023</v>
      </c>
      <c r="M175">
        <v>38559</v>
      </c>
      <c r="N175">
        <v>1</v>
      </c>
      <c r="O175">
        <v>0</v>
      </c>
      <c r="P175">
        <v>4.34</v>
      </c>
      <c r="Q175" t="b">
        <f t="shared" si="18"/>
        <v>1</v>
      </c>
      <c r="R175" t="b">
        <f t="shared" si="19"/>
        <v>1</v>
      </c>
      <c r="S175" t="b">
        <f t="shared" si="20"/>
        <v>0</v>
      </c>
      <c r="T175" t="b">
        <f t="shared" si="21"/>
        <v>0</v>
      </c>
      <c r="U175" t="b">
        <f t="shared" si="22"/>
        <v>0</v>
      </c>
      <c r="V175" t="b">
        <f t="shared" si="23"/>
        <v>1</v>
      </c>
      <c r="W175" t="b">
        <f t="shared" si="24"/>
        <v>0</v>
      </c>
      <c r="X175" t="b">
        <f t="shared" si="25"/>
        <v>0</v>
      </c>
      <c r="Y175" t="b">
        <f t="shared" si="26"/>
        <v>0</v>
      </c>
    </row>
    <row r="176" spans="1:25" x14ac:dyDescent="0.3">
      <c r="A176">
        <v>174</v>
      </c>
      <c r="B176" t="s">
        <v>83</v>
      </c>
      <c r="C176" t="s">
        <v>84</v>
      </c>
      <c r="D176" t="s">
        <v>85</v>
      </c>
      <c r="E176" t="s">
        <v>86</v>
      </c>
      <c r="F176" t="s">
        <v>87</v>
      </c>
      <c r="G176" t="s">
        <v>88</v>
      </c>
      <c r="H176">
        <v>1199</v>
      </c>
      <c r="I176">
        <v>85</v>
      </c>
      <c r="J176">
        <v>20.100000000000001</v>
      </c>
      <c r="K176">
        <v>5.7</v>
      </c>
      <c r="L176">
        <v>2020</v>
      </c>
      <c r="M176">
        <v>88623</v>
      </c>
      <c r="N176">
        <v>1</v>
      </c>
      <c r="O176">
        <v>0</v>
      </c>
      <c r="P176">
        <v>2.68</v>
      </c>
      <c r="Q176" t="b">
        <f t="shared" si="18"/>
        <v>0</v>
      </c>
      <c r="R176" t="b">
        <f t="shared" si="19"/>
        <v>0</v>
      </c>
      <c r="S176" t="b">
        <f t="shared" si="20"/>
        <v>1</v>
      </c>
      <c r="T176" t="b">
        <f t="shared" si="21"/>
        <v>0</v>
      </c>
      <c r="U176" t="b">
        <f t="shared" si="22"/>
        <v>0</v>
      </c>
      <c r="V176" t="b">
        <f t="shared" si="23"/>
        <v>0</v>
      </c>
      <c r="W176" t="b">
        <f t="shared" si="24"/>
        <v>0</v>
      </c>
      <c r="X176" t="b">
        <f t="shared" si="25"/>
        <v>0</v>
      </c>
      <c r="Y176" t="b">
        <f t="shared" si="26"/>
        <v>0</v>
      </c>
    </row>
    <row r="177" spans="1:25" x14ac:dyDescent="0.3">
      <c r="A177">
        <v>175</v>
      </c>
      <c r="B177" t="s">
        <v>83</v>
      </c>
      <c r="C177" t="s">
        <v>84</v>
      </c>
      <c r="D177" t="s">
        <v>85</v>
      </c>
      <c r="E177" t="s">
        <v>86</v>
      </c>
      <c r="F177" t="s">
        <v>87</v>
      </c>
      <c r="G177" t="s">
        <v>88</v>
      </c>
      <c r="H177">
        <v>1199</v>
      </c>
      <c r="I177">
        <v>85</v>
      </c>
      <c r="J177">
        <v>20.100000000000001</v>
      </c>
      <c r="K177">
        <v>5.7</v>
      </c>
      <c r="L177">
        <v>2021</v>
      </c>
      <c r="M177">
        <v>87408</v>
      </c>
      <c r="N177">
        <v>2</v>
      </c>
      <c r="O177">
        <v>0</v>
      </c>
      <c r="P177">
        <v>2.76</v>
      </c>
      <c r="Q177" t="b">
        <f t="shared" si="18"/>
        <v>0</v>
      </c>
      <c r="R177" t="b">
        <f t="shared" si="19"/>
        <v>0</v>
      </c>
      <c r="S177" t="b">
        <f t="shared" si="20"/>
        <v>1</v>
      </c>
      <c r="T177" t="b">
        <f t="shared" si="21"/>
        <v>0</v>
      </c>
      <c r="U177" t="b">
        <f t="shared" si="22"/>
        <v>0</v>
      </c>
      <c r="V177" t="b">
        <f t="shared" si="23"/>
        <v>0</v>
      </c>
      <c r="W177" t="b">
        <f t="shared" si="24"/>
        <v>0</v>
      </c>
      <c r="X177" t="b">
        <f t="shared" si="25"/>
        <v>0</v>
      </c>
      <c r="Y177" t="b">
        <f t="shared" si="26"/>
        <v>0</v>
      </c>
    </row>
    <row r="178" spans="1:25" x14ac:dyDescent="0.3">
      <c r="A178">
        <v>176</v>
      </c>
      <c r="B178" t="s">
        <v>83</v>
      </c>
      <c r="C178" t="s">
        <v>84</v>
      </c>
      <c r="D178" t="s">
        <v>85</v>
      </c>
      <c r="E178" t="s">
        <v>86</v>
      </c>
      <c r="F178" t="s">
        <v>87</v>
      </c>
      <c r="G178" t="s">
        <v>88</v>
      </c>
      <c r="H178">
        <v>1199</v>
      </c>
      <c r="I178">
        <v>85</v>
      </c>
      <c r="J178">
        <v>20.100000000000001</v>
      </c>
      <c r="K178">
        <v>5.7</v>
      </c>
      <c r="L178">
        <v>2023</v>
      </c>
      <c r="M178">
        <v>43129</v>
      </c>
      <c r="N178">
        <v>1</v>
      </c>
      <c r="O178">
        <v>0</v>
      </c>
      <c r="P178">
        <v>3.95</v>
      </c>
      <c r="Q178" t="b">
        <f t="shared" si="18"/>
        <v>0</v>
      </c>
      <c r="R178" t="b">
        <f t="shared" si="19"/>
        <v>0</v>
      </c>
      <c r="S178" t="b">
        <f t="shared" si="20"/>
        <v>1</v>
      </c>
      <c r="T178" t="b">
        <f t="shared" si="21"/>
        <v>0</v>
      </c>
      <c r="U178" t="b">
        <f t="shared" si="22"/>
        <v>0</v>
      </c>
      <c r="V178" t="b">
        <f t="shared" si="23"/>
        <v>1</v>
      </c>
      <c r="W178" t="b">
        <f t="shared" si="24"/>
        <v>0</v>
      </c>
      <c r="X178" t="b">
        <f t="shared" si="25"/>
        <v>0</v>
      </c>
      <c r="Y178" t="b">
        <f t="shared" si="26"/>
        <v>0</v>
      </c>
    </row>
    <row r="179" spans="1:25" x14ac:dyDescent="0.3">
      <c r="A179">
        <v>177</v>
      </c>
      <c r="B179" t="s">
        <v>83</v>
      </c>
      <c r="C179" t="s">
        <v>84</v>
      </c>
      <c r="D179" t="s">
        <v>85</v>
      </c>
      <c r="E179" t="s">
        <v>86</v>
      </c>
      <c r="F179" t="s">
        <v>87</v>
      </c>
      <c r="G179" t="s">
        <v>88</v>
      </c>
      <c r="H179">
        <v>1199</v>
      </c>
      <c r="I179">
        <v>85</v>
      </c>
      <c r="J179">
        <v>20.100000000000001</v>
      </c>
      <c r="K179">
        <v>5.7</v>
      </c>
      <c r="L179">
        <v>2022</v>
      </c>
      <c r="M179">
        <v>76042</v>
      </c>
      <c r="N179">
        <v>2</v>
      </c>
      <c r="O179">
        <v>0</v>
      </c>
      <c r="P179">
        <v>2.6</v>
      </c>
      <c r="Q179" t="b">
        <f t="shared" si="18"/>
        <v>0</v>
      </c>
      <c r="R179" t="b">
        <f t="shared" si="19"/>
        <v>0</v>
      </c>
      <c r="S179" t="b">
        <f t="shared" si="20"/>
        <v>1</v>
      </c>
      <c r="T179" t="b">
        <f t="shared" si="21"/>
        <v>0</v>
      </c>
      <c r="U179" t="b">
        <f t="shared" si="22"/>
        <v>0</v>
      </c>
      <c r="V179" t="b">
        <f t="shared" si="23"/>
        <v>0</v>
      </c>
      <c r="W179" t="b">
        <f t="shared" si="24"/>
        <v>0</v>
      </c>
      <c r="X179" t="b">
        <f t="shared" si="25"/>
        <v>0</v>
      </c>
      <c r="Y179" t="b">
        <f t="shared" si="26"/>
        <v>0</v>
      </c>
    </row>
    <row r="180" spans="1:25" x14ac:dyDescent="0.3">
      <c r="A180">
        <v>178</v>
      </c>
      <c r="B180" t="s">
        <v>83</v>
      </c>
      <c r="C180" t="s">
        <v>84</v>
      </c>
      <c r="D180" t="s">
        <v>85</v>
      </c>
      <c r="E180" t="s">
        <v>86</v>
      </c>
      <c r="F180" t="s">
        <v>87</v>
      </c>
      <c r="G180" t="s">
        <v>88</v>
      </c>
      <c r="H180">
        <v>1199</v>
      </c>
      <c r="I180">
        <v>85</v>
      </c>
      <c r="J180">
        <v>20.100000000000001</v>
      </c>
      <c r="K180">
        <v>5.7</v>
      </c>
      <c r="L180">
        <v>2021</v>
      </c>
      <c r="M180">
        <v>54326</v>
      </c>
      <c r="N180">
        <v>1</v>
      </c>
      <c r="O180">
        <v>0</v>
      </c>
      <c r="P180">
        <v>2.95</v>
      </c>
      <c r="Q180" t="b">
        <f t="shared" si="18"/>
        <v>0</v>
      </c>
      <c r="R180" t="b">
        <f t="shared" si="19"/>
        <v>0</v>
      </c>
      <c r="S180" t="b">
        <f t="shared" si="20"/>
        <v>1</v>
      </c>
      <c r="T180" t="b">
        <f t="shared" si="21"/>
        <v>0</v>
      </c>
      <c r="U180" t="b">
        <f t="shared" si="22"/>
        <v>0</v>
      </c>
      <c r="V180" t="b">
        <f t="shared" si="23"/>
        <v>0</v>
      </c>
      <c r="W180" t="b">
        <f t="shared" si="24"/>
        <v>0</v>
      </c>
      <c r="X180" t="b">
        <f t="shared" si="25"/>
        <v>0</v>
      </c>
      <c r="Y180" t="b">
        <f t="shared" si="26"/>
        <v>0</v>
      </c>
    </row>
    <row r="181" spans="1:25" x14ac:dyDescent="0.3">
      <c r="A181">
        <v>179</v>
      </c>
      <c r="B181" t="s">
        <v>83</v>
      </c>
      <c r="C181" t="s">
        <v>84</v>
      </c>
      <c r="D181" t="s">
        <v>85</v>
      </c>
      <c r="E181" t="s">
        <v>86</v>
      </c>
      <c r="F181" t="s">
        <v>87</v>
      </c>
      <c r="G181" t="s">
        <v>88</v>
      </c>
      <c r="H181">
        <v>1199</v>
      </c>
      <c r="I181">
        <v>85</v>
      </c>
      <c r="J181">
        <v>20.100000000000001</v>
      </c>
      <c r="K181">
        <v>5.7</v>
      </c>
      <c r="L181">
        <v>2020</v>
      </c>
      <c r="M181">
        <v>116269</v>
      </c>
      <c r="N181">
        <v>1</v>
      </c>
      <c r="O181">
        <v>0</v>
      </c>
      <c r="P181">
        <v>1.81</v>
      </c>
      <c r="Q181" t="b">
        <f t="shared" si="18"/>
        <v>0</v>
      </c>
      <c r="R181" t="b">
        <f t="shared" si="19"/>
        <v>0</v>
      </c>
      <c r="S181" t="b">
        <f t="shared" si="20"/>
        <v>1</v>
      </c>
      <c r="T181" t="b">
        <f t="shared" si="21"/>
        <v>0</v>
      </c>
      <c r="U181" t="b">
        <f t="shared" si="22"/>
        <v>0</v>
      </c>
      <c r="V181" t="b">
        <f t="shared" si="23"/>
        <v>0</v>
      </c>
      <c r="W181" t="b">
        <f t="shared" si="24"/>
        <v>0</v>
      </c>
      <c r="X181" t="b">
        <f t="shared" si="25"/>
        <v>0</v>
      </c>
      <c r="Y181" t="b">
        <f t="shared" si="26"/>
        <v>0</v>
      </c>
    </row>
    <row r="182" spans="1:25" x14ac:dyDescent="0.3">
      <c r="A182">
        <v>180</v>
      </c>
      <c r="B182" t="s">
        <v>83</v>
      </c>
      <c r="C182" t="s">
        <v>84</v>
      </c>
      <c r="D182" t="s">
        <v>85</v>
      </c>
      <c r="E182" t="s">
        <v>86</v>
      </c>
      <c r="F182" t="s">
        <v>87</v>
      </c>
      <c r="G182" t="s">
        <v>88</v>
      </c>
      <c r="H182">
        <v>1199</v>
      </c>
      <c r="I182">
        <v>85</v>
      </c>
      <c r="J182">
        <v>20.100000000000001</v>
      </c>
      <c r="K182">
        <v>5.7</v>
      </c>
      <c r="L182">
        <v>2022</v>
      </c>
      <c r="M182">
        <v>60128</v>
      </c>
      <c r="N182">
        <v>1</v>
      </c>
      <c r="O182">
        <v>0</v>
      </c>
      <c r="P182">
        <v>3.33</v>
      </c>
      <c r="Q182" t="b">
        <f t="shared" si="18"/>
        <v>0</v>
      </c>
      <c r="R182" t="b">
        <f t="shared" si="19"/>
        <v>0</v>
      </c>
      <c r="S182" t="b">
        <f t="shared" si="20"/>
        <v>1</v>
      </c>
      <c r="T182" t="b">
        <f t="shared" si="21"/>
        <v>0</v>
      </c>
      <c r="U182" t="b">
        <f t="shared" si="22"/>
        <v>0</v>
      </c>
      <c r="V182" t="b">
        <f t="shared" si="23"/>
        <v>0</v>
      </c>
      <c r="W182" t="b">
        <f t="shared" si="24"/>
        <v>0</v>
      </c>
      <c r="X182" t="b">
        <f t="shared" si="25"/>
        <v>0</v>
      </c>
      <c r="Y182" t="b">
        <f t="shared" si="26"/>
        <v>0</v>
      </c>
    </row>
    <row r="183" spans="1:25" x14ac:dyDescent="0.3">
      <c r="A183">
        <v>181</v>
      </c>
      <c r="B183" t="s">
        <v>83</v>
      </c>
      <c r="C183" t="s">
        <v>84</v>
      </c>
      <c r="D183" t="s">
        <v>85</v>
      </c>
      <c r="E183" t="s">
        <v>86</v>
      </c>
      <c r="F183" t="s">
        <v>87</v>
      </c>
      <c r="G183" t="s">
        <v>88</v>
      </c>
      <c r="H183">
        <v>1199</v>
      </c>
      <c r="I183">
        <v>85</v>
      </c>
      <c r="J183">
        <v>20.100000000000001</v>
      </c>
      <c r="K183">
        <v>5.7</v>
      </c>
      <c r="L183">
        <v>2025</v>
      </c>
      <c r="M183">
        <v>24279</v>
      </c>
      <c r="N183">
        <v>1</v>
      </c>
      <c r="O183">
        <v>0</v>
      </c>
      <c r="P183">
        <v>5.21</v>
      </c>
      <c r="Q183" t="b">
        <f t="shared" si="18"/>
        <v>1</v>
      </c>
      <c r="R183" t="b">
        <f t="shared" si="19"/>
        <v>0</v>
      </c>
      <c r="S183" t="b">
        <f t="shared" si="20"/>
        <v>0</v>
      </c>
      <c r="T183" t="b">
        <f t="shared" si="21"/>
        <v>0</v>
      </c>
      <c r="U183" t="b">
        <f t="shared" si="22"/>
        <v>0</v>
      </c>
      <c r="V183" t="b">
        <f t="shared" si="23"/>
        <v>1</v>
      </c>
      <c r="W183" t="b">
        <f t="shared" si="24"/>
        <v>0</v>
      </c>
      <c r="X183" t="b">
        <f t="shared" si="25"/>
        <v>0</v>
      </c>
      <c r="Y183" t="b">
        <f t="shared" si="26"/>
        <v>0</v>
      </c>
    </row>
    <row r="184" spans="1:25" x14ac:dyDescent="0.3">
      <c r="A184">
        <v>182</v>
      </c>
      <c r="B184" t="s">
        <v>83</v>
      </c>
      <c r="C184" t="s">
        <v>84</v>
      </c>
      <c r="D184" t="s">
        <v>85</v>
      </c>
      <c r="E184" t="s">
        <v>86</v>
      </c>
      <c r="F184" t="s">
        <v>87</v>
      </c>
      <c r="G184" t="s">
        <v>88</v>
      </c>
      <c r="H184">
        <v>1199</v>
      </c>
      <c r="I184">
        <v>85</v>
      </c>
      <c r="J184">
        <v>20.100000000000001</v>
      </c>
      <c r="K184">
        <v>5.7</v>
      </c>
      <c r="L184">
        <v>2024</v>
      </c>
      <c r="M184">
        <v>44473</v>
      </c>
      <c r="N184">
        <v>2</v>
      </c>
      <c r="O184">
        <v>1</v>
      </c>
      <c r="P184">
        <v>3.05</v>
      </c>
      <c r="Q184" t="b">
        <f t="shared" si="18"/>
        <v>0</v>
      </c>
      <c r="R184" t="b">
        <f t="shared" si="19"/>
        <v>0</v>
      </c>
      <c r="S184" t="b">
        <f t="shared" si="20"/>
        <v>1</v>
      </c>
      <c r="T184" t="b">
        <f t="shared" si="21"/>
        <v>0</v>
      </c>
      <c r="U184" t="b">
        <f t="shared" si="22"/>
        <v>0</v>
      </c>
      <c r="V184" t="b">
        <f t="shared" si="23"/>
        <v>1</v>
      </c>
      <c r="W184" t="b">
        <f t="shared" si="24"/>
        <v>0</v>
      </c>
      <c r="X184" t="b">
        <f t="shared" si="25"/>
        <v>0</v>
      </c>
      <c r="Y184" t="b">
        <f t="shared" si="26"/>
        <v>0</v>
      </c>
    </row>
    <row r="185" spans="1:25" x14ac:dyDescent="0.3">
      <c r="A185">
        <v>183</v>
      </c>
      <c r="B185" t="s">
        <v>83</v>
      </c>
      <c r="C185" t="s">
        <v>84</v>
      </c>
      <c r="D185" t="s">
        <v>85</v>
      </c>
      <c r="E185" t="s">
        <v>86</v>
      </c>
      <c r="F185" t="s">
        <v>87</v>
      </c>
      <c r="G185" t="s">
        <v>88</v>
      </c>
      <c r="H185">
        <v>1199</v>
      </c>
      <c r="I185">
        <v>85</v>
      </c>
      <c r="J185">
        <v>20.100000000000001</v>
      </c>
      <c r="K185">
        <v>5.7</v>
      </c>
      <c r="L185">
        <v>2022</v>
      </c>
      <c r="M185">
        <v>44133</v>
      </c>
      <c r="N185">
        <v>1</v>
      </c>
      <c r="O185">
        <v>0</v>
      </c>
      <c r="P185">
        <v>3.74</v>
      </c>
      <c r="Q185" t="b">
        <f t="shared" si="18"/>
        <v>0</v>
      </c>
      <c r="R185" t="b">
        <f t="shared" si="19"/>
        <v>0</v>
      </c>
      <c r="S185" t="b">
        <f t="shared" si="20"/>
        <v>1</v>
      </c>
      <c r="T185" t="b">
        <f t="shared" si="21"/>
        <v>0</v>
      </c>
      <c r="U185" t="b">
        <f t="shared" si="22"/>
        <v>0</v>
      </c>
      <c r="V185" t="b">
        <f t="shared" si="23"/>
        <v>0</v>
      </c>
      <c r="W185" t="b">
        <f t="shared" si="24"/>
        <v>0</v>
      </c>
      <c r="X185" t="b">
        <f t="shared" si="25"/>
        <v>0</v>
      </c>
      <c r="Y185" t="b">
        <f t="shared" si="26"/>
        <v>0</v>
      </c>
    </row>
    <row r="186" spans="1:25" x14ac:dyDescent="0.3">
      <c r="A186">
        <v>184</v>
      </c>
      <c r="B186" t="s">
        <v>83</v>
      </c>
      <c r="C186" t="s">
        <v>84</v>
      </c>
      <c r="D186" t="s">
        <v>85</v>
      </c>
      <c r="E186" t="s">
        <v>86</v>
      </c>
      <c r="F186" t="s">
        <v>87</v>
      </c>
      <c r="G186" t="s">
        <v>88</v>
      </c>
      <c r="H186">
        <v>1199</v>
      </c>
      <c r="I186">
        <v>85</v>
      </c>
      <c r="J186">
        <v>20.100000000000001</v>
      </c>
      <c r="K186">
        <v>5.7</v>
      </c>
      <c r="L186">
        <v>2024</v>
      </c>
      <c r="M186">
        <v>35366</v>
      </c>
      <c r="N186">
        <v>1</v>
      </c>
      <c r="O186">
        <v>0</v>
      </c>
      <c r="P186">
        <v>4.88</v>
      </c>
      <c r="Q186" t="b">
        <f t="shared" si="18"/>
        <v>1</v>
      </c>
      <c r="R186" t="b">
        <f t="shared" si="19"/>
        <v>1</v>
      </c>
      <c r="S186" t="b">
        <f t="shared" si="20"/>
        <v>0</v>
      </c>
      <c r="T186" t="b">
        <f t="shared" si="21"/>
        <v>0</v>
      </c>
      <c r="U186" t="b">
        <f t="shared" si="22"/>
        <v>0</v>
      </c>
      <c r="V186" t="b">
        <f t="shared" si="23"/>
        <v>1</v>
      </c>
      <c r="W186" t="b">
        <f t="shared" si="24"/>
        <v>0</v>
      </c>
      <c r="X186" t="b">
        <f t="shared" si="25"/>
        <v>0</v>
      </c>
      <c r="Y186" t="b">
        <f t="shared" si="26"/>
        <v>0</v>
      </c>
    </row>
    <row r="187" spans="1:25" x14ac:dyDescent="0.3">
      <c r="A187">
        <v>185</v>
      </c>
      <c r="B187" t="s">
        <v>83</v>
      </c>
      <c r="C187" t="s">
        <v>84</v>
      </c>
      <c r="D187" t="s">
        <v>85</v>
      </c>
      <c r="E187" t="s">
        <v>86</v>
      </c>
      <c r="F187" t="s">
        <v>87</v>
      </c>
      <c r="G187" t="s">
        <v>88</v>
      </c>
      <c r="H187">
        <v>1199</v>
      </c>
      <c r="I187">
        <v>85</v>
      </c>
      <c r="J187">
        <v>20.100000000000001</v>
      </c>
      <c r="K187">
        <v>5.7</v>
      </c>
      <c r="L187">
        <v>2026</v>
      </c>
      <c r="M187">
        <v>9850</v>
      </c>
      <c r="N187">
        <v>2</v>
      </c>
      <c r="O187">
        <v>0</v>
      </c>
      <c r="P187">
        <v>5.63</v>
      </c>
      <c r="Q187" t="b">
        <f t="shared" si="18"/>
        <v>1</v>
      </c>
      <c r="R187" t="b">
        <f t="shared" si="19"/>
        <v>0</v>
      </c>
      <c r="S187" t="b">
        <f t="shared" si="20"/>
        <v>0</v>
      </c>
      <c r="T187" t="b">
        <f t="shared" si="21"/>
        <v>0</v>
      </c>
      <c r="U187" t="b">
        <f t="shared" si="22"/>
        <v>0</v>
      </c>
      <c r="V187" t="b">
        <f t="shared" si="23"/>
        <v>1</v>
      </c>
      <c r="W187" t="b">
        <f t="shared" si="24"/>
        <v>0</v>
      </c>
      <c r="X187" t="b">
        <f t="shared" si="25"/>
        <v>0</v>
      </c>
      <c r="Y187" t="b">
        <f t="shared" si="26"/>
        <v>0</v>
      </c>
    </row>
    <row r="188" spans="1:25" x14ac:dyDescent="0.3">
      <c r="A188">
        <v>186</v>
      </c>
      <c r="B188" t="s">
        <v>83</v>
      </c>
      <c r="C188" t="s">
        <v>84</v>
      </c>
      <c r="D188" t="s">
        <v>85</v>
      </c>
      <c r="E188" t="s">
        <v>86</v>
      </c>
      <c r="F188" t="s">
        <v>87</v>
      </c>
      <c r="G188" t="s">
        <v>88</v>
      </c>
      <c r="H188">
        <v>1199</v>
      </c>
      <c r="I188">
        <v>85</v>
      </c>
      <c r="J188">
        <v>20.100000000000001</v>
      </c>
      <c r="K188">
        <v>5.7</v>
      </c>
      <c r="L188">
        <v>2023</v>
      </c>
      <c r="M188">
        <v>29751</v>
      </c>
      <c r="N188">
        <v>1</v>
      </c>
      <c r="O188">
        <v>0</v>
      </c>
      <c r="P188">
        <v>4.51</v>
      </c>
      <c r="Q188" t="b">
        <f t="shared" si="18"/>
        <v>1</v>
      </c>
      <c r="R188" t="b">
        <f t="shared" si="19"/>
        <v>1</v>
      </c>
      <c r="S188" t="b">
        <f t="shared" si="20"/>
        <v>0</v>
      </c>
      <c r="T188" t="b">
        <f t="shared" si="21"/>
        <v>0</v>
      </c>
      <c r="U188" t="b">
        <f t="shared" si="22"/>
        <v>0</v>
      </c>
      <c r="V188" t="b">
        <f t="shared" si="23"/>
        <v>1</v>
      </c>
      <c r="W188" t="b">
        <f t="shared" si="24"/>
        <v>0</v>
      </c>
      <c r="X188" t="b">
        <f t="shared" si="25"/>
        <v>0</v>
      </c>
      <c r="Y188" t="b">
        <f t="shared" si="26"/>
        <v>0</v>
      </c>
    </row>
    <row r="189" spans="1:25" x14ac:dyDescent="0.3">
      <c r="A189">
        <v>187</v>
      </c>
      <c r="B189" t="s">
        <v>83</v>
      </c>
      <c r="C189" t="s">
        <v>84</v>
      </c>
      <c r="D189" t="s">
        <v>85</v>
      </c>
      <c r="E189" t="s">
        <v>86</v>
      </c>
      <c r="F189" t="s">
        <v>87</v>
      </c>
      <c r="G189" t="s">
        <v>88</v>
      </c>
      <c r="H189">
        <v>1199</v>
      </c>
      <c r="I189">
        <v>85</v>
      </c>
      <c r="J189">
        <v>20.100000000000001</v>
      </c>
      <c r="K189">
        <v>5.7</v>
      </c>
      <c r="L189">
        <v>2023</v>
      </c>
      <c r="M189">
        <v>51269</v>
      </c>
      <c r="N189">
        <v>1</v>
      </c>
      <c r="O189">
        <v>0</v>
      </c>
      <c r="P189">
        <v>3.82</v>
      </c>
      <c r="Q189" t="b">
        <f t="shared" si="18"/>
        <v>0</v>
      </c>
      <c r="R189" t="b">
        <f t="shared" si="19"/>
        <v>0</v>
      </c>
      <c r="S189" t="b">
        <f t="shared" si="20"/>
        <v>1</v>
      </c>
      <c r="T189" t="b">
        <f t="shared" si="21"/>
        <v>0</v>
      </c>
      <c r="U189" t="b">
        <f t="shared" si="22"/>
        <v>0</v>
      </c>
      <c r="V189" t="b">
        <f t="shared" si="23"/>
        <v>1</v>
      </c>
      <c r="W189" t="b">
        <f t="shared" si="24"/>
        <v>0</v>
      </c>
      <c r="X189" t="b">
        <f t="shared" si="25"/>
        <v>0</v>
      </c>
      <c r="Y189" t="b">
        <f t="shared" si="26"/>
        <v>0</v>
      </c>
    </row>
    <row r="190" spans="1:25" x14ac:dyDescent="0.3">
      <c r="A190">
        <v>188</v>
      </c>
      <c r="B190" t="s">
        <v>83</v>
      </c>
      <c r="C190" t="s">
        <v>84</v>
      </c>
      <c r="D190" t="s">
        <v>85</v>
      </c>
      <c r="E190" t="s">
        <v>86</v>
      </c>
      <c r="F190" t="s">
        <v>87</v>
      </c>
      <c r="G190" t="s">
        <v>88</v>
      </c>
      <c r="H190">
        <v>1199</v>
      </c>
      <c r="I190">
        <v>85</v>
      </c>
      <c r="J190">
        <v>20.100000000000001</v>
      </c>
      <c r="K190">
        <v>5.7</v>
      </c>
      <c r="L190">
        <v>2025</v>
      </c>
      <c r="M190">
        <v>25979</v>
      </c>
      <c r="N190">
        <v>1</v>
      </c>
      <c r="O190">
        <v>0</v>
      </c>
      <c r="P190">
        <v>5.31</v>
      </c>
      <c r="Q190" t="b">
        <f t="shared" si="18"/>
        <v>1</v>
      </c>
      <c r="R190" t="b">
        <f t="shared" si="19"/>
        <v>0</v>
      </c>
      <c r="S190" t="b">
        <f t="shared" si="20"/>
        <v>0</v>
      </c>
      <c r="T190" t="b">
        <f t="shared" si="21"/>
        <v>0</v>
      </c>
      <c r="U190" t="b">
        <f t="shared" si="22"/>
        <v>0</v>
      </c>
      <c r="V190" t="b">
        <f t="shared" si="23"/>
        <v>1</v>
      </c>
      <c r="W190" t="b">
        <f t="shared" si="24"/>
        <v>0</v>
      </c>
      <c r="X190" t="b">
        <f t="shared" si="25"/>
        <v>0</v>
      </c>
      <c r="Y190" t="b">
        <f t="shared" si="26"/>
        <v>0</v>
      </c>
    </row>
    <row r="191" spans="1:25" x14ac:dyDescent="0.3">
      <c r="A191">
        <v>189</v>
      </c>
      <c r="B191" t="s">
        <v>83</v>
      </c>
      <c r="C191" t="s">
        <v>84</v>
      </c>
      <c r="D191" t="s">
        <v>85</v>
      </c>
      <c r="E191" t="s">
        <v>86</v>
      </c>
      <c r="F191" t="s">
        <v>87</v>
      </c>
      <c r="G191" t="s">
        <v>88</v>
      </c>
      <c r="H191">
        <v>1199</v>
      </c>
      <c r="I191">
        <v>85</v>
      </c>
      <c r="J191">
        <v>20.100000000000001</v>
      </c>
      <c r="K191">
        <v>5.7</v>
      </c>
      <c r="L191">
        <v>2021</v>
      </c>
      <c r="M191">
        <v>74285</v>
      </c>
      <c r="N191">
        <v>1</v>
      </c>
      <c r="O191">
        <v>0</v>
      </c>
      <c r="P191">
        <v>3.17</v>
      </c>
      <c r="Q191" t="b">
        <f t="shared" si="18"/>
        <v>0</v>
      </c>
      <c r="R191" t="b">
        <f t="shared" si="19"/>
        <v>0</v>
      </c>
      <c r="S191" t="b">
        <f t="shared" si="20"/>
        <v>1</v>
      </c>
      <c r="T191" t="b">
        <f t="shared" si="21"/>
        <v>0</v>
      </c>
      <c r="U191" t="b">
        <f t="shared" si="22"/>
        <v>0</v>
      </c>
      <c r="V191" t="b">
        <f t="shared" si="23"/>
        <v>0</v>
      </c>
      <c r="W191" t="b">
        <f t="shared" si="24"/>
        <v>0</v>
      </c>
      <c r="X191" t="b">
        <f t="shared" si="25"/>
        <v>0</v>
      </c>
      <c r="Y191" t="b">
        <f t="shared" si="26"/>
        <v>0</v>
      </c>
    </row>
    <row r="192" spans="1:25" x14ac:dyDescent="0.3">
      <c r="A192">
        <v>190</v>
      </c>
      <c r="B192" t="s">
        <v>83</v>
      </c>
      <c r="C192" t="s">
        <v>84</v>
      </c>
      <c r="D192" t="s">
        <v>85</v>
      </c>
      <c r="E192" t="s">
        <v>86</v>
      </c>
      <c r="F192" t="s">
        <v>87</v>
      </c>
      <c r="G192" t="s">
        <v>88</v>
      </c>
      <c r="H192">
        <v>1199</v>
      </c>
      <c r="I192">
        <v>85</v>
      </c>
      <c r="J192">
        <v>20.100000000000001</v>
      </c>
      <c r="K192">
        <v>5.7</v>
      </c>
      <c r="L192">
        <v>2020</v>
      </c>
      <c r="M192">
        <v>93911</v>
      </c>
      <c r="N192">
        <v>1</v>
      </c>
      <c r="O192">
        <v>0</v>
      </c>
      <c r="P192">
        <v>2.0099999999999998</v>
      </c>
      <c r="Q192" t="b">
        <f t="shared" si="18"/>
        <v>0</v>
      </c>
      <c r="R192" t="b">
        <f t="shared" si="19"/>
        <v>0</v>
      </c>
      <c r="S192" t="b">
        <f t="shared" si="20"/>
        <v>1</v>
      </c>
      <c r="T192" t="b">
        <f t="shared" si="21"/>
        <v>0</v>
      </c>
      <c r="U192" t="b">
        <f t="shared" si="22"/>
        <v>0</v>
      </c>
      <c r="V192" t="b">
        <f t="shared" si="23"/>
        <v>0</v>
      </c>
      <c r="W192" t="b">
        <f t="shared" si="24"/>
        <v>0</v>
      </c>
      <c r="X192" t="b">
        <f t="shared" si="25"/>
        <v>0</v>
      </c>
      <c r="Y192" t="b">
        <f t="shared" si="26"/>
        <v>0</v>
      </c>
    </row>
    <row r="193" spans="1:25" x14ac:dyDescent="0.3">
      <c r="A193">
        <v>191</v>
      </c>
      <c r="B193" t="s">
        <v>83</v>
      </c>
      <c r="C193" t="s">
        <v>84</v>
      </c>
      <c r="D193" t="s">
        <v>85</v>
      </c>
      <c r="E193" t="s">
        <v>86</v>
      </c>
      <c r="F193" t="s">
        <v>87</v>
      </c>
      <c r="G193" t="s">
        <v>88</v>
      </c>
      <c r="H193">
        <v>1199</v>
      </c>
      <c r="I193">
        <v>85</v>
      </c>
      <c r="J193">
        <v>20.100000000000001</v>
      </c>
      <c r="K193">
        <v>5.7</v>
      </c>
      <c r="L193">
        <v>2026</v>
      </c>
      <c r="M193">
        <v>8056</v>
      </c>
      <c r="N193">
        <v>2</v>
      </c>
      <c r="O193">
        <v>0</v>
      </c>
      <c r="P193">
        <v>4.9800000000000004</v>
      </c>
      <c r="Q193" t="b">
        <f t="shared" si="18"/>
        <v>1</v>
      </c>
      <c r="R193" t="b">
        <f t="shared" si="19"/>
        <v>1</v>
      </c>
      <c r="S193" t="b">
        <f t="shared" si="20"/>
        <v>0</v>
      </c>
      <c r="T193" t="b">
        <f t="shared" si="21"/>
        <v>0</v>
      </c>
      <c r="U193" t="b">
        <f t="shared" si="22"/>
        <v>0</v>
      </c>
      <c r="V193" t="b">
        <f t="shared" si="23"/>
        <v>1</v>
      </c>
      <c r="W193" t="b">
        <f t="shared" si="24"/>
        <v>0</v>
      </c>
      <c r="X193" t="b">
        <f t="shared" si="25"/>
        <v>0</v>
      </c>
      <c r="Y193" t="b">
        <f t="shared" si="26"/>
        <v>0</v>
      </c>
    </row>
    <row r="194" spans="1:25" x14ac:dyDescent="0.3">
      <c r="A194">
        <v>192</v>
      </c>
      <c r="B194" t="s">
        <v>83</v>
      </c>
      <c r="C194" t="s">
        <v>84</v>
      </c>
      <c r="D194" t="s">
        <v>85</v>
      </c>
      <c r="E194" t="s">
        <v>86</v>
      </c>
      <c r="F194" t="s">
        <v>87</v>
      </c>
      <c r="G194" t="s">
        <v>88</v>
      </c>
      <c r="H194">
        <v>1199</v>
      </c>
      <c r="I194">
        <v>85</v>
      </c>
      <c r="J194">
        <v>20.100000000000001</v>
      </c>
      <c r="K194">
        <v>5.7</v>
      </c>
      <c r="L194">
        <v>2025</v>
      </c>
      <c r="M194">
        <v>28923</v>
      </c>
      <c r="N194">
        <v>2</v>
      </c>
      <c r="O194">
        <v>0</v>
      </c>
      <c r="P194">
        <v>5.01</v>
      </c>
      <c r="Q194" t="b">
        <f t="shared" si="18"/>
        <v>1</v>
      </c>
      <c r="R194" t="b">
        <f t="shared" si="19"/>
        <v>0</v>
      </c>
      <c r="S194" t="b">
        <f t="shared" si="20"/>
        <v>0</v>
      </c>
      <c r="T194" t="b">
        <f t="shared" si="21"/>
        <v>0</v>
      </c>
      <c r="U194" t="b">
        <f t="shared" si="22"/>
        <v>0</v>
      </c>
      <c r="V194" t="b">
        <f t="shared" si="23"/>
        <v>1</v>
      </c>
      <c r="W194" t="b">
        <f t="shared" si="24"/>
        <v>0</v>
      </c>
      <c r="X194" t="b">
        <f t="shared" si="25"/>
        <v>0</v>
      </c>
      <c r="Y194" t="b">
        <f t="shared" si="26"/>
        <v>0</v>
      </c>
    </row>
    <row r="195" spans="1:25" x14ac:dyDescent="0.3">
      <c r="A195">
        <v>193</v>
      </c>
      <c r="B195" t="s">
        <v>83</v>
      </c>
      <c r="C195" t="s">
        <v>84</v>
      </c>
      <c r="D195" t="s">
        <v>85</v>
      </c>
      <c r="E195" t="s">
        <v>86</v>
      </c>
      <c r="F195" t="s">
        <v>87</v>
      </c>
      <c r="G195" t="s">
        <v>88</v>
      </c>
      <c r="H195">
        <v>1199</v>
      </c>
      <c r="I195">
        <v>85</v>
      </c>
      <c r="J195">
        <v>20.100000000000001</v>
      </c>
      <c r="K195">
        <v>5.7</v>
      </c>
      <c r="L195">
        <v>2022</v>
      </c>
      <c r="M195">
        <v>80218</v>
      </c>
      <c r="N195">
        <v>2</v>
      </c>
      <c r="O195">
        <v>0</v>
      </c>
      <c r="P195">
        <v>2.81</v>
      </c>
      <c r="Q195" t="b">
        <f t="shared" si="18"/>
        <v>0</v>
      </c>
      <c r="R195" t="b">
        <f t="shared" si="19"/>
        <v>0</v>
      </c>
      <c r="S195" t="b">
        <f t="shared" si="20"/>
        <v>1</v>
      </c>
      <c r="T195" t="b">
        <f t="shared" si="21"/>
        <v>0</v>
      </c>
      <c r="U195" t="b">
        <f t="shared" si="22"/>
        <v>0</v>
      </c>
      <c r="V195" t="b">
        <f t="shared" si="23"/>
        <v>0</v>
      </c>
      <c r="W195" t="b">
        <f t="shared" si="24"/>
        <v>0</v>
      </c>
      <c r="X195" t="b">
        <f t="shared" si="25"/>
        <v>0</v>
      </c>
      <c r="Y195" t="b">
        <f t="shared" si="26"/>
        <v>0</v>
      </c>
    </row>
    <row r="196" spans="1:25" x14ac:dyDescent="0.3">
      <c r="A196">
        <v>194</v>
      </c>
      <c r="B196" t="s">
        <v>83</v>
      </c>
      <c r="C196" t="s">
        <v>84</v>
      </c>
      <c r="D196" t="s">
        <v>85</v>
      </c>
      <c r="E196" t="s">
        <v>86</v>
      </c>
      <c r="F196" t="s">
        <v>87</v>
      </c>
      <c r="G196" t="s">
        <v>88</v>
      </c>
      <c r="H196">
        <v>1199</v>
      </c>
      <c r="I196">
        <v>85</v>
      </c>
      <c r="J196">
        <v>20.100000000000001</v>
      </c>
      <c r="K196">
        <v>5.7</v>
      </c>
      <c r="L196">
        <v>2024</v>
      </c>
      <c r="M196">
        <v>31605</v>
      </c>
      <c r="N196">
        <v>3</v>
      </c>
      <c r="O196">
        <v>0</v>
      </c>
      <c r="P196">
        <v>3.59</v>
      </c>
      <c r="Q196" t="b">
        <f t="shared" ref="Q196:Q259" si="27">AND(P196&gt;4,P196&gt;4)</f>
        <v>0</v>
      </c>
      <c r="R196" t="b">
        <f t="shared" ref="R196:R259" si="28">AND(P196&gt;4,P196&lt;5)</f>
        <v>0</v>
      </c>
      <c r="S196" t="b">
        <f t="shared" ref="S196:S259" si="29">M196&gt;40000</f>
        <v>0</v>
      </c>
      <c r="T196" t="b">
        <f t="shared" ref="T196:T259" si="30">F196=""</f>
        <v>0</v>
      </c>
      <c r="U196" t="b">
        <f t="shared" ref="U196:U259" si="31">AND(R196,S196,T196)</f>
        <v>0</v>
      </c>
      <c r="V196" t="b">
        <f t="shared" ref="V196:V259" si="32">L196&gt;2022</f>
        <v>1</v>
      </c>
      <c r="W196" t="b">
        <f t="shared" ref="W196:W259" si="33">P196&gt;7</f>
        <v>0</v>
      </c>
      <c r="X196" t="b">
        <f t="shared" ref="X196:X259" si="34">F196="Automatic"</f>
        <v>0</v>
      </c>
      <c r="Y196" t="b">
        <f t="shared" ref="Y196:Y259" si="35">AND(V196,W196,X196)</f>
        <v>0</v>
      </c>
    </row>
    <row r="197" spans="1:25" x14ac:dyDescent="0.3">
      <c r="A197">
        <v>195</v>
      </c>
      <c r="B197" t="s">
        <v>83</v>
      </c>
      <c r="C197" t="s">
        <v>84</v>
      </c>
      <c r="D197" t="s">
        <v>85</v>
      </c>
      <c r="E197" t="s">
        <v>86</v>
      </c>
      <c r="F197" t="s">
        <v>87</v>
      </c>
      <c r="G197" t="s">
        <v>88</v>
      </c>
      <c r="H197">
        <v>1199</v>
      </c>
      <c r="I197">
        <v>85</v>
      </c>
      <c r="J197">
        <v>20.100000000000001</v>
      </c>
      <c r="K197">
        <v>5.7</v>
      </c>
      <c r="L197">
        <v>2020</v>
      </c>
      <c r="M197">
        <v>92900</v>
      </c>
      <c r="N197">
        <v>1</v>
      </c>
      <c r="O197">
        <v>0</v>
      </c>
      <c r="P197">
        <v>2.04</v>
      </c>
      <c r="Q197" t="b">
        <f t="shared" si="27"/>
        <v>0</v>
      </c>
      <c r="R197" t="b">
        <f t="shared" si="28"/>
        <v>0</v>
      </c>
      <c r="S197" t="b">
        <f t="shared" si="29"/>
        <v>1</v>
      </c>
      <c r="T197" t="b">
        <f t="shared" si="30"/>
        <v>0</v>
      </c>
      <c r="U197" t="b">
        <f t="shared" si="31"/>
        <v>0</v>
      </c>
      <c r="V197" t="b">
        <f t="shared" si="32"/>
        <v>0</v>
      </c>
      <c r="W197" t="b">
        <f t="shared" si="33"/>
        <v>0</v>
      </c>
      <c r="X197" t="b">
        <f t="shared" si="34"/>
        <v>0</v>
      </c>
      <c r="Y197" t="b">
        <f t="shared" si="35"/>
        <v>0</v>
      </c>
    </row>
    <row r="198" spans="1:25" x14ac:dyDescent="0.3">
      <c r="A198">
        <v>196</v>
      </c>
      <c r="B198" t="s">
        <v>83</v>
      </c>
      <c r="C198" t="s">
        <v>84</v>
      </c>
      <c r="D198" t="s">
        <v>85</v>
      </c>
      <c r="E198" t="s">
        <v>86</v>
      </c>
      <c r="F198" t="s">
        <v>87</v>
      </c>
      <c r="G198" t="s">
        <v>88</v>
      </c>
      <c r="H198">
        <v>1199</v>
      </c>
      <c r="I198">
        <v>85</v>
      </c>
      <c r="J198">
        <v>20.100000000000001</v>
      </c>
      <c r="K198">
        <v>5.7</v>
      </c>
      <c r="L198">
        <v>2020</v>
      </c>
      <c r="M198">
        <v>113912</v>
      </c>
      <c r="N198">
        <v>3</v>
      </c>
      <c r="O198">
        <v>1</v>
      </c>
      <c r="P198">
        <v>1.5</v>
      </c>
      <c r="Q198" t="b">
        <f t="shared" si="27"/>
        <v>0</v>
      </c>
      <c r="R198" t="b">
        <f t="shared" si="28"/>
        <v>0</v>
      </c>
      <c r="S198" t="b">
        <f t="shared" si="29"/>
        <v>1</v>
      </c>
      <c r="T198" t="b">
        <f t="shared" si="30"/>
        <v>0</v>
      </c>
      <c r="U198" t="b">
        <f t="shared" si="31"/>
        <v>0</v>
      </c>
      <c r="V198" t="b">
        <f t="shared" si="32"/>
        <v>0</v>
      </c>
      <c r="W198" t="b">
        <f t="shared" si="33"/>
        <v>0</v>
      </c>
      <c r="X198" t="b">
        <f t="shared" si="34"/>
        <v>0</v>
      </c>
      <c r="Y198" t="b">
        <f t="shared" si="35"/>
        <v>0</v>
      </c>
    </row>
    <row r="199" spans="1:25" x14ac:dyDescent="0.3">
      <c r="A199">
        <v>197</v>
      </c>
      <c r="B199" t="s">
        <v>83</v>
      </c>
      <c r="C199" t="s">
        <v>84</v>
      </c>
      <c r="D199" t="s">
        <v>85</v>
      </c>
      <c r="E199" t="s">
        <v>86</v>
      </c>
      <c r="F199" t="s">
        <v>87</v>
      </c>
      <c r="G199" t="s">
        <v>88</v>
      </c>
      <c r="H199">
        <v>1199</v>
      </c>
      <c r="I199">
        <v>85</v>
      </c>
      <c r="J199">
        <v>20.100000000000001</v>
      </c>
      <c r="K199">
        <v>5.7</v>
      </c>
      <c r="L199">
        <v>2022</v>
      </c>
      <c r="M199">
        <v>59992</v>
      </c>
      <c r="N199">
        <v>1</v>
      </c>
      <c r="O199">
        <v>0</v>
      </c>
      <c r="P199">
        <v>3.32</v>
      </c>
      <c r="Q199" t="b">
        <f t="shared" si="27"/>
        <v>0</v>
      </c>
      <c r="R199" t="b">
        <f t="shared" si="28"/>
        <v>0</v>
      </c>
      <c r="S199" t="b">
        <f t="shared" si="29"/>
        <v>1</v>
      </c>
      <c r="T199" t="b">
        <f t="shared" si="30"/>
        <v>0</v>
      </c>
      <c r="U199" t="b">
        <f t="shared" si="31"/>
        <v>0</v>
      </c>
      <c r="V199" t="b">
        <f t="shared" si="32"/>
        <v>0</v>
      </c>
      <c r="W199" t="b">
        <f t="shared" si="33"/>
        <v>0</v>
      </c>
      <c r="X199" t="b">
        <f t="shared" si="34"/>
        <v>0</v>
      </c>
      <c r="Y199" t="b">
        <f t="shared" si="35"/>
        <v>0</v>
      </c>
    </row>
    <row r="200" spans="1:25" x14ac:dyDescent="0.3">
      <c r="A200">
        <v>198</v>
      </c>
      <c r="B200" t="s">
        <v>83</v>
      </c>
      <c r="C200" t="s">
        <v>84</v>
      </c>
      <c r="D200" t="s">
        <v>85</v>
      </c>
      <c r="E200" t="s">
        <v>86</v>
      </c>
      <c r="F200" t="s">
        <v>87</v>
      </c>
      <c r="G200" t="s">
        <v>88</v>
      </c>
      <c r="H200">
        <v>1199</v>
      </c>
      <c r="I200">
        <v>85</v>
      </c>
      <c r="J200">
        <v>20.100000000000001</v>
      </c>
      <c r="K200">
        <v>5.7</v>
      </c>
      <c r="L200">
        <v>2022</v>
      </c>
      <c r="M200">
        <v>70643</v>
      </c>
      <c r="N200">
        <v>1</v>
      </c>
      <c r="O200">
        <v>1</v>
      </c>
      <c r="P200">
        <v>2.97</v>
      </c>
      <c r="Q200" t="b">
        <f t="shared" si="27"/>
        <v>0</v>
      </c>
      <c r="R200" t="b">
        <f t="shared" si="28"/>
        <v>0</v>
      </c>
      <c r="S200" t="b">
        <f t="shared" si="29"/>
        <v>1</v>
      </c>
      <c r="T200" t="b">
        <f t="shared" si="30"/>
        <v>0</v>
      </c>
      <c r="U200" t="b">
        <f t="shared" si="31"/>
        <v>0</v>
      </c>
      <c r="V200" t="b">
        <f t="shared" si="32"/>
        <v>0</v>
      </c>
      <c r="W200" t="b">
        <f t="shared" si="33"/>
        <v>0</v>
      </c>
      <c r="X200" t="b">
        <f t="shared" si="34"/>
        <v>0</v>
      </c>
      <c r="Y200" t="b">
        <f t="shared" si="35"/>
        <v>0</v>
      </c>
    </row>
    <row r="201" spans="1:25" x14ac:dyDescent="0.3">
      <c r="A201">
        <v>199</v>
      </c>
      <c r="B201" t="s">
        <v>83</v>
      </c>
      <c r="C201" t="s">
        <v>84</v>
      </c>
      <c r="D201" t="s">
        <v>85</v>
      </c>
      <c r="E201" t="s">
        <v>86</v>
      </c>
      <c r="F201" t="s">
        <v>87</v>
      </c>
      <c r="G201" t="s">
        <v>88</v>
      </c>
      <c r="H201">
        <v>1199</v>
      </c>
      <c r="I201">
        <v>85</v>
      </c>
      <c r="J201">
        <v>20.100000000000001</v>
      </c>
      <c r="K201">
        <v>5.7</v>
      </c>
      <c r="L201">
        <v>2023</v>
      </c>
      <c r="M201">
        <v>65095</v>
      </c>
      <c r="N201">
        <v>1</v>
      </c>
      <c r="O201">
        <v>0</v>
      </c>
      <c r="P201">
        <v>3.79</v>
      </c>
      <c r="Q201" t="b">
        <f t="shared" si="27"/>
        <v>0</v>
      </c>
      <c r="R201" t="b">
        <f t="shared" si="28"/>
        <v>0</v>
      </c>
      <c r="S201" t="b">
        <f t="shared" si="29"/>
        <v>1</v>
      </c>
      <c r="T201" t="b">
        <f t="shared" si="30"/>
        <v>0</v>
      </c>
      <c r="U201" t="b">
        <f t="shared" si="31"/>
        <v>0</v>
      </c>
      <c r="V201" t="b">
        <f t="shared" si="32"/>
        <v>1</v>
      </c>
      <c r="W201" t="b">
        <f t="shared" si="33"/>
        <v>0</v>
      </c>
      <c r="X201" t="b">
        <f t="shared" si="34"/>
        <v>0</v>
      </c>
      <c r="Y201" t="b">
        <f t="shared" si="35"/>
        <v>0</v>
      </c>
    </row>
    <row r="202" spans="1:25" x14ac:dyDescent="0.3">
      <c r="A202">
        <v>200</v>
      </c>
      <c r="B202" t="s">
        <v>83</v>
      </c>
      <c r="C202" t="s">
        <v>84</v>
      </c>
      <c r="D202" t="s">
        <v>85</v>
      </c>
      <c r="E202" t="s">
        <v>86</v>
      </c>
      <c r="F202" t="s">
        <v>87</v>
      </c>
      <c r="G202" t="s">
        <v>88</v>
      </c>
      <c r="H202">
        <v>1199</v>
      </c>
      <c r="I202">
        <v>85</v>
      </c>
      <c r="J202">
        <v>20.100000000000001</v>
      </c>
      <c r="K202">
        <v>5.7</v>
      </c>
      <c r="L202">
        <v>2023</v>
      </c>
      <c r="M202">
        <v>61982</v>
      </c>
      <c r="N202">
        <v>1</v>
      </c>
      <c r="O202">
        <v>1</v>
      </c>
      <c r="P202">
        <v>3.21</v>
      </c>
      <c r="Q202" t="b">
        <f t="shared" si="27"/>
        <v>0</v>
      </c>
      <c r="R202" t="b">
        <f t="shared" si="28"/>
        <v>0</v>
      </c>
      <c r="S202" t="b">
        <f t="shared" si="29"/>
        <v>1</v>
      </c>
      <c r="T202" t="b">
        <f t="shared" si="30"/>
        <v>0</v>
      </c>
      <c r="U202" t="b">
        <f t="shared" si="31"/>
        <v>0</v>
      </c>
      <c r="V202" t="b">
        <f t="shared" si="32"/>
        <v>1</v>
      </c>
      <c r="W202" t="b">
        <f t="shared" si="33"/>
        <v>0</v>
      </c>
      <c r="X202" t="b">
        <f t="shared" si="34"/>
        <v>0</v>
      </c>
      <c r="Y202" t="b">
        <f t="shared" si="35"/>
        <v>0</v>
      </c>
    </row>
    <row r="203" spans="1:25" x14ac:dyDescent="0.3">
      <c r="A203">
        <v>201</v>
      </c>
      <c r="B203" t="s">
        <v>83</v>
      </c>
      <c r="C203" t="s">
        <v>84</v>
      </c>
      <c r="D203" t="s">
        <v>89</v>
      </c>
      <c r="E203" t="s">
        <v>86</v>
      </c>
      <c r="F203" t="s">
        <v>87</v>
      </c>
      <c r="G203" t="s">
        <v>88</v>
      </c>
      <c r="H203">
        <v>1199</v>
      </c>
      <c r="I203">
        <v>85</v>
      </c>
      <c r="J203">
        <v>20.100000000000001</v>
      </c>
      <c r="K203">
        <v>6.5</v>
      </c>
      <c r="L203">
        <v>2026</v>
      </c>
      <c r="M203">
        <v>4681</v>
      </c>
      <c r="N203">
        <v>1</v>
      </c>
      <c r="O203">
        <v>0</v>
      </c>
      <c r="P203">
        <v>6.45</v>
      </c>
      <c r="Q203" t="b">
        <f t="shared" si="27"/>
        <v>1</v>
      </c>
      <c r="R203" t="b">
        <f t="shared" si="28"/>
        <v>0</v>
      </c>
      <c r="S203" t="b">
        <f t="shared" si="29"/>
        <v>0</v>
      </c>
      <c r="T203" t="b">
        <f t="shared" si="30"/>
        <v>0</v>
      </c>
      <c r="U203" t="b">
        <f t="shared" si="31"/>
        <v>0</v>
      </c>
      <c r="V203" t="b">
        <f t="shared" si="32"/>
        <v>1</v>
      </c>
      <c r="W203" t="b">
        <f t="shared" si="33"/>
        <v>0</v>
      </c>
      <c r="X203" t="b">
        <f t="shared" si="34"/>
        <v>0</v>
      </c>
      <c r="Y203" t="b">
        <f t="shared" si="35"/>
        <v>0</v>
      </c>
    </row>
    <row r="204" spans="1:25" x14ac:dyDescent="0.3">
      <c r="A204">
        <v>202</v>
      </c>
      <c r="B204" t="s">
        <v>83</v>
      </c>
      <c r="C204" t="s">
        <v>84</v>
      </c>
      <c r="D204" t="s">
        <v>89</v>
      </c>
      <c r="E204" t="s">
        <v>86</v>
      </c>
      <c r="F204" t="s">
        <v>87</v>
      </c>
      <c r="G204" t="s">
        <v>88</v>
      </c>
      <c r="H204">
        <v>1199</v>
      </c>
      <c r="I204">
        <v>85</v>
      </c>
      <c r="J204">
        <v>20.100000000000001</v>
      </c>
      <c r="K204">
        <v>6.5</v>
      </c>
      <c r="L204">
        <v>2021</v>
      </c>
      <c r="M204">
        <v>78611</v>
      </c>
      <c r="N204">
        <v>1</v>
      </c>
      <c r="O204">
        <v>0</v>
      </c>
      <c r="P204">
        <v>3.35</v>
      </c>
      <c r="Q204" t="b">
        <f t="shared" si="27"/>
        <v>0</v>
      </c>
      <c r="R204" t="b">
        <f t="shared" si="28"/>
        <v>0</v>
      </c>
      <c r="S204" t="b">
        <f t="shared" si="29"/>
        <v>1</v>
      </c>
      <c r="T204" t="b">
        <f t="shared" si="30"/>
        <v>0</v>
      </c>
      <c r="U204" t="b">
        <f t="shared" si="31"/>
        <v>0</v>
      </c>
      <c r="V204" t="b">
        <f t="shared" si="32"/>
        <v>0</v>
      </c>
      <c r="W204" t="b">
        <f t="shared" si="33"/>
        <v>0</v>
      </c>
      <c r="X204" t="b">
        <f t="shared" si="34"/>
        <v>0</v>
      </c>
      <c r="Y204" t="b">
        <f t="shared" si="35"/>
        <v>0</v>
      </c>
    </row>
    <row r="205" spans="1:25" x14ac:dyDescent="0.3">
      <c r="A205">
        <v>203</v>
      </c>
      <c r="B205" t="s">
        <v>83</v>
      </c>
      <c r="C205" t="s">
        <v>84</v>
      </c>
      <c r="D205" t="s">
        <v>89</v>
      </c>
      <c r="E205" t="s">
        <v>86</v>
      </c>
      <c r="F205" t="s">
        <v>87</v>
      </c>
      <c r="G205" t="s">
        <v>88</v>
      </c>
      <c r="H205">
        <v>1199</v>
      </c>
      <c r="I205">
        <v>85</v>
      </c>
      <c r="J205">
        <v>20.100000000000001</v>
      </c>
      <c r="K205">
        <v>6.5</v>
      </c>
      <c r="L205">
        <v>2023</v>
      </c>
      <c r="M205">
        <v>62155</v>
      </c>
      <c r="N205">
        <v>1</v>
      </c>
      <c r="O205">
        <v>1</v>
      </c>
      <c r="P205">
        <v>3.83</v>
      </c>
      <c r="Q205" t="b">
        <f t="shared" si="27"/>
        <v>0</v>
      </c>
      <c r="R205" t="b">
        <f t="shared" si="28"/>
        <v>0</v>
      </c>
      <c r="S205" t="b">
        <f t="shared" si="29"/>
        <v>1</v>
      </c>
      <c r="T205" t="b">
        <f t="shared" si="30"/>
        <v>0</v>
      </c>
      <c r="U205" t="b">
        <f t="shared" si="31"/>
        <v>0</v>
      </c>
      <c r="V205" t="b">
        <f t="shared" si="32"/>
        <v>1</v>
      </c>
      <c r="W205" t="b">
        <f t="shared" si="33"/>
        <v>0</v>
      </c>
      <c r="X205" t="b">
        <f t="shared" si="34"/>
        <v>0</v>
      </c>
      <c r="Y205" t="b">
        <f t="shared" si="35"/>
        <v>0</v>
      </c>
    </row>
    <row r="206" spans="1:25" x14ac:dyDescent="0.3">
      <c r="A206">
        <v>204</v>
      </c>
      <c r="B206" t="s">
        <v>83</v>
      </c>
      <c r="C206" t="s">
        <v>84</v>
      </c>
      <c r="D206" t="s">
        <v>89</v>
      </c>
      <c r="E206" t="s">
        <v>86</v>
      </c>
      <c r="F206" t="s">
        <v>87</v>
      </c>
      <c r="G206" t="s">
        <v>88</v>
      </c>
      <c r="H206">
        <v>1199</v>
      </c>
      <c r="I206">
        <v>85</v>
      </c>
      <c r="J206">
        <v>20.100000000000001</v>
      </c>
      <c r="K206">
        <v>6.5</v>
      </c>
      <c r="L206">
        <v>2022</v>
      </c>
      <c r="M206">
        <v>46985</v>
      </c>
      <c r="N206">
        <v>3</v>
      </c>
      <c r="O206">
        <v>0</v>
      </c>
      <c r="P206">
        <v>3.43</v>
      </c>
      <c r="Q206" t="b">
        <f t="shared" si="27"/>
        <v>0</v>
      </c>
      <c r="R206" t="b">
        <f t="shared" si="28"/>
        <v>0</v>
      </c>
      <c r="S206" t="b">
        <f t="shared" si="29"/>
        <v>1</v>
      </c>
      <c r="T206" t="b">
        <f t="shared" si="30"/>
        <v>0</v>
      </c>
      <c r="U206" t="b">
        <f t="shared" si="31"/>
        <v>0</v>
      </c>
      <c r="V206" t="b">
        <f t="shared" si="32"/>
        <v>0</v>
      </c>
      <c r="W206" t="b">
        <f t="shared" si="33"/>
        <v>0</v>
      </c>
      <c r="X206" t="b">
        <f t="shared" si="34"/>
        <v>0</v>
      </c>
      <c r="Y206" t="b">
        <f t="shared" si="35"/>
        <v>0</v>
      </c>
    </row>
    <row r="207" spans="1:25" x14ac:dyDescent="0.3">
      <c r="A207">
        <v>205</v>
      </c>
      <c r="B207" t="s">
        <v>83</v>
      </c>
      <c r="C207" t="s">
        <v>84</v>
      </c>
      <c r="D207" t="s">
        <v>89</v>
      </c>
      <c r="E207" t="s">
        <v>86</v>
      </c>
      <c r="F207" t="s">
        <v>87</v>
      </c>
      <c r="G207" t="s">
        <v>88</v>
      </c>
      <c r="H207">
        <v>1199</v>
      </c>
      <c r="I207">
        <v>85</v>
      </c>
      <c r="J207">
        <v>20.100000000000001</v>
      </c>
      <c r="K207">
        <v>6.5</v>
      </c>
      <c r="L207">
        <v>2026</v>
      </c>
      <c r="M207">
        <v>7743</v>
      </c>
      <c r="N207">
        <v>2</v>
      </c>
      <c r="O207">
        <v>0</v>
      </c>
      <c r="P207">
        <v>5.88</v>
      </c>
      <c r="Q207" t="b">
        <f t="shared" si="27"/>
        <v>1</v>
      </c>
      <c r="R207" t="b">
        <f t="shared" si="28"/>
        <v>0</v>
      </c>
      <c r="S207" t="b">
        <f t="shared" si="29"/>
        <v>0</v>
      </c>
      <c r="T207" t="b">
        <f t="shared" si="30"/>
        <v>0</v>
      </c>
      <c r="U207" t="b">
        <f t="shared" si="31"/>
        <v>0</v>
      </c>
      <c r="V207" t="b">
        <f t="shared" si="32"/>
        <v>1</v>
      </c>
      <c r="W207" t="b">
        <f t="shared" si="33"/>
        <v>0</v>
      </c>
      <c r="X207" t="b">
        <f t="shared" si="34"/>
        <v>0</v>
      </c>
      <c r="Y207" t="b">
        <f t="shared" si="35"/>
        <v>0</v>
      </c>
    </row>
    <row r="208" spans="1:25" x14ac:dyDescent="0.3">
      <c r="A208">
        <v>206</v>
      </c>
      <c r="B208" t="s">
        <v>83</v>
      </c>
      <c r="C208" t="s">
        <v>84</v>
      </c>
      <c r="D208" t="s">
        <v>89</v>
      </c>
      <c r="E208" t="s">
        <v>86</v>
      </c>
      <c r="F208" t="s">
        <v>87</v>
      </c>
      <c r="G208" t="s">
        <v>88</v>
      </c>
      <c r="H208">
        <v>1199</v>
      </c>
      <c r="I208">
        <v>85</v>
      </c>
      <c r="J208">
        <v>20.100000000000001</v>
      </c>
      <c r="K208">
        <v>6.5</v>
      </c>
      <c r="L208">
        <v>2025</v>
      </c>
      <c r="M208">
        <v>21424</v>
      </c>
      <c r="N208">
        <v>1</v>
      </c>
      <c r="O208">
        <v>0</v>
      </c>
      <c r="P208">
        <v>5.65</v>
      </c>
      <c r="Q208" t="b">
        <f t="shared" si="27"/>
        <v>1</v>
      </c>
      <c r="R208" t="b">
        <f t="shared" si="28"/>
        <v>0</v>
      </c>
      <c r="S208" t="b">
        <f t="shared" si="29"/>
        <v>0</v>
      </c>
      <c r="T208" t="b">
        <f t="shared" si="30"/>
        <v>0</v>
      </c>
      <c r="U208" t="b">
        <f t="shared" si="31"/>
        <v>0</v>
      </c>
      <c r="V208" t="b">
        <f t="shared" si="32"/>
        <v>1</v>
      </c>
      <c r="W208" t="b">
        <f t="shared" si="33"/>
        <v>0</v>
      </c>
      <c r="X208" t="b">
        <f t="shared" si="34"/>
        <v>0</v>
      </c>
      <c r="Y208" t="b">
        <f t="shared" si="35"/>
        <v>0</v>
      </c>
    </row>
    <row r="209" spans="1:25" x14ac:dyDescent="0.3">
      <c r="A209">
        <v>207</v>
      </c>
      <c r="B209" t="s">
        <v>83</v>
      </c>
      <c r="C209" t="s">
        <v>84</v>
      </c>
      <c r="D209" t="s">
        <v>89</v>
      </c>
      <c r="E209" t="s">
        <v>86</v>
      </c>
      <c r="F209" t="s">
        <v>87</v>
      </c>
      <c r="G209" t="s">
        <v>88</v>
      </c>
      <c r="H209">
        <v>1199</v>
      </c>
      <c r="I209">
        <v>85</v>
      </c>
      <c r="J209">
        <v>20.100000000000001</v>
      </c>
      <c r="K209">
        <v>6.5</v>
      </c>
      <c r="L209">
        <v>2024</v>
      </c>
      <c r="M209">
        <v>43040</v>
      </c>
      <c r="N209">
        <v>1</v>
      </c>
      <c r="O209">
        <v>0</v>
      </c>
      <c r="P209">
        <v>5.47</v>
      </c>
      <c r="Q209" t="b">
        <f t="shared" si="27"/>
        <v>1</v>
      </c>
      <c r="R209" t="b">
        <f t="shared" si="28"/>
        <v>0</v>
      </c>
      <c r="S209" t="b">
        <f t="shared" si="29"/>
        <v>1</v>
      </c>
      <c r="T209" t="b">
        <f t="shared" si="30"/>
        <v>0</v>
      </c>
      <c r="U209" t="b">
        <f t="shared" si="31"/>
        <v>0</v>
      </c>
      <c r="V209" t="b">
        <f t="shared" si="32"/>
        <v>1</v>
      </c>
      <c r="W209" t="b">
        <f t="shared" si="33"/>
        <v>0</v>
      </c>
      <c r="X209" t="b">
        <f t="shared" si="34"/>
        <v>0</v>
      </c>
      <c r="Y209" t="b">
        <f t="shared" si="35"/>
        <v>0</v>
      </c>
    </row>
    <row r="210" spans="1:25" x14ac:dyDescent="0.3">
      <c r="A210">
        <v>208</v>
      </c>
      <c r="B210" t="s">
        <v>83</v>
      </c>
      <c r="C210" t="s">
        <v>84</v>
      </c>
      <c r="D210" t="s">
        <v>89</v>
      </c>
      <c r="E210" t="s">
        <v>86</v>
      </c>
      <c r="F210" t="s">
        <v>87</v>
      </c>
      <c r="G210" t="s">
        <v>88</v>
      </c>
      <c r="H210">
        <v>1199</v>
      </c>
      <c r="I210">
        <v>85</v>
      </c>
      <c r="J210">
        <v>20.100000000000001</v>
      </c>
      <c r="K210">
        <v>6.5</v>
      </c>
      <c r="L210">
        <v>2024</v>
      </c>
      <c r="M210">
        <v>26716</v>
      </c>
      <c r="N210">
        <v>2</v>
      </c>
      <c r="O210">
        <v>0</v>
      </c>
      <c r="P210">
        <v>4.9000000000000004</v>
      </c>
      <c r="Q210" t="b">
        <f t="shared" si="27"/>
        <v>1</v>
      </c>
      <c r="R210" t="b">
        <f t="shared" si="28"/>
        <v>1</v>
      </c>
      <c r="S210" t="b">
        <f t="shared" si="29"/>
        <v>0</v>
      </c>
      <c r="T210" t="b">
        <f t="shared" si="30"/>
        <v>0</v>
      </c>
      <c r="U210" t="b">
        <f t="shared" si="31"/>
        <v>0</v>
      </c>
      <c r="V210" t="b">
        <f t="shared" si="32"/>
        <v>1</v>
      </c>
      <c r="W210" t="b">
        <f t="shared" si="33"/>
        <v>0</v>
      </c>
      <c r="X210" t="b">
        <f t="shared" si="34"/>
        <v>0</v>
      </c>
      <c r="Y210" t="b">
        <f t="shared" si="35"/>
        <v>0</v>
      </c>
    </row>
    <row r="211" spans="1:25" x14ac:dyDescent="0.3">
      <c r="A211">
        <v>209</v>
      </c>
      <c r="B211" t="s">
        <v>83</v>
      </c>
      <c r="C211" t="s">
        <v>84</v>
      </c>
      <c r="D211" t="s">
        <v>89</v>
      </c>
      <c r="E211" t="s">
        <v>86</v>
      </c>
      <c r="F211" t="s">
        <v>87</v>
      </c>
      <c r="G211" t="s">
        <v>88</v>
      </c>
      <c r="H211">
        <v>1199</v>
      </c>
      <c r="I211">
        <v>85</v>
      </c>
      <c r="J211">
        <v>20.100000000000001</v>
      </c>
      <c r="K211">
        <v>6.5</v>
      </c>
      <c r="L211">
        <v>2023</v>
      </c>
      <c r="M211">
        <v>63748</v>
      </c>
      <c r="N211">
        <v>2</v>
      </c>
      <c r="O211">
        <v>0</v>
      </c>
      <c r="P211">
        <v>4.1900000000000004</v>
      </c>
      <c r="Q211" t="b">
        <f t="shared" si="27"/>
        <v>1</v>
      </c>
      <c r="R211" t="b">
        <f t="shared" si="28"/>
        <v>1</v>
      </c>
      <c r="S211" t="b">
        <f t="shared" si="29"/>
        <v>1</v>
      </c>
      <c r="T211" t="b">
        <f t="shared" si="30"/>
        <v>0</v>
      </c>
      <c r="U211" t="b">
        <f t="shared" si="31"/>
        <v>0</v>
      </c>
      <c r="V211" t="b">
        <f t="shared" si="32"/>
        <v>1</v>
      </c>
      <c r="W211" t="b">
        <f t="shared" si="33"/>
        <v>0</v>
      </c>
      <c r="X211" t="b">
        <f t="shared" si="34"/>
        <v>0</v>
      </c>
      <c r="Y211" t="b">
        <f t="shared" si="35"/>
        <v>0</v>
      </c>
    </row>
    <row r="212" spans="1:25" x14ac:dyDescent="0.3">
      <c r="A212">
        <v>210</v>
      </c>
      <c r="B212" t="s">
        <v>83</v>
      </c>
      <c r="C212" t="s">
        <v>84</v>
      </c>
      <c r="D212" t="s">
        <v>89</v>
      </c>
      <c r="E212" t="s">
        <v>86</v>
      </c>
      <c r="F212" t="s">
        <v>87</v>
      </c>
      <c r="G212" t="s">
        <v>88</v>
      </c>
      <c r="H212">
        <v>1199</v>
      </c>
      <c r="I212">
        <v>85</v>
      </c>
      <c r="J212">
        <v>20.100000000000001</v>
      </c>
      <c r="K212">
        <v>6.5</v>
      </c>
      <c r="L212">
        <v>2024</v>
      </c>
      <c r="M212">
        <v>27937</v>
      </c>
      <c r="N212">
        <v>1</v>
      </c>
      <c r="O212">
        <v>0</v>
      </c>
      <c r="P212">
        <v>5.28</v>
      </c>
      <c r="Q212" t="b">
        <f t="shared" si="27"/>
        <v>1</v>
      </c>
      <c r="R212" t="b">
        <f t="shared" si="28"/>
        <v>0</v>
      </c>
      <c r="S212" t="b">
        <f t="shared" si="29"/>
        <v>0</v>
      </c>
      <c r="T212" t="b">
        <f t="shared" si="30"/>
        <v>0</v>
      </c>
      <c r="U212" t="b">
        <f t="shared" si="31"/>
        <v>0</v>
      </c>
      <c r="V212" t="b">
        <f t="shared" si="32"/>
        <v>1</v>
      </c>
      <c r="W212" t="b">
        <f t="shared" si="33"/>
        <v>0</v>
      </c>
      <c r="X212" t="b">
        <f t="shared" si="34"/>
        <v>0</v>
      </c>
      <c r="Y212" t="b">
        <f t="shared" si="35"/>
        <v>0</v>
      </c>
    </row>
    <row r="213" spans="1:25" x14ac:dyDescent="0.3">
      <c r="A213">
        <v>211</v>
      </c>
      <c r="B213" t="s">
        <v>83</v>
      </c>
      <c r="C213" t="s">
        <v>84</v>
      </c>
      <c r="D213" t="s">
        <v>89</v>
      </c>
      <c r="E213" t="s">
        <v>86</v>
      </c>
      <c r="F213" t="s">
        <v>87</v>
      </c>
      <c r="G213" t="s">
        <v>88</v>
      </c>
      <c r="H213">
        <v>1199</v>
      </c>
      <c r="I213">
        <v>85</v>
      </c>
      <c r="J213">
        <v>20.100000000000001</v>
      </c>
      <c r="K213">
        <v>6.5</v>
      </c>
      <c r="L213">
        <v>2022</v>
      </c>
      <c r="M213">
        <v>87417</v>
      </c>
      <c r="N213">
        <v>2</v>
      </c>
      <c r="O213">
        <v>1</v>
      </c>
      <c r="P213">
        <v>2.6</v>
      </c>
      <c r="Q213" t="b">
        <f t="shared" si="27"/>
        <v>0</v>
      </c>
      <c r="R213" t="b">
        <f t="shared" si="28"/>
        <v>0</v>
      </c>
      <c r="S213" t="b">
        <f t="shared" si="29"/>
        <v>1</v>
      </c>
      <c r="T213" t="b">
        <f t="shared" si="30"/>
        <v>0</v>
      </c>
      <c r="U213" t="b">
        <f t="shared" si="31"/>
        <v>0</v>
      </c>
      <c r="V213" t="b">
        <f t="shared" si="32"/>
        <v>0</v>
      </c>
      <c r="W213" t="b">
        <f t="shared" si="33"/>
        <v>0</v>
      </c>
      <c r="X213" t="b">
        <f t="shared" si="34"/>
        <v>0</v>
      </c>
      <c r="Y213" t="b">
        <f t="shared" si="35"/>
        <v>0</v>
      </c>
    </row>
    <row r="214" spans="1:25" x14ac:dyDescent="0.3">
      <c r="A214">
        <v>212</v>
      </c>
      <c r="B214" t="s">
        <v>83</v>
      </c>
      <c r="C214" t="s">
        <v>84</v>
      </c>
      <c r="D214" t="s">
        <v>89</v>
      </c>
      <c r="E214" t="s">
        <v>86</v>
      </c>
      <c r="F214" t="s">
        <v>87</v>
      </c>
      <c r="G214" t="s">
        <v>88</v>
      </c>
      <c r="H214">
        <v>1199</v>
      </c>
      <c r="I214">
        <v>85</v>
      </c>
      <c r="J214">
        <v>20.100000000000001</v>
      </c>
      <c r="K214">
        <v>6.5</v>
      </c>
      <c r="L214">
        <v>2021</v>
      </c>
      <c r="M214">
        <v>109750</v>
      </c>
      <c r="N214">
        <v>3</v>
      </c>
      <c r="O214">
        <v>0</v>
      </c>
      <c r="P214">
        <v>2.06</v>
      </c>
      <c r="Q214" t="b">
        <f t="shared" si="27"/>
        <v>0</v>
      </c>
      <c r="R214" t="b">
        <f t="shared" si="28"/>
        <v>0</v>
      </c>
      <c r="S214" t="b">
        <f t="shared" si="29"/>
        <v>1</v>
      </c>
      <c r="T214" t="b">
        <f t="shared" si="30"/>
        <v>0</v>
      </c>
      <c r="U214" t="b">
        <f t="shared" si="31"/>
        <v>0</v>
      </c>
      <c r="V214" t="b">
        <f t="shared" si="32"/>
        <v>0</v>
      </c>
      <c r="W214" t="b">
        <f t="shared" si="33"/>
        <v>0</v>
      </c>
      <c r="X214" t="b">
        <f t="shared" si="34"/>
        <v>0</v>
      </c>
      <c r="Y214" t="b">
        <f t="shared" si="35"/>
        <v>0</v>
      </c>
    </row>
    <row r="215" spans="1:25" x14ac:dyDescent="0.3">
      <c r="A215">
        <v>213</v>
      </c>
      <c r="B215" t="s">
        <v>83</v>
      </c>
      <c r="C215" t="s">
        <v>84</v>
      </c>
      <c r="D215" t="s">
        <v>89</v>
      </c>
      <c r="E215" t="s">
        <v>86</v>
      </c>
      <c r="F215" t="s">
        <v>87</v>
      </c>
      <c r="G215" t="s">
        <v>88</v>
      </c>
      <c r="H215">
        <v>1199</v>
      </c>
      <c r="I215">
        <v>85</v>
      </c>
      <c r="J215">
        <v>20.100000000000001</v>
      </c>
      <c r="K215">
        <v>6.5</v>
      </c>
      <c r="L215">
        <v>2022</v>
      </c>
      <c r="M215">
        <v>46191</v>
      </c>
      <c r="N215">
        <v>1</v>
      </c>
      <c r="O215">
        <v>0</v>
      </c>
      <c r="P215">
        <v>3.92</v>
      </c>
      <c r="Q215" t="b">
        <f t="shared" si="27"/>
        <v>0</v>
      </c>
      <c r="R215" t="b">
        <f t="shared" si="28"/>
        <v>0</v>
      </c>
      <c r="S215" t="b">
        <f t="shared" si="29"/>
        <v>1</v>
      </c>
      <c r="T215" t="b">
        <f t="shared" si="30"/>
        <v>0</v>
      </c>
      <c r="U215" t="b">
        <f t="shared" si="31"/>
        <v>0</v>
      </c>
      <c r="V215" t="b">
        <f t="shared" si="32"/>
        <v>0</v>
      </c>
      <c r="W215" t="b">
        <f t="shared" si="33"/>
        <v>0</v>
      </c>
      <c r="X215" t="b">
        <f t="shared" si="34"/>
        <v>0</v>
      </c>
      <c r="Y215" t="b">
        <f t="shared" si="35"/>
        <v>0</v>
      </c>
    </row>
    <row r="216" spans="1:25" x14ac:dyDescent="0.3">
      <c r="A216">
        <v>214</v>
      </c>
      <c r="B216" t="s">
        <v>83</v>
      </c>
      <c r="C216" t="s">
        <v>84</v>
      </c>
      <c r="D216" t="s">
        <v>89</v>
      </c>
      <c r="E216" t="s">
        <v>86</v>
      </c>
      <c r="F216" t="s">
        <v>87</v>
      </c>
      <c r="G216" t="s">
        <v>88</v>
      </c>
      <c r="H216">
        <v>1199</v>
      </c>
      <c r="I216">
        <v>85</v>
      </c>
      <c r="J216">
        <v>20.100000000000001</v>
      </c>
      <c r="K216">
        <v>6.5</v>
      </c>
      <c r="L216">
        <v>2026</v>
      </c>
      <c r="M216">
        <v>4516</v>
      </c>
      <c r="N216">
        <v>2</v>
      </c>
      <c r="O216">
        <v>0</v>
      </c>
      <c r="P216">
        <v>5.68</v>
      </c>
      <c r="Q216" t="b">
        <f t="shared" si="27"/>
        <v>1</v>
      </c>
      <c r="R216" t="b">
        <f t="shared" si="28"/>
        <v>0</v>
      </c>
      <c r="S216" t="b">
        <f t="shared" si="29"/>
        <v>0</v>
      </c>
      <c r="T216" t="b">
        <f t="shared" si="30"/>
        <v>0</v>
      </c>
      <c r="U216" t="b">
        <f t="shared" si="31"/>
        <v>0</v>
      </c>
      <c r="V216" t="b">
        <f t="shared" si="32"/>
        <v>1</v>
      </c>
      <c r="W216" t="b">
        <f t="shared" si="33"/>
        <v>0</v>
      </c>
      <c r="X216" t="b">
        <f t="shared" si="34"/>
        <v>0</v>
      </c>
      <c r="Y216" t="b">
        <f t="shared" si="35"/>
        <v>0</v>
      </c>
    </row>
    <row r="217" spans="1:25" x14ac:dyDescent="0.3">
      <c r="A217">
        <v>215</v>
      </c>
      <c r="B217" t="s">
        <v>83</v>
      </c>
      <c r="C217" t="s">
        <v>84</v>
      </c>
      <c r="D217" t="s">
        <v>89</v>
      </c>
      <c r="E217" t="s">
        <v>86</v>
      </c>
      <c r="F217" t="s">
        <v>87</v>
      </c>
      <c r="G217" t="s">
        <v>88</v>
      </c>
      <c r="H217">
        <v>1199</v>
      </c>
      <c r="I217">
        <v>85</v>
      </c>
      <c r="J217">
        <v>20.100000000000001</v>
      </c>
      <c r="K217">
        <v>6.5</v>
      </c>
      <c r="L217">
        <v>2021</v>
      </c>
      <c r="M217">
        <v>55865</v>
      </c>
      <c r="N217">
        <v>1</v>
      </c>
      <c r="O217">
        <v>0</v>
      </c>
      <c r="P217">
        <v>3.67</v>
      </c>
      <c r="Q217" t="b">
        <f t="shared" si="27"/>
        <v>0</v>
      </c>
      <c r="R217" t="b">
        <f t="shared" si="28"/>
        <v>0</v>
      </c>
      <c r="S217" t="b">
        <f t="shared" si="29"/>
        <v>1</v>
      </c>
      <c r="T217" t="b">
        <f t="shared" si="30"/>
        <v>0</v>
      </c>
      <c r="U217" t="b">
        <f t="shared" si="31"/>
        <v>0</v>
      </c>
      <c r="V217" t="b">
        <f t="shared" si="32"/>
        <v>0</v>
      </c>
      <c r="W217" t="b">
        <f t="shared" si="33"/>
        <v>0</v>
      </c>
      <c r="X217" t="b">
        <f t="shared" si="34"/>
        <v>0</v>
      </c>
      <c r="Y217" t="b">
        <f t="shared" si="35"/>
        <v>0</v>
      </c>
    </row>
    <row r="218" spans="1:25" x14ac:dyDescent="0.3">
      <c r="A218">
        <v>216</v>
      </c>
      <c r="B218" t="s">
        <v>83</v>
      </c>
      <c r="C218" t="s">
        <v>84</v>
      </c>
      <c r="D218" t="s">
        <v>89</v>
      </c>
      <c r="E218" t="s">
        <v>86</v>
      </c>
      <c r="F218" t="s">
        <v>87</v>
      </c>
      <c r="G218" t="s">
        <v>88</v>
      </c>
      <c r="H218">
        <v>1199</v>
      </c>
      <c r="I218">
        <v>85</v>
      </c>
      <c r="J218">
        <v>20.100000000000001</v>
      </c>
      <c r="K218">
        <v>6.5</v>
      </c>
      <c r="L218">
        <v>2024</v>
      </c>
      <c r="M218">
        <v>42860</v>
      </c>
      <c r="N218">
        <v>1</v>
      </c>
      <c r="O218">
        <v>1</v>
      </c>
      <c r="P218">
        <v>4.47</v>
      </c>
      <c r="Q218" t="b">
        <f t="shared" si="27"/>
        <v>1</v>
      </c>
      <c r="R218" t="b">
        <f t="shared" si="28"/>
        <v>1</v>
      </c>
      <c r="S218" t="b">
        <f t="shared" si="29"/>
        <v>1</v>
      </c>
      <c r="T218" t="b">
        <f t="shared" si="30"/>
        <v>0</v>
      </c>
      <c r="U218" t="b">
        <f t="shared" si="31"/>
        <v>0</v>
      </c>
      <c r="V218" t="b">
        <f t="shared" si="32"/>
        <v>1</v>
      </c>
      <c r="W218" t="b">
        <f t="shared" si="33"/>
        <v>0</v>
      </c>
      <c r="X218" t="b">
        <f t="shared" si="34"/>
        <v>0</v>
      </c>
      <c r="Y218" t="b">
        <f t="shared" si="35"/>
        <v>0</v>
      </c>
    </row>
    <row r="219" spans="1:25" x14ac:dyDescent="0.3">
      <c r="A219">
        <v>217</v>
      </c>
      <c r="B219" t="s">
        <v>83</v>
      </c>
      <c r="C219" t="s">
        <v>84</v>
      </c>
      <c r="D219" t="s">
        <v>89</v>
      </c>
      <c r="E219" t="s">
        <v>86</v>
      </c>
      <c r="F219" t="s">
        <v>87</v>
      </c>
      <c r="G219" t="s">
        <v>88</v>
      </c>
      <c r="H219">
        <v>1199</v>
      </c>
      <c r="I219">
        <v>85</v>
      </c>
      <c r="J219">
        <v>20.100000000000001</v>
      </c>
      <c r="K219">
        <v>6.5</v>
      </c>
      <c r="L219">
        <v>2020</v>
      </c>
      <c r="M219">
        <v>52881</v>
      </c>
      <c r="N219">
        <v>2</v>
      </c>
      <c r="O219">
        <v>0</v>
      </c>
      <c r="P219">
        <v>2.1800000000000002</v>
      </c>
      <c r="Q219" t="b">
        <f t="shared" si="27"/>
        <v>0</v>
      </c>
      <c r="R219" t="b">
        <f t="shared" si="28"/>
        <v>0</v>
      </c>
      <c r="S219" t="b">
        <f t="shared" si="29"/>
        <v>1</v>
      </c>
      <c r="T219" t="b">
        <f t="shared" si="30"/>
        <v>0</v>
      </c>
      <c r="U219" t="b">
        <f t="shared" si="31"/>
        <v>0</v>
      </c>
      <c r="V219" t="b">
        <f t="shared" si="32"/>
        <v>0</v>
      </c>
      <c r="W219" t="b">
        <f t="shared" si="33"/>
        <v>0</v>
      </c>
      <c r="X219" t="b">
        <f t="shared" si="34"/>
        <v>0</v>
      </c>
      <c r="Y219" t="b">
        <f t="shared" si="35"/>
        <v>0</v>
      </c>
    </row>
    <row r="220" spans="1:25" x14ac:dyDescent="0.3">
      <c r="A220">
        <v>218</v>
      </c>
      <c r="B220" t="s">
        <v>83</v>
      </c>
      <c r="C220" t="s">
        <v>84</v>
      </c>
      <c r="D220" t="s">
        <v>89</v>
      </c>
      <c r="E220" t="s">
        <v>86</v>
      </c>
      <c r="F220" t="s">
        <v>87</v>
      </c>
      <c r="G220" t="s">
        <v>88</v>
      </c>
      <c r="H220">
        <v>1199</v>
      </c>
      <c r="I220">
        <v>85</v>
      </c>
      <c r="J220">
        <v>20.100000000000001</v>
      </c>
      <c r="K220">
        <v>6.5</v>
      </c>
      <c r="L220">
        <v>2023</v>
      </c>
      <c r="M220">
        <v>34170</v>
      </c>
      <c r="N220">
        <v>1</v>
      </c>
      <c r="O220">
        <v>0</v>
      </c>
      <c r="P220">
        <v>4.5999999999999996</v>
      </c>
      <c r="Q220" t="b">
        <f t="shared" si="27"/>
        <v>1</v>
      </c>
      <c r="R220" t="b">
        <f t="shared" si="28"/>
        <v>1</v>
      </c>
      <c r="S220" t="b">
        <f t="shared" si="29"/>
        <v>0</v>
      </c>
      <c r="T220" t="b">
        <f t="shared" si="30"/>
        <v>0</v>
      </c>
      <c r="U220" t="b">
        <f t="shared" si="31"/>
        <v>0</v>
      </c>
      <c r="V220" t="b">
        <f t="shared" si="32"/>
        <v>1</v>
      </c>
      <c r="W220" t="b">
        <f t="shared" si="33"/>
        <v>0</v>
      </c>
      <c r="X220" t="b">
        <f t="shared" si="34"/>
        <v>0</v>
      </c>
      <c r="Y220" t="b">
        <f t="shared" si="35"/>
        <v>0</v>
      </c>
    </row>
    <row r="221" spans="1:25" x14ac:dyDescent="0.3">
      <c r="A221">
        <v>219</v>
      </c>
      <c r="B221" t="s">
        <v>83</v>
      </c>
      <c r="C221" t="s">
        <v>84</v>
      </c>
      <c r="D221" t="s">
        <v>89</v>
      </c>
      <c r="E221" t="s">
        <v>86</v>
      </c>
      <c r="F221" t="s">
        <v>87</v>
      </c>
      <c r="G221" t="s">
        <v>88</v>
      </c>
      <c r="H221">
        <v>1199</v>
      </c>
      <c r="I221">
        <v>85</v>
      </c>
      <c r="J221">
        <v>20.100000000000001</v>
      </c>
      <c r="K221">
        <v>6.5</v>
      </c>
      <c r="L221">
        <v>2022</v>
      </c>
      <c r="M221">
        <v>79692</v>
      </c>
      <c r="N221">
        <v>2</v>
      </c>
      <c r="O221">
        <v>0</v>
      </c>
      <c r="P221">
        <v>3.42</v>
      </c>
      <c r="Q221" t="b">
        <f t="shared" si="27"/>
        <v>0</v>
      </c>
      <c r="R221" t="b">
        <f t="shared" si="28"/>
        <v>0</v>
      </c>
      <c r="S221" t="b">
        <f t="shared" si="29"/>
        <v>1</v>
      </c>
      <c r="T221" t="b">
        <f t="shared" si="30"/>
        <v>0</v>
      </c>
      <c r="U221" t="b">
        <f t="shared" si="31"/>
        <v>0</v>
      </c>
      <c r="V221" t="b">
        <f t="shared" si="32"/>
        <v>0</v>
      </c>
      <c r="W221" t="b">
        <f t="shared" si="33"/>
        <v>0</v>
      </c>
      <c r="X221" t="b">
        <f t="shared" si="34"/>
        <v>0</v>
      </c>
      <c r="Y221" t="b">
        <f t="shared" si="35"/>
        <v>0</v>
      </c>
    </row>
    <row r="222" spans="1:25" x14ac:dyDescent="0.3">
      <c r="A222">
        <v>220</v>
      </c>
      <c r="B222" t="s">
        <v>83</v>
      </c>
      <c r="C222" t="s">
        <v>84</v>
      </c>
      <c r="D222" t="s">
        <v>89</v>
      </c>
      <c r="E222" t="s">
        <v>86</v>
      </c>
      <c r="F222" t="s">
        <v>87</v>
      </c>
      <c r="G222" t="s">
        <v>88</v>
      </c>
      <c r="H222">
        <v>1199</v>
      </c>
      <c r="I222">
        <v>85</v>
      </c>
      <c r="J222">
        <v>20.100000000000001</v>
      </c>
      <c r="K222">
        <v>6.5</v>
      </c>
      <c r="L222">
        <v>2022</v>
      </c>
      <c r="M222">
        <v>60415</v>
      </c>
      <c r="N222">
        <v>1</v>
      </c>
      <c r="O222">
        <v>0</v>
      </c>
      <c r="P222">
        <v>3.81</v>
      </c>
      <c r="Q222" t="b">
        <f t="shared" si="27"/>
        <v>0</v>
      </c>
      <c r="R222" t="b">
        <f t="shared" si="28"/>
        <v>0</v>
      </c>
      <c r="S222" t="b">
        <f t="shared" si="29"/>
        <v>1</v>
      </c>
      <c r="T222" t="b">
        <f t="shared" si="30"/>
        <v>0</v>
      </c>
      <c r="U222" t="b">
        <f t="shared" si="31"/>
        <v>0</v>
      </c>
      <c r="V222" t="b">
        <f t="shared" si="32"/>
        <v>0</v>
      </c>
      <c r="W222" t="b">
        <f t="shared" si="33"/>
        <v>0</v>
      </c>
      <c r="X222" t="b">
        <f t="shared" si="34"/>
        <v>0</v>
      </c>
      <c r="Y222" t="b">
        <f t="shared" si="35"/>
        <v>0</v>
      </c>
    </row>
    <row r="223" spans="1:25" x14ac:dyDescent="0.3">
      <c r="A223">
        <v>221</v>
      </c>
      <c r="B223" t="s">
        <v>83</v>
      </c>
      <c r="C223" t="s">
        <v>84</v>
      </c>
      <c r="D223" t="s">
        <v>89</v>
      </c>
      <c r="E223" t="s">
        <v>86</v>
      </c>
      <c r="F223" t="s">
        <v>87</v>
      </c>
      <c r="G223" t="s">
        <v>88</v>
      </c>
      <c r="H223">
        <v>1199</v>
      </c>
      <c r="I223">
        <v>85</v>
      </c>
      <c r="J223">
        <v>20.100000000000001</v>
      </c>
      <c r="K223">
        <v>6.5</v>
      </c>
      <c r="L223">
        <v>2024</v>
      </c>
      <c r="M223">
        <v>28861</v>
      </c>
      <c r="N223">
        <v>1</v>
      </c>
      <c r="O223">
        <v>0</v>
      </c>
      <c r="P223">
        <v>5.04</v>
      </c>
      <c r="Q223" t="b">
        <f t="shared" si="27"/>
        <v>1</v>
      </c>
      <c r="R223" t="b">
        <f t="shared" si="28"/>
        <v>0</v>
      </c>
      <c r="S223" t="b">
        <f t="shared" si="29"/>
        <v>0</v>
      </c>
      <c r="T223" t="b">
        <f t="shared" si="30"/>
        <v>0</v>
      </c>
      <c r="U223" t="b">
        <f t="shared" si="31"/>
        <v>0</v>
      </c>
      <c r="V223" t="b">
        <f t="shared" si="32"/>
        <v>1</v>
      </c>
      <c r="W223" t="b">
        <f t="shared" si="33"/>
        <v>0</v>
      </c>
      <c r="X223" t="b">
        <f t="shared" si="34"/>
        <v>0</v>
      </c>
      <c r="Y223" t="b">
        <f t="shared" si="35"/>
        <v>0</v>
      </c>
    </row>
    <row r="224" spans="1:25" x14ac:dyDescent="0.3">
      <c r="A224">
        <v>222</v>
      </c>
      <c r="B224" t="s">
        <v>83</v>
      </c>
      <c r="C224" t="s">
        <v>84</v>
      </c>
      <c r="D224" t="s">
        <v>89</v>
      </c>
      <c r="E224" t="s">
        <v>86</v>
      </c>
      <c r="F224" t="s">
        <v>87</v>
      </c>
      <c r="G224" t="s">
        <v>88</v>
      </c>
      <c r="H224">
        <v>1199</v>
      </c>
      <c r="I224">
        <v>85</v>
      </c>
      <c r="J224">
        <v>20.100000000000001</v>
      </c>
      <c r="K224">
        <v>6.5</v>
      </c>
      <c r="L224">
        <v>2022</v>
      </c>
      <c r="M224">
        <v>84094</v>
      </c>
      <c r="N224">
        <v>1</v>
      </c>
      <c r="O224">
        <v>1</v>
      </c>
      <c r="P224">
        <v>3.04</v>
      </c>
      <c r="Q224" t="b">
        <f t="shared" si="27"/>
        <v>0</v>
      </c>
      <c r="R224" t="b">
        <f t="shared" si="28"/>
        <v>0</v>
      </c>
      <c r="S224" t="b">
        <f t="shared" si="29"/>
        <v>1</v>
      </c>
      <c r="T224" t="b">
        <f t="shared" si="30"/>
        <v>0</v>
      </c>
      <c r="U224" t="b">
        <f t="shared" si="31"/>
        <v>0</v>
      </c>
      <c r="V224" t="b">
        <f t="shared" si="32"/>
        <v>0</v>
      </c>
      <c r="W224" t="b">
        <f t="shared" si="33"/>
        <v>0</v>
      </c>
      <c r="X224" t="b">
        <f t="shared" si="34"/>
        <v>0</v>
      </c>
      <c r="Y224" t="b">
        <f t="shared" si="35"/>
        <v>0</v>
      </c>
    </row>
    <row r="225" spans="1:25" x14ac:dyDescent="0.3">
      <c r="A225">
        <v>223</v>
      </c>
      <c r="B225" t="s">
        <v>83</v>
      </c>
      <c r="C225" t="s">
        <v>84</v>
      </c>
      <c r="D225" t="s">
        <v>89</v>
      </c>
      <c r="E225" t="s">
        <v>86</v>
      </c>
      <c r="F225" t="s">
        <v>87</v>
      </c>
      <c r="G225" t="s">
        <v>88</v>
      </c>
      <c r="H225">
        <v>1199</v>
      </c>
      <c r="I225">
        <v>85</v>
      </c>
      <c r="J225">
        <v>20.100000000000001</v>
      </c>
      <c r="K225">
        <v>6.5</v>
      </c>
      <c r="L225">
        <v>2024</v>
      </c>
      <c r="M225">
        <v>38858</v>
      </c>
      <c r="N225">
        <v>1</v>
      </c>
      <c r="O225">
        <v>0</v>
      </c>
      <c r="P225">
        <v>4.91</v>
      </c>
      <c r="Q225" t="b">
        <f t="shared" si="27"/>
        <v>1</v>
      </c>
      <c r="R225" t="b">
        <f t="shared" si="28"/>
        <v>1</v>
      </c>
      <c r="S225" t="b">
        <f t="shared" si="29"/>
        <v>0</v>
      </c>
      <c r="T225" t="b">
        <f t="shared" si="30"/>
        <v>0</v>
      </c>
      <c r="U225" t="b">
        <f t="shared" si="31"/>
        <v>0</v>
      </c>
      <c r="V225" t="b">
        <f t="shared" si="32"/>
        <v>1</v>
      </c>
      <c r="W225" t="b">
        <f t="shared" si="33"/>
        <v>0</v>
      </c>
      <c r="X225" t="b">
        <f t="shared" si="34"/>
        <v>0</v>
      </c>
      <c r="Y225" t="b">
        <f t="shared" si="35"/>
        <v>0</v>
      </c>
    </row>
    <row r="226" spans="1:25" x14ac:dyDescent="0.3">
      <c r="A226">
        <v>224</v>
      </c>
      <c r="B226" t="s">
        <v>83</v>
      </c>
      <c r="C226" t="s">
        <v>84</v>
      </c>
      <c r="D226" t="s">
        <v>89</v>
      </c>
      <c r="E226" t="s">
        <v>86</v>
      </c>
      <c r="F226" t="s">
        <v>87</v>
      </c>
      <c r="G226" t="s">
        <v>88</v>
      </c>
      <c r="H226">
        <v>1199</v>
      </c>
      <c r="I226">
        <v>85</v>
      </c>
      <c r="J226">
        <v>20.100000000000001</v>
      </c>
      <c r="K226">
        <v>6.5</v>
      </c>
      <c r="L226">
        <v>2024</v>
      </c>
      <c r="M226">
        <v>35416</v>
      </c>
      <c r="N226">
        <v>1</v>
      </c>
      <c r="O226">
        <v>0</v>
      </c>
      <c r="P226">
        <v>5.05</v>
      </c>
      <c r="Q226" t="b">
        <f t="shared" si="27"/>
        <v>1</v>
      </c>
      <c r="R226" t="b">
        <f t="shared" si="28"/>
        <v>0</v>
      </c>
      <c r="S226" t="b">
        <f t="shared" si="29"/>
        <v>0</v>
      </c>
      <c r="T226" t="b">
        <f t="shared" si="30"/>
        <v>0</v>
      </c>
      <c r="U226" t="b">
        <f t="shared" si="31"/>
        <v>0</v>
      </c>
      <c r="V226" t="b">
        <f t="shared" si="32"/>
        <v>1</v>
      </c>
      <c r="W226" t="b">
        <f t="shared" si="33"/>
        <v>0</v>
      </c>
      <c r="X226" t="b">
        <f t="shared" si="34"/>
        <v>0</v>
      </c>
      <c r="Y226" t="b">
        <f t="shared" si="35"/>
        <v>0</v>
      </c>
    </row>
    <row r="227" spans="1:25" x14ac:dyDescent="0.3">
      <c r="A227">
        <v>225</v>
      </c>
      <c r="B227" t="s">
        <v>83</v>
      </c>
      <c r="C227" t="s">
        <v>84</v>
      </c>
      <c r="D227" t="s">
        <v>89</v>
      </c>
      <c r="E227" t="s">
        <v>86</v>
      </c>
      <c r="F227" t="s">
        <v>87</v>
      </c>
      <c r="G227" t="s">
        <v>88</v>
      </c>
      <c r="H227">
        <v>1199</v>
      </c>
      <c r="I227">
        <v>85</v>
      </c>
      <c r="J227">
        <v>20.100000000000001</v>
      </c>
      <c r="K227">
        <v>6.5</v>
      </c>
      <c r="L227">
        <v>2023</v>
      </c>
      <c r="M227">
        <v>32659</v>
      </c>
      <c r="N227">
        <v>1</v>
      </c>
      <c r="O227">
        <v>0</v>
      </c>
      <c r="P227">
        <v>4.57</v>
      </c>
      <c r="Q227" t="b">
        <f t="shared" si="27"/>
        <v>1</v>
      </c>
      <c r="R227" t="b">
        <f t="shared" si="28"/>
        <v>1</v>
      </c>
      <c r="S227" t="b">
        <f t="shared" si="29"/>
        <v>0</v>
      </c>
      <c r="T227" t="b">
        <f t="shared" si="30"/>
        <v>0</v>
      </c>
      <c r="U227" t="b">
        <f t="shared" si="31"/>
        <v>0</v>
      </c>
      <c r="V227" t="b">
        <f t="shared" si="32"/>
        <v>1</v>
      </c>
      <c r="W227" t="b">
        <f t="shared" si="33"/>
        <v>0</v>
      </c>
      <c r="X227" t="b">
        <f t="shared" si="34"/>
        <v>0</v>
      </c>
      <c r="Y227" t="b">
        <f t="shared" si="35"/>
        <v>0</v>
      </c>
    </row>
    <row r="228" spans="1:25" x14ac:dyDescent="0.3">
      <c r="A228">
        <v>226</v>
      </c>
      <c r="B228" t="s">
        <v>83</v>
      </c>
      <c r="C228" t="s">
        <v>84</v>
      </c>
      <c r="D228" t="s">
        <v>89</v>
      </c>
      <c r="E228" t="s">
        <v>86</v>
      </c>
      <c r="F228" t="s">
        <v>87</v>
      </c>
      <c r="G228" t="s">
        <v>88</v>
      </c>
      <c r="H228">
        <v>1199</v>
      </c>
      <c r="I228">
        <v>85</v>
      </c>
      <c r="J228">
        <v>20.100000000000001</v>
      </c>
      <c r="K228">
        <v>6.5</v>
      </c>
      <c r="L228">
        <v>2024</v>
      </c>
      <c r="M228">
        <v>35287</v>
      </c>
      <c r="N228">
        <v>1</v>
      </c>
      <c r="O228">
        <v>0</v>
      </c>
      <c r="P228">
        <v>5.56</v>
      </c>
      <c r="Q228" t="b">
        <f t="shared" si="27"/>
        <v>1</v>
      </c>
      <c r="R228" t="b">
        <f t="shared" si="28"/>
        <v>0</v>
      </c>
      <c r="S228" t="b">
        <f t="shared" si="29"/>
        <v>0</v>
      </c>
      <c r="T228" t="b">
        <f t="shared" si="30"/>
        <v>0</v>
      </c>
      <c r="U228" t="b">
        <f t="shared" si="31"/>
        <v>0</v>
      </c>
      <c r="V228" t="b">
        <f t="shared" si="32"/>
        <v>1</v>
      </c>
      <c r="W228" t="b">
        <f t="shared" si="33"/>
        <v>0</v>
      </c>
      <c r="X228" t="b">
        <f t="shared" si="34"/>
        <v>0</v>
      </c>
      <c r="Y228" t="b">
        <f t="shared" si="35"/>
        <v>0</v>
      </c>
    </row>
    <row r="229" spans="1:25" x14ac:dyDescent="0.3">
      <c r="A229">
        <v>227</v>
      </c>
      <c r="B229" t="s">
        <v>83</v>
      </c>
      <c r="C229" t="s">
        <v>84</v>
      </c>
      <c r="D229" t="s">
        <v>89</v>
      </c>
      <c r="E229" t="s">
        <v>86</v>
      </c>
      <c r="F229" t="s">
        <v>87</v>
      </c>
      <c r="G229" t="s">
        <v>88</v>
      </c>
      <c r="H229">
        <v>1199</v>
      </c>
      <c r="I229">
        <v>85</v>
      </c>
      <c r="J229">
        <v>20.100000000000001</v>
      </c>
      <c r="K229">
        <v>6.5</v>
      </c>
      <c r="L229">
        <v>2020</v>
      </c>
      <c r="M229">
        <v>116872</v>
      </c>
      <c r="N229">
        <v>1</v>
      </c>
      <c r="O229">
        <v>1</v>
      </c>
      <c r="P229">
        <v>1.93</v>
      </c>
      <c r="Q229" t="b">
        <f t="shared" si="27"/>
        <v>0</v>
      </c>
      <c r="R229" t="b">
        <f t="shared" si="28"/>
        <v>0</v>
      </c>
      <c r="S229" t="b">
        <f t="shared" si="29"/>
        <v>1</v>
      </c>
      <c r="T229" t="b">
        <f t="shared" si="30"/>
        <v>0</v>
      </c>
      <c r="U229" t="b">
        <f t="shared" si="31"/>
        <v>0</v>
      </c>
      <c r="V229" t="b">
        <f t="shared" si="32"/>
        <v>0</v>
      </c>
      <c r="W229" t="b">
        <f t="shared" si="33"/>
        <v>0</v>
      </c>
      <c r="X229" t="b">
        <f t="shared" si="34"/>
        <v>0</v>
      </c>
      <c r="Y229" t="b">
        <f t="shared" si="35"/>
        <v>0</v>
      </c>
    </row>
    <row r="230" spans="1:25" x14ac:dyDescent="0.3">
      <c r="A230">
        <v>228</v>
      </c>
      <c r="B230" t="s">
        <v>83</v>
      </c>
      <c r="C230" t="s">
        <v>84</v>
      </c>
      <c r="D230" t="s">
        <v>89</v>
      </c>
      <c r="E230" t="s">
        <v>86</v>
      </c>
      <c r="F230" t="s">
        <v>87</v>
      </c>
      <c r="G230" t="s">
        <v>88</v>
      </c>
      <c r="H230">
        <v>1199</v>
      </c>
      <c r="I230">
        <v>85</v>
      </c>
      <c r="J230">
        <v>20.100000000000001</v>
      </c>
      <c r="K230">
        <v>6.5</v>
      </c>
      <c r="L230">
        <v>2020</v>
      </c>
      <c r="M230">
        <v>55813</v>
      </c>
      <c r="N230">
        <v>1</v>
      </c>
      <c r="O230">
        <v>0</v>
      </c>
      <c r="P230">
        <v>2.88</v>
      </c>
      <c r="Q230" t="b">
        <f t="shared" si="27"/>
        <v>0</v>
      </c>
      <c r="R230" t="b">
        <f t="shared" si="28"/>
        <v>0</v>
      </c>
      <c r="S230" t="b">
        <f t="shared" si="29"/>
        <v>1</v>
      </c>
      <c r="T230" t="b">
        <f t="shared" si="30"/>
        <v>0</v>
      </c>
      <c r="U230" t="b">
        <f t="shared" si="31"/>
        <v>0</v>
      </c>
      <c r="V230" t="b">
        <f t="shared" si="32"/>
        <v>0</v>
      </c>
      <c r="W230" t="b">
        <f t="shared" si="33"/>
        <v>0</v>
      </c>
      <c r="X230" t="b">
        <f t="shared" si="34"/>
        <v>0</v>
      </c>
      <c r="Y230" t="b">
        <f t="shared" si="35"/>
        <v>0</v>
      </c>
    </row>
    <row r="231" spans="1:25" x14ac:dyDescent="0.3">
      <c r="A231">
        <v>229</v>
      </c>
      <c r="B231" t="s">
        <v>83</v>
      </c>
      <c r="C231" t="s">
        <v>84</v>
      </c>
      <c r="D231" t="s">
        <v>89</v>
      </c>
      <c r="E231" t="s">
        <v>86</v>
      </c>
      <c r="F231" t="s">
        <v>87</v>
      </c>
      <c r="G231" t="s">
        <v>88</v>
      </c>
      <c r="H231">
        <v>1199</v>
      </c>
      <c r="I231">
        <v>85</v>
      </c>
      <c r="J231">
        <v>20.100000000000001</v>
      </c>
      <c r="K231">
        <v>6.5</v>
      </c>
      <c r="L231">
        <v>2023</v>
      </c>
      <c r="M231">
        <v>29310</v>
      </c>
      <c r="N231">
        <v>2</v>
      </c>
      <c r="O231">
        <v>1</v>
      </c>
      <c r="P231">
        <v>3.43</v>
      </c>
      <c r="Q231" t="b">
        <f t="shared" si="27"/>
        <v>0</v>
      </c>
      <c r="R231" t="b">
        <f t="shared" si="28"/>
        <v>0</v>
      </c>
      <c r="S231" t="b">
        <f t="shared" si="29"/>
        <v>0</v>
      </c>
      <c r="T231" t="b">
        <f t="shared" si="30"/>
        <v>0</v>
      </c>
      <c r="U231" t="b">
        <f t="shared" si="31"/>
        <v>0</v>
      </c>
      <c r="V231" t="b">
        <f t="shared" si="32"/>
        <v>1</v>
      </c>
      <c r="W231" t="b">
        <f t="shared" si="33"/>
        <v>0</v>
      </c>
      <c r="X231" t="b">
        <f t="shared" si="34"/>
        <v>0</v>
      </c>
      <c r="Y231" t="b">
        <f t="shared" si="35"/>
        <v>0</v>
      </c>
    </row>
    <row r="232" spans="1:25" x14ac:dyDescent="0.3">
      <c r="A232">
        <v>230</v>
      </c>
      <c r="B232" t="s">
        <v>83</v>
      </c>
      <c r="C232" t="s">
        <v>84</v>
      </c>
      <c r="D232" t="s">
        <v>89</v>
      </c>
      <c r="E232" t="s">
        <v>86</v>
      </c>
      <c r="F232" t="s">
        <v>87</v>
      </c>
      <c r="G232" t="s">
        <v>88</v>
      </c>
      <c r="H232">
        <v>1199</v>
      </c>
      <c r="I232">
        <v>85</v>
      </c>
      <c r="J232">
        <v>20.100000000000001</v>
      </c>
      <c r="K232">
        <v>6.5</v>
      </c>
      <c r="L232">
        <v>2026</v>
      </c>
      <c r="M232">
        <v>4518</v>
      </c>
      <c r="N232">
        <v>1</v>
      </c>
      <c r="O232">
        <v>0</v>
      </c>
      <c r="P232">
        <v>6.8</v>
      </c>
      <c r="Q232" t="b">
        <f t="shared" si="27"/>
        <v>1</v>
      </c>
      <c r="R232" t="b">
        <f t="shared" si="28"/>
        <v>0</v>
      </c>
      <c r="S232" t="b">
        <f t="shared" si="29"/>
        <v>0</v>
      </c>
      <c r="T232" t="b">
        <f t="shared" si="30"/>
        <v>0</v>
      </c>
      <c r="U232" t="b">
        <f t="shared" si="31"/>
        <v>0</v>
      </c>
      <c r="V232" t="b">
        <f t="shared" si="32"/>
        <v>1</v>
      </c>
      <c r="W232" t="b">
        <f t="shared" si="33"/>
        <v>0</v>
      </c>
      <c r="X232" t="b">
        <f t="shared" si="34"/>
        <v>0</v>
      </c>
      <c r="Y232" t="b">
        <f t="shared" si="35"/>
        <v>0</v>
      </c>
    </row>
    <row r="233" spans="1:25" x14ac:dyDescent="0.3">
      <c r="A233">
        <v>231</v>
      </c>
      <c r="B233" t="s">
        <v>83</v>
      </c>
      <c r="C233" t="s">
        <v>84</v>
      </c>
      <c r="D233" t="s">
        <v>89</v>
      </c>
      <c r="E233" t="s">
        <v>86</v>
      </c>
      <c r="F233" t="s">
        <v>87</v>
      </c>
      <c r="G233" t="s">
        <v>88</v>
      </c>
      <c r="H233">
        <v>1199</v>
      </c>
      <c r="I233">
        <v>85</v>
      </c>
      <c r="J233">
        <v>20.100000000000001</v>
      </c>
      <c r="K233">
        <v>6.5</v>
      </c>
      <c r="L233">
        <v>2020</v>
      </c>
      <c r="M233">
        <v>113655</v>
      </c>
      <c r="N233">
        <v>2</v>
      </c>
      <c r="O233">
        <v>0</v>
      </c>
      <c r="P233">
        <v>2.39</v>
      </c>
      <c r="Q233" t="b">
        <f t="shared" si="27"/>
        <v>0</v>
      </c>
      <c r="R233" t="b">
        <f t="shared" si="28"/>
        <v>0</v>
      </c>
      <c r="S233" t="b">
        <f t="shared" si="29"/>
        <v>1</v>
      </c>
      <c r="T233" t="b">
        <f t="shared" si="30"/>
        <v>0</v>
      </c>
      <c r="U233" t="b">
        <f t="shared" si="31"/>
        <v>0</v>
      </c>
      <c r="V233" t="b">
        <f t="shared" si="32"/>
        <v>0</v>
      </c>
      <c r="W233" t="b">
        <f t="shared" si="33"/>
        <v>0</v>
      </c>
      <c r="X233" t="b">
        <f t="shared" si="34"/>
        <v>0</v>
      </c>
      <c r="Y233" t="b">
        <f t="shared" si="35"/>
        <v>0</v>
      </c>
    </row>
    <row r="234" spans="1:25" x14ac:dyDescent="0.3">
      <c r="A234">
        <v>232</v>
      </c>
      <c r="B234" t="s">
        <v>83</v>
      </c>
      <c r="C234" t="s">
        <v>84</v>
      </c>
      <c r="D234" t="s">
        <v>89</v>
      </c>
      <c r="E234" t="s">
        <v>86</v>
      </c>
      <c r="F234" t="s">
        <v>87</v>
      </c>
      <c r="G234" t="s">
        <v>88</v>
      </c>
      <c r="H234">
        <v>1199</v>
      </c>
      <c r="I234">
        <v>85</v>
      </c>
      <c r="J234">
        <v>20.100000000000001</v>
      </c>
      <c r="K234">
        <v>6.5</v>
      </c>
      <c r="L234">
        <v>2022</v>
      </c>
      <c r="M234">
        <v>39846</v>
      </c>
      <c r="N234">
        <v>2</v>
      </c>
      <c r="O234">
        <v>0</v>
      </c>
      <c r="P234">
        <v>3.47</v>
      </c>
      <c r="Q234" t="b">
        <f t="shared" si="27"/>
        <v>0</v>
      </c>
      <c r="R234" t="b">
        <f t="shared" si="28"/>
        <v>0</v>
      </c>
      <c r="S234" t="b">
        <f t="shared" si="29"/>
        <v>0</v>
      </c>
      <c r="T234" t="b">
        <f t="shared" si="30"/>
        <v>0</v>
      </c>
      <c r="U234" t="b">
        <f t="shared" si="31"/>
        <v>0</v>
      </c>
      <c r="V234" t="b">
        <f t="shared" si="32"/>
        <v>0</v>
      </c>
      <c r="W234" t="b">
        <f t="shared" si="33"/>
        <v>0</v>
      </c>
      <c r="X234" t="b">
        <f t="shared" si="34"/>
        <v>0</v>
      </c>
      <c r="Y234" t="b">
        <f t="shared" si="35"/>
        <v>0</v>
      </c>
    </row>
    <row r="235" spans="1:25" x14ac:dyDescent="0.3">
      <c r="A235">
        <v>233</v>
      </c>
      <c r="B235" t="s">
        <v>83</v>
      </c>
      <c r="C235" t="s">
        <v>84</v>
      </c>
      <c r="D235" t="s">
        <v>89</v>
      </c>
      <c r="E235" t="s">
        <v>86</v>
      </c>
      <c r="F235" t="s">
        <v>87</v>
      </c>
      <c r="G235" t="s">
        <v>88</v>
      </c>
      <c r="H235">
        <v>1199</v>
      </c>
      <c r="I235">
        <v>85</v>
      </c>
      <c r="J235">
        <v>20.100000000000001</v>
      </c>
      <c r="K235">
        <v>6.5</v>
      </c>
      <c r="L235">
        <v>2024</v>
      </c>
      <c r="M235">
        <v>46633</v>
      </c>
      <c r="N235">
        <v>1</v>
      </c>
      <c r="O235">
        <v>1</v>
      </c>
      <c r="P235">
        <v>4.5</v>
      </c>
      <c r="Q235" t="b">
        <f t="shared" si="27"/>
        <v>1</v>
      </c>
      <c r="R235" t="b">
        <f t="shared" si="28"/>
        <v>1</v>
      </c>
      <c r="S235" t="b">
        <f t="shared" si="29"/>
        <v>1</v>
      </c>
      <c r="T235" t="b">
        <f t="shared" si="30"/>
        <v>0</v>
      </c>
      <c r="U235" t="b">
        <f t="shared" si="31"/>
        <v>0</v>
      </c>
      <c r="V235" t="b">
        <f t="shared" si="32"/>
        <v>1</v>
      </c>
      <c r="W235" t="b">
        <f t="shared" si="33"/>
        <v>0</v>
      </c>
      <c r="X235" t="b">
        <f t="shared" si="34"/>
        <v>0</v>
      </c>
      <c r="Y235" t="b">
        <f t="shared" si="35"/>
        <v>0</v>
      </c>
    </row>
    <row r="236" spans="1:25" x14ac:dyDescent="0.3">
      <c r="A236">
        <v>234</v>
      </c>
      <c r="B236" t="s">
        <v>83</v>
      </c>
      <c r="C236" t="s">
        <v>84</v>
      </c>
      <c r="D236" t="s">
        <v>89</v>
      </c>
      <c r="E236" t="s">
        <v>86</v>
      </c>
      <c r="F236" t="s">
        <v>87</v>
      </c>
      <c r="G236" t="s">
        <v>88</v>
      </c>
      <c r="H236">
        <v>1199</v>
      </c>
      <c r="I236">
        <v>85</v>
      </c>
      <c r="J236">
        <v>20.100000000000001</v>
      </c>
      <c r="K236">
        <v>6.5</v>
      </c>
      <c r="L236">
        <v>2024</v>
      </c>
      <c r="M236">
        <v>48796</v>
      </c>
      <c r="N236">
        <v>1</v>
      </c>
      <c r="O236">
        <v>0</v>
      </c>
      <c r="P236">
        <v>4.95</v>
      </c>
      <c r="Q236" t="b">
        <f t="shared" si="27"/>
        <v>1</v>
      </c>
      <c r="R236" t="b">
        <f t="shared" si="28"/>
        <v>1</v>
      </c>
      <c r="S236" t="b">
        <f t="shared" si="29"/>
        <v>1</v>
      </c>
      <c r="T236" t="b">
        <f t="shared" si="30"/>
        <v>0</v>
      </c>
      <c r="U236" t="b">
        <f t="shared" si="31"/>
        <v>0</v>
      </c>
      <c r="V236" t="b">
        <f t="shared" si="32"/>
        <v>1</v>
      </c>
      <c r="W236" t="b">
        <f t="shared" si="33"/>
        <v>0</v>
      </c>
      <c r="X236" t="b">
        <f t="shared" si="34"/>
        <v>0</v>
      </c>
      <c r="Y236" t="b">
        <f t="shared" si="35"/>
        <v>0</v>
      </c>
    </row>
    <row r="237" spans="1:25" x14ac:dyDescent="0.3">
      <c r="A237">
        <v>235</v>
      </c>
      <c r="B237" t="s">
        <v>83</v>
      </c>
      <c r="C237" t="s">
        <v>84</v>
      </c>
      <c r="D237" t="s">
        <v>89</v>
      </c>
      <c r="E237" t="s">
        <v>86</v>
      </c>
      <c r="F237" t="s">
        <v>87</v>
      </c>
      <c r="G237" t="s">
        <v>88</v>
      </c>
      <c r="H237">
        <v>1199</v>
      </c>
      <c r="I237">
        <v>85</v>
      </c>
      <c r="J237">
        <v>20.100000000000001</v>
      </c>
      <c r="K237">
        <v>6.5</v>
      </c>
      <c r="L237">
        <v>2022</v>
      </c>
      <c r="M237">
        <v>84230</v>
      </c>
      <c r="N237">
        <v>1</v>
      </c>
      <c r="O237">
        <v>0</v>
      </c>
      <c r="P237">
        <v>3.93</v>
      </c>
      <c r="Q237" t="b">
        <f t="shared" si="27"/>
        <v>0</v>
      </c>
      <c r="R237" t="b">
        <f t="shared" si="28"/>
        <v>0</v>
      </c>
      <c r="S237" t="b">
        <f t="shared" si="29"/>
        <v>1</v>
      </c>
      <c r="T237" t="b">
        <f t="shared" si="30"/>
        <v>0</v>
      </c>
      <c r="U237" t="b">
        <f t="shared" si="31"/>
        <v>0</v>
      </c>
      <c r="V237" t="b">
        <f t="shared" si="32"/>
        <v>0</v>
      </c>
      <c r="W237" t="b">
        <f t="shared" si="33"/>
        <v>0</v>
      </c>
      <c r="X237" t="b">
        <f t="shared" si="34"/>
        <v>0</v>
      </c>
      <c r="Y237" t="b">
        <f t="shared" si="35"/>
        <v>0</v>
      </c>
    </row>
    <row r="238" spans="1:25" x14ac:dyDescent="0.3">
      <c r="A238">
        <v>236</v>
      </c>
      <c r="B238" t="s">
        <v>83</v>
      </c>
      <c r="C238" t="s">
        <v>84</v>
      </c>
      <c r="D238" t="s">
        <v>89</v>
      </c>
      <c r="E238" t="s">
        <v>86</v>
      </c>
      <c r="F238" t="s">
        <v>87</v>
      </c>
      <c r="G238" t="s">
        <v>88</v>
      </c>
      <c r="H238">
        <v>1199</v>
      </c>
      <c r="I238">
        <v>85</v>
      </c>
      <c r="J238">
        <v>20.100000000000001</v>
      </c>
      <c r="K238">
        <v>6.5</v>
      </c>
      <c r="L238">
        <v>2024</v>
      </c>
      <c r="M238">
        <v>32509</v>
      </c>
      <c r="N238">
        <v>1</v>
      </c>
      <c r="O238">
        <v>0</v>
      </c>
      <c r="P238">
        <v>5.38</v>
      </c>
      <c r="Q238" t="b">
        <f t="shared" si="27"/>
        <v>1</v>
      </c>
      <c r="R238" t="b">
        <f t="shared" si="28"/>
        <v>0</v>
      </c>
      <c r="S238" t="b">
        <f t="shared" si="29"/>
        <v>0</v>
      </c>
      <c r="T238" t="b">
        <f t="shared" si="30"/>
        <v>0</v>
      </c>
      <c r="U238" t="b">
        <f t="shared" si="31"/>
        <v>0</v>
      </c>
      <c r="V238" t="b">
        <f t="shared" si="32"/>
        <v>1</v>
      </c>
      <c r="W238" t="b">
        <f t="shared" si="33"/>
        <v>0</v>
      </c>
      <c r="X238" t="b">
        <f t="shared" si="34"/>
        <v>0</v>
      </c>
      <c r="Y238" t="b">
        <f t="shared" si="35"/>
        <v>0</v>
      </c>
    </row>
    <row r="239" spans="1:25" x14ac:dyDescent="0.3">
      <c r="A239">
        <v>237</v>
      </c>
      <c r="B239" t="s">
        <v>83</v>
      </c>
      <c r="C239" t="s">
        <v>84</v>
      </c>
      <c r="D239" t="s">
        <v>89</v>
      </c>
      <c r="E239" t="s">
        <v>86</v>
      </c>
      <c r="F239" t="s">
        <v>87</v>
      </c>
      <c r="G239" t="s">
        <v>88</v>
      </c>
      <c r="H239">
        <v>1199</v>
      </c>
      <c r="I239">
        <v>85</v>
      </c>
      <c r="J239">
        <v>20.100000000000001</v>
      </c>
      <c r="K239">
        <v>6.5</v>
      </c>
      <c r="L239">
        <v>2023</v>
      </c>
      <c r="M239">
        <v>59834</v>
      </c>
      <c r="N239">
        <v>3</v>
      </c>
      <c r="O239">
        <v>0</v>
      </c>
      <c r="P239">
        <v>3.91</v>
      </c>
      <c r="Q239" t="b">
        <f t="shared" si="27"/>
        <v>0</v>
      </c>
      <c r="R239" t="b">
        <f t="shared" si="28"/>
        <v>0</v>
      </c>
      <c r="S239" t="b">
        <f t="shared" si="29"/>
        <v>1</v>
      </c>
      <c r="T239" t="b">
        <f t="shared" si="30"/>
        <v>0</v>
      </c>
      <c r="U239" t="b">
        <f t="shared" si="31"/>
        <v>0</v>
      </c>
      <c r="V239" t="b">
        <f t="shared" si="32"/>
        <v>1</v>
      </c>
      <c r="W239" t="b">
        <f t="shared" si="33"/>
        <v>0</v>
      </c>
      <c r="X239" t="b">
        <f t="shared" si="34"/>
        <v>0</v>
      </c>
      <c r="Y239" t="b">
        <f t="shared" si="35"/>
        <v>0</v>
      </c>
    </row>
    <row r="240" spans="1:25" x14ac:dyDescent="0.3">
      <c r="A240">
        <v>238</v>
      </c>
      <c r="B240" t="s">
        <v>83</v>
      </c>
      <c r="C240" t="s">
        <v>84</v>
      </c>
      <c r="D240" t="s">
        <v>89</v>
      </c>
      <c r="E240" t="s">
        <v>86</v>
      </c>
      <c r="F240" t="s">
        <v>87</v>
      </c>
      <c r="G240" t="s">
        <v>88</v>
      </c>
      <c r="H240">
        <v>1199</v>
      </c>
      <c r="I240">
        <v>85</v>
      </c>
      <c r="J240">
        <v>20.100000000000001</v>
      </c>
      <c r="K240">
        <v>6.5</v>
      </c>
      <c r="L240">
        <v>2024</v>
      </c>
      <c r="M240">
        <v>23334</v>
      </c>
      <c r="N240">
        <v>1</v>
      </c>
      <c r="O240">
        <v>0</v>
      </c>
      <c r="P240">
        <v>5.35</v>
      </c>
      <c r="Q240" t="b">
        <f t="shared" si="27"/>
        <v>1</v>
      </c>
      <c r="R240" t="b">
        <f t="shared" si="28"/>
        <v>0</v>
      </c>
      <c r="S240" t="b">
        <f t="shared" si="29"/>
        <v>0</v>
      </c>
      <c r="T240" t="b">
        <f t="shared" si="30"/>
        <v>0</v>
      </c>
      <c r="U240" t="b">
        <f t="shared" si="31"/>
        <v>0</v>
      </c>
      <c r="V240" t="b">
        <f t="shared" si="32"/>
        <v>1</v>
      </c>
      <c r="W240" t="b">
        <f t="shared" si="33"/>
        <v>0</v>
      </c>
      <c r="X240" t="b">
        <f t="shared" si="34"/>
        <v>0</v>
      </c>
      <c r="Y240" t="b">
        <f t="shared" si="35"/>
        <v>0</v>
      </c>
    </row>
    <row r="241" spans="1:25" x14ac:dyDescent="0.3">
      <c r="A241">
        <v>239</v>
      </c>
      <c r="B241" t="s">
        <v>83</v>
      </c>
      <c r="C241" t="s">
        <v>84</v>
      </c>
      <c r="D241" t="s">
        <v>89</v>
      </c>
      <c r="E241" t="s">
        <v>86</v>
      </c>
      <c r="F241" t="s">
        <v>87</v>
      </c>
      <c r="G241" t="s">
        <v>88</v>
      </c>
      <c r="H241">
        <v>1199</v>
      </c>
      <c r="I241">
        <v>85</v>
      </c>
      <c r="J241">
        <v>20.100000000000001</v>
      </c>
      <c r="K241">
        <v>6.5</v>
      </c>
      <c r="L241">
        <v>2021</v>
      </c>
      <c r="M241">
        <v>60577</v>
      </c>
      <c r="N241">
        <v>1</v>
      </c>
      <c r="O241">
        <v>0</v>
      </c>
      <c r="P241">
        <v>3.7</v>
      </c>
      <c r="Q241" t="b">
        <f t="shared" si="27"/>
        <v>0</v>
      </c>
      <c r="R241" t="b">
        <f t="shared" si="28"/>
        <v>0</v>
      </c>
      <c r="S241" t="b">
        <f t="shared" si="29"/>
        <v>1</v>
      </c>
      <c r="T241" t="b">
        <f t="shared" si="30"/>
        <v>0</v>
      </c>
      <c r="U241" t="b">
        <f t="shared" si="31"/>
        <v>0</v>
      </c>
      <c r="V241" t="b">
        <f t="shared" si="32"/>
        <v>0</v>
      </c>
      <c r="W241" t="b">
        <f t="shared" si="33"/>
        <v>0</v>
      </c>
      <c r="X241" t="b">
        <f t="shared" si="34"/>
        <v>0</v>
      </c>
      <c r="Y241" t="b">
        <f t="shared" si="35"/>
        <v>0</v>
      </c>
    </row>
    <row r="242" spans="1:25" x14ac:dyDescent="0.3">
      <c r="A242">
        <v>240</v>
      </c>
      <c r="B242" t="s">
        <v>83</v>
      </c>
      <c r="C242" t="s">
        <v>84</v>
      </c>
      <c r="D242" t="s">
        <v>89</v>
      </c>
      <c r="E242" t="s">
        <v>86</v>
      </c>
      <c r="F242" t="s">
        <v>87</v>
      </c>
      <c r="G242" t="s">
        <v>88</v>
      </c>
      <c r="H242">
        <v>1199</v>
      </c>
      <c r="I242">
        <v>85</v>
      </c>
      <c r="J242">
        <v>20.100000000000001</v>
      </c>
      <c r="K242">
        <v>6.5</v>
      </c>
      <c r="L242">
        <v>2020</v>
      </c>
      <c r="M242">
        <v>58356</v>
      </c>
      <c r="N242">
        <v>2</v>
      </c>
      <c r="O242">
        <v>0</v>
      </c>
      <c r="P242">
        <v>2.86</v>
      </c>
      <c r="Q242" t="b">
        <f t="shared" si="27"/>
        <v>0</v>
      </c>
      <c r="R242" t="b">
        <f t="shared" si="28"/>
        <v>0</v>
      </c>
      <c r="S242" t="b">
        <f t="shared" si="29"/>
        <v>1</v>
      </c>
      <c r="T242" t="b">
        <f t="shared" si="30"/>
        <v>0</v>
      </c>
      <c r="U242" t="b">
        <f t="shared" si="31"/>
        <v>0</v>
      </c>
      <c r="V242" t="b">
        <f t="shared" si="32"/>
        <v>0</v>
      </c>
      <c r="W242" t="b">
        <f t="shared" si="33"/>
        <v>0</v>
      </c>
      <c r="X242" t="b">
        <f t="shared" si="34"/>
        <v>0</v>
      </c>
      <c r="Y242" t="b">
        <f t="shared" si="35"/>
        <v>0</v>
      </c>
    </row>
    <row r="243" spans="1:25" x14ac:dyDescent="0.3">
      <c r="A243">
        <v>241</v>
      </c>
      <c r="B243" t="s">
        <v>83</v>
      </c>
      <c r="C243" t="s">
        <v>84</v>
      </c>
      <c r="D243" t="s">
        <v>89</v>
      </c>
      <c r="E243" t="s">
        <v>86</v>
      </c>
      <c r="F243" t="s">
        <v>87</v>
      </c>
      <c r="G243" t="s">
        <v>88</v>
      </c>
      <c r="H243">
        <v>1199</v>
      </c>
      <c r="I243">
        <v>85</v>
      </c>
      <c r="J243">
        <v>20.100000000000001</v>
      </c>
      <c r="K243">
        <v>6.5</v>
      </c>
      <c r="L243">
        <v>2023</v>
      </c>
      <c r="M243">
        <v>56877</v>
      </c>
      <c r="N243">
        <v>1</v>
      </c>
      <c r="O243">
        <v>0</v>
      </c>
      <c r="P243">
        <v>4.22</v>
      </c>
      <c r="Q243" t="b">
        <f t="shared" si="27"/>
        <v>1</v>
      </c>
      <c r="R243" t="b">
        <f t="shared" si="28"/>
        <v>1</v>
      </c>
      <c r="S243" t="b">
        <f t="shared" si="29"/>
        <v>1</v>
      </c>
      <c r="T243" t="b">
        <f t="shared" si="30"/>
        <v>0</v>
      </c>
      <c r="U243" t="b">
        <f t="shared" si="31"/>
        <v>0</v>
      </c>
      <c r="V243" t="b">
        <f t="shared" si="32"/>
        <v>1</v>
      </c>
      <c r="W243" t="b">
        <f t="shared" si="33"/>
        <v>0</v>
      </c>
      <c r="X243" t="b">
        <f t="shared" si="34"/>
        <v>0</v>
      </c>
      <c r="Y243" t="b">
        <f t="shared" si="35"/>
        <v>0</v>
      </c>
    </row>
    <row r="244" spans="1:25" x14ac:dyDescent="0.3">
      <c r="A244">
        <v>242</v>
      </c>
      <c r="B244" t="s">
        <v>83</v>
      </c>
      <c r="C244" t="s">
        <v>84</v>
      </c>
      <c r="D244" t="s">
        <v>89</v>
      </c>
      <c r="E244" t="s">
        <v>86</v>
      </c>
      <c r="F244" t="s">
        <v>87</v>
      </c>
      <c r="G244" t="s">
        <v>88</v>
      </c>
      <c r="H244">
        <v>1199</v>
      </c>
      <c r="I244">
        <v>85</v>
      </c>
      <c r="J244">
        <v>20.100000000000001</v>
      </c>
      <c r="K244">
        <v>6.5</v>
      </c>
      <c r="L244">
        <v>2025</v>
      </c>
      <c r="M244">
        <v>23009</v>
      </c>
      <c r="N244">
        <v>1</v>
      </c>
      <c r="O244">
        <v>0</v>
      </c>
      <c r="P244">
        <v>6.09</v>
      </c>
      <c r="Q244" t="b">
        <f t="shared" si="27"/>
        <v>1</v>
      </c>
      <c r="R244" t="b">
        <f t="shared" si="28"/>
        <v>0</v>
      </c>
      <c r="S244" t="b">
        <f t="shared" si="29"/>
        <v>0</v>
      </c>
      <c r="T244" t="b">
        <f t="shared" si="30"/>
        <v>0</v>
      </c>
      <c r="U244" t="b">
        <f t="shared" si="31"/>
        <v>0</v>
      </c>
      <c r="V244" t="b">
        <f t="shared" si="32"/>
        <v>1</v>
      </c>
      <c r="W244" t="b">
        <f t="shared" si="33"/>
        <v>0</v>
      </c>
      <c r="X244" t="b">
        <f t="shared" si="34"/>
        <v>0</v>
      </c>
      <c r="Y244" t="b">
        <f t="shared" si="35"/>
        <v>0</v>
      </c>
    </row>
    <row r="245" spans="1:25" x14ac:dyDescent="0.3">
      <c r="A245">
        <v>243</v>
      </c>
      <c r="B245" t="s">
        <v>83</v>
      </c>
      <c r="C245" t="s">
        <v>84</v>
      </c>
      <c r="D245" t="s">
        <v>89</v>
      </c>
      <c r="E245" t="s">
        <v>86</v>
      </c>
      <c r="F245" t="s">
        <v>87</v>
      </c>
      <c r="G245" t="s">
        <v>88</v>
      </c>
      <c r="H245">
        <v>1199</v>
      </c>
      <c r="I245">
        <v>85</v>
      </c>
      <c r="J245">
        <v>20.100000000000001</v>
      </c>
      <c r="K245">
        <v>6.5</v>
      </c>
      <c r="L245">
        <v>2026</v>
      </c>
      <c r="M245">
        <v>5628</v>
      </c>
      <c r="N245">
        <v>2</v>
      </c>
      <c r="O245">
        <v>0</v>
      </c>
      <c r="P245">
        <v>6.08</v>
      </c>
      <c r="Q245" t="b">
        <f t="shared" si="27"/>
        <v>1</v>
      </c>
      <c r="R245" t="b">
        <f t="shared" si="28"/>
        <v>0</v>
      </c>
      <c r="S245" t="b">
        <f t="shared" si="29"/>
        <v>0</v>
      </c>
      <c r="T245" t="b">
        <f t="shared" si="30"/>
        <v>0</v>
      </c>
      <c r="U245" t="b">
        <f t="shared" si="31"/>
        <v>0</v>
      </c>
      <c r="V245" t="b">
        <f t="shared" si="32"/>
        <v>1</v>
      </c>
      <c r="W245" t="b">
        <f t="shared" si="33"/>
        <v>0</v>
      </c>
      <c r="X245" t="b">
        <f t="shared" si="34"/>
        <v>0</v>
      </c>
      <c r="Y245" t="b">
        <f t="shared" si="35"/>
        <v>0</v>
      </c>
    </row>
    <row r="246" spans="1:25" x14ac:dyDescent="0.3">
      <c r="A246">
        <v>244</v>
      </c>
      <c r="B246" t="s">
        <v>83</v>
      </c>
      <c r="C246" t="s">
        <v>84</v>
      </c>
      <c r="D246" t="s">
        <v>89</v>
      </c>
      <c r="E246" t="s">
        <v>86</v>
      </c>
      <c r="F246" t="s">
        <v>87</v>
      </c>
      <c r="G246" t="s">
        <v>88</v>
      </c>
      <c r="H246">
        <v>1199</v>
      </c>
      <c r="I246">
        <v>85</v>
      </c>
      <c r="J246">
        <v>20.100000000000001</v>
      </c>
      <c r="K246">
        <v>6.5</v>
      </c>
      <c r="L246">
        <v>2020</v>
      </c>
      <c r="M246">
        <v>123004</v>
      </c>
      <c r="N246">
        <v>2</v>
      </c>
      <c r="O246">
        <v>0</v>
      </c>
      <c r="P246">
        <v>2.2599999999999998</v>
      </c>
      <c r="Q246" t="b">
        <f t="shared" si="27"/>
        <v>0</v>
      </c>
      <c r="R246" t="b">
        <f t="shared" si="28"/>
        <v>0</v>
      </c>
      <c r="S246" t="b">
        <f t="shared" si="29"/>
        <v>1</v>
      </c>
      <c r="T246" t="b">
        <f t="shared" si="30"/>
        <v>0</v>
      </c>
      <c r="U246" t="b">
        <f t="shared" si="31"/>
        <v>0</v>
      </c>
      <c r="V246" t="b">
        <f t="shared" si="32"/>
        <v>0</v>
      </c>
      <c r="W246" t="b">
        <f t="shared" si="33"/>
        <v>0</v>
      </c>
      <c r="X246" t="b">
        <f t="shared" si="34"/>
        <v>0</v>
      </c>
      <c r="Y246" t="b">
        <f t="shared" si="35"/>
        <v>0</v>
      </c>
    </row>
    <row r="247" spans="1:25" x14ac:dyDescent="0.3">
      <c r="A247">
        <v>245</v>
      </c>
      <c r="B247" t="s">
        <v>83</v>
      </c>
      <c r="C247" t="s">
        <v>84</v>
      </c>
      <c r="D247" t="s">
        <v>89</v>
      </c>
      <c r="E247" t="s">
        <v>86</v>
      </c>
      <c r="F247" t="s">
        <v>87</v>
      </c>
      <c r="G247" t="s">
        <v>88</v>
      </c>
      <c r="H247">
        <v>1199</v>
      </c>
      <c r="I247">
        <v>85</v>
      </c>
      <c r="J247">
        <v>20.100000000000001</v>
      </c>
      <c r="K247">
        <v>6.5</v>
      </c>
      <c r="L247">
        <v>2021</v>
      </c>
      <c r="M247">
        <v>53815</v>
      </c>
      <c r="N247">
        <v>2</v>
      </c>
      <c r="O247">
        <v>0</v>
      </c>
      <c r="P247">
        <v>3.08</v>
      </c>
      <c r="Q247" t="b">
        <f t="shared" si="27"/>
        <v>0</v>
      </c>
      <c r="R247" t="b">
        <f t="shared" si="28"/>
        <v>0</v>
      </c>
      <c r="S247" t="b">
        <f t="shared" si="29"/>
        <v>1</v>
      </c>
      <c r="T247" t="b">
        <f t="shared" si="30"/>
        <v>0</v>
      </c>
      <c r="U247" t="b">
        <f t="shared" si="31"/>
        <v>0</v>
      </c>
      <c r="V247" t="b">
        <f t="shared" si="32"/>
        <v>0</v>
      </c>
      <c r="W247" t="b">
        <f t="shared" si="33"/>
        <v>0</v>
      </c>
      <c r="X247" t="b">
        <f t="shared" si="34"/>
        <v>0</v>
      </c>
      <c r="Y247" t="b">
        <f t="shared" si="35"/>
        <v>0</v>
      </c>
    </row>
    <row r="248" spans="1:25" x14ac:dyDescent="0.3">
      <c r="A248">
        <v>246</v>
      </c>
      <c r="B248" t="s">
        <v>83</v>
      </c>
      <c r="C248" t="s">
        <v>84</v>
      </c>
      <c r="D248" t="s">
        <v>89</v>
      </c>
      <c r="E248" t="s">
        <v>86</v>
      </c>
      <c r="F248" t="s">
        <v>87</v>
      </c>
      <c r="G248" t="s">
        <v>88</v>
      </c>
      <c r="H248">
        <v>1199</v>
      </c>
      <c r="I248">
        <v>85</v>
      </c>
      <c r="J248">
        <v>20.100000000000001</v>
      </c>
      <c r="K248">
        <v>6.5</v>
      </c>
      <c r="L248">
        <v>2022</v>
      </c>
      <c r="M248">
        <v>46735</v>
      </c>
      <c r="N248">
        <v>1</v>
      </c>
      <c r="O248">
        <v>0</v>
      </c>
      <c r="P248">
        <v>3.98</v>
      </c>
      <c r="Q248" t="b">
        <f t="shared" si="27"/>
        <v>0</v>
      </c>
      <c r="R248" t="b">
        <f t="shared" si="28"/>
        <v>0</v>
      </c>
      <c r="S248" t="b">
        <f t="shared" si="29"/>
        <v>1</v>
      </c>
      <c r="T248" t="b">
        <f t="shared" si="30"/>
        <v>0</v>
      </c>
      <c r="U248" t="b">
        <f t="shared" si="31"/>
        <v>0</v>
      </c>
      <c r="V248" t="b">
        <f t="shared" si="32"/>
        <v>0</v>
      </c>
      <c r="W248" t="b">
        <f t="shared" si="33"/>
        <v>0</v>
      </c>
      <c r="X248" t="b">
        <f t="shared" si="34"/>
        <v>0</v>
      </c>
      <c r="Y248" t="b">
        <f t="shared" si="35"/>
        <v>0</v>
      </c>
    </row>
    <row r="249" spans="1:25" x14ac:dyDescent="0.3">
      <c r="A249">
        <v>247</v>
      </c>
      <c r="B249" t="s">
        <v>83</v>
      </c>
      <c r="C249" t="s">
        <v>84</v>
      </c>
      <c r="D249" t="s">
        <v>89</v>
      </c>
      <c r="E249" t="s">
        <v>86</v>
      </c>
      <c r="F249" t="s">
        <v>87</v>
      </c>
      <c r="G249" t="s">
        <v>88</v>
      </c>
      <c r="H249">
        <v>1199</v>
      </c>
      <c r="I249">
        <v>85</v>
      </c>
      <c r="J249">
        <v>20.100000000000001</v>
      </c>
      <c r="K249">
        <v>6.5</v>
      </c>
      <c r="L249">
        <v>2022</v>
      </c>
      <c r="M249">
        <v>46991</v>
      </c>
      <c r="N249">
        <v>1</v>
      </c>
      <c r="O249">
        <v>0</v>
      </c>
      <c r="P249">
        <v>4.2699999999999996</v>
      </c>
      <c r="Q249" t="b">
        <f t="shared" si="27"/>
        <v>1</v>
      </c>
      <c r="R249" t="b">
        <f t="shared" si="28"/>
        <v>1</v>
      </c>
      <c r="S249" t="b">
        <f t="shared" si="29"/>
        <v>1</v>
      </c>
      <c r="T249" t="b">
        <f t="shared" si="30"/>
        <v>0</v>
      </c>
      <c r="U249" t="b">
        <f t="shared" si="31"/>
        <v>0</v>
      </c>
      <c r="V249" t="b">
        <f t="shared" si="32"/>
        <v>0</v>
      </c>
      <c r="W249" t="b">
        <f t="shared" si="33"/>
        <v>0</v>
      </c>
      <c r="X249" t="b">
        <f t="shared" si="34"/>
        <v>0</v>
      </c>
      <c r="Y249" t="b">
        <f t="shared" si="35"/>
        <v>0</v>
      </c>
    </row>
    <row r="250" spans="1:25" x14ac:dyDescent="0.3">
      <c r="A250">
        <v>248</v>
      </c>
      <c r="B250" t="s">
        <v>83</v>
      </c>
      <c r="C250" t="s">
        <v>84</v>
      </c>
      <c r="D250" t="s">
        <v>89</v>
      </c>
      <c r="E250" t="s">
        <v>86</v>
      </c>
      <c r="F250" t="s">
        <v>87</v>
      </c>
      <c r="G250" t="s">
        <v>88</v>
      </c>
      <c r="H250">
        <v>1199</v>
      </c>
      <c r="I250">
        <v>85</v>
      </c>
      <c r="J250">
        <v>20.100000000000001</v>
      </c>
      <c r="K250">
        <v>6.5</v>
      </c>
      <c r="L250">
        <v>2022</v>
      </c>
      <c r="M250">
        <v>81487</v>
      </c>
      <c r="N250">
        <v>2</v>
      </c>
      <c r="O250">
        <v>0</v>
      </c>
      <c r="P250">
        <v>3.09</v>
      </c>
      <c r="Q250" t="b">
        <f t="shared" si="27"/>
        <v>0</v>
      </c>
      <c r="R250" t="b">
        <f t="shared" si="28"/>
        <v>0</v>
      </c>
      <c r="S250" t="b">
        <f t="shared" si="29"/>
        <v>1</v>
      </c>
      <c r="T250" t="b">
        <f t="shared" si="30"/>
        <v>0</v>
      </c>
      <c r="U250" t="b">
        <f t="shared" si="31"/>
        <v>0</v>
      </c>
      <c r="V250" t="b">
        <f t="shared" si="32"/>
        <v>0</v>
      </c>
      <c r="W250" t="b">
        <f t="shared" si="33"/>
        <v>0</v>
      </c>
      <c r="X250" t="b">
        <f t="shared" si="34"/>
        <v>0</v>
      </c>
      <c r="Y250" t="b">
        <f t="shared" si="35"/>
        <v>0</v>
      </c>
    </row>
    <row r="251" spans="1:25" x14ac:dyDescent="0.3">
      <c r="A251">
        <v>249</v>
      </c>
      <c r="B251" t="s">
        <v>83</v>
      </c>
      <c r="C251" t="s">
        <v>84</v>
      </c>
      <c r="D251" t="s">
        <v>89</v>
      </c>
      <c r="E251" t="s">
        <v>86</v>
      </c>
      <c r="F251" t="s">
        <v>87</v>
      </c>
      <c r="G251" t="s">
        <v>88</v>
      </c>
      <c r="H251">
        <v>1199</v>
      </c>
      <c r="I251">
        <v>85</v>
      </c>
      <c r="J251">
        <v>20.100000000000001</v>
      </c>
      <c r="K251">
        <v>6.5</v>
      </c>
      <c r="L251">
        <v>2024</v>
      </c>
      <c r="M251">
        <v>47197</v>
      </c>
      <c r="N251">
        <v>1</v>
      </c>
      <c r="O251">
        <v>0</v>
      </c>
      <c r="P251">
        <v>5.27</v>
      </c>
      <c r="Q251" t="b">
        <f t="shared" si="27"/>
        <v>1</v>
      </c>
      <c r="R251" t="b">
        <f t="shared" si="28"/>
        <v>0</v>
      </c>
      <c r="S251" t="b">
        <f t="shared" si="29"/>
        <v>1</v>
      </c>
      <c r="T251" t="b">
        <f t="shared" si="30"/>
        <v>0</v>
      </c>
      <c r="U251" t="b">
        <f t="shared" si="31"/>
        <v>0</v>
      </c>
      <c r="V251" t="b">
        <f t="shared" si="32"/>
        <v>1</v>
      </c>
      <c r="W251" t="b">
        <f t="shared" si="33"/>
        <v>0</v>
      </c>
      <c r="X251" t="b">
        <f t="shared" si="34"/>
        <v>0</v>
      </c>
      <c r="Y251" t="b">
        <f t="shared" si="35"/>
        <v>0</v>
      </c>
    </row>
    <row r="252" spans="1:25" x14ac:dyDescent="0.3">
      <c r="A252">
        <v>250</v>
      </c>
      <c r="B252" t="s">
        <v>83</v>
      </c>
      <c r="C252" t="s">
        <v>84</v>
      </c>
      <c r="D252" t="s">
        <v>89</v>
      </c>
      <c r="E252" t="s">
        <v>86</v>
      </c>
      <c r="F252" t="s">
        <v>87</v>
      </c>
      <c r="G252" t="s">
        <v>88</v>
      </c>
      <c r="H252">
        <v>1199</v>
      </c>
      <c r="I252">
        <v>85</v>
      </c>
      <c r="J252">
        <v>20.100000000000001</v>
      </c>
      <c r="K252">
        <v>6.5</v>
      </c>
      <c r="L252">
        <v>2025</v>
      </c>
      <c r="M252">
        <v>23732</v>
      </c>
      <c r="N252">
        <v>1</v>
      </c>
      <c r="O252">
        <v>0</v>
      </c>
      <c r="P252">
        <v>5.45</v>
      </c>
      <c r="Q252" t="b">
        <f t="shared" si="27"/>
        <v>1</v>
      </c>
      <c r="R252" t="b">
        <f t="shared" si="28"/>
        <v>0</v>
      </c>
      <c r="S252" t="b">
        <f t="shared" si="29"/>
        <v>0</v>
      </c>
      <c r="T252" t="b">
        <f t="shared" si="30"/>
        <v>0</v>
      </c>
      <c r="U252" t="b">
        <f t="shared" si="31"/>
        <v>0</v>
      </c>
      <c r="V252" t="b">
        <f t="shared" si="32"/>
        <v>1</v>
      </c>
      <c r="W252" t="b">
        <f t="shared" si="33"/>
        <v>0</v>
      </c>
      <c r="X252" t="b">
        <f t="shared" si="34"/>
        <v>0</v>
      </c>
      <c r="Y252" t="b">
        <f t="shared" si="35"/>
        <v>0</v>
      </c>
    </row>
    <row r="253" spans="1:25" x14ac:dyDescent="0.3">
      <c r="A253">
        <v>251</v>
      </c>
      <c r="B253" t="s">
        <v>83</v>
      </c>
      <c r="C253" t="s">
        <v>84</v>
      </c>
      <c r="D253" t="s">
        <v>89</v>
      </c>
      <c r="E253" t="s">
        <v>86</v>
      </c>
      <c r="F253" t="s">
        <v>87</v>
      </c>
      <c r="G253" t="s">
        <v>88</v>
      </c>
      <c r="H253">
        <v>1199</v>
      </c>
      <c r="I253">
        <v>85</v>
      </c>
      <c r="J253">
        <v>20.100000000000001</v>
      </c>
      <c r="K253">
        <v>6.5</v>
      </c>
      <c r="L253">
        <v>2024</v>
      </c>
      <c r="M253">
        <v>27626</v>
      </c>
      <c r="N253">
        <v>2</v>
      </c>
      <c r="O253">
        <v>0</v>
      </c>
      <c r="P253">
        <v>4.9800000000000004</v>
      </c>
      <c r="Q253" t="b">
        <f t="shared" si="27"/>
        <v>1</v>
      </c>
      <c r="R253" t="b">
        <f t="shared" si="28"/>
        <v>1</v>
      </c>
      <c r="S253" t="b">
        <f t="shared" si="29"/>
        <v>0</v>
      </c>
      <c r="T253" t="b">
        <f t="shared" si="30"/>
        <v>0</v>
      </c>
      <c r="U253" t="b">
        <f t="shared" si="31"/>
        <v>0</v>
      </c>
      <c r="V253" t="b">
        <f t="shared" si="32"/>
        <v>1</v>
      </c>
      <c r="W253" t="b">
        <f t="shared" si="33"/>
        <v>0</v>
      </c>
      <c r="X253" t="b">
        <f t="shared" si="34"/>
        <v>0</v>
      </c>
      <c r="Y253" t="b">
        <f t="shared" si="35"/>
        <v>0</v>
      </c>
    </row>
    <row r="254" spans="1:25" x14ac:dyDescent="0.3">
      <c r="A254">
        <v>252</v>
      </c>
      <c r="B254" t="s">
        <v>83</v>
      </c>
      <c r="C254" t="s">
        <v>84</v>
      </c>
      <c r="D254" t="s">
        <v>89</v>
      </c>
      <c r="E254" t="s">
        <v>86</v>
      </c>
      <c r="F254" t="s">
        <v>87</v>
      </c>
      <c r="G254" t="s">
        <v>88</v>
      </c>
      <c r="H254">
        <v>1199</v>
      </c>
      <c r="I254">
        <v>85</v>
      </c>
      <c r="J254">
        <v>20.100000000000001</v>
      </c>
      <c r="K254">
        <v>6.5</v>
      </c>
      <c r="L254">
        <v>2025</v>
      </c>
      <c r="M254">
        <v>23441</v>
      </c>
      <c r="N254">
        <v>1</v>
      </c>
      <c r="O254">
        <v>0</v>
      </c>
      <c r="P254">
        <v>5.42</v>
      </c>
      <c r="Q254" t="b">
        <f t="shared" si="27"/>
        <v>1</v>
      </c>
      <c r="R254" t="b">
        <f t="shared" si="28"/>
        <v>0</v>
      </c>
      <c r="S254" t="b">
        <f t="shared" si="29"/>
        <v>0</v>
      </c>
      <c r="T254" t="b">
        <f t="shared" si="30"/>
        <v>0</v>
      </c>
      <c r="U254" t="b">
        <f t="shared" si="31"/>
        <v>0</v>
      </c>
      <c r="V254" t="b">
        <f t="shared" si="32"/>
        <v>1</v>
      </c>
      <c r="W254" t="b">
        <f t="shared" si="33"/>
        <v>0</v>
      </c>
      <c r="X254" t="b">
        <f t="shared" si="34"/>
        <v>0</v>
      </c>
      <c r="Y254" t="b">
        <f t="shared" si="35"/>
        <v>0</v>
      </c>
    </row>
    <row r="255" spans="1:25" x14ac:dyDescent="0.3">
      <c r="A255">
        <v>253</v>
      </c>
      <c r="B255" t="s">
        <v>83</v>
      </c>
      <c r="C255" t="s">
        <v>84</v>
      </c>
      <c r="D255" t="s">
        <v>89</v>
      </c>
      <c r="E255" t="s">
        <v>86</v>
      </c>
      <c r="F255" t="s">
        <v>87</v>
      </c>
      <c r="G255" t="s">
        <v>88</v>
      </c>
      <c r="H255">
        <v>1199</v>
      </c>
      <c r="I255">
        <v>85</v>
      </c>
      <c r="J255">
        <v>20.100000000000001</v>
      </c>
      <c r="K255">
        <v>6.5</v>
      </c>
      <c r="L255">
        <v>2021</v>
      </c>
      <c r="M255">
        <v>100433</v>
      </c>
      <c r="N255">
        <v>1</v>
      </c>
      <c r="O255">
        <v>0</v>
      </c>
      <c r="P255">
        <v>2.73</v>
      </c>
      <c r="Q255" t="b">
        <f t="shared" si="27"/>
        <v>0</v>
      </c>
      <c r="R255" t="b">
        <f t="shared" si="28"/>
        <v>0</v>
      </c>
      <c r="S255" t="b">
        <f t="shared" si="29"/>
        <v>1</v>
      </c>
      <c r="T255" t="b">
        <f t="shared" si="30"/>
        <v>0</v>
      </c>
      <c r="U255" t="b">
        <f t="shared" si="31"/>
        <v>0</v>
      </c>
      <c r="V255" t="b">
        <f t="shared" si="32"/>
        <v>0</v>
      </c>
      <c r="W255" t="b">
        <f t="shared" si="33"/>
        <v>0</v>
      </c>
      <c r="X255" t="b">
        <f t="shared" si="34"/>
        <v>0</v>
      </c>
      <c r="Y255" t="b">
        <f t="shared" si="35"/>
        <v>0</v>
      </c>
    </row>
    <row r="256" spans="1:25" x14ac:dyDescent="0.3">
      <c r="A256">
        <v>254</v>
      </c>
      <c r="B256" t="s">
        <v>83</v>
      </c>
      <c r="C256" t="s">
        <v>84</v>
      </c>
      <c r="D256" t="s">
        <v>89</v>
      </c>
      <c r="E256" t="s">
        <v>86</v>
      </c>
      <c r="F256" t="s">
        <v>87</v>
      </c>
      <c r="G256" t="s">
        <v>88</v>
      </c>
      <c r="H256">
        <v>1199</v>
      </c>
      <c r="I256">
        <v>85</v>
      </c>
      <c r="J256">
        <v>20.100000000000001</v>
      </c>
      <c r="K256">
        <v>6.5</v>
      </c>
      <c r="L256">
        <v>2025</v>
      </c>
      <c r="M256">
        <v>29392</v>
      </c>
      <c r="N256">
        <v>1</v>
      </c>
      <c r="O256">
        <v>0</v>
      </c>
      <c r="P256">
        <v>6.06</v>
      </c>
      <c r="Q256" t="b">
        <f t="shared" si="27"/>
        <v>1</v>
      </c>
      <c r="R256" t="b">
        <f t="shared" si="28"/>
        <v>0</v>
      </c>
      <c r="S256" t="b">
        <f t="shared" si="29"/>
        <v>0</v>
      </c>
      <c r="T256" t="b">
        <f t="shared" si="30"/>
        <v>0</v>
      </c>
      <c r="U256" t="b">
        <f t="shared" si="31"/>
        <v>0</v>
      </c>
      <c r="V256" t="b">
        <f t="shared" si="32"/>
        <v>1</v>
      </c>
      <c r="W256" t="b">
        <f t="shared" si="33"/>
        <v>0</v>
      </c>
      <c r="X256" t="b">
        <f t="shared" si="34"/>
        <v>0</v>
      </c>
      <c r="Y256" t="b">
        <f t="shared" si="35"/>
        <v>0</v>
      </c>
    </row>
    <row r="257" spans="1:25" x14ac:dyDescent="0.3">
      <c r="A257">
        <v>255</v>
      </c>
      <c r="B257" t="s">
        <v>83</v>
      </c>
      <c r="C257" t="s">
        <v>84</v>
      </c>
      <c r="D257" t="s">
        <v>89</v>
      </c>
      <c r="E257" t="s">
        <v>86</v>
      </c>
      <c r="F257" t="s">
        <v>87</v>
      </c>
      <c r="G257" t="s">
        <v>88</v>
      </c>
      <c r="H257">
        <v>1199</v>
      </c>
      <c r="I257">
        <v>85</v>
      </c>
      <c r="J257">
        <v>20.100000000000001</v>
      </c>
      <c r="K257">
        <v>6.5</v>
      </c>
      <c r="L257">
        <v>2026</v>
      </c>
      <c r="M257">
        <v>7093</v>
      </c>
      <c r="N257">
        <v>2</v>
      </c>
      <c r="O257">
        <v>0</v>
      </c>
      <c r="P257">
        <v>5.85</v>
      </c>
      <c r="Q257" t="b">
        <f t="shared" si="27"/>
        <v>1</v>
      </c>
      <c r="R257" t="b">
        <f t="shared" si="28"/>
        <v>0</v>
      </c>
      <c r="S257" t="b">
        <f t="shared" si="29"/>
        <v>0</v>
      </c>
      <c r="T257" t="b">
        <f t="shared" si="30"/>
        <v>0</v>
      </c>
      <c r="U257" t="b">
        <f t="shared" si="31"/>
        <v>0</v>
      </c>
      <c r="V257" t="b">
        <f t="shared" si="32"/>
        <v>1</v>
      </c>
      <c r="W257" t="b">
        <f t="shared" si="33"/>
        <v>0</v>
      </c>
      <c r="X257" t="b">
        <f t="shared" si="34"/>
        <v>0</v>
      </c>
      <c r="Y257" t="b">
        <f t="shared" si="35"/>
        <v>0</v>
      </c>
    </row>
    <row r="258" spans="1:25" x14ac:dyDescent="0.3">
      <c r="A258">
        <v>256</v>
      </c>
      <c r="B258" t="s">
        <v>83</v>
      </c>
      <c r="C258" t="s">
        <v>84</v>
      </c>
      <c r="D258" t="s">
        <v>89</v>
      </c>
      <c r="E258" t="s">
        <v>86</v>
      </c>
      <c r="F258" t="s">
        <v>87</v>
      </c>
      <c r="G258" t="s">
        <v>88</v>
      </c>
      <c r="H258">
        <v>1199</v>
      </c>
      <c r="I258">
        <v>85</v>
      </c>
      <c r="J258">
        <v>20.100000000000001</v>
      </c>
      <c r="K258">
        <v>6.5</v>
      </c>
      <c r="L258">
        <v>2020</v>
      </c>
      <c r="M258">
        <v>94478</v>
      </c>
      <c r="N258">
        <v>2</v>
      </c>
      <c r="O258">
        <v>0</v>
      </c>
      <c r="P258">
        <v>2.58</v>
      </c>
      <c r="Q258" t="b">
        <f t="shared" si="27"/>
        <v>0</v>
      </c>
      <c r="R258" t="b">
        <f t="shared" si="28"/>
        <v>0</v>
      </c>
      <c r="S258" t="b">
        <f t="shared" si="29"/>
        <v>1</v>
      </c>
      <c r="T258" t="b">
        <f t="shared" si="30"/>
        <v>0</v>
      </c>
      <c r="U258" t="b">
        <f t="shared" si="31"/>
        <v>0</v>
      </c>
      <c r="V258" t="b">
        <f t="shared" si="32"/>
        <v>0</v>
      </c>
      <c r="W258" t="b">
        <f t="shared" si="33"/>
        <v>0</v>
      </c>
      <c r="X258" t="b">
        <f t="shared" si="34"/>
        <v>0</v>
      </c>
      <c r="Y258" t="b">
        <f t="shared" si="35"/>
        <v>0</v>
      </c>
    </row>
    <row r="259" spans="1:25" x14ac:dyDescent="0.3">
      <c r="A259">
        <v>257</v>
      </c>
      <c r="B259" t="s">
        <v>83</v>
      </c>
      <c r="C259" t="s">
        <v>84</v>
      </c>
      <c r="D259" t="s">
        <v>89</v>
      </c>
      <c r="E259" t="s">
        <v>86</v>
      </c>
      <c r="F259" t="s">
        <v>87</v>
      </c>
      <c r="G259" t="s">
        <v>88</v>
      </c>
      <c r="H259">
        <v>1199</v>
      </c>
      <c r="I259">
        <v>85</v>
      </c>
      <c r="J259">
        <v>20.100000000000001</v>
      </c>
      <c r="K259">
        <v>6.5</v>
      </c>
      <c r="L259">
        <v>2021</v>
      </c>
      <c r="M259">
        <v>67564</v>
      </c>
      <c r="N259">
        <v>1</v>
      </c>
      <c r="O259">
        <v>0</v>
      </c>
      <c r="P259">
        <v>3.34</v>
      </c>
      <c r="Q259" t="b">
        <f t="shared" si="27"/>
        <v>0</v>
      </c>
      <c r="R259" t="b">
        <f t="shared" si="28"/>
        <v>0</v>
      </c>
      <c r="S259" t="b">
        <f t="shared" si="29"/>
        <v>1</v>
      </c>
      <c r="T259" t="b">
        <f t="shared" si="30"/>
        <v>0</v>
      </c>
      <c r="U259" t="b">
        <f t="shared" si="31"/>
        <v>0</v>
      </c>
      <c r="V259" t="b">
        <f t="shared" si="32"/>
        <v>0</v>
      </c>
      <c r="W259" t="b">
        <f t="shared" si="33"/>
        <v>0</v>
      </c>
      <c r="X259" t="b">
        <f t="shared" si="34"/>
        <v>0</v>
      </c>
      <c r="Y259" t="b">
        <f t="shared" si="35"/>
        <v>0</v>
      </c>
    </row>
    <row r="260" spans="1:25" x14ac:dyDescent="0.3">
      <c r="A260">
        <v>258</v>
      </c>
      <c r="B260" t="s">
        <v>83</v>
      </c>
      <c r="C260" t="s">
        <v>84</v>
      </c>
      <c r="D260" t="s">
        <v>89</v>
      </c>
      <c r="E260" t="s">
        <v>86</v>
      </c>
      <c r="F260" t="s">
        <v>87</v>
      </c>
      <c r="G260" t="s">
        <v>88</v>
      </c>
      <c r="H260">
        <v>1199</v>
      </c>
      <c r="I260">
        <v>85</v>
      </c>
      <c r="J260">
        <v>20.100000000000001</v>
      </c>
      <c r="K260">
        <v>6.5</v>
      </c>
      <c r="L260">
        <v>2025</v>
      </c>
      <c r="M260">
        <v>27697</v>
      </c>
      <c r="N260">
        <v>1</v>
      </c>
      <c r="O260">
        <v>0</v>
      </c>
      <c r="P260">
        <v>5.83</v>
      </c>
      <c r="Q260" t="b">
        <f t="shared" ref="Q260:Q323" si="36">AND(P260&gt;4,P260&gt;4)</f>
        <v>1</v>
      </c>
      <c r="R260" t="b">
        <f t="shared" ref="R260:R323" si="37">AND(P260&gt;4,P260&lt;5)</f>
        <v>0</v>
      </c>
      <c r="S260" t="b">
        <f t="shared" ref="S260:S323" si="38">M260&gt;40000</f>
        <v>0</v>
      </c>
      <c r="T260" t="b">
        <f t="shared" ref="T260:T323" si="39">F260=""</f>
        <v>0</v>
      </c>
      <c r="U260" t="b">
        <f t="shared" ref="U260:U323" si="40">AND(R260,S260,T260)</f>
        <v>0</v>
      </c>
      <c r="V260" t="b">
        <f t="shared" ref="V260:V323" si="41">L260&gt;2022</f>
        <v>1</v>
      </c>
      <c r="W260" t="b">
        <f t="shared" ref="W260:W323" si="42">P260&gt;7</f>
        <v>0</v>
      </c>
      <c r="X260" t="b">
        <f t="shared" ref="X260:X323" si="43">F260="Automatic"</f>
        <v>0</v>
      </c>
      <c r="Y260" t="b">
        <f t="shared" ref="Y260:Y323" si="44">AND(V260,W260,X260)</f>
        <v>0</v>
      </c>
    </row>
    <row r="261" spans="1:25" x14ac:dyDescent="0.3">
      <c r="A261">
        <v>259</v>
      </c>
      <c r="B261" t="s">
        <v>83</v>
      </c>
      <c r="C261" t="s">
        <v>84</v>
      </c>
      <c r="D261" t="s">
        <v>89</v>
      </c>
      <c r="E261" t="s">
        <v>86</v>
      </c>
      <c r="F261" t="s">
        <v>87</v>
      </c>
      <c r="G261" t="s">
        <v>88</v>
      </c>
      <c r="H261">
        <v>1199</v>
      </c>
      <c r="I261">
        <v>85</v>
      </c>
      <c r="J261">
        <v>20.100000000000001</v>
      </c>
      <c r="K261">
        <v>6.5</v>
      </c>
      <c r="L261">
        <v>2021</v>
      </c>
      <c r="M261">
        <v>85705</v>
      </c>
      <c r="N261">
        <v>1</v>
      </c>
      <c r="O261">
        <v>0</v>
      </c>
      <c r="P261">
        <v>3.35</v>
      </c>
      <c r="Q261" t="b">
        <f t="shared" si="36"/>
        <v>0</v>
      </c>
      <c r="R261" t="b">
        <f t="shared" si="37"/>
        <v>0</v>
      </c>
      <c r="S261" t="b">
        <f t="shared" si="38"/>
        <v>1</v>
      </c>
      <c r="T261" t="b">
        <f t="shared" si="39"/>
        <v>0</v>
      </c>
      <c r="U261" t="b">
        <f t="shared" si="40"/>
        <v>0</v>
      </c>
      <c r="V261" t="b">
        <f t="shared" si="41"/>
        <v>0</v>
      </c>
      <c r="W261" t="b">
        <f t="shared" si="42"/>
        <v>0</v>
      </c>
      <c r="X261" t="b">
        <f t="shared" si="43"/>
        <v>0</v>
      </c>
      <c r="Y261" t="b">
        <f t="shared" si="44"/>
        <v>0</v>
      </c>
    </row>
    <row r="262" spans="1:25" x14ac:dyDescent="0.3">
      <c r="A262">
        <v>260</v>
      </c>
      <c r="B262" t="s">
        <v>83</v>
      </c>
      <c r="C262" t="s">
        <v>84</v>
      </c>
      <c r="D262" t="s">
        <v>89</v>
      </c>
      <c r="E262" t="s">
        <v>86</v>
      </c>
      <c r="F262" t="s">
        <v>87</v>
      </c>
      <c r="G262" t="s">
        <v>88</v>
      </c>
      <c r="H262">
        <v>1199</v>
      </c>
      <c r="I262">
        <v>85</v>
      </c>
      <c r="J262">
        <v>20.100000000000001</v>
      </c>
      <c r="K262">
        <v>6.5</v>
      </c>
      <c r="L262">
        <v>2020</v>
      </c>
      <c r="M262">
        <v>124860</v>
      </c>
      <c r="N262">
        <v>2</v>
      </c>
      <c r="O262">
        <v>0</v>
      </c>
      <c r="P262">
        <v>2.21</v>
      </c>
      <c r="Q262" t="b">
        <f t="shared" si="36"/>
        <v>0</v>
      </c>
      <c r="R262" t="b">
        <f t="shared" si="37"/>
        <v>0</v>
      </c>
      <c r="S262" t="b">
        <f t="shared" si="38"/>
        <v>1</v>
      </c>
      <c r="T262" t="b">
        <f t="shared" si="39"/>
        <v>0</v>
      </c>
      <c r="U262" t="b">
        <f t="shared" si="40"/>
        <v>0</v>
      </c>
      <c r="V262" t="b">
        <f t="shared" si="41"/>
        <v>0</v>
      </c>
      <c r="W262" t="b">
        <f t="shared" si="42"/>
        <v>0</v>
      </c>
      <c r="X262" t="b">
        <f t="shared" si="43"/>
        <v>0</v>
      </c>
      <c r="Y262" t="b">
        <f t="shared" si="44"/>
        <v>0</v>
      </c>
    </row>
    <row r="263" spans="1:25" x14ac:dyDescent="0.3">
      <c r="A263">
        <v>261</v>
      </c>
      <c r="B263" t="s">
        <v>83</v>
      </c>
      <c r="C263" t="s">
        <v>84</v>
      </c>
      <c r="D263" t="s">
        <v>89</v>
      </c>
      <c r="E263" t="s">
        <v>86</v>
      </c>
      <c r="F263" t="s">
        <v>87</v>
      </c>
      <c r="G263" t="s">
        <v>88</v>
      </c>
      <c r="H263">
        <v>1199</v>
      </c>
      <c r="I263">
        <v>85</v>
      </c>
      <c r="J263">
        <v>20.100000000000001</v>
      </c>
      <c r="K263">
        <v>6.5</v>
      </c>
      <c r="L263">
        <v>2021</v>
      </c>
      <c r="M263">
        <v>91544</v>
      </c>
      <c r="N263">
        <v>3</v>
      </c>
      <c r="O263">
        <v>0</v>
      </c>
      <c r="P263">
        <v>2.2799999999999998</v>
      </c>
      <c r="Q263" t="b">
        <f t="shared" si="36"/>
        <v>0</v>
      </c>
      <c r="R263" t="b">
        <f t="shared" si="37"/>
        <v>0</v>
      </c>
      <c r="S263" t="b">
        <f t="shared" si="38"/>
        <v>1</v>
      </c>
      <c r="T263" t="b">
        <f t="shared" si="39"/>
        <v>0</v>
      </c>
      <c r="U263" t="b">
        <f t="shared" si="40"/>
        <v>0</v>
      </c>
      <c r="V263" t="b">
        <f t="shared" si="41"/>
        <v>0</v>
      </c>
      <c r="W263" t="b">
        <f t="shared" si="42"/>
        <v>0</v>
      </c>
      <c r="X263" t="b">
        <f t="shared" si="43"/>
        <v>0</v>
      </c>
      <c r="Y263" t="b">
        <f t="shared" si="44"/>
        <v>0</v>
      </c>
    </row>
    <row r="264" spans="1:25" x14ac:dyDescent="0.3">
      <c r="A264">
        <v>262</v>
      </c>
      <c r="B264" t="s">
        <v>83</v>
      </c>
      <c r="C264" t="s">
        <v>84</v>
      </c>
      <c r="D264" t="s">
        <v>89</v>
      </c>
      <c r="E264" t="s">
        <v>86</v>
      </c>
      <c r="F264" t="s">
        <v>87</v>
      </c>
      <c r="G264" t="s">
        <v>88</v>
      </c>
      <c r="H264">
        <v>1199</v>
      </c>
      <c r="I264">
        <v>85</v>
      </c>
      <c r="J264">
        <v>20.100000000000001</v>
      </c>
      <c r="K264">
        <v>6.5</v>
      </c>
      <c r="L264">
        <v>2023</v>
      </c>
      <c r="M264">
        <v>53024</v>
      </c>
      <c r="N264">
        <v>1</v>
      </c>
      <c r="O264">
        <v>0</v>
      </c>
      <c r="P264">
        <v>4.32</v>
      </c>
      <c r="Q264" t="b">
        <f t="shared" si="36"/>
        <v>1</v>
      </c>
      <c r="R264" t="b">
        <f t="shared" si="37"/>
        <v>1</v>
      </c>
      <c r="S264" t="b">
        <f t="shared" si="38"/>
        <v>1</v>
      </c>
      <c r="T264" t="b">
        <f t="shared" si="39"/>
        <v>0</v>
      </c>
      <c r="U264" t="b">
        <f t="shared" si="40"/>
        <v>0</v>
      </c>
      <c r="V264" t="b">
        <f t="shared" si="41"/>
        <v>1</v>
      </c>
      <c r="W264" t="b">
        <f t="shared" si="42"/>
        <v>0</v>
      </c>
      <c r="X264" t="b">
        <f t="shared" si="43"/>
        <v>0</v>
      </c>
      <c r="Y264" t="b">
        <f t="shared" si="44"/>
        <v>0</v>
      </c>
    </row>
    <row r="265" spans="1:25" x14ac:dyDescent="0.3">
      <c r="A265">
        <v>263</v>
      </c>
      <c r="B265" t="s">
        <v>83</v>
      </c>
      <c r="C265" t="s">
        <v>84</v>
      </c>
      <c r="D265" t="s">
        <v>89</v>
      </c>
      <c r="E265" t="s">
        <v>86</v>
      </c>
      <c r="F265" t="s">
        <v>87</v>
      </c>
      <c r="G265" t="s">
        <v>88</v>
      </c>
      <c r="H265">
        <v>1199</v>
      </c>
      <c r="I265">
        <v>85</v>
      </c>
      <c r="J265">
        <v>20.100000000000001</v>
      </c>
      <c r="K265">
        <v>6.5</v>
      </c>
      <c r="L265">
        <v>2024</v>
      </c>
      <c r="M265">
        <v>30419</v>
      </c>
      <c r="N265">
        <v>1</v>
      </c>
      <c r="O265">
        <v>0</v>
      </c>
      <c r="P265">
        <v>5.53</v>
      </c>
      <c r="Q265" t="b">
        <f t="shared" si="36"/>
        <v>1</v>
      </c>
      <c r="R265" t="b">
        <f t="shared" si="37"/>
        <v>0</v>
      </c>
      <c r="S265" t="b">
        <f t="shared" si="38"/>
        <v>0</v>
      </c>
      <c r="T265" t="b">
        <f t="shared" si="39"/>
        <v>0</v>
      </c>
      <c r="U265" t="b">
        <f t="shared" si="40"/>
        <v>0</v>
      </c>
      <c r="V265" t="b">
        <f t="shared" si="41"/>
        <v>1</v>
      </c>
      <c r="W265" t="b">
        <f t="shared" si="42"/>
        <v>0</v>
      </c>
      <c r="X265" t="b">
        <f t="shared" si="43"/>
        <v>0</v>
      </c>
      <c r="Y265" t="b">
        <f t="shared" si="44"/>
        <v>0</v>
      </c>
    </row>
    <row r="266" spans="1:25" x14ac:dyDescent="0.3">
      <c r="A266">
        <v>264</v>
      </c>
      <c r="B266" t="s">
        <v>83</v>
      </c>
      <c r="C266" t="s">
        <v>84</v>
      </c>
      <c r="D266" t="s">
        <v>89</v>
      </c>
      <c r="E266" t="s">
        <v>86</v>
      </c>
      <c r="F266" t="s">
        <v>87</v>
      </c>
      <c r="G266" t="s">
        <v>88</v>
      </c>
      <c r="H266">
        <v>1199</v>
      </c>
      <c r="I266">
        <v>85</v>
      </c>
      <c r="J266">
        <v>20.100000000000001</v>
      </c>
      <c r="K266">
        <v>6.5</v>
      </c>
      <c r="L266">
        <v>2022</v>
      </c>
      <c r="M266">
        <v>72103</v>
      </c>
      <c r="N266">
        <v>1</v>
      </c>
      <c r="O266">
        <v>0</v>
      </c>
      <c r="P266">
        <v>4.1100000000000003</v>
      </c>
      <c r="Q266" t="b">
        <f t="shared" si="36"/>
        <v>1</v>
      </c>
      <c r="R266" t="b">
        <f t="shared" si="37"/>
        <v>1</v>
      </c>
      <c r="S266" t="b">
        <f t="shared" si="38"/>
        <v>1</v>
      </c>
      <c r="T266" t="b">
        <f t="shared" si="39"/>
        <v>0</v>
      </c>
      <c r="U266" t="b">
        <f t="shared" si="40"/>
        <v>0</v>
      </c>
      <c r="V266" t="b">
        <f t="shared" si="41"/>
        <v>0</v>
      </c>
      <c r="W266" t="b">
        <f t="shared" si="42"/>
        <v>0</v>
      </c>
      <c r="X266" t="b">
        <f t="shared" si="43"/>
        <v>0</v>
      </c>
      <c r="Y266" t="b">
        <f t="shared" si="44"/>
        <v>0</v>
      </c>
    </row>
    <row r="267" spans="1:25" x14ac:dyDescent="0.3">
      <c r="A267">
        <v>265</v>
      </c>
      <c r="B267" t="s">
        <v>83</v>
      </c>
      <c r="C267" t="s">
        <v>84</v>
      </c>
      <c r="D267" t="s">
        <v>89</v>
      </c>
      <c r="E267" t="s">
        <v>86</v>
      </c>
      <c r="F267" t="s">
        <v>87</v>
      </c>
      <c r="G267" t="s">
        <v>88</v>
      </c>
      <c r="H267">
        <v>1199</v>
      </c>
      <c r="I267">
        <v>85</v>
      </c>
      <c r="J267">
        <v>20.100000000000001</v>
      </c>
      <c r="K267">
        <v>6.5</v>
      </c>
      <c r="L267">
        <v>2024</v>
      </c>
      <c r="M267">
        <v>26385</v>
      </c>
      <c r="N267">
        <v>1</v>
      </c>
      <c r="O267">
        <v>0</v>
      </c>
      <c r="P267">
        <v>4.96</v>
      </c>
      <c r="Q267" t="b">
        <f t="shared" si="36"/>
        <v>1</v>
      </c>
      <c r="R267" t="b">
        <f t="shared" si="37"/>
        <v>1</v>
      </c>
      <c r="S267" t="b">
        <f t="shared" si="38"/>
        <v>0</v>
      </c>
      <c r="T267" t="b">
        <f t="shared" si="39"/>
        <v>0</v>
      </c>
      <c r="U267" t="b">
        <f t="shared" si="40"/>
        <v>0</v>
      </c>
      <c r="V267" t="b">
        <f t="shared" si="41"/>
        <v>1</v>
      </c>
      <c r="W267" t="b">
        <f t="shared" si="42"/>
        <v>0</v>
      </c>
      <c r="X267" t="b">
        <f t="shared" si="43"/>
        <v>0</v>
      </c>
      <c r="Y267" t="b">
        <f t="shared" si="44"/>
        <v>0</v>
      </c>
    </row>
    <row r="268" spans="1:25" x14ac:dyDescent="0.3">
      <c r="A268">
        <v>266</v>
      </c>
      <c r="B268" t="s">
        <v>83</v>
      </c>
      <c r="C268" t="s">
        <v>84</v>
      </c>
      <c r="D268" t="s">
        <v>89</v>
      </c>
      <c r="E268" t="s">
        <v>86</v>
      </c>
      <c r="F268" t="s">
        <v>87</v>
      </c>
      <c r="G268" t="s">
        <v>88</v>
      </c>
      <c r="H268">
        <v>1199</v>
      </c>
      <c r="I268">
        <v>85</v>
      </c>
      <c r="J268">
        <v>20.100000000000001</v>
      </c>
      <c r="K268">
        <v>6.5</v>
      </c>
      <c r="L268">
        <v>2022</v>
      </c>
      <c r="M268">
        <v>59750</v>
      </c>
      <c r="N268">
        <v>2</v>
      </c>
      <c r="O268">
        <v>0</v>
      </c>
      <c r="P268">
        <v>3.37</v>
      </c>
      <c r="Q268" t="b">
        <f t="shared" si="36"/>
        <v>0</v>
      </c>
      <c r="R268" t="b">
        <f t="shared" si="37"/>
        <v>0</v>
      </c>
      <c r="S268" t="b">
        <f t="shared" si="38"/>
        <v>1</v>
      </c>
      <c r="T268" t="b">
        <f t="shared" si="39"/>
        <v>0</v>
      </c>
      <c r="U268" t="b">
        <f t="shared" si="40"/>
        <v>0</v>
      </c>
      <c r="V268" t="b">
        <f t="shared" si="41"/>
        <v>0</v>
      </c>
      <c r="W268" t="b">
        <f t="shared" si="42"/>
        <v>0</v>
      </c>
      <c r="X268" t="b">
        <f t="shared" si="43"/>
        <v>0</v>
      </c>
      <c r="Y268" t="b">
        <f t="shared" si="44"/>
        <v>0</v>
      </c>
    </row>
    <row r="269" spans="1:25" x14ac:dyDescent="0.3">
      <c r="A269">
        <v>267</v>
      </c>
      <c r="B269" t="s">
        <v>83</v>
      </c>
      <c r="C269" t="s">
        <v>84</v>
      </c>
      <c r="D269" t="s">
        <v>89</v>
      </c>
      <c r="E269" t="s">
        <v>86</v>
      </c>
      <c r="F269" t="s">
        <v>87</v>
      </c>
      <c r="G269" t="s">
        <v>88</v>
      </c>
      <c r="H269">
        <v>1199</v>
      </c>
      <c r="I269">
        <v>85</v>
      </c>
      <c r="J269">
        <v>20.100000000000001</v>
      </c>
      <c r="K269">
        <v>6.5</v>
      </c>
      <c r="L269">
        <v>2020</v>
      </c>
      <c r="M269">
        <v>128476</v>
      </c>
      <c r="N269">
        <v>1</v>
      </c>
      <c r="O269">
        <v>0</v>
      </c>
      <c r="P269">
        <v>2.06</v>
      </c>
      <c r="Q269" t="b">
        <f t="shared" si="36"/>
        <v>0</v>
      </c>
      <c r="R269" t="b">
        <f t="shared" si="37"/>
        <v>0</v>
      </c>
      <c r="S269" t="b">
        <f t="shared" si="38"/>
        <v>1</v>
      </c>
      <c r="T269" t="b">
        <f t="shared" si="39"/>
        <v>0</v>
      </c>
      <c r="U269" t="b">
        <f t="shared" si="40"/>
        <v>0</v>
      </c>
      <c r="V269" t="b">
        <f t="shared" si="41"/>
        <v>0</v>
      </c>
      <c r="W269" t="b">
        <f t="shared" si="42"/>
        <v>0</v>
      </c>
      <c r="X269" t="b">
        <f t="shared" si="43"/>
        <v>0</v>
      </c>
      <c r="Y269" t="b">
        <f t="shared" si="44"/>
        <v>0</v>
      </c>
    </row>
    <row r="270" spans="1:25" x14ac:dyDescent="0.3">
      <c r="A270">
        <v>268</v>
      </c>
      <c r="B270" t="s">
        <v>83</v>
      </c>
      <c r="C270" t="s">
        <v>84</v>
      </c>
      <c r="D270" t="s">
        <v>89</v>
      </c>
      <c r="E270" t="s">
        <v>86</v>
      </c>
      <c r="F270" t="s">
        <v>87</v>
      </c>
      <c r="G270" t="s">
        <v>88</v>
      </c>
      <c r="H270">
        <v>1199</v>
      </c>
      <c r="I270">
        <v>85</v>
      </c>
      <c r="J270">
        <v>20.100000000000001</v>
      </c>
      <c r="K270">
        <v>6.5</v>
      </c>
      <c r="L270">
        <v>2022</v>
      </c>
      <c r="M270">
        <v>63903</v>
      </c>
      <c r="N270">
        <v>1</v>
      </c>
      <c r="O270">
        <v>0</v>
      </c>
      <c r="P270">
        <v>4.2300000000000004</v>
      </c>
      <c r="Q270" t="b">
        <f t="shared" si="36"/>
        <v>1</v>
      </c>
      <c r="R270" t="b">
        <f t="shared" si="37"/>
        <v>1</v>
      </c>
      <c r="S270" t="b">
        <f t="shared" si="38"/>
        <v>1</v>
      </c>
      <c r="T270" t="b">
        <f t="shared" si="39"/>
        <v>0</v>
      </c>
      <c r="U270" t="b">
        <f t="shared" si="40"/>
        <v>0</v>
      </c>
      <c r="V270" t="b">
        <f t="shared" si="41"/>
        <v>0</v>
      </c>
      <c r="W270" t="b">
        <f t="shared" si="42"/>
        <v>0</v>
      </c>
      <c r="X270" t="b">
        <f t="shared" si="43"/>
        <v>0</v>
      </c>
      <c r="Y270" t="b">
        <f t="shared" si="44"/>
        <v>0</v>
      </c>
    </row>
    <row r="271" spans="1:25" x14ac:dyDescent="0.3">
      <c r="A271">
        <v>269</v>
      </c>
      <c r="B271" t="s">
        <v>83</v>
      </c>
      <c r="C271" t="s">
        <v>84</v>
      </c>
      <c r="D271" t="s">
        <v>89</v>
      </c>
      <c r="E271" t="s">
        <v>86</v>
      </c>
      <c r="F271" t="s">
        <v>87</v>
      </c>
      <c r="G271" t="s">
        <v>88</v>
      </c>
      <c r="H271">
        <v>1199</v>
      </c>
      <c r="I271">
        <v>85</v>
      </c>
      <c r="J271">
        <v>20.100000000000001</v>
      </c>
      <c r="K271">
        <v>6.5</v>
      </c>
      <c r="L271">
        <v>2024</v>
      </c>
      <c r="M271">
        <v>34084</v>
      </c>
      <c r="N271">
        <v>1</v>
      </c>
      <c r="O271">
        <v>1</v>
      </c>
      <c r="P271">
        <v>4.4400000000000004</v>
      </c>
      <c r="Q271" t="b">
        <f t="shared" si="36"/>
        <v>1</v>
      </c>
      <c r="R271" t="b">
        <f t="shared" si="37"/>
        <v>1</v>
      </c>
      <c r="S271" t="b">
        <f t="shared" si="38"/>
        <v>0</v>
      </c>
      <c r="T271" t="b">
        <f t="shared" si="39"/>
        <v>0</v>
      </c>
      <c r="U271" t="b">
        <f t="shared" si="40"/>
        <v>0</v>
      </c>
      <c r="V271" t="b">
        <f t="shared" si="41"/>
        <v>1</v>
      </c>
      <c r="W271" t="b">
        <f t="shared" si="42"/>
        <v>0</v>
      </c>
      <c r="X271" t="b">
        <f t="shared" si="43"/>
        <v>0</v>
      </c>
      <c r="Y271" t="b">
        <f t="shared" si="44"/>
        <v>0</v>
      </c>
    </row>
    <row r="272" spans="1:25" x14ac:dyDescent="0.3">
      <c r="A272">
        <v>270</v>
      </c>
      <c r="B272" t="s">
        <v>83</v>
      </c>
      <c r="C272" t="s">
        <v>84</v>
      </c>
      <c r="D272" t="s">
        <v>89</v>
      </c>
      <c r="E272" t="s">
        <v>86</v>
      </c>
      <c r="F272" t="s">
        <v>87</v>
      </c>
      <c r="G272" t="s">
        <v>88</v>
      </c>
      <c r="H272">
        <v>1199</v>
      </c>
      <c r="I272">
        <v>85</v>
      </c>
      <c r="J272">
        <v>20.100000000000001</v>
      </c>
      <c r="K272">
        <v>6.5</v>
      </c>
      <c r="L272">
        <v>2025</v>
      </c>
      <c r="M272">
        <v>29777</v>
      </c>
      <c r="N272">
        <v>1</v>
      </c>
      <c r="O272">
        <v>0</v>
      </c>
      <c r="P272">
        <v>5.52</v>
      </c>
      <c r="Q272" t="b">
        <f t="shared" si="36"/>
        <v>1</v>
      </c>
      <c r="R272" t="b">
        <f t="shared" si="37"/>
        <v>0</v>
      </c>
      <c r="S272" t="b">
        <f t="shared" si="38"/>
        <v>0</v>
      </c>
      <c r="T272" t="b">
        <f t="shared" si="39"/>
        <v>0</v>
      </c>
      <c r="U272" t="b">
        <f t="shared" si="40"/>
        <v>0</v>
      </c>
      <c r="V272" t="b">
        <f t="shared" si="41"/>
        <v>1</v>
      </c>
      <c r="W272" t="b">
        <f t="shared" si="42"/>
        <v>0</v>
      </c>
      <c r="X272" t="b">
        <f t="shared" si="43"/>
        <v>0</v>
      </c>
      <c r="Y272" t="b">
        <f t="shared" si="44"/>
        <v>0</v>
      </c>
    </row>
    <row r="273" spans="1:25" x14ac:dyDescent="0.3">
      <c r="A273">
        <v>271</v>
      </c>
      <c r="B273" t="s">
        <v>83</v>
      </c>
      <c r="C273" t="s">
        <v>84</v>
      </c>
      <c r="D273" t="s">
        <v>89</v>
      </c>
      <c r="E273" t="s">
        <v>86</v>
      </c>
      <c r="F273" t="s">
        <v>87</v>
      </c>
      <c r="G273" t="s">
        <v>88</v>
      </c>
      <c r="H273">
        <v>1199</v>
      </c>
      <c r="I273">
        <v>85</v>
      </c>
      <c r="J273">
        <v>20.100000000000001</v>
      </c>
      <c r="K273">
        <v>6.5</v>
      </c>
      <c r="L273">
        <v>2023</v>
      </c>
      <c r="M273">
        <v>30753</v>
      </c>
      <c r="N273">
        <v>1</v>
      </c>
      <c r="O273">
        <v>0</v>
      </c>
      <c r="P273">
        <v>4.46</v>
      </c>
      <c r="Q273" t="b">
        <f t="shared" si="36"/>
        <v>1</v>
      </c>
      <c r="R273" t="b">
        <f t="shared" si="37"/>
        <v>1</v>
      </c>
      <c r="S273" t="b">
        <f t="shared" si="38"/>
        <v>0</v>
      </c>
      <c r="T273" t="b">
        <f t="shared" si="39"/>
        <v>0</v>
      </c>
      <c r="U273" t="b">
        <f t="shared" si="40"/>
        <v>0</v>
      </c>
      <c r="V273" t="b">
        <f t="shared" si="41"/>
        <v>1</v>
      </c>
      <c r="W273" t="b">
        <f t="shared" si="42"/>
        <v>0</v>
      </c>
      <c r="X273" t="b">
        <f t="shared" si="43"/>
        <v>0</v>
      </c>
      <c r="Y273" t="b">
        <f t="shared" si="44"/>
        <v>0</v>
      </c>
    </row>
    <row r="274" spans="1:25" x14ac:dyDescent="0.3">
      <c r="A274">
        <v>272</v>
      </c>
      <c r="B274" t="s">
        <v>83</v>
      </c>
      <c r="C274" t="s">
        <v>84</v>
      </c>
      <c r="D274" t="s">
        <v>89</v>
      </c>
      <c r="E274" t="s">
        <v>86</v>
      </c>
      <c r="F274" t="s">
        <v>87</v>
      </c>
      <c r="G274" t="s">
        <v>88</v>
      </c>
      <c r="H274">
        <v>1199</v>
      </c>
      <c r="I274">
        <v>85</v>
      </c>
      <c r="J274">
        <v>20.100000000000001</v>
      </c>
      <c r="K274">
        <v>6.5</v>
      </c>
      <c r="L274">
        <v>2021</v>
      </c>
      <c r="M274">
        <v>92850</v>
      </c>
      <c r="N274">
        <v>1</v>
      </c>
      <c r="O274">
        <v>0</v>
      </c>
      <c r="P274">
        <v>3.11</v>
      </c>
      <c r="Q274" t="b">
        <f t="shared" si="36"/>
        <v>0</v>
      </c>
      <c r="R274" t="b">
        <f t="shared" si="37"/>
        <v>0</v>
      </c>
      <c r="S274" t="b">
        <f t="shared" si="38"/>
        <v>1</v>
      </c>
      <c r="T274" t="b">
        <f t="shared" si="39"/>
        <v>0</v>
      </c>
      <c r="U274" t="b">
        <f t="shared" si="40"/>
        <v>0</v>
      </c>
      <c r="V274" t="b">
        <f t="shared" si="41"/>
        <v>0</v>
      </c>
      <c r="W274" t="b">
        <f t="shared" si="42"/>
        <v>0</v>
      </c>
      <c r="X274" t="b">
        <f t="shared" si="43"/>
        <v>0</v>
      </c>
      <c r="Y274" t="b">
        <f t="shared" si="44"/>
        <v>0</v>
      </c>
    </row>
    <row r="275" spans="1:25" x14ac:dyDescent="0.3">
      <c r="A275">
        <v>273</v>
      </c>
      <c r="B275" t="s">
        <v>83</v>
      </c>
      <c r="C275" t="s">
        <v>84</v>
      </c>
      <c r="D275" t="s">
        <v>89</v>
      </c>
      <c r="E275" t="s">
        <v>86</v>
      </c>
      <c r="F275" t="s">
        <v>87</v>
      </c>
      <c r="G275" t="s">
        <v>88</v>
      </c>
      <c r="H275">
        <v>1199</v>
      </c>
      <c r="I275">
        <v>85</v>
      </c>
      <c r="J275">
        <v>20.100000000000001</v>
      </c>
      <c r="K275">
        <v>6.5</v>
      </c>
      <c r="L275">
        <v>2026</v>
      </c>
      <c r="M275">
        <v>4508</v>
      </c>
      <c r="N275">
        <v>2</v>
      </c>
      <c r="O275">
        <v>0</v>
      </c>
      <c r="P275">
        <v>6.32</v>
      </c>
      <c r="Q275" t="b">
        <f t="shared" si="36"/>
        <v>1</v>
      </c>
      <c r="R275" t="b">
        <f t="shared" si="37"/>
        <v>0</v>
      </c>
      <c r="S275" t="b">
        <f t="shared" si="38"/>
        <v>0</v>
      </c>
      <c r="T275" t="b">
        <f t="shared" si="39"/>
        <v>0</v>
      </c>
      <c r="U275" t="b">
        <f t="shared" si="40"/>
        <v>0</v>
      </c>
      <c r="V275" t="b">
        <f t="shared" si="41"/>
        <v>1</v>
      </c>
      <c r="W275" t="b">
        <f t="shared" si="42"/>
        <v>0</v>
      </c>
      <c r="X275" t="b">
        <f t="shared" si="43"/>
        <v>0</v>
      </c>
      <c r="Y275" t="b">
        <f t="shared" si="44"/>
        <v>0</v>
      </c>
    </row>
    <row r="276" spans="1:25" x14ac:dyDescent="0.3">
      <c r="A276">
        <v>274</v>
      </c>
      <c r="B276" t="s">
        <v>83</v>
      </c>
      <c r="C276" t="s">
        <v>84</v>
      </c>
      <c r="D276" t="s">
        <v>89</v>
      </c>
      <c r="E276" t="s">
        <v>86</v>
      </c>
      <c r="F276" t="s">
        <v>87</v>
      </c>
      <c r="G276" t="s">
        <v>88</v>
      </c>
      <c r="H276">
        <v>1199</v>
      </c>
      <c r="I276">
        <v>85</v>
      </c>
      <c r="J276">
        <v>20.100000000000001</v>
      </c>
      <c r="K276">
        <v>6.5</v>
      </c>
      <c r="L276">
        <v>2020</v>
      </c>
      <c r="M276">
        <v>77478</v>
      </c>
      <c r="N276">
        <v>2</v>
      </c>
      <c r="O276">
        <v>1</v>
      </c>
      <c r="P276">
        <v>1.5</v>
      </c>
      <c r="Q276" t="b">
        <f t="shared" si="36"/>
        <v>0</v>
      </c>
      <c r="R276" t="b">
        <f t="shared" si="37"/>
        <v>0</v>
      </c>
      <c r="S276" t="b">
        <f t="shared" si="38"/>
        <v>1</v>
      </c>
      <c r="T276" t="b">
        <f t="shared" si="39"/>
        <v>0</v>
      </c>
      <c r="U276" t="b">
        <f t="shared" si="40"/>
        <v>0</v>
      </c>
      <c r="V276" t="b">
        <f t="shared" si="41"/>
        <v>0</v>
      </c>
      <c r="W276" t="b">
        <f t="shared" si="42"/>
        <v>0</v>
      </c>
      <c r="X276" t="b">
        <f t="shared" si="43"/>
        <v>0</v>
      </c>
      <c r="Y276" t="b">
        <f t="shared" si="44"/>
        <v>0</v>
      </c>
    </row>
    <row r="277" spans="1:25" x14ac:dyDescent="0.3">
      <c r="A277">
        <v>275</v>
      </c>
      <c r="B277" t="s">
        <v>83</v>
      </c>
      <c r="C277" t="s">
        <v>84</v>
      </c>
      <c r="D277" t="s">
        <v>89</v>
      </c>
      <c r="E277" t="s">
        <v>86</v>
      </c>
      <c r="F277" t="s">
        <v>87</v>
      </c>
      <c r="G277" t="s">
        <v>88</v>
      </c>
      <c r="H277">
        <v>1199</v>
      </c>
      <c r="I277">
        <v>85</v>
      </c>
      <c r="J277">
        <v>20.100000000000001</v>
      </c>
      <c r="K277">
        <v>6.5</v>
      </c>
      <c r="L277">
        <v>2024</v>
      </c>
      <c r="M277">
        <v>23193</v>
      </c>
      <c r="N277">
        <v>2</v>
      </c>
      <c r="O277">
        <v>0</v>
      </c>
      <c r="P277">
        <v>4.99</v>
      </c>
      <c r="Q277" t="b">
        <f t="shared" si="36"/>
        <v>1</v>
      </c>
      <c r="R277" t="b">
        <f t="shared" si="37"/>
        <v>1</v>
      </c>
      <c r="S277" t="b">
        <f t="shared" si="38"/>
        <v>0</v>
      </c>
      <c r="T277" t="b">
        <f t="shared" si="39"/>
        <v>0</v>
      </c>
      <c r="U277" t="b">
        <f t="shared" si="40"/>
        <v>0</v>
      </c>
      <c r="V277" t="b">
        <f t="shared" si="41"/>
        <v>1</v>
      </c>
      <c r="W277" t="b">
        <f t="shared" si="42"/>
        <v>0</v>
      </c>
      <c r="X277" t="b">
        <f t="shared" si="43"/>
        <v>0</v>
      </c>
      <c r="Y277" t="b">
        <f t="shared" si="44"/>
        <v>0</v>
      </c>
    </row>
    <row r="278" spans="1:25" x14ac:dyDescent="0.3">
      <c r="A278">
        <v>276</v>
      </c>
      <c r="B278" t="s">
        <v>83</v>
      </c>
      <c r="C278" t="s">
        <v>84</v>
      </c>
      <c r="D278" t="s">
        <v>89</v>
      </c>
      <c r="E278" t="s">
        <v>86</v>
      </c>
      <c r="F278" t="s">
        <v>87</v>
      </c>
      <c r="G278" t="s">
        <v>88</v>
      </c>
      <c r="H278">
        <v>1199</v>
      </c>
      <c r="I278">
        <v>85</v>
      </c>
      <c r="J278">
        <v>20.100000000000001</v>
      </c>
      <c r="K278">
        <v>6.5</v>
      </c>
      <c r="L278">
        <v>2020</v>
      </c>
      <c r="M278">
        <v>81193</v>
      </c>
      <c r="N278">
        <v>1</v>
      </c>
      <c r="O278">
        <v>0</v>
      </c>
      <c r="P278">
        <v>2.4</v>
      </c>
      <c r="Q278" t="b">
        <f t="shared" si="36"/>
        <v>0</v>
      </c>
      <c r="R278" t="b">
        <f t="shared" si="37"/>
        <v>0</v>
      </c>
      <c r="S278" t="b">
        <f t="shared" si="38"/>
        <v>1</v>
      </c>
      <c r="T278" t="b">
        <f t="shared" si="39"/>
        <v>0</v>
      </c>
      <c r="U278" t="b">
        <f t="shared" si="40"/>
        <v>0</v>
      </c>
      <c r="V278" t="b">
        <f t="shared" si="41"/>
        <v>0</v>
      </c>
      <c r="W278" t="b">
        <f t="shared" si="42"/>
        <v>0</v>
      </c>
      <c r="X278" t="b">
        <f t="shared" si="43"/>
        <v>0</v>
      </c>
      <c r="Y278" t="b">
        <f t="shared" si="44"/>
        <v>0</v>
      </c>
    </row>
    <row r="279" spans="1:25" x14ac:dyDescent="0.3">
      <c r="A279">
        <v>277</v>
      </c>
      <c r="B279" t="s">
        <v>83</v>
      </c>
      <c r="C279" t="s">
        <v>84</v>
      </c>
      <c r="D279" t="s">
        <v>89</v>
      </c>
      <c r="E279" t="s">
        <v>86</v>
      </c>
      <c r="F279" t="s">
        <v>87</v>
      </c>
      <c r="G279" t="s">
        <v>88</v>
      </c>
      <c r="H279">
        <v>1199</v>
      </c>
      <c r="I279">
        <v>85</v>
      </c>
      <c r="J279">
        <v>20.100000000000001</v>
      </c>
      <c r="K279">
        <v>6.5</v>
      </c>
      <c r="L279">
        <v>2026</v>
      </c>
      <c r="M279">
        <v>7445</v>
      </c>
      <c r="N279">
        <v>1</v>
      </c>
      <c r="O279">
        <v>0</v>
      </c>
      <c r="P279">
        <v>6.27</v>
      </c>
      <c r="Q279" t="b">
        <f t="shared" si="36"/>
        <v>1</v>
      </c>
      <c r="R279" t="b">
        <f t="shared" si="37"/>
        <v>0</v>
      </c>
      <c r="S279" t="b">
        <f t="shared" si="38"/>
        <v>0</v>
      </c>
      <c r="T279" t="b">
        <f t="shared" si="39"/>
        <v>0</v>
      </c>
      <c r="U279" t="b">
        <f t="shared" si="40"/>
        <v>0</v>
      </c>
      <c r="V279" t="b">
        <f t="shared" si="41"/>
        <v>1</v>
      </c>
      <c r="W279" t="b">
        <f t="shared" si="42"/>
        <v>0</v>
      </c>
      <c r="X279" t="b">
        <f t="shared" si="43"/>
        <v>0</v>
      </c>
      <c r="Y279" t="b">
        <f t="shared" si="44"/>
        <v>0</v>
      </c>
    </row>
    <row r="280" spans="1:25" x14ac:dyDescent="0.3">
      <c r="A280">
        <v>278</v>
      </c>
      <c r="B280" t="s">
        <v>83</v>
      </c>
      <c r="C280" t="s">
        <v>84</v>
      </c>
      <c r="D280" t="s">
        <v>89</v>
      </c>
      <c r="E280" t="s">
        <v>86</v>
      </c>
      <c r="F280" t="s">
        <v>87</v>
      </c>
      <c r="G280" t="s">
        <v>88</v>
      </c>
      <c r="H280">
        <v>1199</v>
      </c>
      <c r="I280">
        <v>85</v>
      </c>
      <c r="J280">
        <v>20.100000000000001</v>
      </c>
      <c r="K280">
        <v>6.5</v>
      </c>
      <c r="L280">
        <v>2020</v>
      </c>
      <c r="M280">
        <v>94098</v>
      </c>
      <c r="N280">
        <v>1</v>
      </c>
      <c r="O280">
        <v>1</v>
      </c>
      <c r="P280">
        <v>1.95</v>
      </c>
      <c r="Q280" t="b">
        <f t="shared" si="36"/>
        <v>0</v>
      </c>
      <c r="R280" t="b">
        <f t="shared" si="37"/>
        <v>0</v>
      </c>
      <c r="S280" t="b">
        <f t="shared" si="38"/>
        <v>1</v>
      </c>
      <c r="T280" t="b">
        <f t="shared" si="39"/>
        <v>0</v>
      </c>
      <c r="U280" t="b">
        <f t="shared" si="40"/>
        <v>0</v>
      </c>
      <c r="V280" t="b">
        <f t="shared" si="41"/>
        <v>0</v>
      </c>
      <c r="W280" t="b">
        <f t="shared" si="42"/>
        <v>0</v>
      </c>
      <c r="X280" t="b">
        <f t="shared" si="43"/>
        <v>0</v>
      </c>
      <c r="Y280" t="b">
        <f t="shared" si="44"/>
        <v>0</v>
      </c>
    </row>
    <row r="281" spans="1:25" x14ac:dyDescent="0.3">
      <c r="A281">
        <v>279</v>
      </c>
      <c r="B281" t="s">
        <v>83</v>
      </c>
      <c r="C281" t="s">
        <v>84</v>
      </c>
      <c r="D281" t="s">
        <v>89</v>
      </c>
      <c r="E281" t="s">
        <v>86</v>
      </c>
      <c r="F281" t="s">
        <v>87</v>
      </c>
      <c r="G281" t="s">
        <v>88</v>
      </c>
      <c r="H281">
        <v>1199</v>
      </c>
      <c r="I281">
        <v>85</v>
      </c>
      <c r="J281">
        <v>20.100000000000001</v>
      </c>
      <c r="K281">
        <v>6.5</v>
      </c>
      <c r="L281">
        <v>2025</v>
      </c>
      <c r="M281">
        <v>27984</v>
      </c>
      <c r="N281">
        <v>1</v>
      </c>
      <c r="O281">
        <v>0</v>
      </c>
      <c r="P281">
        <v>5.56</v>
      </c>
      <c r="Q281" t="b">
        <f t="shared" si="36"/>
        <v>1</v>
      </c>
      <c r="R281" t="b">
        <f t="shared" si="37"/>
        <v>0</v>
      </c>
      <c r="S281" t="b">
        <f t="shared" si="38"/>
        <v>0</v>
      </c>
      <c r="T281" t="b">
        <f t="shared" si="39"/>
        <v>0</v>
      </c>
      <c r="U281" t="b">
        <f t="shared" si="40"/>
        <v>0</v>
      </c>
      <c r="V281" t="b">
        <f t="shared" si="41"/>
        <v>1</v>
      </c>
      <c r="W281" t="b">
        <f t="shared" si="42"/>
        <v>0</v>
      </c>
      <c r="X281" t="b">
        <f t="shared" si="43"/>
        <v>0</v>
      </c>
      <c r="Y281" t="b">
        <f t="shared" si="44"/>
        <v>0</v>
      </c>
    </row>
    <row r="282" spans="1:25" x14ac:dyDescent="0.3">
      <c r="A282">
        <v>280</v>
      </c>
      <c r="B282" t="s">
        <v>83</v>
      </c>
      <c r="C282" t="s">
        <v>84</v>
      </c>
      <c r="D282" t="s">
        <v>89</v>
      </c>
      <c r="E282" t="s">
        <v>86</v>
      </c>
      <c r="F282" t="s">
        <v>87</v>
      </c>
      <c r="G282" t="s">
        <v>88</v>
      </c>
      <c r="H282">
        <v>1199</v>
      </c>
      <c r="I282">
        <v>85</v>
      </c>
      <c r="J282">
        <v>20.100000000000001</v>
      </c>
      <c r="K282">
        <v>6.5</v>
      </c>
      <c r="L282">
        <v>2025</v>
      </c>
      <c r="M282">
        <v>18955</v>
      </c>
      <c r="N282">
        <v>1</v>
      </c>
      <c r="O282">
        <v>0</v>
      </c>
      <c r="P282">
        <v>6.15</v>
      </c>
      <c r="Q282" t="b">
        <f t="shared" si="36"/>
        <v>1</v>
      </c>
      <c r="R282" t="b">
        <f t="shared" si="37"/>
        <v>0</v>
      </c>
      <c r="S282" t="b">
        <f t="shared" si="38"/>
        <v>0</v>
      </c>
      <c r="T282" t="b">
        <f t="shared" si="39"/>
        <v>0</v>
      </c>
      <c r="U282" t="b">
        <f t="shared" si="40"/>
        <v>0</v>
      </c>
      <c r="V282" t="b">
        <f t="shared" si="41"/>
        <v>1</v>
      </c>
      <c r="W282" t="b">
        <f t="shared" si="42"/>
        <v>0</v>
      </c>
      <c r="X282" t="b">
        <f t="shared" si="43"/>
        <v>0</v>
      </c>
      <c r="Y282" t="b">
        <f t="shared" si="44"/>
        <v>0</v>
      </c>
    </row>
    <row r="283" spans="1:25" x14ac:dyDescent="0.3">
      <c r="A283">
        <v>281</v>
      </c>
      <c r="B283" t="s">
        <v>83</v>
      </c>
      <c r="C283" t="s">
        <v>84</v>
      </c>
      <c r="D283" t="s">
        <v>89</v>
      </c>
      <c r="E283" t="s">
        <v>86</v>
      </c>
      <c r="F283" t="s">
        <v>87</v>
      </c>
      <c r="G283" t="s">
        <v>88</v>
      </c>
      <c r="H283">
        <v>1199</v>
      </c>
      <c r="I283">
        <v>85</v>
      </c>
      <c r="J283">
        <v>20.100000000000001</v>
      </c>
      <c r="K283">
        <v>6.5</v>
      </c>
      <c r="L283">
        <v>2026</v>
      </c>
      <c r="M283">
        <v>5302</v>
      </c>
      <c r="N283">
        <v>1</v>
      </c>
      <c r="O283">
        <v>0</v>
      </c>
      <c r="P283">
        <v>6.29</v>
      </c>
      <c r="Q283" t="b">
        <f t="shared" si="36"/>
        <v>1</v>
      </c>
      <c r="R283" t="b">
        <f t="shared" si="37"/>
        <v>0</v>
      </c>
      <c r="S283" t="b">
        <f t="shared" si="38"/>
        <v>0</v>
      </c>
      <c r="T283" t="b">
        <f t="shared" si="39"/>
        <v>0</v>
      </c>
      <c r="U283" t="b">
        <f t="shared" si="40"/>
        <v>0</v>
      </c>
      <c r="V283" t="b">
        <f t="shared" si="41"/>
        <v>1</v>
      </c>
      <c r="W283" t="b">
        <f t="shared" si="42"/>
        <v>0</v>
      </c>
      <c r="X283" t="b">
        <f t="shared" si="43"/>
        <v>0</v>
      </c>
      <c r="Y283" t="b">
        <f t="shared" si="44"/>
        <v>0</v>
      </c>
    </row>
    <row r="284" spans="1:25" x14ac:dyDescent="0.3">
      <c r="A284">
        <v>282</v>
      </c>
      <c r="B284" t="s">
        <v>83</v>
      </c>
      <c r="C284" t="s">
        <v>84</v>
      </c>
      <c r="D284" t="s">
        <v>89</v>
      </c>
      <c r="E284" t="s">
        <v>86</v>
      </c>
      <c r="F284" t="s">
        <v>87</v>
      </c>
      <c r="G284" t="s">
        <v>88</v>
      </c>
      <c r="H284">
        <v>1199</v>
      </c>
      <c r="I284">
        <v>85</v>
      </c>
      <c r="J284">
        <v>20.100000000000001</v>
      </c>
      <c r="K284">
        <v>6.5</v>
      </c>
      <c r="L284">
        <v>2026</v>
      </c>
      <c r="M284">
        <v>4272</v>
      </c>
      <c r="N284">
        <v>2</v>
      </c>
      <c r="O284">
        <v>1</v>
      </c>
      <c r="P284">
        <v>5.13</v>
      </c>
      <c r="Q284" t="b">
        <f t="shared" si="36"/>
        <v>1</v>
      </c>
      <c r="R284" t="b">
        <f t="shared" si="37"/>
        <v>0</v>
      </c>
      <c r="S284" t="b">
        <f t="shared" si="38"/>
        <v>0</v>
      </c>
      <c r="T284" t="b">
        <f t="shared" si="39"/>
        <v>0</v>
      </c>
      <c r="U284" t="b">
        <f t="shared" si="40"/>
        <v>0</v>
      </c>
      <c r="V284" t="b">
        <f t="shared" si="41"/>
        <v>1</v>
      </c>
      <c r="W284" t="b">
        <f t="shared" si="42"/>
        <v>0</v>
      </c>
      <c r="X284" t="b">
        <f t="shared" si="43"/>
        <v>0</v>
      </c>
      <c r="Y284" t="b">
        <f t="shared" si="44"/>
        <v>0</v>
      </c>
    </row>
    <row r="285" spans="1:25" x14ac:dyDescent="0.3">
      <c r="A285">
        <v>283</v>
      </c>
      <c r="B285" t="s">
        <v>83</v>
      </c>
      <c r="C285" t="s">
        <v>84</v>
      </c>
      <c r="D285" t="s">
        <v>89</v>
      </c>
      <c r="E285" t="s">
        <v>86</v>
      </c>
      <c r="F285" t="s">
        <v>87</v>
      </c>
      <c r="G285" t="s">
        <v>88</v>
      </c>
      <c r="H285">
        <v>1199</v>
      </c>
      <c r="I285">
        <v>85</v>
      </c>
      <c r="J285">
        <v>20.100000000000001</v>
      </c>
      <c r="K285">
        <v>6.5</v>
      </c>
      <c r="L285">
        <v>2020</v>
      </c>
      <c r="M285">
        <v>91490</v>
      </c>
      <c r="N285">
        <v>2</v>
      </c>
      <c r="O285">
        <v>0</v>
      </c>
      <c r="P285">
        <v>1.93</v>
      </c>
      <c r="Q285" t="b">
        <f t="shared" si="36"/>
        <v>0</v>
      </c>
      <c r="R285" t="b">
        <f t="shared" si="37"/>
        <v>0</v>
      </c>
      <c r="S285" t="b">
        <f t="shared" si="38"/>
        <v>1</v>
      </c>
      <c r="T285" t="b">
        <f t="shared" si="39"/>
        <v>0</v>
      </c>
      <c r="U285" t="b">
        <f t="shared" si="40"/>
        <v>0</v>
      </c>
      <c r="V285" t="b">
        <f t="shared" si="41"/>
        <v>0</v>
      </c>
      <c r="W285" t="b">
        <f t="shared" si="42"/>
        <v>0</v>
      </c>
      <c r="X285" t="b">
        <f t="shared" si="43"/>
        <v>0</v>
      </c>
      <c r="Y285" t="b">
        <f t="shared" si="44"/>
        <v>0</v>
      </c>
    </row>
    <row r="286" spans="1:25" x14ac:dyDescent="0.3">
      <c r="A286">
        <v>284</v>
      </c>
      <c r="B286" t="s">
        <v>83</v>
      </c>
      <c r="C286" t="s">
        <v>84</v>
      </c>
      <c r="D286" t="s">
        <v>89</v>
      </c>
      <c r="E286" t="s">
        <v>86</v>
      </c>
      <c r="F286" t="s">
        <v>87</v>
      </c>
      <c r="G286" t="s">
        <v>88</v>
      </c>
      <c r="H286">
        <v>1199</v>
      </c>
      <c r="I286">
        <v>85</v>
      </c>
      <c r="J286">
        <v>20.100000000000001</v>
      </c>
      <c r="K286">
        <v>6.5</v>
      </c>
      <c r="L286">
        <v>2020</v>
      </c>
      <c r="M286">
        <v>65054</v>
      </c>
      <c r="N286">
        <v>2</v>
      </c>
      <c r="O286">
        <v>0</v>
      </c>
      <c r="P286">
        <v>2.5</v>
      </c>
      <c r="Q286" t="b">
        <f t="shared" si="36"/>
        <v>0</v>
      </c>
      <c r="R286" t="b">
        <f t="shared" si="37"/>
        <v>0</v>
      </c>
      <c r="S286" t="b">
        <f t="shared" si="38"/>
        <v>1</v>
      </c>
      <c r="T286" t="b">
        <f t="shared" si="39"/>
        <v>0</v>
      </c>
      <c r="U286" t="b">
        <f t="shared" si="40"/>
        <v>0</v>
      </c>
      <c r="V286" t="b">
        <f t="shared" si="41"/>
        <v>0</v>
      </c>
      <c r="W286" t="b">
        <f t="shared" si="42"/>
        <v>0</v>
      </c>
      <c r="X286" t="b">
        <f t="shared" si="43"/>
        <v>0</v>
      </c>
      <c r="Y286" t="b">
        <f t="shared" si="44"/>
        <v>0</v>
      </c>
    </row>
    <row r="287" spans="1:25" x14ac:dyDescent="0.3">
      <c r="A287">
        <v>285</v>
      </c>
      <c r="B287" t="s">
        <v>83</v>
      </c>
      <c r="C287" t="s">
        <v>84</v>
      </c>
      <c r="D287" t="s">
        <v>89</v>
      </c>
      <c r="E287" t="s">
        <v>86</v>
      </c>
      <c r="F287" t="s">
        <v>87</v>
      </c>
      <c r="G287" t="s">
        <v>88</v>
      </c>
      <c r="H287">
        <v>1199</v>
      </c>
      <c r="I287">
        <v>85</v>
      </c>
      <c r="J287">
        <v>20.100000000000001</v>
      </c>
      <c r="K287">
        <v>6.5</v>
      </c>
      <c r="L287">
        <v>2021</v>
      </c>
      <c r="M287">
        <v>62015</v>
      </c>
      <c r="N287">
        <v>1</v>
      </c>
      <c r="O287">
        <v>0</v>
      </c>
      <c r="P287">
        <v>3.46</v>
      </c>
      <c r="Q287" t="b">
        <f t="shared" si="36"/>
        <v>0</v>
      </c>
      <c r="R287" t="b">
        <f t="shared" si="37"/>
        <v>0</v>
      </c>
      <c r="S287" t="b">
        <f t="shared" si="38"/>
        <v>1</v>
      </c>
      <c r="T287" t="b">
        <f t="shared" si="39"/>
        <v>0</v>
      </c>
      <c r="U287" t="b">
        <f t="shared" si="40"/>
        <v>0</v>
      </c>
      <c r="V287" t="b">
        <f t="shared" si="41"/>
        <v>0</v>
      </c>
      <c r="W287" t="b">
        <f t="shared" si="42"/>
        <v>0</v>
      </c>
      <c r="X287" t="b">
        <f t="shared" si="43"/>
        <v>0</v>
      </c>
      <c r="Y287" t="b">
        <f t="shared" si="44"/>
        <v>0</v>
      </c>
    </row>
    <row r="288" spans="1:25" x14ac:dyDescent="0.3">
      <c r="A288">
        <v>286</v>
      </c>
      <c r="B288" t="s">
        <v>83</v>
      </c>
      <c r="C288" t="s">
        <v>84</v>
      </c>
      <c r="D288" t="s">
        <v>89</v>
      </c>
      <c r="E288" t="s">
        <v>86</v>
      </c>
      <c r="F288" t="s">
        <v>87</v>
      </c>
      <c r="G288" t="s">
        <v>88</v>
      </c>
      <c r="H288">
        <v>1199</v>
      </c>
      <c r="I288">
        <v>85</v>
      </c>
      <c r="J288">
        <v>20.100000000000001</v>
      </c>
      <c r="K288">
        <v>6.5</v>
      </c>
      <c r="L288">
        <v>2023</v>
      </c>
      <c r="M288">
        <v>65934</v>
      </c>
      <c r="N288">
        <v>1</v>
      </c>
      <c r="O288">
        <v>0</v>
      </c>
      <c r="P288">
        <v>4.3499999999999996</v>
      </c>
      <c r="Q288" t="b">
        <f t="shared" si="36"/>
        <v>1</v>
      </c>
      <c r="R288" t="b">
        <f t="shared" si="37"/>
        <v>1</v>
      </c>
      <c r="S288" t="b">
        <f t="shared" si="38"/>
        <v>1</v>
      </c>
      <c r="T288" t="b">
        <f t="shared" si="39"/>
        <v>0</v>
      </c>
      <c r="U288" t="b">
        <f t="shared" si="40"/>
        <v>0</v>
      </c>
      <c r="V288" t="b">
        <f t="shared" si="41"/>
        <v>1</v>
      </c>
      <c r="W288" t="b">
        <f t="shared" si="42"/>
        <v>0</v>
      </c>
      <c r="X288" t="b">
        <f t="shared" si="43"/>
        <v>0</v>
      </c>
      <c r="Y288" t="b">
        <f t="shared" si="44"/>
        <v>0</v>
      </c>
    </row>
    <row r="289" spans="1:25" x14ac:dyDescent="0.3">
      <c r="A289">
        <v>287</v>
      </c>
      <c r="B289" t="s">
        <v>83</v>
      </c>
      <c r="C289" t="s">
        <v>84</v>
      </c>
      <c r="D289" t="s">
        <v>89</v>
      </c>
      <c r="E289" t="s">
        <v>86</v>
      </c>
      <c r="F289" t="s">
        <v>87</v>
      </c>
      <c r="G289" t="s">
        <v>88</v>
      </c>
      <c r="H289">
        <v>1199</v>
      </c>
      <c r="I289">
        <v>85</v>
      </c>
      <c r="J289">
        <v>20.100000000000001</v>
      </c>
      <c r="K289">
        <v>6.5</v>
      </c>
      <c r="L289">
        <v>2025</v>
      </c>
      <c r="M289">
        <v>24851</v>
      </c>
      <c r="N289">
        <v>2</v>
      </c>
      <c r="O289">
        <v>0</v>
      </c>
      <c r="P289">
        <v>5.21</v>
      </c>
      <c r="Q289" t="b">
        <f t="shared" si="36"/>
        <v>1</v>
      </c>
      <c r="R289" t="b">
        <f t="shared" si="37"/>
        <v>0</v>
      </c>
      <c r="S289" t="b">
        <f t="shared" si="38"/>
        <v>0</v>
      </c>
      <c r="T289" t="b">
        <f t="shared" si="39"/>
        <v>0</v>
      </c>
      <c r="U289" t="b">
        <f t="shared" si="40"/>
        <v>0</v>
      </c>
      <c r="V289" t="b">
        <f t="shared" si="41"/>
        <v>1</v>
      </c>
      <c r="W289" t="b">
        <f t="shared" si="42"/>
        <v>0</v>
      </c>
      <c r="X289" t="b">
        <f t="shared" si="43"/>
        <v>0</v>
      </c>
      <c r="Y289" t="b">
        <f t="shared" si="44"/>
        <v>0</v>
      </c>
    </row>
    <row r="290" spans="1:25" x14ac:dyDescent="0.3">
      <c r="A290">
        <v>288</v>
      </c>
      <c r="B290" t="s">
        <v>83</v>
      </c>
      <c r="C290" t="s">
        <v>84</v>
      </c>
      <c r="D290" t="s">
        <v>89</v>
      </c>
      <c r="E290" t="s">
        <v>86</v>
      </c>
      <c r="F290" t="s">
        <v>87</v>
      </c>
      <c r="G290" t="s">
        <v>88</v>
      </c>
      <c r="H290">
        <v>1199</v>
      </c>
      <c r="I290">
        <v>85</v>
      </c>
      <c r="J290">
        <v>20.100000000000001</v>
      </c>
      <c r="K290">
        <v>6.5</v>
      </c>
      <c r="L290">
        <v>2020</v>
      </c>
      <c r="M290">
        <v>65750</v>
      </c>
      <c r="N290">
        <v>1</v>
      </c>
      <c r="O290">
        <v>1</v>
      </c>
      <c r="P290">
        <v>2.29</v>
      </c>
      <c r="Q290" t="b">
        <f t="shared" si="36"/>
        <v>0</v>
      </c>
      <c r="R290" t="b">
        <f t="shared" si="37"/>
        <v>0</v>
      </c>
      <c r="S290" t="b">
        <f t="shared" si="38"/>
        <v>1</v>
      </c>
      <c r="T290" t="b">
        <f t="shared" si="39"/>
        <v>0</v>
      </c>
      <c r="U290" t="b">
        <f t="shared" si="40"/>
        <v>0</v>
      </c>
      <c r="V290" t="b">
        <f t="shared" si="41"/>
        <v>0</v>
      </c>
      <c r="W290" t="b">
        <f t="shared" si="42"/>
        <v>0</v>
      </c>
      <c r="X290" t="b">
        <f t="shared" si="43"/>
        <v>0</v>
      </c>
      <c r="Y290" t="b">
        <f t="shared" si="44"/>
        <v>0</v>
      </c>
    </row>
    <row r="291" spans="1:25" x14ac:dyDescent="0.3">
      <c r="A291">
        <v>289</v>
      </c>
      <c r="B291" t="s">
        <v>83</v>
      </c>
      <c r="C291" t="s">
        <v>84</v>
      </c>
      <c r="D291" t="s">
        <v>89</v>
      </c>
      <c r="E291" t="s">
        <v>86</v>
      </c>
      <c r="F291" t="s">
        <v>87</v>
      </c>
      <c r="G291" t="s">
        <v>88</v>
      </c>
      <c r="H291">
        <v>1199</v>
      </c>
      <c r="I291">
        <v>85</v>
      </c>
      <c r="J291">
        <v>20.100000000000001</v>
      </c>
      <c r="K291">
        <v>6.5</v>
      </c>
      <c r="L291">
        <v>2023</v>
      </c>
      <c r="M291">
        <v>44522</v>
      </c>
      <c r="N291">
        <v>1</v>
      </c>
      <c r="O291">
        <v>0</v>
      </c>
      <c r="P291">
        <v>4.83</v>
      </c>
      <c r="Q291" t="b">
        <f t="shared" si="36"/>
        <v>1</v>
      </c>
      <c r="R291" t="b">
        <f t="shared" si="37"/>
        <v>1</v>
      </c>
      <c r="S291" t="b">
        <f t="shared" si="38"/>
        <v>1</v>
      </c>
      <c r="T291" t="b">
        <f t="shared" si="39"/>
        <v>0</v>
      </c>
      <c r="U291" t="b">
        <f t="shared" si="40"/>
        <v>0</v>
      </c>
      <c r="V291" t="b">
        <f t="shared" si="41"/>
        <v>1</v>
      </c>
      <c r="W291" t="b">
        <f t="shared" si="42"/>
        <v>0</v>
      </c>
      <c r="X291" t="b">
        <f t="shared" si="43"/>
        <v>0</v>
      </c>
      <c r="Y291" t="b">
        <f t="shared" si="44"/>
        <v>0</v>
      </c>
    </row>
    <row r="292" spans="1:25" x14ac:dyDescent="0.3">
      <c r="A292">
        <v>290</v>
      </c>
      <c r="B292" t="s">
        <v>83</v>
      </c>
      <c r="C292" t="s">
        <v>84</v>
      </c>
      <c r="D292" t="s">
        <v>89</v>
      </c>
      <c r="E292" t="s">
        <v>86</v>
      </c>
      <c r="F292" t="s">
        <v>87</v>
      </c>
      <c r="G292" t="s">
        <v>88</v>
      </c>
      <c r="H292">
        <v>1199</v>
      </c>
      <c r="I292">
        <v>85</v>
      </c>
      <c r="J292">
        <v>20.100000000000001</v>
      </c>
      <c r="K292">
        <v>6.5</v>
      </c>
      <c r="L292">
        <v>2022</v>
      </c>
      <c r="M292">
        <v>53662</v>
      </c>
      <c r="N292">
        <v>1</v>
      </c>
      <c r="O292">
        <v>0</v>
      </c>
      <c r="P292">
        <v>4.3099999999999996</v>
      </c>
      <c r="Q292" t="b">
        <f t="shared" si="36"/>
        <v>1</v>
      </c>
      <c r="R292" t="b">
        <f t="shared" si="37"/>
        <v>1</v>
      </c>
      <c r="S292" t="b">
        <f t="shared" si="38"/>
        <v>1</v>
      </c>
      <c r="T292" t="b">
        <f t="shared" si="39"/>
        <v>0</v>
      </c>
      <c r="U292" t="b">
        <f t="shared" si="40"/>
        <v>0</v>
      </c>
      <c r="V292" t="b">
        <f t="shared" si="41"/>
        <v>0</v>
      </c>
      <c r="W292" t="b">
        <f t="shared" si="42"/>
        <v>0</v>
      </c>
      <c r="X292" t="b">
        <f t="shared" si="43"/>
        <v>0</v>
      </c>
      <c r="Y292" t="b">
        <f t="shared" si="44"/>
        <v>0</v>
      </c>
    </row>
    <row r="293" spans="1:25" x14ac:dyDescent="0.3">
      <c r="A293">
        <v>291</v>
      </c>
      <c r="B293" t="s">
        <v>83</v>
      </c>
      <c r="C293" t="s">
        <v>84</v>
      </c>
      <c r="D293" t="s">
        <v>89</v>
      </c>
      <c r="E293" t="s">
        <v>86</v>
      </c>
      <c r="F293" t="s">
        <v>87</v>
      </c>
      <c r="G293" t="s">
        <v>88</v>
      </c>
      <c r="H293">
        <v>1199</v>
      </c>
      <c r="I293">
        <v>85</v>
      </c>
      <c r="J293">
        <v>20.100000000000001</v>
      </c>
      <c r="K293">
        <v>6.5</v>
      </c>
      <c r="L293">
        <v>2020</v>
      </c>
      <c r="M293">
        <v>61112</v>
      </c>
      <c r="N293">
        <v>1</v>
      </c>
      <c r="O293">
        <v>0</v>
      </c>
      <c r="P293">
        <v>2.63</v>
      </c>
      <c r="Q293" t="b">
        <f t="shared" si="36"/>
        <v>0</v>
      </c>
      <c r="R293" t="b">
        <f t="shared" si="37"/>
        <v>0</v>
      </c>
      <c r="S293" t="b">
        <f t="shared" si="38"/>
        <v>1</v>
      </c>
      <c r="T293" t="b">
        <f t="shared" si="39"/>
        <v>0</v>
      </c>
      <c r="U293" t="b">
        <f t="shared" si="40"/>
        <v>0</v>
      </c>
      <c r="V293" t="b">
        <f t="shared" si="41"/>
        <v>0</v>
      </c>
      <c r="W293" t="b">
        <f t="shared" si="42"/>
        <v>0</v>
      </c>
      <c r="X293" t="b">
        <f t="shared" si="43"/>
        <v>0</v>
      </c>
      <c r="Y293" t="b">
        <f t="shared" si="44"/>
        <v>0</v>
      </c>
    </row>
    <row r="294" spans="1:25" x14ac:dyDescent="0.3">
      <c r="A294">
        <v>292</v>
      </c>
      <c r="B294" t="s">
        <v>83</v>
      </c>
      <c r="C294" t="s">
        <v>84</v>
      </c>
      <c r="D294" t="s">
        <v>89</v>
      </c>
      <c r="E294" t="s">
        <v>86</v>
      </c>
      <c r="F294" t="s">
        <v>87</v>
      </c>
      <c r="G294" t="s">
        <v>88</v>
      </c>
      <c r="H294">
        <v>1199</v>
      </c>
      <c r="I294">
        <v>85</v>
      </c>
      <c r="J294">
        <v>20.100000000000001</v>
      </c>
      <c r="K294">
        <v>6.5</v>
      </c>
      <c r="L294">
        <v>2023</v>
      </c>
      <c r="M294">
        <v>45630</v>
      </c>
      <c r="N294">
        <v>1</v>
      </c>
      <c r="O294">
        <v>0</v>
      </c>
      <c r="P294">
        <v>4.55</v>
      </c>
      <c r="Q294" t="b">
        <f t="shared" si="36"/>
        <v>1</v>
      </c>
      <c r="R294" t="b">
        <f t="shared" si="37"/>
        <v>1</v>
      </c>
      <c r="S294" t="b">
        <f t="shared" si="38"/>
        <v>1</v>
      </c>
      <c r="T294" t="b">
        <f t="shared" si="39"/>
        <v>0</v>
      </c>
      <c r="U294" t="b">
        <f t="shared" si="40"/>
        <v>0</v>
      </c>
      <c r="V294" t="b">
        <f t="shared" si="41"/>
        <v>1</v>
      </c>
      <c r="W294" t="b">
        <f t="shared" si="42"/>
        <v>0</v>
      </c>
      <c r="X294" t="b">
        <f t="shared" si="43"/>
        <v>0</v>
      </c>
      <c r="Y294" t="b">
        <f t="shared" si="44"/>
        <v>0</v>
      </c>
    </row>
    <row r="295" spans="1:25" x14ac:dyDescent="0.3">
      <c r="A295">
        <v>293</v>
      </c>
      <c r="B295" t="s">
        <v>83</v>
      </c>
      <c r="C295" t="s">
        <v>84</v>
      </c>
      <c r="D295" t="s">
        <v>89</v>
      </c>
      <c r="E295" t="s">
        <v>86</v>
      </c>
      <c r="F295" t="s">
        <v>87</v>
      </c>
      <c r="G295" t="s">
        <v>88</v>
      </c>
      <c r="H295">
        <v>1199</v>
      </c>
      <c r="I295">
        <v>85</v>
      </c>
      <c r="J295">
        <v>20.100000000000001</v>
      </c>
      <c r="K295">
        <v>6.5</v>
      </c>
      <c r="L295">
        <v>2025</v>
      </c>
      <c r="M295">
        <v>28866</v>
      </c>
      <c r="N295">
        <v>3</v>
      </c>
      <c r="O295">
        <v>0</v>
      </c>
      <c r="P295">
        <v>4.59</v>
      </c>
      <c r="Q295" t="b">
        <f t="shared" si="36"/>
        <v>1</v>
      </c>
      <c r="R295" t="b">
        <f t="shared" si="37"/>
        <v>1</v>
      </c>
      <c r="S295" t="b">
        <f t="shared" si="38"/>
        <v>0</v>
      </c>
      <c r="T295" t="b">
        <f t="shared" si="39"/>
        <v>0</v>
      </c>
      <c r="U295" t="b">
        <f t="shared" si="40"/>
        <v>0</v>
      </c>
      <c r="V295" t="b">
        <f t="shared" si="41"/>
        <v>1</v>
      </c>
      <c r="W295" t="b">
        <f t="shared" si="42"/>
        <v>0</v>
      </c>
      <c r="X295" t="b">
        <f t="shared" si="43"/>
        <v>0</v>
      </c>
      <c r="Y295" t="b">
        <f t="shared" si="44"/>
        <v>0</v>
      </c>
    </row>
    <row r="296" spans="1:25" x14ac:dyDescent="0.3">
      <c r="A296">
        <v>294</v>
      </c>
      <c r="B296" t="s">
        <v>83</v>
      </c>
      <c r="C296" t="s">
        <v>84</v>
      </c>
      <c r="D296" t="s">
        <v>89</v>
      </c>
      <c r="E296" t="s">
        <v>86</v>
      </c>
      <c r="F296" t="s">
        <v>87</v>
      </c>
      <c r="G296" t="s">
        <v>88</v>
      </c>
      <c r="H296">
        <v>1199</v>
      </c>
      <c r="I296">
        <v>85</v>
      </c>
      <c r="J296">
        <v>20.100000000000001</v>
      </c>
      <c r="K296">
        <v>6.5</v>
      </c>
      <c r="L296">
        <v>2022</v>
      </c>
      <c r="M296">
        <v>85426</v>
      </c>
      <c r="N296">
        <v>1</v>
      </c>
      <c r="O296">
        <v>0</v>
      </c>
      <c r="P296">
        <v>3.92</v>
      </c>
      <c r="Q296" t="b">
        <f t="shared" si="36"/>
        <v>0</v>
      </c>
      <c r="R296" t="b">
        <f t="shared" si="37"/>
        <v>0</v>
      </c>
      <c r="S296" t="b">
        <f t="shared" si="38"/>
        <v>1</v>
      </c>
      <c r="T296" t="b">
        <f t="shared" si="39"/>
        <v>0</v>
      </c>
      <c r="U296" t="b">
        <f t="shared" si="40"/>
        <v>0</v>
      </c>
      <c r="V296" t="b">
        <f t="shared" si="41"/>
        <v>0</v>
      </c>
      <c r="W296" t="b">
        <f t="shared" si="42"/>
        <v>0</v>
      </c>
      <c r="X296" t="b">
        <f t="shared" si="43"/>
        <v>0</v>
      </c>
      <c r="Y296" t="b">
        <f t="shared" si="44"/>
        <v>0</v>
      </c>
    </row>
    <row r="297" spans="1:25" x14ac:dyDescent="0.3">
      <c r="A297">
        <v>295</v>
      </c>
      <c r="B297" t="s">
        <v>83</v>
      </c>
      <c r="C297" t="s">
        <v>84</v>
      </c>
      <c r="D297" t="s">
        <v>89</v>
      </c>
      <c r="E297" t="s">
        <v>86</v>
      </c>
      <c r="F297" t="s">
        <v>87</v>
      </c>
      <c r="G297" t="s">
        <v>88</v>
      </c>
      <c r="H297">
        <v>1199</v>
      </c>
      <c r="I297">
        <v>85</v>
      </c>
      <c r="J297">
        <v>20.100000000000001</v>
      </c>
      <c r="K297">
        <v>6.5</v>
      </c>
      <c r="L297">
        <v>2024</v>
      </c>
      <c r="M297">
        <v>23182</v>
      </c>
      <c r="N297">
        <v>1</v>
      </c>
      <c r="O297">
        <v>0</v>
      </c>
      <c r="P297">
        <v>5.53</v>
      </c>
      <c r="Q297" t="b">
        <f t="shared" si="36"/>
        <v>1</v>
      </c>
      <c r="R297" t="b">
        <f t="shared" si="37"/>
        <v>0</v>
      </c>
      <c r="S297" t="b">
        <f t="shared" si="38"/>
        <v>0</v>
      </c>
      <c r="T297" t="b">
        <f t="shared" si="39"/>
        <v>0</v>
      </c>
      <c r="U297" t="b">
        <f t="shared" si="40"/>
        <v>0</v>
      </c>
      <c r="V297" t="b">
        <f t="shared" si="41"/>
        <v>1</v>
      </c>
      <c r="W297" t="b">
        <f t="shared" si="42"/>
        <v>0</v>
      </c>
      <c r="X297" t="b">
        <f t="shared" si="43"/>
        <v>0</v>
      </c>
      <c r="Y297" t="b">
        <f t="shared" si="44"/>
        <v>0</v>
      </c>
    </row>
    <row r="298" spans="1:25" x14ac:dyDescent="0.3">
      <c r="A298">
        <v>296</v>
      </c>
      <c r="B298" t="s">
        <v>83</v>
      </c>
      <c r="C298" t="s">
        <v>84</v>
      </c>
      <c r="D298" t="s">
        <v>89</v>
      </c>
      <c r="E298" t="s">
        <v>86</v>
      </c>
      <c r="F298" t="s">
        <v>87</v>
      </c>
      <c r="G298" t="s">
        <v>88</v>
      </c>
      <c r="H298">
        <v>1199</v>
      </c>
      <c r="I298">
        <v>85</v>
      </c>
      <c r="J298">
        <v>20.100000000000001</v>
      </c>
      <c r="K298">
        <v>6.5</v>
      </c>
      <c r="L298">
        <v>2021</v>
      </c>
      <c r="M298">
        <v>68804</v>
      </c>
      <c r="N298">
        <v>1</v>
      </c>
      <c r="O298">
        <v>0</v>
      </c>
      <c r="P298">
        <v>3.49</v>
      </c>
      <c r="Q298" t="b">
        <f t="shared" si="36"/>
        <v>0</v>
      </c>
      <c r="R298" t="b">
        <f t="shared" si="37"/>
        <v>0</v>
      </c>
      <c r="S298" t="b">
        <f t="shared" si="38"/>
        <v>1</v>
      </c>
      <c r="T298" t="b">
        <f t="shared" si="39"/>
        <v>0</v>
      </c>
      <c r="U298" t="b">
        <f t="shared" si="40"/>
        <v>0</v>
      </c>
      <c r="V298" t="b">
        <f t="shared" si="41"/>
        <v>0</v>
      </c>
      <c r="W298" t="b">
        <f t="shared" si="42"/>
        <v>0</v>
      </c>
      <c r="X298" t="b">
        <f t="shared" si="43"/>
        <v>0</v>
      </c>
      <c r="Y298" t="b">
        <f t="shared" si="44"/>
        <v>0</v>
      </c>
    </row>
    <row r="299" spans="1:25" x14ac:dyDescent="0.3">
      <c r="A299">
        <v>297</v>
      </c>
      <c r="B299" t="s">
        <v>83</v>
      </c>
      <c r="C299" t="s">
        <v>84</v>
      </c>
      <c r="D299" t="s">
        <v>89</v>
      </c>
      <c r="E299" t="s">
        <v>86</v>
      </c>
      <c r="F299" t="s">
        <v>87</v>
      </c>
      <c r="G299" t="s">
        <v>88</v>
      </c>
      <c r="H299">
        <v>1199</v>
      </c>
      <c r="I299">
        <v>85</v>
      </c>
      <c r="J299">
        <v>20.100000000000001</v>
      </c>
      <c r="K299">
        <v>6.5</v>
      </c>
      <c r="L299">
        <v>2022</v>
      </c>
      <c r="M299">
        <v>69282</v>
      </c>
      <c r="N299">
        <v>2</v>
      </c>
      <c r="O299">
        <v>0</v>
      </c>
      <c r="P299">
        <v>3.71</v>
      </c>
      <c r="Q299" t="b">
        <f t="shared" si="36"/>
        <v>0</v>
      </c>
      <c r="R299" t="b">
        <f t="shared" si="37"/>
        <v>0</v>
      </c>
      <c r="S299" t="b">
        <f t="shared" si="38"/>
        <v>1</v>
      </c>
      <c r="T299" t="b">
        <f t="shared" si="39"/>
        <v>0</v>
      </c>
      <c r="U299" t="b">
        <f t="shared" si="40"/>
        <v>0</v>
      </c>
      <c r="V299" t="b">
        <f t="shared" si="41"/>
        <v>0</v>
      </c>
      <c r="W299" t="b">
        <f t="shared" si="42"/>
        <v>0</v>
      </c>
      <c r="X299" t="b">
        <f t="shared" si="43"/>
        <v>0</v>
      </c>
      <c r="Y299" t="b">
        <f t="shared" si="44"/>
        <v>0</v>
      </c>
    </row>
    <row r="300" spans="1:25" x14ac:dyDescent="0.3">
      <c r="A300">
        <v>298</v>
      </c>
      <c r="B300" t="s">
        <v>83</v>
      </c>
      <c r="C300" t="s">
        <v>84</v>
      </c>
      <c r="D300" t="s">
        <v>89</v>
      </c>
      <c r="E300" t="s">
        <v>86</v>
      </c>
      <c r="F300" t="s">
        <v>87</v>
      </c>
      <c r="G300" t="s">
        <v>88</v>
      </c>
      <c r="H300">
        <v>1199</v>
      </c>
      <c r="I300">
        <v>85</v>
      </c>
      <c r="J300">
        <v>20.100000000000001</v>
      </c>
      <c r="K300">
        <v>6.5</v>
      </c>
      <c r="L300">
        <v>2020</v>
      </c>
      <c r="M300">
        <v>106415</v>
      </c>
      <c r="N300">
        <v>2</v>
      </c>
      <c r="O300">
        <v>1</v>
      </c>
      <c r="P300">
        <v>1.5</v>
      </c>
      <c r="Q300" t="b">
        <f t="shared" si="36"/>
        <v>0</v>
      </c>
      <c r="R300" t="b">
        <f t="shared" si="37"/>
        <v>0</v>
      </c>
      <c r="S300" t="b">
        <f t="shared" si="38"/>
        <v>1</v>
      </c>
      <c r="T300" t="b">
        <f t="shared" si="39"/>
        <v>0</v>
      </c>
      <c r="U300" t="b">
        <f t="shared" si="40"/>
        <v>0</v>
      </c>
      <c r="V300" t="b">
        <f t="shared" si="41"/>
        <v>0</v>
      </c>
      <c r="W300" t="b">
        <f t="shared" si="42"/>
        <v>0</v>
      </c>
      <c r="X300" t="b">
        <f t="shared" si="43"/>
        <v>0</v>
      </c>
      <c r="Y300" t="b">
        <f t="shared" si="44"/>
        <v>0</v>
      </c>
    </row>
    <row r="301" spans="1:25" x14ac:dyDescent="0.3">
      <c r="A301">
        <v>299</v>
      </c>
      <c r="B301" t="s">
        <v>83</v>
      </c>
      <c r="C301" t="s">
        <v>84</v>
      </c>
      <c r="D301" t="s">
        <v>89</v>
      </c>
      <c r="E301" t="s">
        <v>86</v>
      </c>
      <c r="F301" t="s">
        <v>87</v>
      </c>
      <c r="G301" t="s">
        <v>88</v>
      </c>
      <c r="H301">
        <v>1199</v>
      </c>
      <c r="I301">
        <v>85</v>
      </c>
      <c r="J301">
        <v>20.100000000000001</v>
      </c>
      <c r="K301">
        <v>6.5</v>
      </c>
      <c r="L301">
        <v>2025</v>
      </c>
      <c r="M301">
        <v>16289</v>
      </c>
      <c r="N301">
        <v>2</v>
      </c>
      <c r="O301">
        <v>0</v>
      </c>
      <c r="P301">
        <v>5.12</v>
      </c>
      <c r="Q301" t="b">
        <f t="shared" si="36"/>
        <v>1</v>
      </c>
      <c r="R301" t="b">
        <f t="shared" si="37"/>
        <v>0</v>
      </c>
      <c r="S301" t="b">
        <f t="shared" si="38"/>
        <v>0</v>
      </c>
      <c r="T301" t="b">
        <f t="shared" si="39"/>
        <v>0</v>
      </c>
      <c r="U301" t="b">
        <f t="shared" si="40"/>
        <v>0</v>
      </c>
      <c r="V301" t="b">
        <f t="shared" si="41"/>
        <v>1</v>
      </c>
      <c r="W301" t="b">
        <f t="shared" si="42"/>
        <v>0</v>
      </c>
      <c r="X301" t="b">
        <f t="shared" si="43"/>
        <v>0</v>
      </c>
      <c r="Y301" t="b">
        <f t="shared" si="44"/>
        <v>0</v>
      </c>
    </row>
    <row r="302" spans="1:25" x14ac:dyDescent="0.3">
      <c r="A302">
        <v>300</v>
      </c>
      <c r="B302" t="s">
        <v>83</v>
      </c>
      <c r="C302" t="s">
        <v>84</v>
      </c>
      <c r="D302" t="s">
        <v>89</v>
      </c>
      <c r="E302" t="s">
        <v>86</v>
      </c>
      <c r="F302" t="s">
        <v>87</v>
      </c>
      <c r="G302" t="s">
        <v>88</v>
      </c>
      <c r="H302">
        <v>1199</v>
      </c>
      <c r="I302">
        <v>85</v>
      </c>
      <c r="J302">
        <v>20.100000000000001</v>
      </c>
      <c r="K302">
        <v>6.5</v>
      </c>
      <c r="L302">
        <v>2023</v>
      </c>
      <c r="M302">
        <v>33093</v>
      </c>
      <c r="N302">
        <v>2</v>
      </c>
      <c r="O302">
        <v>0</v>
      </c>
      <c r="P302">
        <v>4.66</v>
      </c>
      <c r="Q302" t="b">
        <f t="shared" si="36"/>
        <v>1</v>
      </c>
      <c r="R302" t="b">
        <f t="shared" si="37"/>
        <v>1</v>
      </c>
      <c r="S302" t="b">
        <f t="shared" si="38"/>
        <v>0</v>
      </c>
      <c r="T302" t="b">
        <f t="shared" si="39"/>
        <v>0</v>
      </c>
      <c r="U302" t="b">
        <f t="shared" si="40"/>
        <v>0</v>
      </c>
      <c r="V302" t="b">
        <f t="shared" si="41"/>
        <v>1</v>
      </c>
      <c r="W302" t="b">
        <f t="shared" si="42"/>
        <v>0</v>
      </c>
      <c r="X302" t="b">
        <f t="shared" si="43"/>
        <v>0</v>
      </c>
      <c r="Y302" t="b">
        <f t="shared" si="44"/>
        <v>0</v>
      </c>
    </row>
    <row r="303" spans="1:25" x14ac:dyDescent="0.3">
      <c r="A303">
        <v>301</v>
      </c>
      <c r="B303" t="s">
        <v>83</v>
      </c>
      <c r="C303" t="s">
        <v>84</v>
      </c>
      <c r="D303" t="s">
        <v>89</v>
      </c>
      <c r="E303" t="s">
        <v>86</v>
      </c>
      <c r="F303" t="s">
        <v>87</v>
      </c>
      <c r="G303" t="s">
        <v>88</v>
      </c>
      <c r="H303">
        <v>1199</v>
      </c>
      <c r="I303">
        <v>85</v>
      </c>
      <c r="J303">
        <v>20.100000000000001</v>
      </c>
      <c r="K303">
        <v>6.5</v>
      </c>
      <c r="L303">
        <v>2024</v>
      </c>
      <c r="M303">
        <v>37937</v>
      </c>
      <c r="N303">
        <v>1</v>
      </c>
      <c r="O303">
        <v>0</v>
      </c>
      <c r="P303">
        <v>5</v>
      </c>
      <c r="Q303" t="b">
        <f t="shared" si="36"/>
        <v>1</v>
      </c>
      <c r="R303" t="b">
        <f t="shared" si="37"/>
        <v>0</v>
      </c>
      <c r="S303" t="b">
        <f t="shared" si="38"/>
        <v>0</v>
      </c>
      <c r="T303" t="b">
        <f t="shared" si="39"/>
        <v>0</v>
      </c>
      <c r="U303" t="b">
        <f t="shared" si="40"/>
        <v>0</v>
      </c>
      <c r="V303" t="b">
        <f t="shared" si="41"/>
        <v>1</v>
      </c>
      <c r="W303" t="b">
        <f t="shared" si="42"/>
        <v>0</v>
      </c>
      <c r="X303" t="b">
        <f t="shared" si="43"/>
        <v>0</v>
      </c>
      <c r="Y303" t="b">
        <f t="shared" si="44"/>
        <v>0</v>
      </c>
    </row>
    <row r="304" spans="1:25" x14ac:dyDescent="0.3">
      <c r="A304">
        <v>302</v>
      </c>
      <c r="B304" t="s">
        <v>83</v>
      </c>
      <c r="C304" t="s">
        <v>84</v>
      </c>
      <c r="D304" t="s">
        <v>89</v>
      </c>
      <c r="E304" t="s">
        <v>86</v>
      </c>
      <c r="F304" t="s">
        <v>87</v>
      </c>
      <c r="G304" t="s">
        <v>88</v>
      </c>
      <c r="H304">
        <v>1199</v>
      </c>
      <c r="I304">
        <v>85</v>
      </c>
      <c r="J304">
        <v>20.100000000000001</v>
      </c>
      <c r="K304">
        <v>6.5</v>
      </c>
      <c r="L304">
        <v>2021</v>
      </c>
      <c r="M304">
        <v>60612</v>
      </c>
      <c r="N304">
        <v>1</v>
      </c>
      <c r="O304">
        <v>0</v>
      </c>
      <c r="P304">
        <v>3.17</v>
      </c>
      <c r="Q304" t="b">
        <f t="shared" si="36"/>
        <v>0</v>
      </c>
      <c r="R304" t="b">
        <f t="shared" si="37"/>
        <v>0</v>
      </c>
      <c r="S304" t="b">
        <f t="shared" si="38"/>
        <v>1</v>
      </c>
      <c r="T304" t="b">
        <f t="shared" si="39"/>
        <v>0</v>
      </c>
      <c r="U304" t="b">
        <f t="shared" si="40"/>
        <v>0</v>
      </c>
      <c r="V304" t="b">
        <f t="shared" si="41"/>
        <v>0</v>
      </c>
      <c r="W304" t="b">
        <f t="shared" si="42"/>
        <v>0</v>
      </c>
      <c r="X304" t="b">
        <f t="shared" si="43"/>
        <v>0</v>
      </c>
      <c r="Y304" t="b">
        <f t="shared" si="44"/>
        <v>0</v>
      </c>
    </row>
    <row r="305" spans="1:25" x14ac:dyDescent="0.3">
      <c r="A305">
        <v>303</v>
      </c>
      <c r="B305" t="s">
        <v>83</v>
      </c>
      <c r="C305" t="s">
        <v>84</v>
      </c>
      <c r="D305" t="s">
        <v>89</v>
      </c>
      <c r="E305" t="s">
        <v>86</v>
      </c>
      <c r="F305" t="s">
        <v>87</v>
      </c>
      <c r="G305" t="s">
        <v>88</v>
      </c>
      <c r="H305">
        <v>1199</v>
      </c>
      <c r="I305">
        <v>85</v>
      </c>
      <c r="J305">
        <v>20.100000000000001</v>
      </c>
      <c r="K305">
        <v>6.5</v>
      </c>
      <c r="L305">
        <v>2023</v>
      </c>
      <c r="M305">
        <v>62364</v>
      </c>
      <c r="N305">
        <v>1</v>
      </c>
      <c r="O305">
        <v>0</v>
      </c>
      <c r="P305">
        <v>4.2699999999999996</v>
      </c>
      <c r="Q305" t="b">
        <f t="shared" si="36"/>
        <v>1</v>
      </c>
      <c r="R305" t="b">
        <f t="shared" si="37"/>
        <v>1</v>
      </c>
      <c r="S305" t="b">
        <f t="shared" si="38"/>
        <v>1</v>
      </c>
      <c r="T305" t="b">
        <f t="shared" si="39"/>
        <v>0</v>
      </c>
      <c r="U305" t="b">
        <f t="shared" si="40"/>
        <v>0</v>
      </c>
      <c r="V305" t="b">
        <f t="shared" si="41"/>
        <v>1</v>
      </c>
      <c r="W305" t="b">
        <f t="shared" si="42"/>
        <v>0</v>
      </c>
      <c r="X305" t="b">
        <f t="shared" si="43"/>
        <v>0</v>
      </c>
      <c r="Y305" t="b">
        <f t="shared" si="44"/>
        <v>0</v>
      </c>
    </row>
    <row r="306" spans="1:25" x14ac:dyDescent="0.3">
      <c r="A306">
        <v>304</v>
      </c>
      <c r="B306" t="s">
        <v>83</v>
      </c>
      <c r="C306" t="s">
        <v>84</v>
      </c>
      <c r="D306" t="s">
        <v>89</v>
      </c>
      <c r="E306" t="s">
        <v>86</v>
      </c>
      <c r="F306" t="s">
        <v>87</v>
      </c>
      <c r="G306" t="s">
        <v>88</v>
      </c>
      <c r="H306">
        <v>1199</v>
      </c>
      <c r="I306">
        <v>85</v>
      </c>
      <c r="J306">
        <v>20.100000000000001</v>
      </c>
      <c r="K306">
        <v>6.5</v>
      </c>
      <c r="L306">
        <v>2023</v>
      </c>
      <c r="M306">
        <v>36621</v>
      </c>
      <c r="N306">
        <v>1</v>
      </c>
      <c r="O306">
        <v>0</v>
      </c>
      <c r="P306">
        <v>4.75</v>
      </c>
      <c r="Q306" t="b">
        <f t="shared" si="36"/>
        <v>1</v>
      </c>
      <c r="R306" t="b">
        <f t="shared" si="37"/>
        <v>1</v>
      </c>
      <c r="S306" t="b">
        <f t="shared" si="38"/>
        <v>0</v>
      </c>
      <c r="T306" t="b">
        <f t="shared" si="39"/>
        <v>0</v>
      </c>
      <c r="U306" t="b">
        <f t="shared" si="40"/>
        <v>0</v>
      </c>
      <c r="V306" t="b">
        <f t="shared" si="41"/>
        <v>1</v>
      </c>
      <c r="W306" t="b">
        <f t="shared" si="42"/>
        <v>0</v>
      </c>
      <c r="X306" t="b">
        <f t="shared" si="43"/>
        <v>0</v>
      </c>
      <c r="Y306" t="b">
        <f t="shared" si="44"/>
        <v>0</v>
      </c>
    </row>
    <row r="307" spans="1:25" x14ac:dyDescent="0.3">
      <c r="A307">
        <v>305</v>
      </c>
      <c r="B307" t="s">
        <v>83</v>
      </c>
      <c r="C307" t="s">
        <v>84</v>
      </c>
      <c r="D307" t="s">
        <v>89</v>
      </c>
      <c r="E307" t="s">
        <v>86</v>
      </c>
      <c r="F307" t="s">
        <v>87</v>
      </c>
      <c r="G307" t="s">
        <v>88</v>
      </c>
      <c r="H307">
        <v>1199</v>
      </c>
      <c r="I307">
        <v>85</v>
      </c>
      <c r="J307">
        <v>20.100000000000001</v>
      </c>
      <c r="K307">
        <v>6.5</v>
      </c>
      <c r="L307">
        <v>2022</v>
      </c>
      <c r="M307">
        <v>46061</v>
      </c>
      <c r="N307">
        <v>1</v>
      </c>
      <c r="O307">
        <v>0</v>
      </c>
      <c r="P307">
        <v>4.38</v>
      </c>
      <c r="Q307" t="b">
        <f t="shared" si="36"/>
        <v>1</v>
      </c>
      <c r="R307" t="b">
        <f t="shared" si="37"/>
        <v>1</v>
      </c>
      <c r="S307" t="b">
        <f t="shared" si="38"/>
        <v>1</v>
      </c>
      <c r="T307" t="b">
        <f t="shared" si="39"/>
        <v>0</v>
      </c>
      <c r="U307" t="b">
        <f t="shared" si="40"/>
        <v>0</v>
      </c>
      <c r="V307" t="b">
        <f t="shared" si="41"/>
        <v>0</v>
      </c>
      <c r="W307" t="b">
        <f t="shared" si="42"/>
        <v>0</v>
      </c>
      <c r="X307" t="b">
        <f t="shared" si="43"/>
        <v>0</v>
      </c>
      <c r="Y307" t="b">
        <f t="shared" si="44"/>
        <v>0</v>
      </c>
    </row>
    <row r="308" spans="1:25" x14ac:dyDescent="0.3">
      <c r="A308">
        <v>306</v>
      </c>
      <c r="B308" t="s">
        <v>83</v>
      </c>
      <c r="C308" t="s">
        <v>84</v>
      </c>
      <c r="D308" t="s">
        <v>89</v>
      </c>
      <c r="E308" t="s">
        <v>86</v>
      </c>
      <c r="F308" t="s">
        <v>87</v>
      </c>
      <c r="G308" t="s">
        <v>88</v>
      </c>
      <c r="H308">
        <v>1199</v>
      </c>
      <c r="I308">
        <v>85</v>
      </c>
      <c r="J308">
        <v>20.100000000000001</v>
      </c>
      <c r="K308">
        <v>6.5</v>
      </c>
      <c r="L308">
        <v>2022</v>
      </c>
      <c r="M308">
        <v>54129</v>
      </c>
      <c r="N308">
        <v>1</v>
      </c>
      <c r="O308">
        <v>0</v>
      </c>
      <c r="P308">
        <v>4.1900000000000004</v>
      </c>
      <c r="Q308" t="b">
        <f t="shared" si="36"/>
        <v>1</v>
      </c>
      <c r="R308" t="b">
        <f t="shared" si="37"/>
        <v>1</v>
      </c>
      <c r="S308" t="b">
        <f t="shared" si="38"/>
        <v>1</v>
      </c>
      <c r="T308" t="b">
        <f t="shared" si="39"/>
        <v>0</v>
      </c>
      <c r="U308" t="b">
        <f t="shared" si="40"/>
        <v>0</v>
      </c>
      <c r="V308" t="b">
        <f t="shared" si="41"/>
        <v>0</v>
      </c>
      <c r="W308" t="b">
        <f t="shared" si="42"/>
        <v>0</v>
      </c>
      <c r="X308" t="b">
        <f t="shared" si="43"/>
        <v>0</v>
      </c>
      <c r="Y308" t="b">
        <f t="shared" si="44"/>
        <v>0</v>
      </c>
    </row>
    <row r="309" spans="1:25" x14ac:dyDescent="0.3">
      <c r="A309">
        <v>307</v>
      </c>
      <c r="B309" t="s">
        <v>83</v>
      </c>
      <c r="C309" t="s">
        <v>84</v>
      </c>
      <c r="D309" t="s">
        <v>89</v>
      </c>
      <c r="E309" t="s">
        <v>86</v>
      </c>
      <c r="F309" t="s">
        <v>87</v>
      </c>
      <c r="G309" t="s">
        <v>88</v>
      </c>
      <c r="H309">
        <v>1199</v>
      </c>
      <c r="I309">
        <v>85</v>
      </c>
      <c r="J309">
        <v>20.100000000000001</v>
      </c>
      <c r="K309">
        <v>6.5</v>
      </c>
      <c r="L309">
        <v>2026</v>
      </c>
      <c r="M309">
        <v>9801</v>
      </c>
      <c r="N309">
        <v>2</v>
      </c>
      <c r="O309">
        <v>0</v>
      </c>
      <c r="P309">
        <v>5.68</v>
      </c>
      <c r="Q309" t="b">
        <f t="shared" si="36"/>
        <v>1</v>
      </c>
      <c r="R309" t="b">
        <f t="shared" si="37"/>
        <v>0</v>
      </c>
      <c r="S309" t="b">
        <f t="shared" si="38"/>
        <v>0</v>
      </c>
      <c r="T309" t="b">
        <f t="shared" si="39"/>
        <v>0</v>
      </c>
      <c r="U309" t="b">
        <f t="shared" si="40"/>
        <v>0</v>
      </c>
      <c r="V309" t="b">
        <f t="shared" si="41"/>
        <v>1</v>
      </c>
      <c r="W309" t="b">
        <f t="shared" si="42"/>
        <v>0</v>
      </c>
      <c r="X309" t="b">
        <f t="shared" si="43"/>
        <v>0</v>
      </c>
      <c r="Y309" t="b">
        <f t="shared" si="44"/>
        <v>0</v>
      </c>
    </row>
    <row r="310" spans="1:25" x14ac:dyDescent="0.3">
      <c r="A310">
        <v>308</v>
      </c>
      <c r="B310" t="s">
        <v>83</v>
      </c>
      <c r="C310" t="s">
        <v>84</v>
      </c>
      <c r="D310" t="s">
        <v>89</v>
      </c>
      <c r="E310" t="s">
        <v>86</v>
      </c>
      <c r="F310" t="s">
        <v>87</v>
      </c>
      <c r="G310" t="s">
        <v>88</v>
      </c>
      <c r="H310">
        <v>1199</v>
      </c>
      <c r="I310">
        <v>85</v>
      </c>
      <c r="J310">
        <v>20.100000000000001</v>
      </c>
      <c r="K310">
        <v>6.5</v>
      </c>
      <c r="L310">
        <v>2023</v>
      </c>
      <c r="M310">
        <v>30869</v>
      </c>
      <c r="N310">
        <v>2</v>
      </c>
      <c r="O310">
        <v>0</v>
      </c>
      <c r="P310">
        <v>4.3600000000000003</v>
      </c>
      <c r="Q310" t="b">
        <f t="shared" si="36"/>
        <v>1</v>
      </c>
      <c r="R310" t="b">
        <f t="shared" si="37"/>
        <v>1</v>
      </c>
      <c r="S310" t="b">
        <f t="shared" si="38"/>
        <v>0</v>
      </c>
      <c r="T310" t="b">
        <f t="shared" si="39"/>
        <v>0</v>
      </c>
      <c r="U310" t="b">
        <f t="shared" si="40"/>
        <v>0</v>
      </c>
      <c r="V310" t="b">
        <f t="shared" si="41"/>
        <v>1</v>
      </c>
      <c r="W310" t="b">
        <f t="shared" si="42"/>
        <v>0</v>
      </c>
      <c r="X310" t="b">
        <f t="shared" si="43"/>
        <v>0</v>
      </c>
      <c r="Y310" t="b">
        <f t="shared" si="44"/>
        <v>0</v>
      </c>
    </row>
    <row r="311" spans="1:25" x14ac:dyDescent="0.3">
      <c r="A311">
        <v>309</v>
      </c>
      <c r="B311" t="s">
        <v>83</v>
      </c>
      <c r="C311" t="s">
        <v>84</v>
      </c>
      <c r="D311" t="s">
        <v>89</v>
      </c>
      <c r="E311" t="s">
        <v>86</v>
      </c>
      <c r="F311" t="s">
        <v>87</v>
      </c>
      <c r="G311" t="s">
        <v>88</v>
      </c>
      <c r="H311">
        <v>1199</v>
      </c>
      <c r="I311">
        <v>85</v>
      </c>
      <c r="J311">
        <v>20.100000000000001</v>
      </c>
      <c r="K311">
        <v>6.5</v>
      </c>
      <c r="L311">
        <v>2021</v>
      </c>
      <c r="M311">
        <v>75134</v>
      </c>
      <c r="N311">
        <v>1</v>
      </c>
      <c r="O311">
        <v>0</v>
      </c>
      <c r="P311">
        <v>3.04</v>
      </c>
      <c r="Q311" t="b">
        <f t="shared" si="36"/>
        <v>0</v>
      </c>
      <c r="R311" t="b">
        <f t="shared" si="37"/>
        <v>0</v>
      </c>
      <c r="S311" t="b">
        <f t="shared" si="38"/>
        <v>1</v>
      </c>
      <c r="T311" t="b">
        <f t="shared" si="39"/>
        <v>0</v>
      </c>
      <c r="U311" t="b">
        <f t="shared" si="40"/>
        <v>0</v>
      </c>
      <c r="V311" t="b">
        <f t="shared" si="41"/>
        <v>0</v>
      </c>
      <c r="W311" t="b">
        <f t="shared" si="42"/>
        <v>0</v>
      </c>
      <c r="X311" t="b">
        <f t="shared" si="43"/>
        <v>0</v>
      </c>
      <c r="Y311" t="b">
        <f t="shared" si="44"/>
        <v>0</v>
      </c>
    </row>
    <row r="312" spans="1:25" x14ac:dyDescent="0.3">
      <c r="A312">
        <v>310</v>
      </c>
      <c r="B312" t="s">
        <v>83</v>
      </c>
      <c r="C312" t="s">
        <v>84</v>
      </c>
      <c r="D312" t="s">
        <v>89</v>
      </c>
      <c r="E312" t="s">
        <v>86</v>
      </c>
      <c r="F312" t="s">
        <v>87</v>
      </c>
      <c r="G312" t="s">
        <v>88</v>
      </c>
      <c r="H312">
        <v>1199</v>
      </c>
      <c r="I312">
        <v>85</v>
      </c>
      <c r="J312">
        <v>20.100000000000001</v>
      </c>
      <c r="K312">
        <v>6.5</v>
      </c>
      <c r="L312">
        <v>2025</v>
      </c>
      <c r="M312">
        <v>18808</v>
      </c>
      <c r="N312">
        <v>1</v>
      </c>
      <c r="O312">
        <v>0</v>
      </c>
      <c r="P312">
        <v>5.74</v>
      </c>
      <c r="Q312" t="b">
        <f t="shared" si="36"/>
        <v>1</v>
      </c>
      <c r="R312" t="b">
        <f t="shared" si="37"/>
        <v>0</v>
      </c>
      <c r="S312" t="b">
        <f t="shared" si="38"/>
        <v>0</v>
      </c>
      <c r="T312" t="b">
        <f t="shared" si="39"/>
        <v>0</v>
      </c>
      <c r="U312" t="b">
        <f t="shared" si="40"/>
        <v>0</v>
      </c>
      <c r="V312" t="b">
        <f t="shared" si="41"/>
        <v>1</v>
      </c>
      <c r="W312" t="b">
        <f t="shared" si="42"/>
        <v>0</v>
      </c>
      <c r="X312" t="b">
        <f t="shared" si="43"/>
        <v>0</v>
      </c>
      <c r="Y312" t="b">
        <f t="shared" si="44"/>
        <v>0</v>
      </c>
    </row>
    <row r="313" spans="1:25" x14ac:dyDescent="0.3">
      <c r="A313">
        <v>311</v>
      </c>
      <c r="B313" t="s">
        <v>83</v>
      </c>
      <c r="C313" t="s">
        <v>84</v>
      </c>
      <c r="D313" t="s">
        <v>89</v>
      </c>
      <c r="E313" t="s">
        <v>86</v>
      </c>
      <c r="F313" t="s">
        <v>87</v>
      </c>
      <c r="G313" t="s">
        <v>88</v>
      </c>
      <c r="H313">
        <v>1199</v>
      </c>
      <c r="I313">
        <v>85</v>
      </c>
      <c r="J313">
        <v>20.100000000000001</v>
      </c>
      <c r="K313">
        <v>6.5</v>
      </c>
      <c r="L313">
        <v>2025</v>
      </c>
      <c r="M313">
        <v>27457</v>
      </c>
      <c r="N313">
        <v>1</v>
      </c>
      <c r="O313">
        <v>1</v>
      </c>
      <c r="P313">
        <v>4.97</v>
      </c>
      <c r="Q313" t="b">
        <f t="shared" si="36"/>
        <v>1</v>
      </c>
      <c r="R313" t="b">
        <f t="shared" si="37"/>
        <v>1</v>
      </c>
      <c r="S313" t="b">
        <f t="shared" si="38"/>
        <v>0</v>
      </c>
      <c r="T313" t="b">
        <f t="shared" si="39"/>
        <v>0</v>
      </c>
      <c r="U313" t="b">
        <f t="shared" si="40"/>
        <v>0</v>
      </c>
      <c r="V313" t="b">
        <f t="shared" si="41"/>
        <v>1</v>
      </c>
      <c r="W313" t="b">
        <f t="shared" si="42"/>
        <v>0</v>
      </c>
      <c r="X313" t="b">
        <f t="shared" si="43"/>
        <v>0</v>
      </c>
      <c r="Y313" t="b">
        <f t="shared" si="44"/>
        <v>0</v>
      </c>
    </row>
    <row r="314" spans="1:25" x14ac:dyDescent="0.3">
      <c r="A314">
        <v>312</v>
      </c>
      <c r="B314" t="s">
        <v>83</v>
      </c>
      <c r="C314" t="s">
        <v>84</v>
      </c>
      <c r="D314" t="s">
        <v>89</v>
      </c>
      <c r="E314" t="s">
        <v>86</v>
      </c>
      <c r="F314" t="s">
        <v>87</v>
      </c>
      <c r="G314" t="s">
        <v>88</v>
      </c>
      <c r="H314">
        <v>1199</v>
      </c>
      <c r="I314">
        <v>85</v>
      </c>
      <c r="J314">
        <v>20.100000000000001</v>
      </c>
      <c r="K314">
        <v>6.5</v>
      </c>
      <c r="L314">
        <v>2023</v>
      </c>
      <c r="M314">
        <v>34937</v>
      </c>
      <c r="N314">
        <v>2</v>
      </c>
      <c r="O314">
        <v>0</v>
      </c>
      <c r="P314">
        <v>4.46</v>
      </c>
      <c r="Q314" t="b">
        <f t="shared" si="36"/>
        <v>1</v>
      </c>
      <c r="R314" t="b">
        <f t="shared" si="37"/>
        <v>1</v>
      </c>
      <c r="S314" t="b">
        <f t="shared" si="38"/>
        <v>0</v>
      </c>
      <c r="T314" t="b">
        <f t="shared" si="39"/>
        <v>0</v>
      </c>
      <c r="U314" t="b">
        <f t="shared" si="40"/>
        <v>0</v>
      </c>
      <c r="V314" t="b">
        <f t="shared" si="41"/>
        <v>1</v>
      </c>
      <c r="W314" t="b">
        <f t="shared" si="42"/>
        <v>0</v>
      </c>
      <c r="X314" t="b">
        <f t="shared" si="43"/>
        <v>0</v>
      </c>
      <c r="Y314" t="b">
        <f t="shared" si="44"/>
        <v>0</v>
      </c>
    </row>
    <row r="315" spans="1:25" x14ac:dyDescent="0.3">
      <c r="A315">
        <v>313</v>
      </c>
      <c r="B315" t="s">
        <v>83</v>
      </c>
      <c r="C315" t="s">
        <v>84</v>
      </c>
      <c r="D315" t="s">
        <v>89</v>
      </c>
      <c r="E315" t="s">
        <v>86</v>
      </c>
      <c r="F315" t="s">
        <v>87</v>
      </c>
      <c r="G315" t="s">
        <v>88</v>
      </c>
      <c r="H315">
        <v>1199</v>
      </c>
      <c r="I315">
        <v>85</v>
      </c>
      <c r="J315">
        <v>20.100000000000001</v>
      </c>
      <c r="K315">
        <v>6.5</v>
      </c>
      <c r="L315">
        <v>2025</v>
      </c>
      <c r="M315">
        <v>23209</v>
      </c>
      <c r="N315">
        <v>1</v>
      </c>
      <c r="O315">
        <v>0</v>
      </c>
      <c r="P315">
        <v>5.69</v>
      </c>
      <c r="Q315" t="b">
        <f t="shared" si="36"/>
        <v>1</v>
      </c>
      <c r="R315" t="b">
        <f t="shared" si="37"/>
        <v>0</v>
      </c>
      <c r="S315" t="b">
        <f t="shared" si="38"/>
        <v>0</v>
      </c>
      <c r="T315" t="b">
        <f t="shared" si="39"/>
        <v>0</v>
      </c>
      <c r="U315" t="b">
        <f t="shared" si="40"/>
        <v>0</v>
      </c>
      <c r="V315" t="b">
        <f t="shared" si="41"/>
        <v>1</v>
      </c>
      <c r="W315" t="b">
        <f t="shared" si="42"/>
        <v>0</v>
      </c>
      <c r="X315" t="b">
        <f t="shared" si="43"/>
        <v>0</v>
      </c>
      <c r="Y315" t="b">
        <f t="shared" si="44"/>
        <v>0</v>
      </c>
    </row>
    <row r="316" spans="1:25" x14ac:dyDescent="0.3">
      <c r="A316">
        <v>314</v>
      </c>
      <c r="B316" t="s">
        <v>83</v>
      </c>
      <c r="C316" t="s">
        <v>84</v>
      </c>
      <c r="D316" t="s">
        <v>89</v>
      </c>
      <c r="E316" t="s">
        <v>86</v>
      </c>
      <c r="F316" t="s">
        <v>87</v>
      </c>
      <c r="G316" t="s">
        <v>88</v>
      </c>
      <c r="H316">
        <v>1199</v>
      </c>
      <c r="I316">
        <v>85</v>
      </c>
      <c r="J316">
        <v>20.100000000000001</v>
      </c>
      <c r="K316">
        <v>6.5</v>
      </c>
      <c r="L316">
        <v>2026</v>
      </c>
      <c r="M316">
        <v>7321</v>
      </c>
      <c r="N316">
        <v>1</v>
      </c>
      <c r="O316">
        <v>0</v>
      </c>
      <c r="P316">
        <v>6.4</v>
      </c>
      <c r="Q316" t="b">
        <f t="shared" si="36"/>
        <v>1</v>
      </c>
      <c r="R316" t="b">
        <f t="shared" si="37"/>
        <v>0</v>
      </c>
      <c r="S316" t="b">
        <f t="shared" si="38"/>
        <v>0</v>
      </c>
      <c r="T316" t="b">
        <f t="shared" si="39"/>
        <v>0</v>
      </c>
      <c r="U316" t="b">
        <f t="shared" si="40"/>
        <v>0</v>
      </c>
      <c r="V316" t="b">
        <f t="shared" si="41"/>
        <v>1</v>
      </c>
      <c r="W316" t="b">
        <f t="shared" si="42"/>
        <v>0</v>
      </c>
      <c r="X316" t="b">
        <f t="shared" si="43"/>
        <v>0</v>
      </c>
      <c r="Y316" t="b">
        <f t="shared" si="44"/>
        <v>0</v>
      </c>
    </row>
    <row r="317" spans="1:25" x14ac:dyDescent="0.3">
      <c r="A317">
        <v>315</v>
      </c>
      <c r="B317" t="s">
        <v>83</v>
      </c>
      <c r="C317" t="s">
        <v>84</v>
      </c>
      <c r="D317" t="s">
        <v>89</v>
      </c>
      <c r="E317" t="s">
        <v>86</v>
      </c>
      <c r="F317" t="s">
        <v>87</v>
      </c>
      <c r="G317" t="s">
        <v>88</v>
      </c>
      <c r="H317">
        <v>1199</v>
      </c>
      <c r="I317">
        <v>85</v>
      </c>
      <c r="J317">
        <v>20.100000000000001</v>
      </c>
      <c r="K317">
        <v>6.5</v>
      </c>
      <c r="L317">
        <v>2025</v>
      </c>
      <c r="M317">
        <v>25819</v>
      </c>
      <c r="N317">
        <v>1</v>
      </c>
      <c r="O317">
        <v>0</v>
      </c>
      <c r="P317">
        <v>5.6</v>
      </c>
      <c r="Q317" t="b">
        <f t="shared" si="36"/>
        <v>1</v>
      </c>
      <c r="R317" t="b">
        <f t="shared" si="37"/>
        <v>0</v>
      </c>
      <c r="S317" t="b">
        <f t="shared" si="38"/>
        <v>0</v>
      </c>
      <c r="T317" t="b">
        <f t="shared" si="39"/>
        <v>0</v>
      </c>
      <c r="U317" t="b">
        <f t="shared" si="40"/>
        <v>0</v>
      </c>
      <c r="V317" t="b">
        <f t="shared" si="41"/>
        <v>1</v>
      </c>
      <c r="W317" t="b">
        <f t="shared" si="42"/>
        <v>0</v>
      </c>
      <c r="X317" t="b">
        <f t="shared" si="43"/>
        <v>0</v>
      </c>
      <c r="Y317" t="b">
        <f t="shared" si="44"/>
        <v>0</v>
      </c>
    </row>
    <row r="318" spans="1:25" x14ac:dyDescent="0.3">
      <c r="A318">
        <v>316</v>
      </c>
      <c r="B318" t="s">
        <v>83</v>
      </c>
      <c r="C318" t="s">
        <v>84</v>
      </c>
      <c r="D318" t="s">
        <v>89</v>
      </c>
      <c r="E318" t="s">
        <v>86</v>
      </c>
      <c r="F318" t="s">
        <v>87</v>
      </c>
      <c r="G318" t="s">
        <v>88</v>
      </c>
      <c r="H318">
        <v>1199</v>
      </c>
      <c r="I318">
        <v>85</v>
      </c>
      <c r="J318">
        <v>20.100000000000001</v>
      </c>
      <c r="K318">
        <v>6.5</v>
      </c>
      <c r="L318">
        <v>2025</v>
      </c>
      <c r="M318">
        <v>13677</v>
      </c>
      <c r="N318">
        <v>1</v>
      </c>
      <c r="O318">
        <v>0</v>
      </c>
      <c r="P318">
        <v>6.13</v>
      </c>
      <c r="Q318" t="b">
        <f t="shared" si="36"/>
        <v>1</v>
      </c>
      <c r="R318" t="b">
        <f t="shared" si="37"/>
        <v>0</v>
      </c>
      <c r="S318" t="b">
        <f t="shared" si="38"/>
        <v>0</v>
      </c>
      <c r="T318" t="b">
        <f t="shared" si="39"/>
        <v>0</v>
      </c>
      <c r="U318" t="b">
        <f t="shared" si="40"/>
        <v>0</v>
      </c>
      <c r="V318" t="b">
        <f t="shared" si="41"/>
        <v>1</v>
      </c>
      <c r="W318" t="b">
        <f t="shared" si="42"/>
        <v>0</v>
      </c>
      <c r="X318" t="b">
        <f t="shared" si="43"/>
        <v>0</v>
      </c>
      <c r="Y318" t="b">
        <f t="shared" si="44"/>
        <v>0</v>
      </c>
    </row>
    <row r="319" spans="1:25" x14ac:dyDescent="0.3">
      <c r="A319">
        <v>317</v>
      </c>
      <c r="B319" t="s">
        <v>83</v>
      </c>
      <c r="C319" t="s">
        <v>84</v>
      </c>
      <c r="D319" t="s">
        <v>89</v>
      </c>
      <c r="E319" t="s">
        <v>86</v>
      </c>
      <c r="F319" t="s">
        <v>87</v>
      </c>
      <c r="G319" t="s">
        <v>88</v>
      </c>
      <c r="H319">
        <v>1199</v>
      </c>
      <c r="I319">
        <v>85</v>
      </c>
      <c r="J319">
        <v>20.100000000000001</v>
      </c>
      <c r="K319">
        <v>6.5</v>
      </c>
      <c r="L319">
        <v>2026</v>
      </c>
      <c r="M319">
        <v>9994</v>
      </c>
      <c r="N319">
        <v>1</v>
      </c>
      <c r="O319">
        <v>0</v>
      </c>
      <c r="P319">
        <v>6.3</v>
      </c>
      <c r="Q319" t="b">
        <f t="shared" si="36"/>
        <v>1</v>
      </c>
      <c r="R319" t="b">
        <f t="shared" si="37"/>
        <v>0</v>
      </c>
      <c r="S319" t="b">
        <f t="shared" si="38"/>
        <v>0</v>
      </c>
      <c r="T319" t="b">
        <f t="shared" si="39"/>
        <v>0</v>
      </c>
      <c r="U319" t="b">
        <f t="shared" si="40"/>
        <v>0</v>
      </c>
      <c r="V319" t="b">
        <f t="shared" si="41"/>
        <v>1</v>
      </c>
      <c r="W319" t="b">
        <f t="shared" si="42"/>
        <v>0</v>
      </c>
      <c r="X319" t="b">
        <f t="shared" si="43"/>
        <v>0</v>
      </c>
      <c r="Y319" t="b">
        <f t="shared" si="44"/>
        <v>0</v>
      </c>
    </row>
    <row r="320" spans="1:25" x14ac:dyDescent="0.3">
      <c r="A320">
        <v>318</v>
      </c>
      <c r="B320" t="s">
        <v>83</v>
      </c>
      <c r="C320" t="s">
        <v>84</v>
      </c>
      <c r="D320" t="s">
        <v>89</v>
      </c>
      <c r="E320" t="s">
        <v>86</v>
      </c>
      <c r="F320" t="s">
        <v>87</v>
      </c>
      <c r="G320" t="s">
        <v>88</v>
      </c>
      <c r="H320">
        <v>1199</v>
      </c>
      <c r="I320">
        <v>85</v>
      </c>
      <c r="J320">
        <v>20.100000000000001</v>
      </c>
      <c r="K320">
        <v>6.5</v>
      </c>
      <c r="L320">
        <v>2022</v>
      </c>
      <c r="M320">
        <v>71848</v>
      </c>
      <c r="N320">
        <v>1</v>
      </c>
      <c r="O320">
        <v>0</v>
      </c>
      <c r="P320">
        <v>4.25</v>
      </c>
      <c r="Q320" t="b">
        <f t="shared" si="36"/>
        <v>1</v>
      </c>
      <c r="R320" t="b">
        <f t="shared" si="37"/>
        <v>1</v>
      </c>
      <c r="S320" t="b">
        <f t="shared" si="38"/>
        <v>1</v>
      </c>
      <c r="T320" t="b">
        <f t="shared" si="39"/>
        <v>0</v>
      </c>
      <c r="U320" t="b">
        <f t="shared" si="40"/>
        <v>0</v>
      </c>
      <c r="V320" t="b">
        <f t="shared" si="41"/>
        <v>0</v>
      </c>
      <c r="W320" t="b">
        <f t="shared" si="42"/>
        <v>0</v>
      </c>
      <c r="X320" t="b">
        <f t="shared" si="43"/>
        <v>0</v>
      </c>
      <c r="Y320" t="b">
        <f t="shared" si="44"/>
        <v>0</v>
      </c>
    </row>
    <row r="321" spans="1:25" x14ac:dyDescent="0.3">
      <c r="A321">
        <v>319</v>
      </c>
      <c r="B321" t="s">
        <v>83</v>
      </c>
      <c r="C321" t="s">
        <v>84</v>
      </c>
      <c r="D321" t="s">
        <v>89</v>
      </c>
      <c r="E321" t="s">
        <v>86</v>
      </c>
      <c r="F321" t="s">
        <v>87</v>
      </c>
      <c r="G321" t="s">
        <v>88</v>
      </c>
      <c r="H321">
        <v>1199</v>
      </c>
      <c r="I321">
        <v>85</v>
      </c>
      <c r="J321">
        <v>20.100000000000001</v>
      </c>
      <c r="K321">
        <v>6.5</v>
      </c>
      <c r="L321">
        <v>2025</v>
      </c>
      <c r="M321">
        <v>21023</v>
      </c>
      <c r="N321">
        <v>1</v>
      </c>
      <c r="O321">
        <v>0</v>
      </c>
      <c r="P321">
        <v>5.79</v>
      </c>
      <c r="Q321" t="b">
        <f t="shared" si="36"/>
        <v>1</v>
      </c>
      <c r="R321" t="b">
        <f t="shared" si="37"/>
        <v>0</v>
      </c>
      <c r="S321" t="b">
        <f t="shared" si="38"/>
        <v>0</v>
      </c>
      <c r="T321" t="b">
        <f t="shared" si="39"/>
        <v>0</v>
      </c>
      <c r="U321" t="b">
        <f t="shared" si="40"/>
        <v>0</v>
      </c>
      <c r="V321" t="b">
        <f t="shared" si="41"/>
        <v>1</v>
      </c>
      <c r="W321" t="b">
        <f t="shared" si="42"/>
        <v>0</v>
      </c>
      <c r="X321" t="b">
        <f t="shared" si="43"/>
        <v>0</v>
      </c>
      <c r="Y321" t="b">
        <f t="shared" si="44"/>
        <v>0</v>
      </c>
    </row>
    <row r="322" spans="1:25" x14ac:dyDescent="0.3">
      <c r="A322">
        <v>320</v>
      </c>
      <c r="B322" t="s">
        <v>83</v>
      </c>
      <c r="C322" t="s">
        <v>84</v>
      </c>
      <c r="D322" t="s">
        <v>89</v>
      </c>
      <c r="E322" t="s">
        <v>86</v>
      </c>
      <c r="F322" t="s">
        <v>87</v>
      </c>
      <c r="G322" t="s">
        <v>88</v>
      </c>
      <c r="H322">
        <v>1199</v>
      </c>
      <c r="I322">
        <v>85</v>
      </c>
      <c r="J322">
        <v>20.100000000000001</v>
      </c>
      <c r="K322">
        <v>6.5</v>
      </c>
      <c r="L322">
        <v>2022</v>
      </c>
      <c r="M322">
        <v>72352</v>
      </c>
      <c r="N322">
        <v>2</v>
      </c>
      <c r="O322">
        <v>0</v>
      </c>
      <c r="P322">
        <v>3.85</v>
      </c>
      <c r="Q322" t="b">
        <f t="shared" si="36"/>
        <v>0</v>
      </c>
      <c r="R322" t="b">
        <f t="shared" si="37"/>
        <v>0</v>
      </c>
      <c r="S322" t="b">
        <f t="shared" si="38"/>
        <v>1</v>
      </c>
      <c r="T322" t="b">
        <f t="shared" si="39"/>
        <v>0</v>
      </c>
      <c r="U322" t="b">
        <f t="shared" si="40"/>
        <v>0</v>
      </c>
      <c r="V322" t="b">
        <f t="shared" si="41"/>
        <v>0</v>
      </c>
      <c r="W322" t="b">
        <f t="shared" si="42"/>
        <v>0</v>
      </c>
      <c r="X322" t="b">
        <f t="shared" si="43"/>
        <v>0</v>
      </c>
      <c r="Y322" t="b">
        <f t="shared" si="44"/>
        <v>0</v>
      </c>
    </row>
    <row r="323" spans="1:25" x14ac:dyDescent="0.3">
      <c r="A323">
        <v>321</v>
      </c>
      <c r="B323" t="s">
        <v>83</v>
      </c>
      <c r="C323" t="s">
        <v>84</v>
      </c>
      <c r="D323" t="s">
        <v>89</v>
      </c>
      <c r="E323" t="s">
        <v>86</v>
      </c>
      <c r="F323" t="s">
        <v>87</v>
      </c>
      <c r="G323" t="s">
        <v>88</v>
      </c>
      <c r="H323">
        <v>1199</v>
      </c>
      <c r="I323">
        <v>85</v>
      </c>
      <c r="J323">
        <v>20.100000000000001</v>
      </c>
      <c r="K323">
        <v>6.5</v>
      </c>
      <c r="L323">
        <v>2026</v>
      </c>
      <c r="M323">
        <v>9180</v>
      </c>
      <c r="N323">
        <v>2</v>
      </c>
      <c r="O323">
        <v>0</v>
      </c>
      <c r="P323">
        <v>5.72</v>
      </c>
      <c r="Q323" t="b">
        <f t="shared" si="36"/>
        <v>1</v>
      </c>
      <c r="R323" t="b">
        <f t="shared" si="37"/>
        <v>0</v>
      </c>
      <c r="S323" t="b">
        <f t="shared" si="38"/>
        <v>0</v>
      </c>
      <c r="T323" t="b">
        <f t="shared" si="39"/>
        <v>0</v>
      </c>
      <c r="U323" t="b">
        <f t="shared" si="40"/>
        <v>0</v>
      </c>
      <c r="V323" t="b">
        <f t="shared" si="41"/>
        <v>1</v>
      </c>
      <c r="W323" t="b">
        <f t="shared" si="42"/>
        <v>0</v>
      </c>
      <c r="X323" t="b">
        <f t="shared" si="43"/>
        <v>0</v>
      </c>
      <c r="Y323" t="b">
        <f t="shared" si="44"/>
        <v>0</v>
      </c>
    </row>
    <row r="324" spans="1:25" x14ac:dyDescent="0.3">
      <c r="A324">
        <v>322</v>
      </c>
      <c r="B324" t="s">
        <v>83</v>
      </c>
      <c r="C324" t="s">
        <v>84</v>
      </c>
      <c r="D324" t="s">
        <v>89</v>
      </c>
      <c r="E324" t="s">
        <v>86</v>
      </c>
      <c r="F324" t="s">
        <v>87</v>
      </c>
      <c r="G324" t="s">
        <v>88</v>
      </c>
      <c r="H324">
        <v>1199</v>
      </c>
      <c r="I324">
        <v>85</v>
      </c>
      <c r="J324">
        <v>20.100000000000001</v>
      </c>
      <c r="K324">
        <v>6.5</v>
      </c>
      <c r="L324">
        <v>2023</v>
      </c>
      <c r="M324">
        <v>62277</v>
      </c>
      <c r="N324">
        <v>2</v>
      </c>
      <c r="O324">
        <v>0</v>
      </c>
      <c r="P324">
        <v>4</v>
      </c>
      <c r="Q324" t="b">
        <f t="shared" ref="Q324:Q387" si="45">AND(P324&gt;4,P324&gt;4)</f>
        <v>0</v>
      </c>
      <c r="R324" t="b">
        <f t="shared" ref="R324:R387" si="46">AND(P324&gt;4,P324&lt;5)</f>
        <v>0</v>
      </c>
      <c r="S324" t="b">
        <f t="shared" ref="S324:S387" si="47">M324&gt;40000</f>
        <v>1</v>
      </c>
      <c r="T324" t="b">
        <f t="shared" ref="T324:T387" si="48">F324=""</f>
        <v>0</v>
      </c>
      <c r="U324" t="b">
        <f t="shared" ref="U324:U387" si="49">AND(R324,S324,T324)</f>
        <v>0</v>
      </c>
      <c r="V324" t="b">
        <f t="shared" ref="V324:V387" si="50">L324&gt;2022</f>
        <v>1</v>
      </c>
      <c r="W324" t="b">
        <f t="shared" ref="W324:W387" si="51">P324&gt;7</f>
        <v>0</v>
      </c>
      <c r="X324" t="b">
        <f t="shared" ref="X324:X387" si="52">F324="Automatic"</f>
        <v>0</v>
      </c>
      <c r="Y324" t="b">
        <f t="shared" ref="Y324:Y387" si="53">AND(V324,W324,X324)</f>
        <v>0</v>
      </c>
    </row>
    <row r="325" spans="1:25" x14ac:dyDescent="0.3">
      <c r="A325">
        <v>323</v>
      </c>
      <c r="B325" t="s">
        <v>83</v>
      </c>
      <c r="C325" t="s">
        <v>84</v>
      </c>
      <c r="D325" t="s">
        <v>89</v>
      </c>
      <c r="E325" t="s">
        <v>86</v>
      </c>
      <c r="F325" t="s">
        <v>87</v>
      </c>
      <c r="G325" t="s">
        <v>88</v>
      </c>
      <c r="H325">
        <v>1199</v>
      </c>
      <c r="I325">
        <v>85</v>
      </c>
      <c r="J325">
        <v>20.100000000000001</v>
      </c>
      <c r="K325">
        <v>6.5</v>
      </c>
      <c r="L325">
        <v>2023</v>
      </c>
      <c r="M325">
        <v>44477</v>
      </c>
      <c r="N325">
        <v>1</v>
      </c>
      <c r="O325">
        <v>0</v>
      </c>
      <c r="P325">
        <v>4.3899999999999997</v>
      </c>
      <c r="Q325" t="b">
        <f t="shared" si="45"/>
        <v>1</v>
      </c>
      <c r="R325" t="b">
        <f t="shared" si="46"/>
        <v>1</v>
      </c>
      <c r="S325" t="b">
        <f t="shared" si="47"/>
        <v>1</v>
      </c>
      <c r="T325" t="b">
        <f t="shared" si="48"/>
        <v>0</v>
      </c>
      <c r="U325" t="b">
        <f t="shared" si="49"/>
        <v>0</v>
      </c>
      <c r="V325" t="b">
        <f t="shared" si="50"/>
        <v>1</v>
      </c>
      <c r="W325" t="b">
        <f t="shared" si="51"/>
        <v>0</v>
      </c>
      <c r="X325" t="b">
        <f t="shared" si="52"/>
        <v>0</v>
      </c>
      <c r="Y325" t="b">
        <f t="shared" si="53"/>
        <v>0</v>
      </c>
    </row>
    <row r="326" spans="1:25" x14ac:dyDescent="0.3">
      <c r="A326">
        <v>324</v>
      </c>
      <c r="B326" t="s">
        <v>83</v>
      </c>
      <c r="C326" t="s">
        <v>84</v>
      </c>
      <c r="D326" t="s">
        <v>89</v>
      </c>
      <c r="E326" t="s">
        <v>86</v>
      </c>
      <c r="F326" t="s">
        <v>87</v>
      </c>
      <c r="G326" t="s">
        <v>88</v>
      </c>
      <c r="H326">
        <v>1199</v>
      </c>
      <c r="I326">
        <v>85</v>
      </c>
      <c r="J326">
        <v>20.100000000000001</v>
      </c>
      <c r="K326">
        <v>6.5</v>
      </c>
      <c r="L326">
        <v>2022</v>
      </c>
      <c r="M326">
        <v>76955</v>
      </c>
      <c r="N326">
        <v>1</v>
      </c>
      <c r="O326">
        <v>0</v>
      </c>
      <c r="P326">
        <v>3.77</v>
      </c>
      <c r="Q326" t="b">
        <f t="shared" si="45"/>
        <v>0</v>
      </c>
      <c r="R326" t="b">
        <f t="shared" si="46"/>
        <v>0</v>
      </c>
      <c r="S326" t="b">
        <f t="shared" si="47"/>
        <v>1</v>
      </c>
      <c r="T326" t="b">
        <f t="shared" si="48"/>
        <v>0</v>
      </c>
      <c r="U326" t="b">
        <f t="shared" si="49"/>
        <v>0</v>
      </c>
      <c r="V326" t="b">
        <f t="shared" si="50"/>
        <v>0</v>
      </c>
      <c r="W326" t="b">
        <f t="shared" si="51"/>
        <v>0</v>
      </c>
      <c r="X326" t="b">
        <f t="shared" si="52"/>
        <v>0</v>
      </c>
      <c r="Y326" t="b">
        <f t="shared" si="53"/>
        <v>0</v>
      </c>
    </row>
    <row r="327" spans="1:25" x14ac:dyDescent="0.3">
      <c r="A327">
        <v>325</v>
      </c>
      <c r="B327" t="s">
        <v>83</v>
      </c>
      <c r="C327" t="s">
        <v>84</v>
      </c>
      <c r="D327" t="s">
        <v>89</v>
      </c>
      <c r="E327" t="s">
        <v>86</v>
      </c>
      <c r="F327" t="s">
        <v>87</v>
      </c>
      <c r="G327" t="s">
        <v>88</v>
      </c>
      <c r="H327">
        <v>1199</v>
      </c>
      <c r="I327">
        <v>85</v>
      </c>
      <c r="J327">
        <v>20.100000000000001</v>
      </c>
      <c r="K327">
        <v>6.5</v>
      </c>
      <c r="L327">
        <v>2021</v>
      </c>
      <c r="M327">
        <v>89381</v>
      </c>
      <c r="N327">
        <v>1</v>
      </c>
      <c r="O327">
        <v>0</v>
      </c>
      <c r="P327">
        <v>3.33</v>
      </c>
      <c r="Q327" t="b">
        <f t="shared" si="45"/>
        <v>0</v>
      </c>
      <c r="R327" t="b">
        <f t="shared" si="46"/>
        <v>0</v>
      </c>
      <c r="S327" t="b">
        <f t="shared" si="47"/>
        <v>1</v>
      </c>
      <c r="T327" t="b">
        <f t="shared" si="48"/>
        <v>0</v>
      </c>
      <c r="U327" t="b">
        <f t="shared" si="49"/>
        <v>0</v>
      </c>
      <c r="V327" t="b">
        <f t="shared" si="50"/>
        <v>0</v>
      </c>
      <c r="W327" t="b">
        <f t="shared" si="51"/>
        <v>0</v>
      </c>
      <c r="X327" t="b">
        <f t="shared" si="52"/>
        <v>0</v>
      </c>
      <c r="Y327" t="b">
        <f t="shared" si="53"/>
        <v>0</v>
      </c>
    </row>
    <row r="328" spans="1:25" x14ac:dyDescent="0.3">
      <c r="A328">
        <v>326</v>
      </c>
      <c r="B328" t="s">
        <v>83</v>
      </c>
      <c r="C328" t="s">
        <v>84</v>
      </c>
      <c r="D328" t="s">
        <v>89</v>
      </c>
      <c r="E328" t="s">
        <v>86</v>
      </c>
      <c r="F328" t="s">
        <v>87</v>
      </c>
      <c r="G328" t="s">
        <v>88</v>
      </c>
      <c r="H328">
        <v>1199</v>
      </c>
      <c r="I328">
        <v>85</v>
      </c>
      <c r="J328">
        <v>20.100000000000001</v>
      </c>
      <c r="K328">
        <v>6.5</v>
      </c>
      <c r="L328">
        <v>2025</v>
      </c>
      <c r="M328">
        <v>13292</v>
      </c>
      <c r="N328">
        <v>2</v>
      </c>
      <c r="O328">
        <v>0</v>
      </c>
      <c r="P328">
        <v>5.36</v>
      </c>
      <c r="Q328" t="b">
        <f t="shared" si="45"/>
        <v>1</v>
      </c>
      <c r="R328" t="b">
        <f t="shared" si="46"/>
        <v>0</v>
      </c>
      <c r="S328" t="b">
        <f t="shared" si="47"/>
        <v>0</v>
      </c>
      <c r="T328" t="b">
        <f t="shared" si="48"/>
        <v>0</v>
      </c>
      <c r="U328" t="b">
        <f t="shared" si="49"/>
        <v>0</v>
      </c>
      <c r="V328" t="b">
        <f t="shared" si="50"/>
        <v>1</v>
      </c>
      <c r="W328" t="b">
        <f t="shared" si="51"/>
        <v>0</v>
      </c>
      <c r="X328" t="b">
        <f t="shared" si="52"/>
        <v>0</v>
      </c>
      <c r="Y328" t="b">
        <f t="shared" si="53"/>
        <v>0</v>
      </c>
    </row>
    <row r="329" spans="1:25" x14ac:dyDescent="0.3">
      <c r="A329">
        <v>327</v>
      </c>
      <c r="B329" t="s">
        <v>83</v>
      </c>
      <c r="C329" t="s">
        <v>84</v>
      </c>
      <c r="D329" t="s">
        <v>89</v>
      </c>
      <c r="E329" t="s">
        <v>86</v>
      </c>
      <c r="F329" t="s">
        <v>87</v>
      </c>
      <c r="G329" t="s">
        <v>88</v>
      </c>
      <c r="H329">
        <v>1199</v>
      </c>
      <c r="I329">
        <v>85</v>
      </c>
      <c r="J329">
        <v>20.100000000000001</v>
      </c>
      <c r="K329">
        <v>6.5</v>
      </c>
      <c r="L329">
        <v>2024</v>
      </c>
      <c r="M329">
        <v>40705</v>
      </c>
      <c r="N329">
        <v>1</v>
      </c>
      <c r="O329">
        <v>0</v>
      </c>
      <c r="P329">
        <v>5.29</v>
      </c>
      <c r="Q329" t="b">
        <f t="shared" si="45"/>
        <v>1</v>
      </c>
      <c r="R329" t="b">
        <f t="shared" si="46"/>
        <v>0</v>
      </c>
      <c r="S329" t="b">
        <f t="shared" si="47"/>
        <v>1</v>
      </c>
      <c r="T329" t="b">
        <f t="shared" si="48"/>
        <v>0</v>
      </c>
      <c r="U329" t="b">
        <f t="shared" si="49"/>
        <v>0</v>
      </c>
      <c r="V329" t="b">
        <f t="shared" si="50"/>
        <v>1</v>
      </c>
      <c r="W329" t="b">
        <f t="shared" si="51"/>
        <v>0</v>
      </c>
      <c r="X329" t="b">
        <f t="shared" si="52"/>
        <v>0</v>
      </c>
      <c r="Y329" t="b">
        <f t="shared" si="53"/>
        <v>0</v>
      </c>
    </row>
    <row r="330" spans="1:25" x14ac:dyDescent="0.3">
      <c r="A330">
        <v>328</v>
      </c>
      <c r="B330" t="s">
        <v>83</v>
      </c>
      <c r="C330" t="s">
        <v>84</v>
      </c>
      <c r="D330" t="s">
        <v>89</v>
      </c>
      <c r="E330" t="s">
        <v>86</v>
      </c>
      <c r="F330" t="s">
        <v>87</v>
      </c>
      <c r="G330" t="s">
        <v>88</v>
      </c>
      <c r="H330">
        <v>1199</v>
      </c>
      <c r="I330">
        <v>85</v>
      </c>
      <c r="J330">
        <v>20.100000000000001</v>
      </c>
      <c r="K330">
        <v>6.5</v>
      </c>
      <c r="L330">
        <v>2024</v>
      </c>
      <c r="M330">
        <v>49410</v>
      </c>
      <c r="N330">
        <v>1</v>
      </c>
      <c r="O330">
        <v>0</v>
      </c>
      <c r="P330">
        <v>5.18</v>
      </c>
      <c r="Q330" t="b">
        <f t="shared" si="45"/>
        <v>1</v>
      </c>
      <c r="R330" t="b">
        <f t="shared" si="46"/>
        <v>0</v>
      </c>
      <c r="S330" t="b">
        <f t="shared" si="47"/>
        <v>1</v>
      </c>
      <c r="T330" t="b">
        <f t="shared" si="48"/>
        <v>0</v>
      </c>
      <c r="U330" t="b">
        <f t="shared" si="49"/>
        <v>0</v>
      </c>
      <c r="V330" t="b">
        <f t="shared" si="50"/>
        <v>1</v>
      </c>
      <c r="W330" t="b">
        <f t="shared" si="51"/>
        <v>0</v>
      </c>
      <c r="X330" t="b">
        <f t="shared" si="52"/>
        <v>0</v>
      </c>
      <c r="Y330" t="b">
        <f t="shared" si="53"/>
        <v>0</v>
      </c>
    </row>
    <row r="331" spans="1:25" x14ac:dyDescent="0.3">
      <c r="A331">
        <v>329</v>
      </c>
      <c r="B331" t="s">
        <v>83</v>
      </c>
      <c r="C331" t="s">
        <v>84</v>
      </c>
      <c r="D331" t="s">
        <v>89</v>
      </c>
      <c r="E331" t="s">
        <v>86</v>
      </c>
      <c r="F331" t="s">
        <v>87</v>
      </c>
      <c r="G331" t="s">
        <v>88</v>
      </c>
      <c r="H331">
        <v>1199</v>
      </c>
      <c r="I331">
        <v>85</v>
      </c>
      <c r="J331">
        <v>20.100000000000001</v>
      </c>
      <c r="K331">
        <v>6.5</v>
      </c>
      <c r="L331">
        <v>2022</v>
      </c>
      <c r="M331">
        <v>78230</v>
      </c>
      <c r="N331">
        <v>1</v>
      </c>
      <c r="O331">
        <v>0</v>
      </c>
      <c r="P331">
        <v>3.75</v>
      </c>
      <c r="Q331" t="b">
        <f t="shared" si="45"/>
        <v>0</v>
      </c>
      <c r="R331" t="b">
        <f t="shared" si="46"/>
        <v>0</v>
      </c>
      <c r="S331" t="b">
        <f t="shared" si="47"/>
        <v>1</v>
      </c>
      <c r="T331" t="b">
        <f t="shared" si="48"/>
        <v>0</v>
      </c>
      <c r="U331" t="b">
        <f t="shared" si="49"/>
        <v>0</v>
      </c>
      <c r="V331" t="b">
        <f t="shared" si="50"/>
        <v>0</v>
      </c>
      <c r="W331" t="b">
        <f t="shared" si="51"/>
        <v>0</v>
      </c>
      <c r="X331" t="b">
        <f t="shared" si="52"/>
        <v>0</v>
      </c>
      <c r="Y331" t="b">
        <f t="shared" si="53"/>
        <v>0</v>
      </c>
    </row>
    <row r="332" spans="1:25" x14ac:dyDescent="0.3">
      <c r="A332">
        <v>330</v>
      </c>
      <c r="B332" t="s">
        <v>83</v>
      </c>
      <c r="C332" t="s">
        <v>84</v>
      </c>
      <c r="D332" t="s">
        <v>89</v>
      </c>
      <c r="E332" t="s">
        <v>86</v>
      </c>
      <c r="F332" t="s">
        <v>87</v>
      </c>
      <c r="G332" t="s">
        <v>88</v>
      </c>
      <c r="H332">
        <v>1199</v>
      </c>
      <c r="I332">
        <v>85</v>
      </c>
      <c r="J332">
        <v>20.100000000000001</v>
      </c>
      <c r="K332">
        <v>6.5</v>
      </c>
      <c r="L332">
        <v>2026</v>
      </c>
      <c r="M332">
        <v>6762</v>
      </c>
      <c r="N332">
        <v>1</v>
      </c>
      <c r="O332">
        <v>0</v>
      </c>
      <c r="P332">
        <v>6.06</v>
      </c>
      <c r="Q332" t="b">
        <f t="shared" si="45"/>
        <v>1</v>
      </c>
      <c r="R332" t="b">
        <f t="shared" si="46"/>
        <v>0</v>
      </c>
      <c r="S332" t="b">
        <f t="shared" si="47"/>
        <v>0</v>
      </c>
      <c r="T332" t="b">
        <f t="shared" si="48"/>
        <v>0</v>
      </c>
      <c r="U332" t="b">
        <f t="shared" si="49"/>
        <v>0</v>
      </c>
      <c r="V332" t="b">
        <f t="shared" si="50"/>
        <v>1</v>
      </c>
      <c r="W332" t="b">
        <f t="shared" si="51"/>
        <v>0</v>
      </c>
      <c r="X332" t="b">
        <f t="shared" si="52"/>
        <v>0</v>
      </c>
      <c r="Y332" t="b">
        <f t="shared" si="53"/>
        <v>0</v>
      </c>
    </row>
    <row r="333" spans="1:25" x14ac:dyDescent="0.3">
      <c r="A333">
        <v>331</v>
      </c>
      <c r="B333" t="s">
        <v>83</v>
      </c>
      <c r="C333" t="s">
        <v>84</v>
      </c>
      <c r="D333" t="s">
        <v>89</v>
      </c>
      <c r="E333" t="s">
        <v>86</v>
      </c>
      <c r="F333" t="s">
        <v>87</v>
      </c>
      <c r="G333" t="s">
        <v>88</v>
      </c>
      <c r="H333">
        <v>1199</v>
      </c>
      <c r="I333">
        <v>85</v>
      </c>
      <c r="J333">
        <v>20.100000000000001</v>
      </c>
      <c r="K333">
        <v>6.5</v>
      </c>
      <c r="L333">
        <v>2024</v>
      </c>
      <c r="M333">
        <v>31099</v>
      </c>
      <c r="N333">
        <v>1</v>
      </c>
      <c r="O333">
        <v>0</v>
      </c>
      <c r="P333">
        <v>4.83</v>
      </c>
      <c r="Q333" t="b">
        <f t="shared" si="45"/>
        <v>1</v>
      </c>
      <c r="R333" t="b">
        <f t="shared" si="46"/>
        <v>1</v>
      </c>
      <c r="S333" t="b">
        <f t="shared" si="47"/>
        <v>0</v>
      </c>
      <c r="T333" t="b">
        <f t="shared" si="48"/>
        <v>0</v>
      </c>
      <c r="U333" t="b">
        <f t="shared" si="49"/>
        <v>0</v>
      </c>
      <c r="V333" t="b">
        <f t="shared" si="50"/>
        <v>1</v>
      </c>
      <c r="W333" t="b">
        <f t="shared" si="51"/>
        <v>0</v>
      </c>
      <c r="X333" t="b">
        <f t="shared" si="52"/>
        <v>0</v>
      </c>
      <c r="Y333" t="b">
        <f t="shared" si="53"/>
        <v>0</v>
      </c>
    </row>
    <row r="334" spans="1:25" x14ac:dyDescent="0.3">
      <c r="A334">
        <v>332</v>
      </c>
      <c r="B334" t="s">
        <v>83</v>
      </c>
      <c r="C334" t="s">
        <v>84</v>
      </c>
      <c r="D334" t="s">
        <v>89</v>
      </c>
      <c r="E334" t="s">
        <v>86</v>
      </c>
      <c r="F334" t="s">
        <v>87</v>
      </c>
      <c r="G334" t="s">
        <v>88</v>
      </c>
      <c r="H334">
        <v>1199</v>
      </c>
      <c r="I334">
        <v>85</v>
      </c>
      <c r="J334">
        <v>20.100000000000001</v>
      </c>
      <c r="K334">
        <v>6.5</v>
      </c>
      <c r="L334">
        <v>2026</v>
      </c>
      <c r="M334">
        <v>4895</v>
      </c>
      <c r="N334">
        <v>1</v>
      </c>
      <c r="O334">
        <v>0</v>
      </c>
      <c r="P334">
        <v>6.32</v>
      </c>
      <c r="Q334" t="b">
        <f t="shared" si="45"/>
        <v>1</v>
      </c>
      <c r="R334" t="b">
        <f t="shared" si="46"/>
        <v>0</v>
      </c>
      <c r="S334" t="b">
        <f t="shared" si="47"/>
        <v>0</v>
      </c>
      <c r="T334" t="b">
        <f t="shared" si="48"/>
        <v>0</v>
      </c>
      <c r="U334" t="b">
        <f t="shared" si="49"/>
        <v>0</v>
      </c>
      <c r="V334" t="b">
        <f t="shared" si="50"/>
        <v>1</v>
      </c>
      <c r="W334" t="b">
        <f t="shared" si="51"/>
        <v>0</v>
      </c>
      <c r="X334" t="b">
        <f t="shared" si="52"/>
        <v>0</v>
      </c>
      <c r="Y334" t="b">
        <f t="shared" si="53"/>
        <v>0</v>
      </c>
    </row>
    <row r="335" spans="1:25" x14ac:dyDescent="0.3">
      <c r="A335">
        <v>333</v>
      </c>
      <c r="B335" t="s">
        <v>83</v>
      </c>
      <c r="C335" t="s">
        <v>84</v>
      </c>
      <c r="D335" t="s">
        <v>89</v>
      </c>
      <c r="E335" t="s">
        <v>86</v>
      </c>
      <c r="F335" t="s">
        <v>87</v>
      </c>
      <c r="G335" t="s">
        <v>88</v>
      </c>
      <c r="H335">
        <v>1199</v>
      </c>
      <c r="I335">
        <v>85</v>
      </c>
      <c r="J335">
        <v>20.100000000000001</v>
      </c>
      <c r="K335">
        <v>6.5</v>
      </c>
      <c r="L335">
        <v>2020</v>
      </c>
      <c r="M335">
        <v>126080</v>
      </c>
      <c r="N335">
        <v>1</v>
      </c>
      <c r="O335">
        <v>0</v>
      </c>
      <c r="P335">
        <v>2.7</v>
      </c>
      <c r="Q335" t="b">
        <f t="shared" si="45"/>
        <v>0</v>
      </c>
      <c r="R335" t="b">
        <f t="shared" si="46"/>
        <v>0</v>
      </c>
      <c r="S335" t="b">
        <f t="shared" si="47"/>
        <v>1</v>
      </c>
      <c r="T335" t="b">
        <f t="shared" si="48"/>
        <v>0</v>
      </c>
      <c r="U335" t="b">
        <f t="shared" si="49"/>
        <v>0</v>
      </c>
      <c r="V335" t="b">
        <f t="shared" si="50"/>
        <v>0</v>
      </c>
      <c r="W335" t="b">
        <f t="shared" si="51"/>
        <v>0</v>
      </c>
      <c r="X335" t="b">
        <f t="shared" si="52"/>
        <v>0</v>
      </c>
      <c r="Y335" t="b">
        <f t="shared" si="53"/>
        <v>0</v>
      </c>
    </row>
    <row r="336" spans="1:25" x14ac:dyDescent="0.3">
      <c r="A336">
        <v>334</v>
      </c>
      <c r="B336" t="s">
        <v>83</v>
      </c>
      <c r="C336" t="s">
        <v>84</v>
      </c>
      <c r="D336" t="s">
        <v>89</v>
      </c>
      <c r="E336" t="s">
        <v>86</v>
      </c>
      <c r="F336" t="s">
        <v>87</v>
      </c>
      <c r="G336" t="s">
        <v>88</v>
      </c>
      <c r="H336">
        <v>1199</v>
      </c>
      <c r="I336">
        <v>85</v>
      </c>
      <c r="J336">
        <v>20.100000000000001</v>
      </c>
      <c r="K336">
        <v>6.5</v>
      </c>
      <c r="L336">
        <v>2022</v>
      </c>
      <c r="M336">
        <v>57485</v>
      </c>
      <c r="N336">
        <v>1</v>
      </c>
      <c r="O336">
        <v>0</v>
      </c>
      <c r="P336">
        <v>3.88</v>
      </c>
      <c r="Q336" t="b">
        <f t="shared" si="45"/>
        <v>0</v>
      </c>
      <c r="R336" t="b">
        <f t="shared" si="46"/>
        <v>0</v>
      </c>
      <c r="S336" t="b">
        <f t="shared" si="47"/>
        <v>1</v>
      </c>
      <c r="T336" t="b">
        <f t="shared" si="48"/>
        <v>0</v>
      </c>
      <c r="U336" t="b">
        <f t="shared" si="49"/>
        <v>0</v>
      </c>
      <c r="V336" t="b">
        <f t="shared" si="50"/>
        <v>0</v>
      </c>
      <c r="W336" t="b">
        <f t="shared" si="51"/>
        <v>0</v>
      </c>
      <c r="X336" t="b">
        <f t="shared" si="52"/>
        <v>0</v>
      </c>
      <c r="Y336" t="b">
        <f t="shared" si="53"/>
        <v>0</v>
      </c>
    </row>
    <row r="337" spans="1:25" x14ac:dyDescent="0.3">
      <c r="A337">
        <v>335</v>
      </c>
      <c r="B337" t="s">
        <v>83</v>
      </c>
      <c r="C337" t="s">
        <v>84</v>
      </c>
      <c r="D337" t="s">
        <v>89</v>
      </c>
      <c r="E337" t="s">
        <v>86</v>
      </c>
      <c r="F337" t="s">
        <v>87</v>
      </c>
      <c r="G337" t="s">
        <v>88</v>
      </c>
      <c r="H337">
        <v>1199</v>
      </c>
      <c r="I337">
        <v>85</v>
      </c>
      <c r="J337">
        <v>20.100000000000001</v>
      </c>
      <c r="K337">
        <v>6.5</v>
      </c>
      <c r="L337">
        <v>2025</v>
      </c>
      <c r="M337">
        <v>13315</v>
      </c>
      <c r="N337">
        <v>2</v>
      </c>
      <c r="O337">
        <v>0</v>
      </c>
      <c r="P337">
        <v>5.57</v>
      </c>
      <c r="Q337" t="b">
        <f t="shared" si="45"/>
        <v>1</v>
      </c>
      <c r="R337" t="b">
        <f t="shared" si="46"/>
        <v>0</v>
      </c>
      <c r="S337" t="b">
        <f t="shared" si="47"/>
        <v>0</v>
      </c>
      <c r="T337" t="b">
        <f t="shared" si="48"/>
        <v>0</v>
      </c>
      <c r="U337" t="b">
        <f t="shared" si="49"/>
        <v>0</v>
      </c>
      <c r="V337" t="b">
        <f t="shared" si="50"/>
        <v>1</v>
      </c>
      <c r="W337" t="b">
        <f t="shared" si="51"/>
        <v>0</v>
      </c>
      <c r="X337" t="b">
        <f t="shared" si="52"/>
        <v>0</v>
      </c>
      <c r="Y337" t="b">
        <f t="shared" si="53"/>
        <v>0</v>
      </c>
    </row>
    <row r="338" spans="1:25" x14ac:dyDescent="0.3">
      <c r="A338">
        <v>336</v>
      </c>
      <c r="B338" t="s">
        <v>83</v>
      </c>
      <c r="C338" t="s">
        <v>84</v>
      </c>
      <c r="D338" t="s">
        <v>89</v>
      </c>
      <c r="E338" t="s">
        <v>86</v>
      </c>
      <c r="F338" t="s">
        <v>87</v>
      </c>
      <c r="G338" t="s">
        <v>88</v>
      </c>
      <c r="H338">
        <v>1199</v>
      </c>
      <c r="I338">
        <v>85</v>
      </c>
      <c r="J338">
        <v>20.100000000000001</v>
      </c>
      <c r="K338">
        <v>6.5</v>
      </c>
      <c r="L338">
        <v>2026</v>
      </c>
      <c r="M338">
        <v>6862</v>
      </c>
      <c r="N338">
        <v>1</v>
      </c>
      <c r="O338">
        <v>0</v>
      </c>
      <c r="P338">
        <v>6.4</v>
      </c>
      <c r="Q338" t="b">
        <f t="shared" si="45"/>
        <v>1</v>
      </c>
      <c r="R338" t="b">
        <f t="shared" si="46"/>
        <v>0</v>
      </c>
      <c r="S338" t="b">
        <f t="shared" si="47"/>
        <v>0</v>
      </c>
      <c r="T338" t="b">
        <f t="shared" si="48"/>
        <v>0</v>
      </c>
      <c r="U338" t="b">
        <f t="shared" si="49"/>
        <v>0</v>
      </c>
      <c r="V338" t="b">
        <f t="shared" si="50"/>
        <v>1</v>
      </c>
      <c r="W338" t="b">
        <f t="shared" si="51"/>
        <v>0</v>
      </c>
      <c r="X338" t="b">
        <f t="shared" si="52"/>
        <v>0</v>
      </c>
      <c r="Y338" t="b">
        <f t="shared" si="53"/>
        <v>0</v>
      </c>
    </row>
    <row r="339" spans="1:25" x14ac:dyDescent="0.3">
      <c r="A339">
        <v>337</v>
      </c>
      <c r="B339" t="s">
        <v>83</v>
      </c>
      <c r="C339" t="s">
        <v>84</v>
      </c>
      <c r="D339" t="s">
        <v>89</v>
      </c>
      <c r="E339" t="s">
        <v>86</v>
      </c>
      <c r="F339" t="s">
        <v>87</v>
      </c>
      <c r="G339" t="s">
        <v>88</v>
      </c>
      <c r="H339">
        <v>1199</v>
      </c>
      <c r="I339">
        <v>85</v>
      </c>
      <c r="J339">
        <v>20.100000000000001</v>
      </c>
      <c r="K339">
        <v>6.5</v>
      </c>
      <c r="L339">
        <v>2024</v>
      </c>
      <c r="M339">
        <v>42988</v>
      </c>
      <c r="N339">
        <v>2</v>
      </c>
      <c r="O339">
        <v>0</v>
      </c>
      <c r="P339">
        <v>4.71</v>
      </c>
      <c r="Q339" t="b">
        <f t="shared" si="45"/>
        <v>1</v>
      </c>
      <c r="R339" t="b">
        <f t="shared" si="46"/>
        <v>1</v>
      </c>
      <c r="S339" t="b">
        <f t="shared" si="47"/>
        <v>1</v>
      </c>
      <c r="T339" t="b">
        <f t="shared" si="48"/>
        <v>0</v>
      </c>
      <c r="U339" t="b">
        <f t="shared" si="49"/>
        <v>0</v>
      </c>
      <c r="V339" t="b">
        <f t="shared" si="50"/>
        <v>1</v>
      </c>
      <c r="W339" t="b">
        <f t="shared" si="51"/>
        <v>0</v>
      </c>
      <c r="X339" t="b">
        <f t="shared" si="52"/>
        <v>0</v>
      </c>
      <c r="Y339" t="b">
        <f t="shared" si="53"/>
        <v>0</v>
      </c>
    </row>
    <row r="340" spans="1:25" x14ac:dyDescent="0.3">
      <c r="A340">
        <v>338</v>
      </c>
      <c r="B340" t="s">
        <v>83</v>
      </c>
      <c r="C340" t="s">
        <v>84</v>
      </c>
      <c r="D340" t="s">
        <v>89</v>
      </c>
      <c r="E340" t="s">
        <v>86</v>
      </c>
      <c r="F340" t="s">
        <v>87</v>
      </c>
      <c r="G340" t="s">
        <v>88</v>
      </c>
      <c r="H340">
        <v>1199</v>
      </c>
      <c r="I340">
        <v>85</v>
      </c>
      <c r="J340">
        <v>20.100000000000001</v>
      </c>
      <c r="K340">
        <v>6.5</v>
      </c>
      <c r="L340">
        <v>2025</v>
      </c>
      <c r="M340">
        <v>16574</v>
      </c>
      <c r="N340">
        <v>3</v>
      </c>
      <c r="O340">
        <v>0</v>
      </c>
      <c r="P340">
        <v>5.14</v>
      </c>
      <c r="Q340" t="b">
        <f t="shared" si="45"/>
        <v>1</v>
      </c>
      <c r="R340" t="b">
        <f t="shared" si="46"/>
        <v>0</v>
      </c>
      <c r="S340" t="b">
        <f t="shared" si="47"/>
        <v>0</v>
      </c>
      <c r="T340" t="b">
        <f t="shared" si="48"/>
        <v>0</v>
      </c>
      <c r="U340" t="b">
        <f t="shared" si="49"/>
        <v>0</v>
      </c>
      <c r="V340" t="b">
        <f t="shared" si="50"/>
        <v>1</v>
      </c>
      <c r="W340" t="b">
        <f t="shared" si="51"/>
        <v>0</v>
      </c>
      <c r="X340" t="b">
        <f t="shared" si="52"/>
        <v>0</v>
      </c>
      <c r="Y340" t="b">
        <f t="shared" si="53"/>
        <v>0</v>
      </c>
    </row>
    <row r="341" spans="1:25" x14ac:dyDescent="0.3">
      <c r="A341">
        <v>339</v>
      </c>
      <c r="B341" t="s">
        <v>83</v>
      </c>
      <c r="C341" t="s">
        <v>84</v>
      </c>
      <c r="D341" t="s">
        <v>89</v>
      </c>
      <c r="E341" t="s">
        <v>86</v>
      </c>
      <c r="F341" t="s">
        <v>87</v>
      </c>
      <c r="G341" t="s">
        <v>88</v>
      </c>
      <c r="H341">
        <v>1199</v>
      </c>
      <c r="I341">
        <v>85</v>
      </c>
      <c r="J341">
        <v>20.100000000000001</v>
      </c>
      <c r="K341">
        <v>6.5</v>
      </c>
      <c r="L341">
        <v>2025</v>
      </c>
      <c r="M341">
        <v>26038</v>
      </c>
      <c r="N341">
        <v>1</v>
      </c>
      <c r="O341">
        <v>0</v>
      </c>
      <c r="P341">
        <v>6.12</v>
      </c>
      <c r="Q341" t="b">
        <f t="shared" si="45"/>
        <v>1</v>
      </c>
      <c r="R341" t="b">
        <f t="shared" si="46"/>
        <v>0</v>
      </c>
      <c r="S341" t="b">
        <f t="shared" si="47"/>
        <v>0</v>
      </c>
      <c r="T341" t="b">
        <f t="shared" si="48"/>
        <v>0</v>
      </c>
      <c r="U341" t="b">
        <f t="shared" si="49"/>
        <v>0</v>
      </c>
      <c r="V341" t="b">
        <f t="shared" si="50"/>
        <v>1</v>
      </c>
      <c r="W341" t="b">
        <f t="shared" si="51"/>
        <v>0</v>
      </c>
      <c r="X341" t="b">
        <f t="shared" si="52"/>
        <v>0</v>
      </c>
      <c r="Y341" t="b">
        <f t="shared" si="53"/>
        <v>0</v>
      </c>
    </row>
    <row r="342" spans="1:25" x14ac:dyDescent="0.3">
      <c r="A342">
        <v>340</v>
      </c>
      <c r="B342" t="s">
        <v>83</v>
      </c>
      <c r="C342" t="s">
        <v>84</v>
      </c>
      <c r="D342" t="s">
        <v>89</v>
      </c>
      <c r="E342" t="s">
        <v>86</v>
      </c>
      <c r="F342" t="s">
        <v>87</v>
      </c>
      <c r="G342" t="s">
        <v>88</v>
      </c>
      <c r="H342">
        <v>1199</v>
      </c>
      <c r="I342">
        <v>85</v>
      </c>
      <c r="J342">
        <v>20.100000000000001</v>
      </c>
      <c r="K342">
        <v>6.5</v>
      </c>
      <c r="L342">
        <v>2024</v>
      </c>
      <c r="M342">
        <v>25071</v>
      </c>
      <c r="N342">
        <v>1</v>
      </c>
      <c r="O342">
        <v>0</v>
      </c>
      <c r="P342">
        <v>4.88</v>
      </c>
      <c r="Q342" t="b">
        <f t="shared" si="45"/>
        <v>1</v>
      </c>
      <c r="R342" t="b">
        <f t="shared" si="46"/>
        <v>1</v>
      </c>
      <c r="S342" t="b">
        <f t="shared" si="47"/>
        <v>0</v>
      </c>
      <c r="T342" t="b">
        <f t="shared" si="48"/>
        <v>0</v>
      </c>
      <c r="U342" t="b">
        <f t="shared" si="49"/>
        <v>0</v>
      </c>
      <c r="V342" t="b">
        <f t="shared" si="50"/>
        <v>1</v>
      </c>
      <c r="W342" t="b">
        <f t="shared" si="51"/>
        <v>0</v>
      </c>
      <c r="X342" t="b">
        <f t="shared" si="52"/>
        <v>0</v>
      </c>
      <c r="Y342" t="b">
        <f t="shared" si="53"/>
        <v>0</v>
      </c>
    </row>
    <row r="343" spans="1:25" x14ac:dyDescent="0.3">
      <c r="A343">
        <v>341</v>
      </c>
      <c r="B343" t="s">
        <v>83</v>
      </c>
      <c r="C343" t="s">
        <v>84</v>
      </c>
      <c r="D343" t="s">
        <v>89</v>
      </c>
      <c r="E343" t="s">
        <v>86</v>
      </c>
      <c r="F343" t="s">
        <v>87</v>
      </c>
      <c r="G343" t="s">
        <v>88</v>
      </c>
      <c r="H343">
        <v>1199</v>
      </c>
      <c r="I343">
        <v>85</v>
      </c>
      <c r="J343">
        <v>20.100000000000001</v>
      </c>
      <c r="K343">
        <v>6.5</v>
      </c>
      <c r="L343">
        <v>2024</v>
      </c>
      <c r="M343">
        <v>37988</v>
      </c>
      <c r="N343">
        <v>1</v>
      </c>
      <c r="O343">
        <v>0</v>
      </c>
      <c r="P343">
        <v>4.91</v>
      </c>
      <c r="Q343" t="b">
        <f t="shared" si="45"/>
        <v>1</v>
      </c>
      <c r="R343" t="b">
        <f t="shared" si="46"/>
        <v>1</v>
      </c>
      <c r="S343" t="b">
        <f t="shared" si="47"/>
        <v>0</v>
      </c>
      <c r="T343" t="b">
        <f t="shared" si="48"/>
        <v>0</v>
      </c>
      <c r="U343" t="b">
        <f t="shared" si="49"/>
        <v>0</v>
      </c>
      <c r="V343" t="b">
        <f t="shared" si="50"/>
        <v>1</v>
      </c>
      <c r="W343" t="b">
        <f t="shared" si="51"/>
        <v>0</v>
      </c>
      <c r="X343" t="b">
        <f t="shared" si="52"/>
        <v>0</v>
      </c>
      <c r="Y343" t="b">
        <f t="shared" si="53"/>
        <v>0</v>
      </c>
    </row>
    <row r="344" spans="1:25" x14ac:dyDescent="0.3">
      <c r="A344">
        <v>342</v>
      </c>
      <c r="B344" t="s">
        <v>83</v>
      </c>
      <c r="C344" t="s">
        <v>84</v>
      </c>
      <c r="D344" t="s">
        <v>89</v>
      </c>
      <c r="E344" t="s">
        <v>86</v>
      </c>
      <c r="F344" t="s">
        <v>87</v>
      </c>
      <c r="G344" t="s">
        <v>88</v>
      </c>
      <c r="H344">
        <v>1199</v>
      </c>
      <c r="I344">
        <v>85</v>
      </c>
      <c r="J344">
        <v>20.100000000000001</v>
      </c>
      <c r="K344">
        <v>6.5</v>
      </c>
      <c r="L344">
        <v>2025</v>
      </c>
      <c r="M344">
        <v>28680</v>
      </c>
      <c r="N344">
        <v>2</v>
      </c>
      <c r="O344">
        <v>0</v>
      </c>
      <c r="P344">
        <v>5.37</v>
      </c>
      <c r="Q344" t="b">
        <f t="shared" si="45"/>
        <v>1</v>
      </c>
      <c r="R344" t="b">
        <f t="shared" si="46"/>
        <v>0</v>
      </c>
      <c r="S344" t="b">
        <f t="shared" si="47"/>
        <v>0</v>
      </c>
      <c r="T344" t="b">
        <f t="shared" si="48"/>
        <v>0</v>
      </c>
      <c r="U344" t="b">
        <f t="shared" si="49"/>
        <v>0</v>
      </c>
      <c r="V344" t="b">
        <f t="shared" si="50"/>
        <v>1</v>
      </c>
      <c r="W344" t="b">
        <f t="shared" si="51"/>
        <v>0</v>
      </c>
      <c r="X344" t="b">
        <f t="shared" si="52"/>
        <v>0</v>
      </c>
      <c r="Y344" t="b">
        <f t="shared" si="53"/>
        <v>0</v>
      </c>
    </row>
    <row r="345" spans="1:25" x14ac:dyDescent="0.3">
      <c r="A345">
        <v>343</v>
      </c>
      <c r="B345" t="s">
        <v>83</v>
      </c>
      <c r="C345" t="s">
        <v>84</v>
      </c>
      <c r="D345" t="s">
        <v>89</v>
      </c>
      <c r="E345" t="s">
        <v>86</v>
      </c>
      <c r="F345" t="s">
        <v>87</v>
      </c>
      <c r="G345" t="s">
        <v>88</v>
      </c>
      <c r="H345">
        <v>1199</v>
      </c>
      <c r="I345">
        <v>85</v>
      </c>
      <c r="J345">
        <v>20.100000000000001</v>
      </c>
      <c r="K345">
        <v>6.5</v>
      </c>
      <c r="L345">
        <v>2020</v>
      </c>
      <c r="M345">
        <v>77657</v>
      </c>
      <c r="N345">
        <v>1</v>
      </c>
      <c r="O345">
        <v>0</v>
      </c>
      <c r="P345">
        <v>2.71</v>
      </c>
      <c r="Q345" t="b">
        <f t="shared" si="45"/>
        <v>0</v>
      </c>
      <c r="R345" t="b">
        <f t="shared" si="46"/>
        <v>0</v>
      </c>
      <c r="S345" t="b">
        <f t="shared" si="47"/>
        <v>1</v>
      </c>
      <c r="T345" t="b">
        <f t="shared" si="48"/>
        <v>0</v>
      </c>
      <c r="U345" t="b">
        <f t="shared" si="49"/>
        <v>0</v>
      </c>
      <c r="V345" t="b">
        <f t="shared" si="50"/>
        <v>0</v>
      </c>
      <c r="W345" t="b">
        <f t="shared" si="51"/>
        <v>0</v>
      </c>
      <c r="X345" t="b">
        <f t="shared" si="52"/>
        <v>0</v>
      </c>
      <c r="Y345" t="b">
        <f t="shared" si="53"/>
        <v>0</v>
      </c>
    </row>
    <row r="346" spans="1:25" x14ac:dyDescent="0.3">
      <c r="A346">
        <v>344</v>
      </c>
      <c r="B346" t="s">
        <v>83</v>
      </c>
      <c r="C346" t="s">
        <v>84</v>
      </c>
      <c r="D346" t="s">
        <v>89</v>
      </c>
      <c r="E346" t="s">
        <v>86</v>
      </c>
      <c r="F346" t="s">
        <v>87</v>
      </c>
      <c r="G346" t="s">
        <v>88</v>
      </c>
      <c r="H346">
        <v>1199</v>
      </c>
      <c r="I346">
        <v>85</v>
      </c>
      <c r="J346">
        <v>20.100000000000001</v>
      </c>
      <c r="K346">
        <v>6.5</v>
      </c>
      <c r="L346">
        <v>2020</v>
      </c>
      <c r="M346">
        <v>112047</v>
      </c>
      <c r="N346">
        <v>1</v>
      </c>
      <c r="O346">
        <v>0</v>
      </c>
      <c r="P346">
        <v>2.89</v>
      </c>
      <c r="Q346" t="b">
        <f t="shared" si="45"/>
        <v>0</v>
      </c>
      <c r="R346" t="b">
        <f t="shared" si="46"/>
        <v>0</v>
      </c>
      <c r="S346" t="b">
        <f t="shared" si="47"/>
        <v>1</v>
      </c>
      <c r="T346" t="b">
        <f t="shared" si="48"/>
        <v>0</v>
      </c>
      <c r="U346" t="b">
        <f t="shared" si="49"/>
        <v>0</v>
      </c>
      <c r="V346" t="b">
        <f t="shared" si="50"/>
        <v>0</v>
      </c>
      <c r="W346" t="b">
        <f t="shared" si="51"/>
        <v>0</v>
      </c>
      <c r="X346" t="b">
        <f t="shared" si="52"/>
        <v>0</v>
      </c>
      <c r="Y346" t="b">
        <f t="shared" si="53"/>
        <v>0</v>
      </c>
    </row>
    <row r="347" spans="1:25" x14ac:dyDescent="0.3">
      <c r="A347">
        <v>345</v>
      </c>
      <c r="B347" t="s">
        <v>83</v>
      </c>
      <c r="C347" t="s">
        <v>84</v>
      </c>
      <c r="D347" t="s">
        <v>89</v>
      </c>
      <c r="E347" t="s">
        <v>86</v>
      </c>
      <c r="F347" t="s">
        <v>87</v>
      </c>
      <c r="G347" t="s">
        <v>88</v>
      </c>
      <c r="H347">
        <v>1199</v>
      </c>
      <c r="I347">
        <v>85</v>
      </c>
      <c r="J347">
        <v>20.100000000000001</v>
      </c>
      <c r="K347">
        <v>6.5</v>
      </c>
      <c r="L347">
        <v>2025</v>
      </c>
      <c r="M347">
        <v>16003</v>
      </c>
      <c r="N347">
        <v>1</v>
      </c>
      <c r="O347">
        <v>0</v>
      </c>
      <c r="P347">
        <v>6.01</v>
      </c>
      <c r="Q347" t="b">
        <f t="shared" si="45"/>
        <v>1</v>
      </c>
      <c r="R347" t="b">
        <f t="shared" si="46"/>
        <v>0</v>
      </c>
      <c r="S347" t="b">
        <f t="shared" si="47"/>
        <v>0</v>
      </c>
      <c r="T347" t="b">
        <f t="shared" si="48"/>
        <v>0</v>
      </c>
      <c r="U347" t="b">
        <f t="shared" si="49"/>
        <v>0</v>
      </c>
      <c r="V347" t="b">
        <f t="shared" si="50"/>
        <v>1</v>
      </c>
      <c r="W347" t="b">
        <f t="shared" si="51"/>
        <v>0</v>
      </c>
      <c r="X347" t="b">
        <f t="shared" si="52"/>
        <v>0</v>
      </c>
      <c r="Y347" t="b">
        <f t="shared" si="53"/>
        <v>0</v>
      </c>
    </row>
    <row r="348" spans="1:25" x14ac:dyDescent="0.3">
      <c r="A348">
        <v>346</v>
      </c>
      <c r="B348" t="s">
        <v>83</v>
      </c>
      <c r="C348" t="s">
        <v>84</v>
      </c>
      <c r="D348" t="s">
        <v>89</v>
      </c>
      <c r="E348" t="s">
        <v>86</v>
      </c>
      <c r="F348" t="s">
        <v>87</v>
      </c>
      <c r="G348" t="s">
        <v>88</v>
      </c>
      <c r="H348">
        <v>1199</v>
      </c>
      <c r="I348">
        <v>85</v>
      </c>
      <c r="J348">
        <v>20.100000000000001</v>
      </c>
      <c r="K348">
        <v>6.5</v>
      </c>
      <c r="L348">
        <v>2020</v>
      </c>
      <c r="M348">
        <v>90064</v>
      </c>
      <c r="N348">
        <v>2</v>
      </c>
      <c r="O348">
        <v>0</v>
      </c>
      <c r="P348">
        <v>2.66</v>
      </c>
      <c r="Q348" t="b">
        <f t="shared" si="45"/>
        <v>0</v>
      </c>
      <c r="R348" t="b">
        <f t="shared" si="46"/>
        <v>0</v>
      </c>
      <c r="S348" t="b">
        <f t="shared" si="47"/>
        <v>1</v>
      </c>
      <c r="T348" t="b">
        <f t="shared" si="48"/>
        <v>0</v>
      </c>
      <c r="U348" t="b">
        <f t="shared" si="49"/>
        <v>0</v>
      </c>
      <c r="V348" t="b">
        <f t="shared" si="50"/>
        <v>0</v>
      </c>
      <c r="W348" t="b">
        <f t="shared" si="51"/>
        <v>0</v>
      </c>
      <c r="X348" t="b">
        <f t="shared" si="52"/>
        <v>0</v>
      </c>
      <c r="Y348" t="b">
        <f t="shared" si="53"/>
        <v>0</v>
      </c>
    </row>
    <row r="349" spans="1:25" x14ac:dyDescent="0.3">
      <c r="A349">
        <v>347</v>
      </c>
      <c r="B349" t="s">
        <v>83</v>
      </c>
      <c r="C349" t="s">
        <v>84</v>
      </c>
      <c r="D349" t="s">
        <v>89</v>
      </c>
      <c r="E349" t="s">
        <v>86</v>
      </c>
      <c r="F349" t="s">
        <v>87</v>
      </c>
      <c r="G349" t="s">
        <v>88</v>
      </c>
      <c r="H349">
        <v>1199</v>
      </c>
      <c r="I349">
        <v>85</v>
      </c>
      <c r="J349">
        <v>20.100000000000001</v>
      </c>
      <c r="K349">
        <v>6.5</v>
      </c>
      <c r="L349">
        <v>2020</v>
      </c>
      <c r="M349">
        <v>68763</v>
      </c>
      <c r="N349">
        <v>1</v>
      </c>
      <c r="O349">
        <v>0</v>
      </c>
      <c r="P349">
        <v>3.14</v>
      </c>
      <c r="Q349" t="b">
        <f t="shared" si="45"/>
        <v>0</v>
      </c>
      <c r="R349" t="b">
        <f t="shared" si="46"/>
        <v>0</v>
      </c>
      <c r="S349" t="b">
        <f t="shared" si="47"/>
        <v>1</v>
      </c>
      <c r="T349" t="b">
        <f t="shared" si="48"/>
        <v>0</v>
      </c>
      <c r="U349" t="b">
        <f t="shared" si="49"/>
        <v>0</v>
      </c>
      <c r="V349" t="b">
        <f t="shared" si="50"/>
        <v>0</v>
      </c>
      <c r="W349" t="b">
        <f t="shared" si="51"/>
        <v>0</v>
      </c>
      <c r="X349" t="b">
        <f t="shared" si="52"/>
        <v>0</v>
      </c>
      <c r="Y349" t="b">
        <f t="shared" si="53"/>
        <v>0</v>
      </c>
    </row>
    <row r="350" spans="1:25" x14ac:dyDescent="0.3">
      <c r="A350">
        <v>348</v>
      </c>
      <c r="B350" t="s">
        <v>83</v>
      </c>
      <c r="C350" t="s">
        <v>84</v>
      </c>
      <c r="D350" t="s">
        <v>89</v>
      </c>
      <c r="E350" t="s">
        <v>86</v>
      </c>
      <c r="F350" t="s">
        <v>87</v>
      </c>
      <c r="G350" t="s">
        <v>88</v>
      </c>
      <c r="H350">
        <v>1199</v>
      </c>
      <c r="I350">
        <v>85</v>
      </c>
      <c r="J350">
        <v>20.100000000000001</v>
      </c>
      <c r="K350">
        <v>6.5</v>
      </c>
      <c r="L350">
        <v>2025</v>
      </c>
      <c r="M350">
        <v>24337</v>
      </c>
      <c r="N350">
        <v>1</v>
      </c>
      <c r="O350">
        <v>0</v>
      </c>
      <c r="P350">
        <v>5.78</v>
      </c>
      <c r="Q350" t="b">
        <f t="shared" si="45"/>
        <v>1</v>
      </c>
      <c r="R350" t="b">
        <f t="shared" si="46"/>
        <v>0</v>
      </c>
      <c r="S350" t="b">
        <f t="shared" si="47"/>
        <v>0</v>
      </c>
      <c r="T350" t="b">
        <f t="shared" si="48"/>
        <v>0</v>
      </c>
      <c r="U350" t="b">
        <f t="shared" si="49"/>
        <v>0</v>
      </c>
      <c r="V350" t="b">
        <f t="shared" si="50"/>
        <v>1</v>
      </c>
      <c r="W350" t="b">
        <f t="shared" si="51"/>
        <v>0</v>
      </c>
      <c r="X350" t="b">
        <f t="shared" si="52"/>
        <v>0</v>
      </c>
      <c r="Y350" t="b">
        <f t="shared" si="53"/>
        <v>0</v>
      </c>
    </row>
    <row r="351" spans="1:25" x14ac:dyDescent="0.3">
      <c r="A351">
        <v>349</v>
      </c>
      <c r="B351" t="s">
        <v>83</v>
      </c>
      <c r="C351" t="s">
        <v>84</v>
      </c>
      <c r="D351" t="s">
        <v>89</v>
      </c>
      <c r="E351" t="s">
        <v>86</v>
      </c>
      <c r="F351" t="s">
        <v>87</v>
      </c>
      <c r="G351" t="s">
        <v>88</v>
      </c>
      <c r="H351">
        <v>1199</v>
      </c>
      <c r="I351">
        <v>85</v>
      </c>
      <c r="J351">
        <v>20.100000000000001</v>
      </c>
      <c r="K351">
        <v>6.5</v>
      </c>
      <c r="L351">
        <v>2026</v>
      </c>
      <c r="M351">
        <v>7351</v>
      </c>
      <c r="N351">
        <v>2</v>
      </c>
      <c r="O351">
        <v>0</v>
      </c>
      <c r="P351">
        <v>5.91</v>
      </c>
      <c r="Q351" t="b">
        <f t="shared" si="45"/>
        <v>1</v>
      </c>
      <c r="R351" t="b">
        <f t="shared" si="46"/>
        <v>0</v>
      </c>
      <c r="S351" t="b">
        <f t="shared" si="47"/>
        <v>0</v>
      </c>
      <c r="T351" t="b">
        <f t="shared" si="48"/>
        <v>0</v>
      </c>
      <c r="U351" t="b">
        <f t="shared" si="49"/>
        <v>0</v>
      </c>
      <c r="V351" t="b">
        <f t="shared" si="50"/>
        <v>1</v>
      </c>
      <c r="W351" t="b">
        <f t="shared" si="51"/>
        <v>0</v>
      </c>
      <c r="X351" t="b">
        <f t="shared" si="52"/>
        <v>0</v>
      </c>
      <c r="Y351" t="b">
        <f t="shared" si="53"/>
        <v>0</v>
      </c>
    </row>
    <row r="352" spans="1:25" x14ac:dyDescent="0.3">
      <c r="A352">
        <v>350</v>
      </c>
      <c r="B352" t="s">
        <v>83</v>
      </c>
      <c r="C352" t="s">
        <v>84</v>
      </c>
      <c r="D352" t="s">
        <v>89</v>
      </c>
      <c r="E352" t="s">
        <v>86</v>
      </c>
      <c r="F352" t="s">
        <v>87</v>
      </c>
      <c r="G352" t="s">
        <v>88</v>
      </c>
      <c r="H352">
        <v>1199</v>
      </c>
      <c r="I352">
        <v>85</v>
      </c>
      <c r="J352">
        <v>20.100000000000001</v>
      </c>
      <c r="K352">
        <v>6.5</v>
      </c>
      <c r="L352">
        <v>2026</v>
      </c>
      <c r="M352">
        <v>9761</v>
      </c>
      <c r="N352">
        <v>1</v>
      </c>
      <c r="O352">
        <v>0</v>
      </c>
      <c r="P352">
        <v>6.68</v>
      </c>
      <c r="Q352" t="b">
        <f t="shared" si="45"/>
        <v>1</v>
      </c>
      <c r="R352" t="b">
        <f t="shared" si="46"/>
        <v>0</v>
      </c>
      <c r="S352" t="b">
        <f t="shared" si="47"/>
        <v>0</v>
      </c>
      <c r="T352" t="b">
        <f t="shared" si="48"/>
        <v>0</v>
      </c>
      <c r="U352" t="b">
        <f t="shared" si="49"/>
        <v>0</v>
      </c>
      <c r="V352" t="b">
        <f t="shared" si="50"/>
        <v>1</v>
      </c>
      <c r="W352" t="b">
        <f t="shared" si="51"/>
        <v>0</v>
      </c>
      <c r="X352" t="b">
        <f t="shared" si="52"/>
        <v>0</v>
      </c>
      <c r="Y352" t="b">
        <f t="shared" si="53"/>
        <v>0</v>
      </c>
    </row>
    <row r="353" spans="1:25" x14ac:dyDescent="0.3">
      <c r="A353">
        <v>351</v>
      </c>
      <c r="B353" t="s">
        <v>83</v>
      </c>
      <c r="C353" t="s">
        <v>84</v>
      </c>
      <c r="D353" t="s">
        <v>89</v>
      </c>
      <c r="E353" t="s">
        <v>86</v>
      </c>
      <c r="F353" t="s">
        <v>87</v>
      </c>
      <c r="G353" t="s">
        <v>88</v>
      </c>
      <c r="H353">
        <v>1199</v>
      </c>
      <c r="I353">
        <v>85</v>
      </c>
      <c r="J353">
        <v>20.100000000000001</v>
      </c>
      <c r="K353">
        <v>6.5</v>
      </c>
      <c r="L353">
        <v>2021</v>
      </c>
      <c r="M353">
        <v>57297</v>
      </c>
      <c r="N353">
        <v>1</v>
      </c>
      <c r="O353">
        <v>0</v>
      </c>
      <c r="P353">
        <v>3.53</v>
      </c>
      <c r="Q353" t="b">
        <f t="shared" si="45"/>
        <v>0</v>
      </c>
      <c r="R353" t="b">
        <f t="shared" si="46"/>
        <v>0</v>
      </c>
      <c r="S353" t="b">
        <f t="shared" si="47"/>
        <v>1</v>
      </c>
      <c r="T353" t="b">
        <f t="shared" si="48"/>
        <v>0</v>
      </c>
      <c r="U353" t="b">
        <f t="shared" si="49"/>
        <v>0</v>
      </c>
      <c r="V353" t="b">
        <f t="shared" si="50"/>
        <v>0</v>
      </c>
      <c r="W353" t="b">
        <f t="shared" si="51"/>
        <v>0</v>
      </c>
      <c r="X353" t="b">
        <f t="shared" si="52"/>
        <v>0</v>
      </c>
      <c r="Y353" t="b">
        <f t="shared" si="53"/>
        <v>0</v>
      </c>
    </row>
    <row r="354" spans="1:25" x14ac:dyDescent="0.3">
      <c r="A354">
        <v>352</v>
      </c>
      <c r="B354" t="s">
        <v>83</v>
      </c>
      <c r="C354" t="s">
        <v>84</v>
      </c>
      <c r="D354" t="s">
        <v>89</v>
      </c>
      <c r="E354" t="s">
        <v>86</v>
      </c>
      <c r="F354" t="s">
        <v>87</v>
      </c>
      <c r="G354" t="s">
        <v>88</v>
      </c>
      <c r="H354">
        <v>1199</v>
      </c>
      <c r="I354">
        <v>85</v>
      </c>
      <c r="J354">
        <v>20.100000000000001</v>
      </c>
      <c r="K354">
        <v>6.5</v>
      </c>
      <c r="L354">
        <v>2021</v>
      </c>
      <c r="M354">
        <v>81444</v>
      </c>
      <c r="N354">
        <v>1</v>
      </c>
      <c r="O354">
        <v>0</v>
      </c>
      <c r="P354">
        <v>3.62</v>
      </c>
      <c r="Q354" t="b">
        <f t="shared" si="45"/>
        <v>0</v>
      </c>
      <c r="R354" t="b">
        <f t="shared" si="46"/>
        <v>0</v>
      </c>
      <c r="S354" t="b">
        <f t="shared" si="47"/>
        <v>1</v>
      </c>
      <c r="T354" t="b">
        <f t="shared" si="48"/>
        <v>0</v>
      </c>
      <c r="U354" t="b">
        <f t="shared" si="49"/>
        <v>0</v>
      </c>
      <c r="V354" t="b">
        <f t="shared" si="50"/>
        <v>0</v>
      </c>
      <c r="W354" t="b">
        <f t="shared" si="51"/>
        <v>0</v>
      </c>
      <c r="X354" t="b">
        <f t="shared" si="52"/>
        <v>0</v>
      </c>
      <c r="Y354" t="b">
        <f t="shared" si="53"/>
        <v>0</v>
      </c>
    </row>
    <row r="355" spans="1:25" x14ac:dyDescent="0.3">
      <c r="A355">
        <v>353</v>
      </c>
      <c r="B355" t="s">
        <v>83</v>
      </c>
      <c r="C355" t="s">
        <v>84</v>
      </c>
      <c r="D355" t="s">
        <v>89</v>
      </c>
      <c r="E355" t="s">
        <v>86</v>
      </c>
      <c r="F355" t="s">
        <v>87</v>
      </c>
      <c r="G355" t="s">
        <v>88</v>
      </c>
      <c r="H355">
        <v>1199</v>
      </c>
      <c r="I355">
        <v>85</v>
      </c>
      <c r="J355">
        <v>20.100000000000001</v>
      </c>
      <c r="K355">
        <v>6.5</v>
      </c>
      <c r="L355">
        <v>2024</v>
      </c>
      <c r="M355">
        <v>25747</v>
      </c>
      <c r="N355">
        <v>2</v>
      </c>
      <c r="O355">
        <v>0</v>
      </c>
      <c r="P355">
        <v>4.72</v>
      </c>
      <c r="Q355" t="b">
        <f t="shared" si="45"/>
        <v>1</v>
      </c>
      <c r="R355" t="b">
        <f t="shared" si="46"/>
        <v>1</v>
      </c>
      <c r="S355" t="b">
        <f t="shared" si="47"/>
        <v>0</v>
      </c>
      <c r="T355" t="b">
        <f t="shared" si="48"/>
        <v>0</v>
      </c>
      <c r="U355" t="b">
        <f t="shared" si="49"/>
        <v>0</v>
      </c>
      <c r="V355" t="b">
        <f t="shared" si="50"/>
        <v>1</v>
      </c>
      <c r="W355" t="b">
        <f t="shared" si="51"/>
        <v>0</v>
      </c>
      <c r="X355" t="b">
        <f t="shared" si="52"/>
        <v>0</v>
      </c>
      <c r="Y355" t="b">
        <f t="shared" si="53"/>
        <v>0</v>
      </c>
    </row>
    <row r="356" spans="1:25" x14ac:dyDescent="0.3">
      <c r="A356">
        <v>354</v>
      </c>
      <c r="B356" t="s">
        <v>83</v>
      </c>
      <c r="C356" t="s">
        <v>84</v>
      </c>
      <c r="D356" t="s">
        <v>89</v>
      </c>
      <c r="E356" t="s">
        <v>86</v>
      </c>
      <c r="F356" t="s">
        <v>87</v>
      </c>
      <c r="G356" t="s">
        <v>88</v>
      </c>
      <c r="H356">
        <v>1199</v>
      </c>
      <c r="I356">
        <v>85</v>
      </c>
      <c r="J356">
        <v>20.100000000000001</v>
      </c>
      <c r="K356">
        <v>6.5</v>
      </c>
      <c r="L356">
        <v>2024</v>
      </c>
      <c r="M356">
        <v>37568</v>
      </c>
      <c r="N356">
        <v>1</v>
      </c>
      <c r="O356">
        <v>1</v>
      </c>
      <c r="P356">
        <v>4.58</v>
      </c>
      <c r="Q356" t="b">
        <f t="shared" si="45"/>
        <v>1</v>
      </c>
      <c r="R356" t="b">
        <f t="shared" si="46"/>
        <v>1</v>
      </c>
      <c r="S356" t="b">
        <f t="shared" si="47"/>
        <v>0</v>
      </c>
      <c r="T356" t="b">
        <f t="shared" si="48"/>
        <v>0</v>
      </c>
      <c r="U356" t="b">
        <f t="shared" si="49"/>
        <v>0</v>
      </c>
      <c r="V356" t="b">
        <f t="shared" si="50"/>
        <v>1</v>
      </c>
      <c r="W356" t="b">
        <f t="shared" si="51"/>
        <v>0</v>
      </c>
      <c r="X356" t="b">
        <f t="shared" si="52"/>
        <v>0</v>
      </c>
      <c r="Y356" t="b">
        <f t="shared" si="53"/>
        <v>0</v>
      </c>
    </row>
    <row r="357" spans="1:25" x14ac:dyDescent="0.3">
      <c r="A357">
        <v>355</v>
      </c>
      <c r="B357" t="s">
        <v>83</v>
      </c>
      <c r="C357" t="s">
        <v>84</v>
      </c>
      <c r="D357" t="s">
        <v>89</v>
      </c>
      <c r="E357" t="s">
        <v>86</v>
      </c>
      <c r="F357" t="s">
        <v>87</v>
      </c>
      <c r="G357" t="s">
        <v>88</v>
      </c>
      <c r="H357">
        <v>1199</v>
      </c>
      <c r="I357">
        <v>85</v>
      </c>
      <c r="J357">
        <v>20.100000000000001</v>
      </c>
      <c r="K357">
        <v>6.5</v>
      </c>
      <c r="L357">
        <v>2022</v>
      </c>
      <c r="M357">
        <v>66686</v>
      </c>
      <c r="N357">
        <v>1</v>
      </c>
      <c r="O357">
        <v>0</v>
      </c>
      <c r="P357">
        <v>3.94</v>
      </c>
      <c r="Q357" t="b">
        <f t="shared" si="45"/>
        <v>0</v>
      </c>
      <c r="R357" t="b">
        <f t="shared" si="46"/>
        <v>0</v>
      </c>
      <c r="S357" t="b">
        <f t="shared" si="47"/>
        <v>1</v>
      </c>
      <c r="T357" t="b">
        <f t="shared" si="48"/>
        <v>0</v>
      </c>
      <c r="U357" t="b">
        <f t="shared" si="49"/>
        <v>0</v>
      </c>
      <c r="V357" t="b">
        <f t="shared" si="50"/>
        <v>0</v>
      </c>
      <c r="W357" t="b">
        <f t="shared" si="51"/>
        <v>0</v>
      </c>
      <c r="X357" t="b">
        <f t="shared" si="52"/>
        <v>0</v>
      </c>
      <c r="Y357" t="b">
        <f t="shared" si="53"/>
        <v>0</v>
      </c>
    </row>
    <row r="358" spans="1:25" x14ac:dyDescent="0.3">
      <c r="A358">
        <v>356</v>
      </c>
      <c r="B358" t="s">
        <v>83</v>
      </c>
      <c r="C358" t="s">
        <v>84</v>
      </c>
      <c r="D358" t="s">
        <v>89</v>
      </c>
      <c r="E358" t="s">
        <v>86</v>
      </c>
      <c r="F358" t="s">
        <v>87</v>
      </c>
      <c r="G358" t="s">
        <v>88</v>
      </c>
      <c r="H358">
        <v>1199</v>
      </c>
      <c r="I358">
        <v>85</v>
      </c>
      <c r="J358">
        <v>20.100000000000001</v>
      </c>
      <c r="K358">
        <v>6.5</v>
      </c>
      <c r="L358">
        <v>2024</v>
      </c>
      <c r="M358">
        <v>35245</v>
      </c>
      <c r="N358">
        <v>3</v>
      </c>
      <c r="O358">
        <v>0</v>
      </c>
      <c r="P358">
        <v>4.3</v>
      </c>
      <c r="Q358" t="b">
        <f t="shared" si="45"/>
        <v>1</v>
      </c>
      <c r="R358" t="b">
        <f t="shared" si="46"/>
        <v>1</v>
      </c>
      <c r="S358" t="b">
        <f t="shared" si="47"/>
        <v>0</v>
      </c>
      <c r="T358" t="b">
        <f t="shared" si="48"/>
        <v>0</v>
      </c>
      <c r="U358" t="b">
        <f t="shared" si="49"/>
        <v>0</v>
      </c>
      <c r="V358" t="b">
        <f t="shared" si="50"/>
        <v>1</v>
      </c>
      <c r="W358" t="b">
        <f t="shared" si="51"/>
        <v>0</v>
      </c>
      <c r="X358" t="b">
        <f t="shared" si="52"/>
        <v>0</v>
      </c>
      <c r="Y358" t="b">
        <f t="shared" si="53"/>
        <v>0</v>
      </c>
    </row>
    <row r="359" spans="1:25" x14ac:dyDescent="0.3">
      <c r="A359">
        <v>357</v>
      </c>
      <c r="B359" t="s">
        <v>83</v>
      </c>
      <c r="C359" t="s">
        <v>84</v>
      </c>
      <c r="D359" t="s">
        <v>89</v>
      </c>
      <c r="E359" t="s">
        <v>86</v>
      </c>
      <c r="F359" t="s">
        <v>87</v>
      </c>
      <c r="G359" t="s">
        <v>88</v>
      </c>
      <c r="H359">
        <v>1199</v>
      </c>
      <c r="I359">
        <v>85</v>
      </c>
      <c r="J359">
        <v>20.100000000000001</v>
      </c>
      <c r="K359">
        <v>6.5</v>
      </c>
      <c r="L359">
        <v>2021</v>
      </c>
      <c r="M359">
        <v>80378</v>
      </c>
      <c r="N359">
        <v>1</v>
      </c>
      <c r="O359">
        <v>0</v>
      </c>
      <c r="P359">
        <v>3.3</v>
      </c>
      <c r="Q359" t="b">
        <f t="shared" si="45"/>
        <v>0</v>
      </c>
      <c r="R359" t="b">
        <f t="shared" si="46"/>
        <v>0</v>
      </c>
      <c r="S359" t="b">
        <f t="shared" si="47"/>
        <v>1</v>
      </c>
      <c r="T359" t="b">
        <f t="shared" si="48"/>
        <v>0</v>
      </c>
      <c r="U359" t="b">
        <f t="shared" si="49"/>
        <v>0</v>
      </c>
      <c r="V359" t="b">
        <f t="shared" si="50"/>
        <v>0</v>
      </c>
      <c r="W359" t="b">
        <f t="shared" si="51"/>
        <v>0</v>
      </c>
      <c r="X359" t="b">
        <f t="shared" si="52"/>
        <v>0</v>
      </c>
      <c r="Y359" t="b">
        <f t="shared" si="53"/>
        <v>0</v>
      </c>
    </row>
    <row r="360" spans="1:25" x14ac:dyDescent="0.3">
      <c r="A360">
        <v>358</v>
      </c>
      <c r="B360" t="s">
        <v>83</v>
      </c>
      <c r="C360" t="s">
        <v>84</v>
      </c>
      <c r="D360" t="s">
        <v>89</v>
      </c>
      <c r="E360" t="s">
        <v>86</v>
      </c>
      <c r="F360" t="s">
        <v>87</v>
      </c>
      <c r="G360" t="s">
        <v>88</v>
      </c>
      <c r="H360">
        <v>1199</v>
      </c>
      <c r="I360">
        <v>85</v>
      </c>
      <c r="J360">
        <v>20.100000000000001</v>
      </c>
      <c r="K360">
        <v>6.5</v>
      </c>
      <c r="L360">
        <v>2025</v>
      </c>
      <c r="M360">
        <v>16046</v>
      </c>
      <c r="N360">
        <v>1</v>
      </c>
      <c r="O360">
        <v>0</v>
      </c>
      <c r="P360">
        <v>6.2</v>
      </c>
      <c r="Q360" t="b">
        <f t="shared" si="45"/>
        <v>1</v>
      </c>
      <c r="R360" t="b">
        <f t="shared" si="46"/>
        <v>0</v>
      </c>
      <c r="S360" t="b">
        <f t="shared" si="47"/>
        <v>0</v>
      </c>
      <c r="T360" t="b">
        <f t="shared" si="48"/>
        <v>0</v>
      </c>
      <c r="U360" t="b">
        <f t="shared" si="49"/>
        <v>0</v>
      </c>
      <c r="V360" t="b">
        <f t="shared" si="50"/>
        <v>1</v>
      </c>
      <c r="W360" t="b">
        <f t="shared" si="51"/>
        <v>0</v>
      </c>
      <c r="X360" t="b">
        <f t="shared" si="52"/>
        <v>0</v>
      </c>
      <c r="Y360" t="b">
        <f t="shared" si="53"/>
        <v>0</v>
      </c>
    </row>
    <row r="361" spans="1:25" x14ac:dyDescent="0.3">
      <c r="A361">
        <v>359</v>
      </c>
      <c r="B361" t="s">
        <v>83</v>
      </c>
      <c r="C361" t="s">
        <v>84</v>
      </c>
      <c r="D361" t="s">
        <v>89</v>
      </c>
      <c r="E361" t="s">
        <v>86</v>
      </c>
      <c r="F361" t="s">
        <v>87</v>
      </c>
      <c r="G361" t="s">
        <v>88</v>
      </c>
      <c r="H361">
        <v>1199</v>
      </c>
      <c r="I361">
        <v>85</v>
      </c>
      <c r="J361">
        <v>20.100000000000001</v>
      </c>
      <c r="K361">
        <v>6.5</v>
      </c>
      <c r="L361">
        <v>2024</v>
      </c>
      <c r="M361">
        <v>26427</v>
      </c>
      <c r="N361">
        <v>1</v>
      </c>
      <c r="O361">
        <v>0</v>
      </c>
      <c r="P361">
        <v>4.96</v>
      </c>
      <c r="Q361" t="b">
        <f t="shared" si="45"/>
        <v>1</v>
      </c>
      <c r="R361" t="b">
        <f t="shared" si="46"/>
        <v>1</v>
      </c>
      <c r="S361" t="b">
        <f t="shared" si="47"/>
        <v>0</v>
      </c>
      <c r="T361" t="b">
        <f t="shared" si="48"/>
        <v>0</v>
      </c>
      <c r="U361" t="b">
        <f t="shared" si="49"/>
        <v>0</v>
      </c>
      <c r="V361" t="b">
        <f t="shared" si="50"/>
        <v>1</v>
      </c>
      <c r="W361" t="b">
        <f t="shared" si="51"/>
        <v>0</v>
      </c>
      <c r="X361" t="b">
        <f t="shared" si="52"/>
        <v>0</v>
      </c>
      <c r="Y361" t="b">
        <f t="shared" si="53"/>
        <v>0</v>
      </c>
    </row>
    <row r="362" spans="1:25" x14ac:dyDescent="0.3">
      <c r="A362">
        <v>360</v>
      </c>
      <c r="B362" t="s">
        <v>83</v>
      </c>
      <c r="C362" t="s">
        <v>84</v>
      </c>
      <c r="D362" t="s">
        <v>89</v>
      </c>
      <c r="E362" t="s">
        <v>86</v>
      </c>
      <c r="F362" t="s">
        <v>87</v>
      </c>
      <c r="G362" t="s">
        <v>88</v>
      </c>
      <c r="H362">
        <v>1199</v>
      </c>
      <c r="I362">
        <v>85</v>
      </c>
      <c r="J362">
        <v>20.100000000000001</v>
      </c>
      <c r="K362">
        <v>6.5</v>
      </c>
      <c r="L362">
        <v>2022</v>
      </c>
      <c r="M362">
        <v>61154</v>
      </c>
      <c r="N362">
        <v>1</v>
      </c>
      <c r="O362">
        <v>0</v>
      </c>
      <c r="P362">
        <v>3.62</v>
      </c>
      <c r="Q362" t="b">
        <f t="shared" si="45"/>
        <v>0</v>
      </c>
      <c r="R362" t="b">
        <f t="shared" si="46"/>
        <v>0</v>
      </c>
      <c r="S362" t="b">
        <f t="shared" si="47"/>
        <v>1</v>
      </c>
      <c r="T362" t="b">
        <f t="shared" si="48"/>
        <v>0</v>
      </c>
      <c r="U362" t="b">
        <f t="shared" si="49"/>
        <v>0</v>
      </c>
      <c r="V362" t="b">
        <f t="shared" si="50"/>
        <v>0</v>
      </c>
      <c r="W362" t="b">
        <f t="shared" si="51"/>
        <v>0</v>
      </c>
      <c r="X362" t="b">
        <f t="shared" si="52"/>
        <v>0</v>
      </c>
      <c r="Y362" t="b">
        <f t="shared" si="53"/>
        <v>0</v>
      </c>
    </row>
    <row r="363" spans="1:25" x14ac:dyDescent="0.3">
      <c r="A363">
        <v>361</v>
      </c>
      <c r="B363" t="s">
        <v>83</v>
      </c>
      <c r="C363" t="s">
        <v>84</v>
      </c>
      <c r="D363" t="s">
        <v>89</v>
      </c>
      <c r="E363" t="s">
        <v>86</v>
      </c>
      <c r="F363" t="s">
        <v>87</v>
      </c>
      <c r="G363" t="s">
        <v>88</v>
      </c>
      <c r="H363">
        <v>1199</v>
      </c>
      <c r="I363">
        <v>85</v>
      </c>
      <c r="J363">
        <v>20.100000000000001</v>
      </c>
      <c r="K363">
        <v>6.5</v>
      </c>
      <c r="L363">
        <v>2025</v>
      </c>
      <c r="M363">
        <v>23210</v>
      </c>
      <c r="N363">
        <v>1</v>
      </c>
      <c r="O363">
        <v>0</v>
      </c>
      <c r="P363">
        <v>5.54</v>
      </c>
      <c r="Q363" t="b">
        <f t="shared" si="45"/>
        <v>1</v>
      </c>
      <c r="R363" t="b">
        <f t="shared" si="46"/>
        <v>0</v>
      </c>
      <c r="S363" t="b">
        <f t="shared" si="47"/>
        <v>0</v>
      </c>
      <c r="T363" t="b">
        <f t="shared" si="48"/>
        <v>0</v>
      </c>
      <c r="U363" t="b">
        <f t="shared" si="49"/>
        <v>0</v>
      </c>
      <c r="V363" t="b">
        <f t="shared" si="50"/>
        <v>1</v>
      </c>
      <c r="W363" t="b">
        <f t="shared" si="51"/>
        <v>0</v>
      </c>
      <c r="X363" t="b">
        <f t="shared" si="52"/>
        <v>0</v>
      </c>
      <c r="Y363" t="b">
        <f t="shared" si="53"/>
        <v>0</v>
      </c>
    </row>
    <row r="364" spans="1:25" x14ac:dyDescent="0.3">
      <c r="A364">
        <v>362</v>
      </c>
      <c r="B364" t="s">
        <v>83</v>
      </c>
      <c r="C364" t="s">
        <v>84</v>
      </c>
      <c r="D364" t="s">
        <v>89</v>
      </c>
      <c r="E364" t="s">
        <v>86</v>
      </c>
      <c r="F364" t="s">
        <v>87</v>
      </c>
      <c r="G364" t="s">
        <v>88</v>
      </c>
      <c r="H364">
        <v>1199</v>
      </c>
      <c r="I364">
        <v>85</v>
      </c>
      <c r="J364">
        <v>20.100000000000001</v>
      </c>
      <c r="K364">
        <v>6.5</v>
      </c>
      <c r="L364">
        <v>2021</v>
      </c>
      <c r="M364">
        <v>55627</v>
      </c>
      <c r="N364">
        <v>2</v>
      </c>
      <c r="O364">
        <v>0</v>
      </c>
      <c r="P364">
        <v>3.22</v>
      </c>
      <c r="Q364" t="b">
        <f t="shared" si="45"/>
        <v>0</v>
      </c>
      <c r="R364" t="b">
        <f t="shared" si="46"/>
        <v>0</v>
      </c>
      <c r="S364" t="b">
        <f t="shared" si="47"/>
        <v>1</v>
      </c>
      <c r="T364" t="b">
        <f t="shared" si="48"/>
        <v>0</v>
      </c>
      <c r="U364" t="b">
        <f t="shared" si="49"/>
        <v>0</v>
      </c>
      <c r="V364" t="b">
        <f t="shared" si="50"/>
        <v>0</v>
      </c>
      <c r="W364" t="b">
        <f t="shared" si="51"/>
        <v>0</v>
      </c>
      <c r="X364" t="b">
        <f t="shared" si="52"/>
        <v>0</v>
      </c>
      <c r="Y364" t="b">
        <f t="shared" si="53"/>
        <v>0</v>
      </c>
    </row>
    <row r="365" spans="1:25" x14ac:dyDescent="0.3">
      <c r="A365">
        <v>363</v>
      </c>
      <c r="B365" t="s">
        <v>83</v>
      </c>
      <c r="C365" t="s">
        <v>84</v>
      </c>
      <c r="D365" t="s">
        <v>89</v>
      </c>
      <c r="E365" t="s">
        <v>86</v>
      </c>
      <c r="F365" t="s">
        <v>87</v>
      </c>
      <c r="G365" t="s">
        <v>88</v>
      </c>
      <c r="H365">
        <v>1199</v>
      </c>
      <c r="I365">
        <v>85</v>
      </c>
      <c r="J365">
        <v>20.100000000000001</v>
      </c>
      <c r="K365">
        <v>6.5</v>
      </c>
      <c r="L365">
        <v>2024</v>
      </c>
      <c r="M365">
        <v>48597</v>
      </c>
      <c r="N365">
        <v>2</v>
      </c>
      <c r="O365">
        <v>0</v>
      </c>
      <c r="P365">
        <v>5</v>
      </c>
      <c r="Q365" t="b">
        <f t="shared" si="45"/>
        <v>1</v>
      </c>
      <c r="R365" t="b">
        <f t="shared" si="46"/>
        <v>0</v>
      </c>
      <c r="S365" t="b">
        <f t="shared" si="47"/>
        <v>1</v>
      </c>
      <c r="T365" t="b">
        <f t="shared" si="48"/>
        <v>0</v>
      </c>
      <c r="U365" t="b">
        <f t="shared" si="49"/>
        <v>0</v>
      </c>
      <c r="V365" t="b">
        <f t="shared" si="50"/>
        <v>1</v>
      </c>
      <c r="W365" t="b">
        <f t="shared" si="51"/>
        <v>0</v>
      </c>
      <c r="X365" t="b">
        <f t="shared" si="52"/>
        <v>0</v>
      </c>
      <c r="Y365" t="b">
        <f t="shared" si="53"/>
        <v>0</v>
      </c>
    </row>
    <row r="366" spans="1:25" x14ac:dyDescent="0.3">
      <c r="A366">
        <v>364</v>
      </c>
      <c r="B366" t="s">
        <v>83</v>
      </c>
      <c r="C366" t="s">
        <v>84</v>
      </c>
      <c r="D366" t="s">
        <v>89</v>
      </c>
      <c r="E366" t="s">
        <v>86</v>
      </c>
      <c r="F366" t="s">
        <v>87</v>
      </c>
      <c r="G366" t="s">
        <v>88</v>
      </c>
      <c r="H366">
        <v>1199</v>
      </c>
      <c r="I366">
        <v>85</v>
      </c>
      <c r="J366">
        <v>20.100000000000001</v>
      </c>
      <c r="K366">
        <v>6.5</v>
      </c>
      <c r="L366">
        <v>2020</v>
      </c>
      <c r="M366">
        <v>91655</v>
      </c>
      <c r="N366">
        <v>1</v>
      </c>
      <c r="O366">
        <v>0</v>
      </c>
      <c r="P366">
        <v>2.29</v>
      </c>
      <c r="Q366" t="b">
        <f t="shared" si="45"/>
        <v>0</v>
      </c>
      <c r="R366" t="b">
        <f t="shared" si="46"/>
        <v>0</v>
      </c>
      <c r="S366" t="b">
        <f t="shared" si="47"/>
        <v>1</v>
      </c>
      <c r="T366" t="b">
        <f t="shared" si="48"/>
        <v>0</v>
      </c>
      <c r="U366" t="b">
        <f t="shared" si="49"/>
        <v>0</v>
      </c>
      <c r="V366" t="b">
        <f t="shared" si="50"/>
        <v>0</v>
      </c>
      <c r="W366" t="b">
        <f t="shared" si="51"/>
        <v>0</v>
      </c>
      <c r="X366" t="b">
        <f t="shared" si="52"/>
        <v>0</v>
      </c>
      <c r="Y366" t="b">
        <f t="shared" si="53"/>
        <v>0</v>
      </c>
    </row>
    <row r="367" spans="1:25" x14ac:dyDescent="0.3">
      <c r="A367">
        <v>365</v>
      </c>
      <c r="B367" t="s">
        <v>83</v>
      </c>
      <c r="C367" t="s">
        <v>84</v>
      </c>
      <c r="D367" t="s">
        <v>89</v>
      </c>
      <c r="E367" t="s">
        <v>86</v>
      </c>
      <c r="F367" t="s">
        <v>87</v>
      </c>
      <c r="G367" t="s">
        <v>88</v>
      </c>
      <c r="H367">
        <v>1199</v>
      </c>
      <c r="I367">
        <v>85</v>
      </c>
      <c r="J367">
        <v>20.100000000000001</v>
      </c>
      <c r="K367">
        <v>6.5</v>
      </c>
      <c r="L367">
        <v>2025</v>
      </c>
      <c r="M367">
        <v>16777</v>
      </c>
      <c r="N367">
        <v>2</v>
      </c>
      <c r="O367">
        <v>0</v>
      </c>
      <c r="P367">
        <v>5.61</v>
      </c>
      <c r="Q367" t="b">
        <f t="shared" si="45"/>
        <v>1</v>
      </c>
      <c r="R367" t="b">
        <f t="shared" si="46"/>
        <v>0</v>
      </c>
      <c r="S367" t="b">
        <f t="shared" si="47"/>
        <v>0</v>
      </c>
      <c r="T367" t="b">
        <f t="shared" si="48"/>
        <v>0</v>
      </c>
      <c r="U367" t="b">
        <f t="shared" si="49"/>
        <v>0</v>
      </c>
      <c r="V367" t="b">
        <f t="shared" si="50"/>
        <v>1</v>
      </c>
      <c r="W367" t="b">
        <f t="shared" si="51"/>
        <v>0</v>
      </c>
      <c r="X367" t="b">
        <f t="shared" si="52"/>
        <v>0</v>
      </c>
      <c r="Y367" t="b">
        <f t="shared" si="53"/>
        <v>0</v>
      </c>
    </row>
    <row r="368" spans="1:25" x14ac:dyDescent="0.3">
      <c r="A368">
        <v>366</v>
      </c>
      <c r="B368" t="s">
        <v>83</v>
      </c>
      <c r="C368" t="s">
        <v>84</v>
      </c>
      <c r="D368" t="s">
        <v>89</v>
      </c>
      <c r="E368" t="s">
        <v>86</v>
      </c>
      <c r="F368" t="s">
        <v>87</v>
      </c>
      <c r="G368" t="s">
        <v>88</v>
      </c>
      <c r="H368">
        <v>1199</v>
      </c>
      <c r="I368">
        <v>85</v>
      </c>
      <c r="J368">
        <v>20.100000000000001</v>
      </c>
      <c r="K368">
        <v>6.5</v>
      </c>
      <c r="L368">
        <v>2021</v>
      </c>
      <c r="M368">
        <v>47192</v>
      </c>
      <c r="N368">
        <v>2</v>
      </c>
      <c r="O368">
        <v>0</v>
      </c>
      <c r="P368">
        <v>3.46</v>
      </c>
      <c r="Q368" t="b">
        <f t="shared" si="45"/>
        <v>0</v>
      </c>
      <c r="R368" t="b">
        <f t="shared" si="46"/>
        <v>0</v>
      </c>
      <c r="S368" t="b">
        <f t="shared" si="47"/>
        <v>1</v>
      </c>
      <c r="T368" t="b">
        <f t="shared" si="48"/>
        <v>0</v>
      </c>
      <c r="U368" t="b">
        <f t="shared" si="49"/>
        <v>0</v>
      </c>
      <c r="V368" t="b">
        <f t="shared" si="50"/>
        <v>0</v>
      </c>
      <c r="W368" t="b">
        <f t="shared" si="51"/>
        <v>0</v>
      </c>
      <c r="X368" t="b">
        <f t="shared" si="52"/>
        <v>0</v>
      </c>
      <c r="Y368" t="b">
        <f t="shared" si="53"/>
        <v>0</v>
      </c>
    </row>
    <row r="369" spans="1:25" x14ac:dyDescent="0.3">
      <c r="A369">
        <v>367</v>
      </c>
      <c r="B369" t="s">
        <v>83</v>
      </c>
      <c r="C369" t="s">
        <v>84</v>
      </c>
      <c r="D369" t="s">
        <v>89</v>
      </c>
      <c r="E369" t="s">
        <v>86</v>
      </c>
      <c r="F369" t="s">
        <v>87</v>
      </c>
      <c r="G369" t="s">
        <v>88</v>
      </c>
      <c r="H369">
        <v>1199</v>
      </c>
      <c r="I369">
        <v>85</v>
      </c>
      <c r="J369">
        <v>20.100000000000001</v>
      </c>
      <c r="K369">
        <v>6.5</v>
      </c>
      <c r="L369">
        <v>2025</v>
      </c>
      <c r="M369">
        <v>27355</v>
      </c>
      <c r="N369">
        <v>1</v>
      </c>
      <c r="O369">
        <v>0</v>
      </c>
      <c r="P369">
        <v>5.94</v>
      </c>
      <c r="Q369" t="b">
        <f t="shared" si="45"/>
        <v>1</v>
      </c>
      <c r="R369" t="b">
        <f t="shared" si="46"/>
        <v>0</v>
      </c>
      <c r="S369" t="b">
        <f t="shared" si="47"/>
        <v>0</v>
      </c>
      <c r="T369" t="b">
        <f t="shared" si="48"/>
        <v>0</v>
      </c>
      <c r="U369" t="b">
        <f t="shared" si="49"/>
        <v>0</v>
      </c>
      <c r="V369" t="b">
        <f t="shared" si="50"/>
        <v>1</v>
      </c>
      <c r="W369" t="b">
        <f t="shared" si="51"/>
        <v>0</v>
      </c>
      <c r="X369" t="b">
        <f t="shared" si="52"/>
        <v>0</v>
      </c>
      <c r="Y369" t="b">
        <f t="shared" si="53"/>
        <v>0</v>
      </c>
    </row>
    <row r="370" spans="1:25" x14ac:dyDescent="0.3">
      <c r="A370">
        <v>368</v>
      </c>
      <c r="B370" t="s">
        <v>83</v>
      </c>
      <c r="C370" t="s">
        <v>84</v>
      </c>
      <c r="D370" t="s">
        <v>89</v>
      </c>
      <c r="E370" t="s">
        <v>86</v>
      </c>
      <c r="F370" t="s">
        <v>87</v>
      </c>
      <c r="G370" t="s">
        <v>88</v>
      </c>
      <c r="H370">
        <v>1199</v>
      </c>
      <c r="I370">
        <v>85</v>
      </c>
      <c r="J370">
        <v>20.100000000000001</v>
      </c>
      <c r="K370">
        <v>6.5</v>
      </c>
      <c r="L370">
        <v>2020</v>
      </c>
      <c r="M370">
        <v>55370</v>
      </c>
      <c r="N370">
        <v>1</v>
      </c>
      <c r="O370">
        <v>0</v>
      </c>
      <c r="P370">
        <v>3.22</v>
      </c>
      <c r="Q370" t="b">
        <f t="shared" si="45"/>
        <v>0</v>
      </c>
      <c r="R370" t="b">
        <f t="shared" si="46"/>
        <v>0</v>
      </c>
      <c r="S370" t="b">
        <f t="shared" si="47"/>
        <v>1</v>
      </c>
      <c r="T370" t="b">
        <f t="shared" si="48"/>
        <v>0</v>
      </c>
      <c r="U370" t="b">
        <f t="shared" si="49"/>
        <v>0</v>
      </c>
      <c r="V370" t="b">
        <f t="shared" si="50"/>
        <v>0</v>
      </c>
      <c r="W370" t="b">
        <f t="shared" si="51"/>
        <v>0</v>
      </c>
      <c r="X370" t="b">
        <f t="shared" si="52"/>
        <v>0</v>
      </c>
      <c r="Y370" t="b">
        <f t="shared" si="53"/>
        <v>0</v>
      </c>
    </row>
    <row r="371" spans="1:25" x14ac:dyDescent="0.3">
      <c r="A371">
        <v>369</v>
      </c>
      <c r="B371" t="s">
        <v>83</v>
      </c>
      <c r="C371" t="s">
        <v>84</v>
      </c>
      <c r="D371" t="s">
        <v>89</v>
      </c>
      <c r="E371" t="s">
        <v>86</v>
      </c>
      <c r="F371" t="s">
        <v>87</v>
      </c>
      <c r="G371" t="s">
        <v>88</v>
      </c>
      <c r="H371">
        <v>1199</v>
      </c>
      <c r="I371">
        <v>85</v>
      </c>
      <c r="J371">
        <v>20.100000000000001</v>
      </c>
      <c r="K371">
        <v>6.5</v>
      </c>
      <c r="L371">
        <v>2022</v>
      </c>
      <c r="M371">
        <v>37692</v>
      </c>
      <c r="N371">
        <v>1</v>
      </c>
      <c r="O371">
        <v>0</v>
      </c>
      <c r="P371">
        <v>3.8</v>
      </c>
      <c r="Q371" t="b">
        <f t="shared" si="45"/>
        <v>0</v>
      </c>
      <c r="R371" t="b">
        <f t="shared" si="46"/>
        <v>0</v>
      </c>
      <c r="S371" t="b">
        <f t="shared" si="47"/>
        <v>0</v>
      </c>
      <c r="T371" t="b">
        <f t="shared" si="48"/>
        <v>0</v>
      </c>
      <c r="U371" t="b">
        <f t="shared" si="49"/>
        <v>0</v>
      </c>
      <c r="V371" t="b">
        <f t="shared" si="50"/>
        <v>0</v>
      </c>
      <c r="W371" t="b">
        <f t="shared" si="51"/>
        <v>0</v>
      </c>
      <c r="X371" t="b">
        <f t="shared" si="52"/>
        <v>0</v>
      </c>
      <c r="Y371" t="b">
        <f t="shared" si="53"/>
        <v>0</v>
      </c>
    </row>
    <row r="372" spans="1:25" x14ac:dyDescent="0.3">
      <c r="A372">
        <v>370</v>
      </c>
      <c r="B372" t="s">
        <v>83</v>
      </c>
      <c r="C372" t="s">
        <v>84</v>
      </c>
      <c r="D372" t="s">
        <v>89</v>
      </c>
      <c r="E372" t="s">
        <v>86</v>
      </c>
      <c r="F372" t="s">
        <v>87</v>
      </c>
      <c r="G372" t="s">
        <v>88</v>
      </c>
      <c r="H372">
        <v>1199</v>
      </c>
      <c r="I372">
        <v>85</v>
      </c>
      <c r="J372">
        <v>20.100000000000001</v>
      </c>
      <c r="K372">
        <v>6.5</v>
      </c>
      <c r="L372">
        <v>2021</v>
      </c>
      <c r="M372">
        <v>75493</v>
      </c>
      <c r="N372">
        <v>2</v>
      </c>
      <c r="O372">
        <v>0</v>
      </c>
      <c r="P372">
        <v>3.08</v>
      </c>
      <c r="Q372" t="b">
        <f t="shared" si="45"/>
        <v>0</v>
      </c>
      <c r="R372" t="b">
        <f t="shared" si="46"/>
        <v>0</v>
      </c>
      <c r="S372" t="b">
        <f t="shared" si="47"/>
        <v>1</v>
      </c>
      <c r="T372" t="b">
        <f t="shared" si="48"/>
        <v>0</v>
      </c>
      <c r="U372" t="b">
        <f t="shared" si="49"/>
        <v>0</v>
      </c>
      <c r="V372" t="b">
        <f t="shared" si="50"/>
        <v>0</v>
      </c>
      <c r="W372" t="b">
        <f t="shared" si="51"/>
        <v>0</v>
      </c>
      <c r="X372" t="b">
        <f t="shared" si="52"/>
        <v>0</v>
      </c>
      <c r="Y372" t="b">
        <f t="shared" si="53"/>
        <v>0</v>
      </c>
    </row>
    <row r="373" spans="1:25" x14ac:dyDescent="0.3">
      <c r="A373">
        <v>371</v>
      </c>
      <c r="B373" t="s">
        <v>83</v>
      </c>
      <c r="C373" t="s">
        <v>84</v>
      </c>
      <c r="D373" t="s">
        <v>89</v>
      </c>
      <c r="E373" t="s">
        <v>86</v>
      </c>
      <c r="F373" t="s">
        <v>87</v>
      </c>
      <c r="G373" t="s">
        <v>88</v>
      </c>
      <c r="H373">
        <v>1199</v>
      </c>
      <c r="I373">
        <v>85</v>
      </c>
      <c r="J373">
        <v>20.100000000000001</v>
      </c>
      <c r="K373">
        <v>6.5</v>
      </c>
      <c r="L373">
        <v>2024</v>
      </c>
      <c r="M373">
        <v>31200</v>
      </c>
      <c r="N373">
        <v>1</v>
      </c>
      <c r="O373">
        <v>0</v>
      </c>
      <c r="P373">
        <v>5.2</v>
      </c>
      <c r="Q373" t="b">
        <f t="shared" si="45"/>
        <v>1</v>
      </c>
      <c r="R373" t="b">
        <f t="shared" si="46"/>
        <v>0</v>
      </c>
      <c r="S373" t="b">
        <f t="shared" si="47"/>
        <v>0</v>
      </c>
      <c r="T373" t="b">
        <f t="shared" si="48"/>
        <v>0</v>
      </c>
      <c r="U373" t="b">
        <f t="shared" si="49"/>
        <v>0</v>
      </c>
      <c r="V373" t="b">
        <f t="shared" si="50"/>
        <v>1</v>
      </c>
      <c r="W373" t="b">
        <f t="shared" si="51"/>
        <v>0</v>
      </c>
      <c r="X373" t="b">
        <f t="shared" si="52"/>
        <v>0</v>
      </c>
      <c r="Y373" t="b">
        <f t="shared" si="53"/>
        <v>0</v>
      </c>
    </row>
    <row r="374" spans="1:25" x14ac:dyDescent="0.3">
      <c r="A374">
        <v>372</v>
      </c>
      <c r="B374" t="s">
        <v>83</v>
      </c>
      <c r="C374" t="s">
        <v>84</v>
      </c>
      <c r="D374" t="s">
        <v>89</v>
      </c>
      <c r="E374" t="s">
        <v>86</v>
      </c>
      <c r="F374" t="s">
        <v>87</v>
      </c>
      <c r="G374" t="s">
        <v>88</v>
      </c>
      <c r="H374">
        <v>1199</v>
      </c>
      <c r="I374">
        <v>85</v>
      </c>
      <c r="J374">
        <v>20.100000000000001</v>
      </c>
      <c r="K374">
        <v>6.5</v>
      </c>
      <c r="L374">
        <v>2020</v>
      </c>
      <c r="M374">
        <v>92804</v>
      </c>
      <c r="N374">
        <v>2</v>
      </c>
      <c r="O374">
        <v>0</v>
      </c>
      <c r="P374">
        <v>2.23</v>
      </c>
      <c r="Q374" t="b">
        <f t="shared" si="45"/>
        <v>0</v>
      </c>
      <c r="R374" t="b">
        <f t="shared" si="46"/>
        <v>0</v>
      </c>
      <c r="S374" t="b">
        <f t="shared" si="47"/>
        <v>1</v>
      </c>
      <c r="T374" t="b">
        <f t="shared" si="48"/>
        <v>0</v>
      </c>
      <c r="U374" t="b">
        <f t="shared" si="49"/>
        <v>0</v>
      </c>
      <c r="V374" t="b">
        <f t="shared" si="50"/>
        <v>0</v>
      </c>
      <c r="W374" t="b">
        <f t="shared" si="51"/>
        <v>0</v>
      </c>
      <c r="X374" t="b">
        <f t="shared" si="52"/>
        <v>0</v>
      </c>
      <c r="Y374" t="b">
        <f t="shared" si="53"/>
        <v>0</v>
      </c>
    </row>
    <row r="375" spans="1:25" x14ac:dyDescent="0.3">
      <c r="A375">
        <v>373</v>
      </c>
      <c r="B375" t="s">
        <v>83</v>
      </c>
      <c r="C375" t="s">
        <v>84</v>
      </c>
      <c r="D375" t="s">
        <v>89</v>
      </c>
      <c r="E375" t="s">
        <v>86</v>
      </c>
      <c r="F375" t="s">
        <v>87</v>
      </c>
      <c r="G375" t="s">
        <v>88</v>
      </c>
      <c r="H375">
        <v>1199</v>
      </c>
      <c r="I375">
        <v>85</v>
      </c>
      <c r="J375">
        <v>20.100000000000001</v>
      </c>
      <c r="K375">
        <v>6.5</v>
      </c>
      <c r="L375">
        <v>2024</v>
      </c>
      <c r="M375">
        <v>38597</v>
      </c>
      <c r="N375">
        <v>2</v>
      </c>
      <c r="O375">
        <v>0</v>
      </c>
      <c r="P375">
        <v>4.42</v>
      </c>
      <c r="Q375" t="b">
        <f t="shared" si="45"/>
        <v>1</v>
      </c>
      <c r="R375" t="b">
        <f t="shared" si="46"/>
        <v>1</v>
      </c>
      <c r="S375" t="b">
        <f t="shared" si="47"/>
        <v>0</v>
      </c>
      <c r="T375" t="b">
        <f t="shared" si="48"/>
        <v>0</v>
      </c>
      <c r="U375" t="b">
        <f t="shared" si="49"/>
        <v>0</v>
      </c>
      <c r="V375" t="b">
        <f t="shared" si="50"/>
        <v>1</v>
      </c>
      <c r="W375" t="b">
        <f t="shared" si="51"/>
        <v>0</v>
      </c>
      <c r="X375" t="b">
        <f t="shared" si="52"/>
        <v>0</v>
      </c>
      <c r="Y375" t="b">
        <f t="shared" si="53"/>
        <v>0</v>
      </c>
    </row>
    <row r="376" spans="1:25" x14ac:dyDescent="0.3">
      <c r="A376">
        <v>374</v>
      </c>
      <c r="B376" t="s">
        <v>83</v>
      </c>
      <c r="C376" t="s">
        <v>84</v>
      </c>
      <c r="D376" t="s">
        <v>89</v>
      </c>
      <c r="E376" t="s">
        <v>86</v>
      </c>
      <c r="F376" t="s">
        <v>87</v>
      </c>
      <c r="G376" t="s">
        <v>88</v>
      </c>
      <c r="H376">
        <v>1199</v>
      </c>
      <c r="I376">
        <v>85</v>
      </c>
      <c r="J376">
        <v>20.100000000000001</v>
      </c>
      <c r="K376">
        <v>6.5</v>
      </c>
      <c r="L376">
        <v>2026</v>
      </c>
      <c r="M376">
        <v>8328</v>
      </c>
      <c r="N376">
        <v>2</v>
      </c>
      <c r="O376">
        <v>1</v>
      </c>
      <c r="P376">
        <v>5.56</v>
      </c>
      <c r="Q376" t="b">
        <f t="shared" si="45"/>
        <v>1</v>
      </c>
      <c r="R376" t="b">
        <f t="shared" si="46"/>
        <v>0</v>
      </c>
      <c r="S376" t="b">
        <f t="shared" si="47"/>
        <v>0</v>
      </c>
      <c r="T376" t="b">
        <f t="shared" si="48"/>
        <v>0</v>
      </c>
      <c r="U376" t="b">
        <f t="shared" si="49"/>
        <v>0</v>
      </c>
      <c r="V376" t="b">
        <f t="shared" si="50"/>
        <v>1</v>
      </c>
      <c r="W376" t="b">
        <f t="shared" si="51"/>
        <v>0</v>
      </c>
      <c r="X376" t="b">
        <f t="shared" si="52"/>
        <v>0</v>
      </c>
      <c r="Y376" t="b">
        <f t="shared" si="53"/>
        <v>0</v>
      </c>
    </row>
    <row r="377" spans="1:25" x14ac:dyDescent="0.3">
      <c r="A377">
        <v>375</v>
      </c>
      <c r="B377" t="s">
        <v>83</v>
      </c>
      <c r="C377" t="s">
        <v>84</v>
      </c>
      <c r="D377" t="s">
        <v>89</v>
      </c>
      <c r="E377" t="s">
        <v>86</v>
      </c>
      <c r="F377" t="s">
        <v>87</v>
      </c>
      <c r="G377" t="s">
        <v>88</v>
      </c>
      <c r="H377">
        <v>1199</v>
      </c>
      <c r="I377">
        <v>85</v>
      </c>
      <c r="J377">
        <v>20.100000000000001</v>
      </c>
      <c r="K377">
        <v>6.5</v>
      </c>
      <c r="L377">
        <v>2022</v>
      </c>
      <c r="M377">
        <v>76374</v>
      </c>
      <c r="N377">
        <v>2</v>
      </c>
      <c r="O377">
        <v>0</v>
      </c>
      <c r="P377">
        <v>3.14</v>
      </c>
      <c r="Q377" t="b">
        <f t="shared" si="45"/>
        <v>0</v>
      </c>
      <c r="R377" t="b">
        <f t="shared" si="46"/>
        <v>0</v>
      </c>
      <c r="S377" t="b">
        <f t="shared" si="47"/>
        <v>1</v>
      </c>
      <c r="T377" t="b">
        <f t="shared" si="48"/>
        <v>0</v>
      </c>
      <c r="U377" t="b">
        <f t="shared" si="49"/>
        <v>0</v>
      </c>
      <c r="V377" t="b">
        <f t="shared" si="50"/>
        <v>0</v>
      </c>
      <c r="W377" t="b">
        <f t="shared" si="51"/>
        <v>0</v>
      </c>
      <c r="X377" t="b">
        <f t="shared" si="52"/>
        <v>0</v>
      </c>
      <c r="Y377" t="b">
        <f t="shared" si="53"/>
        <v>0</v>
      </c>
    </row>
    <row r="378" spans="1:25" x14ac:dyDescent="0.3">
      <c r="A378">
        <v>376</v>
      </c>
      <c r="B378" t="s">
        <v>83</v>
      </c>
      <c r="C378" t="s">
        <v>84</v>
      </c>
      <c r="D378" t="s">
        <v>89</v>
      </c>
      <c r="E378" t="s">
        <v>86</v>
      </c>
      <c r="F378" t="s">
        <v>87</v>
      </c>
      <c r="G378" t="s">
        <v>88</v>
      </c>
      <c r="H378">
        <v>1199</v>
      </c>
      <c r="I378">
        <v>85</v>
      </c>
      <c r="J378">
        <v>20.100000000000001</v>
      </c>
      <c r="K378">
        <v>6.5</v>
      </c>
      <c r="L378">
        <v>2020</v>
      </c>
      <c r="M378">
        <v>125336</v>
      </c>
      <c r="N378">
        <v>2</v>
      </c>
      <c r="O378">
        <v>0</v>
      </c>
      <c r="P378">
        <v>2.1</v>
      </c>
      <c r="Q378" t="b">
        <f t="shared" si="45"/>
        <v>0</v>
      </c>
      <c r="R378" t="b">
        <f t="shared" si="46"/>
        <v>0</v>
      </c>
      <c r="S378" t="b">
        <f t="shared" si="47"/>
        <v>1</v>
      </c>
      <c r="T378" t="b">
        <f t="shared" si="48"/>
        <v>0</v>
      </c>
      <c r="U378" t="b">
        <f t="shared" si="49"/>
        <v>0</v>
      </c>
      <c r="V378" t="b">
        <f t="shared" si="50"/>
        <v>0</v>
      </c>
      <c r="W378" t="b">
        <f t="shared" si="51"/>
        <v>0</v>
      </c>
      <c r="X378" t="b">
        <f t="shared" si="52"/>
        <v>0</v>
      </c>
      <c r="Y378" t="b">
        <f t="shared" si="53"/>
        <v>0</v>
      </c>
    </row>
    <row r="379" spans="1:25" x14ac:dyDescent="0.3">
      <c r="A379">
        <v>377</v>
      </c>
      <c r="B379" t="s">
        <v>83</v>
      </c>
      <c r="C379" t="s">
        <v>84</v>
      </c>
      <c r="D379" t="s">
        <v>89</v>
      </c>
      <c r="E379" t="s">
        <v>86</v>
      </c>
      <c r="F379" t="s">
        <v>87</v>
      </c>
      <c r="G379" t="s">
        <v>88</v>
      </c>
      <c r="H379">
        <v>1199</v>
      </c>
      <c r="I379">
        <v>85</v>
      </c>
      <c r="J379">
        <v>20.100000000000001</v>
      </c>
      <c r="K379">
        <v>6.5</v>
      </c>
      <c r="L379">
        <v>2022</v>
      </c>
      <c r="M379">
        <v>82076</v>
      </c>
      <c r="N379">
        <v>2</v>
      </c>
      <c r="O379">
        <v>0</v>
      </c>
      <c r="P379">
        <v>3.12</v>
      </c>
      <c r="Q379" t="b">
        <f t="shared" si="45"/>
        <v>0</v>
      </c>
      <c r="R379" t="b">
        <f t="shared" si="46"/>
        <v>0</v>
      </c>
      <c r="S379" t="b">
        <f t="shared" si="47"/>
        <v>1</v>
      </c>
      <c r="T379" t="b">
        <f t="shared" si="48"/>
        <v>0</v>
      </c>
      <c r="U379" t="b">
        <f t="shared" si="49"/>
        <v>0</v>
      </c>
      <c r="V379" t="b">
        <f t="shared" si="50"/>
        <v>0</v>
      </c>
      <c r="W379" t="b">
        <f t="shared" si="51"/>
        <v>0</v>
      </c>
      <c r="X379" t="b">
        <f t="shared" si="52"/>
        <v>0</v>
      </c>
      <c r="Y379" t="b">
        <f t="shared" si="53"/>
        <v>0</v>
      </c>
    </row>
    <row r="380" spans="1:25" x14ac:dyDescent="0.3">
      <c r="A380">
        <v>378</v>
      </c>
      <c r="B380" t="s">
        <v>83</v>
      </c>
      <c r="C380" t="s">
        <v>84</v>
      </c>
      <c r="D380" t="s">
        <v>89</v>
      </c>
      <c r="E380" t="s">
        <v>86</v>
      </c>
      <c r="F380" t="s">
        <v>87</v>
      </c>
      <c r="G380" t="s">
        <v>88</v>
      </c>
      <c r="H380">
        <v>1199</v>
      </c>
      <c r="I380">
        <v>85</v>
      </c>
      <c r="J380">
        <v>20.100000000000001</v>
      </c>
      <c r="K380">
        <v>6.5</v>
      </c>
      <c r="L380">
        <v>2024</v>
      </c>
      <c r="M380">
        <v>49871</v>
      </c>
      <c r="N380">
        <v>1</v>
      </c>
      <c r="O380">
        <v>0</v>
      </c>
      <c r="P380">
        <v>5.2</v>
      </c>
      <c r="Q380" t="b">
        <f t="shared" si="45"/>
        <v>1</v>
      </c>
      <c r="R380" t="b">
        <f t="shared" si="46"/>
        <v>0</v>
      </c>
      <c r="S380" t="b">
        <f t="shared" si="47"/>
        <v>1</v>
      </c>
      <c r="T380" t="b">
        <f t="shared" si="48"/>
        <v>0</v>
      </c>
      <c r="U380" t="b">
        <f t="shared" si="49"/>
        <v>0</v>
      </c>
      <c r="V380" t="b">
        <f t="shared" si="50"/>
        <v>1</v>
      </c>
      <c r="W380" t="b">
        <f t="shared" si="51"/>
        <v>0</v>
      </c>
      <c r="X380" t="b">
        <f t="shared" si="52"/>
        <v>0</v>
      </c>
      <c r="Y380" t="b">
        <f t="shared" si="53"/>
        <v>0</v>
      </c>
    </row>
    <row r="381" spans="1:25" x14ac:dyDescent="0.3">
      <c r="A381">
        <v>379</v>
      </c>
      <c r="B381" t="s">
        <v>83</v>
      </c>
      <c r="C381" t="s">
        <v>84</v>
      </c>
      <c r="D381" t="s">
        <v>89</v>
      </c>
      <c r="E381" t="s">
        <v>86</v>
      </c>
      <c r="F381" t="s">
        <v>87</v>
      </c>
      <c r="G381" t="s">
        <v>88</v>
      </c>
      <c r="H381">
        <v>1199</v>
      </c>
      <c r="I381">
        <v>85</v>
      </c>
      <c r="J381">
        <v>20.100000000000001</v>
      </c>
      <c r="K381">
        <v>6.5</v>
      </c>
      <c r="L381">
        <v>2024</v>
      </c>
      <c r="M381">
        <v>25294</v>
      </c>
      <c r="N381">
        <v>1</v>
      </c>
      <c r="O381">
        <v>0</v>
      </c>
      <c r="P381">
        <v>5.1100000000000003</v>
      </c>
      <c r="Q381" t="b">
        <f t="shared" si="45"/>
        <v>1</v>
      </c>
      <c r="R381" t="b">
        <f t="shared" si="46"/>
        <v>0</v>
      </c>
      <c r="S381" t="b">
        <f t="shared" si="47"/>
        <v>0</v>
      </c>
      <c r="T381" t="b">
        <f t="shared" si="48"/>
        <v>0</v>
      </c>
      <c r="U381" t="b">
        <f t="shared" si="49"/>
        <v>0</v>
      </c>
      <c r="V381" t="b">
        <f t="shared" si="50"/>
        <v>1</v>
      </c>
      <c r="W381" t="b">
        <f t="shared" si="51"/>
        <v>0</v>
      </c>
      <c r="X381" t="b">
        <f t="shared" si="52"/>
        <v>0</v>
      </c>
      <c r="Y381" t="b">
        <f t="shared" si="53"/>
        <v>0</v>
      </c>
    </row>
    <row r="382" spans="1:25" x14ac:dyDescent="0.3">
      <c r="A382">
        <v>380</v>
      </c>
      <c r="B382" t="s">
        <v>83</v>
      </c>
      <c r="C382" t="s">
        <v>84</v>
      </c>
      <c r="D382" t="s">
        <v>89</v>
      </c>
      <c r="E382" t="s">
        <v>86</v>
      </c>
      <c r="F382" t="s">
        <v>87</v>
      </c>
      <c r="G382" t="s">
        <v>88</v>
      </c>
      <c r="H382">
        <v>1199</v>
      </c>
      <c r="I382">
        <v>85</v>
      </c>
      <c r="J382">
        <v>20.100000000000001</v>
      </c>
      <c r="K382">
        <v>6.5</v>
      </c>
      <c r="L382">
        <v>2023</v>
      </c>
      <c r="M382">
        <v>53462</v>
      </c>
      <c r="N382">
        <v>1</v>
      </c>
      <c r="O382">
        <v>0</v>
      </c>
      <c r="P382">
        <v>4.47</v>
      </c>
      <c r="Q382" t="b">
        <f t="shared" si="45"/>
        <v>1</v>
      </c>
      <c r="R382" t="b">
        <f t="shared" si="46"/>
        <v>1</v>
      </c>
      <c r="S382" t="b">
        <f t="shared" si="47"/>
        <v>1</v>
      </c>
      <c r="T382" t="b">
        <f t="shared" si="48"/>
        <v>0</v>
      </c>
      <c r="U382" t="b">
        <f t="shared" si="49"/>
        <v>0</v>
      </c>
      <c r="V382" t="b">
        <f t="shared" si="50"/>
        <v>1</v>
      </c>
      <c r="W382" t="b">
        <f t="shared" si="51"/>
        <v>0</v>
      </c>
      <c r="X382" t="b">
        <f t="shared" si="52"/>
        <v>0</v>
      </c>
      <c r="Y382" t="b">
        <f t="shared" si="53"/>
        <v>0</v>
      </c>
    </row>
    <row r="383" spans="1:25" x14ac:dyDescent="0.3">
      <c r="A383">
        <v>381</v>
      </c>
      <c r="B383" t="s">
        <v>83</v>
      </c>
      <c r="C383" t="s">
        <v>84</v>
      </c>
      <c r="D383" t="s">
        <v>89</v>
      </c>
      <c r="E383" t="s">
        <v>86</v>
      </c>
      <c r="F383" t="s">
        <v>87</v>
      </c>
      <c r="G383" t="s">
        <v>88</v>
      </c>
      <c r="H383">
        <v>1199</v>
      </c>
      <c r="I383">
        <v>85</v>
      </c>
      <c r="J383">
        <v>20.100000000000001</v>
      </c>
      <c r="K383">
        <v>6.5</v>
      </c>
      <c r="L383">
        <v>2020</v>
      </c>
      <c r="M383">
        <v>57993</v>
      </c>
      <c r="N383">
        <v>1</v>
      </c>
      <c r="O383">
        <v>0</v>
      </c>
      <c r="P383">
        <v>2.74</v>
      </c>
      <c r="Q383" t="b">
        <f t="shared" si="45"/>
        <v>0</v>
      </c>
      <c r="R383" t="b">
        <f t="shared" si="46"/>
        <v>0</v>
      </c>
      <c r="S383" t="b">
        <f t="shared" si="47"/>
        <v>1</v>
      </c>
      <c r="T383" t="b">
        <f t="shared" si="48"/>
        <v>0</v>
      </c>
      <c r="U383" t="b">
        <f t="shared" si="49"/>
        <v>0</v>
      </c>
      <c r="V383" t="b">
        <f t="shared" si="50"/>
        <v>0</v>
      </c>
      <c r="W383" t="b">
        <f t="shared" si="51"/>
        <v>0</v>
      </c>
      <c r="X383" t="b">
        <f t="shared" si="52"/>
        <v>0</v>
      </c>
      <c r="Y383" t="b">
        <f t="shared" si="53"/>
        <v>0</v>
      </c>
    </row>
    <row r="384" spans="1:25" x14ac:dyDescent="0.3">
      <c r="A384">
        <v>382</v>
      </c>
      <c r="B384" t="s">
        <v>83</v>
      </c>
      <c r="C384" t="s">
        <v>84</v>
      </c>
      <c r="D384" t="s">
        <v>89</v>
      </c>
      <c r="E384" t="s">
        <v>86</v>
      </c>
      <c r="F384" t="s">
        <v>87</v>
      </c>
      <c r="G384" t="s">
        <v>88</v>
      </c>
      <c r="H384">
        <v>1199</v>
      </c>
      <c r="I384">
        <v>85</v>
      </c>
      <c r="J384">
        <v>20.100000000000001</v>
      </c>
      <c r="K384">
        <v>6.5</v>
      </c>
      <c r="L384">
        <v>2023</v>
      </c>
      <c r="M384">
        <v>29940</v>
      </c>
      <c r="N384">
        <v>3</v>
      </c>
      <c r="O384">
        <v>0</v>
      </c>
      <c r="P384">
        <v>3.72</v>
      </c>
      <c r="Q384" t="b">
        <f t="shared" si="45"/>
        <v>0</v>
      </c>
      <c r="R384" t="b">
        <f t="shared" si="46"/>
        <v>0</v>
      </c>
      <c r="S384" t="b">
        <f t="shared" si="47"/>
        <v>0</v>
      </c>
      <c r="T384" t="b">
        <f t="shared" si="48"/>
        <v>0</v>
      </c>
      <c r="U384" t="b">
        <f t="shared" si="49"/>
        <v>0</v>
      </c>
      <c r="V384" t="b">
        <f t="shared" si="50"/>
        <v>1</v>
      </c>
      <c r="W384" t="b">
        <f t="shared" si="51"/>
        <v>0</v>
      </c>
      <c r="X384" t="b">
        <f t="shared" si="52"/>
        <v>0</v>
      </c>
      <c r="Y384" t="b">
        <f t="shared" si="53"/>
        <v>0</v>
      </c>
    </row>
    <row r="385" spans="1:25" x14ac:dyDescent="0.3">
      <c r="A385">
        <v>383</v>
      </c>
      <c r="B385" t="s">
        <v>83</v>
      </c>
      <c r="C385" t="s">
        <v>84</v>
      </c>
      <c r="D385" t="s">
        <v>89</v>
      </c>
      <c r="E385" t="s">
        <v>86</v>
      </c>
      <c r="F385" t="s">
        <v>87</v>
      </c>
      <c r="G385" t="s">
        <v>88</v>
      </c>
      <c r="H385">
        <v>1199</v>
      </c>
      <c r="I385">
        <v>85</v>
      </c>
      <c r="J385">
        <v>20.100000000000001</v>
      </c>
      <c r="K385">
        <v>6.5</v>
      </c>
      <c r="L385">
        <v>2021</v>
      </c>
      <c r="M385">
        <v>85256</v>
      </c>
      <c r="N385">
        <v>1</v>
      </c>
      <c r="O385">
        <v>0</v>
      </c>
      <c r="P385">
        <v>3.11</v>
      </c>
      <c r="Q385" t="b">
        <f t="shared" si="45"/>
        <v>0</v>
      </c>
      <c r="R385" t="b">
        <f t="shared" si="46"/>
        <v>0</v>
      </c>
      <c r="S385" t="b">
        <f t="shared" si="47"/>
        <v>1</v>
      </c>
      <c r="T385" t="b">
        <f t="shared" si="48"/>
        <v>0</v>
      </c>
      <c r="U385" t="b">
        <f t="shared" si="49"/>
        <v>0</v>
      </c>
      <c r="V385" t="b">
        <f t="shared" si="50"/>
        <v>0</v>
      </c>
      <c r="W385" t="b">
        <f t="shared" si="51"/>
        <v>0</v>
      </c>
      <c r="X385" t="b">
        <f t="shared" si="52"/>
        <v>0</v>
      </c>
      <c r="Y385" t="b">
        <f t="shared" si="53"/>
        <v>0</v>
      </c>
    </row>
    <row r="386" spans="1:25" x14ac:dyDescent="0.3">
      <c r="A386">
        <v>384</v>
      </c>
      <c r="B386" t="s">
        <v>83</v>
      </c>
      <c r="C386" t="s">
        <v>84</v>
      </c>
      <c r="D386" t="s">
        <v>89</v>
      </c>
      <c r="E386" t="s">
        <v>86</v>
      </c>
      <c r="F386" t="s">
        <v>87</v>
      </c>
      <c r="G386" t="s">
        <v>88</v>
      </c>
      <c r="H386">
        <v>1199</v>
      </c>
      <c r="I386">
        <v>85</v>
      </c>
      <c r="J386">
        <v>20.100000000000001</v>
      </c>
      <c r="K386">
        <v>6.5</v>
      </c>
      <c r="L386">
        <v>2026</v>
      </c>
      <c r="M386">
        <v>9845</v>
      </c>
      <c r="N386">
        <v>2</v>
      </c>
      <c r="O386">
        <v>1</v>
      </c>
      <c r="P386">
        <v>4.8600000000000003</v>
      </c>
      <c r="Q386" t="b">
        <f t="shared" si="45"/>
        <v>1</v>
      </c>
      <c r="R386" t="b">
        <f t="shared" si="46"/>
        <v>1</v>
      </c>
      <c r="S386" t="b">
        <f t="shared" si="47"/>
        <v>0</v>
      </c>
      <c r="T386" t="b">
        <f t="shared" si="48"/>
        <v>0</v>
      </c>
      <c r="U386" t="b">
        <f t="shared" si="49"/>
        <v>0</v>
      </c>
      <c r="V386" t="b">
        <f t="shared" si="50"/>
        <v>1</v>
      </c>
      <c r="W386" t="b">
        <f t="shared" si="51"/>
        <v>0</v>
      </c>
      <c r="X386" t="b">
        <f t="shared" si="52"/>
        <v>0</v>
      </c>
      <c r="Y386" t="b">
        <f t="shared" si="53"/>
        <v>0</v>
      </c>
    </row>
    <row r="387" spans="1:25" x14ac:dyDescent="0.3">
      <c r="A387">
        <v>385</v>
      </c>
      <c r="B387" t="s">
        <v>83</v>
      </c>
      <c r="C387" t="s">
        <v>84</v>
      </c>
      <c r="D387" t="s">
        <v>89</v>
      </c>
      <c r="E387" t="s">
        <v>86</v>
      </c>
      <c r="F387" t="s">
        <v>87</v>
      </c>
      <c r="G387" t="s">
        <v>88</v>
      </c>
      <c r="H387">
        <v>1199</v>
      </c>
      <c r="I387">
        <v>85</v>
      </c>
      <c r="J387">
        <v>20.100000000000001</v>
      </c>
      <c r="K387">
        <v>6.5</v>
      </c>
      <c r="L387">
        <v>2026</v>
      </c>
      <c r="M387">
        <v>9770</v>
      </c>
      <c r="N387">
        <v>3</v>
      </c>
      <c r="O387">
        <v>0</v>
      </c>
      <c r="P387">
        <v>5.74</v>
      </c>
      <c r="Q387" t="b">
        <f t="shared" si="45"/>
        <v>1</v>
      </c>
      <c r="R387" t="b">
        <f t="shared" si="46"/>
        <v>0</v>
      </c>
      <c r="S387" t="b">
        <f t="shared" si="47"/>
        <v>0</v>
      </c>
      <c r="T387" t="b">
        <f t="shared" si="48"/>
        <v>0</v>
      </c>
      <c r="U387" t="b">
        <f t="shared" si="49"/>
        <v>0</v>
      </c>
      <c r="V387" t="b">
        <f t="shared" si="50"/>
        <v>1</v>
      </c>
      <c r="W387" t="b">
        <f t="shared" si="51"/>
        <v>0</v>
      </c>
      <c r="X387" t="b">
        <f t="shared" si="52"/>
        <v>0</v>
      </c>
      <c r="Y387" t="b">
        <f t="shared" si="53"/>
        <v>0</v>
      </c>
    </row>
    <row r="388" spans="1:25" x14ac:dyDescent="0.3">
      <c r="A388">
        <v>386</v>
      </c>
      <c r="B388" t="s">
        <v>83</v>
      </c>
      <c r="C388" t="s">
        <v>84</v>
      </c>
      <c r="D388" t="s">
        <v>89</v>
      </c>
      <c r="E388" t="s">
        <v>86</v>
      </c>
      <c r="F388" t="s">
        <v>87</v>
      </c>
      <c r="G388" t="s">
        <v>88</v>
      </c>
      <c r="H388">
        <v>1199</v>
      </c>
      <c r="I388">
        <v>85</v>
      </c>
      <c r="J388">
        <v>20.100000000000001</v>
      </c>
      <c r="K388">
        <v>6.5</v>
      </c>
      <c r="L388">
        <v>2024</v>
      </c>
      <c r="M388">
        <v>47623</v>
      </c>
      <c r="N388">
        <v>1</v>
      </c>
      <c r="O388">
        <v>0</v>
      </c>
      <c r="P388">
        <v>5.47</v>
      </c>
      <c r="Q388" t="b">
        <f t="shared" ref="Q388:Q451" si="54">AND(P388&gt;4,P388&gt;4)</f>
        <v>1</v>
      </c>
      <c r="R388" t="b">
        <f t="shared" ref="R388:R451" si="55">AND(P388&gt;4,P388&lt;5)</f>
        <v>0</v>
      </c>
      <c r="S388" t="b">
        <f t="shared" ref="S388:S451" si="56">M388&gt;40000</f>
        <v>1</v>
      </c>
      <c r="T388" t="b">
        <f t="shared" ref="T388:T451" si="57">F388=""</f>
        <v>0</v>
      </c>
      <c r="U388" t="b">
        <f t="shared" ref="U388:U451" si="58">AND(R388,S388,T388)</f>
        <v>0</v>
      </c>
      <c r="V388" t="b">
        <f t="shared" ref="V388:V451" si="59">L388&gt;2022</f>
        <v>1</v>
      </c>
      <c r="W388" t="b">
        <f t="shared" ref="W388:W451" si="60">P388&gt;7</f>
        <v>0</v>
      </c>
      <c r="X388" t="b">
        <f t="shared" ref="X388:X451" si="61">F388="Automatic"</f>
        <v>0</v>
      </c>
      <c r="Y388" t="b">
        <f t="shared" ref="Y388:Y451" si="62">AND(V388,W388,X388)</f>
        <v>0</v>
      </c>
    </row>
    <row r="389" spans="1:25" x14ac:dyDescent="0.3">
      <c r="A389">
        <v>387</v>
      </c>
      <c r="B389" t="s">
        <v>83</v>
      </c>
      <c r="C389" t="s">
        <v>84</v>
      </c>
      <c r="D389" t="s">
        <v>89</v>
      </c>
      <c r="E389" t="s">
        <v>86</v>
      </c>
      <c r="F389" t="s">
        <v>87</v>
      </c>
      <c r="G389" t="s">
        <v>88</v>
      </c>
      <c r="H389">
        <v>1199</v>
      </c>
      <c r="I389">
        <v>85</v>
      </c>
      <c r="J389">
        <v>20.100000000000001</v>
      </c>
      <c r="K389">
        <v>6.5</v>
      </c>
      <c r="L389">
        <v>2026</v>
      </c>
      <c r="M389">
        <v>9932</v>
      </c>
      <c r="N389">
        <v>1</v>
      </c>
      <c r="O389">
        <v>0</v>
      </c>
      <c r="P389">
        <v>6.29</v>
      </c>
      <c r="Q389" t="b">
        <f t="shared" si="54"/>
        <v>1</v>
      </c>
      <c r="R389" t="b">
        <f t="shared" si="55"/>
        <v>0</v>
      </c>
      <c r="S389" t="b">
        <f t="shared" si="56"/>
        <v>0</v>
      </c>
      <c r="T389" t="b">
        <f t="shared" si="57"/>
        <v>0</v>
      </c>
      <c r="U389" t="b">
        <f t="shared" si="58"/>
        <v>0</v>
      </c>
      <c r="V389" t="b">
        <f t="shared" si="59"/>
        <v>1</v>
      </c>
      <c r="W389" t="b">
        <f t="shared" si="60"/>
        <v>0</v>
      </c>
      <c r="X389" t="b">
        <f t="shared" si="61"/>
        <v>0</v>
      </c>
      <c r="Y389" t="b">
        <f t="shared" si="62"/>
        <v>0</v>
      </c>
    </row>
    <row r="390" spans="1:25" x14ac:dyDescent="0.3">
      <c r="A390">
        <v>388</v>
      </c>
      <c r="B390" t="s">
        <v>83</v>
      </c>
      <c r="C390" t="s">
        <v>84</v>
      </c>
      <c r="D390" t="s">
        <v>89</v>
      </c>
      <c r="E390" t="s">
        <v>86</v>
      </c>
      <c r="F390" t="s">
        <v>87</v>
      </c>
      <c r="G390" t="s">
        <v>88</v>
      </c>
      <c r="H390">
        <v>1199</v>
      </c>
      <c r="I390">
        <v>85</v>
      </c>
      <c r="J390">
        <v>20.100000000000001</v>
      </c>
      <c r="K390">
        <v>6.5</v>
      </c>
      <c r="L390">
        <v>2026</v>
      </c>
      <c r="M390">
        <v>4701</v>
      </c>
      <c r="N390">
        <v>1</v>
      </c>
      <c r="O390">
        <v>0</v>
      </c>
      <c r="P390">
        <v>6.17</v>
      </c>
      <c r="Q390" t="b">
        <f t="shared" si="54"/>
        <v>1</v>
      </c>
      <c r="R390" t="b">
        <f t="shared" si="55"/>
        <v>0</v>
      </c>
      <c r="S390" t="b">
        <f t="shared" si="56"/>
        <v>0</v>
      </c>
      <c r="T390" t="b">
        <f t="shared" si="57"/>
        <v>0</v>
      </c>
      <c r="U390" t="b">
        <f t="shared" si="58"/>
        <v>0</v>
      </c>
      <c r="V390" t="b">
        <f t="shared" si="59"/>
        <v>1</v>
      </c>
      <c r="W390" t="b">
        <f t="shared" si="60"/>
        <v>0</v>
      </c>
      <c r="X390" t="b">
        <f t="shared" si="61"/>
        <v>0</v>
      </c>
      <c r="Y390" t="b">
        <f t="shared" si="62"/>
        <v>0</v>
      </c>
    </row>
    <row r="391" spans="1:25" x14ac:dyDescent="0.3">
      <c r="A391">
        <v>389</v>
      </c>
      <c r="B391" t="s">
        <v>83</v>
      </c>
      <c r="C391" t="s">
        <v>84</v>
      </c>
      <c r="D391" t="s">
        <v>89</v>
      </c>
      <c r="E391" t="s">
        <v>86</v>
      </c>
      <c r="F391" t="s">
        <v>87</v>
      </c>
      <c r="G391" t="s">
        <v>88</v>
      </c>
      <c r="H391">
        <v>1199</v>
      </c>
      <c r="I391">
        <v>85</v>
      </c>
      <c r="J391">
        <v>20.100000000000001</v>
      </c>
      <c r="K391">
        <v>6.5</v>
      </c>
      <c r="L391">
        <v>2023</v>
      </c>
      <c r="M391">
        <v>29746</v>
      </c>
      <c r="N391">
        <v>1</v>
      </c>
      <c r="O391">
        <v>0</v>
      </c>
      <c r="P391">
        <v>4.96</v>
      </c>
      <c r="Q391" t="b">
        <f t="shared" si="54"/>
        <v>1</v>
      </c>
      <c r="R391" t="b">
        <f t="shared" si="55"/>
        <v>1</v>
      </c>
      <c r="S391" t="b">
        <f t="shared" si="56"/>
        <v>0</v>
      </c>
      <c r="T391" t="b">
        <f t="shared" si="57"/>
        <v>0</v>
      </c>
      <c r="U391" t="b">
        <f t="shared" si="58"/>
        <v>0</v>
      </c>
      <c r="V391" t="b">
        <f t="shared" si="59"/>
        <v>1</v>
      </c>
      <c r="W391" t="b">
        <f t="shared" si="60"/>
        <v>0</v>
      </c>
      <c r="X391" t="b">
        <f t="shared" si="61"/>
        <v>0</v>
      </c>
      <c r="Y391" t="b">
        <f t="shared" si="62"/>
        <v>0</v>
      </c>
    </row>
    <row r="392" spans="1:25" x14ac:dyDescent="0.3">
      <c r="A392">
        <v>390</v>
      </c>
      <c r="B392" t="s">
        <v>83</v>
      </c>
      <c r="C392" t="s">
        <v>84</v>
      </c>
      <c r="D392" t="s">
        <v>89</v>
      </c>
      <c r="E392" t="s">
        <v>86</v>
      </c>
      <c r="F392" t="s">
        <v>87</v>
      </c>
      <c r="G392" t="s">
        <v>88</v>
      </c>
      <c r="H392">
        <v>1199</v>
      </c>
      <c r="I392">
        <v>85</v>
      </c>
      <c r="J392">
        <v>20.100000000000001</v>
      </c>
      <c r="K392">
        <v>6.5</v>
      </c>
      <c r="L392">
        <v>2024</v>
      </c>
      <c r="M392">
        <v>22358</v>
      </c>
      <c r="N392">
        <v>2</v>
      </c>
      <c r="O392">
        <v>0</v>
      </c>
      <c r="P392">
        <v>5.22</v>
      </c>
      <c r="Q392" t="b">
        <f t="shared" si="54"/>
        <v>1</v>
      </c>
      <c r="R392" t="b">
        <f t="shared" si="55"/>
        <v>0</v>
      </c>
      <c r="S392" t="b">
        <f t="shared" si="56"/>
        <v>0</v>
      </c>
      <c r="T392" t="b">
        <f t="shared" si="57"/>
        <v>0</v>
      </c>
      <c r="U392" t="b">
        <f t="shared" si="58"/>
        <v>0</v>
      </c>
      <c r="V392" t="b">
        <f t="shared" si="59"/>
        <v>1</v>
      </c>
      <c r="W392" t="b">
        <f t="shared" si="60"/>
        <v>0</v>
      </c>
      <c r="X392" t="b">
        <f t="shared" si="61"/>
        <v>0</v>
      </c>
      <c r="Y392" t="b">
        <f t="shared" si="62"/>
        <v>0</v>
      </c>
    </row>
    <row r="393" spans="1:25" x14ac:dyDescent="0.3">
      <c r="A393">
        <v>391</v>
      </c>
      <c r="B393" t="s">
        <v>83</v>
      </c>
      <c r="C393" t="s">
        <v>84</v>
      </c>
      <c r="D393" t="s">
        <v>89</v>
      </c>
      <c r="E393" t="s">
        <v>86</v>
      </c>
      <c r="F393" t="s">
        <v>87</v>
      </c>
      <c r="G393" t="s">
        <v>88</v>
      </c>
      <c r="H393">
        <v>1199</v>
      </c>
      <c r="I393">
        <v>85</v>
      </c>
      <c r="J393">
        <v>20.100000000000001</v>
      </c>
      <c r="K393">
        <v>6.5</v>
      </c>
      <c r="L393">
        <v>2022</v>
      </c>
      <c r="M393">
        <v>64256</v>
      </c>
      <c r="N393">
        <v>2</v>
      </c>
      <c r="O393">
        <v>0</v>
      </c>
      <c r="P393">
        <v>3.16</v>
      </c>
      <c r="Q393" t="b">
        <f t="shared" si="54"/>
        <v>0</v>
      </c>
      <c r="R393" t="b">
        <f t="shared" si="55"/>
        <v>0</v>
      </c>
      <c r="S393" t="b">
        <f t="shared" si="56"/>
        <v>1</v>
      </c>
      <c r="T393" t="b">
        <f t="shared" si="57"/>
        <v>0</v>
      </c>
      <c r="U393" t="b">
        <f t="shared" si="58"/>
        <v>0</v>
      </c>
      <c r="V393" t="b">
        <f t="shared" si="59"/>
        <v>0</v>
      </c>
      <c r="W393" t="b">
        <f t="shared" si="60"/>
        <v>0</v>
      </c>
      <c r="X393" t="b">
        <f t="shared" si="61"/>
        <v>0</v>
      </c>
      <c r="Y393" t="b">
        <f t="shared" si="62"/>
        <v>0</v>
      </c>
    </row>
    <row r="394" spans="1:25" x14ac:dyDescent="0.3">
      <c r="A394">
        <v>392</v>
      </c>
      <c r="B394" t="s">
        <v>83</v>
      </c>
      <c r="C394" t="s">
        <v>84</v>
      </c>
      <c r="D394" t="s">
        <v>89</v>
      </c>
      <c r="E394" t="s">
        <v>86</v>
      </c>
      <c r="F394" t="s">
        <v>87</v>
      </c>
      <c r="G394" t="s">
        <v>88</v>
      </c>
      <c r="H394">
        <v>1199</v>
      </c>
      <c r="I394">
        <v>85</v>
      </c>
      <c r="J394">
        <v>20.100000000000001</v>
      </c>
      <c r="K394">
        <v>6.5</v>
      </c>
      <c r="L394">
        <v>2020</v>
      </c>
      <c r="M394">
        <v>96239</v>
      </c>
      <c r="N394">
        <v>3</v>
      </c>
      <c r="O394">
        <v>0</v>
      </c>
      <c r="P394">
        <v>1.62</v>
      </c>
      <c r="Q394" t="b">
        <f t="shared" si="54"/>
        <v>0</v>
      </c>
      <c r="R394" t="b">
        <f t="shared" si="55"/>
        <v>0</v>
      </c>
      <c r="S394" t="b">
        <f t="shared" si="56"/>
        <v>1</v>
      </c>
      <c r="T394" t="b">
        <f t="shared" si="57"/>
        <v>0</v>
      </c>
      <c r="U394" t="b">
        <f t="shared" si="58"/>
        <v>0</v>
      </c>
      <c r="V394" t="b">
        <f t="shared" si="59"/>
        <v>0</v>
      </c>
      <c r="W394" t="b">
        <f t="shared" si="60"/>
        <v>0</v>
      </c>
      <c r="X394" t="b">
        <f t="shared" si="61"/>
        <v>0</v>
      </c>
      <c r="Y394" t="b">
        <f t="shared" si="62"/>
        <v>0</v>
      </c>
    </row>
    <row r="395" spans="1:25" x14ac:dyDescent="0.3">
      <c r="A395">
        <v>393</v>
      </c>
      <c r="B395" t="s">
        <v>83</v>
      </c>
      <c r="C395" t="s">
        <v>84</v>
      </c>
      <c r="D395" t="s">
        <v>89</v>
      </c>
      <c r="E395" t="s">
        <v>86</v>
      </c>
      <c r="F395" t="s">
        <v>87</v>
      </c>
      <c r="G395" t="s">
        <v>88</v>
      </c>
      <c r="H395">
        <v>1199</v>
      </c>
      <c r="I395">
        <v>85</v>
      </c>
      <c r="J395">
        <v>20.100000000000001</v>
      </c>
      <c r="K395">
        <v>6.5</v>
      </c>
      <c r="L395">
        <v>2023</v>
      </c>
      <c r="M395">
        <v>35626</v>
      </c>
      <c r="N395">
        <v>1</v>
      </c>
      <c r="O395">
        <v>0</v>
      </c>
      <c r="P395">
        <v>4.66</v>
      </c>
      <c r="Q395" t="b">
        <f t="shared" si="54"/>
        <v>1</v>
      </c>
      <c r="R395" t="b">
        <f t="shared" si="55"/>
        <v>1</v>
      </c>
      <c r="S395" t="b">
        <f t="shared" si="56"/>
        <v>0</v>
      </c>
      <c r="T395" t="b">
        <f t="shared" si="57"/>
        <v>0</v>
      </c>
      <c r="U395" t="b">
        <f t="shared" si="58"/>
        <v>0</v>
      </c>
      <c r="V395" t="b">
        <f t="shared" si="59"/>
        <v>1</v>
      </c>
      <c r="W395" t="b">
        <f t="shared" si="60"/>
        <v>0</v>
      </c>
      <c r="X395" t="b">
        <f t="shared" si="61"/>
        <v>0</v>
      </c>
      <c r="Y395" t="b">
        <f t="shared" si="62"/>
        <v>0</v>
      </c>
    </row>
    <row r="396" spans="1:25" x14ac:dyDescent="0.3">
      <c r="A396">
        <v>394</v>
      </c>
      <c r="B396" t="s">
        <v>83</v>
      </c>
      <c r="C396" t="s">
        <v>84</v>
      </c>
      <c r="D396" t="s">
        <v>89</v>
      </c>
      <c r="E396" t="s">
        <v>86</v>
      </c>
      <c r="F396" t="s">
        <v>87</v>
      </c>
      <c r="G396" t="s">
        <v>88</v>
      </c>
      <c r="H396">
        <v>1199</v>
      </c>
      <c r="I396">
        <v>85</v>
      </c>
      <c r="J396">
        <v>20.100000000000001</v>
      </c>
      <c r="K396">
        <v>6.5</v>
      </c>
      <c r="L396">
        <v>2020</v>
      </c>
      <c r="M396">
        <v>70332</v>
      </c>
      <c r="N396">
        <v>2</v>
      </c>
      <c r="O396">
        <v>0</v>
      </c>
      <c r="P396">
        <v>2.04</v>
      </c>
      <c r="Q396" t="b">
        <f t="shared" si="54"/>
        <v>0</v>
      </c>
      <c r="R396" t="b">
        <f t="shared" si="55"/>
        <v>0</v>
      </c>
      <c r="S396" t="b">
        <f t="shared" si="56"/>
        <v>1</v>
      </c>
      <c r="T396" t="b">
        <f t="shared" si="57"/>
        <v>0</v>
      </c>
      <c r="U396" t="b">
        <f t="shared" si="58"/>
        <v>0</v>
      </c>
      <c r="V396" t="b">
        <f t="shared" si="59"/>
        <v>0</v>
      </c>
      <c r="W396" t="b">
        <f t="shared" si="60"/>
        <v>0</v>
      </c>
      <c r="X396" t="b">
        <f t="shared" si="61"/>
        <v>0</v>
      </c>
      <c r="Y396" t="b">
        <f t="shared" si="62"/>
        <v>0</v>
      </c>
    </row>
    <row r="397" spans="1:25" x14ac:dyDescent="0.3">
      <c r="A397">
        <v>395</v>
      </c>
      <c r="B397" t="s">
        <v>83</v>
      </c>
      <c r="C397" t="s">
        <v>84</v>
      </c>
      <c r="D397" t="s">
        <v>89</v>
      </c>
      <c r="E397" t="s">
        <v>86</v>
      </c>
      <c r="F397" t="s">
        <v>87</v>
      </c>
      <c r="G397" t="s">
        <v>88</v>
      </c>
      <c r="H397">
        <v>1199</v>
      </c>
      <c r="I397">
        <v>85</v>
      </c>
      <c r="J397">
        <v>20.100000000000001</v>
      </c>
      <c r="K397">
        <v>6.5</v>
      </c>
      <c r="L397">
        <v>2022</v>
      </c>
      <c r="M397">
        <v>41297</v>
      </c>
      <c r="N397">
        <v>2</v>
      </c>
      <c r="O397">
        <v>0</v>
      </c>
      <c r="P397">
        <v>3.92</v>
      </c>
      <c r="Q397" t="b">
        <f t="shared" si="54"/>
        <v>0</v>
      </c>
      <c r="R397" t="b">
        <f t="shared" si="55"/>
        <v>0</v>
      </c>
      <c r="S397" t="b">
        <f t="shared" si="56"/>
        <v>1</v>
      </c>
      <c r="T397" t="b">
        <f t="shared" si="57"/>
        <v>0</v>
      </c>
      <c r="U397" t="b">
        <f t="shared" si="58"/>
        <v>0</v>
      </c>
      <c r="V397" t="b">
        <f t="shared" si="59"/>
        <v>0</v>
      </c>
      <c r="W397" t="b">
        <f t="shared" si="60"/>
        <v>0</v>
      </c>
      <c r="X397" t="b">
        <f t="shared" si="61"/>
        <v>0</v>
      </c>
      <c r="Y397" t="b">
        <f t="shared" si="62"/>
        <v>0</v>
      </c>
    </row>
    <row r="398" spans="1:25" x14ac:dyDescent="0.3">
      <c r="A398">
        <v>396</v>
      </c>
      <c r="B398" t="s">
        <v>83</v>
      </c>
      <c r="C398" t="s">
        <v>84</v>
      </c>
      <c r="D398" t="s">
        <v>89</v>
      </c>
      <c r="E398" t="s">
        <v>86</v>
      </c>
      <c r="F398" t="s">
        <v>87</v>
      </c>
      <c r="G398" t="s">
        <v>88</v>
      </c>
      <c r="H398">
        <v>1199</v>
      </c>
      <c r="I398">
        <v>85</v>
      </c>
      <c r="J398">
        <v>20.100000000000001</v>
      </c>
      <c r="K398">
        <v>6.5</v>
      </c>
      <c r="L398">
        <v>2020</v>
      </c>
      <c r="M398">
        <v>126746</v>
      </c>
      <c r="N398">
        <v>1</v>
      </c>
      <c r="O398">
        <v>0</v>
      </c>
      <c r="P398">
        <v>2.67</v>
      </c>
      <c r="Q398" t="b">
        <f t="shared" si="54"/>
        <v>0</v>
      </c>
      <c r="R398" t="b">
        <f t="shared" si="55"/>
        <v>0</v>
      </c>
      <c r="S398" t="b">
        <f t="shared" si="56"/>
        <v>1</v>
      </c>
      <c r="T398" t="b">
        <f t="shared" si="57"/>
        <v>0</v>
      </c>
      <c r="U398" t="b">
        <f t="shared" si="58"/>
        <v>0</v>
      </c>
      <c r="V398" t="b">
        <f t="shared" si="59"/>
        <v>0</v>
      </c>
      <c r="W398" t="b">
        <f t="shared" si="60"/>
        <v>0</v>
      </c>
      <c r="X398" t="b">
        <f t="shared" si="61"/>
        <v>0</v>
      </c>
      <c r="Y398" t="b">
        <f t="shared" si="62"/>
        <v>0</v>
      </c>
    </row>
    <row r="399" spans="1:25" x14ac:dyDescent="0.3">
      <c r="A399">
        <v>397</v>
      </c>
      <c r="B399" t="s">
        <v>83</v>
      </c>
      <c r="C399" t="s">
        <v>84</v>
      </c>
      <c r="D399" t="s">
        <v>89</v>
      </c>
      <c r="E399" t="s">
        <v>86</v>
      </c>
      <c r="F399" t="s">
        <v>87</v>
      </c>
      <c r="G399" t="s">
        <v>88</v>
      </c>
      <c r="H399">
        <v>1199</v>
      </c>
      <c r="I399">
        <v>85</v>
      </c>
      <c r="J399">
        <v>20.100000000000001</v>
      </c>
      <c r="K399">
        <v>6.5</v>
      </c>
      <c r="L399">
        <v>2026</v>
      </c>
      <c r="M399">
        <v>8507</v>
      </c>
      <c r="N399">
        <v>2</v>
      </c>
      <c r="O399">
        <v>0</v>
      </c>
      <c r="P399">
        <v>6.31</v>
      </c>
      <c r="Q399" t="b">
        <f t="shared" si="54"/>
        <v>1</v>
      </c>
      <c r="R399" t="b">
        <f t="shared" si="55"/>
        <v>0</v>
      </c>
      <c r="S399" t="b">
        <f t="shared" si="56"/>
        <v>0</v>
      </c>
      <c r="T399" t="b">
        <f t="shared" si="57"/>
        <v>0</v>
      </c>
      <c r="U399" t="b">
        <f t="shared" si="58"/>
        <v>0</v>
      </c>
      <c r="V399" t="b">
        <f t="shared" si="59"/>
        <v>1</v>
      </c>
      <c r="W399" t="b">
        <f t="shared" si="60"/>
        <v>0</v>
      </c>
      <c r="X399" t="b">
        <f t="shared" si="61"/>
        <v>0</v>
      </c>
      <c r="Y399" t="b">
        <f t="shared" si="62"/>
        <v>0</v>
      </c>
    </row>
    <row r="400" spans="1:25" x14ac:dyDescent="0.3">
      <c r="A400">
        <v>398</v>
      </c>
      <c r="B400" t="s">
        <v>83</v>
      </c>
      <c r="C400" t="s">
        <v>84</v>
      </c>
      <c r="D400" t="s">
        <v>89</v>
      </c>
      <c r="E400" t="s">
        <v>86</v>
      </c>
      <c r="F400" t="s">
        <v>87</v>
      </c>
      <c r="G400" t="s">
        <v>88</v>
      </c>
      <c r="H400">
        <v>1199</v>
      </c>
      <c r="I400">
        <v>85</v>
      </c>
      <c r="J400">
        <v>20.100000000000001</v>
      </c>
      <c r="K400">
        <v>6.5</v>
      </c>
      <c r="L400">
        <v>2020</v>
      </c>
      <c r="M400">
        <v>123358</v>
      </c>
      <c r="N400">
        <v>1</v>
      </c>
      <c r="O400">
        <v>0</v>
      </c>
      <c r="P400">
        <v>2.5</v>
      </c>
      <c r="Q400" t="b">
        <f t="shared" si="54"/>
        <v>0</v>
      </c>
      <c r="R400" t="b">
        <f t="shared" si="55"/>
        <v>0</v>
      </c>
      <c r="S400" t="b">
        <f t="shared" si="56"/>
        <v>1</v>
      </c>
      <c r="T400" t="b">
        <f t="shared" si="57"/>
        <v>0</v>
      </c>
      <c r="U400" t="b">
        <f t="shared" si="58"/>
        <v>0</v>
      </c>
      <c r="V400" t="b">
        <f t="shared" si="59"/>
        <v>0</v>
      </c>
      <c r="W400" t="b">
        <f t="shared" si="60"/>
        <v>0</v>
      </c>
      <c r="X400" t="b">
        <f t="shared" si="61"/>
        <v>0</v>
      </c>
      <c r="Y400" t="b">
        <f t="shared" si="62"/>
        <v>0</v>
      </c>
    </row>
    <row r="401" spans="1:25" x14ac:dyDescent="0.3">
      <c r="A401">
        <v>399</v>
      </c>
      <c r="B401" t="s">
        <v>83</v>
      </c>
      <c r="C401" t="s">
        <v>84</v>
      </c>
      <c r="D401" t="s">
        <v>89</v>
      </c>
      <c r="E401" t="s">
        <v>86</v>
      </c>
      <c r="F401" t="s">
        <v>87</v>
      </c>
      <c r="G401" t="s">
        <v>88</v>
      </c>
      <c r="H401">
        <v>1199</v>
      </c>
      <c r="I401">
        <v>85</v>
      </c>
      <c r="J401">
        <v>20.100000000000001</v>
      </c>
      <c r="K401">
        <v>6.5</v>
      </c>
      <c r="L401">
        <v>2020</v>
      </c>
      <c r="M401">
        <v>54080</v>
      </c>
      <c r="N401">
        <v>1</v>
      </c>
      <c r="O401">
        <v>0</v>
      </c>
      <c r="P401">
        <v>2.93</v>
      </c>
      <c r="Q401" t="b">
        <f t="shared" si="54"/>
        <v>0</v>
      </c>
      <c r="R401" t="b">
        <f t="shared" si="55"/>
        <v>0</v>
      </c>
      <c r="S401" t="b">
        <f t="shared" si="56"/>
        <v>1</v>
      </c>
      <c r="T401" t="b">
        <f t="shared" si="57"/>
        <v>0</v>
      </c>
      <c r="U401" t="b">
        <f t="shared" si="58"/>
        <v>0</v>
      </c>
      <c r="V401" t="b">
        <f t="shared" si="59"/>
        <v>0</v>
      </c>
      <c r="W401" t="b">
        <f t="shared" si="60"/>
        <v>0</v>
      </c>
      <c r="X401" t="b">
        <f t="shared" si="61"/>
        <v>0</v>
      </c>
      <c r="Y401" t="b">
        <f t="shared" si="62"/>
        <v>0</v>
      </c>
    </row>
    <row r="402" spans="1:25" x14ac:dyDescent="0.3">
      <c r="A402">
        <v>400</v>
      </c>
      <c r="B402" t="s">
        <v>83</v>
      </c>
      <c r="C402" t="s">
        <v>84</v>
      </c>
      <c r="D402" t="s">
        <v>89</v>
      </c>
      <c r="E402" t="s">
        <v>86</v>
      </c>
      <c r="F402" t="s">
        <v>87</v>
      </c>
      <c r="G402" t="s">
        <v>88</v>
      </c>
      <c r="H402">
        <v>1199</v>
      </c>
      <c r="I402">
        <v>85</v>
      </c>
      <c r="J402">
        <v>20.100000000000001</v>
      </c>
      <c r="K402">
        <v>6.5</v>
      </c>
      <c r="L402">
        <v>2023</v>
      </c>
      <c r="M402">
        <v>47633</v>
      </c>
      <c r="N402">
        <v>1</v>
      </c>
      <c r="O402">
        <v>0</v>
      </c>
      <c r="P402">
        <v>4.87</v>
      </c>
      <c r="Q402" t="b">
        <f t="shared" si="54"/>
        <v>1</v>
      </c>
      <c r="R402" t="b">
        <f t="shared" si="55"/>
        <v>1</v>
      </c>
      <c r="S402" t="b">
        <f t="shared" si="56"/>
        <v>1</v>
      </c>
      <c r="T402" t="b">
        <f t="shared" si="57"/>
        <v>0</v>
      </c>
      <c r="U402" t="b">
        <f t="shared" si="58"/>
        <v>0</v>
      </c>
      <c r="V402" t="b">
        <f t="shared" si="59"/>
        <v>1</v>
      </c>
      <c r="W402" t="b">
        <f t="shared" si="60"/>
        <v>0</v>
      </c>
      <c r="X402" t="b">
        <f t="shared" si="61"/>
        <v>0</v>
      </c>
      <c r="Y402" t="b">
        <f t="shared" si="62"/>
        <v>0</v>
      </c>
    </row>
    <row r="403" spans="1:25" x14ac:dyDescent="0.3">
      <c r="A403">
        <v>401</v>
      </c>
      <c r="B403" t="s">
        <v>83</v>
      </c>
      <c r="C403" t="s">
        <v>84</v>
      </c>
      <c r="D403" t="s">
        <v>90</v>
      </c>
      <c r="E403" t="s">
        <v>86</v>
      </c>
      <c r="F403" t="s">
        <v>91</v>
      </c>
      <c r="G403" t="s">
        <v>88</v>
      </c>
      <c r="H403">
        <v>1199</v>
      </c>
      <c r="I403">
        <v>85</v>
      </c>
      <c r="J403">
        <v>19</v>
      </c>
      <c r="K403">
        <v>7.2</v>
      </c>
      <c r="L403">
        <v>2026</v>
      </c>
      <c r="M403">
        <v>7705</v>
      </c>
      <c r="N403">
        <v>1</v>
      </c>
      <c r="O403">
        <v>1</v>
      </c>
      <c r="P403">
        <v>6.46</v>
      </c>
      <c r="Q403" t="b">
        <f t="shared" si="54"/>
        <v>1</v>
      </c>
      <c r="R403" t="b">
        <f t="shared" si="55"/>
        <v>0</v>
      </c>
      <c r="S403" t="b">
        <f t="shared" si="56"/>
        <v>0</v>
      </c>
      <c r="T403" t="b">
        <f t="shared" si="57"/>
        <v>0</v>
      </c>
      <c r="U403" t="b">
        <f t="shared" si="58"/>
        <v>0</v>
      </c>
      <c r="V403" t="b">
        <f t="shared" si="59"/>
        <v>1</v>
      </c>
      <c r="W403" t="b">
        <f t="shared" si="60"/>
        <v>0</v>
      </c>
      <c r="X403" t="b">
        <f t="shared" si="61"/>
        <v>1</v>
      </c>
      <c r="Y403" t="b">
        <f t="shared" si="62"/>
        <v>0</v>
      </c>
    </row>
    <row r="404" spans="1:25" x14ac:dyDescent="0.3">
      <c r="A404">
        <v>402</v>
      </c>
      <c r="B404" t="s">
        <v>83</v>
      </c>
      <c r="C404" t="s">
        <v>84</v>
      </c>
      <c r="D404" t="s">
        <v>90</v>
      </c>
      <c r="E404" t="s">
        <v>86</v>
      </c>
      <c r="F404" t="s">
        <v>91</v>
      </c>
      <c r="G404" t="s">
        <v>88</v>
      </c>
      <c r="H404">
        <v>1199</v>
      </c>
      <c r="I404">
        <v>85</v>
      </c>
      <c r="J404">
        <v>19</v>
      </c>
      <c r="K404">
        <v>7.2</v>
      </c>
      <c r="L404">
        <v>2026</v>
      </c>
      <c r="M404">
        <v>9880</v>
      </c>
      <c r="N404">
        <v>1</v>
      </c>
      <c r="O404">
        <v>0</v>
      </c>
      <c r="P404">
        <v>7.05</v>
      </c>
      <c r="Q404" t="b">
        <f t="shared" si="54"/>
        <v>1</v>
      </c>
      <c r="R404" t="b">
        <f t="shared" si="55"/>
        <v>0</v>
      </c>
      <c r="S404" t="b">
        <f t="shared" si="56"/>
        <v>0</v>
      </c>
      <c r="T404" t="b">
        <f t="shared" si="57"/>
        <v>0</v>
      </c>
      <c r="U404" t="b">
        <f t="shared" si="58"/>
        <v>0</v>
      </c>
      <c r="V404" t="b">
        <f t="shared" si="59"/>
        <v>1</v>
      </c>
      <c r="W404" t="b">
        <f t="shared" si="60"/>
        <v>1</v>
      </c>
      <c r="X404" t="b">
        <f t="shared" si="61"/>
        <v>1</v>
      </c>
      <c r="Y404" t="b">
        <f t="shared" si="62"/>
        <v>1</v>
      </c>
    </row>
    <row r="405" spans="1:25" x14ac:dyDescent="0.3">
      <c r="A405">
        <v>403</v>
      </c>
      <c r="B405" t="s">
        <v>83</v>
      </c>
      <c r="C405" t="s">
        <v>84</v>
      </c>
      <c r="D405" t="s">
        <v>90</v>
      </c>
      <c r="E405" t="s">
        <v>86</v>
      </c>
      <c r="F405" t="s">
        <v>91</v>
      </c>
      <c r="G405" t="s">
        <v>88</v>
      </c>
      <c r="H405">
        <v>1199</v>
      </c>
      <c r="I405">
        <v>85</v>
      </c>
      <c r="J405">
        <v>19</v>
      </c>
      <c r="K405">
        <v>7.2</v>
      </c>
      <c r="L405">
        <v>2023</v>
      </c>
      <c r="M405">
        <v>32267</v>
      </c>
      <c r="N405">
        <v>1</v>
      </c>
      <c r="O405">
        <v>0</v>
      </c>
      <c r="P405">
        <v>4.9000000000000004</v>
      </c>
      <c r="Q405" t="b">
        <f t="shared" si="54"/>
        <v>1</v>
      </c>
      <c r="R405" t="b">
        <f t="shared" si="55"/>
        <v>1</v>
      </c>
      <c r="S405" t="b">
        <f t="shared" si="56"/>
        <v>0</v>
      </c>
      <c r="T405" t="b">
        <f t="shared" si="57"/>
        <v>0</v>
      </c>
      <c r="U405" t="b">
        <f t="shared" si="58"/>
        <v>0</v>
      </c>
      <c r="V405" t="b">
        <f t="shared" si="59"/>
        <v>1</v>
      </c>
      <c r="W405" t="b">
        <f t="shared" si="60"/>
        <v>0</v>
      </c>
      <c r="X405" t="b">
        <f t="shared" si="61"/>
        <v>1</v>
      </c>
      <c r="Y405" t="b">
        <f t="shared" si="62"/>
        <v>0</v>
      </c>
    </row>
    <row r="406" spans="1:25" x14ac:dyDescent="0.3">
      <c r="A406">
        <v>404</v>
      </c>
      <c r="B406" t="s">
        <v>83</v>
      </c>
      <c r="C406" t="s">
        <v>84</v>
      </c>
      <c r="D406" t="s">
        <v>90</v>
      </c>
      <c r="E406" t="s">
        <v>86</v>
      </c>
      <c r="F406" t="s">
        <v>91</v>
      </c>
      <c r="G406" t="s">
        <v>88</v>
      </c>
      <c r="H406">
        <v>1199</v>
      </c>
      <c r="I406">
        <v>85</v>
      </c>
      <c r="J406">
        <v>19</v>
      </c>
      <c r="K406">
        <v>7.2</v>
      </c>
      <c r="L406">
        <v>2022</v>
      </c>
      <c r="M406">
        <v>78456</v>
      </c>
      <c r="N406">
        <v>2</v>
      </c>
      <c r="O406">
        <v>0</v>
      </c>
      <c r="P406">
        <v>4.05</v>
      </c>
      <c r="Q406" t="b">
        <f t="shared" si="54"/>
        <v>1</v>
      </c>
      <c r="R406" t="b">
        <f t="shared" si="55"/>
        <v>1</v>
      </c>
      <c r="S406" t="b">
        <f t="shared" si="56"/>
        <v>1</v>
      </c>
      <c r="T406" t="b">
        <f t="shared" si="57"/>
        <v>0</v>
      </c>
      <c r="U406" t="b">
        <f t="shared" si="58"/>
        <v>0</v>
      </c>
      <c r="V406" t="b">
        <f t="shared" si="59"/>
        <v>0</v>
      </c>
      <c r="W406" t="b">
        <f t="shared" si="60"/>
        <v>0</v>
      </c>
      <c r="X406" t="b">
        <f t="shared" si="61"/>
        <v>1</v>
      </c>
      <c r="Y406" t="b">
        <f t="shared" si="62"/>
        <v>0</v>
      </c>
    </row>
    <row r="407" spans="1:25" x14ac:dyDescent="0.3">
      <c r="A407">
        <v>405</v>
      </c>
      <c r="B407" t="s">
        <v>83</v>
      </c>
      <c r="C407" t="s">
        <v>84</v>
      </c>
      <c r="D407" t="s">
        <v>90</v>
      </c>
      <c r="E407" t="s">
        <v>86</v>
      </c>
      <c r="F407" t="s">
        <v>91</v>
      </c>
      <c r="G407" t="s">
        <v>88</v>
      </c>
      <c r="H407">
        <v>1199</v>
      </c>
      <c r="I407">
        <v>85</v>
      </c>
      <c r="J407">
        <v>19</v>
      </c>
      <c r="K407">
        <v>7.2</v>
      </c>
      <c r="L407">
        <v>2020</v>
      </c>
      <c r="M407">
        <v>111986</v>
      </c>
      <c r="N407">
        <v>2</v>
      </c>
      <c r="O407">
        <v>1</v>
      </c>
      <c r="P407">
        <v>1.92</v>
      </c>
      <c r="Q407" t="b">
        <f t="shared" si="54"/>
        <v>0</v>
      </c>
      <c r="R407" t="b">
        <f t="shared" si="55"/>
        <v>0</v>
      </c>
      <c r="S407" t="b">
        <f t="shared" si="56"/>
        <v>1</v>
      </c>
      <c r="T407" t="b">
        <f t="shared" si="57"/>
        <v>0</v>
      </c>
      <c r="U407" t="b">
        <f t="shared" si="58"/>
        <v>0</v>
      </c>
      <c r="V407" t="b">
        <f t="shared" si="59"/>
        <v>0</v>
      </c>
      <c r="W407" t="b">
        <f t="shared" si="60"/>
        <v>0</v>
      </c>
      <c r="X407" t="b">
        <f t="shared" si="61"/>
        <v>1</v>
      </c>
      <c r="Y407" t="b">
        <f t="shared" si="62"/>
        <v>0</v>
      </c>
    </row>
    <row r="408" spans="1:25" x14ac:dyDescent="0.3">
      <c r="A408">
        <v>406</v>
      </c>
      <c r="B408" t="s">
        <v>83</v>
      </c>
      <c r="C408" t="s">
        <v>84</v>
      </c>
      <c r="D408" t="s">
        <v>90</v>
      </c>
      <c r="E408" t="s">
        <v>86</v>
      </c>
      <c r="F408" t="s">
        <v>91</v>
      </c>
      <c r="G408" t="s">
        <v>88</v>
      </c>
      <c r="H408">
        <v>1199</v>
      </c>
      <c r="I408">
        <v>85</v>
      </c>
      <c r="J408">
        <v>19</v>
      </c>
      <c r="K408">
        <v>7.2</v>
      </c>
      <c r="L408">
        <v>2026</v>
      </c>
      <c r="M408">
        <v>4095</v>
      </c>
      <c r="N408">
        <v>2</v>
      </c>
      <c r="O408">
        <v>0</v>
      </c>
      <c r="P408">
        <v>6.53</v>
      </c>
      <c r="Q408" t="b">
        <f t="shared" si="54"/>
        <v>1</v>
      </c>
      <c r="R408" t="b">
        <f t="shared" si="55"/>
        <v>0</v>
      </c>
      <c r="S408" t="b">
        <f t="shared" si="56"/>
        <v>0</v>
      </c>
      <c r="T408" t="b">
        <f t="shared" si="57"/>
        <v>0</v>
      </c>
      <c r="U408" t="b">
        <f t="shared" si="58"/>
        <v>0</v>
      </c>
      <c r="V408" t="b">
        <f t="shared" si="59"/>
        <v>1</v>
      </c>
      <c r="W408" t="b">
        <f t="shared" si="60"/>
        <v>0</v>
      </c>
      <c r="X408" t="b">
        <f t="shared" si="61"/>
        <v>1</v>
      </c>
      <c r="Y408" t="b">
        <f t="shared" si="62"/>
        <v>0</v>
      </c>
    </row>
    <row r="409" spans="1:25" x14ac:dyDescent="0.3">
      <c r="A409">
        <v>407</v>
      </c>
      <c r="B409" t="s">
        <v>83</v>
      </c>
      <c r="C409" t="s">
        <v>84</v>
      </c>
      <c r="D409" t="s">
        <v>90</v>
      </c>
      <c r="E409" t="s">
        <v>86</v>
      </c>
      <c r="F409" t="s">
        <v>91</v>
      </c>
      <c r="G409" t="s">
        <v>88</v>
      </c>
      <c r="H409">
        <v>1199</v>
      </c>
      <c r="I409">
        <v>85</v>
      </c>
      <c r="J409">
        <v>19</v>
      </c>
      <c r="K409">
        <v>7.2</v>
      </c>
      <c r="L409">
        <v>2025</v>
      </c>
      <c r="M409">
        <v>24165</v>
      </c>
      <c r="N409">
        <v>1</v>
      </c>
      <c r="O409">
        <v>0</v>
      </c>
      <c r="P409">
        <v>6.43</v>
      </c>
      <c r="Q409" t="b">
        <f t="shared" si="54"/>
        <v>1</v>
      </c>
      <c r="R409" t="b">
        <f t="shared" si="55"/>
        <v>0</v>
      </c>
      <c r="S409" t="b">
        <f t="shared" si="56"/>
        <v>0</v>
      </c>
      <c r="T409" t="b">
        <f t="shared" si="57"/>
        <v>0</v>
      </c>
      <c r="U409" t="b">
        <f t="shared" si="58"/>
        <v>0</v>
      </c>
      <c r="V409" t="b">
        <f t="shared" si="59"/>
        <v>1</v>
      </c>
      <c r="W409" t="b">
        <f t="shared" si="60"/>
        <v>0</v>
      </c>
      <c r="X409" t="b">
        <f t="shared" si="61"/>
        <v>1</v>
      </c>
      <c r="Y409" t="b">
        <f t="shared" si="62"/>
        <v>0</v>
      </c>
    </row>
    <row r="410" spans="1:25" x14ac:dyDescent="0.3">
      <c r="A410">
        <v>408</v>
      </c>
      <c r="B410" t="s">
        <v>83</v>
      </c>
      <c r="C410" t="s">
        <v>84</v>
      </c>
      <c r="D410" t="s">
        <v>90</v>
      </c>
      <c r="E410" t="s">
        <v>86</v>
      </c>
      <c r="F410" t="s">
        <v>91</v>
      </c>
      <c r="G410" t="s">
        <v>88</v>
      </c>
      <c r="H410">
        <v>1199</v>
      </c>
      <c r="I410">
        <v>85</v>
      </c>
      <c r="J410">
        <v>19</v>
      </c>
      <c r="K410">
        <v>7.2</v>
      </c>
      <c r="L410">
        <v>2020</v>
      </c>
      <c r="M410">
        <v>126611</v>
      </c>
      <c r="N410">
        <v>2</v>
      </c>
      <c r="O410">
        <v>0</v>
      </c>
      <c r="P410">
        <v>1.92</v>
      </c>
      <c r="Q410" t="b">
        <f t="shared" si="54"/>
        <v>0</v>
      </c>
      <c r="R410" t="b">
        <f t="shared" si="55"/>
        <v>0</v>
      </c>
      <c r="S410" t="b">
        <f t="shared" si="56"/>
        <v>1</v>
      </c>
      <c r="T410" t="b">
        <f t="shared" si="57"/>
        <v>0</v>
      </c>
      <c r="U410" t="b">
        <f t="shared" si="58"/>
        <v>0</v>
      </c>
      <c r="V410" t="b">
        <f t="shared" si="59"/>
        <v>0</v>
      </c>
      <c r="W410" t="b">
        <f t="shared" si="60"/>
        <v>0</v>
      </c>
      <c r="X410" t="b">
        <f t="shared" si="61"/>
        <v>1</v>
      </c>
      <c r="Y410" t="b">
        <f t="shared" si="62"/>
        <v>0</v>
      </c>
    </row>
    <row r="411" spans="1:25" x14ac:dyDescent="0.3">
      <c r="A411">
        <v>409</v>
      </c>
      <c r="B411" t="s">
        <v>83</v>
      </c>
      <c r="C411" t="s">
        <v>84</v>
      </c>
      <c r="D411" t="s">
        <v>90</v>
      </c>
      <c r="E411" t="s">
        <v>86</v>
      </c>
      <c r="F411" t="s">
        <v>91</v>
      </c>
      <c r="G411" t="s">
        <v>88</v>
      </c>
      <c r="H411">
        <v>1199</v>
      </c>
      <c r="I411">
        <v>85</v>
      </c>
      <c r="J411">
        <v>19</v>
      </c>
      <c r="K411">
        <v>7.2</v>
      </c>
      <c r="L411">
        <v>2024</v>
      </c>
      <c r="M411">
        <v>35069</v>
      </c>
      <c r="N411">
        <v>1</v>
      </c>
      <c r="O411">
        <v>0</v>
      </c>
      <c r="P411">
        <v>5.36</v>
      </c>
      <c r="Q411" t="b">
        <f t="shared" si="54"/>
        <v>1</v>
      </c>
      <c r="R411" t="b">
        <f t="shared" si="55"/>
        <v>0</v>
      </c>
      <c r="S411" t="b">
        <f t="shared" si="56"/>
        <v>0</v>
      </c>
      <c r="T411" t="b">
        <f t="shared" si="57"/>
        <v>0</v>
      </c>
      <c r="U411" t="b">
        <f t="shared" si="58"/>
        <v>0</v>
      </c>
      <c r="V411" t="b">
        <f t="shared" si="59"/>
        <v>1</v>
      </c>
      <c r="W411" t="b">
        <f t="shared" si="60"/>
        <v>0</v>
      </c>
      <c r="X411" t="b">
        <f t="shared" si="61"/>
        <v>1</v>
      </c>
      <c r="Y411" t="b">
        <f t="shared" si="62"/>
        <v>0</v>
      </c>
    </row>
    <row r="412" spans="1:25" x14ac:dyDescent="0.3">
      <c r="A412">
        <v>410</v>
      </c>
      <c r="B412" t="s">
        <v>83</v>
      </c>
      <c r="C412" t="s">
        <v>84</v>
      </c>
      <c r="D412" t="s">
        <v>90</v>
      </c>
      <c r="E412" t="s">
        <v>86</v>
      </c>
      <c r="F412" t="s">
        <v>91</v>
      </c>
      <c r="G412" t="s">
        <v>88</v>
      </c>
      <c r="H412">
        <v>1199</v>
      </c>
      <c r="I412">
        <v>85</v>
      </c>
      <c r="J412">
        <v>19</v>
      </c>
      <c r="K412">
        <v>7.2</v>
      </c>
      <c r="L412">
        <v>2026</v>
      </c>
      <c r="M412">
        <v>5398</v>
      </c>
      <c r="N412">
        <v>3</v>
      </c>
      <c r="O412">
        <v>0</v>
      </c>
      <c r="P412">
        <v>6.53</v>
      </c>
      <c r="Q412" t="b">
        <f t="shared" si="54"/>
        <v>1</v>
      </c>
      <c r="R412" t="b">
        <f t="shared" si="55"/>
        <v>0</v>
      </c>
      <c r="S412" t="b">
        <f t="shared" si="56"/>
        <v>0</v>
      </c>
      <c r="T412" t="b">
        <f t="shared" si="57"/>
        <v>0</v>
      </c>
      <c r="U412" t="b">
        <f t="shared" si="58"/>
        <v>0</v>
      </c>
      <c r="V412" t="b">
        <f t="shared" si="59"/>
        <v>1</v>
      </c>
      <c r="W412" t="b">
        <f t="shared" si="60"/>
        <v>0</v>
      </c>
      <c r="X412" t="b">
        <f t="shared" si="61"/>
        <v>1</v>
      </c>
      <c r="Y412" t="b">
        <f t="shared" si="62"/>
        <v>0</v>
      </c>
    </row>
    <row r="413" spans="1:25" x14ac:dyDescent="0.3">
      <c r="A413">
        <v>411</v>
      </c>
      <c r="B413" t="s">
        <v>83</v>
      </c>
      <c r="C413" t="s">
        <v>84</v>
      </c>
      <c r="D413" t="s">
        <v>90</v>
      </c>
      <c r="E413" t="s">
        <v>86</v>
      </c>
      <c r="F413" t="s">
        <v>91</v>
      </c>
      <c r="G413" t="s">
        <v>88</v>
      </c>
      <c r="H413">
        <v>1199</v>
      </c>
      <c r="I413">
        <v>85</v>
      </c>
      <c r="J413">
        <v>19</v>
      </c>
      <c r="K413">
        <v>7.2</v>
      </c>
      <c r="L413">
        <v>2023</v>
      </c>
      <c r="M413">
        <v>68047</v>
      </c>
      <c r="N413">
        <v>1</v>
      </c>
      <c r="O413">
        <v>0</v>
      </c>
      <c r="P413">
        <v>4.7</v>
      </c>
      <c r="Q413" t="b">
        <f t="shared" si="54"/>
        <v>1</v>
      </c>
      <c r="R413" t="b">
        <f t="shared" si="55"/>
        <v>1</v>
      </c>
      <c r="S413" t="b">
        <f t="shared" si="56"/>
        <v>1</v>
      </c>
      <c r="T413" t="b">
        <f t="shared" si="57"/>
        <v>0</v>
      </c>
      <c r="U413" t="b">
        <f t="shared" si="58"/>
        <v>0</v>
      </c>
      <c r="V413" t="b">
        <f t="shared" si="59"/>
        <v>1</v>
      </c>
      <c r="W413" t="b">
        <f t="shared" si="60"/>
        <v>0</v>
      </c>
      <c r="X413" t="b">
        <f t="shared" si="61"/>
        <v>1</v>
      </c>
      <c r="Y413" t="b">
        <f t="shared" si="62"/>
        <v>0</v>
      </c>
    </row>
    <row r="414" spans="1:25" x14ac:dyDescent="0.3">
      <c r="A414">
        <v>412</v>
      </c>
      <c r="B414" t="s">
        <v>83</v>
      </c>
      <c r="C414" t="s">
        <v>84</v>
      </c>
      <c r="D414" t="s">
        <v>90</v>
      </c>
      <c r="E414" t="s">
        <v>86</v>
      </c>
      <c r="F414" t="s">
        <v>91</v>
      </c>
      <c r="G414" t="s">
        <v>88</v>
      </c>
      <c r="H414">
        <v>1199</v>
      </c>
      <c r="I414">
        <v>85</v>
      </c>
      <c r="J414">
        <v>19</v>
      </c>
      <c r="K414">
        <v>7.2</v>
      </c>
      <c r="L414">
        <v>2020</v>
      </c>
      <c r="M414">
        <v>52683</v>
      </c>
      <c r="N414">
        <v>1</v>
      </c>
      <c r="O414">
        <v>1</v>
      </c>
      <c r="P414">
        <v>2.27</v>
      </c>
      <c r="Q414" t="b">
        <f t="shared" si="54"/>
        <v>0</v>
      </c>
      <c r="R414" t="b">
        <f t="shared" si="55"/>
        <v>0</v>
      </c>
      <c r="S414" t="b">
        <f t="shared" si="56"/>
        <v>1</v>
      </c>
      <c r="T414" t="b">
        <f t="shared" si="57"/>
        <v>0</v>
      </c>
      <c r="U414" t="b">
        <f t="shared" si="58"/>
        <v>0</v>
      </c>
      <c r="V414" t="b">
        <f t="shared" si="59"/>
        <v>0</v>
      </c>
      <c r="W414" t="b">
        <f t="shared" si="60"/>
        <v>0</v>
      </c>
      <c r="X414" t="b">
        <f t="shared" si="61"/>
        <v>1</v>
      </c>
      <c r="Y414" t="b">
        <f t="shared" si="62"/>
        <v>0</v>
      </c>
    </row>
    <row r="415" spans="1:25" x14ac:dyDescent="0.3">
      <c r="A415">
        <v>413</v>
      </c>
      <c r="B415" t="s">
        <v>83</v>
      </c>
      <c r="C415" t="s">
        <v>84</v>
      </c>
      <c r="D415" t="s">
        <v>90</v>
      </c>
      <c r="E415" t="s">
        <v>86</v>
      </c>
      <c r="F415" t="s">
        <v>91</v>
      </c>
      <c r="G415" t="s">
        <v>88</v>
      </c>
      <c r="H415">
        <v>1199</v>
      </c>
      <c r="I415">
        <v>85</v>
      </c>
      <c r="J415">
        <v>19</v>
      </c>
      <c r="K415">
        <v>7.2</v>
      </c>
      <c r="L415">
        <v>2023</v>
      </c>
      <c r="M415">
        <v>54782</v>
      </c>
      <c r="N415">
        <v>1</v>
      </c>
      <c r="O415">
        <v>1</v>
      </c>
      <c r="P415">
        <v>4.43</v>
      </c>
      <c r="Q415" t="b">
        <f t="shared" si="54"/>
        <v>1</v>
      </c>
      <c r="R415" t="b">
        <f t="shared" si="55"/>
        <v>1</v>
      </c>
      <c r="S415" t="b">
        <f t="shared" si="56"/>
        <v>1</v>
      </c>
      <c r="T415" t="b">
        <f t="shared" si="57"/>
        <v>0</v>
      </c>
      <c r="U415" t="b">
        <f t="shared" si="58"/>
        <v>0</v>
      </c>
      <c r="V415" t="b">
        <f t="shared" si="59"/>
        <v>1</v>
      </c>
      <c r="W415" t="b">
        <f t="shared" si="60"/>
        <v>0</v>
      </c>
      <c r="X415" t="b">
        <f t="shared" si="61"/>
        <v>1</v>
      </c>
      <c r="Y415" t="b">
        <f t="shared" si="62"/>
        <v>0</v>
      </c>
    </row>
    <row r="416" spans="1:25" x14ac:dyDescent="0.3">
      <c r="A416">
        <v>414</v>
      </c>
      <c r="B416" t="s">
        <v>83</v>
      </c>
      <c r="C416" t="s">
        <v>84</v>
      </c>
      <c r="D416" t="s">
        <v>90</v>
      </c>
      <c r="E416" t="s">
        <v>86</v>
      </c>
      <c r="F416" t="s">
        <v>91</v>
      </c>
      <c r="G416" t="s">
        <v>88</v>
      </c>
      <c r="H416">
        <v>1199</v>
      </c>
      <c r="I416">
        <v>85</v>
      </c>
      <c r="J416">
        <v>19</v>
      </c>
      <c r="K416">
        <v>7.2</v>
      </c>
      <c r="L416">
        <v>2025</v>
      </c>
      <c r="M416">
        <v>16880</v>
      </c>
      <c r="N416">
        <v>1</v>
      </c>
      <c r="O416">
        <v>0</v>
      </c>
      <c r="P416">
        <v>6.71</v>
      </c>
      <c r="Q416" t="b">
        <f t="shared" si="54"/>
        <v>1</v>
      </c>
      <c r="R416" t="b">
        <f t="shared" si="55"/>
        <v>0</v>
      </c>
      <c r="S416" t="b">
        <f t="shared" si="56"/>
        <v>0</v>
      </c>
      <c r="T416" t="b">
        <f t="shared" si="57"/>
        <v>0</v>
      </c>
      <c r="U416" t="b">
        <f t="shared" si="58"/>
        <v>0</v>
      </c>
      <c r="V416" t="b">
        <f t="shared" si="59"/>
        <v>1</v>
      </c>
      <c r="W416" t="b">
        <f t="shared" si="60"/>
        <v>0</v>
      </c>
      <c r="X416" t="b">
        <f t="shared" si="61"/>
        <v>1</v>
      </c>
      <c r="Y416" t="b">
        <f t="shared" si="62"/>
        <v>0</v>
      </c>
    </row>
    <row r="417" spans="1:25" x14ac:dyDescent="0.3">
      <c r="A417">
        <v>415</v>
      </c>
      <c r="B417" t="s">
        <v>83</v>
      </c>
      <c r="C417" t="s">
        <v>84</v>
      </c>
      <c r="D417" t="s">
        <v>90</v>
      </c>
      <c r="E417" t="s">
        <v>86</v>
      </c>
      <c r="F417" t="s">
        <v>91</v>
      </c>
      <c r="G417" t="s">
        <v>88</v>
      </c>
      <c r="H417">
        <v>1199</v>
      </c>
      <c r="I417">
        <v>85</v>
      </c>
      <c r="J417">
        <v>19</v>
      </c>
      <c r="K417">
        <v>7.2</v>
      </c>
      <c r="L417">
        <v>2021</v>
      </c>
      <c r="M417">
        <v>80093</v>
      </c>
      <c r="N417">
        <v>1</v>
      </c>
      <c r="O417">
        <v>0</v>
      </c>
      <c r="P417">
        <v>3.46</v>
      </c>
      <c r="Q417" t="b">
        <f t="shared" si="54"/>
        <v>0</v>
      </c>
      <c r="R417" t="b">
        <f t="shared" si="55"/>
        <v>0</v>
      </c>
      <c r="S417" t="b">
        <f t="shared" si="56"/>
        <v>1</v>
      </c>
      <c r="T417" t="b">
        <f t="shared" si="57"/>
        <v>0</v>
      </c>
      <c r="U417" t="b">
        <f t="shared" si="58"/>
        <v>0</v>
      </c>
      <c r="V417" t="b">
        <f t="shared" si="59"/>
        <v>0</v>
      </c>
      <c r="W417" t="b">
        <f t="shared" si="60"/>
        <v>0</v>
      </c>
      <c r="X417" t="b">
        <f t="shared" si="61"/>
        <v>1</v>
      </c>
      <c r="Y417" t="b">
        <f t="shared" si="62"/>
        <v>0</v>
      </c>
    </row>
    <row r="418" spans="1:25" x14ac:dyDescent="0.3">
      <c r="A418">
        <v>416</v>
      </c>
      <c r="B418" t="s">
        <v>83</v>
      </c>
      <c r="C418" t="s">
        <v>84</v>
      </c>
      <c r="D418" t="s">
        <v>90</v>
      </c>
      <c r="E418" t="s">
        <v>86</v>
      </c>
      <c r="F418" t="s">
        <v>91</v>
      </c>
      <c r="G418" t="s">
        <v>88</v>
      </c>
      <c r="H418">
        <v>1199</v>
      </c>
      <c r="I418">
        <v>85</v>
      </c>
      <c r="J418">
        <v>19</v>
      </c>
      <c r="K418">
        <v>7.2</v>
      </c>
      <c r="L418">
        <v>2025</v>
      </c>
      <c r="M418">
        <v>20551</v>
      </c>
      <c r="N418">
        <v>2</v>
      </c>
      <c r="O418">
        <v>0</v>
      </c>
      <c r="P418">
        <v>5.98</v>
      </c>
      <c r="Q418" t="b">
        <f t="shared" si="54"/>
        <v>1</v>
      </c>
      <c r="R418" t="b">
        <f t="shared" si="55"/>
        <v>0</v>
      </c>
      <c r="S418" t="b">
        <f t="shared" si="56"/>
        <v>0</v>
      </c>
      <c r="T418" t="b">
        <f t="shared" si="57"/>
        <v>0</v>
      </c>
      <c r="U418" t="b">
        <f t="shared" si="58"/>
        <v>0</v>
      </c>
      <c r="V418" t="b">
        <f t="shared" si="59"/>
        <v>1</v>
      </c>
      <c r="W418" t="b">
        <f t="shared" si="60"/>
        <v>0</v>
      </c>
      <c r="X418" t="b">
        <f t="shared" si="61"/>
        <v>1</v>
      </c>
      <c r="Y418" t="b">
        <f t="shared" si="62"/>
        <v>0</v>
      </c>
    </row>
    <row r="419" spans="1:25" x14ac:dyDescent="0.3">
      <c r="A419">
        <v>417</v>
      </c>
      <c r="B419" t="s">
        <v>83</v>
      </c>
      <c r="C419" t="s">
        <v>84</v>
      </c>
      <c r="D419" t="s">
        <v>90</v>
      </c>
      <c r="E419" t="s">
        <v>86</v>
      </c>
      <c r="F419" t="s">
        <v>91</v>
      </c>
      <c r="G419" t="s">
        <v>88</v>
      </c>
      <c r="H419">
        <v>1199</v>
      </c>
      <c r="I419">
        <v>85</v>
      </c>
      <c r="J419">
        <v>19</v>
      </c>
      <c r="K419">
        <v>7.2</v>
      </c>
      <c r="L419">
        <v>2021</v>
      </c>
      <c r="M419">
        <v>62134</v>
      </c>
      <c r="N419">
        <v>1</v>
      </c>
      <c r="O419">
        <v>0</v>
      </c>
      <c r="P419">
        <v>4.07</v>
      </c>
      <c r="Q419" t="b">
        <f t="shared" si="54"/>
        <v>1</v>
      </c>
      <c r="R419" t="b">
        <f t="shared" si="55"/>
        <v>1</v>
      </c>
      <c r="S419" t="b">
        <f t="shared" si="56"/>
        <v>1</v>
      </c>
      <c r="T419" t="b">
        <f t="shared" si="57"/>
        <v>0</v>
      </c>
      <c r="U419" t="b">
        <f t="shared" si="58"/>
        <v>0</v>
      </c>
      <c r="V419" t="b">
        <f t="shared" si="59"/>
        <v>0</v>
      </c>
      <c r="W419" t="b">
        <f t="shared" si="60"/>
        <v>0</v>
      </c>
      <c r="X419" t="b">
        <f t="shared" si="61"/>
        <v>1</v>
      </c>
      <c r="Y419" t="b">
        <f t="shared" si="62"/>
        <v>0</v>
      </c>
    </row>
    <row r="420" spans="1:25" x14ac:dyDescent="0.3">
      <c r="A420">
        <v>418</v>
      </c>
      <c r="B420" t="s">
        <v>83</v>
      </c>
      <c r="C420" t="s">
        <v>84</v>
      </c>
      <c r="D420" t="s">
        <v>90</v>
      </c>
      <c r="E420" t="s">
        <v>86</v>
      </c>
      <c r="F420" t="s">
        <v>91</v>
      </c>
      <c r="G420" t="s">
        <v>88</v>
      </c>
      <c r="H420">
        <v>1199</v>
      </c>
      <c r="I420">
        <v>85</v>
      </c>
      <c r="J420">
        <v>19</v>
      </c>
      <c r="K420">
        <v>7.2</v>
      </c>
      <c r="L420">
        <v>2023</v>
      </c>
      <c r="M420">
        <v>46586</v>
      </c>
      <c r="N420">
        <v>1</v>
      </c>
      <c r="O420">
        <v>0</v>
      </c>
      <c r="P420">
        <v>5.1100000000000003</v>
      </c>
      <c r="Q420" t="b">
        <f t="shared" si="54"/>
        <v>1</v>
      </c>
      <c r="R420" t="b">
        <f t="shared" si="55"/>
        <v>0</v>
      </c>
      <c r="S420" t="b">
        <f t="shared" si="56"/>
        <v>1</v>
      </c>
      <c r="T420" t="b">
        <f t="shared" si="57"/>
        <v>0</v>
      </c>
      <c r="U420" t="b">
        <f t="shared" si="58"/>
        <v>0</v>
      </c>
      <c r="V420" t="b">
        <f t="shared" si="59"/>
        <v>1</v>
      </c>
      <c r="W420" t="b">
        <f t="shared" si="60"/>
        <v>0</v>
      </c>
      <c r="X420" t="b">
        <f t="shared" si="61"/>
        <v>1</v>
      </c>
      <c r="Y420" t="b">
        <f t="shared" si="62"/>
        <v>0</v>
      </c>
    </row>
    <row r="421" spans="1:25" x14ac:dyDescent="0.3">
      <c r="A421">
        <v>419</v>
      </c>
      <c r="B421" t="s">
        <v>83</v>
      </c>
      <c r="C421" t="s">
        <v>84</v>
      </c>
      <c r="D421" t="s">
        <v>90</v>
      </c>
      <c r="E421" t="s">
        <v>86</v>
      </c>
      <c r="F421" t="s">
        <v>91</v>
      </c>
      <c r="G421" t="s">
        <v>88</v>
      </c>
      <c r="H421">
        <v>1199</v>
      </c>
      <c r="I421">
        <v>85</v>
      </c>
      <c r="J421">
        <v>19</v>
      </c>
      <c r="K421">
        <v>7.2</v>
      </c>
      <c r="L421">
        <v>2024</v>
      </c>
      <c r="M421">
        <v>36737</v>
      </c>
      <c r="N421">
        <v>1</v>
      </c>
      <c r="O421">
        <v>0</v>
      </c>
      <c r="P421">
        <v>5.66</v>
      </c>
      <c r="Q421" t="b">
        <f t="shared" si="54"/>
        <v>1</v>
      </c>
      <c r="R421" t="b">
        <f t="shared" si="55"/>
        <v>0</v>
      </c>
      <c r="S421" t="b">
        <f t="shared" si="56"/>
        <v>0</v>
      </c>
      <c r="T421" t="b">
        <f t="shared" si="57"/>
        <v>0</v>
      </c>
      <c r="U421" t="b">
        <f t="shared" si="58"/>
        <v>0</v>
      </c>
      <c r="V421" t="b">
        <f t="shared" si="59"/>
        <v>1</v>
      </c>
      <c r="W421" t="b">
        <f t="shared" si="60"/>
        <v>0</v>
      </c>
      <c r="X421" t="b">
        <f t="shared" si="61"/>
        <v>1</v>
      </c>
      <c r="Y421" t="b">
        <f t="shared" si="62"/>
        <v>0</v>
      </c>
    </row>
    <row r="422" spans="1:25" x14ac:dyDescent="0.3">
      <c r="A422">
        <v>420</v>
      </c>
      <c r="B422" t="s">
        <v>83</v>
      </c>
      <c r="C422" t="s">
        <v>84</v>
      </c>
      <c r="D422" t="s">
        <v>90</v>
      </c>
      <c r="E422" t="s">
        <v>86</v>
      </c>
      <c r="F422" t="s">
        <v>91</v>
      </c>
      <c r="G422" t="s">
        <v>88</v>
      </c>
      <c r="H422">
        <v>1199</v>
      </c>
      <c r="I422">
        <v>85</v>
      </c>
      <c r="J422">
        <v>19</v>
      </c>
      <c r="K422">
        <v>7.2</v>
      </c>
      <c r="L422">
        <v>2025</v>
      </c>
      <c r="M422">
        <v>24113</v>
      </c>
      <c r="N422">
        <v>1</v>
      </c>
      <c r="O422">
        <v>0</v>
      </c>
      <c r="P422">
        <v>6.18</v>
      </c>
      <c r="Q422" t="b">
        <f t="shared" si="54"/>
        <v>1</v>
      </c>
      <c r="R422" t="b">
        <f t="shared" si="55"/>
        <v>0</v>
      </c>
      <c r="S422" t="b">
        <f t="shared" si="56"/>
        <v>0</v>
      </c>
      <c r="T422" t="b">
        <f t="shared" si="57"/>
        <v>0</v>
      </c>
      <c r="U422" t="b">
        <f t="shared" si="58"/>
        <v>0</v>
      </c>
      <c r="V422" t="b">
        <f t="shared" si="59"/>
        <v>1</v>
      </c>
      <c r="W422" t="b">
        <f t="shared" si="60"/>
        <v>0</v>
      </c>
      <c r="X422" t="b">
        <f t="shared" si="61"/>
        <v>1</v>
      </c>
      <c r="Y422" t="b">
        <f t="shared" si="62"/>
        <v>0</v>
      </c>
    </row>
    <row r="423" spans="1:25" x14ac:dyDescent="0.3">
      <c r="A423">
        <v>421</v>
      </c>
      <c r="B423" t="s">
        <v>83</v>
      </c>
      <c r="C423" t="s">
        <v>84</v>
      </c>
      <c r="D423" t="s">
        <v>90</v>
      </c>
      <c r="E423" t="s">
        <v>86</v>
      </c>
      <c r="F423" t="s">
        <v>91</v>
      </c>
      <c r="G423" t="s">
        <v>88</v>
      </c>
      <c r="H423">
        <v>1199</v>
      </c>
      <c r="I423">
        <v>85</v>
      </c>
      <c r="J423">
        <v>19</v>
      </c>
      <c r="K423">
        <v>7.2</v>
      </c>
      <c r="L423">
        <v>2022</v>
      </c>
      <c r="M423">
        <v>40946</v>
      </c>
      <c r="N423">
        <v>2</v>
      </c>
      <c r="O423">
        <v>0</v>
      </c>
      <c r="P423">
        <v>3.8</v>
      </c>
      <c r="Q423" t="b">
        <f t="shared" si="54"/>
        <v>0</v>
      </c>
      <c r="R423" t="b">
        <f t="shared" si="55"/>
        <v>0</v>
      </c>
      <c r="S423" t="b">
        <f t="shared" si="56"/>
        <v>1</v>
      </c>
      <c r="T423" t="b">
        <f t="shared" si="57"/>
        <v>0</v>
      </c>
      <c r="U423" t="b">
        <f t="shared" si="58"/>
        <v>0</v>
      </c>
      <c r="V423" t="b">
        <f t="shared" si="59"/>
        <v>0</v>
      </c>
      <c r="W423" t="b">
        <f t="shared" si="60"/>
        <v>0</v>
      </c>
      <c r="X423" t="b">
        <f t="shared" si="61"/>
        <v>1</v>
      </c>
      <c r="Y423" t="b">
        <f t="shared" si="62"/>
        <v>0</v>
      </c>
    </row>
    <row r="424" spans="1:25" x14ac:dyDescent="0.3">
      <c r="A424">
        <v>422</v>
      </c>
      <c r="B424" t="s">
        <v>83</v>
      </c>
      <c r="C424" t="s">
        <v>84</v>
      </c>
      <c r="D424" t="s">
        <v>90</v>
      </c>
      <c r="E424" t="s">
        <v>86</v>
      </c>
      <c r="F424" t="s">
        <v>91</v>
      </c>
      <c r="G424" t="s">
        <v>88</v>
      </c>
      <c r="H424">
        <v>1199</v>
      </c>
      <c r="I424">
        <v>85</v>
      </c>
      <c r="J424">
        <v>19</v>
      </c>
      <c r="K424">
        <v>7.2</v>
      </c>
      <c r="L424">
        <v>2025</v>
      </c>
      <c r="M424">
        <v>25215</v>
      </c>
      <c r="N424">
        <v>3</v>
      </c>
      <c r="O424">
        <v>0</v>
      </c>
      <c r="P424">
        <v>6</v>
      </c>
      <c r="Q424" t="b">
        <f t="shared" si="54"/>
        <v>1</v>
      </c>
      <c r="R424" t="b">
        <f t="shared" si="55"/>
        <v>0</v>
      </c>
      <c r="S424" t="b">
        <f t="shared" si="56"/>
        <v>0</v>
      </c>
      <c r="T424" t="b">
        <f t="shared" si="57"/>
        <v>0</v>
      </c>
      <c r="U424" t="b">
        <f t="shared" si="58"/>
        <v>0</v>
      </c>
      <c r="V424" t="b">
        <f t="shared" si="59"/>
        <v>1</v>
      </c>
      <c r="W424" t="b">
        <f t="shared" si="60"/>
        <v>0</v>
      </c>
      <c r="X424" t="b">
        <f t="shared" si="61"/>
        <v>1</v>
      </c>
      <c r="Y424" t="b">
        <f t="shared" si="62"/>
        <v>0</v>
      </c>
    </row>
    <row r="425" spans="1:25" x14ac:dyDescent="0.3">
      <c r="A425">
        <v>423</v>
      </c>
      <c r="B425" t="s">
        <v>83</v>
      </c>
      <c r="C425" t="s">
        <v>84</v>
      </c>
      <c r="D425" t="s">
        <v>90</v>
      </c>
      <c r="E425" t="s">
        <v>86</v>
      </c>
      <c r="F425" t="s">
        <v>91</v>
      </c>
      <c r="G425" t="s">
        <v>88</v>
      </c>
      <c r="H425">
        <v>1199</v>
      </c>
      <c r="I425">
        <v>85</v>
      </c>
      <c r="J425">
        <v>19</v>
      </c>
      <c r="K425">
        <v>7.2</v>
      </c>
      <c r="L425">
        <v>2024</v>
      </c>
      <c r="M425">
        <v>37442</v>
      </c>
      <c r="N425">
        <v>2</v>
      </c>
      <c r="O425">
        <v>0</v>
      </c>
      <c r="P425">
        <v>5.55</v>
      </c>
      <c r="Q425" t="b">
        <f t="shared" si="54"/>
        <v>1</v>
      </c>
      <c r="R425" t="b">
        <f t="shared" si="55"/>
        <v>0</v>
      </c>
      <c r="S425" t="b">
        <f t="shared" si="56"/>
        <v>0</v>
      </c>
      <c r="T425" t="b">
        <f t="shared" si="57"/>
        <v>0</v>
      </c>
      <c r="U425" t="b">
        <f t="shared" si="58"/>
        <v>0</v>
      </c>
      <c r="V425" t="b">
        <f t="shared" si="59"/>
        <v>1</v>
      </c>
      <c r="W425" t="b">
        <f t="shared" si="60"/>
        <v>0</v>
      </c>
      <c r="X425" t="b">
        <f t="shared" si="61"/>
        <v>1</v>
      </c>
      <c r="Y425" t="b">
        <f t="shared" si="62"/>
        <v>0</v>
      </c>
    </row>
    <row r="426" spans="1:25" x14ac:dyDescent="0.3">
      <c r="A426">
        <v>424</v>
      </c>
      <c r="B426" t="s">
        <v>83</v>
      </c>
      <c r="C426" t="s">
        <v>84</v>
      </c>
      <c r="D426" t="s">
        <v>90</v>
      </c>
      <c r="E426" t="s">
        <v>86</v>
      </c>
      <c r="F426" t="s">
        <v>91</v>
      </c>
      <c r="G426" t="s">
        <v>88</v>
      </c>
      <c r="H426">
        <v>1199</v>
      </c>
      <c r="I426">
        <v>85</v>
      </c>
      <c r="J426">
        <v>19</v>
      </c>
      <c r="K426">
        <v>7.2</v>
      </c>
      <c r="L426">
        <v>2025</v>
      </c>
      <c r="M426">
        <v>16611</v>
      </c>
      <c r="N426">
        <v>1</v>
      </c>
      <c r="O426">
        <v>0</v>
      </c>
      <c r="P426">
        <v>6.14</v>
      </c>
      <c r="Q426" t="b">
        <f t="shared" si="54"/>
        <v>1</v>
      </c>
      <c r="R426" t="b">
        <f t="shared" si="55"/>
        <v>0</v>
      </c>
      <c r="S426" t="b">
        <f t="shared" si="56"/>
        <v>0</v>
      </c>
      <c r="T426" t="b">
        <f t="shared" si="57"/>
        <v>0</v>
      </c>
      <c r="U426" t="b">
        <f t="shared" si="58"/>
        <v>0</v>
      </c>
      <c r="V426" t="b">
        <f t="shared" si="59"/>
        <v>1</v>
      </c>
      <c r="W426" t="b">
        <f t="shared" si="60"/>
        <v>0</v>
      </c>
      <c r="X426" t="b">
        <f t="shared" si="61"/>
        <v>1</v>
      </c>
      <c r="Y426" t="b">
        <f t="shared" si="62"/>
        <v>0</v>
      </c>
    </row>
    <row r="427" spans="1:25" x14ac:dyDescent="0.3">
      <c r="A427">
        <v>425</v>
      </c>
      <c r="B427" t="s">
        <v>83</v>
      </c>
      <c r="C427" t="s">
        <v>84</v>
      </c>
      <c r="D427" t="s">
        <v>90</v>
      </c>
      <c r="E427" t="s">
        <v>86</v>
      </c>
      <c r="F427" t="s">
        <v>91</v>
      </c>
      <c r="G427" t="s">
        <v>88</v>
      </c>
      <c r="H427">
        <v>1199</v>
      </c>
      <c r="I427">
        <v>85</v>
      </c>
      <c r="J427">
        <v>19</v>
      </c>
      <c r="K427">
        <v>7.2</v>
      </c>
      <c r="L427">
        <v>2023</v>
      </c>
      <c r="M427">
        <v>64005</v>
      </c>
      <c r="N427">
        <v>1</v>
      </c>
      <c r="O427">
        <v>0</v>
      </c>
      <c r="P427">
        <v>4.58</v>
      </c>
      <c r="Q427" t="b">
        <f t="shared" si="54"/>
        <v>1</v>
      </c>
      <c r="R427" t="b">
        <f t="shared" si="55"/>
        <v>1</v>
      </c>
      <c r="S427" t="b">
        <f t="shared" si="56"/>
        <v>1</v>
      </c>
      <c r="T427" t="b">
        <f t="shared" si="57"/>
        <v>0</v>
      </c>
      <c r="U427" t="b">
        <f t="shared" si="58"/>
        <v>0</v>
      </c>
      <c r="V427" t="b">
        <f t="shared" si="59"/>
        <v>1</v>
      </c>
      <c r="W427" t="b">
        <f t="shared" si="60"/>
        <v>0</v>
      </c>
      <c r="X427" t="b">
        <f t="shared" si="61"/>
        <v>1</v>
      </c>
      <c r="Y427" t="b">
        <f t="shared" si="62"/>
        <v>0</v>
      </c>
    </row>
    <row r="428" spans="1:25" x14ac:dyDescent="0.3">
      <c r="A428">
        <v>426</v>
      </c>
      <c r="B428" t="s">
        <v>83</v>
      </c>
      <c r="C428" t="s">
        <v>84</v>
      </c>
      <c r="D428" t="s">
        <v>90</v>
      </c>
      <c r="E428" t="s">
        <v>86</v>
      </c>
      <c r="F428" t="s">
        <v>91</v>
      </c>
      <c r="G428" t="s">
        <v>88</v>
      </c>
      <c r="H428">
        <v>1199</v>
      </c>
      <c r="I428">
        <v>85</v>
      </c>
      <c r="J428">
        <v>19</v>
      </c>
      <c r="K428">
        <v>7.2</v>
      </c>
      <c r="L428">
        <v>2021</v>
      </c>
      <c r="M428">
        <v>54097</v>
      </c>
      <c r="N428">
        <v>1</v>
      </c>
      <c r="O428">
        <v>0</v>
      </c>
      <c r="P428">
        <v>3.58</v>
      </c>
      <c r="Q428" t="b">
        <f t="shared" si="54"/>
        <v>0</v>
      </c>
      <c r="R428" t="b">
        <f t="shared" si="55"/>
        <v>0</v>
      </c>
      <c r="S428" t="b">
        <f t="shared" si="56"/>
        <v>1</v>
      </c>
      <c r="T428" t="b">
        <f t="shared" si="57"/>
        <v>0</v>
      </c>
      <c r="U428" t="b">
        <f t="shared" si="58"/>
        <v>0</v>
      </c>
      <c r="V428" t="b">
        <f t="shared" si="59"/>
        <v>0</v>
      </c>
      <c r="W428" t="b">
        <f t="shared" si="60"/>
        <v>0</v>
      </c>
      <c r="X428" t="b">
        <f t="shared" si="61"/>
        <v>1</v>
      </c>
      <c r="Y428" t="b">
        <f t="shared" si="62"/>
        <v>0</v>
      </c>
    </row>
    <row r="429" spans="1:25" x14ac:dyDescent="0.3">
      <c r="A429">
        <v>427</v>
      </c>
      <c r="B429" t="s">
        <v>83</v>
      </c>
      <c r="C429" t="s">
        <v>84</v>
      </c>
      <c r="D429" t="s">
        <v>90</v>
      </c>
      <c r="E429" t="s">
        <v>86</v>
      </c>
      <c r="F429" t="s">
        <v>91</v>
      </c>
      <c r="G429" t="s">
        <v>88</v>
      </c>
      <c r="H429">
        <v>1199</v>
      </c>
      <c r="I429">
        <v>85</v>
      </c>
      <c r="J429">
        <v>19</v>
      </c>
      <c r="K429">
        <v>7.2</v>
      </c>
      <c r="L429">
        <v>2021</v>
      </c>
      <c r="M429">
        <v>64480</v>
      </c>
      <c r="N429">
        <v>1</v>
      </c>
      <c r="O429">
        <v>0</v>
      </c>
      <c r="P429">
        <v>3.65</v>
      </c>
      <c r="Q429" t="b">
        <f t="shared" si="54"/>
        <v>0</v>
      </c>
      <c r="R429" t="b">
        <f t="shared" si="55"/>
        <v>0</v>
      </c>
      <c r="S429" t="b">
        <f t="shared" si="56"/>
        <v>1</v>
      </c>
      <c r="T429" t="b">
        <f t="shared" si="57"/>
        <v>0</v>
      </c>
      <c r="U429" t="b">
        <f t="shared" si="58"/>
        <v>0</v>
      </c>
      <c r="V429" t="b">
        <f t="shared" si="59"/>
        <v>0</v>
      </c>
      <c r="W429" t="b">
        <f t="shared" si="60"/>
        <v>0</v>
      </c>
      <c r="X429" t="b">
        <f t="shared" si="61"/>
        <v>1</v>
      </c>
      <c r="Y429" t="b">
        <f t="shared" si="62"/>
        <v>0</v>
      </c>
    </row>
    <row r="430" spans="1:25" x14ac:dyDescent="0.3">
      <c r="A430">
        <v>428</v>
      </c>
      <c r="B430" t="s">
        <v>83</v>
      </c>
      <c r="C430" t="s">
        <v>84</v>
      </c>
      <c r="D430" t="s">
        <v>90</v>
      </c>
      <c r="E430" t="s">
        <v>86</v>
      </c>
      <c r="F430" t="s">
        <v>91</v>
      </c>
      <c r="G430" t="s">
        <v>88</v>
      </c>
      <c r="H430">
        <v>1199</v>
      </c>
      <c r="I430">
        <v>85</v>
      </c>
      <c r="J430">
        <v>19</v>
      </c>
      <c r="K430">
        <v>7.2</v>
      </c>
      <c r="L430">
        <v>2020</v>
      </c>
      <c r="M430">
        <v>89480</v>
      </c>
      <c r="N430">
        <v>2</v>
      </c>
      <c r="O430">
        <v>0</v>
      </c>
      <c r="P430">
        <v>2.46</v>
      </c>
      <c r="Q430" t="b">
        <f t="shared" si="54"/>
        <v>0</v>
      </c>
      <c r="R430" t="b">
        <f t="shared" si="55"/>
        <v>0</v>
      </c>
      <c r="S430" t="b">
        <f t="shared" si="56"/>
        <v>1</v>
      </c>
      <c r="T430" t="b">
        <f t="shared" si="57"/>
        <v>0</v>
      </c>
      <c r="U430" t="b">
        <f t="shared" si="58"/>
        <v>0</v>
      </c>
      <c r="V430" t="b">
        <f t="shared" si="59"/>
        <v>0</v>
      </c>
      <c r="W430" t="b">
        <f t="shared" si="60"/>
        <v>0</v>
      </c>
      <c r="X430" t="b">
        <f t="shared" si="61"/>
        <v>1</v>
      </c>
      <c r="Y430" t="b">
        <f t="shared" si="62"/>
        <v>0</v>
      </c>
    </row>
    <row r="431" spans="1:25" x14ac:dyDescent="0.3">
      <c r="A431">
        <v>429</v>
      </c>
      <c r="B431" t="s">
        <v>83</v>
      </c>
      <c r="C431" t="s">
        <v>84</v>
      </c>
      <c r="D431" t="s">
        <v>90</v>
      </c>
      <c r="E431" t="s">
        <v>86</v>
      </c>
      <c r="F431" t="s">
        <v>91</v>
      </c>
      <c r="G431" t="s">
        <v>88</v>
      </c>
      <c r="H431">
        <v>1199</v>
      </c>
      <c r="I431">
        <v>85</v>
      </c>
      <c r="J431">
        <v>19</v>
      </c>
      <c r="K431">
        <v>7.2</v>
      </c>
      <c r="L431">
        <v>2025</v>
      </c>
      <c r="M431">
        <v>15690</v>
      </c>
      <c r="N431">
        <v>1</v>
      </c>
      <c r="O431">
        <v>0</v>
      </c>
      <c r="P431">
        <v>6.3</v>
      </c>
      <c r="Q431" t="b">
        <f t="shared" si="54"/>
        <v>1</v>
      </c>
      <c r="R431" t="b">
        <f t="shared" si="55"/>
        <v>0</v>
      </c>
      <c r="S431" t="b">
        <f t="shared" si="56"/>
        <v>0</v>
      </c>
      <c r="T431" t="b">
        <f t="shared" si="57"/>
        <v>0</v>
      </c>
      <c r="U431" t="b">
        <f t="shared" si="58"/>
        <v>0</v>
      </c>
      <c r="V431" t="b">
        <f t="shared" si="59"/>
        <v>1</v>
      </c>
      <c r="W431" t="b">
        <f t="shared" si="60"/>
        <v>0</v>
      </c>
      <c r="X431" t="b">
        <f t="shared" si="61"/>
        <v>1</v>
      </c>
      <c r="Y431" t="b">
        <f t="shared" si="62"/>
        <v>0</v>
      </c>
    </row>
    <row r="432" spans="1:25" x14ac:dyDescent="0.3">
      <c r="A432">
        <v>430</v>
      </c>
      <c r="B432" t="s">
        <v>83</v>
      </c>
      <c r="C432" t="s">
        <v>84</v>
      </c>
      <c r="D432" t="s">
        <v>90</v>
      </c>
      <c r="E432" t="s">
        <v>86</v>
      </c>
      <c r="F432" t="s">
        <v>91</v>
      </c>
      <c r="G432" t="s">
        <v>88</v>
      </c>
      <c r="H432">
        <v>1199</v>
      </c>
      <c r="I432">
        <v>85</v>
      </c>
      <c r="J432">
        <v>19</v>
      </c>
      <c r="K432">
        <v>7.2</v>
      </c>
      <c r="L432">
        <v>2026</v>
      </c>
      <c r="M432">
        <v>9857</v>
      </c>
      <c r="N432">
        <v>1</v>
      </c>
      <c r="O432">
        <v>0</v>
      </c>
      <c r="P432">
        <v>7.19</v>
      </c>
      <c r="Q432" t="b">
        <f t="shared" si="54"/>
        <v>1</v>
      </c>
      <c r="R432" t="b">
        <f t="shared" si="55"/>
        <v>0</v>
      </c>
      <c r="S432" t="b">
        <f t="shared" si="56"/>
        <v>0</v>
      </c>
      <c r="T432" t="b">
        <f t="shared" si="57"/>
        <v>0</v>
      </c>
      <c r="U432" t="b">
        <f t="shared" si="58"/>
        <v>0</v>
      </c>
      <c r="V432" t="b">
        <f t="shared" si="59"/>
        <v>1</v>
      </c>
      <c r="W432" t="b">
        <f t="shared" si="60"/>
        <v>1</v>
      </c>
      <c r="X432" t="b">
        <f t="shared" si="61"/>
        <v>1</v>
      </c>
      <c r="Y432" t="b">
        <f t="shared" si="62"/>
        <v>1</v>
      </c>
    </row>
    <row r="433" spans="1:25" x14ac:dyDescent="0.3">
      <c r="A433">
        <v>431</v>
      </c>
      <c r="B433" t="s">
        <v>83</v>
      </c>
      <c r="C433" t="s">
        <v>84</v>
      </c>
      <c r="D433" t="s">
        <v>90</v>
      </c>
      <c r="E433" t="s">
        <v>86</v>
      </c>
      <c r="F433" t="s">
        <v>91</v>
      </c>
      <c r="G433" t="s">
        <v>88</v>
      </c>
      <c r="H433">
        <v>1199</v>
      </c>
      <c r="I433">
        <v>85</v>
      </c>
      <c r="J433">
        <v>19</v>
      </c>
      <c r="K433">
        <v>7.2</v>
      </c>
      <c r="L433">
        <v>2025</v>
      </c>
      <c r="M433">
        <v>22705</v>
      </c>
      <c r="N433">
        <v>1</v>
      </c>
      <c r="O433">
        <v>0</v>
      </c>
      <c r="P433">
        <v>6.25</v>
      </c>
      <c r="Q433" t="b">
        <f t="shared" si="54"/>
        <v>1</v>
      </c>
      <c r="R433" t="b">
        <f t="shared" si="55"/>
        <v>0</v>
      </c>
      <c r="S433" t="b">
        <f t="shared" si="56"/>
        <v>0</v>
      </c>
      <c r="T433" t="b">
        <f t="shared" si="57"/>
        <v>0</v>
      </c>
      <c r="U433" t="b">
        <f t="shared" si="58"/>
        <v>0</v>
      </c>
      <c r="V433" t="b">
        <f t="shared" si="59"/>
        <v>1</v>
      </c>
      <c r="W433" t="b">
        <f t="shared" si="60"/>
        <v>0</v>
      </c>
      <c r="X433" t="b">
        <f t="shared" si="61"/>
        <v>1</v>
      </c>
      <c r="Y433" t="b">
        <f t="shared" si="62"/>
        <v>0</v>
      </c>
    </row>
    <row r="434" spans="1:25" x14ac:dyDescent="0.3">
      <c r="A434">
        <v>432</v>
      </c>
      <c r="B434" t="s">
        <v>83</v>
      </c>
      <c r="C434" t="s">
        <v>84</v>
      </c>
      <c r="D434" t="s">
        <v>90</v>
      </c>
      <c r="E434" t="s">
        <v>86</v>
      </c>
      <c r="F434" t="s">
        <v>91</v>
      </c>
      <c r="G434" t="s">
        <v>88</v>
      </c>
      <c r="H434">
        <v>1199</v>
      </c>
      <c r="I434">
        <v>85</v>
      </c>
      <c r="J434">
        <v>19</v>
      </c>
      <c r="K434">
        <v>7.2</v>
      </c>
      <c r="L434">
        <v>2023</v>
      </c>
      <c r="M434">
        <v>60172</v>
      </c>
      <c r="N434">
        <v>2</v>
      </c>
      <c r="O434">
        <v>0</v>
      </c>
      <c r="P434">
        <v>4.3899999999999997</v>
      </c>
      <c r="Q434" t="b">
        <f t="shared" si="54"/>
        <v>1</v>
      </c>
      <c r="R434" t="b">
        <f t="shared" si="55"/>
        <v>1</v>
      </c>
      <c r="S434" t="b">
        <f t="shared" si="56"/>
        <v>1</v>
      </c>
      <c r="T434" t="b">
        <f t="shared" si="57"/>
        <v>0</v>
      </c>
      <c r="U434" t="b">
        <f t="shared" si="58"/>
        <v>0</v>
      </c>
      <c r="V434" t="b">
        <f t="shared" si="59"/>
        <v>1</v>
      </c>
      <c r="W434" t="b">
        <f t="shared" si="60"/>
        <v>0</v>
      </c>
      <c r="X434" t="b">
        <f t="shared" si="61"/>
        <v>1</v>
      </c>
      <c r="Y434" t="b">
        <f t="shared" si="62"/>
        <v>0</v>
      </c>
    </row>
    <row r="435" spans="1:25" x14ac:dyDescent="0.3">
      <c r="A435">
        <v>433</v>
      </c>
      <c r="B435" t="s">
        <v>83</v>
      </c>
      <c r="C435" t="s">
        <v>84</v>
      </c>
      <c r="D435" t="s">
        <v>90</v>
      </c>
      <c r="E435" t="s">
        <v>86</v>
      </c>
      <c r="F435" t="s">
        <v>91</v>
      </c>
      <c r="G435" t="s">
        <v>88</v>
      </c>
      <c r="H435">
        <v>1199</v>
      </c>
      <c r="I435">
        <v>85</v>
      </c>
      <c r="J435">
        <v>19</v>
      </c>
      <c r="K435">
        <v>7.2</v>
      </c>
      <c r="L435">
        <v>2026</v>
      </c>
      <c r="M435">
        <v>5904</v>
      </c>
      <c r="N435">
        <v>2</v>
      </c>
      <c r="O435">
        <v>0</v>
      </c>
      <c r="P435">
        <v>6.73</v>
      </c>
      <c r="Q435" t="b">
        <f t="shared" si="54"/>
        <v>1</v>
      </c>
      <c r="R435" t="b">
        <f t="shared" si="55"/>
        <v>0</v>
      </c>
      <c r="S435" t="b">
        <f t="shared" si="56"/>
        <v>0</v>
      </c>
      <c r="T435" t="b">
        <f t="shared" si="57"/>
        <v>0</v>
      </c>
      <c r="U435" t="b">
        <f t="shared" si="58"/>
        <v>0</v>
      </c>
      <c r="V435" t="b">
        <f t="shared" si="59"/>
        <v>1</v>
      </c>
      <c r="W435" t="b">
        <f t="shared" si="60"/>
        <v>0</v>
      </c>
      <c r="X435" t="b">
        <f t="shared" si="61"/>
        <v>1</v>
      </c>
      <c r="Y435" t="b">
        <f t="shared" si="62"/>
        <v>0</v>
      </c>
    </row>
    <row r="436" spans="1:25" x14ac:dyDescent="0.3">
      <c r="A436">
        <v>434</v>
      </c>
      <c r="B436" t="s">
        <v>83</v>
      </c>
      <c r="C436" t="s">
        <v>84</v>
      </c>
      <c r="D436" t="s">
        <v>90</v>
      </c>
      <c r="E436" t="s">
        <v>86</v>
      </c>
      <c r="F436" t="s">
        <v>91</v>
      </c>
      <c r="G436" t="s">
        <v>88</v>
      </c>
      <c r="H436">
        <v>1199</v>
      </c>
      <c r="I436">
        <v>85</v>
      </c>
      <c r="J436">
        <v>19</v>
      </c>
      <c r="K436">
        <v>7.2</v>
      </c>
      <c r="L436">
        <v>2023</v>
      </c>
      <c r="M436">
        <v>58204</v>
      </c>
      <c r="N436">
        <v>1</v>
      </c>
      <c r="O436">
        <v>0</v>
      </c>
      <c r="P436">
        <v>5.19</v>
      </c>
      <c r="Q436" t="b">
        <f t="shared" si="54"/>
        <v>1</v>
      </c>
      <c r="R436" t="b">
        <f t="shared" si="55"/>
        <v>0</v>
      </c>
      <c r="S436" t="b">
        <f t="shared" si="56"/>
        <v>1</v>
      </c>
      <c r="T436" t="b">
        <f t="shared" si="57"/>
        <v>0</v>
      </c>
      <c r="U436" t="b">
        <f t="shared" si="58"/>
        <v>0</v>
      </c>
      <c r="V436" t="b">
        <f t="shared" si="59"/>
        <v>1</v>
      </c>
      <c r="W436" t="b">
        <f t="shared" si="60"/>
        <v>0</v>
      </c>
      <c r="X436" t="b">
        <f t="shared" si="61"/>
        <v>1</v>
      </c>
      <c r="Y436" t="b">
        <f t="shared" si="62"/>
        <v>0</v>
      </c>
    </row>
    <row r="437" spans="1:25" x14ac:dyDescent="0.3">
      <c r="A437">
        <v>435</v>
      </c>
      <c r="B437" t="s">
        <v>83</v>
      </c>
      <c r="C437" t="s">
        <v>84</v>
      </c>
      <c r="D437" t="s">
        <v>90</v>
      </c>
      <c r="E437" t="s">
        <v>86</v>
      </c>
      <c r="F437" t="s">
        <v>91</v>
      </c>
      <c r="G437" t="s">
        <v>88</v>
      </c>
      <c r="H437">
        <v>1199</v>
      </c>
      <c r="I437">
        <v>85</v>
      </c>
      <c r="J437">
        <v>19</v>
      </c>
      <c r="K437">
        <v>7.2</v>
      </c>
      <c r="L437">
        <v>2025</v>
      </c>
      <c r="M437">
        <v>27052</v>
      </c>
      <c r="N437">
        <v>1</v>
      </c>
      <c r="O437">
        <v>0</v>
      </c>
      <c r="P437">
        <v>6.15</v>
      </c>
      <c r="Q437" t="b">
        <f t="shared" si="54"/>
        <v>1</v>
      </c>
      <c r="R437" t="b">
        <f t="shared" si="55"/>
        <v>0</v>
      </c>
      <c r="S437" t="b">
        <f t="shared" si="56"/>
        <v>0</v>
      </c>
      <c r="T437" t="b">
        <f t="shared" si="57"/>
        <v>0</v>
      </c>
      <c r="U437" t="b">
        <f t="shared" si="58"/>
        <v>0</v>
      </c>
      <c r="V437" t="b">
        <f t="shared" si="59"/>
        <v>1</v>
      </c>
      <c r="W437" t="b">
        <f t="shared" si="60"/>
        <v>0</v>
      </c>
      <c r="X437" t="b">
        <f t="shared" si="61"/>
        <v>1</v>
      </c>
      <c r="Y437" t="b">
        <f t="shared" si="62"/>
        <v>0</v>
      </c>
    </row>
    <row r="438" spans="1:25" x14ac:dyDescent="0.3">
      <c r="A438">
        <v>436</v>
      </c>
      <c r="B438" t="s">
        <v>83</v>
      </c>
      <c r="C438" t="s">
        <v>84</v>
      </c>
      <c r="D438" t="s">
        <v>90</v>
      </c>
      <c r="E438" t="s">
        <v>86</v>
      </c>
      <c r="F438" t="s">
        <v>91</v>
      </c>
      <c r="G438" t="s">
        <v>88</v>
      </c>
      <c r="H438">
        <v>1199</v>
      </c>
      <c r="I438">
        <v>85</v>
      </c>
      <c r="J438">
        <v>19</v>
      </c>
      <c r="K438">
        <v>7.2</v>
      </c>
      <c r="L438">
        <v>2026</v>
      </c>
      <c r="M438">
        <v>9584</v>
      </c>
      <c r="N438">
        <v>2</v>
      </c>
      <c r="O438">
        <v>0</v>
      </c>
      <c r="P438">
        <v>7.06</v>
      </c>
      <c r="Q438" t="b">
        <f t="shared" si="54"/>
        <v>1</v>
      </c>
      <c r="R438" t="b">
        <f t="shared" si="55"/>
        <v>0</v>
      </c>
      <c r="S438" t="b">
        <f t="shared" si="56"/>
        <v>0</v>
      </c>
      <c r="T438" t="b">
        <f t="shared" si="57"/>
        <v>0</v>
      </c>
      <c r="U438" t="b">
        <f t="shared" si="58"/>
        <v>0</v>
      </c>
      <c r="V438" t="b">
        <f t="shared" si="59"/>
        <v>1</v>
      </c>
      <c r="W438" t="b">
        <f t="shared" si="60"/>
        <v>1</v>
      </c>
      <c r="X438" t="b">
        <f t="shared" si="61"/>
        <v>1</v>
      </c>
      <c r="Y438" t="b">
        <f t="shared" si="62"/>
        <v>1</v>
      </c>
    </row>
    <row r="439" spans="1:25" x14ac:dyDescent="0.3">
      <c r="A439">
        <v>437</v>
      </c>
      <c r="B439" t="s">
        <v>83</v>
      </c>
      <c r="C439" t="s">
        <v>84</v>
      </c>
      <c r="D439" t="s">
        <v>90</v>
      </c>
      <c r="E439" t="s">
        <v>86</v>
      </c>
      <c r="F439" t="s">
        <v>91</v>
      </c>
      <c r="G439" t="s">
        <v>88</v>
      </c>
      <c r="H439">
        <v>1199</v>
      </c>
      <c r="I439">
        <v>85</v>
      </c>
      <c r="J439">
        <v>19</v>
      </c>
      <c r="K439">
        <v>7.2</v>
      </c>
      <c r="L439">
        <v>2024</v>
      </c>
      <c r="M439">
        <v>43096</v>
      </c>
      <c r="N439">
        <v>1</v>
      </c>
      <c r="O439">
        <v>0</v>
      </c>
      <c r="P439">
        <v>5.38</v>
      </c>
      <c r="Q439" t="b">
        <f t="shared" si="54"/>
        <v>1</v>
      </c>
      <c r="R439" t="b">
        <f t="shared" si="55"/>
        <v>0</v>
      </c>
      <c r="S439" t="b">
        <f t="shared" si="56"/>
        <v>1</v>
      </c>
      <c r="T439" t="b">
        <f t="shared" si="57"/>
        <v>0</v>
      </c>
      <c r="U439" t="b">
        <f t="shared" si="58"/>
        <v>0</v>
      </c>
      <c r="V439" t="b">
        <f t="shared" si="59"/>
        <v>1</v>
      </c>
      <c r="W439" t="b">
        <f t="shared" si="60"/>
        <v>0</v>
      </c>
      <c r="X439" t="b">
        <f t="shared" si="61"/>
        <v>1</v>
      </c>
      <c r="Y439" t="b">
        <f t="shared" si="62"/>
        <v>0</v>
      </c>
    </row>
    <row r="440" spans="1:25" x14ac:dyDescent="0.3">
      <c r="A440">
        <v>438</v>
      </c>
      <c r="B440" t="s">
        <v>83</v>
      </c>
      <c r="C440" t="s">
        <v>84</v>
      </c>
      <c r="D440" t="s">
        <v>90</v>
      </c>
      <c r="E440" t="s">
        <v>86</v>
      </c>
      <c r="F440" t="s">
        <v>91</v>
      </c>
      <c r="G440" t="s">
        <v>88</v>
      </c>
      <c r="H440">
        <v>1199</v>
      </c>
      <c r="I440">
        <v>85</v>
      </c>
      <c r="J440">
        <v>19</v>
      </c>
      <c r="K440">
        <v>7.2</v>
      </c>
      <c r="L440">
        <v>2026</v>
      </c>
      <c r="M440">
        <v>5365</v>
      </c>
      <c r="N440">
        <v>1</v>
      </c>
      <c r="O440">
        <v>0</v>
      </c>
      <c r="P440">
        <v>7.14</v>
      </c>
      <c r="Q440" t="b">
        <f t="shared" si="54"/>
        <v>1</v>
      </c>
      <c r="R440" t="b">
        <f t="shared" si="55"/>
        <v>0</v>
      </c>
      <c r="S440" t="b">
        <f t="shared" si="56"/>
        <v>0</v>
      </c>
      <c r="T440" t="b">
        <f t="shared" si="57"/>
        <v>0</v>
      </c>
      <c r="U440" t="b">
        <f t="shared" si="58"/>
        <v>0</v>
      </c>
      <c r="V440" t="b">
        <f t="shared" si="59"/>
        <v>1</v>
      </c>
      <c r="W440" t="b">
        <f t="shared" si="60"/>
        <v>1</v>
      </c>
      <c r="X440" t="b">
        <f t="shared" si="61"/>
        <v>1</v>
      </c>
      <c r="Y440" t="b">
        <f t="shared" si="62"/>
        <v>1</v>
      </c>
    </row>
    <row r="441" spans="1:25" x14ac:dyDescent="0.3">
      <c r="A441">
        <v>439</v>
      </c>
      <c r="B441" t="s">
        <v>83</v>
      </c>
      <c r="C441" t="s">
        <v>84</v>
      </c>
      <c r="D441" t="s">
        <v>90</v>
      </c>
      <c r="E441" t="s">
        <v>86</v>
      </c>
      <c r="F441" t="s">
        <v>91</v>
      </c>
      <c r="G441" t="s">
        <v>88</v>
      </c>
      <c r="H441">
        <v>1199</v>
      </c>
      <c r="I441">
        <v>85</v>
      </c>
      <c r="J441">
        <v>19</v>
      </c>
      <c r="K441">
        <v>7.2</v>
      </c>
      <c r="L441">
        <v>2020</v>
      </c>
      <c r="M441">
        <v>91362</v>
      </c>
      <c r="N441">
        <v>1</v>
      </c>
      <c r="O441">
        <v>0</v>
      </c>
      <c r="P441">
        <v>3.28</v>
      </c>
      <c r="Q441" t="b">
        <f t="shared" si="54"/>
        <v>0</v>
      </c>
      <c r="R441" t="b">
        <f t="shared" si="55"/>
        <v>0</v>
      </c>
      <c r="S441" t="b">
        <f t="shared" si="56"/>
        <v>1</v>
      </c>
      <c r="T441" t="b">
        <f t="shared" si="57"/>
        <v>0</v>
      </c>
      <c r="U441" t="b">
        <f t="shared" si="58"/>
        <v>0</v>
      </c>
      <c r="V441" t="b">
        <f t="shared" si="59"/>
        <v>0</v>
      </c>
      <c r="W441" t="b">
        <f t="shared" si="60"/>
        <v>0</v>
      </c>
      <c r="X441" t="b">
        <f t="shared" si="61"/>
        <v>1</v>
      </c>
      <c r="Y441" t="b">
        <f t="shared" si="62"/>
        <v>0</v>
      </c>
    </row>
    <row r="442" spans="1:25" x14ac:dyDescent="0.3">
      <c r="A442">
        <v>440</v>
      </c>
      <c r="B442" t="s">
        <v>83</v>
      </c>
      <c r="C442" t="s">
        <v>84</v>
      </c>
      <c r="D442" t="s">
        <v>90</v>
      </c>
      <c r="E442" t="s">
        <v>86</v>
      </c>
      <c r="F442" t="s">
        <v>91</v>
      </c>
      <c r="G442" t="s">
        <v>88</v>
      </c>
      <c r="H442">
        <v>1199</v>
      </c>
      <c r="I442">
        <v>85</v>
      </c>
      <c r="J442">
        <v>19</v>
      </c>
      <c r="K442">
        <v>7.2</v>
      </c>
      <c r="L442">
        <v>2024</v>
      </c>
      <c r="M442">
        <v>42792</v>
      </c>
      <c r="N442">
        <v>1</v>
      </c>
      <c r="O442">
        <v>0</v>
      </c>
      <c r="P442">
        <v>5.98</v>
      </c>
      <c r="Q442" t="b">
        <f t="shared" si="54"/>
        <v>1</v>
      </c>
      <c r="R442" t="b">
        <f t="shared" si="55"/>
        <v>0</v>
      </c>
      <c r="S442" t="b">
        <f t="shared" si="56"/>
        <v>1</v>
      </c>
      <c r="T442" t="b">
        <f t="shared" si="57"/>
        <v>0</v>
      </c>
      <c r="U442" t="b">
        <f t="shared" si="58"/>
        <v>0</v>
      </c>
      <c r="V442" t="b">
        <f t="shared" si="59"/>
        <v>1</v>
      </c>
      <c r="W442" t="b">
        <f t="shared" si="60"/>
        <v>0</v>
      </c>
      <c r="X442" t="b">
        <f t="shared" si="61"/>
        <v>1</v>
      </c>
      <c r="Y442" t="b">
        <f t="shared" si="62"/>
        <v>0</v>
      </c>
    </row>
    <row r="443" spans="1:25" x14ac:dyDescent="0.3">
      <c r="A443">
        <v>441</v>
      </c>
      <c r="B443" t="s">
        <v>83</v>
      </c>
      <c r="C443" t="s">
        <v>84</v>
      </c>
      <c r="D443" t="s">
        <v>90</v>
      </c>
      <c r="E443" t="s">
        <v>86</v>
      </c>
      <c r="F443" t="s">
        <v>91</v>
      </c>
      <c r="G443" t="s">
        <v>88</v>
      </c>
      <c r="H443">
        <v>1199</v>
      </c>
      <c r="I443">
        <v>85</v>
      </c>
      <c r="J443">
        <v>19</v>
      </c>
      <c r="K443">
        <v>7.2</v>
      </c>
      <c r="L443">
        <v>2024</v>
      </c>
      <c r="M443">
        <v>26813</v>
      </c>
      <c r="N443">
        <v>1</v>
      </c>
      <c r="O443">
        <v>0</v>
      </c>
      <c r="P443">
        <v>5.69</v>
      </c>
      <c r="Q443" t="b">
        <f t="shared" si="54"/>
        <v>1</v>
      </c>
      <c r="R443" t="b">
        <f t="shared" si="55"/>
        <v>0</v>
      </c>
      <c r="S443" t="b">
        <f t="shared" si="56"/>
        <v>0</v>
      </c>
      <c r="T443" t="b">
        <f t="shared" si="57"/>
        <v>0</v>
      </c>
      <c r="U443" t="b">
        <f t="shared" si="58"/>
        <v>0</v>
      </c>
      <c r="V443" t="b">
        <f t="shared" si="59"/>
        <v>1</v>
      </c>
      <c r="W443" t="b">
        <f t="shared" si="60"/>
        <v>0</v>
      </c>
      <c r="X443" t="b">
        <f t="shared" si="61"/>
        <v>1</v>
      </c>
      <c r="Y443" t="b">
        <f t="shared" si="62"/>
        <v>0</v>
      </c>
    </row>
    <row r="444" spans="1:25" x14ac:dyDescent="0.3">
      <c r="A444">
        <v>442</v>
      </c>
      <c r="B444" t="s">
        <v>83</v>
      </c>
      <c r="C444" t="s">
        <v>84</v>
      </c>
      <c r="D444" t="s">
        <v>90</v>
      </c>
      <c r="E444" t="s">
        <v>86</v>
      </c>
      <c r="F444" t="s">
        <v>91</v>
      </c>
      <c r="G444" t="s">
        <v>88</v>
      </c>
      <c r="H444">
        <v>1199</v>
      </c>
      <c r="I444">
        <v>85</v>
      </c>
      <c r="J444">
        <v>19</v>
      </c>
      <c r="K444">
        <v>7.2</v>
      </c>
      <c r="L444">
        <v>2025</v>
      </c>
      <c r="M444">
        <v>19713</v>
      </c>
      <c r="N444">
        <v>2</v>
      </c>
      <c r="O444">
        <v>0</v>
      </c>
      <c r="P444">
        <v>6.06</v>
      </c>
      <c r="Q444" t="b">
        <f t="shared" si="54"/>
        <v>1</v>
      </c>
      <c r="R444" t="b">
        <f t="shared" si="55"/>
        <v>0</v>
      </c>
      <c r="S444" t="b">
        <f t="shared" si="56"/>
        <v>0</v>
      </c>
      <c r="T444" t="b">
        <f t="shared" si="57"/>
        <v>0</v>
      </c>
      <c r="U444" t="b">
        <f t="shared" si="58"/>
        <v>0</v>
      </c>
      <c r="V444" t="b">
        <f t="shared" si="59"/>
        <v>1</v>
      </c>
      <c r="W444" t="b">
        <f t="shared" si="60"/>
        <v>0</v>
      </c>
      <c r="X444" t="b">
        <f t="shared" si="61"/>
        <v>1</v>
      </c>
      <c r="Y444" t="b">
        <f t="shared" si="62"/>
        <v>0</v>
      </c>
    </row>
    <row r="445" spans="1:25" x14ac:dyDescent="0.3">
      <c r="A445">
        <v>443</v>
      </c>
      <c r="B445" t="s">
        <v>83</v>
      </c>
      <c r="C445" t="s">
        <v>84</v>
      </c>
      <c r="D445" t="s">
        <v>90</v>
      </c>
      <c r="E445" t="s">
        <v>86</v>
      </c>
      <c r="F445" t="s">
        <v>91</v>
      </c>
      <c r="G445" t="s">
        <v>88</v>
      </c>
      <c r="H445">
        <v>1199</v>
      </c>
      <c r="I445">
        <v>85</v>
      </c>
      <c r="J445">
        <v>19</v>
      </c>
      <c r="K445">
        <v>7.2</v>
      </c>
      <c r="L445">
        <v>2021</v>
      </c>
      <c r="M445">
        <v>53717</v>
      </c>
      <c r="N445">
        <v>1</v>
      </c>
      <c r="O445">
        <v>0</v>
      </c>
      <c r="P445">
        <v>4.05</v>
      </c>
      <c r="Q445" t="b">
        <f t="shared" si="54"/>
        <v>1</v>
      </c>
      <c r="R445" t="b">
        <f t="shared" si="55"/>
        <v>1</v>
      </c>
      <c r="S445" t="b">
        <f t="shared" si="56"/>
        <v>1</v>
      </c>
      <c r="T445" t="b">
        <f t="shared" si="57"/>
        <v>0</v>
      </c>
      <c r="U445" t="b">
        <f t="shared" si="58"/>
        <v>0</v>
      </c>
      <c r="V445" t="b">
        <f t="shared" si="59"/>
        <v>0</v>
      </c>
      <c r="W445" t="b">
        <f t="shared" si="60"/>
        <v>0</v>
      </c>
      <c r="X445" t="b">
        <f t="shared" si="61"/>
        <v>1</v>
      </c>
      <c r="Y445" t="b">
        <f t="shared" si="62"/>
        <v>0</v>
      </c>
    </row>
    <row r="446" spans="1:25" x14ac:dyDescent="0.3">
      <c r="A446">
        <v>444</v>
      </c>
      <c r="B446" t="s">
        <v>83</v>
      </c>
      <c r="C446" t="s">
        <v>84</v>
      </c>
      <c r="D446" t="s">
        <v>90</v>
      </c>
      <c r="E446" t="s">
        <v>86</v>
      </c>
      <c r="F446" t="s">
        <v>91</v>
      </c>
      <c r="G446" t="s">
        <v>88</v>
      </c>
      <c r="H446">
        <v>1199</v>
      </c>
      <c r="I446">
        <v>85</v>
      </c>
      <c r="J446">
        <v>19</v>
      </c>
      <c r="K446">
        <v>7.2</v>
      </c>
      <c r="L446">
        <v>2026</v>
      </c>
      <c r="M446">
        <v>8945</v>
      </c>
      <c r="N446">
        <v>2</v>
      </c>
      <c r="O446">
        <v>0</v>
      </c>
      <c r="P446">
        <v>6.5</v>
      </c>
      <c r="Q446" t="b">
        <f t="shared" si="54"/>
        <v>1</v>
      </c>
      <c r="R446" t="b">
        <f t="shared" si="55"/>
        <v>0</v>
      </c>
      <c r="S446" t="b">
        <f t="shared" si="56"/>
        <v>0</v>
      </c>
      <c r="T446" t="b">
        <f t="shared" si="57"/>
        <v>0</v>
      </c>
      <c r="U446" t="b">
        <f t="shared" si="58"/>
        <v>0</v>
      </c>
      <c r="V446" t="b">
        <f t="shared" si="59"/>
        <v>1</v>
      </c>
      <c r="W446" t="b">
        <f t="shared" si="60"/>
        <v>0</v>
      </c>
      <c r="X446" t="b">
        <f t="shared" si="61"/>
        <v>1</v>
      </c>
      <c r="Y446" t="b">
        <f t="shared" si="62"/>
        <v>0</v>
      </c>
    </row>
    <row r="447" spans="1:25" x14ac:dyDescent="0.3">
      <c r="A447">
        <v>445</v>
      </c>
      <c r="B447" t="s">
        <v>83</v>
      </c>
      <c r="C447" t="s">
        <v>84</v>
      </c>
      <c r="D447" t="s">
        <v>90</v>
      </c>
      <c r="E447" t="s">
        <v>86</v>
      </c>
      <c r="F447" t="s">
        <v>91</v>
      </c>
      <c r="G447" t="s">
        <v>88</v>
      </c>
      <c r="H447">
        <v>1199</v>
      </c>
      <c r="I447">
        <v>85</v>
      </c>
      <c r="J447">
        <v>19</v>
      </c>
      <c r="K447">
        <v>7.2</v>
      </c>
      <c r="L447">
        <v>2020</v>
      </c>
      <c r="M447">
        <v>106740</v>
      </c>
      <c r="N447">
        <v>2</v>
      </c>
      <c r="O447">
        <v>0</v>
      </c>
      <c r="P447">
        <v>2.25</v>
      </c>
      <c r="Q447" t="b">
        <f t="shared" si="54"/>
        <v>0</v>
      </c>
      <c r="R447" t="b">
        <f t="shared" si="55"/>
        <v>0</v>
      </c>
      <c r="S447" t="b">
        <f t="shared" si="56"/>
        <v>1</v>
      </c>
      <c r="T447" t="b">
        <f t="shared" si="57"/>
        <v>0</v>
      </c>
      <c r="U447" t="b">
        <f t="shared" si="58"/>
        <v>0</v>
      </c>
      <c r="V447" t="b">
        <f t="shared" si="59"/>
        <v>0</v>
      </c>
      <c r="W447" t="b">
        <f t="shared" si="60"/>
        <v>0</v>
      </c>
      <c r="X447" t="b">
        <f t="shared" si="61"/>
        <v>1</v>
      </c>
      <c r="Y447" t="b">
        <f t="shared" si="62"/>
        <v>0</v>
      </c>
    </row>
    <row r="448" spans="1:25" x14ac:dyDescent="0.3">
      <c r="A448">
        <v>446</v>
      </c>
      <c r="B448" t="s">
        <v>83</v>
      </c>
      <c r="C448" t="s">
        <v>84</v>
      </c>
      <c r="D448" t="s">
        <v>90</v>
      </c>
      <c r="E448" t="s">
        <v>86</v>
      </c>
      <c r="F448" t="s">
        <v>91</v>
      </c>
      <c r="G448" t="s">
        <v>88</v>
      </c>
      <c r="H448">
        <v>1199</v>
      </c>
      <c r="I448">
        <v>85</v>
      </c>
      <c r="J448">
        <v>19</v>
      </c>
      <c r="K448">
        <v>7.2</v>
      </c>
      <c r="L448">
        <v>2024</v>
      </c>
      <c r="M448">
        <v>47251</v>
      </c>
      <c r="N448">
        <v>1</v>
      </c>
      <c r="O448">
        <v>0</v>
      </c>
      <c r="P448">
        <v>5.91</v>
      </c>
      <c r="Q448" t="b">
        <f t="shared" si="54"/>
        <v>1</v>
      </c>
      <c r="R448" t="b">
        <f t="shared" si="55"/>
        <v>0</v>
      </c>
      <c r="S448" t="b">
        <f t="shared" si="56"/>
        <v>1</v>
      </c>
      <c r="T448" t="b">
        <f t="shared" si="57"/>
        <v>0</v>
      </c>
      <c r="U448" t="b">
        <f t="shared" si="58"/>
        <v>0</v>
      </c>
      <c r="V448" t="b">
        <f t="shared" si="59"/>
        <v>1</v>
      </c>
      <c r="W448" t="b">
        <f t="shared" si="60"/>
        <v>0</v>
      </c>
      <c r="X448" t="b">
        <f t="shared" si="61"/>
        <v>1</v>
      </c>
      <c r="Y448" t="b">
        <f t="shared" si="62"/>
        <v>0</v>
      </c>
    </row>
    <row r="449" spans="1:25" x14ac:dyDescent="0.3">
      <c r="A449">
        <v>447</v>
      </c>
      <c r="B449" t="s">
        <v>83</v>
      </c>
      <c r="C449" t="s">
        <v>84</v>
      </c>
      <c r="D449" t="s">
        <v>90</v>
      </c>
      <c r="E449" t="s">
        <v>86</v>
      </c>
      <c r="F449" t="s">
        <v>91</v>
      </c>
      <c r="G449" t="s">
        <v>88</v>
      </c>
      <c r="H449">
        <v>1199</v>
      </c>
      <c r="I449">
        <v>85</v>
      </c>
      <c r="J449">
        <v>19</v>
      </c>
      <c r="K449">
        <v>7.2</v>
      </c>
      <c r="L449">
        <v>2020</v>
      </c>
      <c r="M449">
        <v>107021</v>
      </c>
      <c r="N449">
        <v>1</v>
      </c>
      <c r="O449">
        <v>1</v>
      </c>
      <c r="P449">
        <v>1.69</v>
      </c>
      <c r="Q449" t="b">
        <f t="shared" si="54"/>
        <v>0</v>
      </c>
      <c r="R449" t="b">
        <f t="shared" si="55"/>
        <v>0</v>
      </c>
      <c r="S449" t="b">
        <f t="shared" si="56"/>
        <v>1</v>
      </c>
      <c r="T449" t="b">
        <f t="shared" si="57"/>
        <v>0</v>
      </c>
      <c r="U449" t="b">
        <f t="shared" si="58"/>
        <v>0</v>
      </c>
      <c r="V449" t="b">
        <f t="shared" si="59"/>
        <v>0</v>
      </c>
      <c r="W449" t="b">
        <f t="shared" si="60"/>
        <v>0</v>
      </c>
      <c r="X449" t="b">
        <f t="shared" si="61"/>
        <v>1</v>
      </c>
      <c r="Y449" t="b">
        <f t="shared" si="62"/>
        <v>0</v>
      </c>
    </row>
    <row r="450" spans="1:25" x14ac:dyDescent="0.3">
      <c r="A450">
        <v>448</v>
      </c>
      <c r="B450" t="s">
        <v>83</v>
      </c>
      <c r="C450" t="s">
        <v>84</v>
      </c>
      <c r="D450" t="s">
        <v>90</v>
      </c>
      <c r="E450" t="s">
        <v>86</v>
      </c>
      <c r="F450" t="s">
        <v>91</v>
      </c>
      <c r="G450" t="s">
        <v>88</v>
      </c>
      <c r="H450">
        <v>1199</v>
      </c>
      <c r="I450">
        <v>85</v>
      </c>
      <c r="J450">
        <v>19</v>
      </c>
      <c r="K450">
        <v>7.2</v>
      </c>
      <c r="L450">
        <v>2025</v>
      </c>
      <c r="M450">
        <v>24451</v>
      </c>
      <c r="N450">
        <v>1</v>
      </c>
      <c r="O450">
        <v>0</v>
      </c>
      <c r="P450">
        <v>6.22</v>
      </c>
      <c r="Q450" t="b">
        <f t="shared" si="54"/>
        <v>1</v>
      </c>
      <c r="R450" t="b">
        <f t="shared" si="55"/>
        <v>0</v>
      </c>
      <c r="S450" t="b">
        <f t="shared" si="56"/>
        <v>0</v>
      </c>
      <c r="T450" t="b">
        <f t="shared" si="57"/>
        <v>0</v>
      </c>
      <c r="U450" t="b">
        <f t="shared" si="58"/>
        <v>0</v>
      </c>
      <c r="V450" t="b">
        <f t="shared" si="59"/>
        <v>1</v>
      </c>
      <c r="W450" t="b">
        <f t="shared" si="60"/>
        <v>0</v>
      </c>
      <c r="X450" t="b">
        <f t="shared" si="61"/>
        <v>1</v>
      </c>
      <c r="Y450" t="b">
        <f t="shared" si="62"/>
        <v>0</v>
      </c>
    </row>
    <row r="451" spans="1:25" x14ac:dyDescent="0.3">
      <c r="A451">
        <v>449</v>
      </c>
      <c r="B451" t="s">
        <v>83</v>
      </c>
      <c r="C451" t="s">
        <v>84</v>
      </c>
      <c r="D451" t="s">
        <v>90</v>
      </c>
      <c r="E451" t="s">
        <v>86</v>
      </c>
      <c r="F451" t="s">
        <v>91</v>
      </c>
      <c r="G451" t="s">
        <v>88</v>
      </c>
      <c r="H451">
        <v>1199</v>
      </c>
      <c r="I451">
        <v>85</v>
      </c>
      <c r="J451">
        <v>19</v>
      </c>
      <c r="K451">
        <v>7.2</v>
      </c>
      <c r="L451">
        <v>2020</v>
      </c>
      <c r="M451">
        <v>63235</v>
      </c>
      <c r="N451">
        <v>1</v>
      </c>
      <c r="O451">
        <v>1</v>
      </c>
      <c r="P451">
        <v>2.0299999999999998</v>
      </c>
      <c r="Q451" t="b">
        <f t="shared" si="54"/>
        <v>0</v>
      </c>
      <c r="R451" t="b">
        <f t="shared" si="55"/>
        <v>0</v>
      </c>
      <c r="S451" t="b">
        <f t="shared" si="56"/>
        <v>1</v>
      </c>
      <c r="T451" t="b">
        <f t="shared" si="57"/>
        <v>0</v>
      </c>
      <c r="U451" t="b">
        <f t="shared" si="58"/>
        <v>0</v>
      </c>
      <c r="V451" t="b">
        <f t="shared" si="59"/>
        <v>0</v>
      </c>
      <c r="W451" t="b">
        <f t="shared" si="60"/>
        <v>0</v>
      </c>
      <c r="X451" t="b">
        <f t="shared" si="61"/>
        <v>1</v>
      </c>
      <c r="Y451" t="b">
        <f t="shared" si="62"/>
        <v>0</v>
      </c>
    </row>
    <row r="452" spans="1:25" x14ac:dyDescent="0.3">
      <c r="A452">
        <v>450</v>
      </c>
      <c r="B452" t="s">
        <v>83</v>
      </c>
      <c r="C452" t="s">
        <v>84</v>
      </c>
      <c r="D452" t="s">
        <v>90</v>
      </c>
      <c r="E452" t="s">
        <v>86</v>
      </c>
      <c r="F452" t="s">
        <v>91</v>
      </c>
      <c r="G452" t="s">
        <v>88</v>
      </c>
      <c r="H452">
        <v>1199</v>
      </c>
      <c r="I452">
        <v>85</v>
      </c>
      <c r="J452">
        <v>19</v>
      </c>
      <c r="K452">
        <v>7.2</v>
      </c>
      <c r="L452">
        <v>2022</v>
      </c>
      <c r="M452">
        <v>69153</v>
      </c>
      <c r="N452">
        <v>1</v>
      </c>
      <c r="O452">
        <v>0</v>
      </c>
      <c r="P452">
        <v>4.49</v>
      </c>
      <c r="Q452" t="b">
        <f t="shared" ref="Q452:Q515" si="63">AND(P452&gt;4,P452&gt;4)</f>
        <v>1</v>
      </c>
      <c r="R452" t="b">
        <f t="shared" ref="R452:R515" si="64">AND(P452&gt;4,P452&lt;5)</f>
        <v>1</v>
      </c>
      <c r="S452" t="b">
        <f t="shared" ref="S452:S515" si="65">M452&gt;40000</f>
        <v>1</v>
      </c>
      <c r="T452" t="b">
        <f t="shared" ref="T452:T515" si="66">F452=""</f>
        <v>0</v>
      </c>
      <c r="U452" t="b">
        <f t="shared" ref="U452:U515" si="67">AND(R452,S452,T452)</f>
        <v>0</v>
      </c>
      <c r="V452" t="b">
        <f t="shared" ref="V452:V515" si="68">L452&gt;2022</f>
        <v>0</v>
      </c>
      <c r="W452" t="b">
        <f t="shared" ref="W452:W515" si="69">P452&gt;7</f>
        <v>0</v>
      </c>
      <c r="X452" t="b">
        <f t="shared" ref="X452:X515" si="70">F452="Automatic"</f>
        <v>1</v>
      </c>
      <c r="Y452" t="b">
        <f t="shared" ref="Y452:Y515" si="71">AND(V452,W452,X452)</f>
        <v>0</v>
      </c>
    </row>
    <row r="453" spans="1:25" x14ac:dyDescent="0.3">
      <c r="A453">
        <v>451</v>
      </c>
      <c r="B453" t="s">
        <v>83</v>
      </c>
      <c r="C453" t="s">
        <v>84</v>
      </c>
      <c r="D453" t="s">
        <v>90</v>
      </c>
      <c r="E453" t="s">
        <v>86</v>
      </c>
      <c r="F453" t="s">
        <v>91</v>
      </c>
      <c r="G453" t="s">
        <v>88</v>
      </c>
      <c r="H453">
        <v>1199</v>
      </c>
      <c r="I453">
        <v>85</v>
      </c>
      <c r="J453">
        <v>19</v>
      </c>
      <c r="K453">
        <v>7.2</v>
      </c>
      <c r="L453">
        <v>2023</v>
      </c>
      <c r="M453">
        <v>28698</v>
      </c>
      <c r="N453">
        <v>2</v>
      </c>
      <c r="O453">
        <v>0</v>
      </c>
      <c r="P453">
        <v>4.83</v>
      </c>
      <c r="Q453" t="b">
        <f t="shared" si="63"/>
        <v>1</v>
      </c>
      <c r="R453" t="b">
        <f t="shared" si="64"/>
        <v>1</v>
      </c>
      <c r="S453" t="b">
        <f t="shared" si="65"/>
        <v>0</v>
      </c>
      <c r="T453" t="b">
        <f t="shared" si="66"/>
        <v>0</v>
      </c>
      <c r="U453" t="b">
        <f t="shared" si="67"/>
        <v>0</v>
      </c>
      <c r="V453" t="b">
        <f t="shared" si="68"/>
        <v>1</v>
      </c>
      <c r="W453" t="b">
        <f t="shared" si="69"/>
        <v>0</v>
      </c>
      <c r="X453" t="b">
        <f t="shared" si="70"/>
        <v>1</v>
      </c>
      <c r="Y453" t="b">
        <f t="shared" si="71"/>
        <v>0</v>
      </c>
    </row>
    <row r="454" spans="1:25" x14ac:dyDescent="0.3">
      <c r="A454">
        <v>452</v>
      </c>
      <c r="B454" t="s">
        <v>83</v>
      </c>
      <c r="C454" t="s">
        <v>84</v>
      </c>
      <c r="D454" t="s">
        <v>90</v>
      </c>
      <c r="E454" t="s">
        <v>86</v>
      </c>
      <c r="F454" t="s">
        <v>91</v>
      </c>
      <c r="G454" t="s">
        <v>88</v>
      </c>
      <c r="H454">
        <v>1199</v>
      </c>
      <c r="I454">
        <v>85</v>
      </c>
      <c r="J454">
        <v>19</v>
      </c>
      <c r="K454">
        <v>7.2</v>
      </c>
      <c r="L454">
        <v>2021</v>
      </c>
      <c r="M454">
        <v>97186</v>
      </c>
      <c r="N454">
        <v>1</v>
      </c>
      <c r="O454">
        <v>0</v>
      </c>
      <c r="P454">
        <v>3.49</v>
      </c>
      <c r="Q454" t="b">
        <f t="shared" si="63"/>
        <v>0</v>
      </c>
      <c r="R454" t="b">
        <f t="shared" si="64"/>
        <v>0</v>
      </c>
      <c r="S454" t="b">
        <f t="shared" si="65"/>
        <v>1</v>
      </c>
      <c r="T454" t="b">
        <f t="shared" si="66"/>
        <v>0</v>
      </c>
      <c r="U454" t="b">
        <f t="shared" si="67"/>
        <v>0</v>
      </c>
      <c r="V454" t="b">
        <f t="shared" si="68"/>
        <v>0</v>
      </c>
      <c r="W454" t="b">
        <f t="shared" si="69"/>
        <v>0</v>
      </c>
      <c r="X454" t="b">
        <f t="shared" si="70"/>
        <v>1</v>
      </c>
      <c r="Y454" t="b">
        <f t="shared" si="71"/>
        <v>0</v>
      </c>
    </row>
    <row r="455" spans="1:25" x14ac:dyDescent="0.3">
      <c r="A455">
        <v>453</v>
      </c>
      <c r="B455" t="s">
        <v>83</v>
      </c>
      <c r="C455" t="s">
        <v>84</v>
      </c>
      <c r="D455" t="s">
        <v>90</v>
      </c>
      <c r="E455" t="s">
        <v>86</v>
      </c>
      <c r="F455" t="s">
        <v>91</v>
      </c>
      <c r="G455" t="s">
        <v>88</v>
      </c>
      <c r="H455">
        <v>1199</v>
      </c>
      <c r="I455">
        <v>85</v>
      </c>
      <c r="J455">
        <v>19</v>
      </c>
      <c r="K455">
        <v>7.2</v>
      </c>
      <c r="L455">
        <v>2022</v>
      </c>
      <c r="M455">
        <v>65836</v>
      </c>
      <c r="N455">
        <v>2</v>
      </c>
      <c r="O455">
        <v>0</v>
      </c>
      <c r="P455">
        <v>4.05</v>
      </c>
      <c r="Q455" t="b">
        <f t="shared" si="63"/>
        <v>1</v>
      </c>
      <c r="R455" t="b">
        <f t="shared" si="64"/>
        <v>1</v>
      </c>
      <c r="S455" t="b">
        <f t="shared" si="65"/>
        <v>1</v>
      </c>
      <c r="T455" t="b">
        <f t="shared" si="66"/>
        <v>0</v>
      </c>
      <c r="U455" t="b">
        <f t="shared" si="67"/>
        <v>0</v>
      </c>
      <c r="V455" t="b">
        <f t="shared" si="68"/>
        <v>0</v>
      </c>
      <c r="W455" t="b">
        <f t="shared" si="69"/>
        <v>0</v>
      </c>
      <c r="X455" t="b">
        <f t="shared" si="70"/>
        <v>1</v>
      </c>
      <c r="Y455" t="b">
        <f t="shared" si="71"/>
        <v>0</v>
      </c>
    </row>
    <row r="456" spans="1:25" x14ac:dyDescent="0.3">
      <c r="A456">
        <v>454</v>
      </c>
      <c r="B456" t="s">
        <v>83</v>
      </c>
      <c r="C456" t="s">
        <v>84</v>
      </c>
      <c r="D456" t="s">
        <v>90</v>
      </c>
      <c r="E456" t="s">
        <v>86</v>
      </c>
      <c r="F456" t="s">
        <v>91</v>
      </c>
      <c r="G456" t="s">
        <v>88</v>
      </c>
      <c r="H456">
        <v>1199</v>
      </c>
      <c r="I456">
        <v>85</v>
      </c>
      <c r="J456">
        <v>19</v>
      </c>
      <c r="K456">
        <v>7.2</v>
      </c>
      <c r="L456">
        <v>2023</v>
      </c>
      <c r="M456">
        <v>47275</v>
      </c>
      <c r="N456">
        <v>1</v>
      </c>
      <c r="O456">
        <v>1</v>
      </c>
      <c r="P456">
        <v>3.87</v>
      </c>
      <c r="Q456" t="b">
        <f t="shared" si="63"/>
        <v>0</v>
      </c>
      <c r="R456" t="b">
        <f t="shared" si="64"/>
        <v>0</v>
      </c>
      <c r="S456" t="b">
        <f t="shared" si="65"/>
        <v>1</v>
      </c>
      <c r="T456" t="b">
        <f t="shared" si="66"/>
        <v>0</v>
      </c>
      <c r="U456" t="b">
        <f t="shared" si="67"/>
        <v>0</v>
      </c>
      <c r="V456" t="b">
        <f t="shared" si="68"/>
        <v>1</v>
      </c>
      <c r="W456" t="b">
        <f t="shared" si="69"/>
        <v>0</v>
      </c>
      <c r="X456" t="b">
        <f t="shared" si="70"/>
        <v>1</v>
      </c>
      <c r="Y456" t="b">
        <f t="shared" si="71"/>
        <v>0</v>
      </c>
    </row>
    <row r="457" spans="1:25" x14ac:dyDescent="0.3">
      <c r="A457">
        <v>455</v>
      </c>
      <c r="B457" t="s">
        <v>83</v>
      </c>
      <c r="C457" t="s">
        <v>84</v>
      </c>
      <c r="D457" t="s">
        <v>90</v>
      </c>
      <c r="E457" t="s">
        <v>86</v>
      </c>
      <c r="F457" t="s">
        <v>91</v>
      </c>
      <c r="G457" t="s">
        <v>88</v>
      </c>
      <c r="H457">
        <v>1199</v>
      </c>
      <c r="I457">
        <v>85</v>
      </c>
      <c r="J457">
        <v>19</v>
      </c>
      <c r="K457">
        <v>7.2</v>
      </c>
      <c r="L457">
        <v>2025</v>
      </c>
      <c r="M457">
        <v>21486</v>
      </c>
      <c r="N457">
        <v>1</v>
      </c>
      <c r="O457">
        <v>0</v>
      </c>
      <c r="P457">
        <v>6.78</v>
      </c>
      <c r="Q457" t="b">
        <f t="shared" si="63"/>
        <v>1</v>
      </c>
      <c r="R457" t="b">
        <f t="shared" si="64"/>
        <v>0</v>
      </c>
      <c r="S457" t="b">
        <f t="shared" si="65"/>
        <v>0</v>
      </c>
      <c r="T457" t="b">
        <f t="shared" si="66"/>
        <v>0</v>
      </c>
      <c r="U457" t="b">
        <f t="shared" si="67"/>
        <v>0</v>
      </c>
      <c r="V457" t="b">
        <f t="shared" si="68"/>
        <v>1</v>
      </c>
      <c r="W457" t="b">
        <f t="shared" si="69"/>
        <v>0</v>
      </c>
      <c r="X457" t="b">
        <f t="shared" si="70"/>
        <v>1</v>
      </c>
      <c r="Y457" t="b">
        <f t="shared" si="71"/>
        <v>0</v>
      </c>
    </row>
    <row r="458" spans="1:25" x14ac:dyDescent="0.3">
      <c r="A458">
        <v>456</v>
      </c>
      <c r="B458" t="s">
        <v>83</v>
      </c>
      <c r="C458" t="s">
        <v>84</v>
      </c>
      <c r="D458" t="s">
        <v>90</v>
      </c>
      <c r="E458" t="s">
        <v>86</v>
      </c>
      <c r="F458" t="s">
        <v>91</v>
      </c>
      <c r="G458" t="s">
        <v>88</v>
      </c>
      <c r="H458">
        <v>1199</v>
      </c>
      <c r="I458">
        <v>85</v>
      </c>
      <c r="J458">
        <v>19</v>
      </c>
      <c r="K458">
        <v>7.2</v>
      </c>
      <c r="L458">
        <v>2022</v>
      </c>
      <c r="M458">
        <v>89098</v>
      </c>
      <c r="N458">
        <v>1</v>
      </c>
      <c r="O458">
        <v>0</v>
      </c>
      <c r="P458">
        <v>4.47</v>
      </c>
      <c r="Q458" t="b">
        <f t="shared" si="63"/>
        <v>1</v>
      </c>
      <c r="R458" t="b">
        <f t="shared" si="64"/>
        <v>1</v>
      </c>
      <c r="S458" t="b">
        <f t="shared" si="65"/>
        <v>1</v>
      </c>
      <c r="T458" t="b">
        <f t="shared" si="66"/>
        <v>0</v>
      </c>
      <c r="U458" t="b">
        <f t="shared" si="67"/>
        <v>0</v>
      </c>
      <c r="V458" t="b">
        <f t="shared" si="68"/>
        <v>0</v>
      </c>
      <c r="W458" t="b">
        <f t="shared" si="69"/>
        <v>0</v>
      </c>
      <c r="X458" t="b">
        <f t="shared" si="70"/>
        <v>1</v>
      </c>
      <c r="Y458" t="b">
        <f t="shared" si="71"/>
        <v>0</v>
      </c>
    </row>
    <row r="459" spans="1:25" x14ac:dyDescent="0.3">
      <c r="A459">
        <v>457</v>
      </c>
      <c r="B459" t="s">
        <v>83</v>
      </c>
      <c r="C459" t="s">
        <v>84</v>
      </c>
      <c r="D459" t="s">
        <v>90</v>
      </c>
      <c r="E459" t="s">
        <v>86</v>
      </c>
      <c r="F459" t="s">
        <v>91</v>
      </c>
      <c r="G459" t="s">
        <v>88</v>
      </c>
      <c r="H459">
        <v>1199</v>
      </c>
      <c r="I459">
        <v>85</v>
      </c>
      <c r="J459">
        <v>19</v>
      </c>
      <c r="K459">
        <v>7.2</v>
      </c>
      <c r="L459">
        <v>2020</v>
      </c>
      <c r="M459">
        <v>53975</v>
      </c>
      <c r="N459">
        <v>1</v>
      </c>
      <c r="O459">
        <v>0</v>
      </c>
      <c r="P459">
        <v>3.31</v>
      </c>
      <c r="Q459" t="b">
        <f t="shared" si="63"/>
        <v>0</v>
      </c>
      <c r="R459" t="b">
        <f t="shared" si="64"/>
        <v>0</v>
      </c>
      <c r="S459" t="b">
        <f t="shared" si="65"/>
        <v>1</v>
      </c>
      <c r="T459" t="b">
        <f t="shared" si="66"/>
        <v>0</v>
      </c>
      <c r="U459" t="b">
        <f t="shared" si="67"/>
        <v>0</v>
      </c>
      <c r="V459" t="b">
        <f t="shared" si="68"/>
        <v>0</v>
      </c>
      <c r="W459" t="b">
        <f t="shared" si="69"/>
        <v>0</v>
      </c>
      <c r="X459" t="b">
        <f t="shared" si="70"/>
        <v>1</v>
      </c>
      <c r="Y459" t="b">
        <f t="shared" si="71"/>
        <v>0</v>
      </c>
    </row>
    <row r="460" spans="1:25" x14ac:dyDescent="0.3">
      <c r="A460">
        <v>458</v>
      </c>
      <c r="B460" t="s">
        <v>83</v>
      </c>
      <c r="C460" t="s">
        <v>84</v>
      </c>
      <c r="D460" t="s">
        <v>90</v>
      </c>
      <c r="E460" t="s">
        <v>86</v>
      </c>
      <c r="F460" t="s">
        <v>91</v>
      </c>
      <c r="G460" t="s">
        <v>88</v>
      </c>
      <c r="H460">
        <v>1199</v>
      </c>
      <c r="I460">
        <v>85</v>
      </c>
      <c r="J460">
        <v>19</v>
      </c>
      <c r="K460">
        <v>7.2</v>
      </c>
      <c r="L460">
        <v>2020</v>
      </c>
      <c r="M460">
        <v>96746</v>
      </c>
      <c r="N460">
        <v>1</v>
      </c>
      <c r="O460">
        <v>0</v>
      </c>
      <c r="P460">
        <v>3.21</v>
      </c>
      <c r="Q460" t="b">
        <f t="shared" si="63"/>
        <v>0</v>
      </c>
      <c r="R460" t="b">
        <f t="shared" si="64"/>
        <v>0</v>
      </c>
      <c r="S460" t="b">
        <f t="shared" si="65"/>
        <v>1</v>
      </c>
      <c r="T460" t="b">
        <f t="shared" si="66"/>
        <v>0</v>
      </c>
      <c r="U460" t="b">
        <f t="shared" si="67"/>
        <v>0</v>
      </c>
      <c r="V460" t="b">
        <f t="shared" si="68"/>
        <v>0</v>
      </c>
      <c r="W460" t="b">
        <f t="shared" si="69"/>
        <v>0</v>
      </c>
      <c r="X460" t="b">
        <f t="shared" si="70"/>
        <v>1</v>
      </c>
      <c r="Y460" t="b">
        <f t="shared" si="71"/>
        <v>0</v>
      </c>
    </row>
    <row r="461" spans="1:25" x14ac:dyDescent="0.3">
      <c r="A461">
        <v>459</v>
      </c>
      <c r="B461" t="s">
        <v>83</v>
      </c>
      <c r="C461" t="s">
        <v>84</v>
      </c>
      <c r="D461" t="s">
        <v>90</v>
      </c>
      <c r="E461" t="s">
        <v>86</v>
      </c>
      <c r="F461" t="s">
        <v>91</v>
      </c>
      <c r="G461" t="s">
        <v>88</v>
      </c>
      <c r="H461">
        <v>1199</v>
      </c>
      <c r="I461">
        <v>85</v>
      </c>
      <c r="J461">
        <v>19</v>
      </c>
      <c r="K461">
        <v>7.2</v>
      </c>
      <c r="L461">
        <v>2020</v>
      </c>
      <c r="M461">
        <v>125689</v>
      </c>
      <c r="N461">
        <v>1</v>
      </c>
      <c r="O461">
        <v>0</v>
      </c>
      <c r="P461">
        <v>2.81</v>
      </c>
      <c r="Q461" t="b">
        <f t="shared" si="63"/>
        <v>0</v>
      </c>
      <c r="R461" t="b">
        <f t="shared" si="64"/>
        <v>0</v>
      </c>
      <c r="S461" t="b">
        <f t="shared" si="65"/>
        <v>1</v>
      </c>
      <c r="T461" t="b">
        <f t="shared" si="66"/>
        <v>0</v>
      </c>
      <c r="U461" t="b">
        <f t="shared" si="67"/>
        <v>0</v>
      </c>
      <c r="V461" t="b">
        <f t="shared" si="68"/>
        <v>0</v>
      </c>
      <c r="W461" t="b">
        <f t="shared" si="69"/>
        <v>0</v>
      </c>
      <c r="X461" t="b">
        <f t="shared" si="70"/>
        <v>1</v>
      </c>
      <c r="Y461" t="b">
        <f t="shared" si="71"/>
        <v>0</v>
      </c>
    </row>
    <row r="462" spans="1:25" x14ac:dyDescent="0.3">
      <c r="A462">
        <v>460</v>
      </c>
      <c r="B462" t="s">
        <v>83</v>
      </c>
      <c r="C462" t="s">
        <v>84</v>
      </c>
      <c r="D462" t="s">
        <v>90</v>
      </c>
      <c r="E462" t="s">
        <v>86</v>
      </c>
      <c r="F462" t="s">
        <v>91</v>
      </c>
      <c r="G462" t="s">
        <v>88</v>
      </c>
      <c r="H462">
        <v>1199</v>
      </c>
      <c r="I462">
        <v>85</v>
      </c>
      <c r="J462">
        <v>19</v>
      </c>
      <c r="K462">
        <v>7.2</v>
      </c>
      <c r="L462">
        <v>2026</v>
      </c>
      <c r="M462">
        <v>6139</v>
      </c>
      <c r="N462">
        <v>1</v>
      </c>
      <c r="O462">
        <v>0</v>
      </c>
      <c r="P462">
        <v>7.48</v>
      </c>
      <c r="Q462" t="b">
        <f t="shared" si="63"/>
        <v>1</v>
      </c>
      <c r="R462" t="b">
        <f t="shared" si="64"/>
        <v>0</v>
      </c>
      <c r="S462" t="b">
        <f t="shared" si="65"/>
        <v>0</v>
      </c>
      <c r="T462" t="b">
        <f t="shared" si="66"/>
        <v>0</v>
      </c>
      <c r="U462" t="b">
        <f t="shared" si="67"/>
        <v>0</v>
      </c>
      <c r="V462" t="b">
        <f t="shared" si="68"/>
        <v>1</v>
      </c>
      <c r="W462" t="b">
        <f t="shared" si="69"/>
        <v>1</v>
      </c>
      <c r="X462" t="b">
        <f t="shared" si="70"/>
        <v>1</v>
      </c>
      <c r="Y462" t="b">
        <f t="shared" si="71"/>
        <v>1</v>
      </c>
    </row>
    <row r="463" spans="1:25" x14ac:dyDescent="0.3">
      <c r="A463">
        <v>461</v>
      </c>
      <c r="B463" t="s">
        <v>83</v>
      </c>
      <c r="C463" t="s">
        <v>84</v>
      </c>
      <c r="D463" t="s">
        <v>90</v>
      </c>
      <c r="E463" t="s">
        <v>86</v>
      </c>
      <c r="F463" t="s">
        <v>91</v>
      </c>
      <c r="G463" t="s">
        <v>88</v>
      </c>
      <c r="H463">
        <v>1199</v>
      </c>
      <c r="I463">
        <v>85</v>
      </c>
      <c r="J463">
        <v>19</v>
      </c>
      <c r="K463">
        <v>7.2</v>
      </c>
      <c r="L463">
        <v>2026</v>
      </c>
      <c r="M463">
        <v>9005</v>
      </c>
      <c r="N463">
        <v>1</v>
      </c>
      <c r="O463">
        <v>1</v>
      </c>
      <c r="P463">
        <v>6.22</v>
      </c>
      <c r="Q463" t="b">
        <f t="shared" si="63"/>
        <v>1</v>
      </c>
      <c r="R463" t="b">
        <f t="shared" si="64"/>
        <v>0</v>
      </c>
      <c r="S463" t="b">
        <f t="shared" si="65"/>
        <v>0</v>
      </c>
      <c r="T463" t="b">
        <f t="shared" si="66"/>
        <v>0</v>
      </c>
      <c r="U463" t="b">
        <f t="shared" si="67"/>
        <v>0</v>
      </c>
      <c r="V463" t="b">
        <f t="shared" si="68"/>
        <v>1</v>
      </c>
      <c r="W463" t="b">
        <f t="shared" si="69"/>
        <v>0</v>
      </c>
      <c r="X463" t="b">
        <f t="shared" si="70"/>
        <v>1</v>
      </c>
      <c r="Y463" t="b">
        <f t="shared" si="71"/>
        <v>0</v>
      </c>
    </row>
    <row r="464" spans="1:25" x14ac:dyDescent="0.3">
      <c r="A464">
        <v>462</v>
      </c>
      <c r="B464" t="s">
        <v>83</v>
      </c>
      <c r="C464" t="s">
        <v>84</v>
      </c>
      <c r="D464" t="s">
        <v>90</v>
      </c>
      <c r="E464" t="s">
        <v>86</v>
      </c>
      <c r="F464" t="s">
        <v>91</v>
      </c>
      <c r="G464" t="s">
        <v>88</v>
      </c>
      <c r="H464">
        <v>1199</v>
      </c>
      <c r="I464">
        <v>85</v>
      </c>
      <c r="J464">
        <v>19</v>
      </c>
      <c r="K464">
        <v>7.2</v>
      </c>
      <c r="L464">
        <v>2025</v>
      </c>
      <c r="M464">
        <v>24165</v>
      </c>
      <c r="N464">
        <v>1</v>
      </c>
      <c r="O464">
        <v>0</v>
      </c>
      <c r="P464">
        <v>6.06</v>
      </c>
      <c r="Q464" t="b">
        <f t="shared" si="63"/>
        <v>1</v>
      </c>
      <c r="R464" t="b">
        <f t="shared" si="64"/>
        <v>0</v>
      </c>
      <c r="S464" t="b">
        <f t="shared" si="65"/>
        <v>0</v>
      </c>
      <c r="T464" t="b">
        <f t="shared" si="66"/>
        <v>0</v>
      </c>
      <c r="U464" t="b">
        <f t="shared" si="67"/>
        <v>0</v>
      </c>
      <c r="V464" t="b">
        <f t="shared" si="68"/>
        <v>1</v>
      </c>
      <c r="W464" t="b">
        <f t="shared" si="69"/>
        <v>0</v>
      </c>
      <c r="X464" t="b">
        <f t="shared" si="70"/>
        <v>1</v>
      </c>
      <c r="Y464" t="b">
        <f t="shared" si="71"/>
        <v>0</v>
      </c>
    </row>
    <row r="465" spans="1:25" x14ac:dyDescent="0.3">
      <c r="A465">
        <v>463</v>
      </c>
      <c r="B465" t="s">
        <v>83</v>
      </c>
      <c r="C465" t="s">
        <v>84</v>
      </c>
      <c r="D465" t="s">
        <v>90</v>
      </c>
      <c r="E465" t="s">
        <v>86</v>
      </c>
      <c r="F465" t="s">
        <v>91</v>
      </c>
      <c r="G465" t="s">
        <v>88</v>
      </c>
      <c r="H465">
        <v>1199</v>
      </c>
      <c r="I465">
        <v>85</v>
      </c>
      <c r="J465">
        <v>19</v>
      </c>
      <c r="K465">
        <v>7.2</v>
      </c>
      <c r="L465">
        <v>2020</v>
      </c>
      <c r="M465">
        <v>107607</v>
      </c>
      <c r="N465">
        <v>1</v>
      </c>
      <c r="O465">
        <v>0</v>
      </c>
      <c r="P465">
        <v>2.95</v>
      </c>
      <c r="Q465" t="b">
        <f t="shared" si="63"/>
        <v>0</v>
      </c>
      <c r="R465" t="b">
        <f t="shared" si="64"/>
        <v>0</v>
      </c>
      <c r="S465" t="b">
        <f t="shared" si="65"/>
        <v>1</v>
      </c>
      <c r="T465" t="b">
        <f t="shared" si="66"/>
        <v>0</v>
      </c>
      <c r="U465" t="b">
        <f t="shared" si="67"/>
        <v>0</v>
      </c>
      <c r="V465" t="b">
        <f t="shared" si="68"/>
        <v>0</v>
      </c>
      <c r="W465" t="b">
        <f t="shared" si="69"/>
        <v>0</v>
      </c>
      <c r="X465" t="b">
        <f t="shared" si="70"/>
        <v>1</v>
      </c>
      <c r="Y465" t="b">
        <f t="shared" si="71"/>
        <v>0</v>
      </c>
    </row>
    <row r="466" spans="1:25" x14ac:dyDescent="0.3">
      <c r="A466">
        <v>464</v>
      </c>
      <c r="B466" t="s">
        <v>83</v>
      </c>
      <c r="C466" t="s">
        <v>84</v>
      </c>
      <c r="D466" t="s">
        <v>90</v>
      </c>
      <c r="E466" t="s">
        <v>86</v>
      </c>
      <c r="F466" t="s">
        <v>91</v>
      </c>
      <c r="G466" t="s">
        <v>88</v>
      </c>
      <c r="H466">
        <v>1199</v>
      </c>
      <c r="I466">
        <v>85</v>
      </c>
      <c r="J466">
        <v>19</v>
      </c>
      <c r="K466">
        <v>7.2</v>
      </c>
      <c r="L466">
        <v>2021</v>
      </c>
      <c r="M466">
        <v>93054</v>
      </c>
      <c r="N466">
        <v>1</v>
      </c>
      <c r="O466">
        <v>0</v>
      </c>
      <c r="P466">
        <v>3.43</v>
      </c>
      <c r="Q466" t="b">
        <f t="shared" si="63"/>
        <v>0</v>
      </c>
      <c r="R466" t="b">
        <f t="shared" si="64"/>
        <v>0</v>
      </c>
      <c r="S466" t="b">
        <f t="shared" si="65"/>
        <v>1</v>
      </c>
      <c r="T466" t="b">
        <f t="shared" si="66"/>
        <v>0</v>
      </c>
      <c r="U466" t="b">
        <f t="shared" si="67"/>
        <v>0</v>
      </c>
      <c r="V466" t="b">
        <f t="shared" si="68"/>
        <v>0</v>
      </c>
      <c r="W466" t="b">
        <f t="shared" si="69"/>
        <v>0</v>
      </c>
      <c r="X466" t="b">
        <f t="shared" si="70"/>
        <v>1</v>
      </c>
      <c r="Y466" t="b">
        <f t="shared" si="71"/>
        <v>0</v>
      </c>
    </row>
    <row r="467" spans="1:25" x14ac:dyDescent="0.3">
      <c r="A467">
        <v>465</v>
      </c>
      <c r="B467" t="s">
        <v>83</v>
      </c>
      <c r="C467" t="s">
        <v>84</v>
      </c>
      <c r="D467" t="s">
        <v>90</v>
      </c>
      <c r="E467" t="s">
        <v>86</v>
      </c>
      <c r="F467" t="s">
        <v>91</v>
      </c>
      <c r="G467" t="s">
        <v>88</v>
      </c>
      <c r="H467">
        <v>1199</v>
      </c>
      <c r="I467">
        <v>85</v>
      </c>
      <c r="J467">
        <v>19</v>
      </c>
      <c r="K467">
        <v>7.2</v>
      </c>
      <c r="L467">
        <v>2020</v>
      </c>
      <c r="M467">
        <v>55145</v>
      </c>
      <c r="N467">
        <v>1</v>
      </c>
      <c r="O467">
        <v>0</v>
      </c>
      <c r="P467">
        <v>3.61</v>
      </c>
      <c r="Q467" t="b">
        <f t="shared" si="63"/>
        <v>0</v>
      </c>
      <c r="R467" t="b">
        <f t="shared" si="64"/>
        <v>0</v>
      </c>
      <c r="S467" t="b">
        <f t="shared" si="65"/>
        <v>1</v>
      </c>
      <c r="T467" t="b">
        <f t="shared" si="66"/>
        <v>0</v>
      </c>
      <c r="U467" t="b">
        <f t="shared" si="67"/>
        <v>0</v>
      </c>
      <c r="V467" t="b">
        <f t="shared" si="68"/>
        <v>0</v>
      </c>
      <c r="W467" t="b">
        <f t="shared" si="69"/>
        <v>0</v>
      </c>
      <c r="X467" t="b">
        <f t="shared" si="70"/>
        <v>1</v>
      </c>
      <c r="Y467" t="b">
        <f t="shared" si="71"/>
        <v>0</v>
      </c>
    </row>
    <row r="468" spans="1:25" x14ac:dyDescent="0.3">
      <c r="A468">
        <v>466</v>
      </c>
      <c r="B468" t="s">
        <v>83</v>
      </c>
      <c r="C468" t="s">
        <v>84</v>
      </c>
      <c r="D468" t="s">
        <v>90</v>
      </c>
      <c r="E468" t="s">
        <v>86</v>
      </c>
      <c r="F468" t="s">
        <v>91</v>
      </c>
      <c r="G468" t="s">
        <v>88</v>
      </c>
      <c r="H468">
        <v>1199</v>
      </c>
      <c r="I468">
        <v>85</v>
      </c>
      <c r="J468">
        <v>19</v>
      </c>
      <c r="K468">
        <v>7.2</v>
      </c>
      <c r="L468">
        <v>2024</v>
      </c>
      <c r="M468">
        <v>38392</v>
      </c>
      <c r="N468">
        <v>1</v>
      </c>
      <c r="O468">
        <v>0</v>
      </c>
      <c r="P468">
        <v>5.95</v>
      </c>
      <c r="Q468" t="b">
        <f t="shared" si="63"/>
        <v>1</v>
      </c>
      <c r="R468" t="b">
        <f t="shared" si="64"/>
        <v>0</v>
      </c>
      <c r="S468" t="b">
        <f t="shared" si="65"/>
        <v>0</v>
      </c>
      <c r="T468" t="b">
        <f t="shared" si="66"/>
        <v>0</v>
      </c>
      <c r="U468" t="b">
        <f t="shared" si="67"/>
        <v>0</v>
      </c>
      <c r="V468" t="b">
        <f t="shared" si="68"/>
        <v>1</v>
      </c>
      <c r="W468" t="b">
        <f t="shared" si="69"/>
        <v>0</v>
      </c>
      <c r="X468" t="b">
        <f t="shared" si="70"/>
        <v>1</v>
      </c>
      <c r="Y468" t="b">
        <f t="shared" si="71"/>
        <v>0</v>
      </c>
    </row>
    <row r="469" spans="1:25" x14ac:dyDescent="0.3">
      <c r="A469">
        <v>467</v>
      </c>
      <c r="B469" t="s">
        <v>83</v>
      </c>
      <c r="C469" t="s">
        <v>84</v>
      </c>
      <c r="D469" t="s">
        <v>90</v>
      </c>
      <c r="E469" t="s">
        <v>86</v>
      </c>
      <c r="F469" t="s">
        <v>91</v>
      </c>
      <c r="G469" t="s">
        <v>88</v>
      </c>
      <c r="H469">
        <v>1199</v>
      </c>
      <c r="I469">
        <v>85</v>
      </c>
      <c r="J469">
        <v>19</v>
      </c>
      <c r="K469">
        <v>7.2</v>
      </c>
      <c r="L469">
        <v>2020</v>
      </c>
      <c r="M469">
        <v>102841</v>
      </c>
      <c r="N469">
        <v>2</v>
      </c>
      <c r="O469">
        <v>0</v>
      </c>
      <c r="P469">
        <v>2.4700000000000002</v>
      </c>
      <c r="Q469" t="b">
        <f t="shared" si="63"/>
        <v>0</v>
      </c>
      <c r="R469" t="b">
        <f t="shared" si="64"/>
        <v>0</v>
      </c>
      <c r="S469" t="b">
        <f t="shared" si="65"/>
        <v>1</v>
      </c>
      <c r="T469" t="b">
        <f t="shared" si="66"/>
        <v>0</v>
      </c>
      <c r="U469" t="b">
        <f t="shared" si="67"/>
        <v>0</v>
      </c>
      <c r="V469" t="b">
        <f t="shared" si="68"/>
        <v>0</v>
      </c>
      <c r="W469" t="b">
        <f t="shared" si="69"/>
        <v>0</v>
      </c>
      <c r="X469" t="b">
        <f t="shared" si="70"/>
        <v>1</v>
      </c>
      <c r="Y469" t="b">
        <f t="shared" si="71"/>
        <v>0</v>
      </c>
    </row>
    <row r="470" spans="1:25" x14ac:dyDescent="0.3">
      <c r="A470">
        <v>468</v>
      </c>
      <c r="B470" t="s">
        <v>83</v>
      </c>
      <c r="C470" t="s">
        <v>84</v>
      </c>
      <c r="D470" t="s">
        <v>90</v>
      </c>
      <c r="E470" t="s">
        <v>86</v>
      </c>
      <c r="F470" t="s">
        <v>91</v>
      </c>
      <c r="G470" t="s">
        <v>88</v>
      </c>
      <c r="H470">
        <v>1199</v>
      </c>
      <c r="I470">
        <v>85</v>
      </c>
      <c r="J470">
        <v>19</v>
      </c>
      <c r="K470">
        <v>7.2</v>
      </c>
      <c r="L470">
        <v>2024</v>
      </c>
      <c r="M470">
        <v>44483</v>
      </c>
      <c r="N470">
        <v>1</v>
      </c>
      <c r="O470">
        <v>0</v>
      </c>
      <c r="P470">
        <v>5.94</v>
      </c>
      <c r="Q470" t="b">
        <f t="shared" si="63"/>
        <v>1</v>
      </c>
      <c r="R470" t="b">
        <f t="shared" si="64"/>
        <v>0</v>
      </c>
      <c r="S470" t="b">
        <f t="shared" si="65"/>
        <v>1</v>
      </c>
      <c r="T470" t="b">
        <f t="shared" si="66"/>
        <v>0</v>
      </c>
      <c r="U470" t="b">
        <f t="shared" si="67"/>
        <v>0</v>
      </c>
      <c r="V470" t="b">
        <f t="shared" si="68"/>
        <v>1</v>
      </c>
      <c r="W470" t="b">
        <f t="shared" si="69"/>
        <v>0</v>
      </c>
      <c r="X470" t="b">
        <f t="shared" si="70"/>
        <v>1</v>
      </c>
      <c r="Y470" t="b">
        <f t="shared" si="71"/>
        <v>0</v>
      </c>
    </row>
    <row r="471" spans="1:25" x14ac:dyDescent="0.3">
      <c r="A471">
        <v>469</v>
      </c>
      <c r="B471" t="s">
        <v>83</v>
      </c>
      <c r="C471" t="s">
        <v>84</v>
      </c>
      <c r="D471" t="s">
        <v>90</v>
      </c>
      <c r="E471" t="s">
        <v>86</v>
      </c>
      <c r="F471" t="s">
        <v>91</v>
      </c>
      <c r="G471" t="s">
        <v>88</v>
      </c>
      <c r="H471">
        <v>1199</v>
      </c>
      <c r="I471">
        <v>85</v>
      </c>
      <c r="J471">
        <v>19</v>
      </c>
      <c r="K471">
        <v>7.2</v>
      </c>
      <c r="L471">
        <v>2026</v>
      </c>
      <c r="M471">
        <v>5713</v>
      </c>
      <c r="N471">
        <v>1</v>
      </c>
      <c r="O471">
        <v>1</v>
      </c>
      <c r="P471">
        <v>6.57</v>
      </c>
      <c r="Q471" t="b">
        <f t="shared" si="63"/>
        <v>1</v>
      </c>
      <c r="R471" t="b">
        <f t="shared" si="64"/>
        <v>0</v>
      </c>
      <c r="S471" t="b">
        <f t="shared" si="65"/>
        <v>0</v>
      </c>
      <c r="T471" t="b">
        <f t="shared" si="66"/>
        <v>0</v>
      </c>
      <c r="U471" t="b">
        <f t="shared" si="67"/>
        <v>0</v>
      </c>
      <c r="V471" t="b">
        <f t="shared" si="68"/>
        <v>1</v>
      </c>
      <c r="W471" t="b">
        <f t="shared" si="69"/>
        <v>0</v>
      </c>
      <c r="X471" t="b">
        <f t="shared" si="70"/>
        <v>1</v>
      </c>
      <c r="Y471" t="b">
        <f t="shared" si="71"/>
        <v>0</v>
      </c>
    </row>
    <row r="472" spans="1:25" x14ac:dyDescent="0.3">
      <c r="A472">
        <v>470</v>
      </c>
      <c r="B472" t="s">
        <v>83</v>
      </c>
      <c r="C472" t="s">
        <v>84</v>
      </c>
      <c r="D472" t="s">
        <v>90</v>
      </c>
      <c r="E472" t="s">
        <v>86</v>
      </c>
      <c r="F472" t="s">
        <v>91</v>
      </c>
      <c r="G472" t="s">
        <v>88</v>
      </c>
      <c r="H472">
        <v>1199</v>
      </c>
      <c r="I472">
        <v>85</v>
      </c>
      <c r="J472">
        <v>19</v>
      </c>
      <c r="K472">
        <v>7.2</v>
      </c>
      <c r="L472">
        <v>2025</v>
      </c>
      <c r="M472">
        <v>27387</v>
      </c>
      <c r="N472">
        <v>2</v>
      </c>
      <c r="O472">
        <v>0</v>
      </c>
      <c r="P472">
        <v>5.63</v>
      </c>
      <c r="Q472" t="b">
        <f t="shared" si="63"/>
        <v>1</v>
      </c>
      <c r="R472" t="b">
        <f t="shared" si="64"/>
        <v>0</v>
      </c>
      <c r="S472" t="b">
        <f t="shared" si="65"/>
        <v>0</v>
      </c>
      <c r="T472" t="b">
        <f t="shared" si="66"/>
        <v>0</v>
      </c>
      <c r="U472" t="b">
        <f t="shared" si="67"/>
        <v>0</v>
      </c>
      <c r="V472" t="b">
        <f t="shared" si="68"/>
        <v>1</v>
      </c>
      <c r="W472" t="b">
        <f t="shared" si="69"/>
        <v>0</v>
      </c>
      <c r="X472" t="b">
        <f t="shared" si="70"/>
        <v>1</v>
      </c>
      <c r="Y472" t="b">
        <f t="shared" si="71"/>
        <v>0</v>
      </c>
    </row>
    <row r="473" spans="1:25" x14ac:dyDescent="0.3">
      <c r="A473">
        <v>471</v>
      </c>
      <c r="B473" t="s">
        <v>83</v>
      </c>
      <c r="C473" t="s">
        <v>84</v>
      </c>
      <c r="D473" t="s">
        <v>90</v>
      </c>
      <c r="E473" t="s">
        <v>86</v>
      </c>
      <c r="F473" t="s">
        <v>91</v>
      </c>
      <c r="G473" t="s">
        <v>88</v>
      </c>
      <c r="H473">
        <v>1199</v>
      </c>
      <c r="I473">
        <v>85</v>
      </c>
      <c r="J473">
        <v>19</v>
      </c>
      <c r="K473">
        <v>7.2</v>
      </c>
      <c r="L473">
        <v>2026</v>
      </c>
      <c r="M473">
        <v>6911</v>
      </c>
      <c r="N473">
        <v>2</v>
      </c>
      <c r="O473">
        <v>0</v>
      </c>
      <c r="P473">
        <v>6.37</v>
      </c>
      <c r="Q473" t="b">
        <f t="shared" si="63"/>
        <v>1</v>
      </c>
      <c r="R473" t="b">
        <f t="shared" si="64"/>
        <v>0</v>
      </c>
      <c r="S473" t="b">
        <f t="shared" si="65"/>
        <v>0</v>
      </c>
      <c r="T473" t="b">
        <f t="shared" si="66"/>
        <v>0</v>
      </c>
      <c r="U473" t="b">
        <f t="shared" si="67"/>
        <v>0</v>
      </c>
      <c r="V473" t="b">
        <f t="shared" si="68"/>
        <v>1</v>
      </c>
      <c r="W473" t="b">
        <f t="shared" si="69"/>
        <v>0</v>
      </c>
      <c r="X473" t="b">
        <f t="shared" si="70"/>
        <v>1</v>
      </c>
      <c r="Y473" t="b">
        <f t="shared" si="71"/>
        <v>0</v>
      </c>
    </row>
    <row r="474" spans="1:25" x14ac:dyDescent="0.3">
      <c r="A474">
        <v>472</v>
      </c>
      <c r="B474" t="s">
        <v>83</v>
      </c>
      <c r="C474" t="s">
        <v>84</v>
      </c>
      <c r="D474" t="s">
        <v>90</v>
      </c>
      <c r="E474" t="s">
        <v>86</v>
      </c>
      <c r="F474" t="s">
        <v>91</v>
      </c>
      <c r="G474" t="s">
        <v>88</v>
      </c>
      <c r="H474">
        <v>1199</v>
      </c>
      <c r="I474">
        <v>85</v>
      </c>
      <c r="J474">
        <v>19</v>
      </c>
      <c r="K474">
        <v>7.2</v>
      </c>
      <c r="L474">
        <v>2020</v>
      </c>
      <c r="M474">
        <v>65632</v>
      </c>
      <c r="N474">
        <v>2</v>
      </c>
      <c r="O474">
        <v>0</v>
      </c>
      <c r="P474">
        <v>2.84</v>
      </c>
      <c r="Q474" t="b">
        <f t="shared" si="63"/>
        <v>0</v>
      </c>
      <c r="R474" t="b">
        <f t="shared" si="64"/>
        <v>0</v>
      </c>
      <c r="S474" t="b">
        <f t="shared" si="65"/>
        <v>1</v>
      </c>
      <c r="T474" t="b">
        <f t="shared" si="66"/>
        <v>0</v>
      </c>
      <c r="U474" t="b">
        <f t="shared" si="67"/>
        <v>0</v>
      </c>
      <c r="V474" t="b">
        <f t="shared" si="68"/>
        <v>0</v>
      </c>
      <c r="W474" t="b">
        <f t="shared" si="69"/>
        <v>0</v>
      </c>
      <c r="X474" t="b">
        <f t="shared" si="70"/>
        <v>1</v>
      </c>
      <c r="Y474" t="b">
        <f t="shared" si="71"/>
        <v>0</v>
      </c>
    </row>
    <row r="475" spans="1:25" x14ac:dyDescent="0.3">
      <c r="A475">
        <v>473</v>
      </c>
      <c r="B475" t="s">
        <v>83</v>
      </c>
      <c r="C475" t="s">
        <v>84</v>
      </c>
      <c r="D475" t="s">
        <v>90</v>
      </c>
      <c r="E475" t="s">
        <v>86</v>
      </c>
      <c r="F475" t="s">
        <v>91</v>
      </c>
      <c r="G475" t="s">
        <v>88</v>
      </c>
      <c r="H475">
        <v>1199</v>
      </c>
      <c r="I475">
        <v>85</v>
      </c>
      <c r="J475">
        <v>19</v>
      </c>
      <c r="K475">
        <v>7.2</v>
      </c>
      <c r="L475">
        <v>2026</v>
      </c>
      <c r="M475">
        <v>7332</v>
      </c>
      <c r="N475">
        <v>1</v>
      </c>
      <c r="O475">
        <v>0</v>
      </c>
      <c r="P475">
        <v>7.16</v>
      </c>
      <c r="Q475" t="b">
        <f t="shared" si="63"/>
        <v>1</v>
      </c>
      <c r="R475" t="b">
        <f t="shared" si="64"/>
        <v>0</v>
      </c>
      <c r="S475" t="b">
        <f t="shared" si="65"/>
        <v>0</v>
      </c>
      <c r="T475" t="b">
        <f t="shared" si="66"/>
        <v>0</v>
      </c>
      <c r="U475" t="b">
        <f t="shared" si="67"/>
        <v>0</v>
      </c>
      <c r="V475" t="b">
        <f t="shared" si="68"/>
        <v>1</v>
      </c>
      <c r="W475" t="b">
        <f t="shared" si="69"/>
        <v>1</v>
      </c>
      <c r="X475" t="b">
        <f t="shared" si="70"/>
        <v>1</v>
      </c>
      <c r="Y475" t="b">
        <f t="shared" si="71"/>
        <v>1</v>
      </c>
    </row>
    <row r="476" spans="1:25" x14ac:dyDescent="0.3">
      <c r="A476">
        <v>474</v>
      </c>
      <c r="B476" t="s">
        <v>83</v>
      </c>
      <c r="C476" t="s">
        <v>84</v>
      </c>
      <c r="D476" t="s">
        <v>90</v>
      </c>
      <c r="E476" t="s">
        <v>86</v>
      </c>
      <c r="F476" t="s">
        <v>91</v>
      </c>
      <c r="G476" t="s">
        <v>88</v>
      </c>
      <c r="H476">
        <v>1199</v>
      </c>
      <c r="I476">
        <v>85</v>
      </c>
      <c r="J476">
        <v>19</v>
      </c>
      <c r="K476">
        <v>7.2</v>
      </c>
      <c r="L476">
        <v>2022</v>
      </c>
      <c r="M476">
        <v>84725</v>
      </c>
      <c r="N476">
        <v>1</v>
      </c>
      <c r="O476">
        <v>0</v>
      </c>
      <c r="P476">
        <v>4.33</v>
      </c>
      <c r="Q476" t="b">
        <f t="shared" si="63"/>
        <v>1</v>
      </c>
      <c r="R476" t="b">
        <f t="shared" si="64"/>
        <v>1</v>
      </c>
      <c r="S476" t="b">
        <f t="shared" si="65"/>
        <v>1</v>
      </c>
      <c r="T476" t="b">
        <f t="shared" si="66"/>
        <v>0</v>
      </c>
      <c r="U476" t="b">
        <f t="shared" si="67"/>
        <v>0</v>
      </c>
      <c r="V476" t="b">
        <f t="shared" si="68"/>
        <v>0</v>
      </c>
      <c r="W476" t="b">
        <f t="shared" si="69"/>
        <v>0</v>
      </c>
      <c r="X476" t="b">
        <f t="shared" si="70"/>
        <v>1</v>
      </c>
      <c r="Y476" t="b">
        <f t="shared" si="71"/>
        <v>0</v>
      </c>
    </row>
    <row r="477" spans="1:25" x14ac:dyDescent="0.3">
      <c r="A477">
        <v>475</v>
      </c>
      <c r="B477" t="s">
        <v>83</v>
      </c>
      <c r="C477" t="s">
        <v>84</v>
      </c>
      <c r="D477" t="s">
        <v>90</v>
      </c>
      <c r="E477" t="s">
        <v>86</v>
      </c>
      <c r="F477" t="s">
        <v>91</v>
      </c>
      <c r="G477" t="s">
        <v>88</v>
      </c>
      <c r="H477">
        <v>1199</v>
      </c>
      <c r="I477">
        <v>85</v>
      </c>
      <c r="J477">
        <v>19</v>
      </c>
      <c r="K477">
        <v>7.2</v>
      </c>
      <c r="L477">
        <v>2023</v>
      </c>
      <c r="M477">
        <v>49078</v>
      </c>
      <c r="N477">
        <v>1</v>
      </c>
      <c r="O477">
        <v>0</v>
      </c>
      <c r="P477">
        <v>5.0599999999999996</v>
      </c>
      <c r="Q477" t="b">
        <f t="shared" si="63"/>
        <v>1</v>
      </c>
      <c r="R477" t="b">
        <f t="shared" si="64"/>
        <v>0</v>
      </c>
      <c r="S477" t="b">
        <f t="shared" si="65"/>
        <v>1</v>
      </c>
      <c r="T477" t="b">
        <f t="shared" si="66"/>
        <v>0</v>
      </c>
      <c r="U477" t="b">
        <f t="shared" si="67"/>
        <v>0</v>
      </c>
      <c r="V477" t="b">
        <f t="shared" si="68"/>
        <v>1</v>
      </c>
      <c r="W477" t="b">
        <f t="shared" si="69"/>
        <v>0</v>
      </c>
      <c r="X477" t="b">
        <f t="shared" si="70"/>
        <v>1</v>
      </c>
      <c r="Y477" t="b">
        <f t="shared" si="71"/>
        <v>0</v>
      </c>
    </row>
    <row r="478" spans="1:25" x14ac:dyDescent="0.3">
      <c r="A478">
        <v>476</v>
      </c>
      <c r="B478" t="s">
        <v>83</v>
      </c>
      <c r="C478" t="s">
        <v>84</v>
      </c>
      <c r="D478" t="s">
        <v>90</v>
      </c>
      <c r="E478" t="s">
        <v>86</v>
      </c>
      <c r="F478" t="s">
        <v>91</v>
      </c>
      <c r="G478" t="s">
        <v>88</v>
      </c>
      <c r="H478">
        <v>1199</v>
      </c>
      <c r="I478">
        <v>85</v>
      </c>
      <c r="J478">
        <v>19</v>
      </c>
      <c r="K478">
        <v>7.2</v>
      </c>
      <c r="L478">
        <v>2021</v>
      </c>
      <c r="M478">
        <v>87617</v>
      </c>
      <c r="N478">
        <v>1</v>
      </c>
      <c r="O478">
        <v>0</v>
      </c>
      <c r="P478">
        <v>3.63</v>
      </c>
      <c r="Q478" t="b">
        <f t="shared" si="63"/>
        <v>0</v>
      </c>
      <c r="R478" t="b">
        <f t="shared" si="64"/>
        <v>0</v>
      </c>
      <c r="S478" t="b">
        <f t="shared" si="65"/>
        <v>1</v>
      </c>
      <c r="T478" t="b">
        <f t="shared" si="66"/>
        <v>0</v>
      </c>
      <c r="U478" t="b">
        <f t="shared" si="67"/>
        <v>0</v>
      </c>
      <c r="V478" t="b">
        <f t="shared" si="68"/>
        <v>0</v>
      </c>
      <c r="W478" t="b">
        <f t="shared" si="69"/>
        <v>0</v>
      </c>
      <c r="X478" t="b">
        <f t="shared" si="70"/>
        <v>1</v>
      </c>
      <c r="Y478" t="b">
        <f t="shared" si="71"/>
        <v>0</v>
      </c>
    </row>
    <row r="479" spans="1:25" x14ac:dyDescent="0.3">
      <c r="A479">
        <v>477</v>
      </c>
      <c r="B479" t="s">
        <v>83</v>
      </c>
      <c r="C479" t="s">
        <v>84</v>
      </c>
      <c r="D479" t="s">
        <v>90</v>
      </c>
      <c r="E479" t="s">
        <v>86</v>
      </c>
      <c r="F479" t="s">
        <v>91</v>
      </c>
      <c r="G479" t="s">
        <v>88</v>
      </c>
      <c r="H479">
        <v>1199</v>
      </c>
      <c r="I479">
        <v>85</v>
      </c>
      <c r="J479">
        <v>19</v>
      </c>
      <c r="K479">
        <v>7.2</v>
      </c>
      <c r="L479">
        <v>2026</v>
      </c>
      <c r="M479">
        <v>6997</v>
      </c>
      <c r="N479">
        <v>1</v>
      </c>
      <c r="O479">
        <v>0</v>
      </c>
      <c r="P479">
        <v>7.32</v>
      </c>
      <c r="Q479" t="b">
        <f t="shared" si="63"/>
        <v>1</v>
      </c>
      <c r="R479" t="b">
        <f t="shared" si="64"/>
        <v>0</v>
      </c>
      <c r="S479" t="b">
        <f t="shared" si="65"/>
        <v>0</v>
      </c>
      <c r="T479" t="b">
        <f t="shared" si="66"/>
        <v>0</v>
      </c>
      <c r="U479" t="b">
        <f t="shared" si="67"/>
        <v>0</v>
      </c>
      <c r="V479" t="b">
        <f t="shared" si="68"/>
        <v>1</v>
      </c>
      <c r="W479" t="b">
        <f t="shared" si="69"/>
        <v>1</v>
      </c>
      <c r="X479" t="b">
        <f t="shared" si="70"/>
        <v>1</v>
      </c>
      <c r="Y479" t="b">
        <f t="shared" si="71"/>
        <v>1</v>
      </c>
    </row>
    <row r="480" spans="1:25" x14ac:dyDescent="0.3">
      <c r="A480">
        <v>478</v>
      </c>
      <c r="B480" t="s">
        <v>83</v>
      </c>
      <c r="C480" t="s">
        <v>84</v>
      </c>
      <c r="D480" t="s">
        <v>90</v>
      </c>
      <c r="E480" t="s">
        <v>86</v>
      </c>
      <c r="F480" t="s">
        <v>91</v>
      </c>
      <c r="G480" t="s">
        <v>88</v>
      </c>
      <c r="H480">
        <v>1199</v>
      </c>
      <c r="I480">
        <v>85</v>
      </c>
      <c r="J480">
        <v>19</v>
      </c>
      <c r="K480">
        <v>7.2</v>
      </c>
      <c r="L480">
        <v>2023</v>
      </c>
      <c r="M480">
        <v>45137</v>
      </c>
      <c r="N480">
        <v>1</v>
      </c>
      <c r="O480">
        <v>0</v>
      </c>
      <c r="P480">
        <v>5.1100000000000003</v>
      </c>
      <c r="Q480" t="b">
        <f t="shared" si="63"/>
        <v>1</v>
      </c>
      <c r="R480" t="b">
        <f t="shared" si="64"/>
        <v>0</v>
      </c>
      <c r="S480" t="b">
        <f t="shared" si="65"/>
        <v>1</v>
      </c>
      <c r="T480" t="b">
        <f t="shared" si="66"/>
        <v>0</v>
      </c>
      <c r="U480" t="b">
        <f t="shared" si="67"/>
        <v>0</v>
      </c>
      <c r="V480" t="b">
        <f t="shared" si="68"/>
        <v>1</v>
      </c>
      <c r="W480" t="b">
        <f t="shared" si="69"/>
        <v>0</v>
      </c>
      <c r="X480" t="b">
        <f t="shared" si="70"/>
        <v>1</v>
      </c>
      <c r="Y480" t="b">
        <f t="shared" si="71"/>
        <v>0</v>
      </c>
    </row>
    <row r="481" spans="1:25" x14ac:dyDescent="0.3">
      <c r="A481">
        <v>479</v>
      </c>
      <c r="B481" t="s">
        <v>83</v>
      </c>
      <c r="C481" t="s">
        <v>84</v>
      </c>
      <c r="D481" t="s">
        <v>90</v>
      </c>
      <c r="E481" t="s">
        <v>86</v>
      </c>
      <c r="F481" t="s">
        <v>91</v>
      </c>
      <c r="G481" t="s">
        <v>88</v>
      </c>
      <c r="H481">
        <v>1199</v>
      </c>
      <c r="I481">
        <v>85</v>
      </c>
      <c r="J481">
        <v>19</v>
      </c>
      <c r="K481">
        <v>7.2</v>
      </c>
      <c r="L481">
        <v>2021</v>
      </c>
      <c r="M481">
        <v>74736</v>
      </c>
      <c r="N481">
        <v>1</v>
      </c>
      <c r="O481">
        <v>0</v>
      </c>
      <c r="P481">
        <v>3.41</v>
      </c>
      <c r="Q481" t="b">
        <f t="shared" si="63"/>
        <v>0</v>
      </c>
      <c r="R481" t="b">
        <f t="shared" si="64"/>
        <v>0</v>
      </c>
      <c r="S481" t="b">
        <f t="shared" si="65"/>
        <v>1</v>
      </c>
      <c r="T481" t="b">
        <f t="shared" si="66"/>
        <v>0</v>
      </c>
      <c r="U481" t="b">
        <f t="shared" si="67"/>
        <v>0</v>
      </c>
      <c r="V481" t="b">
        <f t="shared" si="68"/>
        <v>0</v>
      </c>
      <c r="W481" t="b">
        <f t="shared" si="69"/>
        <v>0</v>
      </c>
      <c r="X481" t="b">
        <f t="shared" si="70"/>
        <v>1</v>
      </c>
      <c r="Y481" t="b">
        <f t="shared" si="71"/>
        <v>0</v>
      </c>
    </row>
    <row r="482" spans="1:25" x14ac:dyDescent="0.3">
      <c r="A482">
        <v>480</v>
      </c>
      <c r="B482" t="s">
        <v>83</v>
      </c>
      <c r="C482" t="s">
        <v>84</v>
      </c>
      <c r="D482" t="s">
        <v>90</v>
      </c>
      <c r="E482" t="s">
        <v>86</v>
      </c>
      <c r="F482" t="s">
        <v>91</v>
      </c>
      <c r="G482" t="s">
        <v>88</v>
      </c>
      <c r="H482">
        <v>1199</v>
      </c>
      <c r="I482">
        <v>85</v>
      </c>
      <c r="J482">
        <v>19</v>
      </c>
      <c r="K482">
        <v>7.2</v>
      </c>
      <c r="L482">
        <v>2022</v>
      </c>
      <c r="M482">
        <v>37572</v>
      </c>
      <c r="N482">
        <v>1</v>
      </c>
      <c r="O482">
        <v>0</v>
      </c>
      <c r="P482">
        <v>4.47</v>
      </c>
      <c r="Q482" t="b">
        <f t="shared" si="63"/>
        <v>1</v>
      </c>
      <c r="R482" t="b">
        <f t="shared" si="64"/>
        <v>1</v>
      </c>
      <c r="S482" t="b">
        <f t="shared" si="65"/>
        <v>0</v>
      </c>
      <c r="T482" t="b">
        <f t="shared" si="66"/>
        <v>0</v>
      </c>
      <c r="U482" t="b">
        <f t="shared" si="67"/>
        <v>0</v>
      </c>
      <c r="V482" t="b">
        <f t="shared" si="68"/>
        <v>0</v>
      </c>
      <c r="W482" t="b">
        <f t="shared" si="69"/>
        <v>0</v>
      </c>
      <c r="X482" t="b">
        <f t="shared" si="70"/>
        <v>1</v>
      </c>
      <c r="Y482" t="b">
        <f t="shared" si="71"/>
        <v>0</v>
      </c>
    </row>
    <row r="483" spans="1:25" x14ac:dyDescent="0.3">
      <c r="A483">
        <v>481</v>
      </c>
      <c r="B483" t="s">
        <v>83</v>
      </c>
      <c r="C483" t="s">
        <v>84</v>
      </c>
      <c r="D483" t="s">
        <v>90</v>
      </c>
      <c r="E483" t="s">
        <v>86</v>
      </c>
      <c r="F483" t="s">
        <v>91</v>
      </c>
      <c r="G483" t="s">
        <v>88</v>
      </c>
      <c r="H483">
        <v>1199</v>
      </c>
      <c r="I483">
        <v>85</v>
      </c>
      <c r="J483">
        <v>19</v>
      </c>
      <c r="K483">
        <v>7.2</v>
      </c>
      <c r="L483">
        <v>2026</v>
      </c>
      <c r="M483">
        <v>8565</v>
      </c>
      <c r="N483">
        <v>1</v>
      </c>
      <c r="O483">
        <v>0</v>
      </c>
      <c r="P483">
        <v>7.46</v>
      </c>
      <c r="Q483" t="b">
        <f t="shared" si="63"/>
        <v>1</v>
      </c>
      <c r="R483" t="b">
        <f t="shared" si="64"/>
        <v>0</v>
      </c>
      <c r="S483" t="b">
        <f t="shared" si="65"/>
        <v>0</v>
      </c>
      <c r="T483" t="b">
        <f t="shared" si="66"/>
        <v>0</v>
      </c>
      <c r="U483" t="b">
        <f t="shared" si="67"/>
        <v>0</v>
      </c>
      <c r="V483" t="b">
        <f t="shared" si="68"/>
        <v>1</v>
      </c>
      <c r="W483" t="b">
        <f t="shared" si="69"/>
        <v>1</v>
      </c>
      <c r="X483" t="b">
        <f t="shared" si="70"/>
        <v>1</v>
      </c>
      <c r="Y483" t="b">
        <f t="shared" si="71"/>
        <v>1</v>
      </c>
    </row>
    <row r="484" spans="1:25" x14ac:dyDescent="0.3">
      <c r="A484">
        <v>482</v>
      </c>
      <c r="B484" t="s">
        <v>83</v>
      </c>
      <c r="C484" t="s">
        <v>84</v>
      </c>
      <c r="D484" t="s">
        <v>90</v>
      </c>
      <c r="E484" t="s">
        <v>86</v>
      </c>
      <c r="F484" t="s">
        <v>91</v>
      </c>
      <c r="G484" t="s">
        <v>88</v>
      </c>
      <c r="H484">
        <v>1199</v>
      </c>
      <c r="I484">
        <v>85</v>
      </c>
      <c r="J484">
        <v>19</v>
      </c>
      <c r="K484">
        <v>7.2</v>
      </c>
      <c r="L484">
        <v>2021</v>
      </c>
      <c r="M484">
        <v>57131</v>
      </c>
      <c r="N484">
        <v>1</v>
      </c>
      <c r="O484">
        <v>0</v>
      </c>
      <c r="P484">
        <v>4.16</v>
      </c>
      <c r="Q484" t="b">
        <f t="shared" si="63"/>
        <v>1</v>
      </c>
      <c r="R484" t="b">
        <f t="shared" si="64"/>
        <v>1</v>
      </c>
      <c r="S484" t="b">
        <f t="shared" si="65"/>
        <v>1</v>
      </c>
      <c r="T484" t="b">
        <f t="shared" si="66"/>
        <v>0</v>
      </c>
      <c r="U484" t="b">
        <f t="shared" si="67"/>
        <v>0</v>
      </c>
      <c r="V484" t="b">
        <f t="shared" si="68"/>
        <v>0</v>
      </c>
      <c r="W484" t="b">
        <f t="shared" si="69"/>
        <v>0</v>
      </c>
      <c r="X484" t="b">
        <f t="shared" si="70"/>
        <v>1</v>
      </c>
      <c r="Y484" t="b">
        <f t="shared" si="71"/>
        <v>0</v>
      </c>
    </row>
    <row r="485" spans="1:25" x14ac:dyDescent="0.3">
      <c r="A485">
        <v>483</v>
      </c>
      <c r="B485" t="s">
        <v>83</v>
      </c>
      <c r="C485" t="s">
        <v>84</v>
      </c>
      <c r="D485" t="s">
        <v>90</v>
      </c>
      <c r="E485" t="s">
        <v>86</v>
      </c>
      <c r="F485" t="s">
        <v>91</v>
      </c>
      <c r="G485" t="s">
        <v>88</v>
      </c>
      <c r="H485">
        <v>1199</v>
      </c>
      <c r="I485">
        <v>85</v>
      </c>
      <c r="J485">
        <v>19</v>
      </c>
      <c r="K485">
        <v>7.2</v>
      </c>
      <c r="L485">
        <v>2021</v>
      </c>
      <c r="M485">
        <v>75490</v>
      </c>
      <c r="N485">
        <v>2</v>
      </c>
      <c r="O485">
        <v>1</v>
      </c>
      <c r="P485">
        <v>2.29</v>
      </c>
      <c r="Q485" t="b">
        <f t="shared" si="63"/>
        <v>0</v>
      </c>
      <c r="R485" t="b">
        <f t="shared" si="64"/>
        <v>0</v>
      </c>
      <c r="S485" t="b">
        <f t="shared" si="65"/>
        <v>1</v>
      </c>
      <c r="T485" t="b">
        <f t="shared" si="66"/>
        <v>0</v>
      </c>
      <c r="U485" t="b">
        <f t="shared" si="67"/>
        <v>0</v>
      </c>
      <c r="V485" t="b">
        <f t="shared" si="68"/>
        <v>0</v>
      </c>
      <c r="W485" t="b">
        <f t="shared" si="69"/>
        <v>0</v>
      </c>
      <c r="X485" t="b">
        <f t="shared" si="70"/>
        <v>1</v>
      </c>
      <c r="Y485" t="b">
        <f t="shared" si="71"/>
        <v>0</v>
      </c>
    </row>
    <row r="486" spans="1:25" x14ac:dyDescent="0.3">
      <c r="A486">
        <v>484</v>
      </c>
      <c r="B486" t="s">
        <v>83</v>
      </c>
      <c r="C486" t="s">
        <v>84</v>
      </c>
      <c r="D486" t="s">
        <v>90</v>
      </c>
      <c r="E486" t="s">
        <v>86</v>
      </c>
      <c r="F486" t="s">
        <v>91</v>
      </c>
      <c r="G486" t="s">
        <v>88</v>
      </c>
      <c r="H486">
        <v>1199</v>
      </c>
      <c r="I486">
        <v>85</v>
      </c>
      <c r="J486">
        <v>19</v>
      </c>
      <c r="K486">
        <v>7.2</v>
      </c>
      <c r="L486">
        <v>2023</v>
      </c>
      <c r="M486">
        <v>47045</v>
      </c>
      <c r="N486">
        <v>2</v>
      </c>
      <c r="O486">
        <v>0</v>
      </c>
      <c r="P486">
        <v>4.7300000000000004</v>
      </c>
      <c r="Q486" t="b">
        <f t="shared" si="63"/>
        <v>1</v>
      </c>
      <c r="R486" t="b">
        <f t="shared" si="64"/>
        <v>1</v>
      </c>
      <c r="S486" t="b">
        <f t="shared" si="65"/>
        <v>1</v>
      </c>
      <c r="T486" t="b">
        <f t="shared" si="66"/>
        <v>0</v>
      </c>
      <c r="U486" t="b">
        <f t="shared" si="67"/>
        <v>0</v>
      </c>
      <c r="V486" t="b">
        <f t="shared" si="68"/>
        <v>1</v>
      </c>
      <c r="W486" t="b">
        <f t="shared" si="69"/>
        <v>0</v>
      </c>
      <c r="X486" t="b">
        <f t="shared" si="70"/>
        <v>1</v>
      </c>
      <c r="Y486" t="b">
        <f t="shared" si="71"/>
        <v>0</v>
      </c>
    </row>
    <row r="487" spans="1:25" x14ac:dyDescent="0.3">
      <c r="A487">
        <v>485</v>
      </c>
      <c r="B487" t="s">
        <v>83</v>
      </c>
      <c r="C487" t="s">
        <v>84</v>
      </c>
      <c r="D487" t="s">
        <v>90</v>
      </c>
      <c r="E487" t="s">
        <v>86</v>
      </c>
      <c r="F487" t="s">
        <v>91</v>
      </c>
      <c r="G487" t="s">
        <v>88</v>
      </c>
      <c r="H487">
        <v>1199</v>
      </c>
      <c r="I487">
        <v>85</v>
      </c>
      <c r="J487">
        <v>19</v>
      </c>
      <c r="K487">
        <v>7.2</v>
      </c>
      <c r="L487">
        <v>2022</v>
      </c>
      <c r="M487">
        <v>56174</v>
      </c>
      <c r="N487">
        <v>2</v>
      </c>
      <c r="O487">
        <v>0</v>
      </c>
      <c r="P487">
        <v>4.04</v>
      </c>
      <c r="Q487" t="b">
        <f t="shared" si="63"/>
        <v>1</v>
      </c>
      <c r="R487" t="b">
        <f t="shared" si="64"/>
        <v>1</v>
      </c>
      <c r="S487" t="b">
        <f t="shared" si="65"/>
        <v>1</v>
      </c>
      <c r="T487" t="b">
        <f t="shared" si="66"/>
        <v>0</v>
      </c>
      <c r="U487" t="b">
        <f t="shared" si="67"/>
        <v>0</v>
      </c>
      <c r="V487" t="b">
        <f t="shared" si="68"/>
        <v>0</v>
      </c>
      <c r="W487" t="b">
        <f t="shared" si="69"/>
        <v>0</v>
      </c>
      <c r="X487" t="b">
        <f t="shared" si="70"/>
        <v>1</v>
      </c>
      <c r="Y487" t="b">
        <f t="shared" si="71"/>
        <v>0</v>
      </c>
    </row>
    <row r="488" spans="1:25" x14ac:dyDescent="0.3">
      <c r="A488">
        <v>486</v>
      </c>
      <c r="B488" t="s">
        <v>83</v>
      </c>
      <c r="C488" t="s">
        <v>84</v>
      </c>
      <c r="D488" t="s">
        <v>90</v>
      </c>
      <c r="E488" t="s">
        <v>86</v>
      </c>
      <c r="F488" t="s">
        <v>91</v>
      </c>
      <c r="G488" t="s">
        <v>88</v>
      </c>
      <c r="H488">
        <v>1199</v>
      </c>
      <c r="I488">
        <v>85</v>
      </c>
      <c r="J488">
        <v>19</v>
      </c>
      <c r="K488">
        <v>7.2</v>
      </c>
      <c r="L488">
        <v>2024</v>
      </c>
      <c r="M488">
        <v>25015</v>
      </c>
      <c r="N488">
        <v>1</v>
      </c>
      <c r="O488">
        <v>0</v>
      </c>
      <c r="P488">
        <v>5.87</v>
      </c>
      <c r="Q488" t="b">
        <f t="shared" si="63"/>
        <v>1</v>
      </c>
      <c r="R488" t="b">
        <f t="shared" si="64"/>
        <v>0</v>
      </c>
      <c r="S488" t="b">
        <f t="shared" si="65"/>
        <v>0</v>
      </c>
      <c r="T488" t="b">
        <f t="shared" si="66"/>
        <v>0</v>
      </c>
      <c r="U488" t="b">
        <f t="shared" si="67"/>
        <v>0</v>
      </c>
      <c r="V488" t="b">
        <f t="shared" si="68"/>
        <v>1</v>
      </c>
      <c r="W488" t="b">
        <f t="shared" si="69"/>
        <v>0</v>
      </c>
      <c r="X488" t="b">
        <f t="shared" si="70"/>
        <v>1</v>
      </c>
      <c r="Y488" t="b">
        <f t="shared" si="71"/>
        <v>0</v>
      </c>
    </row>
    <row r="489" spans="1:25" x14ac:dyDescent="0.3">
      <c r="A489">
        <v>487</v>
      </c>
      <c r="B489" t="s">
        <v>83</v>
      </c>
      <c r="C489" t="s">
        <v>84</v>
      </c>
      <c r="D489" t="s">
        <v>90</v>
      </c>
      <c r="E489" t="s">
        <v>86</v>
      </c>
      <c r="F489" t="s">
        <v>91</v>
      </c>
      <c r="G489" t="s">
        <v>88</v>
      </c>
      <c r="H489">
        <v>1199</v>
      </c>
      <c r="I489">
        <v>85</v>
      </c>
      <c r="J489">
        <v>19</v>
      </c>
      <c r="K489">
        <v>7.2</v>
      </c>
      <c r="L489">
        <v>2021</v>
      </c>
      <c r="M489">
        <v>104126</v>
      </c>
      <c r="N489">
        <v>1</v>
      </c>
      <c r="O489">
        <v>0</v>
      </c>
      <c r="P489">
        <v>3.72</v>
      </c>
      <c r="Q489" t="b">
        <f t="shared" si="63"/>
        <v>0</v>
      </c>
      <c r="R489" t="b">
        <f t="shared" si="64"/>
        <v>0</v>
      </c>
      <c r="S489" t="b">
        <f t="shared" si="65"/>
        <v>1</v>
      </c>
      <c r="T489" t="b">
        <f t="shared" si="66"/>
        <v>0</v>
      </c>
      <c r="U489" t="b">
        <f t="shared" si="67"/>
        <v>0</v>
      </c>
      <c r="V489" t="b">
        <f t="shared" si="68"/>
        <v>0</v>
      </c>
      <c r="W489" t="b">
        <f t="shared" si="69"/>
        <v>0</v>
      </c>
      <c r="X489" t="b">
        <f t="shared" si="70"/>
        <v>1</v>
      </c>
      <c r="Y489" t="b">
        <f t="shared" si="71"/>
        <v>0</v>
      </c>
    </row>
    <row r="490" spans="1:25" x14ac:dyDescent="0.3">
      <c r="A490">
        <v>488</v>
      </c>
      <c r="B490" t="s">
        <v>83</v>
      </c>
      <c r="C490" t="s">
        <v>84</v>
      </c>
      <c r="D490" t="s">
        <v>90</v>
      </c>
      <c r="E490" t="s">
        <v>86</v>
      </c>
      <c r="F490" t="s">
        <v>91</v>
      </c>
      <c r="G490" t="s">
        <v>88</v>
      </c>
      <c r="H490">
        <v>1199</v>
      </c>
      <c r="I490">
        <v>85</v>
      </c>
      <c r="J490">
        <v>19</v>
      </c>
      <c r="K490">
        <v>7.2</v>
      </c>
      <c r="L490">
        <v>2025</v>
      </c>
      <c r="M490">
        <v>19032</v>
      </c>
      <c r="N490">
        <v>2</v>
      </c>
      <c r="O490">
        <v>0</v>
      </c>
      <c r="P490">
        <v>6.43</v>
      </c>
      <c r="Q490" t="b">
        <f t="shared" si="63"/>
        <v>1</v>
      </c>
      <c r="R490" t="b">
        <f t="shared" si="64"/>
        <v>0</v>
      </c>
      <c r="S490" t="b">
        <f t="shared" si="65"/>
        <v>0</v>
      </c>
      <c r="T490" t="b">
        <f t="shared" si="66"/>
        <v>0</v>
      </c>
      <c r="U490" t="b">
        <f t="shared" si="67"/>
        <v>0</v>
      </c>
      <c r="V490" t="b">
        <f t="shared" si="68"/>
        <v>1</v>
      </c>
      <c r="W490" t="b">
        <f t="shared" si="69"/>
        <v>0</v>
      </c>
      <c r="X490" t="b">
        <f t="shared" si="70"/>
        <v>1</v>
      </c>
      <c r="Y490" t="b">
        <f t="shared" si="71"/>
        <v>0</v>
      </c>
    </row>
    <row r="491" spans="1:25" x14ac:dyDescent="0.3">
      <c r="A491">
        <v>489</v>
      </c>
      <c r="B491" t="s">
        <v>83</v>
      </c>
      <c r="C491" t="s">
        <v>84</v>
      </c>
      <c r="D491" t="s">
        <v>90</v>
      </c>
      <c r="E491" t="s">
        <v>86</v>
      </c>
      <c r="F491" t="s">
        <v>91</v>
      </c>
      <c r="G491" t="s">
        <v>88</v>
      </c>
      <c r="H491">
        <v>1199</v>
      </c>
      <c r="I491">
        <v>85</v>
      </c>
      <c r="J491">
        <v>19</v>
      </c>
      <c r="K491">
        <v>7.2</v>
      </c>
      <c r="L491">
        <v>2025</v>
      </c>
      <c r="M491">
        <v>27488</v>
      </c>
      <c r="N491">
        <v>1</v>
      </c>
      <c r="O491">
        <v>0</v>
      </c>
      <c r="P491">
        <v>6.07</v>
      </c>
      <c r="Q491" t="b">
        <f t="shared" si="63"/>
        <v>1</v>
      </c>
      <c r="R491" t="b">
        <f t="shared" si="64"/>
        <v>0</v>
      </c>
      <c r="S491" t="b">
        <f t="shared" si="65"/>
        <v>0</v>
      </c>
      <c r="T491" t="b">
        <f t="shared" si="66"/>
        <v>0</v>
      </c>
      <c r="U491" t="b">
        <f t="shared" si="67"/>
        <v>0</v>
      </c>
      <c r="V491" t="b">
        <f t="shared" si="68"/>
        <v>1</v>
      </c>
      <c r="W491" t="b">
        <f t="shared" si="69"/>
        <v>0</v>
      </c>
      <c r="X491" t="b">
        <f t="shared" si="70"/>
        <v>1</v>
      </c>
      <c r="Y491" t="b">
        <f t="shared" si="71"/>
        <v>0</v>
      </c>
    </row>
    <row r="492" spans="1:25" x14ac:dyDescent="0.3">
      <c r="A492">
        <v>490</v>
      </c>
      <c r="B492" t="s">
        <v>83</v>
      </c>
      <c r="C492" t="s">
        <v>84</v>
      </c>
      <c r="D492" t="s">
        <v>90</v>
      </c>
      <c r="E492" t="s">
        <v>86</v>
      </c>
      <c r="F492" t="s">
        <v>91</v>
      </c>
      <c r="G492" t="s">
        <v>88</v>
      </c>
      <c r="H492">
        <v>1199</v>
      </c>
      <c r="I492">
        <v>85</v>
      </c>
      <c r="J492">
        <v>19</v>
      </c>
      <c r="K492">
        <v>7.2</v>
      </c>
      <c r="L492">
        <v>2024</v>
      </c>
      <c r="M492">
        <v>26819</v>
      </c>
      <c r="N492">
        <v>1</v>
      </c>
      <c r="O492">
        <v>0</v>
      </c>
      <c r="P492">
        <v>6.03</v>
      </c>
      <c r="Q492" t="b">
        <f t="shared" si="63"/>
        <v>1</v>
      </c>
      <c r="R492" t="b">
        <f t="shared" si="64"/>
        <v>0</v>
      </c>
      <c r="S492" t="b">
        <f t="shared" si="65"/>
        <v>0</v>
      </c>
      <c r="T492" t="b">
        <f t="shared" si="66"/>
        <v>0</v>
      </c>
      <c r="U492" t="b">
        <f t="shared" si="67"/>
        <v>0</v>
      </c>
      <c r="V492" t="b">
        <f t="shared" si="68"/>
        <v>1</v>
      </c>
      <c r="W492" t="b">
        <f t="shared" si="69"/>
        <v>0</v>
      </c>
      <c r="X492" t="b">
        <f t="shared" si="70"/>
        <v>1</v>
      </c>
      <c r="Y492" t="b">
        <f t="shared" si="71"/>
        <v>0</v>
      </c>
    </row>
    <row r="493" spans="1:25" x14ac:dyDescent="0.3">
      <c r="A493">
        <v>491</v>
      </c>
      <c r="B493" t="s">
        <v>83</v>
      </c>
      <c r="C493" t="s">
        <v>84</v>
      </c>
      <c r="D493" t="s">
        <v>90</v>
      </c>
      <c r="E493" t="s">
        <v>86</v>
      </c>
      <c r="F493" t="s">
        <v>91</v>
      </c>
      <c r="G493" t="s">
        <v>88</v>
      </c>
      <c r="H493">
        <v>1199</v>
      </c>
      <c r="I493">
        <v>85</v>
      </c>
      <c r="J493">
        <v>19</v>
      </c>
      <c r="K493">
        <v>7.2</v>
      </c>
      <c r="L493">
        <v>2020</v>
      </c>
      <c r="M493">
        <v>59034</v>
      </c>
      <c r="N493">
        <v>1</v>
      </c>
      <c r="O493">
        <v>0</v>
      </c>
      <c r="P493">
        <v>3.53</v>
      </c>
      <c r="Q493" t="b">
        <f t="shared" si="63"/>
        <v>0</v>
      </c>
      <c r="R493" t="b">
        <f t="shared" si="64"/>
        <v>0</v>
      </c>
      <c r="S493" t="b">
        <f t="shared" si="65"/>
        <v>1</v>
      </c>
      <c r="T493" t="b">
        <f t="shared" si="66"/>
        <v>0</v>
      </c>
      <c r="U493" t="b">
        <f t="shared" si="67"/>
        <v>0</v>
      </c>
      <c r="V493" t="b">
        <f t="shared" si="68"/>
        <v>0</v>
      </c>
      <c r="W493" t="b">
        <f t="shared" si="69"/>
        <v>0</v>
      </c>
      <c r="X493" t="b">
        <f t="shared" si="70"/>
        <v>1</v>
      </c>
      <c r="Y493" t="b">
        <f t="shared" si="71"/>
        <v>0</v>
      </c>
    </row>
    <row r="494" spans="1:25" x14ac:dyDescent="0.3">
      <c r="A494">
        <v>492</v>
      </c>
      <c r="B494" t="s">
        <v>83</v>
      </c>
      <c r="C494" t="s">
        <v>84</v>
      </c>
      <c r="D494" t="s">
        <v>90</v>
      </c>
      <c r="E494" t="s">
        <v>86</v>
      </c>
      <c r="F494" t="s">
        <v>91</v>
      </c>
      <c r="G494" t="s">
        <v>88</v>
      </c>
      <c r="H494">
        <v>1199</v>
      </c>
      <c r="I494">
        <v>85</v>
      </c>
      <c r="J494">
        <v>19</v>
      </c>
      <c r="K494">
        <v>7.2</v>
      </c>
      <c r="L494">
        <v>2023</v>
      </c>
      <c r="M494">
        <v>69281</v>
      </c>
      <c r="N494">
        <v>1</v>
      </c>
      <c r="O494">
        <v>0</v>
      </c>
      <c r="P494">
        <v>4.84</v>
      </c>
      <c r="Q494" t="b">
        <f t="shared" si="63"/>
        <v>1</v>
      </c>
      <c r="R494" t="b">
        <f t="shared" si="64"/>
        <v>1</v>
      </c>
      <c r="S494" t="b">
        <f t="shared" si="65"/>
        <v>1</v>
      </c>
      <c r="T494" t="b">
        <f t="shared" si="66"/>
        <v>0</v>
      </c>
      <c r="U494" t="b">
        <f t="shared" si="67"/>
        <v>0</v>
      </c>
      <c r="V494" t="b">
        <f t="shared" si="68"/>
        <v>1</v>
      </c>
      <c r="W494" t="b">
        <f t="shared" si="69"/>
        <v>0</v>
      </c>
      <c r="X494" t="b">
        <f t="shared" si="70"/>
        <v>1</v>
      </c>
      <c r="Y494" t="b">
        <f t="shared" si="71"/>
        <v>0</v>
      </c>
    </row>
    <row r="495" spans="1:25" x14ac:dyDescent="0.3">
      <c r="A495">
        <v>493</v>
      </c>
      <c r="B495" t="s">
        <v>83</v>
      </c>
      <c r="C495" t="s">
        <v>84</v>
      </c>
      <c r="D495" t="s">
        <v>90</v>
      </c>
      <c r="E495" t="s">
        <v>86</v>
      </c>
      <c r="F495" t="s">
        <v>91</v>
      </c>
      <c r="G495" t="s">
        <v>88</v>
      </c>
      <c r="H495">
        <v>1199</v>
      </c>
      <c r="I495">
        <v>85</v>
      </c>
      <c r="J495">
        <v>19</v>
      </c>
      <c r="K495">
        <v>7.2</v>
      </c>
      <c r="L495">
        <v>2020</v>
      </c>
      <c r="M495">
        <v>104296</v>
      </c>
      <c r="N495">
        <v>1</v>
      </c>
      <c r="O495">
        <v>0</v>
      </c>
      <c r="P495">
        <v>2.7</v>
      </c>
      <c r="Q495" t="b">
        <f t="shared" si="63"/>
        <v>0</v>
      </c>
      <c r="R495" t="b">
        <f t="shared" si="64"/>
        <v>0</v>
      </c>
      <c r="S495" t="b">
        <f t="shared" si="65"/>
        <v>1</v>
      </c>
      <c r="T495" t="b">
        <f t="shared" si="66"/>
        <v>0</v>
      </c>
      <c r="U495" t="b">
        <f t="shared" si="67"/>
        <v>0</v>
      </c>
      <c r="V495" t="b">
        <f t="shared" si="68"/>
        <v>0</v>
      </c>
      <c r="W495" t="b">
        <f t="shared" si="69"/>
        <v>0</v>
      </c>
      <c r="X495" t="b">
        <f t="shared" si="70"/>
        <v>1</v>
      </c>
      <c r="Y495" t="b">
        <f t="shared" si="71"/>
        <v>0</v>
      </c>
    </row>
    <row r="496" spans="1:25" x14ac:dyDescent="0.3">
      <c r="A496">
        <v>494</v>
      </c>
      <c r="B496" t="s">
        <v>83</v>
      </c>
      <c r="C496" t="s">
        <v>84</v>
      </c>
      <c r="D496" t="s">
        <v>90</v>
      </c>
      <c r="E496" t="s">
        <v>86</v>
      </c>
      <c r="F496" t="s">
        <v>91</v>
      </c>
      <c r="G496" t="s">
        <v>88</v>
      </c>
      <c r="H496">
        <v>1199</v>
      </c>
      <c r="I496">
        <v>85</v>
      </c>
      <c r="J496">
        <v>19</v>
      </c>
      <c r="K496">
        <v>7.2</v>
      </c>
      <c r="L496">
        <v>2022</v>
      </c>
      <c r="M496">
        <v>84023</v>
      </c>
      <c r="N496">
        <v>1</v>
      </c>
      <c r="O496">
        <v>0</v>
      </c>
      <c r="P496">
        <v>4.55</v>
      </c>
      <c r="Q496" t="b">
        <f t="shared" si="63"/>
        <v>1</v>
      </c>
      <c r="R496" t="b">
        <f t="shared" si="64"/>
        <v>1</v>
      </c>
      <c r="S496" t="b">
        <f t="shared" si="65"/>
        <v>1</v>
      </c>
      <c r="T496" t="b">
        <f t="shared" si="66"/>
        <v>0</v>
      </c>
      <c r="U496" t="b">
        <f t="shared" si="67"/>
        <v>0</v>
      </c>
      <c r="V496" t="b">
        <f t="shared" si="68"/>
        <v>0</v>
      </c>
      <c r="W496" t="b">
        <f t="shared" si="69"/>
        <v>0</v>
      </c>
      <c r="X496" t="b">
        <f t="shared" si="70"/>
        <v>1</v>
      </c>
      <c r="Y496" t="b">
        <f t="shared" si="71"/>
        <v>0</v>
      </c>
    </row>
    <row r="497" spans="1:25" x14ac:dyDescent="0.3">
      <c r="A497">
        <v>495</v>
      </c>
      <c r="B497" t="s">
        <v>83</v>
      </c>
      <c r="C497" t="s">
        <v>84</v>
      </c>
      <c r="D497" t="s">
        <v>90</v>
      </c>
      <c r="E497" t="s">
        <v>86</v>
      </c>
      <c r="F497" t="s">
        <v>91</v>
      </c>
      <c r="G497" t="s">
        <v>88</v>
      </c>
      <c r="H497">
        <v>1199</v>
      </c>
      <c r="I497">
        <v>85</v>
      </c>
      <c r="J497">
        <v>19</v>
      </c>
      <c r="K497">
        <v>7.2</v>
      </c>
      <c r="L497">
        <v>2022</v>
      </c>
      <c r="M497">
        <v>41239</v>
      </c>
      <c r="N497">
        <v>1</v>
      </c>
      <c r="O497">
        <v>0</v>
      </c>
      <c r="P497">
        <v>4.75</v>
      </c>
      <c r="Q497" t="b">
        <f t="shared" si="63"/>
        <v>1</v>
      </c>
      <c r="R497" t="b">
        <f t="shared" si="64"/>
        <v>1</v>
      </c>
      <c r="S497" t="b">
        <f t="shared" si="65"/>
        <v>1</v>
      </c>
      <c r="T497" t="b">
        <f t="shared" si="66"/>
        <v>0</v>
      </c>
      <c r="U497" t="b">
        <f t="shared" si="67"/>
        <v>0</v>
      </c>
      <c r="V497" t="b">
        <f t="shared" si="68"/>
        <v>0</v>
      </c>
      <c r="W497" t="b">
        <f t="shared" si="69"/>
        <v>0</v>
      </c>
      <c r="X497" t="b">
        <f t="shared" si="70"/>
        <v>1</v>
      </c>
      <c r="Y497" t="b">
        <f t="shared" si="71"/>
        <v>0</v>
      </c>
    </row>
    <row r="498" spans="1:25" x14ac:dyDescent="0.3">
      <c r="A498">
        <v>496</v>
      </c>
      <c r="B498" t="s">
        <v>83</v>
      </c>
      <c r="C498" t="s">
        <v>84</v>
      </c>
      <c r="D498" t="s">
        <v>90</v>
      </c>
      <c r="E498" t="s">
        <v>86</v>
      </c>
      <c r="F498" t="s">
        <v>91</v>
      </c>
      <c r="G498" t="s">
        <v>88</v>
      </c>
      <c r="H498">
        <v>1199</v>
      </c>
      <c r="I498">
        <v>85</v>
      </c>
      <c r="J498">
        <v>19</v>
      </c>
      <c r="K498">
        <v>7.2</v>
      </c>
      <c r="L498">
        <v>2024</v>
      </c>
      <c r="M498">
        <v>27346</v>
      </c>
      <c r="N498">
        <v>1</v>
      </c>
      <c r="O498">
        <v>0</v>
      </c>
      <c r="P498">
        <v>5.42</v>
      </c>
      <c r="Q498" t="b">
        <f t="shared" si="63"/>
        <v>1</v>
      </c>
      <c r="R498" t="b">
        <f t="shared" si="64"/>
        <v>0</v>
      </c>
      <c r="S498" t="b">
        <f t="shared" si="65"/>
        <v>0</v>
      </c>
      <c r="T498" t="b">
        <f t="shared" si="66"/>
        <v>0</v>
      </c>
      <c r="U498" t="b">
        <f t="shared" si="67"/>
        <v>0</v>
      </c>
      <c r="V498" t="b">
        <f t="shared" si="68"/>
        <v>1</v>
      </c>
      <c r="W498" t="b">
        <f t="shared" si="69"/>
        <v>0</v>
      </c>
      <c r="X498" t="b">
        <f t="shared" si="70"/>
        <v>1</v>
      </c>
      <c r="Y498" t="b">
        <f t="shared" si="71"/>
        <v>0</v>
      </c>
    </row>
    <row r="499" spans="1:25" x14ac:dyDescent="0.3">
      <c r="A499">
        <v>497</v>
      </c>
      <c r="B499" t="s">
        <v>83</v>
      </c>
      <c r="C499" t="s">
        <v>84</v>
      </c>
      <c r="D499" t="s">
        <v>90</v>
      </c>
      <c r="E499" t="s">
        <v>86</v>
      </c>
      <c r="F499" t="s">
        <v>91</v>
      </c>
      <c r="G499" t="s">
        <v>88</v>
      </c>
      <c r="H499">
        <v>1199</v>
      </c>
      <c r="I499">
        <v>85</v>
      </c>
      <c r="J499">
        <v>19</v>
      </c>
      <c r="K499">
        <v>7.2</v>
      </c>
      <c r="L499">
        <v>2020</v>
      </c>
      <c r="M499">
        <v>71892</v>
      </c>
      <c r="N499">
        <v>2</v>
      </c>
      <c r="O499">
        <v>0</v>
      </c>
      <c r="P499">
        <v>2.64</v>
      </c>
      <c r="Q499" t="b">
        <f t="shared" si="63"/>
        <v>0</v>
      </c>
      <c r="R499" t="b">
        <f t="shared" si="64"/>
        <v>0</v>
      </c>
      <c r="S499" t="b">
        <f t="shared" si="65"/>
        <v>1</v>
      </c>
      <c r="T499" t="b">
        <f t="shared" si="66"/>
        <v>0</v>
      </c>
      <c r="U499" t="b">
        <f t="shared" si="67"/>
        <v>0</v>
      </c>
      <c r="V499" t="b">
        <f t="shared" si="68"/>
        <v>0</v>
      </c>
      <c r="W499" t="b">
        <f t="shared" si="69"/>
        <v>0</v>
      </c>
      <c r="X499" t="b">
        <f t="shared" si="70"/>
        <v>1</v>
      </c>
      <c r="Y499" t="b">
        <f t="shared" si="71"/>
        <v>0</v>
      </c>
    </row>
    <row r="500" spans="1:25" x14ac:dyDescent="0.3">
      <c r="A500">
        <v>498</v>
      </c>
      <c r="B500" t="s">
        <v>83</v>
      </c>
      <c r="C500" t="s">
        <v>84</v>
      </c>
      <c r="D500" t="s">
        <v>90</v>
      </c>
      <c r="E500" t="s">
        <v>86</v>
      </c>
      <c r="F500" t="s">
        <v>91</v>
      </c>
      <c r="G500" t="s">
        <v>88</v>
      </c>
      <c r="H500">
        <v>1199</v>
      </c>
      <c r="I500">
        <v>85</v>
      </c>
      <c r="J500">
        <v>19</v>
      </c>
      <c r="K500">
        <v>7.2</v>
      </c>
      <c r="L500">
        <v>2023</v>
      </c>
      <c r="M500">
        <v>67450</v>
      </c>
      <c r="N500">
        <v>1</v>
      </c>
      <c r="O500">
        <v>0</v>
      </c>
      <c r="P500">
        <v>4.95</v>
      </c>
      <c r="Q500" t="b">
        <f t="shared" si="63"/>
        <v>1</v>
      </c>
      <c r="R500" t="b">
        <f t="shared" si="64"/>
        <v>1</v>
      </c>
      <c r="S500" t="b">
        <f t="shared" si="65"/>
        <v>1</v>
      </c>
      <c r="T500" t="b">
        <f t="shared" si="66"/>
        <v>0</v>
      </c>
      <c r="U500" t="b">
        <f t="shared" si="67"/>
        <v>0</v>
      </c>
      <c r="V500" t="b">
        <f t="shared" si="68"/>
        <v>1</v>
      </c>
      <c r="W500" t="b">
        <f t="shared" si="69"/>
        <v>0</v>
      </c>
      <c r="X500" t="b">
        <f t="shared" si="70"/>
        <v>1</v>
      </c>
      <c r="Y500" t="b">
        <f t="shared" si="71"/>
        <v>0</v>
      </c>
    </row>
    <row r="501" spans="1:25" x14ac:dyDescent="0.3">
      <c r="A501">
        <v>499</v>
      </c>
      <c r="B501" t="s">
        <v>83</v>
      </c>
      <c r="C501" t="s">
        <v>84</v>
      </c>
      <c r="D501" t="s">
        <v>90</v>
      </c>
      <c r="E501" t="s">
        <v>86</v>
      </c>
      <c r="F501" t="s">
        <v>91</v>
      </c>
      <c r="G501" t="s">
        <v>88</v>
      </c>
      <c r="H501">
        <v>1199</v>
      </c>
      <c r="I501">
        <v>85</v>
      </c>
      <c r="J501">
        <v>19</v>
      </c>
      <c r="K501">
        <v>7.2</v>
      </c>
      <c r="L501">
        <v>2024</v>
      </c>
      <c r="M501">
        <v>48396</v>
      </c>
      <c r="N501">
        <v>1</v>
      </c>
      <c r="O501">
        <v>0</v>
      </c>
      <c r="P501">
        <v>5.45</v>
      </c>
      <c r="Q501" t="b">
        <f t="shared" si="63"/>
        <v>1</v>
      </c>
      <c r="R501" t="b">
        <f t="shared" si="64"/>
        <v>0</v>
      </c>
      <c r="S501" t="b">
        <f t="shared" si="65"/>
        <v>1</v>
      </c>
      <c r="T501" t="b">
        <f t="shared" si="66"/>
        <v>0</v>
      </c>
      <c r="U501" t="b">
        <f t="shared" si="67"/>
        <v>0</v>
      </c>
      <c r="V501" t="b">
        <f t="shared" si="68"/>
        <v>1</v>
      </c>
      <c r="W501" t="b">
        <f t="shared" si="69"/>
        <v>0</v>
      </c>
      <c r="X501" t="b">
        <f t="shared" si="70"/>
        <v>1</v>
      </c>
      <c r="Y501" t="b">
        <f t="shared" si="71"/>
        <v>0</v>
      </c>
    </row>
    <row r="502" spans="1:25" x14ac:dyDescent="0.3">
      <c r="A502">
        <v>500</v>
      </c>
      <c r="B502" t="s">
        <v>83</v>
      </c>
      <c r="C502" t="s">
        <v>84</v>
      </c>
      <c r="D502" t="s">
        <v>90</v>
      </c>
      <c r="E502" t="s">
        <v>86</v>
      </c>
      <c r="F502" t="s">
        <v>91</v>
      </c>
      <c r="G502" t="s">
        <v>88</v>
      </c>
      <c r="H502">
        <v>1199</v>
      </c>
      <c r="I502">
        <v>85</v>
      </c>
      <c r="J502">
        <v>19</v>
      </c>
      <c r="K502">
        <v>7.2</v>
      </c>
      <c r="L502">
        <v>2021</v>
      </c>
      <c r="M502">
        <v>59177</v>
      </c>
      <c r="N502">
        <v>1</v>
      </c>
      <c r="O502">
        <v>0</v>
      </c>
      <c r="P502">
        <v>4.0999999999999996</v>
      </c>
      <c r="Q502" t="b">
        <f t="shared" si="63"/>
        <v>1</v>
      </c>
      <c r="R502" t="b">
        <f t="shared" si="64"/>
        <v>1</v>
      </c>
      <c r="S502" t="b">
        <f t="shared" si="65"/>
        <v>1</v>
      </c>
      <c r="T502" t="b">
        <f t="shared" si="66"/>
        <v>0</v>
      </c>
      <c r="U502" t="b">
        <f t="shared" si="67"/>
        <v>0</v>
      </c>
      <c r="V502" t="b">
        <f t="shared" si="68"/>
        <v>0</v>
      </c>
      <c r="W502" t="b">
        <f t="shared" si="69"/>
        <v>0</v>
      </c>
      <c r="X502" t="b">
        <f t="shared" si="70"/>
        <v>1</v>
      </c>
      <c r="Y502" t="b">
        <f t="shared" si="71"/>
        <v>0</v>
      </c>
    </row>
    <row r="503" spans="1:25" x14ac:dyDescent="0.3">
      <c r="A503">
        <v>501</v>
      </c>
      <c r="B503" t="s">
        <v>83</v>
      </c>
      <c r="C503" t="s">
        <v>84</v>
      </c>
      <c r="D503" t="s">
        <v>90</v>
      </c>
      <c r="E503" t="s">
        <v>86</v>
      </c>
      <c r="F503" t="s">
        <v>91</v>
      </c>
      <c r="G503" t="s">
        <v>88</v>
      </c>
      <c r="H503">
        <v>1199</v>
      </c>
      <c r="I503">
        <v>85</v>
      </c>
      <c r="J503">
        <v>19</v>
      </c>
      <c r="K503">
        <v>7.2</v>
      </c>
      <c r="L503">
        <v>2026</v>
      </c>
      <c r="M503">
        <v>9763</v>
      </c>
      <c r="N503">
        <v>2</v>
      </c>
      <c r="O503">
        <v>1</v>
      </c>
      <c r="P503">
        <v>5.59</v>
      </c>
      <c r="Q503" t="b">
        <f t="shared" si="63"/>
        <v>1</v>
      </c>
      <c r="R503" t="b">
        <f t="shared" si="64"/>
        <v>0</v>
      </c>
      <c r="S503" t="b">
        <f t="shared" si="65"/>
        <v>0</v>
      </c>
      <c r="T503" t="b">
        <f t="shared" si="66"/>
        <v>0</v>
      </c>
      <c r="U503" t="b">
        <f t="shared" si="67"/>
        <v>0</v>
      </c>
      <c r="V503" t="b">
        <f t="shared" si="68"/>
        <v>1</v>
      </c>
      <c r="W503" t="b">
        <f t="shared" si="69"/>
        <v>0</v>
      </c>
      <c r="X503" t="b">
        <f t="shared" si="70"/>
        <v>1</v>
      </c>
      <c r="Y503" t="b">
        <f t="shared" si="71"/>
        <v>0</v>
      </c>
    </row>
    <row r="504" spans="1:25" x14ac:dyDescent="0.3">
      <c r="A504">
        <v>502</v>
      </c>
      <c r="B504" t="s">
        <v>83</v>
      </c>
      <c r="C504" t="s">
        <v>84</v>
      </c>
      <c r="D504" t="s">
        <v>90</v>
      </c>
      <c r="E504" t="s">
        <v>86</v>
      </c>
      <c r="F504" t="s">
        <v>91</v>
      </c>
      <c r="G504" t="s">
        <v>88</v>
      </c>
      <c r="H504">
        <v>1199</v>
      </c>
      <c r="I504">
        <v>85</v>
      </c>
      <c r="J504">
        <v>19</v>
      </c>
      <c r="K504">
        <v>7.2</v>
      </c>
      <c r="L504">
        <v>2026</v>
      </c>
      <c r="M504">
        <v>4425</v>
      </c>
      <c r="N504">
        <v>2</v>
      </c>
      <c r="O504">
        <v>0</v>
      </c>
      <c r="P504">
        <v>6.59</v>
      </c>
      <c r="Q504" t="b">
        <f t="shared" si="63"/>
        <v>1</v>
      </c>
      <c r="R504" t="b">
        <f t="shared" si="64"/>
        <v>0</v>
      </c>
      <c r="S504" t="b">
        <f t="shared" si="65"/>
        <v>0</v>
      </c>
      <c r="T504" t="b">
        <f t="shared" si="66"/>
        <v>0</v>
      </c>
      <c r="U504" t="b">
        <f t="shared" si="67"/>
        <v>0</v>
      </c>
      <c r="V504" t="b">
        <f t="shared" si="68"/>
        <v>1</v>
      </c>
      <c r="W504" t="b">
        <f t="shared" si="69"/>
        <v>0</v>
      </c>
      <c r="X504" t="b">
        <f t="shared" si="70"/>
        <v>1</v>
      </c>
      <c r="Y504" t="b">
        <f t="shared" si="71"/>
        <v>0</v>
      </c>
    </row>
    <row r="505" spans="1:25" x14ac:dyDescent="0.3">
      <c r="A505">
        <v>503</v>
      </c>
      <c r="B505" t="s">
        <v>83</v>
      </c>
      <c r="C505" t="s">
        <v>84</v>
      </c>
      <c r="D505" t="s">
        <v>90</v>
      </c>
      <c r="E505" t="s">
        <v>86</v>
      </c>
      <c r="F505" t="s">
        <v>91</v>
      </c>
      <c r="G505" t="s">
        <v>88</v>
      </c>
      <c r="H505">
        <v>1199</v>
      </c>
      <c r="I505">
        <v>85</v>
      </c>
      <c r="J505">
        <v>19</v>
      </c>
      <c r="K505">
        <v>7.2</v>
      </c>
      <c r="L505">
        <v>2022</v>
      </c>
      <c r="M505">
        <v>66018</v>
      </c>
      <c r="N505">
        <v>1</v>
      </c>
      <c r="O505">
        <v>0</v>
      </c>
      <c r="P505">
        <v>4.6500000000000004</v>
      </c>
      <c r="Q505" t="b">
        <f t="shared" si="63"/>
        <v>1</v>
      </c>
      <c r="R505" t="b">
        <f t="shared" si="64"/>
        <v>1</v>
      </c>
      <c r="S505" t="b">
        <f t="shared" si="65"/>
        <v>1</v>
      </c>
      <c r="T505" t="b">
        <f t="shared" si="66"/>
        <v>0</v>
      </c>
      <c r="U505" t="b">
        <f t="shared" si="67"/>
        <v>0</v>
      </c>
      <c r="V505" t="b">
        <f t="shared" si="68"/>
        <v>0</v>
      </c>
      <c r="W505" t="b">
        <f t="shared" si="69"/>
        <v>0</v>
      </c>
      <c r="X505" t="b">
        <f t="shared" si="70"/>
        <v>1</v>
      </c>
      <c r="Y505" t="b">
        <f t="shared" si="71"/>
        <v>0</v>
      </c>
    </row>
    <row r="506" spans="1:25" x14ac:dyDescent="0.3">
      <c r="A506">
        <v>504</v>
      </c>
      <c r="B506" t="s">
        <v>83</v>
      </c>
      <c r="C506" t="s">
        <v>84</v>
      </c>
      <c r="D506" t="s">
        <v>90</v>
      </c>
      <c r="E506" t="s">
        <v>86</v>
      </c>
      <c r="F506" t="s">
        <v>91</v>
      </c>
      <c r="G506" t="s">
        <v>88</v>
      </c>
      <c r="H506">
        <v>1199</v>
      </c>
      <c r="I506">
        <v>85</v>
      </c>
      <c r="J506">
        <v>19</v>
      </c>
      <c r="K506">
        <v>7.2</v>
      </c>
      <c r="L506">
        <v>2025</v>
      </c>
      <c r="M506">
        <v>24237</v>
      </c>
      <c r="N506">
        <v>1</v>
      </c>
      <c r="O506">
        <v>0</v>
      </c>
      <c r="P506">
        <v>6.71</v>
      </c>
      <c r="Q506" t="b">
        <f t="shared" si="63"/>
        <v>1</v>
      </c>
      <c r="R506" t="b">
        <f t="shared" si="64"/>
        <v>0</v>
      </c>
      <c r="S506" t="b">
        <f t="shared" si="65"/>
        <v>0</v>
      </c>
      <c r="T506" t="b">
        <f t="shared" si="66"/>
        <v>0</v>
      </c>
      <c r="U506" t="b">
        <f t="shared" si="67"/>
        <v>0</v>
      </c>
      <c r="V506" t="b">
        <f t="shared" si="68"/>
        <v>1</v>
      </c>
      <c r="W506" t="b">
        <f t="shared" si="69"/>
        <v>0</v>
      </c>
      <c r="X506" t="b">
        <f t="shared" si="70"/>
        <v>1</v>
      </c>
      <c r="Y506" t="b">
        <f t="shared" si="71"/>
        <v>0</v>
      </c>
    </row>
    <row r="507" spans="1:25" x14ac:dyDescent="0.3">
      <c r="A507">
        <v>505</v>
      </c>
      <c r="B507" t="s">
        <v>83</v>
      </c>
      <c r="C507" t="s">
        <v>84</v>
      </c>
      <c r="D507" t="s">
        <v>90</v>
      </c>
      <c r="E507" t="s">
        <v>86</v>
      </c>
      <c r="F507" t="s">
        <v>91</v>
      </c>
      <c r="G507" t="s">
        <v>88</v>
      </c>
      <c r="H507">
        <v>1199</v>
      </c>
      <c r="I507">
        <v>85</v>
      </c>
      <c r="J507">
        <v>19</v>
      </c>
      <c r="K507">
        <v>7.2</v>
      </c>
      <c r="L507">
        <v>2022</v>
      </c>
      <c r="M507">
        <v>75115</v>
      </c>
      <c r="N507">
        <v>1</v>
      </c>
      <c r="O507">
        <v>0</v>
      </c>
      <c r="P507">
        <v>4.63</v>
      </c>
      <c r="Q507" t="b">
        <f t="shared" si="63"/>
        <v>1</v>
      </c>
      <c r="R507" t="b">
        <f t="shared" si="64"/>
        <v>1</v>
      </c>
      <c r="S507" t="b">
        <f t="shared" si="65"/>
        <v>1</v>
      </c>
      <c r="T507" t="b">
        <f t="shared" si="66"/>
        <v>0</v>
      </c>
      <c r="U507" t="b">
        <f t="shared" si="67"/>
        <v>0</v>
      </c>
      <c r="V507" t="b">
        <f t="shared" si="68"/>
        <v>0</v>
      </c>
      <c r="W507" t="b">
        <f t="shared" si="69"/>
        <v>0</v>
      </c>
      <c r="X507" t="b">
        <f t="shared" si="70"/>
        <v>1</v>
      </c>
      <c r="Y507" t="b">
        <f t="shared" si="71"/>
        <v>0</v>
      </c>
    </row>
    <row r="508" spans="1:25" x14ac:dyDescent="0.3">
      <c r="A508">
        <v>506</v>
      </c>
      <c r="B508" t="s">
        <v>83</v>
      </c>
      <c r="C508" t="s">
        <v>84</v>
      </c>
      <c r="D508" t="s">
        <v>90</v>
      </c>
      <c r="E508" t="s">
        <v>86</v>
      </c>
      <c r="F508" t="s">
        <v>91</v>
      </c>
      <c r="G508" t="s">
        <v>88</v>
      </c>
      <c r="H508">
        <v>1199</v>
      </c>
      <c r="I508">
        <v>85</v>
      </c>
      <c r="J508">
        <v>19</v>
      </c>
      <c r="K508">
        <v>7.2</v>
      </c>
      <c r="L508">
        <v>2022</v>
      </c>
      <c r="M508">
        <v>46724</v>
      </c>
      <c r="N508">
        <v>2</v>
      </c>
      <c r="O508">
        <v>0</v>
      </c>
      <c r="P508">
        <v>3.87</v>
      </c>
      <c r="Q508" t="b">
        <f t="shared" si="63"/>
        <v>0</v>
      </c>
      <c r="R508" t="b">
        <f t="shared" si="64"/>
        <v>0</v>
      </c>
      <c r="S508" t="b">
        <f t="shared" si="65"/>
        <v>1</v>
      </c>
      <c r="T508" t="b">
        <f t="shared" si="66"/>
        <v>0</v>
      </c>
      <c r="U508" t="b">
        <f t="shared" si="67"/>
        <v>0</v>
      </c>
      <c r="V508" t="b">
        <f t="shared" si="68"/>
        <v>0</v>
      </c>
      <c r="W508" t="b">
        <f t="shared" si="69"/>
        <v>0</v>
      </c>
      <c r="X508" t="b">
        <f t="shared" si="70"/>
        <v>1</v>
      </c>
      <c r="Y508" t="b">
        <f t="shared" si="71"/>
        <v>0</v>
      </c>
    </row>
    <row r="509" spans="1:25" x14ac:dyDescent="0.3">
      <c r="A509">
        <v>507</v>
      </c>
      <c r="B509" t="s">
        <v>83</v>
      </c>
      <c r="C509" t="s">
        <v>84</v>
      </c>
      <c r="D509" t="s">
        <v>90</v>
      </c>
      <c r="E509" t="s">
        <v>86</v>
      </c>
      <c r="F509" t="s">
        <v>91</v>
      </c>
      <c r="G509" t="s">
        <v>88</v>
      </c>
      <c r="H509">
        <v>1199</v>
      </c>
      <c r="I509">
        <v>85</v>
      </c>
      <c r="J509">
        <v>19</v>
      </c>
      <c r="K509">
        <v>7.2</v>
      </c>
      <c r="L509">
        <v>2020</v>
      </c>
      <c r="M509">
        <v>88925</v>
      </c>
      <c r="N509">
        <v>2</v>
      </c>
      <c r="O509">
        <v>0</v>
      </c>
      <c r="P509">
        <v>2.78</v>
      </c>
      <c r="Q509" t="b">
        <f t="shared" si="63"/>
        <v>0</v>
      </c>
      <c r="R509" t="b">
        <f t="shared" si="64"/>
        <v>0</v>
      </c>
      <c r="S509" t="b">
        <f t="shared" si="65"/>
        <v>1</v>
      </c>
      <c r="T509" t="b">
        <f t="shared" si="66"/>
        <v>0</v>
      </c>
      <c r="U509" t="b">
        <f t="shared" si="67"/>
        <v>0</v>
      </c>
      <c r="V509" t="b">
        <f t="shared" si="68"/>
        <v>0</v>
      </c>
      <c r="W509" t="b">
        <f t="shared" si="69"/>
        <v>0</v>
      </c>
      <c r="X509" t="b">
        <f t="shared" si="70"/>
        <v>1</v>
      </c>
      <c r="Y509" t="b">
        <f t="shared" si="71"/>
        <v>0</v>
      </c>
    </row>
    <row r="510" spans="1:25" x14ac:dyDescent="0.3">
      <c r="A510">
        <v>508</v>
      </c>
      <c r="B510" t="s">
        <v>83</v>
      </c>
      <c r="C510" t="s">
        <v>84</v>
      </c>
      <c r="D510" t="s">
        <v>90</v>
      </c>
      <c r="E510" t="s">
        <v>86</v>
      </c>
      <c r="F510" t="s">
        <v>91</v>
      </c>
      <c r="G510" t="s">
        <v>88</v>
      </c>
      <c r="H510">
        <v>1199</v>
      </c>
      <c r="I510">
        <v>85</v>
      </c>
      <c r="J510">
        <v>19</v>
      </c>
      <c r="K510">
        <v>7.2</v>
      </c>
      <c r="L510">
        <v>2021</v>
      </c>
      <c r="M510">
        <v>74734</v>
      </c>
      <c r="N510">
        <v>2</v>
      </c>
      <c r="O510">
        <v>0</v>
      </c>
      <c r="P510">
        <v>3.37</v>
      </c>
      <c r="Q510" t="b">
        <f t="shared" si="63"/>
        <v>0</v>
      </c>
      <c r="R510" t="b">
        <f t="shared" si="64"/>
        <v>0</v>
      </c>
      <c r="S510" t="b">
        <f t="shared" si="65"/>
        <v>1</v>
      </c>
      <c r="T510" t="b">
        <f t="shared" si="66"/>
        <v>0</v>
      </c>
      <c r="U510" t="b">
        <f t="shared" si="67"/>
        <v>0</v>
      </c>
      <c r="V510" t="b">
        <f t="shared" si="68"/>
        <v>0</v>
      </c>
      <c r="W510" t="b">
        <f t="shared" si="69"/>
        <v>0</v>
      </c>
      <c r="X510" t="b">
        <f t="shared" si="70"/>
        <v>1</v>
      </c>
      <c r="Y510" t="b">
        <f t="shared" si="71"/>
        <v>0</v>
      </c>
    </row>
    <row r="511" spans="1:25" x14ac:dyDescent="0.3">
      <c r="A511">
        <v>509</v>
      </c>
      <c r="B511" t="s">
        <v>83</v>
      </c>
      <c r="C511" t="s">
        <v>84</v>
      </c>
      <c r="D511" t="s">
        <v>90</v>
      </c>
      <c r="E511" t="s">
        <v>86</v>
      </c>
      <c r="F511" t="s">
        <v>91</v>
      </c>
      <c r="G511" t="s">
        <v>88</v>
      </c>
      <c r="H511">
        <v>1199</v>
      </c>
      <c r="I511">
        <v>85</v>
      </c>
      <c r="J511">
        <v>19</v>
      </c>
      <c r="K511">
        <v>7.2</v>
      </c>
      <c r="L511">
        <v>2021</v>
      </c>
      <c r="M511">
        <v>102210</v>
      </c>
      <c r="N511">
        <v>1</v>
      </c>
      <c r="O511">
        <v>0</v>
      </c>
      <c r="P511">
        <v>3.43</v>
      </c>
      <c r="Q511" t="b">
        <f t="shared" si="63"/>
        <v>0</v>
      </c>
      <c r="R511" t="b">
        <f t="shared" si="64"/>
        <v>0</v>
      </c>
      <c r="S511" t="b">
        <f t="shared" si="65"/>
        <v>1</v>
      </c>
      <c r="T511" t="b">
        <f t="shared" si="66"/>
        <v>0</v>
      </c>
      <c r="U511" t="b">
        <f t="shared" si="67"/>
        <v>0</v>
      </c>
      <c r="V511" t="b">
        <f t="shared" si="68"/>
        <v>0</v>
      </c>
      <c r="W511" t="b">
        <f t="shared" si="69"/>
        <v>0</v>
      </c>
      <c r="X511" t="b">
        <f t="shared" si="70"/>
        <v>1</v>
      </c>
      <c r="Y511" t="b">
        <f t="shared" si="71"/>
        <v>0</v>
      </c>
    </row>
    <row r="512" spans="1:25" x14ac:dyDescent="0.3">
      <c r="A512">
        <v>510</v>
      </c>
      <c r="B512" t="s">
        <v>83</v>
      </c>
      <c r="C512" t="s">
        <v>84</v>
      </c>
      <c r="D512" t="s">
        <v>90</v>
      </c>
      <c r="E512" t="s">
        <v>86</v>
      </c>
      <c r="F512" t="s">
        <v>91</v>
      </c>
      <c r="G512" t="s">
        <v>88</v>
      </c>
      <c r="H512">
        <v>1199</v>
      </c>
      <c r="I512">
        <v>85</v>
      </c>
      <c r="J512">
        <v>19</v>
      </c>
      <c r="K512">
        <v>7.2</v>
      </c>
      <c r="L512">
        <v>2022</v>
      </c>
      <c r="M512">
        <v>75552</v>
      </c>
      <c r="N512">
        <v>1</v>
      </c>
      <c r="O512">
        <v>0</v>
      </c>
      <c r="P512">
        <v>4.1100000000000003</v>
      </c>
      <c r="Q512" t="b">
        <f t="shared" si="63"/>
        <v>1</v>
      </c>
      <c r="R512" t="b">
        <f t="shared" si="64"/>
        <v>1</v>
      </c>
      <c r="S512" t="b">
        <f t="shared" si="65"/>
        <v>1</v>
      </c>
      <c r="T512" t="b">
        <f t="shared" si="66"/>
        <v>0</v>
      </c>
      <c r="U512" t="b">
        <f t="shared" si="67"/>
        <v>0</v>
      </c>
      <c r="V512" t="b">
        <f t="shared" si="68"/>
        <v>0</v>
      </c>
      <c r="W512" t="b">
        <f t="shared" si="69"/>
        <v>0</v>
      </c>
      <c r="X512" t="b">
        <f t="shared" si="70"/>
        <v>1</v>
      </c>
      <c r="Y512" t="b">
        <f t="shared" si="71"/>
        <v>0</v>
      </c>
    </row>
    <row r="513" spans="1:25" x14ac:dyDescent="0.3">
      <c r="A513">
        <v>511</v>
      </c>
      <c r="B513" t="s">
        <v>83</v>
      </c>
      <c r="C513" t="s">
        <v>84</v>
      </c>
      <c r="D513" t="s">
        <v>90</v>
      </c>
      <c r="E513" t="s">
        <v>86</v>
      </c>
      <c r="F513" t="s">
        <v>91</v>
      </c>
      <c r="G513" t="s">
        <v>88</v>
      </c>
      <c r="H513">
        <v>1199</v>
      </c>
      <c r="I513">
        <v>85</v>
      </c>
      <c r="J513">
        <v>19</v>
      </c>
      <c r="K513">
        <v>7.2</v>
      </c>
      <c r="L513">
        <v>2025</v>
      </c>
      <c r="M513">
        <v>22557</v>
      </c>
      <c r="N513">
        <v>1</v>
      </c>
      <c r="O513">
        <v>0</v>
      </c>
      <c r="P513">
        <v>6.3</v>
      </c>
      <c r="Q513" t="b">
        <f t="shared" si="63"/>
        <v>1</v>
      </c>
      <c r="R513" t="b">
        <f t="shared" si="64"/>
        <v>0</v>
      </c>
      <c r="S513" t="b">
        <f t="shared" si="65"/>
        <v>0</v>
      </c>
      <c r="T513" t="b">
        <f t="shared" si="66"/>
        <v>0</v>
      </c>
      <c r="U513" t="b">
        <f t="shared" si="67"/>
        <v>0</v>
      </c>
      <c r="V513" t="b">
        <f t="shared" si="68"/>
        <v>1</v>
      </c>
      <c r="W513" t="b">
        <f t="shared" si="69"/>
        <v>0</v>
      </c>
      <c r="X513" t="b">
        <f t="shared" si="70"/>
        <v>1</v>
      </c>
      <c r="Y513" t="b">
        <f t="shared" si="71"/>
        <v>0</v>
      </c>
    </row>
    <row r="514" spans="1:25" x14ac:dyDescent="0.3">
      <c r="A514">
        <v>512</v>
      </c>
      <c r="B514" t="s">
        <v>83</v>
      </c>
      <c r="C514" t="s">
        <v>84</v>
      </c>
      <c r="D514" t="s">
        <v>90</v>
      </c>
      <c r="E514" t="s">
        <v>86</v>
      </c>
      <c r="F514" t="s">
        <v>91</v>
      </c>
      <c r="G514" t="s">
        <v>88</v>
      </c>
      <c r="H514">
        <v>1199</v>
      </c>
      <c r="I514">
        <v>85</v>
      </c>
      <c r="J514">
        <v>19</v>
      </c>
      <c r="K514">
        <v>7.2</v>
      </c>
      <c r="L514">
        <v>2026</v>
      </c>
      <c r="M514">
        <v>4653</v>
      </c>
      <c r="N514">
        <v>1</v>
      </c>
      <c r="O514">
        <v>0</v>
      </c>
      <c r="P514">
        <v>7.14</v>
      </c>
      <c r="Q514" t="b">
        <f t="shared" si="63"/>
        <v>1</v>
      </c>
      <c r="R514" t="b">
        <f t="shared" si="64"/>
        <v>0</v>
      </c>
      <c r="S514" t="b">
        <f t="shared" si="65"/>
        <v>0</v>
      </c>
      <c r="T514" t="b">
        <f t="shared" si="66"/>
        <v>0</v>
      </c>
      <c r="U514" t="b">
        <f t="shared" si="67"/>
        <v>0</v>
      </c>
      <c r="V514" t="b">
        <f t="shared" si="68"/>
        <v>1</v>
      </c>
      <c r="W514" t="b">
        <f t="shared" si="69"/>
        <v>1</v>
      </c>
      <c r="X514" t="b">
        <f t="shared" si="70"/>
        <v>1</v>
      </c>
      <c r="Y514" t="b">
        <f t="shared" si="71"/>
        <v>1</v>
      </c>
    </row>
    <row r="515" spans="1:25" x14ac:dyDescent="0.3">
      <c r="A515">
        <v>513</v>
      </c>
      <c r="B515" t="s">
        <v>83</v>
      </c>
      <c r="C515" t="s">
        <v>84</v>
      </c>
      <c r="D515" t="s">
        <v>90</v>
      </c>
      <c r="E515" t="s">
        <v>86</v>
      </c>
      <c r="F515" t="s">
        <v>91</v>
      </c>
      <c r="G515" t="s">
        <v>88</v>
      </c>
      <c r="H515">
        <v>1199</v>
      </c>
      <c r="I515">
        <v>85</v>
      </c>
      <c r="J515">
        <v>19</v>
      </c>
      <c r="K515">
        <v>7.2</v>
      </c>
      <c r="L515">
        <v>2020</v>
      </c>
      <c r="M515">
        <v>71844</v>
      </c>
      <c r="N515">
        <v>3</v>
      </c>
      <c r="O515">
        <v>0</v>
      </c>
      <c r="P515">
        <v>2.2400000000000002</v>
      </c>
      <c r="Q515" t="b">
        <f t="shared" si="63"/>
        <v>0</v>
      </c>
      <c r="R515" t="b">
        <f t="shared" si="64"/>
        <v>0</v>
      </c>
      <c r="S515" t="b">
        <f t="shared" si="65"/>
        <v>1</v>
      </c>
      <c r="T515" t="b">
        <f t="shared" si="66"/>
        <v>0</v>
      </c>
      <c r="U515" t="b">
        <f t="shared" si="67"/>
        <v>0</v>
      </c>
      <c r="V515" t="b">
        <f t="shared" si="68"/>
        <v>0</v>
      </c>
      <c r="W515" t="b">
        <f t="shared" si="69"/>
        <v>0</v>
      </c>
      <c r="X515" t="b">
        <f t="shared" si="70"/>
        <v>1</v>
      </c>
      <c r="Y515" t="b">
        <f t="shared" si="71"/>
        <v>0</v>
      </c>
    </row>
    <row r="516" spans="1:25" x14ac:dyDescent="0.3">
      <c r="A516">
        <v>514</v>
      </c>
      <c r="B516" t="s">
        <v>83</v>
      </c>
      <c r="C516" t="s">
        <v>84</v>
      </c>
      <c r="D516" t="s">
        <v>90</v>
      </c>
      <c r="E516" t="s">
        <v>86</v>
      </c>
      <c r="F516" t="s">
        <v>91</v>
      </c>
      <c r="G516" t="s">
        <v>88</v>
      </c>
      <c r="H516">
        <v>1199</v>
      </c>
      <c r="I516">
        <v>85</v>
      </c>
      <c r="J516">
        <v>19</v>
      </c>
      <c r="K516">
        <v>7.2</v>
      </c>
      <c r="L516">
        <v>2023</v>
      </c>
      <c r="M516">
        <v>63671</v>
      </c>
      <c r="N516">
        <v>1</v>
      </c>
      <c r="O516">
        <v>1</v>
      </c>
      <c r="P516">
        <v>4.51</v>
      </c>
      <c r="Q516" t="b">
        <f t="shared" ref="Q516:Q579" si="72">AND(P516&gt;4,P516&gt;4)</f>
        <v>1</v>
      </c>
      <c r="R516" t="b">
        <f t="shared" ref="R516:R579" si="73">AND(P516&gt;4,P516&lt;5)</f>
        <v>1</v>
      </c>
      <c r="S516" t="b">
        <f t="shared" ref="S516:S579" si="74">M516&gt;40000</f>
        <v>1</v>
      </c>
      <c r="T516" t="b">
        <f t="shared" ref="T516:T579" si="75">F516=""</f>
        <v>0</v>
      </c>
      <c r="U516" t="b">
        <f t="shared" ref="U516:U579" si="76">AND(R516,S516,T516)</f>
        <v>0</v>
      </c>
      <c r="V516" t="b">
        <f t="shared" ref="V516:V579" si="77">L516&gt;2022</f>
        <v>1</v>
      </c>
      <c r="W516" t="b">
        <f t="shared" ref="W516:W579" si="78">P516&gt;7</f>
        <v>0</v>
      </c>
      <c r="X516" t="b">
        <f t="shared" ref="X516:X579" si="79">F516="Automatic"</f>
        <v>1</v>
      </c>
      <c r="Y516" t="b">
        <f t="shared" ref="Y516:Y579" si="80">AND(V516,W516,X516)</f>
        <v>0</v>
      </c>
    </row>
    <row r="517" spans="1:25" x14ac:dyDescent="0.3">
      <c r="A517">
        <v>515</v>
      </c>
      <c r="B517" t="s">
        <v>83</v>
      </c>
      <c r="C517" t="s">
        <v>84</v>
      </c>
      <c r="D517" t="s">
        <v>90</v>
      </c>
      <c r="E517" t="s">
        <v>86</v>
      </c>
      <c r="F517" t="s">
        <v>91</v>
      </c>
      <c r="G517" t="s">
        <v>88</v>
      </c>
      <c r="H517">
        <v>1199</v>
      </c>
      <c r="I517">
        <v>85</v>
      </c>
      <c r="J517">
        <v>19</v>
      </c>
      <c r="K517">
        <v>7.2</v>
      </c>
      <c r="L517">
        <v>2025</v>
      </c>
      <c r="M517">
        <v>13504</v>
      </c>
      <c r="N517">
        <v>2</v>
      </c>
      <c r="O517">
        <v>0</v>
      </c>
      <c r="P517">
        <v>6.36</v>
      </c>
      <c r="Q517" t="b">
        <f t="shared" si="72"/>
        <v>1</v>
      </c>
      <c r="R517" t="b">
        <f t="shared" si="73"/>
        <v>0</v>
      </c>
      <c r="S517" t="b">
        <f t="shared" si="74"/>
        <v>0</v>
      </c>
      <c r="T517" t="b">
        <f t="shared" si="75"/>
        <v>0</v>
      </c>
      <c r="U517" t="b">
        <f t="shared" si="76"/>
        <v>0</v>
      </c>
      <c r="V517" t="b">
        <f t="shared" si="77"/>
        <v>1</v>
      </c>
      <c r="W517" t="b">
        <f t="shared" si="78"/>
        <v>0</v>
      </c>
      <c r="X517" t="b">
        <f t="shared" si="79"/>
        <v>1</v>
      </c>
      <c r="Y517" t="b">
        <f t="shared" si="80"/>
        <v>0</v>
      </c>
    </row>
    <row r="518" spans="1:25" x14ac:dyDescent="0.3">
      <c r="A518">
        <v>516</v>
      </c>
      <c r="B518" t="s">
        <v>83</v>
      </c>
      <c r="C518" t="s">
        <v>84</v>
      </c>
      <c r="D518" t="s">
        <v>90</v>
      </c>
      <c r="E518" t="s">
        <v>86</v>
      </c>
      <c r="F518" t="s">
        <v>91</v>
      </c>
      <c r="G518" t="s">
        <v>88</v>
      </c>
      <c r="H518">
        <v>1199</v>
      </c>
      <c r="I518">
        <v>85</v>
      </c>
      <c r="J518">
        <v>19</v>
      </c>
      <c r="K518">
        <v>7.2</v>
      </c>
      <c r="L518">
        <v>2023</v>
      </c>
      <c r="M518">
        <v>60974</v>
      </c>
      <c r="N518">
        <v>1</v>
      </c>
      <c r="O518">
        <v>0</v>
      </c>
      <c r="P518">
        <v>4.96</v>
      </c>
      <c r="Q518" t="b">
        <f t="shared" si="72"/>
        <v>1</v>
      </c>
      <c r="R518" t="b">
        <f t="shared" si="73"/>
        <v>1</v>
      </c>
      <c r="S518" t="b">
        <f t="shared" si="74"/>
        <v>1</v>
      </c>
      <c r="T518" t="b">
        <f t="shared" si="75"/>
        <v>0</v>
      </c>
      <c r="U518" t="b">
        <f t="shared" si="76"/>
        <v>0</v>
      </c>
      <c r="V518" t="b">
        <f t="shared" si="77"/>
        <v>1</v>
      </c>
      <c r="W518" t="b">
        <f t="shared" si="78"/>
        <v>0</v>
      </c>
      <c r="X518" t="b">
        <f t="shared" si="79"/>
        <v>1</v>
      </c>
      <c r="Y518" t="b">
        <f t="shared" si="80"/>
        <v>0</v>
      </c>
    </row>
    <row r="519" spans="1:25" x14ac:dyDescent="0.3">
      <c r="A519">
        <v>517</v>
      </c>
      <c r="B519" t="s">
        <v>83</v>
      </c>
      <c r="C519" t="s">
        <v>84</v>
      </c>
      <c r="D519" t="s">
        <v>90</v>
      </c>
      <c r="E519" t="s">
        <v>86</v>
      </c>
      <c r="F519" t="s">
        <v>91</v>
      </c>
      <c r="G519" t="s">
        <v>88</v>
      </c>
      <c r="H519">
        <v>1199</v>
      </c>
      <c r="I519">
        <v>85</v>
      </c>
      <c r="J519">
        <v>19</v>
      </c>
      <c r="K519">
        <v>7.2</v>
      </c>
      <c r="L519">
        <v>2023</v>
      </c>
      <c r="M519">
        <v>50296</v>
      </c>
      <c r="N519">
        <v>3</v>
      </c>
      <c r="O519">
        <v>0</v>
      </c>
      <c r="P519">
        <v>4.55</v>
      </c>
      <c r="Q519" t="b">
        <f t="shared" si="72"/>
        <v>1</v>
      </c>
      <c r="R519" t="b">
        <f t="shared" si="73"/>
        <v>1</v>
      </c>
      <c r="S519" t="b">
        <f t="shared" si="74"/>
        <v>1</v>
      </c>
      <c r="T519" t="b">
        <f t="shared" si="75"/>
        <v>0</v>
      </c>
      <c r="U519" t="b">
        <f t="shared" si="76"/>
        <v>0</v>
      </c>
      <c r="V519" t="b">
        <f t="shared" si="77"/>
        <v>1</v>
      </c>
      <c r="W519" t="b">
        <f t="shared" si="78"/>
        <v>0</v>
      </c>
      <c r="X519" t="b">
        <f t="shared" si="79"/>
        <v>1</v>
      </c>
      <c r="Y519" t="b">
        <f t="shared" si="80"/>
        <v>0</v>
      </c>
    </row>
    <row r="520" spans="1:25" x14ac:dyDescent="0.3">
      <c r="A520">
        <v>518</v>
      </c>
      <c r="B520" t="s">
        <v>83</v>
      </c>
      <c r="C520" t="s">
        <v>84</v>
      </c>
      <c r="D520" t="s">
        <v>90</v>
      </c>
      <c r="E520" t="s">
        <v>86</v>
      </c>
      <c r="F520" t="s">
        <v>91</v>
      </c>
      <c r="G520" t="s">
        <v>88</v>
      </c>
      <c r="H520">
        <v>1199</v>
      </c>
      <c r="I520">
        <v>85</v>
      </c>
      <c r="J520">
        <v>19</v>
      </c>
      <c r="K520">
        <v>7.2</v>
      </c>
      <c r="L520">
        <v>2023</v>
      </c>
      <c r="M520">
        <v>29385</v>
      </c>
      <c r="N520">
        <v>1</v>
      </c>
      <c r="O520">
        <v>0</v>
      </c>
      <c r="P520">
        <v>4.95</v>
      </c>
      <c r="Q520" t="b">
        <f t="shared" si="72"/>
        <v>1</v>
      </c>
      <c r="R520" t="b">
        <f t="shared" si="73"/>
        <v>1</v>
      </c>
      <c r="S520" t="b">
        <f t="shared" si="74"/>
        <v>0</v>
      </c>
      <c r="T520" t="b">
        <f t="shared" si="75"/>
        <v>0</v>
      </c>
      <c r="U520" t="b">
        <f t="shared" si="76"/>
        <v>0</v>
      </c>
      <c r="V520" t="b">
        <f t="shared" si="77"/>
        <v>1</v>
      </c>
      <c r="W520" t="b">
        <f t="shared" si="78"/>
        <v>0</v>
      </c>
      <c r="X520" t="b">
        <f t="shared" si="79"/>
        <v>1</v>
      </c>
      <c r="Y520" t="b">
        <f t="shared" si="80"/>
        <v>0</v>
      </c>
    </row>
    <row r="521" spans="1:25" x14ac:dyDescent="0.3">
      <c r="A521">
        <v>519</v>
      </c>
      <c r="B521" t="s">
        <v>83</v>
      </c>
      <c r="C521" t="s">
        <v>84</v>
      </c>
      <c r="D521" t="s">
        <v>90</v>
      </c>
      <c r="E521" t="s">
        <v>86</v>
      </c>
      <c r="F521" t="s">
        <v>91</v>
      </c>
      <c r="G521" t="s">
        <v>88</v>
      </c>
      <c r="H521">
        <v>1199</v>
      </c>
      <c r="I521">
        <v>85</v>
      </c>
      <c r="J521">
        <v>19</v>
      </c>
      <c r="K521">
        <v>7.2</v>
      </c>
      <c r="L521">
        <v>2025</v>
      </c>
      <c r="M521">
        <v>22675</v>
      </c>
      <c r="N521">
        <v>1</v>
      </c>
      <c r="O521">
        <v>0</v>
      </c>
      <c r="P521">
        <v>6.44</v>
      </c>
      <c r="Q521" t="b">
        <f t="shared" si="72"/>
        <v>1</v>
      </c>
      <c r="R521" t="b">
        <f t="shared" si="73"/>
        <v>0</v>
      </c>
      <c r="S521" t="b">
        <f t="shared" si="74"/>
        <v>0</v>
      </c>
      <c r="T521" t="b">
        <f t="shared" si="75"/>
        <v>0</v>
      </c>
      <c r="U521" t="b">
        <f t="shared" si="76"/>
        <v>0</v>
      </c>
      <c r="V521" t="b">
        <f t="shared" si="77"/>
        <v>1</v>
      </c>
      <c r="W521" t="b">
        <f t="shared" si="78"/>
        <v>0</v>
      </c>
      <c r="X521" t="b">
        <f t="shared" si="79"/>
        <v>1</v>
      </c>
      <c r="Y521" t="b">
        <f t="shared" si="80"/>
        <v>0</v>
      </c>
    </row>
    <row r="522" spans="1:25" x14ac:dyDescent="0.3">
      <c r="A522">
        <v>520</v>
      </c>
      <c r="B522" t="s">
        <v>83</v>
      </c>
      <c r="C522" t="s">
        <v>84</v>
      </c>
      <c r="D522" t="s">
        <v>90</v>
      </c>
      <c r="E522" t="s">
        <v>86</v>
      </c>
      <c r="F522" t="s">
        <v>91</v>
      </c>
      <c r="G522" t="s">
        <v>88</v>
      </c>
      <c r="H522">
        <v>1199</v>
      </c>
      <c r="I522">
        <v>85</v>
      </c>
      <c r="J522">
        <v>19</v>
      </c>
      <c r="K522">
        <v>7.2</v>
      </c>
      <c r="L522">
        <v>2021</v>
      </c>
      <c r="M522">
        <v>68988</v>
      </c>
      <c r="N522">
        <v>1</v>
      </c>
      <c r="O522">
        <v>0</v>
      </c>
      <c r="P522">
        <v>3.59</v>
      </c>
      <c r="Q522" t="b">
        <f t="shared" si="72"/>
        <v>0</v>
      </c>
      <c r="R522" t="b">
        <f t="shared" si="73"/>
        <v>0</v>
      </c>
      <c r="S522" t="b">
        <f t="shared" si="74"/>
        <v>1</v>
      </c>
      <c r="T522" t="b">
        <f t="shared" si="75"/>
        <v>0</v>
      </c>
      <c r="U522" t="b">
        <f t="shared" si="76"/>
        <v>0</v>
      </c>
      <c r="V522" t="b">
        <f t="shared" si="77"/>
        <v>0</v>
      </c>
      <c r="W522" t="b">
        <f t="shared" si="78"/>
        <v>0</v>
      </c>
      <c r="X522" t="b">
        <f t="shared" si="79"/>
        <v>1</v>
      </c>
      <c r="Y522" t="b">
        <f t="shared" si="80"/>
        <v>0</v>
      </c>
    </row>
    <row r="523" spans="1:25" x14ac:dyDescent="0.3">
      <c r="A523">
        <v>521</v>
      </c>
      <c r="B523" t="s">
        <v>83</v>
      </c>
      <c r="C523" t="s">
        <v>84</v>
      </c>
      <c r="D523" t="s">
        <v>90</v>
      </c>
      <c r="E523" t="s">
        <v>86</v>
      </c>
      <c r="F523" t="s">
        <v>91</v>
      </c>
      <c r="G523" t="s">
        <v>88</v>
      </c>
      <c r="H523">
        <v>1199</v>
      </c>
      <c r="I523">
        <v>85</v>
      </c>
      <c r="J523">
        <v>19</v>
      </c>
      <c r="K523">
        <v>7.2</v>
      </c>
      <c r="L523">
        <v>2024</v>
      </c>
      <c r="M523">
        <v>38026</v>
      </c>
      <c r="N523">
        <v>2</v>
      </c>
      <c r="O523">
        <v>0</v>
      </c>
      <c r="P523">
        <v>5.27</v>
      </c>
      <c r="Q523" t="b">
        <f t="shared" si="72"/>
        <v>1</v>
      </c>
      <c r="R523" t="b">
        <f t="shared" si="73"/>
        <v>0</v>
      </c>
      <c r="S523" t="b">
        <f t="shared" si="74"/>
        <v>0</v>
      </c>
      <c r="T523" t="b">
        <f t="shared" si="75"/>
        <v>0</v>
      </c>
      <c r="U523" t="b">
        <f t="shared" si="76"/>
        <v>0</v>
      </c>
      <c r="V523" t="b">
        <f t="shared" si="77"/>
        <v>1</v>
      </c>
      <c r="W523" t="b">
        <f t="shared" si="78"/>
        <v>0</v>
      </c>
      <c r="X523" t="b">
        <f t="shared" si="79"/>
        <v>1</v>
      </c>
      <c r="Y523" t="b">
        <f t="shared" si="80"/>
        <v>0</v>
      </c>
    </row>
    <row r="524" spans="1:25" x14ac:dyDescent="0.3">
      <c r="A524">
        <v>522</v>
      </c>
      <c r="B524" t="s">
        <v>83</v>
      </c>
      <c r="C524" t="s">
        <v>84</v>
      </c>
      <c r="D524" t="s">
        <v>90</v>
      </c>
      <c r="E524" t="s">
        <v>86</v>
      </c>
      <c r="F524" t="s">
        <v>91</v>
      </c>
      <c r="G524" t="s">
        <v>88</v>
      </c>
      <c r="H524">
        <v>1199</v>
      </c>
      <c r="I524">
        <v>85</v>
      </c>
      <c r="J524">
        <v>19</v>
      </c>
      <c r="K524">
        <v>7.2</v>
      </c>
      <c r="L524">
        <v>2020</v>
      </c>
      <c r="M524">
        <v>120538</v>
      </c>
      <c r="N524">
        <v>1</v>
      </c>
      <c r="O524">
        <v>0</v>
      </c>
      <c r="P524">
        <v>2.81</v>
      </c>
      <c r="Q524" t="b">
        <f t="shared" si="72"/>
        <v>0</v>
      </c>
      <c r="R524" t="b">
        <f t="shared" si="73"/>
        <v>0</v>
      </c>
      <c r="S524" t="b">
        <f t="shared" si="74"/>
        <v>1</v>
      </c>
      <c r="T524" t="b">
        <f t="shared" si="75"/>
        <v>0</v>
      </c>
      <c r="U524" t="b">
        <f t="shared" si="76"/>
        <v>0</v>
      </c>
      <c r="V524" t="b">
        <f t="shared" si="77"/>
        <v>0</v>
      </c>
      <c r="W524" t="b">
        <f t="shared" si="78"/>
        <v>0</v>
      </c>
      <c r="X524" t="b">
        <f t="shared" si="79"/>
        <v>1</v>
      </c>
      <c r="Y524" t="b">
        <f t="shared" si="80"/>
        <v>0</v>
      </c>
    </row>
    <row r="525" spans="1:25" x14ac:dyDescent="0.3">
      <c r="A525">
        <v>523</v>
      </c>
      <c r="B525" t="s">
        <v>83</v>
      </c>
      <c r="C525" t="s">
        <v>84</v>
      </c>
      <c r="D525" t="s">
        <v>90</v>
      </c>
      <c r="E525" t="s">
        <v>86</v>
      </c>
      <c r="F525" t="s">
        <v>91</v>
      </c>
      <c r="G525" t="s">
        <v>88</v>
      </c>
      <c r="H525">
        <v>1199</v>
      </c>
      <c r="I525">
        <v>85</v>
      </c>
      <c r="J525">
        <v>19</v>
      </c>
      <c r="K525">
        <v>7.2</v>
      </c>
      <c r="L525">
        <v>2021</v>
      </c>
      <c r="M525">
        <v>62090</v>
      </c>
      <c r="N525">
        <v>3</v>
      </c>
      <c r="O525">
        <v>0</v>
      </c>
      <c r="P525">
        <v>3.01</v>
      </c>
      <c r="Q525" t="b">
        <f t="shared" si="72"/>
        <v>0</v>
      </c>
      <c r="R525" t="b">
        <f t="shared" si="73"/>
        <v>0</v>
      </c>
      <c r="S525" t="b">
        <f t="shared" si="74"/>
        <v>1</v>
      </c>
      <c r="T525" t="b">
        <f t="shared" si="75"/>
        <v>0</v>
      </c>
      <c r="U525" t="b">
        <f t="shared" si="76"/>
        <v>0</v>
      </c>
      <c r="V525" t="b">
        <f t="shared" si="77"/>
        <v>0</v>
      </c>
      <c r="W525" t="b">
        <f t="shared" si="78"/>
        <v>0</v>
      </c>
      <c r="X525" t="b">
        <f t="shared" si="79"/>
        <v>1</v>
      </c>
      <c r="Y525" t="b">
        <f t="shared" si="80"/>
        <v>0</v>
      </c>
    </row>
    <row r="526" spans="1:25" x14ac:dyDescent="0.3">
      <c r="A526">
        <v>524</v>
      </c>
      <c r="B526" t="s">
        <v>83</v>
      </c>
      <c r="C526" t="s">
        <v>84</v>
      </c>
      <c r="D526" t="s">
        <v>90</v>
      </c>
      <c r="E526" t="s">
        <v>86</v>
      </c>
      <c r="F526" t="s">
        <v>91</v>
      </c>
      <c r="G526" t="s">
        <v>88</v>
      </c>
      <c r="H526">
        <v>1199</v>
      </c>
      <c r="I526">
        <v>85</v>
      </c>
      <c r="J526">
        <v>19</v>
      </c>
      <c r="K526">
        <v>7.2</v>
      </c>
      <c r="L526">
        <v>2024</v>
      </c>
      <c r="M526">
        <v>33163</v>
      </c>
      <c r="N526">
        <v>1</v>
      </c>
      <c r="O526">
        <v>1</v>
      </c>
      <c r="P526">
        <v>5.34</v>
      </c>
      <c r="Q526" t="b">
        <f t="shared" si="72"/>
        <v>1</v>
      </c>
      <c r="R526" t="b">
        <f t="shared" si="73"/>
        <v>0</v>
      </c>
      <c r="S526" t="b">
        <f t="shared" si="74"/>
        <v>0</v>
      </c>
      <c r="T526" t="b">
        <f t="shared" si="75"/>
        <v>0</v>
      </c>
      <c r="U526" t="b">
        <f t="shared" si="76"/>
        <v>0</v>
      </c>
      <c r="V526" t="b">
        <f t="shared" si="77"/>
        <v>1</v>
      </c>
      <c r="W526" t="b">
        <f t="shared" si="78"/>
        <v>0</v>
      </c>
      <c r="X526" t="b">
        <f t="shared" si="79"/>
        <v>1</v>
      </c>
      <c r="Y526" t="b">
        <f t="shared" si="80"/>
        <v>0</v>
      </c>
    </row>
    <row r="527" spans="1:25" x14ac:dyDescent="0.3">
      <c r="A527">
        <v>525</v>
      </c>
      <c r="B527" t="s">
        <v>83</v>
      </c>
      <c r="C527" t="s">
        <v>84</v>
      </c>
      <c r="D527" t="s">
        <v>90</v>
      </c>
      <c r="E527" t="s">
        <v>86</v>
      </c>
      <c r="F527" t="s">
        <v>91</v>
      </c>
      <c r="G527" t="s">
        <v>88</v>
      </c>
      <c r="H527">
        <v>1199</v>
      </c>
      <c r="I527">
        <v>85</v>
      </c>
      <c r="J527">
        <v>19</v>
      </c>
      <c r="K527">
        <v>7.2</v>
      </c>
      <c r="L527">
        <v>2025</v>
      </c>
      <c r="M527">
        <v>12887</v>
      </c>
      <c r="N527">
        <v>3</v>
      </c>
      <c r="O527">
        <v>0</v>
      </c>
      <c r="P527">
        <v>5.41</v>
      </c>
      <c r="Q527" t="b">
        <f t="shared" si="72"/>
        <v>1</v>
      </c>
      <c r="R527" t="b">
        <f t="shared" si="73"/>
        <v>0</v>
      </c>
      <c r="S527" t="b">
        <f t="shared" si="74"/>
        <v>0</v>
      </c>
      <c r="T527" t="b">
        <f t="shared" si="75"/>
        <v>0</v>
      </c>
      <c r="U527" t="b">
        <f t="shared" si="76"/>
        <v>0</v>
      </c>
      <c r="V527" t="b">
        <f t="shared" si="77"/>
        <v>1</v>
      </c>
      <c r="W527" t="b">
        <f t="shared" si="78"/>
        <v>0</v>
      </c>
      <c r="X527" t="b">
        <f t="shared" si="79"/>
        <v>1</v>
      </c>
      <c r="Y527" t="b">
        <f t="shared" si="80"/>
        <v>0</v>
      </c>
    </row>
    <row r="528" spans="1:25" x14ac:dyDescent="0.3">
      <c r="A528">
        <v>526</v>
      </c>
      <c r="B528" t="s">
        <v>83</v>
      </c>
      <c r="C528" t="s">
        <v>84</v>
      </c>
      <c r="D528" t="s">
        <v>90</v>
      </c>
      <c r="E528" t="s">
        <v>86</v>
      </c>
      <c r="F528" t="s">
        <v>91</v>
      </c>
      <c r="G528" t="s">
        <v>88</v>
      </c>
      <c r="H528">
        <v>1199</v>
      </c>
      <c r="I528">
        <v>85</v>
      </c>
      <c r="J528">
        <v>19</v>
      </c>
      <c r="K528">
        <v>7.2</v>
      </c>
      <c r="L528">
        <v>2023</v>
      </c>
      <c r="M528">
        <v>48227</v>
      </c>
      <c r="N528">
        <v>1</v>
      </c>
      <c r="O528">
        <v>0</v>
      </c>
      <c r="P528">
        <v>5.26</v>
      </c>
      <c r="Q528" t="b">
        <f t="shared" si="72"/>
        <v>1</v>
      </c>
      <c r="R528" t="b">
        <f t="shared" si="73"/>
        <v>0</v>
      </c>
      <c r="S528" t="b">
        <f t="shared" si="74"/>
        <v>1</v>
      </c>
      <c r="T528" t="b">
        <f t="shared" si="75"/>
        <v>0</v>
      </c>
      <c r="U528" t="b">
        <f t="shared" si="76"/>
        <v>0</v>
      </c>
      <c r="V528" t="b">
        <f t="shared" si="77"/>
        <v>1</v>
      </c>
      <c r="W528" t="b">
        <f t="shared" si="78"/>
        <v>0</v>
      </c>
      <c r="X528" t="b">
        <f t="shared" si="79"/>
        <v>1</v>
      </c>
      <c r="Y528" t="b">
        <f t="shared" si="80"/>
        <v>0</v>
      </c>
    </row>
    <row r="529" spans="1:25" x14ac:dyDescent="0.3">
      <c r="A529">
        <v>527</v>
      </c>
      <c r="B529" t="s">
        <v>83</v>
      </c>
      <c r="C529" t="s">
        <v>84</v>
      </c>
      <c r="D529" t="s">
        <v>90</v>
      </c>
      <c r="E529" t="s">
        <v>86</v>
      </c>
      <c r="F529" t="s">
        <v>91</v>
      </c>
      <c r="G529" t="s">
        <v>88</v>
      </c>
      <c r="H529">
        <v>1199</v>
      </c>
      <c r="I529">
        <v>85</v>
      </c>
      <c r="J529">
        <v>19</v>
      </c>
      <c r="K529">
        <v>7.2</v>
      </c>
      <c r="L529">
        <v>2020</v>
      </c>
      <c r="M529">
        <v>127334</v>
      </c>
      <c r="N529">
        <v>2</v>
      </c>
      <c r="O529">
        <v>0</v>
      </c>
      <c r="P529">
        <v>2.5099999999999998</v>
      </c>
      <c r="Q529" t="b">
        <f t="shared" si="72"/>
        <v>0</v>
      </c>
      <c r="R529" t="b">
        <f t="shared" si="73"/>
        <v>0</v>
      </c>
      <c r="S529" t="b">
        <f t="shared" si="74"/>
        <v>1</v>
      </c>
      <c r="T529" t="b">
        <f t="shared" si="75"/>
        <v>0</v>
      </c>
      <c r="U529" t="b">
        <f t="shared" si="76"/>
        <v>0</v>
      </c>
      <c r="V529" t="b">
        <f t="shared" si="77"/>
        <v>0</v>
      </c>
      <c r="W529" t="b">
        <f t="shared" si="78"/>
        <v>0</v>
      </c>
      <c r="X529" t="b">
        <f t="shared" si="79"/>
        <v>1</v>
      </c>
      <c r="Y529" t="b">
        <f t="shared" si="80"/>
        <v>0</v>
      </c>
    </row>
    <row r="530" spans="1:25" x14ac:dyDescent="0.3">
      <c r="A530">
        <v>528</v>
      </c>
      <c r="B530" t="s">
        <v>83</v>
      </c>
      <c r="C530" t="s">
        <v>84</v>
      </c>
      <c r="D530" t="s">
        <v>90</v>
      </c>
      <c r="E530" t="s">
        <v>86</v>
      </c>
      <c r="F530" t="s">
        <v>91</v>
      </c>
      <c r="G530" t="s">
        <v>88</v>
      </c>
      <c r="H530">
        <v>1199</v>
      </c>
      <c r="I530">
        <v>85</v>
      </c>
      <c r="J530">
        <v>19</v>
      </c>
      <c r="K530">
        <v>7.2</v>
      </c>
      <c r="L530">
        <v>2022</v>
      </c>
      <c r="M530">
        <v>82402</v>
      </c>
      <c r="N530">
        <v>1</v>
      </c>
      <c r="O530">
        <v>0</v>
      </c>
      <c r="P530">
        <v>4.42</v>
      </c>
      <c r="Q530" t="b">
        <f t="shared" si="72"/>
        <v>1</v>
      </c>
      <c r="R530" t="b">
        <f t="shared" si="73"/>
        <v>1</v>
      </c>
      <c r="S530" t="b">
        <f t="shared" si="74"/>
        <v>1</v>
      </c>
      <c r="T530" t="b">
        <f t="shared" si="75"/>
        <v>0</v>
      </c>
      <c r="U530" t="b">
        <f t="shared" si="76"/>
        <v>0</v>
      </c>
      <c r="V530" t="b">
        <f t="shared" si="77"/>
        <v>0</v>
      </c>
      <c r="W530" t="b">
        <f t="shared" si="78"/>
        <v>0</v>
      </c>
      <c r="X530" t="b">
        <f t="shared" si="79"/>
        <v>1</v>
      </c>
      <c r="Y530" t="b">
        <f t="shared" si="80"/>
        <v>0</v>
      </c>
    </row>
    <row r="531" spans="1:25" x14ac:dyDescent="0.3">
      <c r="A531">
        <v>529</v>
      </c>
      <c r="B531" t="s">
        <v>83</v>
      </c>
      <c r="C531" t="s">
        <v>84</v>
      </c>
      <c r="D531" t="s">
        <v>90</v>
      </c>
      <c r="E531" t="s">
        <v>86</v>
      </c>
      <c r="F531" t="s">
        <v>91</v>
      </c>
      <c r="G531" t="s">
        <v>88</v>
      </c>
      <c r="H531">
        <v>1199</v>
      </c>
      <c r="I531">
        <v>85</v>
      </c>
      <c r="J531">
        <v>19</v>
      </c>
      <c r="K531">
        <v>7.2</v>
      </c>
      <c r="L531">
        <v>2026</v>
      </c>
      <c r="M531">
        <v>5960</v>
      </c>
      <c r="N531">
        <v>1</v>
      </c>
      <c r="O531">
        <v>0</v>
      </c>
      <c r="P531">
        <v>6.79</v>
      </c>
      <c r="Q531" t="b">
        <f t="shared" si="72"/>
        <v>1</v>
      </c>
      <c r="R531" t="b">
        <f t="shared" si="73"/>
        <v>0</v>
      </c>
      <c r="S531" t="b">
        <f t="shared" si="74"/>
        <v>0</v>
      </c>
      <c r="T531" t="b">
        <f t="shared" si="75"/>
        <v>0</v>
      </c>
      <c r="U531" t="b">
        <f t="shared" si="76"/>
        <v>0</v>
      </c>
      <c r="V531" t="b">
        <f t="shared" si="77"/>
        <v>1</v>
      </c>
      <c r="W531" t="b">
        <f t="shared" si="78"/>
        <v>0</v>
      </c>
      <c r="X531" t="b">
        <f t="shared" si="79"/>
        <v>1</v>
      </c>
      <c r="Y531" t="b">
        <f t="shared" si="80"/>
        <v>0</v>
      </c>
    </row>
    <row r="532" spans="1:25" x14ac:dyDescent="0.3">
      <c r="A532">
        <v>530</v>
      </c>
      <c r="B532" t="s">
        <v>83</v>
      </c>
      <c r="C532" t="s">
        <v>84</v>
      </c>
      <c r="D532" t="s">
        <v>90</v>
      </c>
      <c r="E532" t="s">
        <v>86</v>
      </c>
      <c r="F532" t="s">
        <v>91</v>
      </c>
      <c r="G532" t="s">
        <v>88</v>
      </c>
      <c r="H532">
        <v>1199</v>
      </c>
      <c r="I532">
        <v>85</v>
      </c>
      <c r="J532">
        <v>19</v>
      </c>
      <c r="K532">
        <v>7.2</v>
      </c>
      <c r="L532">
        <v>2026</v>
      </c>
      <c r="M532">
        <v>5337</v>
      </c>
      <c r="N532">
        <v>1</v>
      </c>
      <c r="O532">
        <v>0</v>
      </c>
      <c r="P532">
        <v>7.46</v>
      </c>
      <c r="Q532" t="b">
        <f t="shared" si="72"/>
        <v>1</v>
      </c>
      <c r="R532" t="b">
        <f t="shared" si="73"/>
        <v>0</v>
      </c>
      <c r="S532" t="b">
        <f t="shared" si="74"/>
        <v>0</v>
      </c>
      <c r="T532" t="b">
        <f t="shared" si="75"/>
        <v>0</v>
      </c>
      <c r="U532" t="b">
        <f t="shared" si="76"/>
        <v>0</v>
      </c>
      <c r="V532" t="b">
        <f t="shared" si="77"/>
        <v>1</v>
      </c>
      <c r="W532" t="b">
        <f t="shared" si="78"/>
        <v>1</v>
      </c>
      <c r="X532" t="b">
        <f t="shared" si="79"/>
        <v>1</v>
      </c>
      <c r="Y532" t="b">
        <f t="shared" si="80"/>
        <v>1</v>
      </c>
    </row>
    <row r="533" spans="1:25" x14ac:dyDescent="0.3">
      <c r="A533">
        <v>531</v>
      </c>
      <c r="B533" t="s">
        <v>83</v>
      </c>
      <c r="C533" t="s">
        <v>84</v>
      </c>
      <c r="D533" t="s">
        <v>90</v>
      </c>
      <c r="E533" t="s">
        <v>86</v>
      </c>
      <c r="F533" t="s">
        <v>91</v>
      </c>
      <c r="G533" t="s">
        <v>88</v>
      </c>
      <c r="H533">
        <v>1199</v>
      </c>
      <c r="I533">
        <v>85</v>
      </c>
      <c r="J533">
        <v>19</v>
      </c>
      <c r="K533">
        <v>7.2</v>
      </c>
      <c r="L533">
        <v>2026</v>
      </c>
      <c r="M533">
        <v>8648</v>
      </c>
      <c r="N533">
        <v>2</v>
      </c>
      <c r="O533">
        <v>0</v>
      </c>
      <c r="P533">
        <v>6.38</v>
      </c>
      <c r="Q533" t="b">
        <f t="shared" si="72"/>
        <v>1</v>
      </c>
      <c r="R533" t="b">
        <f t="shared" si="73"/>
        <v>0</v>
      </c>
      <c r="S533" t="b">
        <f t="shared" si="74"/>
        <v>0</v>
      </c>
      <c r="T533" t="b">
        <f t="shared" si="75"/>
        <v>0</v>
      </c>
      <c r="U533" t="b">
        <f t="shared" si="76"/>
        <v>0</v>
      </c>
      <c r="V533" t="b">
        <f t="shared" si="77"/>
        <v>1</v>
      </c>
      <c r="W533" t="b">
        <f t="shared" si="78"/>
        <v>0</v>
      </c>
      <c r="X533" t="b">
        <f t="shared" si="79"/>
        <v>1</v>
      </c>
      <c r="Y533" t="b">
        <f t="shared" si="80"/>
        <v>0</v>
      </c>
    </row>
    <row r="534" spans="1:25" x14ac:dyDescent="0.3">
      <c r="A534">
        <v>532</v>
      </c>
      <c r="B534" t="s">
        <v>83</v>
      </c>
      <c r="C534" t="s">
        <v>84</v>
      </c>
      <c r="D534" t="s">
        <v>90</v>
      </c>
      <c r="E534" t="s">
        <v>86</v>
      </c>
      <c r="F534" t="s">
        <v>91</v>
      </c>
      <c r="G534" t="s">
        <v>88</v>
      </c>
      <c r="H534">
        <v>1199</v>
      </c>
      <c r="I534">
        <v>85</v>
      </c>
      <c r="J534">
        <v>19</v>
      </c>
      <c r="K534">
        <v>7.2</v>
      </c>
      <c r="L534">
        <v>2021</v>
      </c>
      <c r="M534">
        <v>82974</v>
      </c>
      <c r="N534">
        <v>1</v>
      </c>
      <c r="O534">
        <v>1</v>
      </c>
      <c r="P534">
        <v>2.54</v>
      </c>
      <c r="Q534" t="b">
        <f t="shared" si="72"/>
        <v>0</v>
      </c>
      <c r="R534" t="b">
        <f t="shared" si="73"/>
        <v>0</v>
      </c>
      <c r="S534" t="b">
        <f t="shared" si="74"/>
        <v>1</v>
      </c>
      <c r="T534" t="b">
        <f t="shared" si="75"/>
        <v>0</v>
      </c>
      <c r="U534" t="b">
        <f t="shared" si="76"/>
        <v>0</v>
      </c>
      <c r="V534" t="b">
        <f t="shared" si="77"/>
        <v>0</v>
      </c>
      <c r="W534" t="b">
        <f t="shared" si="78"/>
        <v>0</v>
      </c>
      <c r="X534" t="b">
        <f t="shared" si="79"/>
        <v>1</v>
      </c>
      <c r="Y534" t="b">
        <f t="shared" si="80"/>
        <v>0</v>
      </c>
    </row>
    <row r="535" spans="1:25" x14ac:dyDescent="0.3">
      <c r="A535">
        <v>533</v>
      </c>
      <c r="B535" t="s">
        <v>83</v>
      </c>
      <c r="C535" t="s">
        <v>84</v>
      </c>
      <c r="D535" t="s">
        <v>90</v>
      </c>
      <c r="E535" t="s">
        <v>86</v>
      </c>
      <c r="F535" t="s">
        <v>91</v>
      </c>
      <c r="G535" t="s">
        <v>88</v>
      </c>
      <c r="H535">
        <v>1199</v>
      </c>
      <c r="I535">
        <v>85</v>
      </c>
      <c r="J535">
        <v>19</v>
      </c>
      <c r="K535">
        <v>7.2</v>
      </c>
      <c r="L535">
        <v>2024</v>
      </c>
      <c r="M535">
        <v>39857</v>
      </c>
      <c r="N535">
        <v>2</v>
      </c>
      <c r="O535">
        <v>0</v>
      </c>
      <c r="P535">
        <v>5.15</v>
      </c>
      <c r="Q535" t="b">
        <f t="shared" si="72"/>
        <v>1</v>
      </c>
      <c r="R535" t="b">
        <f t="shared" si="73"/>
        <v>0</v>
      </c>
      <c r="S535" t="b">
        <f t="shared" si="74"/>
        <v>0</v>
      </c>
      <c r="T535" t="b">
        <f t="shared" si="75"/>
        <v>0</v>
      </c>
      <c r="U535" t="b">
        <f t="shared" si="76"/>
        <v>0</v>
      </c>
      <c r="V535" t="b">
        <f t="shared" si="77"/>
        <v>1</v>
      </c>
      <c r="W535" t="b">
        <f t="shared" si="78"/>
        <v>0</v>
      </c>
      <c r="X535" t="b">
        <f t="shared" si="79"/>
        <v>1</v>
      </c>
      <c r="Y535" t="b">
        <f t="shared" si="80"/>
        <v>0</v>
      </c>
    </row>
    <row r="536" spans="1:25" x14ac:dyDescent="0.3">
      <c r="A536">
        <v>534</v>
      </c>
      <c r="B536" t="s">
        <v>83</v>
      </c>
      <c r="C536" t="s">
        <v>84</v>
      </c>
      <c r="D536" t="s">
        <v>90</v>
      </c>
      <c r="E536" t="s">
        <v>86</v>
      </c>
      <c r="F536" t="s">
        <v>91</v>
      </c>
      <c r="G536" t="s">
        <v>88</v>
      </c>
      <c r="H536">
        <v>1199</v>
      </c>
      <c r="I536">
        <v>85</v>
      </c>
      <c r="J536">
        <v>19</v>
      </c>
      <c r="K536">
        <v>7.2</v>
      </c>
      <c r="L536">
        <v>2022</v>
      </c>
      <c r="M536">
        <v>74696</v>
      </c>
      <c r="N536">
        <v>2</v>
      </c>
      <c r="O536">
        <v>1</v>
      </c>
      <c r="P536">
        <v>3.02</v>
      </c>
      <c r="Q536" t="b">
        <f t="shared" si="72"/>
        <v>0</v>
      </c>
      <c r="R536" t="b">
        <f t="shared" si="73"/>
        <v>0</v>
      </c>
      <c r="S536" t="b">
        <f t="shared" si="74"/>
        <v>1</v>
      </c>
      <c r="T536" t="b">
        <f t="shared" si="75"/>
        <v>0</v>
      </c>
      <c r="U536" t="b">
        <f t="shared" si="76"/>
        <v>0</v>
      </c>
      <c r="V536" t="b">
        <f t="shared" si="77"/>
        <v>0</v>
      </c>
      <c r="W536" t="b">
        <f t="shared" si="78"/>
        <v>0</v>
      </c>
      <c r="X536" t="b">
        <f t="shared" si="79"/>
        <v>1</v>
      </c>
      <c r="Y536" t="b">
        <f t="shared" si="80"/>
        <v>0</v>
      </c>
    </row>
    <row r="537" spans="1:25" x14ac:dyDescent="0.3">
      <c r="A537">
        <v>535</v>
      </c>
      <c r="B537" t="s">
        <v>83</v>
      </c>
      <c r="C537" t="s">
        <v>84</v>
      </c>
      <c r="D537" t="s">
        <v>90</v>
      </c>
      <c r="E537" t="s">
        <v>86</v>
      </c>
      <c r="F537" t="s">
        <v>91</v>
      </c>
      <c r="G537" t="s">
        <v>88</v>
      </c>
      <c r="H537">
        <v>1199</v>
      </c>
      <c r="I537">
        <v>85</v>
      </c>
      <c r="J537">
        <v>19</v>
      </c>
      <c r="K537">
        <v>7.2</v>
      </c>
      <c r="L537">
        <v>2020</v>
      </c>
      <c r="M537">
        <v>97534</v>
      </c>
      <c r="N537">
        <v>2</v>
      </c>
      <c r="O537">
        <v>0</v>
      </c>
      <c r="P537">
        <v>2.78</v>
      </c>
      <c r="Q537" t="b">
        <f t="shared" si="72"/>
        <v>0</v>
      </c>
      <c r="R537" t="b">
        <f t="shared" si="73"/>
        <v>0</v>
      </c>
      <c r="S537" t="b">
        <f t="shared" si="74"/>
        <v>1</v>
      </c>
      <c r="T537" t="b">
        <f t="shared" si="75"/>
        <v>0</v>
      </c>
      <c r="U537" t="b">
        <f t="shared" si="76"/>
        <v>0</v>
      </c>
      <c r="V537" t="b">
        <f t="shared" si="77"/>
        <v>0</v>
      </c>
      <c r="W537" t="b">
        <f t="shared" si="78"/>
        <v>0</v>
      </c>
      <c r="X537" t="b">
        <f t="shared" si="79"/>
        <v>1</v>
      </c>
      <c r="Y537" t="b">
        <f t="shared" si="80"/>
        <v>0</v>
      </c>
    </row>
    <row r="538" spans="1:25" x14ac:dyDescent="0.3">
      <c r="A538">
        <v>536</v>
      </c>
      <c r="B538" t="s">
        <v>83</v>
      </c>
      <c r="C538" t="s">
        <v>84</v>
      </c>
      <c r="D538" t="s">
        <v>90</v>
      </c>
      <c r="E538" t="s">
        <v>86</v>
      </c>
      <c r="F538" t="s">
        <v>91</v>
      </c>
      <c r="G538" t="s">
        <v>88</v>
      </c>
      <c r="H538">
        <v>1199</v>
      </c>
      <c r="I538">
        <v>85</v>
      </c>
      <c r="J538">
        <v>19</v>
      </c>
      <c r="K538">
        <v>7.2</v>
      </c>
      <c r="L538">
        <v>2022</v>
      </c>
      <c r="M538">
        <v>58567</v>
      </c>
      <c r="N538">
        <v>1</v>
      </c>
      <c r="O538">
        <v>1</v>
      </c>
      <c r="P538">
        <v>3.39</v>
      </c>
      <c r="Q538" t="b">
        <f t="shared" si="72"/>
        <v>0</v>
      </c>
      <c r="R538" t="b">
        <f t="shared" si="73"/>
        <v>0</v>
      </c>
      <c r="S538" t="b">
        <f t="shared" si="74"/>
        <v>1</v>
      </c>
      <c r="T538" t="b">
        <f t="shared" si="75"/>
        <v>0</v>
      </c>
      <c r="U538" t="b">
        <f t="shared" si="76"/>
        <v>0</v>
      </c>
      <c r="V538" t="b">
        <f t="shared" si="77"/>
        <v>0</v>
      </c>
      <c r="W538" t="b">
        <f t="shared" si="78"/>
        <v>0</v>
      </c>
      <c r="X538" t="b">
        <f t="shared" si="79"/>
        <v>1</v>
      </c>
      <c r="Y538" t="b">
        <f t="shared" si="80"/>
        <v>0</v>
      </c>
    </row>
    <row r="539" spans="1:25" x14ac:dyDescent="0.3">
      <c r="A539">
        <v>537</v>
      </c>
      <c r="B539" t="s">
        <v>83</v>
      </c>
      <c r="C539" t="s">
        <v>84</v>
      </c>
      <c r="D539" t="s">
        <v>90</v>
      </c>
      <c r="E539" t="s">
        <v>86</v>
      </c>
      <c r="F539" t="s">
        <v>91</v>
      </c>
      <c r="G539" t="s">
        <v>88</v>
      </c>
      <c r="H539">
        <v>1199</v>
      </c>
      <c r="I539">
        <v>85</v>
      </c>
      <c r="J539">
        <v>19</v>
      </c>
      <c r="K539">
        <v>7.2</v>
      </c>
      <c r="L539">
        <v>2025</v>
      </c>
      <c r="M539">
        <v>12933</v>
      </c>
      <c r="N539">
        <v>1</v>
      </c>
      <c r="O539">
        <v>0</v>
      </c>
      <c r="P539">
        <v>6.76</v>
      </c>
      <c r="Q539" t="b">
        <f t="shared" si="72"/>
        <v>1</v>
      </c>
      <c r="R539" t="b">
        <f t="shared" si="73"/>
        <v>0</v>
      </c>
      <c r="S539" t="b">
        <f t="shared" si="74"/>
        <v>0</v>
      </c>
      <c r="T539" t="b">
        <f t="shared" si="75"/>
        <v>0</v>
      </c>
      <c r="U539" t="b">
        <f t="shared" si="76"/>
        <v>0</v>
      </c>
      <c r="V539" t="b">
        <f t="shared" si="77"/>
        <v>1</v>
      </c>
      <c r="W539" t="b">
        <f t="shared" si="78"/>
        <v>0</v>
      </c>
      <c r="X539" t="b">
        <f t="shared" si="79"/>
        <v>1</v>
      </c>
      <c r="Y539" t="b">
        <f t="shared" si="80"/>
        <v>0</v>
      </c>
    </row>
    <row r="540" spans="1:25" x14ac:dyDescent="0.3">
      <c r="A540">
        <v>538</v>
      </c>
      <c r="B540" t="s">
        <v>83</v>
      </c>
      <c r="C540" t="s">
        <v>84</v>
      </c>
      <c r="D540" t="s">
        <v>90</v>
      </c>
      <c r="E540" t="s">
        <v>86</v>
      </c>
      <c r="F540" t="s">
        <v>91</v>
      </c>
      <c r="G540" t="s">
        <v>88</v>
      </c>
      <c r="H540">
        <v>1199</v>
      </c>
      <c r="I540">
        <v>85</v>
      </c>
      <c r="J540">
        <v>19</v>
      </c>
      <c r="K540">
        <v>7.2</v>
      </c>
      <c r="L540">
        <v>2020</v>
      </c>
      <c r="M540">
        <v>92738</v>
      </c>
      <c r="N540">
        <v>1</v>
      </c>
      <c r="O540">
        <v>0</v>
      </c>
      <c r="P540">
        <v>3.01</v>
      </c>
      <c r="Q540" t="b">
        <f t="shared" si="72"/>
        <v>0</v>
      </c>
      <c r="R540" t="b">
        <f t="shared" si="73"/>
        <v>0</v>
      </c>
      <c r="S540" t="b">
        <f t="shared" si="74"/>
        <v>1</v>
      </c>
      <c r="T540" t="b">
        <f t="shared" si="75"/>
        <v>0</v>
      </c>
      <c r="U540" t="b">
        <f t="shared" si="76"/>
        <v>0</v>
      </c>
      <c r="V540" t="b">
        <f t="shared" si="77"/>
        <v>0</v>
      </c>
      <c r="W540" t="b">
        <f t="shared" si="78"/>
        <v>0</v>
      </c>
      <c r="X540" t="b">
        <f t="shared" si="79"/>
        <v>1</v>
      </c>
      <c r="Y540" t="b">
        <f t="shared" si="80"/>
        <v>0</v>
      </c>
    </row>
    <row r="541" spans="1:25" x14ac:dyDescent="0.3">
      <c r="A541">
        <v>539</v>
      </c>
      <c r="B541" t="s">
        <v>83</v>
      </c>
      <c r="C541" t="s">
        <v>84</v>
      </c>
      <c r="D541" t="s">
        <v>90</v>
      </c>
      <c r="E541" t="s">
        <v>86</v>
      </c>
      <c r="F541" t="s">
        <v>91</v>
      </c>
      <c r="G541" t="s">
        <v>88</v>
      </c>
      <c r="H541">
        <v>1199</v>
      </c>
      <c r="I541">
        <v>85</v>
      </c>
      <c r="J541">
        <v>19</v>
      </c>
      <c r="K541">
        <v>7.2</v>
      </c>
      <c r="L541">
        <v>2023</v>
      </c>
      <c r="M541">
        <v>59339</v>
      </c>
      <c r="N541">
        <v>1</v>
      </c>
      <c r="O541">
        <v>0</v>
      </c>
      <c r="P541">
        <v>4.66</v>
      </c>
      <c r="Q541" t="b">
        <f t="shared" si="72"/>
        <v>1</v>
      </c>
      <c r="R541" t="b">
        <f t="shared" si="73"/>
        <v>1</v>
      </c>
      <c r="S541" t="b">
        <f t="shared" si="74"/>
        <v>1</v>
      </c>
      <c r="T541" t="b">
        <f t="shared" si="75"/>
        <v>0</v>
      </c>
      <c r="U541" t="b">
        <f t="shared" si="76"/>
        <v>0</v>
      </c>
      <c r="V541" t="b">
        <f t="shared" si="77"/>
        <v>1</v>
      </c>
      <c r="W541" t="b">
        <f t="shared" si="78"/>
        <v>0</v>
      </c>
      <c r="X541" t="b">
        <f t="shared" si="79"/>
        <v>1</v>
      </c>
      <c r="Y541" t="b">
        <f t="shared" si="80"/>
        <v>0</v>
      </c>
    </row>
    <row r="542" spans="1:25" x14ac:dyDescent="0.3">
      <c r="A542">
        <v>540</v>
      </c>
      <c r="B542" t="s">
        <v>83</v>
      </c>
      <c r="C542" t="s">
        <v>84</v>
      </c>
      <c r="D542" t="s">
        <v>90</v>
      </c>
      <c r="E542" t="s">
        <v>86</v>
      </c>
      <c r="F542" t="s">
        <v>91</v>
      </c>
      <c r="G542" t="s">
        <v>88</v>
      </c>
      <c r="H542">
        <v>1199</v>
      </c>
      <c r="I542">
        <v>85</v>
      </c>
      <c r="J542">
        <v>19</v>
      </c>
      <c r="K542">
        <v>7.2</v>
      </c>
      <c r="L542">
        <v>2020</v>
      </c>
      <c r="M542">
        <v>113476</v>
      </c>
      <c r="N542">
        <v>1</v>
      </c>
      <c r="O542">
        <v>0</v>
      </c>
      <c r="P542">
        <v>3.06</v>
      </c>
      <c r="Q542" t="b">
        <f t="shared" si="72"/>
        <v>0</v>
      </c>
      <c r="R542" t="b">
        <f t="shared" si="73"/>
        <v>0</v>
      </c>
      <c r="S542" t="b">
        <f t="shared" si="74"/>
        <v>1</v>
      </c>
      <c r="T542" t="b">
        <f t="shared" si="75"/>
        <v>0</v>
      </c>
      <c r="U542" t="b">
        <f t="shared" si="76"/>
        <v>0</v>
      </c>
      <c r="V542" t="b">
        <f t="shared" si="77"/>
        <v>0</v>
      </c>
      <c r="W542" t="b">
        <f t="shared" si="78"/>
        <v>0</v>
      </c>
      <c r="X542" t="b">
        <f t="shared" si="79"/>
        <v>1</v>
      </c>
      <c r="Y542" t="b">
        <f t="shared" si="80"/>
        <v>0</v>
      </c>
    </row>
    <row r="543" spans="1:25" x14ac:dyDescent="0.3">
      <c r="A543">
        <v>541</v>
      </c>
      <c r="B543" t="s">
        <v>83</v>
      </c>
      <c r="C543" t="s">
        <v>84</v>
      </c>
      <c r="D543" t="s">
        <v>90</v>
      </c>
      <c r="E543" t="s">
        <v>86</v>
      </c>
      <c r="F543" t="s">
        <v>91</v>
      </c>
      <c r="G543" t="s">
        <v>88</v>
      </c>
      <c r="H543">
        <v>1199</v>
      </c>
      <c r="I543">
        <v>85</v>
      </c>
      <c r="J543">
        <v>19</v>
      </c>
      <c r="K543">
        <v>7.2</v>
      </c>
      <c r="L543">
        <v>2023</v>
      </c>
      <c r="M543">
        <v>61580</v>
      </c>
      <c r="N543">
        <v>2</v>
      </c>
      <c r="O543">
        <v>0</v>
      </c>
      <c r="P543">
        <v>4.3899999999999997</v>
      </c>
      <c r="Q543" t="b">
        <f t="shared" si="72"/>
        <v>1</v>
      </c>
      <c r="R543" t="b">
        <f t="shared" si="73"/>
        <v>1</v>
      </c>
      <c r="S543" t="b">
        <f t="shared" si="74"/>
        <v>1</v>
      </c>
      <c r="T543" t="b">
        <f t="shared" si="75"/>
        <v>0</v>
      </c>
      <c r="U543" t="b">
        <f t="shared" si="76"/>
        <v>0</v>
      </c>
      <c r="V543" t="b">
        <f t="shared" si="77"/>
        <v>1</v>
      </c>
      <c r="W543" t="b">
        <f t="shared" si="78"/>
        <v>0</v>
      </c>
      <c r="X543" t="b">
        <f t="shared" si="79"/>
        <v>1</v>
      </c>
      <c r="Y543" t="b">
        <f t="shared" si="80"/>
        <v>0</v>
      </c>
    </row>
    <row r="544" spans="1:25" x14ac:dyDescent="0.3">
      <c r="A544">
        <v>542</v>
      </c>
      <c r="B544" t="s">
        <v>83</v>
      </c>
      <c r="C544" t="s">
        <v>84</v>
      </c>
      <c r="D544" t="s">
        <v>90</v>
      </c>
      <c r="E544" t="s">
        <v>86</v>
      </c>
      <c r="F544" t="s">
        <v>91</v>
      </c>
      <c r="G544" t="s">
        <v>88</v>
      </c>
      <c r="H544">
        <v>1199</v>
      </c>
      <c r="I544">
        <v>85</v>
      </c>
      <c r="J544">
        <v>19</v>
      </c>
      <c r="K544">
        <v>7.2</v>
      </c>
      <c r="L544">
        <v>2026</v>
      </c>
      <c r="M544">
        <v>4984</v>
      </c>
      <c r="N544">
        <v>2</v>
      </c>
      <c r="O544">
        <v>0</v>
      </c>
      <c r="P544">
        <v>6.57</v>
      </c>
      <c r="Q544" t="b">
        <f t="shared" si="72"/>
        <v>1</v>
      </c>
      <c r="R544" t="b">
        <f t="shared" si="73"/>
        <v>0</v>
      </c>
      <c r="S544" t="b">
        <f t="shared" si="74"/>
        <v>0</v>
      </c>
      <c r="T544" t="b">
        <f t="shared" si="75"/>
        <v>0</v>
      </c>
      <c r="U544" t="b">
        <f t="shared" si="76"/>
        <v>0</v>
      </c>
      <c r="V544" t="b">
        <f t="shared" si="77"/>
        <v>1</v>
      </c>
      <c r="W544" t="b">
        <f t="shared" si="78"/>
        <v>0</v>
      </c>
      <c r="X544" t="b">
        <f t="shared" si="79"/>
        <v>1</v>
      </c>
      <c r="Y544" t="b">
        <f t="shared" si="80"/>
        <v>0</v>
      </c>
    </row>
    <row r="545" spans="1:25" x14ac:dyDescent="0.3">
      <c r="A545">
        <v>543</v>
      </c>
      <c r="B545" t="s">
        <v>83</v>
      </c>
      <c r="C545" t="s">
        <v>84</v>
      </c>
      <c r="D545" t="s">
        <v>90</v>
      </c>
      <c r="E545" t="s">
        <v>86</v>
      </c>
      <c r="F545" t="s">
        <v>91</v>
      </c>
      <c r="G545" t="s">
        <v>88</v>
      </c>
      <c r="H545">
        <v>1199</v>
      </c>
      <c r="I545">
        <v>85</v>
      </c>
      <c r="J545">
        <v>19</v>
      </c>
      <c r="K545">
        <v>7.2</v>
      </c>
      <c r="L545">
        <v>2023</v>
      </c>
      <c r="M545">
        <v>62890</v>
      </c>
      <c r="N545">
        <v>1</v>
      </c>
      <c r="O545">
        <v>0</v>
      </c>
      <c r="P545">
        <v>4.78</v>
      </c>
      <c r="Q545" t="b">
        <f t="shared" si="72"/>
        <v>1</v>
      </c>
      <c r="R545" t="b">
        <f t="shared" si="73"/>
        <v>1</v>
      </c>
      <c r="S545" t="b">
        <f t="shared" si="74"/>
        <v>1</v>
      </c>
      <c r="T545" t="b">
        <f t="shared" si="75"/>
        <v>0</v>
      </c>
      <c r="U545" t="b">
        <f t="shared" si="76"/>
        <v>0</v>
      </c>
      <c r="V545" t="b">
        <f t="shared" si="77"/>
        <v>1</v>
      </c>
      <c r="W545" t="b">
        <f t="shared" si="78"/>
        <v>0</v>
      </c>
      <c r="X545" t="b">
        <f t="shared" si="79"/>
        <v>1</v>
      </c>
      <c r="Y545" t="b">
        <f t="shared" si="80"/>
        <v>0</v>
      </c>
    </row>
    <row r="546" spans="1:25" x14ac:dyDescent="0.3">
      <c r="A546">
        <v>544</v>
      </c>
      <c r="B546" t="s">
        <v>83</v>
      </c>
      <c r="C546" t="s">
        <v>84</v>
      </c>
      <c r="D546" t="s">
        <v>90</v>
      </c>
      <c r="E546" t="s">
        <v>86</v>
      </c>
      <c r="F546" t="s">
        <v>91</v>
      </c>
      <c r="G546" t="s">
        <v>88</v>
      </c>
      <c r="H546">
        <v>1199</v>
      </c>
      <c r="I546">
        <v>85</v>
      </c>
      <c r="J546">
        <v>19</v>
      </c>
      <c r="K546">
        <v>7.2</v>
      </c>
      <c r="L546">
        <v>2025</v>
      </c>
      <c r="M546">
        <v>26848</v>
      </c>
      <c r="N546">
        <v>1</v>
      </c>
      <c r="O546">
        <v>0</v>
      </c>
      <c r="P546">
        <v>6.3</v>
      </c>
      <c r="Q546" t="b">
        <f t="shared" si="72"/>
        <v>1</v>
      </c>
      <c r="R546" t="b">
        <f t="shared" si="73"/>
        <v>0</v>
      </c>
      <c r="S546" t="b">
        <f t="shared" si="74"/>
        <v>0</v>
      </c>
      <c r="T546" t="b">
        <f t="shared" si="75"/>
        <v>0</v>
      </c>
      <c r="U546" t="b">
        <f t="shared" si="76"/>
        <v>0</v>
      </c>
      <c r="V546" t="b">
        <f t="shared" si="77"/>
        <v>1</v>
      </c>
      <c r="W546" t="b">
        <f t="shared" si="78"/>
        <v>0</v>
      </c>
      <c r="X546" t="b">
        <f t="shared" si="79"/>
        <v>1</v>
      </c>
      <c r="Y546" t="b">
        <f t="shared" si="80"/>
        <v>0</v>
      </c>
    </row>
    <row r="547" spans="1:25" x14ac:dyDescent="0.3">
      <c r="A547">
        <v>545</v>
      </c>
      <c r="B547" t="s">
        <v>83</v>
      </c>
      <c r="C547" t="s">
        <v>84</v>
      </c>
      <c r="D547" t="s">
        <v>90</v>
      </c>
      <c r="E547" t="s">
        <v>86</v>
      </c>
      <c r="F547" t="s">
        <v>91</v>
      </c>
      <c r="G547" t="s">
        <v>88</v>
      </c>
      <c r="H547">
        <v>1199</v>
      </c>
      <c r="I547">
        <v>85</v>
      </c>
      <c r="J547">
        <v>19</v>
      </c>
      <c r="K547">
        <v>7.2</v>
      </c>
      <c r="L547">
        <v>2024</v>
      </c>
      <c r="M547">
        <v>49980</v>
      </c>
      <c r="N547">
        <v>2</v>
      </c>
      <c r="O547">
        <v>0</v>
      </c>
      <c r="P547">
        <v>4.87</v>
      </c>
      <c r="Q547" t="b">
        <f t="shared" si="72"/>
        <v>1</v>
      </c>
      <c r="R547" t="b">
        <f t="shared" si="73"/>
        <v>1</v>
      </c>
      <c r="S547" t="b">
        <f t="shared" si="74"/>
        <v>1</v>
      </c>
      <c r="T547" t="b">
        <f t="shared" si="75"/>
        <v>0</v>
      </c>
      <c r="U547" t="b">
        <f t="shared" si="76"/>
        <v>0</v>
      </c>
      <c r="V547" t="b">
        <f t="shared" si="77"/>
        <v>1</v>
      </c>
      <c r="W547" t="b">
        <f t="shared" si="78"/>
        <v>0</v>
      </c>
      <c r="X547" t="b">
        <f t="shared" si="79"/>
        <v>1</v>
      </c>
      <c r="Y547" t="b">
        <f t="shared" si="80"/>
        <v>0</v>
      </c>
    </row>
    <row r="548" spans="1:25" x14ac:dyDescent="0.3">
      <c r="A548">
        <v>546</v>
      </c>
      <c r="B548" t="s">
        <v>83</v>
      </c>
      <c r="C548" t="s">
        <v>84</v>
      </c>
      <c r="D548" t="s">
        <v>90</v>
      </c>
      <c r="E548" t="s">
        <v>86</v>
      </c>
      <c r="F548" t="s">
        <v>91</v>
      </c>
      <c r="G548" t="s">
        <v>88</v>
      </c>
      <c r="H548">
        <v>1199</v>
      </c>
      <c r="I548">
        <v>85</v>
      </c>
      <c r="J548">
        <v>19</v>
      </c>
      <c r="K548">
        <v>7.2</v>
      </c>
      <c r="L548">
        <v>2024</v>
      </c>
      <c r="M548">
        <v>20796</v>
      </c>
      <c r="N548">
        <v>1</v>
      </c>
      <c r="O548">
        <v>0</v>
      </c>
      <c r="P548">
        <v>6.23</v>
      </c>
      <c r="Q548" t="b">
        <f t="shared" si="72"/>
        <v>1</v>
      </c>
      <c r="R548" t="b">
        <f t="shared" si="73"/>
        <v>0</v>
      </c>
      <c r="S548" t="b">
        <f t="shared" si="74"/>
        <v>0</v>
      </c>
      <c r="T548" t="b">
        <f t="shared" si="75"/>
        <v>0</v>
      </c>
      <c r="U548" t="b">
        <f t="shared" si="76"/>
        <v>0</v>
      </c>
      <c r="V548" t="b">
        <f t="shared" si="77"/>
        <v>1</v>
      </c>
      <c r="W548" t="b">
        <f t="shared" si="78"/>
        <v>0</v>
      </c>
      <c r="X548" t="b">
        <f t="shared" si="79"/>
        <v>1</v>
      </c>
      <c r="Y548" t="b">
        <f t="shared" si="80"/>
        <v>0</v>
      </c>
    </row>
    <row r="549" spans="1:25" x14ac:dyDescent="0.3">
      <c r="A549">
        <v>547</v>
      </c>
      <c r="B549" t="s">
        <v>83</v>
      </c>
      <c r="C549" t="s">
        <v>84</v>
      </c>
      <c r="D549" t="s">
        <v>90</v>
      </c>
      <c r="E549" t="s">
        <v>86</v>
      </c>
      <c r="F549" t="s">
        <v>91</v>
      </c>
      <c r="G549" t="s">
        <v>88</v>
      </c>
      <c r="H549">
        <v>1199</v>
      </c>
      <c r="I549">
        <v>85</v>
      </c>
      <c r="J549">
        <v>19</v>
      </c>
      <c r="K549">
        <v>7.2</v>
      </c>
      <c r="L549">
        <v>2020</v>
      </c>
      <c r="M549">
        <v>101463</v>
      </c>
      <c r="N549">
        <v>1</v>
      </c>
      <c r="O549">
        <v>0</v>
      </c>
      <c r="P549">
        <v>3.18</v>
      </c>
      <c r="Q549" t="b">
        <f t="shared" si="72"/>
        <v>0</v>
      </c>
      <c r="R549" t="b">
        <f t="shared" si="73"/>
        <v>0</v>
      </c>
      <c r="S549" t="b">
        <f t="shared" si="74"/>
        <v>1</v>
      </c>
      <c r="T549" t="b">
        <f t="shared" si="75"/>
        <v>0</v>
      </c>
      <c r="U549" t="b">
        <f t="shared" si="76"/>
        <v>0</v>
      </c>
      <c r="V549" t="b">
        <f t="shared" si="77"/>
        <v>0</v>
      </c>
      <c r="W549" t="b">
        <f t="shared" si="78"/>
        <v>0</v>
      </c>
      <c r="X549" t="b">
        <f t="shared" si="79"/>
        <v>1</v>
      </c>
      <c r="Y549" t="b">
        <f t="shared" si="80"/>
        <v>0</v>
      </c>
    </row>
    <row r="550" spans="1:25" x14ac:dyDescent="0.3">
      <c r="A550">
        <v>548</v>
      </c>
      <c r="B550" t="s">
        <v>83</v>
      </c>
      <c r="C550" t="s">
        <v>84</v>
      </c>
      <c r="D550" t="s">
        <v>90</v>
      </c>
      <c r="E550" t="s">
        <v>86</v>
      </c>
      <c r="F550" t="s">
        <v>91</v>
      </c>
      <c r="G550" t="s">
        <v>88</v>
      </c>
      <c r="H550">
        <v>1199</v>
      </c>
      <c r="I550">
        <v>85</v>
      </c>
      <c r="J550">
        <v>19</v>
      </c>
      <c r="K550">
        <v>7.2</v>
      </c>
      <c r="L550">
        <v>2022</v>
      </c>
      <c r="M550">
        <v>40636</v>
      </c>
      <c r="N550">
        <v>2</v>
      </c>
      <c r="O550">
        <v>0</v>
      </c>
      <c r="P550">
        <v>4.0599999999999996</v>
      </c>
      <c r="Q550" t="b">
        <f t="shared" si="72"/>
        <v>1</v>
      </c>
      <c r="R550" t="b">
        <f t="shared" si="73"/>
        <v>1</v>
      </c>
      <c r="S550" t="b">
        <f t="shared" si="74"/>
        <v>1</v>
      </c>
      <c r="T550" t="b">
        <f t="shared" si="75"/>
        <v>0</v>
      </c>
      <c r="U550" t="b">
        <f t="shared" si="76"/>
        <v>0</v>
      </c>
      <c r="V550" t="b">
        <f t="shared" si="77"/>
        <v>0</v>
      </c>
      <c r="W550" t="b">
        <f t="shared" si="78"/>
        <v>0</v>
      </c>
      <c r="X550" t="b">
        <f t="shared" si="79"/>
        <v>1</v>
      </c>
      <c r="Y550" t="b">
        <f t="shared" si="80"/>
        <v>0</v>
      </c>
    </row>
    <row r="551" spans="1:25" x14ac:dyDescent="0.3">
      <c r="A551">
        <v>549</v>
      </c>
      <c r="B551" t="s">
        <v>83</v>
      </c>
      <c r="C551" t="s">
        <v>84</v>
      </c>
      <c r="D551" t="s">
        <v>90</v>
      </c>
      <c r="E551" t="s">
        <v>86</v>
      </c>
      <c r="F551" t="s">
        <v>91</v>
      </c>
      <c r="G551" t="s">
        <v>88</v>
      </c>
      <c r="H551">
        <v>1199</v>
      </c>
      <c r="I551">
        <v>85</v>
      </c>
      <c r="J551">
        <v>19</v>
      </c>
      <c r="K551">
        <v>7.2</v>
      </c>
      <c r="L551">
        <v>2022</v>
      </c>
      <c r="M551">
        <v>39032</v>
      </c>
      <c r="N551">
        <v>1</v>
      </c>
      <c r="O551">
        <v>0</v>
      </c>
      <c r="P551">
        <v>4.62</v>
      </c>
      <c r="Q551" t="b">
        <f t="shared" si="72"/>
        <v>1</v>
      </c>
      <c r="R551" t="b">
        <f t="shared" si="73"/>
        <v>1</v>
      </c>
      <c r="S551" t="b">
        <f t="shared" si="74"/>
        <v>0</v>
      </c>
      <c r="T551" t="b">
        <f t="shared" si="75"/>
        <v>0</v>
      </c>
      <c r="U551" t="b">
        <f t="shared" si="76"/>
        <v>0</v>
      </c>
      <c r="V551" t="b">
        <f t="shared" si="77"/>
        <v>0</v>
      </c>
      <c r="W551" t="b">
        <f t="shared" si="78"/>
        <v>0</v>
      </c>
      <c r="X551" t="b">
        <f t="shared" si="79"/>
        <v>1</v>
      </c>
      <c r="Y551" t="b">
        <f t="shared" si="80"/>
        <v>0</v>
      </c>
    </row>
    <row r="552" spans="1:25" x14ac:dyDescent="0.3">
      <c r="A552">
        <v>550</v>
      </c>
      <c r="B552" t="s">
        <v>83</v>
      </c>
      <c r="C552" t="s">
        <v>84</v>
      </c>
      <c r="D552" t="s">
        <v>90</v>
      </c>
      <c r="E552" t="s">
        <v>86</v>
      </c>
      <c r="F552" t="s">
        <v>91</v>
      </c>
      <c r="G552" t="s">
        <v>88</v>
      </c>
      <c r="H552">
        <v>1199</v>
      </c>
      <c r="I552">
        <v>85</v>
      </c>
      <c r="J552">
        <v>19</v>
      </c>
      <c r="K552">
        <v>7.2</v>
      </c>
      <c r="L552">
        <v>2020</v>
      </c>
      <c r="M552">
        <v>72631</v>
      </c>
      <c r="N552">
        <v>2</v>
      </c>
      <c r="O552">
        <v>0</v>
      </c>
      <c r="P552">
        <v>2.36</v>
      </c>
      <c r="Q552" t="b">
        <f t="shared" si="72"/>
        <v>0</v>
      </c>
      <c r="R552" t="b">
        <f t="shared" si="73"/>
        <v>0</v>
      </c>
      <c r="S552" t="b">
        <f t="shared" si="74"/>
        <v>1</v>
      </c>
      <c r="T552" t="b">
        <f t="shared" si="75"/>
        <v>0</v>
      </c>
      <c r="U552" t="b">
        <f t="shared" si="76"/>
        <v>0</v>
      </c>
      <c r="V552" t="b">
        <f t="shared" si="77"/>
        <v>0</v>
      </c>
      <c r="W552" t="b">
        <f t="shared" si="78"/>
        <v>0</v>
      </c>
      <c r="X552" t="b">
        <f t="shared" si="79"/>
        <v>1</v>
      </c>
      <c r="Y552" t="b">
        <f t="shared" si="80"/>
        <v>0</v>
      </c>
    </row>
    <row r="553" spans="1:25" x14ac:dyDescent="0.3">
      <c r="A553">
        <v>551</v>
      </c>
      <c r="B553" t="s">
        <v>83</v>
      </c>
      <c r="C553" t="s">
        <v>84</v>
      </c>
      <c r="D553" t="s">
        <v>90</v>
      </c>
      <c r="E553" t="s">
        <v>86</v>
      </c>
      <c r="F553" t="s">
        <v>91</v>
      </c>
      <c r="G553" t="s">
        <v>88</v>
      </c>
      <c r="H553">
        <v>1199</v>
      </c>
      <c r="I553">
        <v>85</v>
      </c>
      <c r="J553">
        <v>19</v>
      </c>
      <c r="K553">
        <v>7.2</v>
      </c>
      <c r="L553">
        <v>2026</v>
      </c>
      <c r="M553">
        <v>5356</v>
      </c>
      <c r="N553">
        <v>2</v>
      </c>
      <c r="O553">
        <v>0</v>
      </c>
      <c r="P553">
        <v>7.09</v>
      </c>
      <c r="Q553" t="b">
        <f t="shared" si="72"/>
        <v>1</v>
      </c>
      <c r="R553" t="b">
        <f t="shared" si="73"/>
        <v>0</v>
      </c>
      <c r="S553" t="b">
        <f t="shared" si="74"/>
        <v>0</v>
      </c>
      <c r="T553" t="b">
        <f t="shared" si="75"/>
        <v>0</v>
      </c>
      <c r="U553" t="b">
        <f t="shared" si="76"/>
        <v>0</v>
      </c>
      <c r="V553" t="b">
        <f t="shared" si="77"/>
        <v>1</v>
      </c>
      <c r="W553" t="b">
        <f t="shared" si="78"/>
        <v>1</v>
      </c>
      <c r="X553" t="b">
        <f t="shared" si="79"/>
        <v>1</v>
      </c>
      <c r="Y553" t="b">
        <f t="shared" si="80"/>
        <v>1</v>
      </c>
    </row>
    <row r="554" spans="1:25" x14ac:dyDescent="0.3">
      <c r="A554">
        <v>552</v>
      </c>
      <c r="B554" t="s">
        <v>83</v>
      </c>
      <c r="C554" t="s">
        <v>84</v>
      </c>
      <c r="D554" t="s">
        <v>90</v>
      </c>
      <c r="E554" t="s">
        <v>86</v>
      </c>
      <c r="F554" t="s">
        <v>91</v>
      </c>
      <c r="G554" t="s">
        <v>88</v>
      </c>
      <c r="H554">
        <v>1199</v>
      </c>
      <c r="I554">
        <v>85</v>
      </c>
      <c r="J554">
        <v>19</v>
      </c>
      <c r="K554">
        <v>7.2</v>
      </c>
      <c r="L554">
        <v>2025</v>
      </c>
      <c r="M554">
        <v>22155</v>
      </c>
      <c r="N554">
        <v>2</v>
      </c>
      <c r="O554">
        <v>0</v>
      </c>
      <c r="P554">
        <v>5.82</v>
      </c>
      <c r="Q554" t="b">
        <f t="shared" si="72"/>
        <v>1</v>
      </c>
      <c r="R554" t="b">
        <f t="shared" si="73"/>
        <v>0</v>
      </c>
      <c r="S554" t="b">
        <f t="shared" si="74"/>
        <v>0</v>
      </c>
      <c r="T554" t="b">
        <f t="shared" si="75"/>
        <v>0</v>
      </c>
      <c r="U554" t="b">
        <f t="shared" si="76"/>
        <v>0</v>
      </c>
      <c r="V554" t="b">
        <f t="shared" si="77"/>
        <v>1</v>
      </c>
      <c r="W554" t="b">
        <f t="shared" si="78"/>
        <v>0</v>
      </c>
      <c r="X554" t="b">
        <f t="shared" si="79"/>
        <v>1</v>
      </c>
      <c r="Y554" t="b">
        <f t="shared" si="80"/>
        <v>0</v>
      </c>
    </row>
    <row r="555" spans="1:25" x14ac:dyDescent="0.3">
      <c r="A555">
        <v>553</v>
      </c>
      <c r="B555" t="s">
        <v>83</v>
      </c>
      <c r="C555" t="s">
        <v>84</v>
      </c>
      <c r="D555" t="s">
        <v>90</v>
      </c>
      <c r="E555" t="s">
        <v>86</v>
      </c>
      <c r="F555" t="s">
        <v>91</v>
      </c>
      <c r="G555" t="s">
        <v>88</v>
      </c>
      <c r="H555">
        <v>1199</v>
      </c>
      <c r="I555">
        <v>85</v>
      </c>
      <c r="J555">
        <v>19</v>
      </c>
      <c r="K555">
        <v>7.2</v>
      </c>
      <c r="L555">
        <v>2022</v>
      </c>
      <c r="M555">
        <v>80805</v>
      </c>
      <c r="N555">
        <v>1</v>
      </c>
      <c r="O555">
        <v>0</v>
      </c>
      <c r="P555">
        <v>3.8</v>
      </c>
      <c r="Q555" t="b">
        <f t="shared" si="72"/>
        <v>0</v>
      </c>
      <c r="R555" t="b">
        <f t="shared" si="73"/>
        <v>0</v>
      </c>
      <c r="S555" t="b">
        <f t="shared" si="74"/>
        <v>1</v>
      </c>
      <c r="T555" t="b">
        <f t="shared" si="75"/>
        <v>0</v>
      </c>
      <c r="U555" t="b">
        <f t="shared" si="76"/>
        <v>0</v>
      </c>
      <c r="V555" t="b">
        <f t="shared" si="77"/>
        <v>0</v>
      </c>
      <c r="W555" t="b">
        <f t="shared" si="78"/>
        <v>0</v>
      </c>
      <c r="X555" t="b">
        <f t="shared" si="79"/>
        <v>1</v>
      </c>
      <c r="Y555" t="b">
        <f t="shared" si="80"/>
        <v>0</v>
      </c>
    </row>
    <row r="556" spans="1:25" x14ac:dyDescent="0.3">
      <c r="A556">
        <v>554</v>
      </c>
      <c r="B556" t="s">
        <v>83</v>
      </c>
      <c r="C556" t="s">
        <v>84</v>
      </c>
      <c r="D556" t="s">
        <v>90</v>
      </c>
      <c r="E556" t="s">
        <v>86</v>
      </c>
      <c r="F556" t="s">
        <v>91</v>
      </c>
      <c r="G556" t="s">
        <v>88</v>
      </c>
      <c r="H556">
        <v>1199</v>
      </c>
      <c r="I556">
        <v>85</v>
      </c>
      <c r="J556">
        <v>19</v>
      </c>
      <c r="K556">
        <v>7.2</v>
      </c>
      <c r="L556">
        <v>2024</v>
      </c>
      <c r="M556">
        <v>23886</v>
      </c>
      <c r="N556">
        <v>1</v>
      </c>
      <c r="O556">
        <v>0</v>
      </c>
      <c r="P556">
        <v>6.03</v>
      </c>
      <c r="Q556" t="b">
        <f t="shared" si="72"/>
        <v>1</v>
      </c>
      <c r="R556" t="b">
        <f t="shared" si="73"/>
        <v>0</v>
      </c>
      <c r="S556" t="b">
        <f t="shared" si="74"/>
        <v>0</v>
      </c>
      <c r="T556" t="b">
        <f t="shared" si="75"/>
        <v>0</v>
      </c>
      <c r="U556" t="b">
        <f t="shared" si="76"/>
        <v>0</v>
      </c>
      <c r="V556" t="b">
        <f t="shared" si="77"/>
        <v>1</v>
      </c>
      <c r="W556" t="b">
        <f t="shared" si="78"/>
        <v>0</v>
      </c>
      <c r="X556" t="b">
        <f t="shared" si="79"/>
        <v>1</v>
      </c>
      <c r="Y556" t="b">
        <f t="shared" si="80"/>
        <v>0</v>
      </c>
    </row>
    <row r="557" spans="1:25" x14ac:dyDescent="0.3">
      <c r="A557">
        <v>555</v>
      </c>
      <c r="B557" t="s">
        <v>83</v>
      </c>
      <c r="C557" t="s">
        <v>84</v>
      </c>
      <c r="D557" t="s">
        <v>90</v>
      </c>
      <c r="E557" t="s">
        <v>86</v>
      </c>
      <c r="F557" t="s">
        <v>91</v>
      </c>
      <c r="G557" t="s">
        <v>88</v>
      </c>
      <c r="H557">
        <v>1199</v>
      </c>
      <c r="I557">
        <v>85</v>
      </c>
      <c r="J557">
        <v>19</v>
      </c>
      <c r="K557">
        <v>7.2</v>
      </c>
      <c r="L557">
        <v>2023</v>
      </c>
      <c r="M557">
        <v>66247</v>
      </c>
      <c r="N557">
        <v>2</v>
      </c>
      <c r="O557">
        <v>0</v>
      </c>
      <c r="P557">
        <v>4.41</v>
      </c>
      <c r="Q557" t="b">
        <f t="shared" si="72"/>
        <v>1</v>
      </c>
      <c r="R557" t="b">
        <f t="shared" si="73"/>
        <v>1</v>
      </c>
      <c r="S557" t="b">
        <f t="shared" si="74"/>
        <v>1</v>
      </c>
      <c r="T557" t="b">
        <f t="shared" si="75"/>
        <v>0</v>
      </c>
      <c r="U557" t="b">
        <f t="shared" si="76"/>
        <v>0</v>
      </c>
      <c r="V557" t="b">
        <f t="shared" si="77"/>
        <v>1</v>
      </c>
      <c r="W557" t="b">
        <f t="shared" si="78"/>
        <v>0</v>
      </c>
      <c r="X557" t="b">
        <f t="shared" si="79"/>
        <v>1</v>
      </c>
      <c r="Y557" t="b">
        <f t="shared" si="80"/>
        <v>0</v>
      </c>
    </row>
    <row r="558" spans="1:25" x14ac:dyDescent="0.3">
      <c r="A558">
        <v>556</v>
      </c>
      <c r="B558" t="s">
        <v>83</v>
      </c>
      <c r="C558" t="s">
        <v>84</v>
      </c>
      <c r="D558" t="s">
        <v>90</v>
      </c>
      <c r="E558" t="s">
        <v>86</v>
      </c>
      <c r="F558" t="s">
        <v>91</v>
      </c>
      <c r="G558" t="s">
        <v>88</v>
      </c>
      <c r="H558">
        <v>1199</v>
      </c>
      <c r="I558">
        <v>85</v>
      </c>
      <c r="J558">
        <v>19</v>
      </c>
      <c r="K558">
        <v>7.2</v>
      </c>
      <c r="L558">
        <v>2022</v>
      </c>
      <c r="M558">
        <v>79012</v>
      </c>
      <c r="N558">
        <v>2</v>
      </c>
      <c r="O558">
        <v>1</v>
      </c>
      <c r="P558">
        <v>2.62</v>
      </c>
      <c r="Q558" t="b">
        <f t="shared" si="72"/>
        <v>0</v>
      </c>
      <c r="R558" t="b">
        <f t="shared" si="73"/>
        <v>0</v>
      </c>
      <c r="S558" t="b">
        <f t="shared" si="74"/>
        <v>1</v>
      </c>
      <c r="T558" t="b">
        <f t="shared" si="75"/>
        <v>0</v>
      </c>
      <c r="U558" t="b">
        <f t="shared" si="76"/>
        <v>0</v>
      </c>
      <c r="V558" t="b">
        <f t="shared" si="77"/>
        <v>0</v>
      </c>
      <c r="W558" t="b">
        <f t="shared" si="78"/>
        <v>0</v>
      </c>
      <c r="X558" t="b">
        <f t="shared" si="79"/>
        <v>1</v>
      </c>
      <c r="Y558" t="b">
        <f t="shared" si="80"/>
        <v>0</v>
      </c>
    </row>
    <row r="559" spans="1:25" x14ac:dyDescent="0.3">
      <c r="A559">
        <v>557</v>
      </c>
      <c r="B559" t="s">
        <v>83</v>
      </c>
      <c r="C559" t="s">
        <v>84</v>
      </c>
      <c r="D559" t="s">
        <v>90</v>
      </c>
      <c r="E559" t="s">
        <v>86</v>
      </c>
      <c r="F559" t="s">
        <v>91</v>
      </c>
      <c r="G559" t="s">
        <v>88</v>
      </c>
      <c r="H559">
        <v>1199</v>
      </c>
      <c r="I559">
        <v>85</v>
      </c>
      <c r="J559">
        <v>19</v>
      </c>
      <c r="K559">
        <v>7.2</v>
      </c>
      <c r="L559">
        <v>2024</v>
      </c>
      <c r="M559">
        <v>20332</v>
      </c>
      <c r="N559">
        <v>2</v>
      </c>
      <c r="O559">
        <v>0</v>
      </c>
      <c r="P559">
        <v>5.46</v>
      </c>
      <c r="Q559" t="b">
        <f t="shared" si="72"/>
        <v>1</v>
      </c>
      <c r="R559" t="b">
        <f t="shared" si="73"/>
        <v>0</v>
      </c>
      <c r="S559" t="b">
        <f t="shared" si="74"/>
        <v>0</v>
      </c>
      <c r="T559" t="b">
        <f t="shared" si="75"/>
        <v>0</v>
      </c>
      <c r="U559" t="b">
        <f t="shared" si="76"/>
        <v>0</v>
      </c>
      <c r="V559" t="b">
        <f t="shared" si="77"/>
        <v>1</v>
      </c>
      <c r="W559" t="b">
        <f t="shared" si="78"/>
        <v>0</v>
      </c>
      <c r="X559" t="b">
        <f t="shared" si="79"/>
        <v>1</v>
      </c>
      <c r="Y559" t="b">
        <f t="shared" si="80"/>
        <v>0</v>
      </c>
    </row>
    <row r="560" spans="1:25" x14ac:dyDescent="0.3">
      <c r="A560">
        <v>558</v>
      </c>
      <c r="B560" t="s">
        <v>83</v>
      </c>
      <c r="C560" t="s">
        <v>84</v>
      </c>
      <c r="D560" t="s">
        <v>90</v>
      </c>
      <c r="E560" t="s">
        <v>86</v>
      </c>
      <c r="F560" t="s">
        <v>91</v>
      </c>
      <c r="G560" t="s">
        <v>88</v>
      </c>
      <c r="H560">
        <v>1199</v>
      </c>
      <c r="I560">
        <v>85</v>
      </c>
      <c r="J560">
        <v>19</v>
      </c>
      <c r="K560">
        <v>7.2</v>
      </c>
      <c r="L560">
        <v>2025</v>
      </c>
      <c r="M560">
        <v>26492</v>
      </c>
      <c r="N560">
        <v>2</v>
      </c>
      <c r="O560">
        <v>0</v>
      </c>
      <c r="P560">
        <v>6.16</v>
      </c>
      <c r="Q560" t="b">
        <f t="shared" si="72"/>
        <v>1</v>
      </c>
      <c r="R560" t="b">
        <f t="shared" si="73"/>
        <v>0</v>
      </c>
      <c r="S560" t="b">
        <f t="shared" si="74"/>
        <v>0</v>
      </c>
      <c r="T560" t="b">
        <f t="shared" si="75"/>
        <v>0</v>
      </c>
      <c r="U560" t="b">
        <f t="shared" si="76"/>
        <v>0</v>
      </c>
      <c r="V560" t="b">
        <f t="shared" si="77"/>
        <v>1</v>
      </c>
      <c r="W560" t="b">
        <f t="shared" si="78"/>
        <v>0</v>
      </c>
      <c r="X560" t="b">
        <f t="shared" si="79"/>
        <v>1</v>
      </c>
      <c r="Y560" t="b">
        <f t="shared" si="80"/>
        <v>0</v>
      </c>
    </row>
    <row r="561" spans="1:25" x14ac:dyDescent="0.3">
      <c r="A561">
        <v>559</v>
      </c>
      <c r="B561" t="s">
        <v>83</v>
      </c>
      <c r="C561" t="s">
        <v>84</v>
      </c>
      <c r="D561" t="s">
        <v>90</v>
      </c>
      <c r="E561" t="s">
        <v>86</v>
      </c>
      <c r="F561" t="s">
        <v>91</v>
      </c>
      <c r="G561" t="s">
        <v>88</v>
      </c>
      <c r="H561">
        <v>1199</v>
      </c>
      <c r="I561">
        <v>85</v>
      </c>
      <c r="J561">
        <v>19</v>
      </c>
      <c r="K561">
        <v>7.2</v>
      </c>
      <c r="L561">
        <v>2023</v>
      </c>
      <c r="M561">
        <v>68200</v>
      </c>
      <c r="N561">
        <v>1</v>
      </c>
      <c r="O561">
        <v>0</v>
      </c>
      <c r="P561">
        <v>4.62</v>
      </c>
      <c r="Q561" t="b">
        <f t="shared" si="72"/>
        <v>1</v>
      </c>
      <c r="R561" t="b">
        <f t="shared" si="73"/>
        <v>1</v>
      </c>
      <c r="S561" t="b">
        <f t="shared" si="74"/>
        <v>1</v>
      </c>
      <c r="T561" t="b">
        <f t="shared" si="75"/>
        <v>0</v>
      </c>
      <c r="U561" t="b">
        <f t="shared" si="76"/>
        <v>0</v>
      </c>
      <c r="V561" t="b">
        <f t="shared" si="77"/>
        <v>1</v>
      </c>
      <c r="W561" t="b">
        <f t="shared" si="78"/>
        <v>0</v>
      </c>
      <c r="X561" t="b">
        <f t="shared" si="79"/>
        <v>1</v>
      </c>
      <c r="Y561" t="b">
        <f t="shared" si="80"/>
        <v>0</v>
      </c>
    </row>
    <row r="562" spans="1:25" x14ac:dyDescent="0.3">
      <c r="A562">
        <v>560</v>
      </c>
      <c r="B562" t="s">
        <v>83</v>
      </c>
      <c r="C562" t="s">
        <v>84</v>
      </c>
      <c r="D562" t="s">
        <v>90</v>
      </c>
      <c r="E562" t="s">
        <v>86</v>
      </c>
      <c r="F562" t="s">
        <v>91</v>
      </c>
      <c r="G562" t="s">
        <v>88</v>
      </c>
      <c r="H562">
        <v>1199</v>
      </c>
      <c r="I562">
        <v>85</v>
      </c>
      <c r="J562">
        <v>19</v>
      </c>
      <c r="K562">
        <v>7.2</v>
      </c>
      <c r="L562">
        <v>2022</v>
      </c>
      <c r="M562">
        <v>75439</v>
      </c>
      <c r="N562">
        <v>1</v>
      </c>
      <c r="O562">
        <v>0</v>
      </c>
      <c r="P562">
        <v>4.17</v>
      </c>
      <c r="Q562" t="b">
        <f t="shared" si="72"/>
        <v>1</v>
      </c>
      <c r="R562" t="b">
        <f t="shared" si="73"/>
        <v>1</v>
      </c>
      <c r="S562" t="b">
        <f t="shared" si="74"/>
        <v>1</v>
      </c>
      <c r="T562" t="b">
        <f t="shared" si="75"/>
        <v>0</v>
      </c>
      <c r="U562" t="b">
        <f t="shared" si="76"/>
        <v>0</v>
      </c>
      <c r="V562" t="b">
        <f t="shared" si="77"/>
        <v>0</v>
      </c>
      <c r="W562" t="b">
        <f t="shared" si="78"/>
        <v>0</v>
      </c>
      <c r="X562" t="b">
        <f t="shared" si="79"/>
        <v>1</v>
      </c>
      <c r="Y562" t="b">
        <f t="shared" si="80"/>
        <v>0</v>
      </c>
    </row>
    <row r="563" spans="1:25" x14ac:dyDescent="0.3">
      <c r="A563">
        <v>561</v>
      </c>
      <c r="B563" t="s">
        <v>83</v>
      </c>
      <c r="C563" t="s">
        <v>84</v>
      </c>
      <c r="D563" t="s">
        <v>90</v>
      </c>
      <c r="E563" t="s">
        <v>86</v>
      </c>
      <c r="F563" t="s">
        <v>91</v>
      </c>
      <c r="G563" t="s">
        <v>88</v>
      </c>
      <c r="H563">
        <v>1199</v>
      </c>
      <c r="I563">
        <v>85</v>
      </c>
      <c r="J563">
        <v>19</v>
      </c>
      <c r="K563">
        <v>7.2</v>
      </c>
      <c r="L563">
        <v>2021</v>
      </c>
      <c r="M563">
        <v>94623</v>
      </c>
      <c r="N563">
        <v>1</v>
      </c>
      <c r="O563">
        <v>0</v>
      </c>
      <c r="P563">
        <v>3.47</v>
      </c>
      <c r="Q563" t="b">
        <f t="shared" si="72"/>
        <v>0</v>
      </c>
      <c r="R563" t="b">
        <f t="shared" si="73"/>
        <v>0</v>
      </c>
      <c r="S563" t="b">
        <f t="shared" si="74"/>
        <v>1</v>
      </c>
      <c r="T563" t="b">
        <f t="shared" si="75"/>
        <v>0</v>
      </c>
      <c r="U563" t="b">
        <f t="shared" si="76"/>
        <v>0</v>
      </c>
      <c r="V563" t="b">
        <f t="shared" si="77"/>
        <v>0</v>
      </c>
      <c r="W563" t="b">
        <f t="shared" si="78"/>
        <v>0</v>
      </c>
      <c r="X563" t="b">
        <f t="shared" si="79"/>
        <v>1</v>
      </c>
      <c r="Y563" t="b">
        <f t="shared" si="80"/>
        <v>0</v>
      </c>
    </row>
    <row r="564" spans="1:25" x14ac:dyDescent="0.3">
      <c r="A564">
        <v>562</v>
      </c>
      <c r="B564" t="s">
        <v>83</v>
      </c>
      <c r="C564" t="s">
        <v>84</v>
      </c>
      <c r="D564" t="s">
        <v>90</v>
      </c>
      <c r="E564" t="s">
        <v>86</v>
      </c>
      <c r="F564" t="s">
        <v>91</v>
      </c>
      <c r="G564" t="s">
        <v>88</v>
      </c>
      <c r="H564">
        <v>1199</v>
      </c>
      <c r="I564">
        <v>85</v>
      </c>
      <c r="J564">
        <v>19</v>
      </c>
      <c r="K564">
        <v>7.2</v>
      </c>
      <c r="L564">
        <v>2024</v>
      </c>
      <c r="M564">
        <v>28470</v>
      </c>
      <c r="N564">
        <v>1</v>
      </c>
      <c r="O564">
        <v>0</v>
      </c>
      <c r="P564">
        <v>5.9</v>
      </c>
      <c r="Q564" t="b">
        <f t="shared" si="72"/>
        <v>1</v>
      </c>
      <c r="R564" t="b">
        <f t="shared" si="73"/>
        <v>0</v>
      </c>
      <c r="S564" t="b">
        <f t="shared" si="74"/>
        <v>0</v>
      </c>
      <c r="T564" t="b">
        <f t="shared" si="75"/>
        <v>0</v>
      </c>
      <c r="U564" t="b">
        <f t="shared" si="76"/>
        <v>0</v>
      </c>
      <c r="V564" t="b">
        <f t="shared" si="77"/>
        <v>1</v>
      </c>
      <c r="W564" t="b">
        <f t="shared" si="78"/>
        <v>0</v>
      </c>
      <c r="X564" t="b">
        <f t="shared" si="79"/>
        <v>1</v>
      </c>
      <c r="Y564" t="b">
        <f t="shared" si="80"/>
        <v>0</v>
      </c>
    </row>
    <row r="565" spans="1:25" x14ac:dyDescent="0.3">
      <c r="A565">
        <v>563</v>
      </c>
      <c r="B565" t="s">
        <v>83</v>
      </c>
      <c r="C565" t="s">
        <v>84</v>
      </c>
      <c r="D565" t="s">
        <v>90</v>
      </c>
      <c r="E565" t="s">
        <v>86</v>
      </c>
      <c r="F565" t="s">
        <v>91</v>
      </c>
      <c r="G565" t="s">
        <v>88</v>
      </c>
      <c r="H565">
        <v>1199</v>
      </c>
      <c r="I565">
        <v>85</v>
      </c>
      <c r="J565">
        <v>19</v>
      </c>
      <c r="K565">
        <v>7.2</v>
      </c>
      <c r="L565">
        <v>2024</v>
      </c>
      <c r="M565">
        <v>37694</v>
      </c>
      <c r="N565">
        <v>1</v>
      </c>
      <c r="O565">
        <v>0</v>
      </c>
      <c r="P565">
        <v>5.57</v>
      </c>
      <c r="Q565" t="b">
        <f t="shared" si="72"/>
        <v>1</v>
      </c>
      <c r="R565" t="b">
        <f t="shared" si="73"/>
        <v>0</v>
      </c>
      <c r="S565" t="b">
        <f t="shared" si="74"/>
        <v>0</v>
      </c>
      <c r="T565" t="b">
        <f t="shared" si="75"/>
        <v>0</v>
      </c>
      <c r="U565" t="b">
        <f t="shared" si="76"/>
        <v>0</v>
      </c>
      <c r="V565" t="b">
        <f t="shared" si="77"/>
        <v>1</v>
      </c>
      <c r="W565" t="b">
        <f t="shared" si="78"/>
        <v>0</v>
      </c>
      <c r="X565" t="b">
        <f t="shared" si="79"/>
        <v>1</v>
      </c>
      <c r="Y565" t="b">
        <f t="shared" si="80"/>
        <v>0</v>
      </c>
    </row>
    <row r="566" spans="1:25" x14ac:dyDescent="0.3">
      <c r="A566">
        <v>564</v>
      </c>
      <c r="B566" t="s">
        <v>83</v>
      </c>
      <c r="C566" t="s">
        <v>84</v>
      </c>
      <c r="D566" t="s">
        <v>90</v>
      </c>
      <c r="E566" t="s">
        <v>86</v>
      </c>
      <c r="F566" t="s">
        <v>91</v>
      </c>
      <c r="G566" t="s">
        <v>88</v>
      </c>
      <c r="H566">
        <v>1199</v>
      </c>
      <c r="I566">
        <v>85</v>
      </c>
      <c r="J566">
        <v>19</v>
      </c>
      <c r="K566">
        <v>7.2</v>
      </c>
      <c r="L566">
        <v>2022</v>
      </c>
      <c r="M566">
        <v>84116</v>
      </c>
      <c r="N566">
        <v>1</v>
      </c>
      <c r="O566">
        <v>0</v>
      </c>
      <c r="P566">
        <v>4.53</v>
      </c>
      <c r="Q566" t="b">
        <f t="shared" si="72"/>
        <v>1</v>
      </c>
      <c r="R566" t="b">
        <f t="shared" si="73"/>
        <v>1</v>
      </c>
      <c r="S566" t="b">
        <f t="shared" si="74"/>
        <v>1</v>
      </c>
      <c r="T566" t="b">
        <f t="shared" si="75"/>
        <v>0</v>
      </c>
      <c r="U566" t="b">
        <f t="shared" si="76"/>
        <v>0</v>
      </c>
      <c r="V566" t="b">
        <f t="shared" si="77"/>
        <v>0</v>
      </c>
      <c r="W566" t="b">
        <f t="shared" si="78"/>
        <v>0</v>
      </c>
      <c r="X566" t="b">
        <f t="shared" si="79"/>
        <v>1</v>
      </c>
      <c r="Y566" t="b">
        <f t="shared" si="80"/>
        <v>0</v>
      </c>
    </row>
    <row r="567" spans="1:25" x14ac:dyDescent="0.3">
      <c r="A567">
        <v>565</v>
      </c>
      <c r="B567" t="s">
        <v>83</v>
      </c>
      <c r="C567" t="s">
        <v>84</v>
      </c>
      <c r="D567" t="s">
        <v>90</v>
      </c>
      <c r="E567" t="s">
        <v>86</v>
      </c>
      <c r="F567" t="s">
        <v>91</v>
      </c>
      <c r="G567" t="s">
        <v>88</v>
      </c>
      <c r="H567">
        <v>1199</v>
      </c>
      <c r="I567">
        <v>85</v>
      </c>
      <c r="J567">
        <v>19</v>
      </c>
      <c r="K567">
        <v>7.2</v>
      </c>
      <c r="L567">
        <v>2021</v>
      </c>
      <c r="M567">
        <v>69894</v>
      </c>
      <c r="N567">
        <v>3</v>
      </c>
      <c r="O567">
        <v>0</v>
      </c>
      <c r="P567">
        <v>2.57</v>
      </c>
      <c r="Q567" t="b">
        <f t="shared" si="72"/>
        <v>0</v>
      </c>
      <c r="R567" t="b">
        <f t="shared" si="73"/>
        <v>0</v>
      </c>
      <c r="S567" t="b">
        <f t="shared" si="74"/>
        <v>1</v>
      </c>
      <c r="T567" t="b">
        <f t="shared" si="75"/>
        <v>0</v>
      </c>
      <c r="U567" t="b">
        <f t="shared" si="76"/>
        <v>0</v>
      </c>
      <c r="V567" t="b">
        <f t="shared" si="77"/>
        <v>0</v>
      </c>
      <c r="W567" t="b">
        <f t="shared" si="78"/>
        <v>0</v>
      </c>
      <c r="X567" t="b">
        <f t="shared" si="79"/>
        <v>1</v>
      </c>
      <c r="Y567" t="b">
        <f t="shared" si="80"/>
        <v>0</v>
      </c>
    </row>
    <row r="568" spans="1:25" x14ac:dyDescent="0.3">
      <c r="A568">
        <v>566</v>
      </c>
      <c r="B568" t="s">
        <v>83</v>
      </c>
      <c r="C568" t="s">
        <v>84</v>
      </c>
      <c r="D568" t="s">
        <v>90</v>
      </c>
      <c r="E568" t="s">
        <v>86</v>
      </c>
      <c r="F568" t="s">
        <v>91</v>
      </c>
      <c r="G568" t="s">
        <v>88</v>
      </c>
      <c r="H568">
        <v>1199</v>
      </c>
      <c r="I568">
        <v>85</v>
      </c>
      <c r="J568">
        <v>19</v>
      </c>
      <c r="K568">
        <v>7.2</v>
      </c>
      <c r="L568">
        <v>2024</v>
      </c>
      <c r="M568">
        <v>42830</v>
      </c>
      <c r="N568">
        <v>1</v>
      </c>
      <c r="O568">
        <v>0</v>
      </c>
      <c r="P568">
        <v>5.49</v>
      </c>
      <c r="Q568" t="b">
        <f t="shared" si="72"/>
        <v>1</v>
      </c>
      <c r="R568" t="b">
        <f t="shared" si="73"/>
        <v>0</v>
      </c>
      <c r="S568" t="b">
        <f t="shared" si="74"/>
        <v>1</v>
      </c>
      <c r="T568" t="b">
        <f t="shared" si="75"/>
        <v>0</v>
      </c>
      <c r="U568" t="b">
        <f t="shared" si="76"/>
        <v>0</v>
      </c>
      <c r="V568" t="b">
        <f t="shared" si="77"/>
        <v>1</v>
      </c>
      <c r="W568" t="b">
        <f t="shared" si="78"/>
        <v>0</v>
      </c>
      <c r="X568" t="b">
        <f t="shared" si="79"/>
        <v>1</v>
      </c>
      <c r="Y568" t="b">
        <f t="shared" si="80"/>
        <v>0</v>
      </c>
    </row>
    <row r="569" spans="1:25" x14ac:dyDescent="0.3">
      <c r="A569">
        <v>567</v>
      </c>
      <c r="B569" t="s">
        <v>83</v>
      </c>
      <c r="C569" t="s">
        <v>84</v>
      </c>
      <c r="D569" t="s">
        <v>90</v>
      </c>
      <c r="E569" t="s">
        <v>86</v>
      </c>
      <c r="F569" t="s">
        <v>91</v>
      </c>
      <c r="G569" t="s">
        <v>88</v>
      </c>
      <c r="H569">
        <v>1199</v>
      </c>
      <c r="I569">
        <v>85</v>
      </c>
      <c r="J569">
        <v>19</v>
      </c>
      <c r="K569">
        <v>7.2</v>
      </c>
      <c r="L569">
        <v>2026</v>
      </c>
      <c r="M569">
        <v>8959</v>
      </c>
      <c r="N569">
        <v>2</v>
      </c>
      <c r="O569">
        <v>0</v>
      </c>
      <c r="P569">
        <v>6.66</v>
      </c>
      <c r="Q569" t="b">
        <f t="shared" si="72"/>
        <v>1</v>
      </c>
      <c r="R569" t="b">
        <f t="shared" si="73"/>
        <v>0</v>
      </c>
      <c r="S569" t="b">
        <f t="shared" si="74"/>
        <v>0</v>
      </c>
      <c r="T569" t="b">
        <f t="shared" si="75"/>
        <v>0</v>
      </c>
      <c r="U569" t="b">
        <f t="shared" si="76"/>
        <v>0</v>
      </c>
      <c r="V569" t="b">
        <f t="shared" si="77"/>
        <v>1</v>
      </c>
      <c r="W569" t="b">
        <f t="shared" si="78"/>
        <v>0</v>
      </c>
      <c r="X569" t="b">
        <f t="shared" si="79"/>
        <v>1</v>
      </c>
      <c r="Y569" t="b">
        <f t="shared" si="80"/>
        <v>0</v>
      </c>
    </row>
    <row r="570" spans="1:25" x14ac:dyDescent="0.3">
      <c r="A570">
        <v>568</v>
      </c>
      <c r="B570" t="s">
        <v>83</v>
      </c>
      <c r="C570" t="s">
        <v>84</v>
      </c>
      <c r="D570" t="s">
        <v>90</v>
      </c>
      <c r="E570" t="s">
        <v>86</v>
      </c>
      <c r="F570" t="s">
        <v>91</v>
      </c>
      <c r="G570" t="s">
        <v>88</v>
      </c>
      <c r="H570">
        <v>1199</v>
      </c>
      <c r="I570">
        <v>85</v>
      </c>
      <c r="J570">
        <v>19</v>
      </c>
      <c r="K570">
        <v>7.2</v>
      </c>
      <c r="L570">
        <v>2025</v>
      </c>
      <c r="M570">
        <v>13359</v>
      </c>
      <c r="N570">
        <v>2</v>
      </c>
      <c r="O570">
        <v>0</v>
      </c>
      <c r="P570">
        <v>5.98</v>
      </c>
      <c r="Q570" t="b">
        <f t="shared" si="72"/>
        <v>1</v>
      </c>
      <c r="R570" t="b">
        <f t="shared" si="73"/>
        <v>0</v>
      </c>
      <c r="S570" t="b">
        <f t="shared" si="74"/>
        <v>0</v>
      </c>
      <c r="T570" t="b">
        <f t="shared" si="75"/>
        <v>0</v>
      </c>
      <c r="U570" t="b">
        <f t="shared" si="76"/>
        <v>0</v>
      </c>
      <c r="V570" t="b">
        <f t="shared" si="77"/>
        <v>1</v>
      </c>
      <c r="W570" t="b">
        <f t="shared" si="78"/>
        <v>0</v>
      </c>
      <c r="X570" t="b">
        <f t="shared" si="79"/>
        <v>1</v>
      </c>
      <c r="Y570" t="b">
        <f t="shared" si="80"/>
        <v>0</v>
      </c>
    </row>
    <row r="571" spans="1:25" x14ac:dyDescent="0.3">
      <c r="A571">
        <v>569</v>
      </c>
      <c r="B571" t="s">
        <v>83</v>
      </c>
      <c r="C571" t="s">
        <v>84</v>
      </c>
      <c r="D571" t="s">
        <v>90</v>
      </c>
      <c r="E571" t="s">
        <v>86</v>
      </c>
      <c r="F571" t="s">
        <v>91</v>
      </c>
      <c r="G571" t="s">
        <v>88</v>
      </c>
      <c r="H571">
        <v>1199</v>
      </c>
      <c r="I571">
        <v>85</v>
      </c>
      <c r="J571">
        <v>19</v>
      </c>
      <c r="K571">
        <v>7.2</v>
      </c>
      <c r="L571">
        <v>2026</v>
      </c>
      <c r="M571">
        <v>5671</v>
      </c>
      <c r="N571">
        <v>1</v>
      </c>
      <c r="O571">
        <v>0</v>
      </c>
      <c r="P571">
        <v>7.1</v>
      </c>
      <c r="Q571" t="b">
        <f t="shared" si="72"/>
        <v>1</v>
      </c>
      <c r="R571" t="b">
        <f t="shared" si="73"/>
        <v>0</v>
      </c>
      <c r="S571" t="b">
        <f t="shared" si="74"/>
        <v>0</v>
      </c>
      <c r="T571" t="b">
        <f t="shared" si="75"/>
        <v>0</v>
      </c>
      <c r="U571" t="b">
        <f t="shared" si="76"/>
        <v>0</v>
      </c>
      <c r="V571" t="b">
        <f t="shared" si="77"/>
        <v>1</v>
      </c>
      <c r="W571" t="b">
        <f t="shared" si="78"/>
        <v>1</v>
      </c>
      <c r="X571" t="b">
        <f t="shared" si="79"/>
        <v>1</v>
      </c>
      <c r="Y571" t="b">
        <f t="shared" si="80"/>
        <v>1</v>
      </c>
    </row>
    <row r="572" spans="1:25" x14ac:dyDescent="0.3">
      <c r="A572">
        <v>570</v>
      </c>
      <c r="B572" t="s">
        <v>83</v>
      </c>
      <c r="C572" t="s">
        <v>84</v>
      </c>
      <c r="D572" t="s">
        <v>90</v>
      </c>
      <c r="E572" t="s">
        <v>86</v>
      </c>
      <c r="F572" t="s">
        <v>91</v>
      </c>
      <c r="G572" t="s">
        <v>88</v>
      </c>
      <c r="H572">
        <v>1199</v>
      </c>
      <c r="I572">
        <v>85</v>
      </c>
      <c r="J572">
        <v>19</v>
      </c>
      <c r="K572">
        <v>7.2</v>
      </c>
      <c r="L572">
        <v>2021</v>
      </c>
      <c r="M572">
        <v>88506</v>
      </c>
      <c r="N572">
        <v>2</v>
      </c>
      <c r="O572">
        <v>0</v>
      </c>
      <c r="P572">
        <v>3.11</v>
      </c>
      <c r="Q572" t="b">
        <f t="shared" si="72"/>
        <v>0</v>
      </c>
      <c r="R572" t="b">
        <f t="shared" si="73"/>
        <v>0</v>
      </c>
      <c r="S572" t="b">
        <f t="shared" si="74"/>
        <v>1</v>
      </c>
      <c r="T572" t="b">
        <f t="shared" si="75"/>
        <v>0</v>
      </c>
      <c r="U572" t="b">
        <f t="shared" si="76"/>
        <v>0</v>
      </c>
      <c r="V572" t="b">
        <f t="shared" si="77"/>
        <v>0</v>
      </c>
      <c r="W572" t="b">
        <f t="shared" si="78"/>
        <v>0</v>
      </c>
      <c r="X572" t="b">
        <f t="shared" si="79"/>
        <v>1</v>
      </c>
      <c r="Y572" t="b">
        <f t="shared" si="80"/>
        <v>0</v>
      </c>
    </row>
    <row r="573" spans="1:25" x14ac:dyDescent="0.3">
      <c r="A573">
        <v>571</v>
      </c>
      <c r="B573" t="s">
        <v>83</v>
      </c>
      <c r="C573" t="s">
        <v>84</v>
      </c>
      <c r="D573" t="s">
        <v>90</v>
      </c>
      <c r="E573" t="s">
        <v>86</v>
      </c>
      <c r="F573" t="s">
        <v>91</v>
      </c>
      <c r="G573" t="s">
        <v>88</v>
      </c>
      <c r="H573">
        <v>1199</v>
      </c>
      <c r="I573">
        <v>85</v>
      </c>
      <c r="J573">
        <v>19</v>
      </c>
      <c r="K573">
        <v>7.2</v>
      </c>
      <c r="L573">
        <v>2020</v>
      </c>
      <c r="M573">
        <v>92913</v>
      </c>
      <c r="N573">
        <v>1</v>
      </c>
      <c r="O573">
        <v>0</v>
      </c>
      <c r="P573">
        <v>3.16</v>
      </c>
      <c r="Q573" t="b">
        <f t="shared" si="72"/>
        <v>0</v>
      </c>
      <c r="R573" t="b">
        <f t="shared" si="73"/>
        <v>0</v>
      </c>
      <c r="S573" t="b">
        <f t="shared" si="74"/>
        <v>1</v>
      </c>
      <c r="T573" t="b">
        <f t="shared" si="75"/>
        <v>0</v>
      </c>
      <c r="U573" t="b">
        <f t="shared" si="76"/>
        <v>0</v>
      </c>
      <c r="V573" t="b">
        <f t="shared" si="77"/>
        <v>0</v>
      </c>
      <c r="W573" t="b">
        <f t="shared" si="78"/>
        <v>0</v>
      </c>
      <c r="X573" t="b">
        <f t="shared" si="79"/>
        <v>1</v>
      </c>
      <c r="Y573" t="b">
        <f t="shared" si="80"/>
        <v>0</v>
      </c>
    </row>
    <row r="574" spans="1:25" x14ac:dyDescent="0.3">
      <c r="A574">
        <v>572</v>
      </c>
      <c r="B574" t="s">
        <v>83</v>
      </c>
      <c r="C574" t="s">
        <v>84</v>
      </c>
      <c r="D574" t="s">
        <v>90</v>
      </c>
      <c r="E574" t="s">
        <v>86</v>
      </c>
      <c r="F574" t="s">
        <v>91</v>
      </c>
      <c r="G574" t="s">
        <v>88</v>
      </c>
      <c r="H574">
        <v>1199</v>
      </c>
      <c r="I574">
        <v>85</v>
      </c>
      <c r="J574">
        <v>19</v>
      </c>
      <c r="K574">
        <v>7.2</v>
      </c>
      <c r="L574">
        <v>2024</v>
      </c>
      <c r="M574">
        <v>37444</v>
      </c>
      <c r="N574">
        <v>1</v>
      </c>
      <c r="O574">
        <v>0</v>
      </c>
      <c r="P574">
        <v>6.08</v>
      </c>
      <c r="Q574" t="b">
        <f t="shared" si="72"/>
        <v>1</v>
      </c>
      <c r="R574" t="b">
        <f t="shared" si="73"/>
        <v>0</v>
      </c>
      <c r="S574" t="b">
        <f t="shared" si="74"/>
        <v>0</v>
      </c>
      <c r="T574" t="b">
        <f t="shared" si="75"/>
        <v>0</v>
      </c>
      <c r="U574" t="b">
        <f t="shared" si="76"/>
        <v>0</v>
      </c>
      <c r="V574" t="b">
        <f t="shared" si="77"/>
        <v>1</v>
      </c>
      <c r="W574" t="b">
        <f t="shared" si="78"/>
        <v>0</v>
      </c>
      <c r="X574" t="b">
        <f t="shared" si="79"/>
        <v>1</v>
      </c>
      <c r="Y574" t="b">
        <f t="shared" si="80"/>
        <v>0</v>
      </c>
    </row>
    <row r="575" spans="1:25" x14ac:dyDescent="0.3">
      <c r="A575">
        <v>573</v>
      </c>
      <c r="B575" t="s">
        <v>83</v>
      </c>
      <c r="C575" t="s">
        <v>84</v>
      </c>
      <c r="D575" t="s">
        <v>90</v>
      </c>
      <c r="E575" t="s">
        <v>86</v>
      </c>
      <c r="F575" t="s">
        <v>91</v>
      </c>
      <c r="G575" t="s">
        <v>88</v>
      </c>
      <c r="H575">
        <v>1199</v>
      </c>
      <c r="I575">
        <v>85</v>
      </c>
      <c r="J575">
        <v>19</v>
      </c>
      <c r="K575">
        <v>7.2</v>
      </c>
      <c r="L575">
        <v>2021</v>
      </c>
      <c r="M575">
        <v>49166</v>
      </c>
      <c r="N575">
        <v>1</v>
      </c>
      <c r="O575">
        <v>0</v>
      </c>
      <c r="P575">
        <v>3.51</v>
      </c>
      <c r="Q575" t="b">
        <f t="shared" si="72"/>
        <v>0</v>
      </c>
      <c r="R575" t="b">
        <f t="shared" si="73"/>
        <v>0</v>
      </c>
      <c r="S575" t="b">
        <f t="shared" si="74"/>
        <v>1</v>
      </c>
      <c r="T575" t="b">
        <f t="shared" si="75"/>
        <v>0</v>
      </c>
      <c r="U575" t="b">
        <f t="shared" si="76"/>
        <v>0</v>
      </c>
      <c r="V575" t="b">
        <f t="shared" si="77"/>
        <v>0</v>
      </c>
      <c r="W575" t="b">
        <f t="shared" si="78"/>
        <v>0</v>
      </c>
      <c r="X575" t="b">
        <f t="shared" si="79"/>
        <v>1</v>
      </c>
      <c r="Y575" t="b">
        <f t="shared" si="80"/>
        <v>0</v>
      </c>
    </row>
    <row r="576" spans="1:25" x14ac:dyDescent="0.3">
      <c r="A576">
        <v>574</v>
      </c>
      <c r="B576" t="s">
        <v>83</v>
      </c>
      <c r="C576" t="s">
        <v>84</v>
      </c>
      <c r="D576" t="s">
        <v>90</v>
      </c>
      <c r="E576" t="s">
        <v>86</v>
      </c>
      <c r="F576" t="s">
        <v>91</v>
      </c>
      <c r="G576" t="s">
        <v>88</v>
      </c>
      <c r="H576">
        <v>1199</v>
      </c>
      <c r="I576">
        <v>85</v>
      </c>
      <c r="J576">
        <v>19</v>
      </c>
      <c r="K576">
        <v>7.2</v>
      </c>
      <c r="L576">
        <v>2021</v>
      </c>
      <c r="M576">
        <v>83939</v>
      </c>
      <c r="N576">
        <v>1</v>
      </c>
      <c r="O576">
        <v>0</v>
      </c>
      <c r="P576">
        <v>3.64</v>
      </c>
      <c r="Q576" t="b">
        <f t="shared" si="72"/>
        <v>0</v>
      </c>
      <c r="R576" t="b">
        <f t="shared" si="73"/>
        <v>0</v>
      </c>
      <c r="S576" t="b">
        <f t="shared" si="74"/>
        <v>1</v>
      </c>
      <c r="T576" t="b">
        <f t="shared" si="75"/>
        <v>0</v>
      </c>
      <c r="U576" t="b">
        <f t="shared" si="76"/>
        <v>0</v>
      </c>
      <c r="V576" t="b">
        <f t="shared" si="77"/>
        <v>0</v>
      </c>
      <c r="W576" t="b">
        <f t="shared" si="78"/>
        <v>0</v>
      </c>
      <c r="X576" t="b">
        <f t="shared" si="79"/>
        <v>1</v>
      </c>
      <c r="Y576" t="b">
        <f t="shared" si="80"/>
        <v>0</v>
      </c>
    </row>
    <row r="577" spans="1:25" x14ac:dyDescent="0.3">
      <c r="A577">
        <v>575</v>
      </c>
      <c r="B577" t="s">
        <v>83</v>
      </c>
      <c r="C577" t="s">
        <v>84</v>
      </c>
      <c r="D577" t="s">
        <v>90</v>
      </c>
      <c r="E577" t="s">
        <v>86</v>
      </c>
      <c r="F577" t="s">
        <v>91</v>
      </c>
      <c r="G577" t="s">
        <v>88</v>
      </c>
      <c r="H577">
        <v>1199</v>
      </c>
      <c r="I577">
        <v>85</v>
      </c>
      <c r="J577">
        <v>19</v>
      </c>
      <c r="K577">
        <v>7.2</v>
      </c>
      <c r="L577">
        <v>2020</v>
      </c>
      <c r="M577">
        <v>86522</v>
      </c>
      <c r="N577">
        <v>1</v>
      </c>
      <c r="O577">
        <v>0</v>
      </c>
      <c r="P577">
        <v>2.73</v>
      </c>
      <c r="Q577" t="b">
        <f t="shared" si="72"/>
        <v>0</v>
      </c>
      <c r="R577" t="b">
        <f t="shared" si="73"/>
        <v>0</v>
      </c>
      <c r="S577" t="b">
        <f t="shared" si="74"/>
        <v>1</v>
      </c>
      <c r="T577" t="b">
        <f t="shared" si="75"/>
        <v>0</v>
      </c>
      <c r="U577" t="b">
        <f t="shared" si="76"/>
        <v>0</v>
      </c>
      <c r="V577" t="b">
        <f t="shared" si="77"/>
        <v>0</v>
      </c>
      <c r="W577" t="b">
        <f t="shared" si="78"/>
        <v>0</v>
      </c>
      <c r="X577" t="b">
        <f t="shared" si="79"/>
        <v>1</v>
      </c>
      <c r="Y577" t="b">
        <f t="shared" si="80"/>
        <v>0</v>
      </c>
    </row>
    <row r="578" spans="1:25" x14ac:dyDescent="0.3">
      <c r="A578">
        <v>576</v>
      </c>
      <c r="B578" t="s">
        <v>83</v>
      </c>
      <c r="C578" t="s">
        <v>84</v>
      </c>
      <c r="D578" t="s">
        <v>90</v>
      </c>
      <c r="E578" t="s">
        <v>86</v>
      </c>
      <c r="F578" t="s">
        <v>91</v>
      </c>
      <c r="G578" t="s">
        <v>88</v>
      </c>
      <c r="H578">
        <v>1199</v>
      </c>
      <c r="I578">
        <v>85</v>
      </c>
      <c r="J578">
        <v>19</v>
      </c>
      <c r="K578">
        <v>7.2</v>
      </c>
      <c r="L578">
        <v>2023</v>
      </c>
      <c r="M578">
        <v>32825</v>
      </c>
      <c r="N578">
        <v>2</v>
      </c>
      <c r="O578">
        <v>0</v>
      </c>
      <c r="P578">
        <v>5.0999999999999996</v>
      </c>
      <c r="Q578" t="b">
        <f t="shared" si="72"/>
        <v>1</v>
      </c>
      <c r="R578" t="b">
        <f t="shared" si="73"/>
        <v>0</v>
      </c>
      <c r="S578" t="b">
        <f t="shared" si="74"/>
        <v>0</v>
      </c>
      <c r="T578" t="b">
        <f t="shared" si="75"/>
        <v>0</v>
      </c>
      <c r="U578" t="b">
        <f t="shared" si="76"/>
        <v>0</v>
      </c>
      <c r="V578" t="b">
        <f t="shared" si="77"/>
        <v>1</v>
      </c>
      <c r="W578" t="b">
        <f t="shared" si="78"/>
        <v>0</v>
      </c>
      <c r="X578" t="b">
        <f t="shared" si="79"/>
        <v>1</v>
      </c>
      <c r="Y578" t="b">
        <f t="shared" si="80"/>
        <v>0</v>
      </c>
    </row>
    <row r="579" spans="1:25" x14ac:dyDescent="0.3">
      <c r="A579">
        <v>577</v>
      </c>
      <c r="B579" t="s">
        <v>83</v>
      </c>
      <c r="C579" t="s">
        <v>84</v>
      </c>
      <c r="D579" t="s">
        <v>90</v>
      </c>
      <c r="E579" t="s">
        <v>86</v>
      </c>
      <c r="F579" t="s">
        <v>91</v>
      </c>
      <c r="G579" t="s">
        <v>88</v>
      </c>
      <c r="H579">
        <v>1199</v>
      </c>
      <c r="I579">
        <v>85</v>
      </c>
      <c r="J579">
        <v>19</v>
      </c>
      <c r="K579">
        <v>7.2</v>
      </c>
      <c r="L579">
        <v>2024</v>
      </c>
      <c r="M579">
        <v>31636</v>
      </c>
      <c r="N579">
        <v>1</v>
      </c>
      <c r="O579">
        <v>1</v>
      </c>
      <c r="P579">
        <v>4.71</v>
      </c>
      <c r="Q579" t="b">
        <f t="shared" si="72"/>
        <v>1</v>
      </c>
      <c r="R579" t="b">
        <f t="shared" si="73"/>
        <v>1</v>
      </c>
      <c r="S579" t="b">
        <f t="shared" si="74"/>
        <v>0</v>
      </c>
      <c r="T579" t="b">
        <f t="shared" si="75"/>
        <v>0</v>
      </c>
      <c r="U579" t="b">
        <f t="shared" si="76"/>
        <v>0</v>
      </c>
      <c r="V579" t="b">
        <f t="shared" si="77"/>
        <v>1</v>
      </c>
      <c r="W579" t="b">
        <f t="shared" si="78"/>
        <v>0</v>
      </c>
      <c r="X579" t="b">
        <f t="shared" si="79"/>
        <v>1</v>
      </c>
      <c r="Y579" t="b">
        <f t="shared" si="80"/>
        <v>0</v>
      </c>
    </row>
    <row r="580" spans="1:25" x14ac:dyDescent="0.3">
      <c r="A580">
        <v>578</v>
      </c>
      <c r="B580" t="s">
        <v>83</v>
      </c>
      <c r="C580" t="s">
        <v>84</v>
      </c>
      <c r="D580" t="s">
        <v>90</v>
      </c>
      <c r="E580" t="s">
        <v>86</v>
      </c>
      <c r="F580" t="s">
        <v>91</v>
      </c>
      <c r="G580" t="s">
        <v>88</v>
      </c>
      <c r="H580">
        <v>1199</v>
      </c>
      <c r="I580">
        <v>85</v>
      </c>
      <c r="J580">
        <v>19</v>
      </c>
      <c r="K580">
        <v>7.2</v>
      </c>
      <c r="L580">
        <v>2020</v>
      </c>
      <c r="M580">
        <v>117707</v>
      </c>
      <c r="N580">
        <v>1</v>
      </c>
      <c r="O580">
        <v>0</v>
      </c>
      <c r="P580">
        <v>2.44</v>
      </c>
      <c r="Q580" t="b">
        <f t="shared" ref="Q580:Q643" si="81">AND(P580&gt;4,P580&gt;4)</f>
        <v>0</v>
      </c>
      <c r="R580" t="b">
        <f t="shared" ref="R580:R643" si="82">AND(P580&gt;4,P580&lt;5)</f>
        <v>0</v>
      </c>
      <c r="S580" t="b">
        <f t="shared" ref="S580:S643" si="83">M580&gt;40000</f>
        <v>1</v>
      </c>
      <c r="T580" t="b">
        <f t="shared" ref="T580:T643" si="84">F580=""</f>
        <v>0</v>
      </c>
      <c r="U580" t="b">
        <f t="shared" ref="U580:U643" si="85">AND(R580,S580,T580)</f>
        <v>0</v>
      </c>
      <c r="V580" t="b">
        <f t="shared" ref="V580:V643" si="86">L580&gt;2022</f>
        <v>0</v>
      </c>
      <c r="W580" t="b">
        <f t="shared" ref="W580:W643" si="87">P580&gt;7</f>
        <v>0</v>
      </c>
      <c r="X580" t="b">
        <f t="shared" ref="X580:X643" si="88">F580="Automatic"</f>
        <v>1</v>
      </c>
      <c r="Y580" t="b">
        <f t="shared" ref="Y580:Y643" si="89">AND(V580,W580,X580)</f>
        <v>0</v>
      </c>
    </row>
    <row r="581" spans="1:25" x14ac:dyDescent="0.3">
      <c r="A581">
        <v>579</v>
      </c>
      <c r="B581" t="s">
        <v>83</v>
      </c>
      <c r="C581" t="s">
        <v>84</v>
      </c>
      <c r="D581" t="s">
        <v>90</v>
      </c>
      <c r="E581" t="s">
        <v>86</v>
      </c>
      <c r="F581" t="s">
        <v>91</v>
      </c>
      <c r="G581" t="s">
        <v>88</v>
      </c>
      <c r="H581">
        <v>1199</v>
      </c>
      <c r="I581">
        <v>85</v>
      </c>
      <c r="J581">
        <v>19</v>
      </c>
      <c r="K581">
        <v>7.2</v>
      </c>
      <c r="L581">
        <v>2021</v>
      </c>
      <c r="M581">
        <v>76424</v>
      </c>
      <c r="N581">
        <v>1</v>
      </c>
      <c r="O581">
        <v>0</v>
      </c>
      <c r="P581">
        <v>3.29</v>
      </c>
      <c r="Q581" t="b">
        <f t="shared" si="81"/>
        <v>0</v>
      </c>
      <c r="R581" t="b">
        <f t="shared" si="82"/>
        <v>0</v>
      </c>
      <c r="S581" t="b">
        <f t="shared" si="83"/>
        <v>1</v>
      </c>
      <c r="T581" t="b">
        <f t="shared" si="84"/>
        <v>0</v>
      </c>
      <c r="U581" t="b">
        <f t="shared" si="85"/>
        <v>0</v>
      </c>
      <c r="V581" t="b">
        <f t="shared" si="86"/>
        <v>0</v>
      </c>
      <c r="W581" t="b">
        <f t="shared" si="87"/>
        <v>0</v>
      </c>
      <c r="X581" t="b">
        <f t="shared" si="88"/>
        <v>1</v>
      </c>
      <c r="Y581" t="b">
        <f t="shared" si="89"/>
        <v>0</v>
      </c>
    </row>
    <row r="582" spans="1:25" x14ac:dyDescent="0.3">
      <c r="A582">
        <v>580</v>
      </c>
      <c r="B582" t="s">
        <v>83</v>
      </c>
      <c r="C582" t="s">
        <v>84</v>
      </c>
      <c r="D582" t="s">
        <v>90</v>
      </c>
      <c r="E582" t="s">
        <v>86</v>
      </c>
      <c r="F582" t="s">
        <v>91</v>
      </c>
      <c r="G582" t="s">
        <v>88</v>
      </c>
      <c r="H582">
        <v>1199</v>
      </c>
      <c r="I582">
        <v>85</v>
      </c>
      <c r="J582">
        <v>19</v>
      </c>
      <c r="K582">
        <v>7.2</v>
      </c>
      <c r="L582">
        <v>2023</v>
      </c>
      <c r="M582">
        <v>56492</v>
      </c>
      <c r="N582">
        <v>2</v>
      </c>
      <c r="O582">
        <v>0</v>
      </c>
      <c r="P582">
        <v>4.3499999999999996</v>
      </c>
      <c r="Q582" t="b">
        <f t="shared" si="81"/>
        <v>1</v>
      </c>
      <c r="R582" t="b">
        <f t="shared" si="82"/>
        <v>1</v>
      </c>
      <c r="S582" t="b">
        <f t="shared" si="83"/>
        <v>1</v>
      </c>
      <c r="T582" t="b">
        <f t="shared" si="84"/>
        <v>0</v>
      </c>
      <c r="U582" t="b">
        <f t="shared" si="85"/>
        <v>0</v>
      </c>
      <c r="V582" t="b">
        <f t="shared" si="86"/>
        <v>1</v>
      </c>
      <c r="W582" t="b">
        <f t="shared" si="87"/>
        <v>0</v>
      </c>
      <c r="X582" t="b">
        <f t="shared" si="88"/>
        <v>1</v>
      </c>
      <c r="Y582" t="b">
        <f t="shared" si="89"/>
        <v>0</v>
      </c>
    </row>
    <row r="583" spans="1:25" x14ac:dyDescent="0.3">
      <c r="A583">
        <v>581</v>
      </c>
      <c r="B583" t="s">
        <v>83</v>
      </c>
      <c r="C583" t="s">
        <v>84</v>
      </c>
      <c r="D583" t="s">
        <v>90</v>
      </c>
      <c r="E583" t="s">
        <v>86</v>
      </c>
      <c r="F583" t="s">
        <v>91</v>
      </c>
      <c r="G583" t="s">
        <v>88</v>
      </c>
      <c r="H583">
        <v>1199</v>
      </c>
      <c r="I583">
        <v>85</v>
      </c>
      <c r="J583">
        <v>19</v>
      </c>
      <c r="K583">
        <v>7.2</v>
      </c>
      <c r="L583">
        <v>2024</v>
      </c>
      <c r="M583">
        <v>37190</v>
      </c>
      <c r="N583">
        <v>2</v>
      </c>
      <c r="O583">
        <v>0</v>
      </c>
      <c r="P583">
        <v>5.05</v>
      </c>
      <c r="Q583" t="b">
        <f t="shared" si="81"/>
        <v>1</v>
      </c>
      <c r="R583" t="b">
        <f t="shared" si="82"/>
        <v>0</v>
      </c>
      <c r="S583" t="b">
        <f t="shared" si="83"/>
        <v>0</v>
      </c>
      <c r="T583" t="b">
        <f t="shared" si="84"/>
        <v>0</v>
      </c>
      <c r="U583" t="b">
        <f t="shared" si="85"/>
        <v>0</v>
      </c>
      <c r="V583" t="b">
        <f t="shared" si="86"/>
        <v>1</v>
      </c>
      <c r="W583" t="b">
        <f t="shared" si="87"/>
        <v>0</v>
      </c>
      <c r="X583" t="b">
        <f t="shared" si="88"/>
        <v>1</v>
      </c>
      <c r="Y583" t="b">
        <f t="shared" si="89"/>
        <v>0</v>
      </c>
    </row>
    <row r="584" spans="1:25" x14ac:dyDescent="0.3">
      <c r="A584">
        <v>582</v>
      </c>
      <c r="B584" t="s">
        <v>83</v>
      </c>
      <c r="C584" t="s">
        <v>84</v>
      </c>
      <c r="D584" t="s">
        <v>90</v>
      </c>
      <c r="E584" t="s">
        <v>86</v>
      </c>
      <c r="F584" t="s">
        <v>91</v>
      </c>
      <c r="G584" t="s">
        <v>88</v>
      </c>
      <c r="H584">
        <v>1199</v>
      </c>
      <c r="I584">
        <v>85</v>
      </c>
      <c r="J584">
        <v>19</v>
      </c>
      <c r="K584">
        <v>7.2</v>
      </c>
      <c r="L584">
        <v>2022</v>
      </c>
      <c r="M584">
        <v>38021</v>
      </c>
      <c r="N584">
        <v>1</v>
      </c>
      <c r="O584">
        <v>0</v>
      </c>
      <c r="P584">
        <v>4.46</v>
      </c>
      <c r="Q584" t="b">
        <f t="shared" si="81"/>
        <v>1</v>
      </c>
      <c r="R584" t="b">
        <f t="shared" si="82"/>
        <v>1</v>
      </c>
      <c r="S584" t="b">
        <f t="shared" si="83"/>
        <v>0</v>
      </c>
      <c r="T584" t="b">
        <f t="shared" si="84"/>
        <v>0</v>
      </c>
      <c r="U584" t="b">
        <f t="shared" si="85"/>
        <v>0</v>
      </c>
      <c r="V584" t="b">
        <f t="shared" si="86"/>
        <v>0</v>
      </c>
      <c r="W584" t="b">
        <f t="shared" si="87"/>
        <v>0</v>
      </c>
      <c r="X584" t="b">
        <f t="shared" si="88"/>
        <v>1</v>
      </c>
      <c r="Y584" t="b">
        <f t="shared" si="89"/>
        <v>0</v>
      </c>
    </row>
    <row r="585" spans="1:25" x14ac:dyDescent="0.3">
      <c r="A585">
        <v>583</v>
      </c>
      <c r="B585" t="s">
        <v>83</v>
      </c>
      <c r="C585" t="s">
        <v>84</v>
      </c>
      <c r="D585" t="s">
        <v>90</v>
      </c>
      <c r="E585" t="s">
        <v>86</v>
      </c>
      <c r="F585" t="s">
        <v>91</v>
      </c>
      <c r="G585" t="s">
        <v>88</v>
      </c>
      <c r="H585">
        <v>1199</v>
      </c>
      <c r="I585">
        <v>85</v>
      </c>
      <c r="J585">
        <v>19</v>
      </c>
      <c r="K585">
        <v>7.2</v>
      </c>
      <c r="L585">
        <v>2024</v>
      </c>
      <c r="M585">
        <v>34042</v>
      </c>
      <c r="N585">
        <v>1</v>
      </c>
      <c r="O585">
        <v>0</v>
      </c>
      <c r="P585">
        <v>6.07</v>
      </c>
      <c r="Q585" t="b">
        <f t="shared" si="81"/>
        <v>1</v>
      </c>
      <c r="R585" t="b">
        <f t="shared" si="82"/>
        <v>0</v>
      </c>
      <c r="S585" t="b">
        <f t="shared" si="83"/>
        <v>0</v>
      </c>
      <c r="T585" t="b">
        <f t="shared" si="84"/>
        <v>0</v>
      </c>
      <c r="U585" t="b">
        <f t="shared" si="85"/>
        <v>0</v>
      </c>
      <c r="V585" t="b">
        <f t="shared" si="86"/>
        <v>1</v>
      </c>
      <c r="W585" t="b">
        <f t="shared" si="87"/>
        <v>0</v>
      </c>
      <c r="X585" t="b">
        <f t="shared" si="88"/>
        <v>1</v>
      </c>
      <c r="Y585" t="b">
        <f t="shared" si="89"/>
        <v>0</v>
      </c>
    </row>
    <row r="586" spans="1:25" x14ac:dyDescent="0.3">
      <c r="A586">
        <v>584</v>
      </c>
      <c r="B586" t="s">
        <v>83</v>
      </c>
      <c r="C586" t="s">
        <v>84</v>
      </c>
      <c r="D586" t="s">
        <v>90</v>
      </c>
      <c r="E586" t="s">
        <v>86</v>
      </c>
      <c r="F586" t="s">
        <v>91</v>
      </c>
      <c r="G586" t="s">
        <v>88</v>
      </c>
      <c r="H586">
        <v>1199</v>
      </c>
      <c r="I586">
        <v>85</v>
      </c>
      <c r="J586">
        <v>19</v>
      </c>
      <c r="K586">
        <v>7.2</v>
      </c>
      <c r="L586">
        <v>2024</v>
      </c>
      <c r="M586">
        <v>48389</v>
      </c>
      <c r="N586">
        <v>1</v>
      </c>
      <c r="O586">
        <v>0</v>
      </c>
      <c r="P586">
        <v>5.97</v>
      </c>
      <c r="Q586" t="b">
        <f t="shared" si="81"/>
        <v>1</v>
      </c>
      <c r="R586" t="b">
        <f t="shared" si="82"/>
        <v>0</v>
      </c>
      <c r="S586" t="b">
        <f t="shared" si="83"/>
        <v>1</v>
      </c>
      <c r="T586" t="b">
        <f t="shared" si="84"/>
        <v>0</v>
      </c>
      <c r="U586" t="b">
        <f t="shared" si="85"/>
        <v>0</v>
      </c>
      <c r="V586" t="b">
        <f t="shared" si="86"/>
        <v>1</v>
      </c>
      <c r="W586" t="b">
        <f t="shared" si="87"/>
        <v>0</v>
      </c>
      <c r="X586" t="b">
        <f t="shared" si="88"/>
        <v>1</v>
      </c>
      <c r="Y586" t="b">
        <f t="shared" si="89"/>
        <v>0</v>
      </c>
    </row>
    <row r="587" spans="1:25" x14ac:dyDescent="0.3">
      <c r="A587">
        <v>585</v>
      </c>
      <c r="B587" t="s">
        <v>83</v>
      </c>
      <c r="C587" t="s">
        <v>84</v>
      </c>
      <c r="D587" t="s">
        <v>90</v>
      </c>
      <c r="E587" t="s">
        <v>86</v>
      </c>
      <c r="F587" t="s">
        <v>91</v>
      </c>
      <c r="G587" t="s">
        <v>88</v>
      </c>
      <c r="H587">
        <v>1199</v>
      </c>
      <c r="I587">
        <v>85</v>
      </c>
      <c r="J587">
        <v>19</v>
      </c>
      <c r="K587">
        <v>7.2</v>
      </c>
      <c r="L587">
        <v>2021</v>
      </c>
      <c r="M587">
        <v>81121</v>
      </c>
      <c r="N587">
        <v>1</v>
      </c>
      <c r="O587">
        <v>0</v>
      </c>
      <c r="P587">
        <v>3.98</v>
      </c>
      <c r="Q587" t="b">
        <f t="shared" si="81"/>
        <v>0</v>
      </c>
      <c r="R587" t="b">
        <f t="shared" si="82"/>
        <v>0</v>
      </c>
      <c r="S587" t="b">
        <f t="shared" si="83"/>
        <v>1</v>
      </c>
      <c r="T587" t="b">
        <f t="shared" si="84"/>
        <v>0</v>
      </c>
      <c r="U587" t="b">
        <f t="shared" si="85"/>
        <v>0</v>
      </c>
      <c r="V587" t="b">
        <f t="shared" si="86"/>
        <v>0</v>
      </c>
      <c r="W587" t="b">
        <f t="shared" si="87"/>
        <v>0</v>
      </c>
      <c r="X587" t="b">
        <f t="shared" si="88"/>
        <v>1</v>
      </c>
      <c r="Y587" t="b">
        <f t="shared" si="89"/>
        <v>0</v>
      </c>
    </row>
    <row r="588" spans="1:25" x14ac:dyDescent="0.3">
      <c r="A588">
        <v>586</v>
      </c>
      <c r="B588" t="s">
        <v>83</v>
      </c>
      <c r="C588" t="s">
        <v>84</v>
      </c>
      <c r="D588" t="s">
        <v>90</v>
      </c>
      <c r="E588" t="s">
        <v>86</v>
      </c>
      <c r="F588" t="s">
        <v>91</v>
      </c>
      <c r="G588" t="s">
        <v>88</v>
      </c>
      <c r="H588">
        <v>1199</v>
      </c>
      <c r="I588">
        <v>85</v>
      </c>
      <c r="J588">
        <v>19</v>
      </c>
      <c r="K588">
        <v>7.2</v>
      </c>
      <c r="L588">
        <v>2022</v>
      </c>
      <c r="M588">
        <v>85147</v>
      </c>
      <c r="N588">
        <v>2</v>
      </c>
      <c r="O588">
        <v>0</v>
      </c>
      <c r="P588">
        <v>3.96</v>
      </c>
      <c r="Q588" t="b">
        <f t="shared" si="81"/>
        <v>0</v>
      </c>
      <c r="R588" t="b">
        <f t="shared" si="82"/>
        <v>0</v>
      </c>
      <c r="S588" t="b">
        <f t="shared" si="83"/>
        <v>1</v>
      </c>
      <c r="T588" t="b">
        <f t="shared" si="84"/>
        <v>0</v>
      </c>
      <c r="U588" t="b">
        <f t="shared" si="85"/>
        <v>0</v>
      </c>
      <c r="V588" t="b">
        <f t="shared" si="86"/>
        <v>0</v>
      </c>
      <c r="W588" t="b">
        <f t="shared" si="87"/>
        <v>0</v>
      </c>
      <c r="X588" t="b">
        <f t="shared" si="88"/>
        <v>1</v>
      </c>
      <c r="Y588" t="b">
        <f t="shared" si="89"/>
        <v>0</v>
      </c>
    </row>
    <row r="589" spans="1:25" x14ac:dyDescent="0.3">
      <c r="A589">
        <v>587</v>
      </c>
      <c r="B589" t="s">
        <v>83</v>
      </c>
      <c r="C589" t="s">
        <v>84</v>
      </c>
      <c r="D589" t="s">
        <v>90</v>
      </c>
      <c r="E589" t="s">
        <v>86</v>
      </c>
      <c r="F589" t="s">
        <v>91</v>
      </c>
      <c r="G589" t="s">
        <v>88</v>
      </c>
      <c r="H589">
        <v>1199</v>
      </c>
      <c r="I589">
        <v>85</v>
      </c>
      <c r="J589">
        <v>19</v>
      </c>
      <c r="K589">
        <v>7.2</v>
      </c>
      <c r="L589">
        <v>2024</v>
      </c>
      <c r="M589">
        <v>45637</v>
      </c>
      <c r="N589">
        <v>1</v>
      </c>
      <c r="O589">
        <v>0</v>
      </c>
      <c r="P589">
        <v>5.64</v>
      </c>
      <c r="Q589" t="b">
        <f t="shared" si="81"/>
        <v>1</v>
      </c>
      <c r="R589" t="b">
        <f t="shared" si="82"/>
        <v>0</v>
      </c>
      <c r="S589" t="b">
        <f t="shared" si="83"/>
        <v>1</v>
      </c>
      <c r="T589" t="b">
        <f t="shared" si="84"/>
        <v>0</v>
      </c>
      <c r="U589" t="b">
        <f t="shared" si="85"/>
        <v>0</v>
      </c>
      <c r="V589" t="b">
        <f t="shared" si="86"/>
        <v>1</v>
      </c>
      <c r="W589" t="b">
        <f t="shared" si="87"/>
        <v>0</v>
      </c>
      <c r="X589" t="b">
        <f t="shared" si="88"/>
        <v>1</v>
      </c>
      <c r="Y589" t="b">
        <f t="shared" si="89"/>
        <v>0</v>
      </c>
    </row>
    <row r="590" spans="1:25" x14ac:dyDescent="0.3">
      <c r="A590">
        <v>588</v>
      </c>
      <c r="B590" t="s">
        <v>83</v>
      </c>
      <c r="C590" t="s">
        <v>84</v>
      </c>
      <c r="D590" t="s">
        <v>90</v>
      </c>
      <c r="E590" t="s">
        <v>86</v>
      </c>
      <c r="F590" t="s">
        <v>91</v>
      </c>
      <c r="G590" t="s">
        <v>88</v>
      </c>
      <c r="H590">
        <v>1199</v>
      </c>
      <c r="I590">
        <v>85</v>
      </c>
      <c r="J590">
        <v>19</v>
      </c>
      <c r="K590">
        <v>7.2</v>
      </c>
      <c r="L590">
        <v>2025</v>
      </c>
      <c r="M590">
        <v>17709</v>
      </c>
      <c r="N590">
        <v>1</v>
      </c>
      <c r="O590">
        <v>1</v>
      </c>
      <c r="P590">
        <v>5.33</v>
      </c>
      <c r="Q590" t="b">
        <f t="shared" si="81"/>
        <v>1</v>
      </c>
      <c r="R590" t="b">
        <f t="shared" si="82"/>
        <v>0</v>
      </c>
      <c r="S590" t="b">
        <f t="shared" si="83"/>
        <v>0</v>
      </c>
      <c r="T590" t="b">
        <f t="shared" si="84"/>
        <v>0</v>
      </c>
      <c r="U590" t="b">
        <f t="shared" si="85"/>
        <v>0</v>
      </c>
      <c r="V590" t="b">
        <f t="shared" si="86"/>
        <v>1</v>
      </c>
      <c r="W590" t="b">
        <f t="shared" si="87"/>
        <v>0</v>
      </c>
      <c r="X590" t="b">
        <f t="shared" si="88"/>
        <v>1</v>
      </c>
      <c r="Y590" t="b">
        <f t="shared" si="89"/>
        <v>0</v>
      </c>
    </row>
    <row r="591" spans="1:25" x14ac:dyDescent="0.3">
      <c r="A591">
        <v>589</v>
      </c>
      <c r="B591" t="s">
        <v>83</v>
      </c>
      <c r="C591" t="s">
        <v>84</v>
      </c>
      <c r="D591" t="s">
        <v>90</v>
      </c>
      <c r="E591" t="s">
        <v>86</v>
      </c>
      <c r="F591" t="s">
        <v>91</v>
      </c>
      <c r="G591" t="s">
        <v>88</v>
      </c>
      <c r="H591">
        <v>1199</v>
      </c>
      <c r="I591">
        <v>85</v>
      </c>
      <c r="J591">
        <v>19</v>
      </c>
      <c r="K591">
        <v>7.2</v>
      </c>
      <c r="L591">
        <v>2026</v>
      </c>
      <c r="M591">
        <v>7346</v>
      </c>
      <c r="N591">
        <v>3</v>
      </c>
      <c r="O591">
        <v>0</v>
      </c>
      <c r="P591">
        <v>6.38</v>
      </c>
      <c r="Q591" t="b">
        <f t="shared" si="81"/>
        <v>1</v>
      </c>
      <c r="R591" t="b">
        <f t="shared" si="82"/>
        <v>0</v>
      </c>
      <c r="S591" t="b">
        <f t="shared" si="83"/>
        <v>0</v>
      </c>
      <c r="T591" t="b">
        <f t="shared" si="84"/>
        <v>0</v>
      </c>
      <c r="U591" t="b">
        <f t="shared" si="85"/>
        <v>0</v>
      </c>
      <c r="V591" t="b">
        <f t="shared" si="86"/>
        <v>1</v>
      </c>
      <c r="W591" t="b">
        <f t="shared" si="87"/>
        <v>0</v>
      </c>
      <c r="X591" t="b">
        <f t="shared" si="88"/>
        <v>1</v>
      </c>
      <c r="Y591" t="b">
        <f t="shared" si="89"/>
        <v>0</v>
      </c>
    </row>
    <row r="592" spans="1:25" x14ac:dyDescent="0.3">
      <c r="A592">
        <v>590</v>
      </c>
      <c r="B592" t="s">
        <v>83</v>
      </c>
      <c r="C592" t="s">
        <v>84</v>
      </c>
      <c r="D592" t="s">
        <v>90</v>
      </c>
      <c r="E592" t="s">
        <v>86</v>
      </c>
      <c r="F592" t="s">
        <v>91</v>
      </c>
      <c r="G592" t="s">
        <v>88</v>
      </c>
      <c r="H592">
        <v>1199</v>
      </c>
      <c r="I592">
        <v>85</v>
      </c>
      <c r="J592">
        <v>19</v>
      </c>
      <c r="K592">
        <v>7.2</v>
      </c>
      <c r="L592">
        <v>2022</v>
      </c>
      <c r="M592">
        <v>64876</v>
      </c>
      <c r="N592">
        <v>3</v>
      </c>
      <c r="O592">
        <v>0</v>
      </c>
      <c r="P592">
        <v>3.89</v>
      </c>
      <c r="Q592" t="b">
        <f t="shared" si="81"/>
        <v>0</v>
      </c>
      <c r="R592" t="b">
        <f t="shared" si="82"/>
        <v>0</v>
      </c>
      <c r="S592" t="b">
        <f t="shared" si="83"/>
        <v>1</v>
      </c>
      <c r="T592" t="b">
        <f t="shared" si="84"/>
        <v>0</v>
      </c>
      <c r="U592" t="b">
        <f t="shared" si="85"/>
        <v>0</v>
      </c>
      <c r="V592" t="b">
        <f t="shared" si="86"/>
        <v>0</v>
      </c>
      <c r="W592" t="b">
        <f t="shared" si="87"/>
        <v>0</v>
      </c>
      <c r="X592" t="b">
        <f t="shared" si="88"/>
        <v>1</v>
      </c>
      <c r="Y592" t="b">
        <f t="shared" si="89"/>
        <v>0</v>
      </c>
    </row>
    <row r="593" spans="1:25" x14ac:dyDescent="0.3">
      <c r="A593">
        <v>591</v>
      </c>
      <c r="B593" t="s">
        <v>83</v>
      </c>
      <c r="C593" t="s">
        <v>84</v>
      </c>
      <c r="D593" t="s">
        <v>90</v>
      </c>
      <c r="E593" t="s">
        <v>86</v>
      </c>
      <c r="F593" t="s">
        <v>91</v>
      </c>
      <c r="G593" t="s">
        <v>88</v>
      </c>
      <c r="H593">
        <v>1199</v>
      </c>
      <c r="I593">
        <v>85</v>
      </c>
      <c r="J593">
        <v>19</v>
      </c>
      <c r="K593">
        <v>7.2</v>
      </c>
      <c r="L593">
        <v>2025</v>
      </c>
      <c r="M593">
        <v>14260</v>
      </c>
      <c r="N593">
        <v>3</v>
      </c>
      <c r="O593">
        <v>1</v>
      </c>
      <c r="P593">
        <v>4.8899999999999997</v>
      </c>
      <c r="Q593" t="b">
        <f t="shared" si="81"/>
        <v>1</v>
      </c>
      <c r="R593" t="b">
        <f t="shared" si="82"/>
        <v>1</v>
      </c>
      <c r="S593" t="b">
        <f t="shared" si="83"/>
        <v>0</v>
      </c>
      <c r="T593" t="b">
        <f t="shared" si="84"/>
        <v>0</v>
      </c>
      <c r="U593" t="b">
        <f t="shared" si="85"/>
        <v>0</v>
      </c>
      <c r="V593" t="b">
        <f t="shared" si="86"/>
        <v>1</v>
      </c>
      <c r="W593" t="b">
        <f t="shared" si="87"/>
        <v>0</v>
      </c>
      <c r="X593" t="b">
        <f t="shared" si="88"/>
        <v>1</v>
      </c>
      <c r="Y593" t="b">
        <f t="shared" si="89"/>
        <v>0</v>
      </c>
    </row>
    <row r="594" spans="1:25" x14ac:dyDescent="0.3">
      <c r="A594">
        <v>592</v>
      </c>
      <c r="B594" t="s">
        <v>83</v>
      </c>
      <c r="C594" t="s">
        <v>84</v>
      </c>
      <c r="D594" t="s">
        <v>90</v>
      </c>
      <c r="E594" t="s">
        <v>86</v>
      </c>
      <c r="F594" t="s">
        <v>91</v>
      </c>
      <c r="G594" t="s">
        <v>88</v>
      </c>
      <c r="H594">
        <v>1199</v>
      </c>
      <c r="I594">
        <v>85</v>
      </c>
      <c r="J594">
        <v>19</v>
      </c>
      <c r="K594">
        <v>7.2</v>
      </c>
      <c r="L594">
        <v>2023</v>
      </c>
      <c r="M594">
        <v>48893</v>
      </c>
      <c r="N594">
        <v>1</v>
      </c>
      <c r="O594">
        <v>0</v>
      </c>
      <c r="P594">
        <v>5.05</v>
      </c>
      <c r="Q594" t="b">
        <f t="shared" si="81"/>
        <v>1</v>
      </c>
      <c r="R594" t="b">
        <f t="shared" si="82"/>
        <v>0</v>
      </c>
      <c r="S594" t="b">
        <f t="shared" si="83"/>
        <v>1</v>
      </c>
      <c r="T594" t="b">
        <f t="shared" si="84"/>
        <v>0</v>
      </c>
      <c r="U594" t="b">
        <f t="shared" si="85"/>
        <v>0</v>
      </c>
      <c r="V594" t="b">
        <f t="shared" si="86"/>
        <v>1</v>
      </c>
      <c r="W594" t="b">
        <f t="shared" si="87"/>
        <v>0</v>
      </c>
      <c r="X594" t="b">
        <f t="shared" si="88"/>
        <v>1</v>
      </c>
      <c r="Y594" t="b">
        <f t="shared" si="89"/>
        <v>0</v>
      </c>
    </row>
    <row r="595" spans="1:25" x14ac:dyDescent="0.3">
      <c r="A595">
        <v>593</v>
      </c>
      <c r="B595" t="s">
        <v>83</v>
      </c>
      <c r="C595" t="s">
        <v>84</v>
      </c>
      <c r="D595" t="s">
        <v>90</v>
      </c>
      <c r="E595" t="s">
        <v>86</v>
      </c>
      <c r="F595" t="s">
        <v>91</v>
      </c>
      <c r="G595" t="s">
        <v>88</v>
      </c>
      <c r="H595">
        <v>1199</v>
      </c>
      <c r="I595">
        <v>85</v>
      </c>
      <c r="J595">
        <v>19</v>
      </c>
      <c r="K595">
        <v>7.2</v>
      </c>
      <c r="L595">
        <v>2022</v>
      </c>
      <c r="M595">
        <v>55493</v>
      </c>
      <c r="N595">
        <v>1</v>
      </c>
      <c r="O595">
        <v>0</v>
      </c>
      <c r="P595">
        <v>4.5599999999999996</v>
      </c>
      <c r="Q595" t="b">
        <f t="shared" si="81"/>
        <v>1</v>
      </c>
      <c r="R595" t="b">
        <f t="shared" si="82"/>
        <v>1</v>
      </c>
      <c r="S595" t="b">
        <f t="shared" si="83"/>
        <v>1</v>
      </c>
      <c r="T595" t="b">
        <f t="shared" si="84"/>
        <v>0</v>
      </c>
      <c r="U595" t="b">
        <f t="shared" si="85"/>
        <v>0</v>
      </c>
      <c r="V595" t="b">
        <f t="shared" si="86"/>
        <v>0</v>
      </c>
      <c r="W595" t="b">
        <f t="shared" si="87"/>
        <v>0</v>
      </c>
      <c r="X595" t="b">
        <f t="shared" si="88"/>
        <v>1</v>
      </c>
      <c r="Y595" t="b">
        <f t="shared" si="89"/>
        <v>0</v>
      </c>
    </row>
    <row r="596" spans="1:25" x14ac:dyDescent="0.3">
      <c r="A596">
        <v>594</v>
      </c>
      <c r="B596" t="s">
        <v>83</v>
      </c>
      <c r="C596" t="s">
        <v>84</v>
      </c>
      <c r="D596" t="s">
        <v>90</v>
      </c>
      <c r="E596" t="s">
        <v>86</v>
      </c>
      <c r="F596" t="s">
        <v>91</v>
      </c>
      <c r="G596" t="s">
        <v>88</v>
      </c>
      <c r="H596">
        <v>1199</v>
      </c>
      <c r="I596">
        <v>85</v>
      </c>
      <c r="J596">
        <v>19</v>
      </c>
      <c r="K596">
        <v>7.2</v>
      </c>
      <c r="L596">
        <v>2022</v>
      </c>
      <c r="M596">
        <v>45019</v>
      </c>
      <c r="N596">
        <v>1</v>
      </c>
      <c r="O596">
        <v>0</v>
      </c>
      <c r="P596">
        <v>4.5</v>
      </c>
      <c r="Q596" t="b">
        <f t="shared" si="81"/>
        <v>1</v>
      </c>
      <c r="R596" t="b">
        <f t="shared" si="82"/>
        <v>1</v>
      </c>
      <c r="S596" t="b">
        <f t="shared" si="83"/>
        <v>1</v>
      </c>
      <c r="T596" t="b">
        <f t="shared" si="84"/>
        <v>0</v>
      </c>
      <c r="U596" t="b">
        <f t="shared" si="85"/>
        <v>0</v>
      </c>
      <c r="V596" t="b">
        <f t="shared" si="86"/>
        <v>0</v>
      </c>
      <c r="W596" t="b">
        <f t="shared" si="87"/>
        <v>0</v>
      </c>
      <c r="X596" t="b">
        <f t="shared" si="88"/>
        <v>1</v>
      </c>
      <c r="Y596" t="b">
        <f t="shared" si="89"/>
        <v>0</v>
      </c>
    </row>
    <row r="597" spans="1:25" x14ac:dyDescent="0.3">
      <c r="A597">
        <v>595</v>
      </c>
      <c r="B597" t="s">
        <v>83</v>
      </c>
      <c r="C597" t="s">
        <v>84</v>
      </c>
      <c r="D597" t="s">
        <v>90</v>
      </c>
      <c r="E597" t="s">
        <v>86</v>
      </c>
      <c r="F597" t="s">
        <v>91</v>
      </c>
      <c r="G597" t="s">
        <v>88</v>
      </c>
      <c r="H597">
        <v>1199</v>
      </c>
      <c r="I597">
        <v>85</v>
      </c>
      <c r="J597">
        <v>19</v>
      </c>
      <c r="K597">
        <v>7.2</v>
      </c>
      <c r="L597">
        <v>2024</v>
      </c>
      <c r="M597">
        <v>35440</v>
      </c>
      <c r="N597">
        <v>1</v>
      </c>
      <c r="O597">
        <v>0</v>
      </c>
      <c r="P597">
        <v>5.79</v>
      </c>
      <c r="Q597" t="b">
        <f t="shared" si="81"/>
        <v>1</v>
      </c>
      <c r="R597" t="b">
        <f t="shared" si="82"/>
        <v>0</v>
      </c>
      <c r="S597" t="b">
        <f t="shared" si="83"/>
        <v>0</v>
      </c>
      <c r="T597" t="b">
        <f t="shared" si="84"/>
        <v>0</v>
      </c>
      <c r="U597" t="b">
        <f t="shared" si="85"/>
        <v>0</v>
      </c>
      <c r="V597" t="b">
        <f t="shared" si="86"/>
        <v>1</v>
      </c>
      <c r="W597" t="b">
        <f t="shared" si="87"/>
        <v>0</v>
      </c>
      <c r="X597" t="b">
        <f t="shared" si="88"/>
        <v>1</v>
      </c>
      <c r="Y597" t="b">
        <f t="shared" si="89"/>
        <v>0</v>
      </c>
    </row>
    <row r="598" spans="1:25" x14ac:dyDescent="0.3">
      <c r="A598">
        <v>596</v>
      </c>
      <c r="B598" t="s">
        <v>83</v>
      </c>
      <c r="C598" t="s">
        <v>84</v>
      </c>
      <c r="D598" t="s">
        <v>90</v>
      </c>
      <c r="E598" t="s">
        <v>86</v>
      </c>
      <c r="F598" t="s">
        <v>91</v>
      </c>
      <c r="G598" t="s">
        <v>88</v>
      </c>
      <c r="H598">
        <v>1199</v>
      </c>
      <c r="I598">
        <v>85</v>
      </c>
      <c r="J598">
        <v>19</v>
      </c>
      <c r="K598">
        <v>7.2</v>
      </c>
      <c r="L598">
        <v>2024</v>
      </c>
      <c r="M598">
        <v>48308</v>
      </c>
      <c r="N598">
        <v>2</v>
      </c>
      <c r="O598">
        <v>0</v>
      </c>
      <c r="P598">
        <v>5.47</v>
      </c>
      <c r="Q598" t="b">
        <f t="shared" si="81"/>
        <v>1</v>
      </c>
      <c r="R598" t="b">
        <f t="shared" si="82"/>
        <v>0</v>
      </c>
      <c r="S598" t="b">
        <f t="shared" si="83"/>
        <v>1</v>
      </c>
      <c r="T598" t="b">
        <f t="shared" si="84"/>
        <v>0</v>
      </c>
      <c r="U598" t="b">
        <f t="shared" si="85"/>
        <v>0</v>
      </c>
      <c r="V598" t="b">
        <f t="shared" si="86"/>
        <v>1</v>
      </c>
      <c r="W598" t="b">
        <f t="shared" si="87"/>
        <v>0</v>
      </c>
      <c r="X598" t="b">
        <f t="shared" si="88"/>
        <v>1</v>
      </c>
      <c r="Y598" t="b">
        <f t="shared" si="89"/>
        <v>0</v>
      </c>
    </row>
    <row r="599" spans="1:25" x14ac:dyDescent="0.3">
      <c r="A599">
        <v>597</v>
      </c>
      <c r="B599" t="s">
        <v>83</v>
      </c>
      <c r="C599" t="s">
        <v>84</v>
      </c>
      <c r="D599" t="s">
        <v>90</v>
      </c>
      <c r="E599" t="s">
        <v>86</v>
      </c>
      <c r="F599" t="s">
        <v>91</v>
      </c>
      <c r="G599" t="s">
        <v>88</v>
      </c>
      <c r="H599">
        <v>1199</v>
      </c>
      <c r="I599">
        <v>85</v>
      </c>
      <c r="J599">
        <v>19</v>
      </c>
      <c r="K599">
        <v>7.2</v>
      </c>
      <c r="L599">
        <v>2021</v>
      </c>
      <c r="M599">
        <v>77084</v>
      </c>
      <c r="N599">
        <v>1</v>
      </c>
      <c r="O599">
        <v>0</v>
      </c>
      <c r="P599">
        <v>3.38</v>
      </c>
      <c r="Q599" t="b">
        <f t="shared" si="81"/>
        <v>0</v>
      </c>
      <c r="R599" t="b">
        <f t="shared" si="82"/>
        <v>0</v>
      </c>
      <c r="S599" t="b">
        <f t="shared" si="83"/>
        <v>1</v>
      </c>
      <c r="T599" t="b">
        <f t="shared" si="84"/>
        <v>0</v>
      </c>
      <c r="U599" t="b">
        <f t="shared" si="85"/>
        <v>0</v>
      </c>
      <c r="V599" t="b">
        <f t="shared" si="86"/>
        <v>0</v>
      </c>
      <c r="W599" t="b">
        <f t="shared" si="87"/>
        <v>0</v>
      </c>
      <c r="X599" t="b">
        <f t="shared" si="88"/>
        <v>1</v>
      </c>
      <c r="Y599" t="b">
        <f t="shared" si="89"/>
        <v>0</v>
      </c>
    </row>
    <row r="600" spans="1:25" x14ac:dyDescent="0.3">
      <c r="A600">
        <v>598</v>
      </c>
      <c r="B600" t="s">
        <v>83</v>
      </c>
      <c r="C600" t="s">
        <v>84</v>
      </c>
      <c r="D600" t="s">
        <v>90</v>
      </c>
      <c r="E600" t="s">
        <v>86</v>
      </c>
      <c r="F600" t="s">
        <v>91</v>
      </c>
      <c r="G600" t="s">
        <v>88</v>
      </c>
      <c r="H600">
        <v>1199</v>
      </c>
      <c r="I600">
        <v>85</v>
      </c>
      <c r="J600">
        <v>19</v>
      </c>
      <c r="K600">
        <v>7.2</v>
      </c>
      <c r="L600">
        <v>2025</v>
      </c>
      <c r="M600">
        <v>19112</v>
      </c>
      <c r="N600">
        <v>2</v>
      </c>
      <c r="O600">
        <v>0</v>
      </c>
      <c r="P600">
        <v>5.94</v>
      </c>
      <c r="Q600" t="b">
        <f t="shared" si="81"/>
        <v>1</v>
      </c>
      <c r="R600" t="b">
        <f t="shared" si="82"/>
        <v>0</v>
      </c>
      <c r="S600" t="b">
        <f t="shared" si="83"/>
        <v>0</v>
      </c>
      <c r="T600" t="b">
        <f t="shared" si="84"/>
        <v>0</v>
      </c>
      <c r="U600" t="b">
        <f t="shared" si="85"/>
        <v>0</v>
      </c>
      <c r="V600" t="b">
        <f t="shared" si="86"/>
        <v>1</v>
      </c>
      <c r="W600" t="b">
        <f t="shared" si="87"/>
        <v>0</v>
      </c>
      <c r="X600" t="b">
        <f t="shared" si="88"/>
        <v>1</v>
      </c>
      <c r="Y600" t="b">
        <f t="shared" si="89"/>
        <v>0</v>
      </c>
    </row>
    <row r="601" spans="1:25" x14ac:dyDescent="0.3">
      <c r="A601">
        <v>599</v>
      </c>
      <c r="B601" t="s">
        <v>83</v>
      </c>
      <c r="C601" t="s">
        <v>84</v>
      </c>
      <c r="D601" t="s">
        <v>90</v>
      </c>
      <c r="E601" t="s">
        <v>86</v>
      </c>
      <c r="F601" t="s">
        <v>91</v>
      </c>
      <c r="G601" t="s">
        <v>88</v>
      </c>
      <c r="H601">
        <v>1199</v>
      </c>
      <c r="I601">
        <v>85</v>
      </c>
      <c r="J601">
        <v>19</v>
      </c>
      <c r="K601">
        <v>7.2</v>
      </c>
      <c r="L601">
        <v>2020</v>
      </c>
      <c r="M601">
        <v>96981</v>
      </c>
      <c r="N601">
        <v>1</v>
      </c>
      <c r="O601">
        <v>0</v>
      </c>
      <c r="P601">
        <v>3.17</v>
      </c>
      <c r="Q601" t="b">
        <f t="shared" si="81"/>
        <v>0</v>
      </c>
      <c r="R601" t="b">
        <f t="shared" si="82"/>
        <v>0</v>
      </c>
      <c r="S601" t="b">
        <f t="shared" si="83"/>
        <v>1</v>
      </c>
      <c r="T601" t="b">
        <f t="shared" si="84"/>
        <v>0</v>
      </c>
      <c r="U601" t="b">
        <f t="shared" si="85"/>
        <v>0</v>
      </c>
      <c r="V601" t="b">
        <f t="shared" si="86"/>
        <v>0</v>
      </c>
      <c r="W601" t="b">
        <f t="shared" si="87"/>
        <v>0</v>
      </c>
      <c r="X601" t="b">
        <f t="shared" si="88"/>
        <v>1</v>
      </c>
      <c r="Y601" t="b">
        <f t="shared" si="89"/>
        <v>0</v>
      </c>
    </row>
    <row r="602" spans="1:25" x14ac:dyDescent="0.3">
      <c r="A602">
        <v>600</v>
      </c>
      <c r="B602" t="s">
        <v>83</v>
      </c>
      <c r="C602" t="s">
        <v>84</v>
      </c>
      <c r="D602" t="s">
        <v>90</v>
      </c>
      <c r="E602" t="s">
        <v>86</v>
      </c>
      <c r="F602" t="s">
        <v>91</v>
      </c>
      <c r="G602" t="s">
        <v>88</v>
      </c>
      <c r="H602">
        <v>1199</v>
      </c>
      <c r="I602">
        <v>85</v>
      </c>
      <c r="J602">
        <v>19</v>
      </c>
      <c r="K602">
        <v>7.2</v>
      </c>
      <c r="L602">
        <v>2025</v>
      </c>
      <c r="M602">
        <v>21777</v>
      </c>
      <c r="N602">
        <v>1</v>
      </c>
      <c r="O602">
        <v>0</v>
      </c>
      <c r="P602">
        <v>6.08</v>
      </c>
      <c r="Q602" t="b">
        <f t="shared" si="81"/>
        <v>1</v>
      </c>
      <c r="R602" t="b">
        <f t="shared" si="82"/>
        <v>0</v>
      </c>
      <c r="S602" t="b">
        <f t="shared" si="83"/>
        <v>0</v>
      </c>
      <c r="T602" t="b">
        <f t="shared" si="84"/>
        <v>0</v>
      </c>
      <c r="U602" t="b">
        <f t="shared" si="85"/>
        <v>0</v>
      </c>
      <c r="V602" t="b">
        <f t="shared" si="86"/>
        <v>1</v>
      </c>
      <c r="W602" t="b">
        <f t="shared" si="87"/>
        <v>0</v>
      </c>
      <c r="X602" t="b">
        <f t="shared" si="88"/>
        <v>1</v>
      </c>
      <c r="Y602" t="b">
        <f t="shared" si="89"/>
        <v>0</v>
      </c>
    </row>
    <row r="603" spans="1:25" x14ac:dyDescent="0.3">
      <c r="A603">
        <v>601</v>
      </c>
      <c r="B603" t="s">
        <v>83</v>
      </c>
      <c r="C603" t="s">
        <v>84</v>
      </c>
      <c r="D603" t="s">
        <v>92</v>
      </c>
      <c r="E603" t="s">
        <v>93</v>
      </c>
      <c r="F603" t="s">
        <v>87</v>
      </c>
      <c r="G603" t="s">
        <v>88</v>
      </c>
      <c r="H603">
        <v>1199</v>
      </c>
      <c r="I603">
        <v>72</v>
      </c>
      <c r="J603">
        <v>26.5</v>
      </c>
      <c r="K603">
        <v>6.8</v>
      </c>
      <c r="L603">
        <v>2023</v>
      </c>
      <c r="M603">
        <v>31787</v>
      </c>
      <c r="N603">
        <v>1</v>
      </c>
      <c r="O603">
        <v>0</v>
      </c>
      <c r="P603">
        <v>5.16</v>
      </c>
      <c r="Q603" t="b">
        <f t="shared" si="81"/>
        <v>1</v>
      </c>
      <c r="R603" t="b">
        <f t="shared" si="82"/>
        <v>0</v>
      </c>
      <c r="S603" t="b">
        <f t="shared" si="83"/>
        <v>0</v>
      </c>
      <c r="T603" t="b">
        <f t="shared" si="84"/>
        <v>0</v>
      </c>
      <c r="U603" t="b">
        <f t="shared" si="85"/>
        <v>0</v>
      </c>
      <c r="V603" t="b">
        <f t="shared" si="86"/>
        <v>1</v>
      </c>
      <c r="W603" t="b">
        <f t="shared" si="87"/>
        <v>0</v>
      </c>
      <c r="X603" t="b">
        <f t="shared" si="88"/>
        <v>0</v>
      </c>
      <c r="Y603" t="b">
        <f t="shared" si="89"/>
        <v>0</v>
      </c>
    </row>
    <row r="604" spans="1:25" x14ac:dyDescent="0.3">
      <c r="A604">
        <v>602</v>
      </c>
      <c r="B604" t="s">
        <v>83</v>
      </c>
      <c r="C604" t="s">
        <v>84</v>
      </c>
      <c r="D604" t="s">
        <v>92</v>
      </c>
      <c r="E604" t="s">
        <v>93</v>
      </c>
      <c r="F604" t="s">
        <v>87</v>
      </c>
      <c r="G604" t="s">
        <v>88</v>
      </c>
      <c r="H604">
        <v>1199</v>
      </c>
      <c r="I604">
        <v>72</v>
      </c>
      <c r="J604">
        <v>26.5</v>
      </c>
      <c r="K604">
        <v>6.8</v>
      </c>
      <c r="L604">
        <v>2026</v>
      </c>
      <c r="M604">
        <v>9546</v>
      </c>
      <c r="N604">
        <v>2</v>
      </c>
      <c r="O604">
        <v>1</v>
      </c>
      <c r="P604">
        <v>5.92</v>
      </c>
      <c r="Q604" t="b">
        <f t="shared" si="81"/>
        <v>1</v>
      </c>
      <c r="R604" t="b">
        <f t="shared" si="82"/>
        <v>0</v>
      </c>
      <c r="S604" t="b">
        <f t="shared" si="83"/>
        <v>0</v>
      </c>
      <c r="T604" t="b">
        <f t="shared" si="84"/>
        <v>0</v>
      </c>
      <c r="U604" t="b">
        <f t="shared" si="85"/>
        <v>0</v>
      </c>
      <c r="V604" t="b">
        <f t="shared" si="86"/>
        <v>1</v>
      </c>
      <c r="W604" t="b">
        <f t="shared" si="87"/>
        <v>0</v>
      </c>
      <c r="X604" t="b">
        <f t="shared" si="88"/>
        <v>0</v>
      </c>
      <c r="Y604" t="b">
        <f t="shared" si="89"/>
        <v>0</v>
      </c>
    </row>
    <row r="605" spans="1:25" x14ac:dyDescent="0.3">
      <c r="A605">
        <v>603</v>
      </c>
      <c r="B605" t="s">
        <v>83</v>
      </c>
      <c r="C605" t="s">
        <v>84</v>
      </c>
      <c r="D605" t="s">
        <v>92</v>
      </c>
      <c r="E605" t="s">
        <v>93</v>
      </c>
      <c r="F605" t="s">
        <v>87</v>
      </c>
      <c r="G605" t="s">
        <v>88</v>
      </c>
      <c r="H605">
        <v>1199</v>
      </c>
      <c r="I605">
        <v>72</v>
      </c>
      <c r="J605">
        <v>26.5</v>
      </c>
      <c r="K605">
        <v>6.8</v>
      </c>
      <c r="L605">
        <v>2024</v>
      </c>
      <c r="M605">
        <v>44971</v>
      </c>
      <c r="N605">
        <v>1</v>
      </c>
      <c r="O605">
        <v>0</v>
      </c>
      <c r="P605">
        <v>5.27</v>
      </c>
      <c r="Q605" t="b">
        <f t="shared" si="81"/>
        <v>1</v>
      </c>
      <c r="R605" t="b">
        <f t="shared" si="82"/>
        <v>0</v>
      </c>
      <c r="S605" t="b">
        <f t="shared" si="83"/>
        <v>1</v>
      </c>
      <c r="T605" t="b">
        <f t="shared" si="84"/>
        <v>0</v>
      </c>
      <c r="U605" t="b">
        <f t="shared" si="85"/>
        <v>0</v>
      </c>
      <c r="V605" t="b">
        <f t="shared" si="86"/>
        <v>1</v>
      </c>
      <c r="W605" t="b">
        <f t="shared" si="87"/>
        <v>0</v>
      </c>
      <c r="X605" t="b">
        <f t="shared" si="88"/>
        <v>0</v>
      </c>
      <c r="Y605" t="b">
        <f t="shared" si="89"/>
        <v>0</v>
      </c>
    </row>
    <row r="606" spans="1:25" x14ac:dyDescent="0.3">
      <c r="A606">
        <v>604</v>
      </c>
      <c r="B606" t="s">
        <v>83</v>
      </c>
      <c r="C606" t="s">
        <v>84</v>
      </c>
      <c r="D606" t="s">
        <v>92</v>
      </c>
      <c r="E606" t="s">
        <v>93</v>
      </c>
      <c r="F606" t="s">
        <v>87</v>
      </c>
      <c r="G606" t="s">
        <v>88</v>
      </c>
      <c r="H606">
        <v>1199</v>
      </c>
      <c r="I606">
        <v>72</v>
      </c>
      <c r="J606">
        <v>26.5</v>
      </c>
      <c r="K606">
        <v>6.8</v>
      </c>
      <c r="L606">
        <v>2023</v>
      </c>
      <c r="M606">
        <v>51034</v>
      </c>
      <c r="N606">
        <v>2</v>
      </c>
      <c r="O606">
        <v>0</v>
      </c>
      <c r="P606">
        <v>4.04</v>
      </c>
      <c r="Q606" t="b">
        <f t="shared" si="81"/>
        <v>1</v>
      </c>
      <c r="R606" t="b">
        <f t="shared" si="82"/>
        <v>1</v>
      </c>
      <c r="S606" t="b">
        <f t="shared" si="83"/>
        <v>1</v>
      </c>
      <c r="T606" t="b">
        <f t="shared" si="84"/>
        <v>0</v>
      </c>
      <c r="U606" t="b">
        <f t="shared" si="85"/>
        <v>0</v>
      </c>
      <c r="V606" t="b">
        <f t="shared" si="86"/>
        <v>1</v>
      </c>
      <c r="W606" t="b">
        <f t="shared" si="87"/>
        <v>0</v>
      </c>
      <c r="X606" t="b">
        <f t="shared" si="88"/>
        <v>0</v>
      </c>
      <c r="Y606" t="b">
        <f t="shared" si="89"/>
        <v>0</v>
      </c>
    </row>
    <row r="607" spans="1:25" x14ac:dyDescent="0.3">
      <c r="A607">
        <v>605</v>
      </c>
      <c r="B607" t="s">
        <v>83</v>
      </c>
      <c r="C607" t="s">
        <v>84</v>
      </c>
      <c r="D607" t="s">
        <v>92</v>
      </c>
      <c r="E607" t="s">
        <v>93</v>
      </c>
      <c r="F607" t="s">
        <v>87</v>
      </c>
      <c r="G607" t="s">
        <v>88</v>
      </c>
      <c r="H607">
        <v>1199</v>
      </c>
      <c r="I607">
        <v>72</v>
      </c>
      <c r="J607">
        <v>26.5</v>
      </c>
      <c r="K607">
        <v>6.8</v>
      </c>
      <c r="L607">
        <v>2020</v>
      </c>
      <c r="M607">
        <v>97425</v>
      </c>
      <c r="N607">
        <v>1</v>
      </c>
      <c r="O607">
        <v>0</v>
      </c>
      <c r="P607">
        <v>2.86</v>
      </c>
      <c r="Q607" t="b">
        <f t="shared" si="81"/>
        <v>0</v>
      </c>
      <c r="R607" t="b">
        <f t="shared" si="82"/>
        <v>0</v>
      </c>
      <c r="S607" t="b">
        <f t="shared" si="83"/>
        <v>1</v>
      </c>
      <c r="T607" t="b">
        <f t="shared" si="84"/>
        <v>0</v>
      </c>
      <c r="U607" t="b">
        <f t="shared" si="85"/>
        <v>0</v>
      </c>
      <c r="V607" t="b">
        <f t="shared" si="86"/>
        <v>0</v>
      </c>
      <c r="W607" t="b">
        <f t="shared" si="87"/>
        <v>0</v>
      </c>
      <c r="X607" t="b">
        <f t="shared" si="88"/>
        <v>0</v>
      </c>
      <c r="Y607" t="b">
        <f t="shared" si="89"/>
        <v>0</v>
      </c>
    </row>
    <row r="608" spans="1:25" x14ac:dyDescent="0.3">
      <c r="A608">
        <v>606</v>
      </c>
      <c r="B608" t="s">
        <v>83</v>
      </c>
      <c r="C608" t="s">
        <v>84</v>
      </c>
      <c r="D608" t="s">
        <v>92</v>
      </c>
      <c r="E608" t="s">
        <v>93</v>
      </c>
      <c r="F608" t="s">
        <v>87</v>
      </c>
      <c r="G608" t="s">
        <v>88</v>
      </c>
      <c r="H608">
        <v>1199</v>
      </c>
      <c r="I608">
        <v>72</v>
      </c>
      <c r="J608">
        <v>26.5</v>
      </c>
      <c r="K608">
        <v>6.8</v>
      </c>
      <c r="L608">
        <v>2022</v>
      </c>
      <c r="M608">
        <v>79030</v>
      </c>
      <c r="N608">
        <v>3</v>
      </c>
      <c r="O608">
        <v>0</v>
      </c>
      <c r="P608">
        <v>2.89</v>
      </c>
      <c r="Q608" t="b">
        <f t="shared" si="81"/>
        <v>0</v>
      </c>
      <c r="R608" t="b">
        <f t="shared" si="82"/>
        <v>0</v>
      </c>
      <c r="S608" t="b">
        <f t="shared" si="83"/>
        <v>1</v>
      </c>
      <c r="T608" t="b">
        <f t="shared" si="84"/>
        <v>0</v>
      </c>
      <c r="U608" t="b">
        <f t="shared" si="85"/>
        <v>0</v>
      </c>
      <c r="V608" t="b">
        <f t="shared" si="86"/>
        <v>0</v>
      </c>
      <c r="W608" t="b">
        <f t="shared" si="87"/>
        <v>0</v>
      </c>
      <c r="X608" t="b">
        <f t="shared" si="88"/>
        <v>0</v>
      </c>
      <c r="Y608" t="b">
        <f t="shared" si="89"/>
        <v>0</v>
      </c>
    </row>
    <row r="609" spans="1:25" x14ac:dyDescent="0.3">
      <c r="A609">
        <v>607</v>
      </c>
      <c r="B609" t="s">
        <v>83</v>
      </c>
      <c r="C609" t="s">
        <v>84</v>
      </c>
      <c r="D609" t="s">
        <v>92</v>
      </c>
      <c r="E609" t="s">
        <v>93</v>
      </c>
      <c r="F609" t="s">
        <v>87</v>
      </c>
      <c r="G609" t="s">
        <v>88</v>
      </c>
      <c r="H609">
        <v>1199</v>
      </c>
      <c r="I609">
        <v>72</v>
      </c>
      <c r="J609">
        <v>26.5</v>
      </c>
      <c r="K609">
        <v>6.8</v>
      </c>
      <c r="L609">
        <v>2022</v>
      </c>
      <c r="M609">
        <v>82723</v>
      </c>
      <c r="N609">
        <v>2</v>
      </c>
      <c r="O609">
        <v>0</v>
      </c>
      <c r="P609">
        <v>3.58</v>
      </c>
      <c r="Q609" t="b">
        <f t="shared" si="81"/>
        <v>0</v>
      </c>
      <c r="R609" t="b">
        <f t="shared" si="82"/>
        <v>0</v>
      </c>
      <c r="S609" t="b">
        <f t="shared" si="83"/>
        <v>1</v>
      </c>
      <c r="T609" t="b">
        <f t="shared" si="84"/>
        <v>0</v>
      </c>
      <c r="U609" t="b">
        <f t="shared" si="85"/>
        <v>0</v>
      </c>
      <c r="V609" t="b">
        <f t="shared" si="86"/>
        <v>0</v>
      </c>
      <c r="W609" t="b">
        <f t="shared" si="87"/>
        <v>0</v>
      </c>
      <c r="X609" t="b">
        <f t="shared" si="88"/>
        <v>0</v>
      </c>
      <c r="Y609" t="b">
        <f t="shared" si="89"/>
        <v>0</v>
      </c>
    </row>
    <row r="610" spans="1:25" x14ac:dyDescent="0.3">
      <c r="A610">
        <v>608</v>
      </c>
      <c r="B610" t="s">
        <v>83</v>
      </c>
      <c r="C610" t="s">
        <v>84</v>
      </c>
      <c r="D610" t="s">
        <v>92</v>
      </c>
      <c r="E610" t="s">
        <v>93</v>
      </c>
      <c r="F610" t="s">
        <v>87</v>
      </c>
      <c r="G610" t="s">
        <v>88</v>
      </c>
      <c r="H610">
        <v>1199</v>
      </c>
      <c r="I610">
        <v>72</v>
      </c>
      <c r="J610">
        <v>26.5</v>
      </c>
      <c r="K610">
        <v>6.8</v>
      </c>
      <c r="L610">
        <v>2025</v>
      </c>
      <c r="M610">
        <v>15412</v>
      </c>
      <c r="N610">
        <v>1</v>
      </c>
      <c r="O610">
        <v>0</v>
      </c>
      <c r="P610">
        <v>5.95</v>
      </c>
      <c r="Q610" t="b">
        <f t="shared" si="81"/>
        <v>1</v>
      </c>
      <c r="R610" t="b">
        <f t="shared" si="82"/>
        <v>0</v>
      </c>
      <c r="S610" t="b">
        <f t="shared" si="83"/>
        <v>0</v>
      </c>
      <c r="T610" t="b">
        <f t="shared" si="84"/>
        <v>0</v>
      </c>
      <c r="U610" t="b">
        <f t="shared" si="85"/>
        <v>0</v>
      </c>
      <c r="V610" t="b">
        <f t="shared" si="86"/>
        <v>1</v>
      </c>
      <c r="W610" t="b">
        <f t="shared" si="87"/>
        <v>0</v>
      </c>
      <c r="X610" t="b">
        <f t="shared" si="88"/>
        <v>0</v>
      </c>
      <c r="Y610" t="b">
        <f t="shared" si="89"/>
        <v>0</v>
      </c>
    </row>
    <row r="611" spans="1:25" x14ac:dyDescent="0.3">
      <c r="A611">
        <v>609</v>
      </c>
      <c r="B611" t="s">
        <v>83</v>
      </c>
      <c r="C611" t="s">
        <v>84</v>
      </c>
      <c r="D611" t="s">
        <v>92</v>
      </c>
      <c r="E611" t="s">
        <v>93</v>
      </c>
      <c r="F611" t="s">
        <v>87</v>
      </c>
      <c r="G611" t="s">
        <v>88</v>
      </c>
      <c r="H611">
        <v>1199</v>
      </c>
      <c r="I611">
        <v>72</v>
      </c>
      <c r="J611">
        <v>26.5</v>
      </c>
      <c r="K611">
        <v>6.8</v>
      </c>
      <c r="L611">
        <v>2024</v>
      </c>
      <c r="M611">
        <v>46770</v>
      </c>
      <c r="N611">
        <v>3</v>
      </c>
      <c r="O611">
        <v>0</v>
      </c>
      <c r="P611">
        <v>4.18</v>
      </c>
      <c r="Q611" t="b">
        <f t="shared" si="81"/>
        <v>1</v>
      </c>
      <c r="R611" t="b">
        <f t="shared" si="82"/>
        <v>1</v>
      </c>
      <c r="S611" t="b">
        <f t="shared" si="83"/>
        <v>1</v>
      </c>
      <c r="T611" t="b">
        <f t="shared" si="84"/>
        <v>0</v>
      </c>
      <c r="U611" t="b">
        <f t="shared" si="85"/>
        <v>0</v>
      </c>
      <c r="V611" t="b">
        <f t="shared" si="86"/>
        <v>1</v>
      </c>
      <c r="W611" t="b">
        <f t="shared" si="87"/>
        <v>0</v>
      </c>
      <c r="X611" t="b">
        <f t="shared" si="88"/>
        <v>0</v>
      </c>
      <c r="Y611" t="b">
        <f t="shared" si="89"/>
        <v>0</v>
      </c>
    </row>
    <row r="612" spans="1:25" x14ac:dyDescent="0.3">
      <c r="A612">
        <v>610</v>
      </c>
      <c r="B612" t="s">
        <v>83</v>
      </c>
      <c r="C612" t="s">
        <v>84</v>
      </c>
      <c r="D612" t="s">
        <v>92</v>
      </c>
      <c r="E612" t="s">
        <v>93</v>
      </c>
      <c r="F612" t="s">
        <v>87</v>
      </c>
      <c r="G612" t="s">
        <v>88</v>
      </c>
      <c r="H612">
        <v>1199</v>
      </c>
      <c r="I612">
        <v>72</v>
      </c>
      <c r="J612">
        <v>26.5</v>
      </c>
      <c r="K612">
        <v>6.8</v>
      </c>
      <c r="L612">
        <v>2020</v>
      </c>
      <c r="M612">
        <v>93777</v>
      </c>
      <c r="N612">
        <v>1</v>
      </c>
      <c r="O612">
        <v>0</v>
      </c>
      <c r="P612">
        <v>3.06</v>
      </c>
      <c r="Q612" t="b">
        <f t="shared" si="81"/>
        <v>0</v>
      </c>
      <c r="R612" t="b">
        <f t="shared" si="82"/>
        <v>0</v>
      </c>
      <c r="S612" t="b">
        <f t="shared" si="83"/>
        <v>1</v>
      </c>
      <c r="T612" t="b">
        <f t="shared" si="84"/>
        <v>0</v>
      </c>
      <c r="U612" t="b">
        <f t="shared" si="85"/>
        <v>0</v>
      </c>
      <c r="V612" t="b">
        <f t="shared" si="86"/>
        <v>0</v>
      </c>
      <c r="W612" t="b">
        <f t="shared" si="87"/>
        <v>0</v>
      </c>
      <c r="X612" t="b">
        <f t="shared" si="88"/>
        <v>0</v>
      </c>
      <c r="Y612" t="b">
        <f t="shared" si="89"/>
        <v>0</v>
      </c>
    </row>
    <row r="613" spans="1:25" x14ac:dyDescent="0.3">
      <c r="A613">
        <v>611</v>
      </c>
      <c r="B613" t="s">
        <v>83</v>
      </c>
      <c r="C613" t="s">
        <v>84</v>
      </c>
      <c r="D613" t="s">
        <v>92</v>
      </c>
      <c r="E613" t="s">
        <v>93</v>
      </c>
      <c r="F613" t="s">
        <v>87</v>
      </c>
      <c r="G613" t="s">
        <v>88</v>
      </c>
      <c r="H613">
        <v>1199</v>
      </c>
      <c r="I613">
        <v>72</v>
      </c>
      <c r="J613">
        <v>26.5</v>
      </c>
      <c r="K613">
        <v>6.8</v>
      </c>
      <c r="L613">
        <v>2022</v>
      </c>
      <c r="M613">
        <v>67911</v>
      </c>
      <c r="N613">
        <v>2</v>
      </c>
      <c r="O613">
        <v>0</v>
      </c>
      <c r="P613">
        <v>3.54</v>
      </c>
      <c r="Q613" t="b">
        <f t="shared" si="81"/>
        <v>0</v>
      </c>
      <c r="R613" t="b">
        <f t="shared" si="82"/>
        <v>0</v>
      </c>
      <c r="S613" t="b">
        <f t="shared" si="83"/>
        <v>1</v>
      </c>
      <c r="T613" t="b">
        <f t="shared" si="84"/>
        <v>0</v>
      </c>
      <c r="U613" t="b">
        <f t="shared" si="85"/>
        <v>0</v>
      </c>
      <c r="V613" t="b">
        <f t="shared" si="86"/>
        <v>0</v>
      </c>
      <c r="W613" t="b">
        <f t="shared" si="87"/>
        <v>0</v>
      </c>
      <c r="X613" t="b">
        <f t="shared" si="88"/>
        <v>0</v>
      </c>
      <c r="Y613" t="b">
        <f t="shared" si="89"/>
        <v>0</v>
      </c>
    </row>
    <row r="614" spans="1:25" x14ac:dyDescent="0.3">
      <c r="A614">
        <v>612</v>
      </c>
      <c r="B614" t="s">
        <v>83</v>
      </c>
      <c r="C614" t="s">
        <v>84</v>
      </c>
      <c r="D614" t="s">
        <v>92</v>
      </c>
      <c r="E614" t="s">
        <v>93</v>
      </c>
      <c r="F614" t="s">
        <v>87</v>
      </c>
      <c r="G614" t="s">
        <v>88</v>
      </c>
      <c r="H614">
        <v>1199</v>
      </c>
      <c r="I614">
        <v>72</v>
      </c>
      <c r="J614">
        <v>26.5</v>
      </c>
      <c r="K614">
        <v>6.8</v>
      </c>
      <c r="L614">
        <v>2020</v>
      </c>
      <c r="M614">
        <v>120498</v>
      </c>
      <c r="N614">
        <v>1</v>
      </c>
      <c r="O614">
        <v>0</v>
      </c>
      <c r="P614">
        <v>2.5499999999999998</v>
      </c>
      <c r="Q614" t="b">
        <f t="shared" si="81"/>
        <v>0</v>
      </c>
      <c r="R614" t="b">
        <f t="shared" si="82"/>
        <v>0</v>
      </c>
      <c r="S614" t="b">
        <f t="shared" si="83"/>
        <v>1</v>
      </c>
      <c r="T614" t="b">
        <f t="shared" si="84"/>
        <v>0</v>
      </c>
      <c r="U614" t="b">
        <f t="shared" si="85"/>
        <v>0</v>
      </c>
      <c r="V614" t="b">
        <f t="shared" si="86"/>
        <v>0</v>
      </c>
      <c r="W614" t="b">
        <f t="shared" si="87"/>
        <v>0</v>
      </c>
      <c r="X614" t="b">
        <f t="shared" si="88"/>
        <v>0</v>
      </c>
      <c r="Y614" t="b">
        <f t="shared" si="89"/>
        <v>0</v>
      </c>
    </row>
    <row r="615" spans="1:25" x14ac:dyDescent="0.3">
      <c r="A615">
        <v>613</v>
      </c>
      <c r="B615" t="s">
        <v>83</v>
      </c>
      <c r="C615" t="s">
        <v>84</v>
      </c>
      <c r="D615" t="s">
        <v>92</v>
      </c>
      <c r="E615" t="s">
        <v>93</v>
      </c>
      <c r="F615" t="s">
        <v>87</v>
      </c>
      <c r="G615" t="s">
        <v>88</v>
      </c>
      <c r="H615">
        <v>1199</v>
      </c>
      <c r="I615">
        <v>72</v>
      </c>
      <c r="J615">
        <v>26.5</v>
      </c>
      <c r="K615">
        <v>6.8</v>
      </c>
      <c r="L615">
        <v>2024</v>
      </c>
      <c r="M615">
        <v>42452</v>
      </c>
      <c r="N615">
        <v>2</v>
      </c>
      <c r="O615">
        <v>0</v>
      </c>
      <c r="P615">
        <v>5</v>
      </c>
      <c r="Q615" t="b">
        <f t="shared" si="81"/>
        <v>1</v>
      </c>
      <c r="R615" t="b">
        <f t="shared" si="82"/>
        <v>0</v>
      </c>
      <c r="S615" t="b">
        <f t="shared" si="83"/>
        <v>1</v>
      </c>
      <c r="T615" t="b">
        <f t="shared" si="84"/>
        <v>0</v>
      </c>
      <c r="U615" t="b">
        <f t="shared" si="85"/>
        <v>0</v>
      </c>
      <c r="V615" t="b">
        <f t="shared" si="86"/>
        <v>1</v>
      </c>
      <c r="W615" t="b">
        <f t="shared" si="87"/>
        <v>0</v>
      </c>
      <c r="X615" t="b">
        <f t="shared" si="88"/>
        <v>0</v>
      </c>
      <c r="Y615" t="b">
        <f t="shared" si="89"/>
        <v>0</v>
      </c>
    </row>
    <row r="616" spans="1:25" x14ac:dyDescent="0.3">
      <c r="A616">
        <v>614</v>
      </c>
      <c r="B616" t="s">
        <v>83</v>
      </c>
      <c r="C616" t="s">
        <v>84</v>
      </c>
      <c r="D616" t="s">
        <v>92</v>
      </c>
      <c r="E616" t="s">
        <v>93</v>
      </c>
      <c r="F616" t="s">
        <v>87</v>
      </c>
      <c r="G616" t="s">
        <v>88</v>
      </c>
      <c r="H616">
        <v>1199</v>
      </c>
      <c r="I616">
        <v>72</v>
      </c>
      <c r="J616">
        <v>26.5</v>
      </c>
      <c r="K616">
        <v>6.8</v>
      </c>
      <c r="L616">
        <v>2023</v>
      </c>
      <c r="M616">
        <v>29572</v>
      </c>
      <c r="N616">
        <v>1</v>
      </c>
      <c r="O616">
        <v>0</v>
      </c>
      <c r="P616">
        <v>4.9400000000000004</v>
      </c>
      <c r="Q616" t="b">
        <f t="shared" si="81"/>
        <v>1</v>
      </c>
      <c r="R616" t="b">
        <f t="shared" si="82"/>
        <v>1</v>
      </c>
      <c r="S616" t="b">
        <f t="shared" si="83"/>
        <v>0</v>
      </c>
      <c r="T616" t="b">
        <f t="shared" si="84"/>
        <v>0</v>
      </c>
      <c r="U616" t="b">
        <f t="shared" si="85"/>
        <v>0</v>
      </c>
      <c r="V616" t="b">
        <f t="shared" si="86"/>
        <v>1</v>
      </c>
      <c r="W616" t="b">
        <f t="shared" si="87"/>
        <v>0</v>
      </c>
      <c r="X616" t="b">
        <f t="shared" si="88"/>
        <v>0</v>
      </c>
      <c r="Y616" t="b">
        <f t="shared" si="89"/>
        <v>0</v>
      </c>
    </row>
    <row r="617" spans="1:25" x14ac:dyDescent="0.3">
      <c r="A617">
        <v>615</v>
      </c>
      <c r="B617" t="s">
        <v>83</v>
      </c>
      <c r="C617" t="s">
        <v>84</v>
      </c>
      <c r="D617" t="s">
        <v>92</v>
      </c>
      <c r="E617" t="s">
        <v>93</v>
      </c>
      <c r="F617" t="s">
        <v>87</v>
      </c>
      <c r="G617" t="s">
        <v>88</v>
      </c>
      <c r="H617">
        <v>1199</v>
      </c>
      <c r="I617">
        <v>72</v>
      </c>
      <c r="J617">
        <v>26.5</v>
      </c>
      <c r="K617">
        <v>6.8</v>
      </c>
      <c r="L617">
        <v>2026</v>
      </c>
      <c r="M617">
        <v>7756</v>
      </c>
      <c r="N617">
        <v>1</v>
      </c>
      <c r="O617">
        <v>0</v>
      </c>
      <c r="P617">
        <v>7.03</v>
      </c>
      <c r="Q617" t="b">
        <f t="shared" si="81"/>
        <v>1</v>
      </c>
      <c r="R617" t="b">
        <f t="shared" si="82"/>
        <v>0</v>
      </c>
      <c r="S617" t="b">
        <f t="shared" si="83"/>
        <v>0</v>
      </c>
      <c r="T617" t="b">
        <f t="shared" si="84"/>
        <v>0</v>
      </c>
      <c r="U617" t="b">
        <f t="shared" si="85"/>
        <v>0</v>
      </c>
      <c r="V617" t="b">
        <f t="shared" si="86"/>
        <v>1</v>
      </c>
      <c r="W617" t="b">
        <f t="shared" si="87"/>
        <v>1</v>
      </c>
      <c r="X617" t="b">
        <f t="shared" si="88"/>
        <v>0</v>
      </c>
      <c r="Y617" t="b">
        <f t="shared" si="89"/>
        <v>0</v>
      </c>
    </row>
    <row r="618" spans="1:25" x14ac:dyDescent="0.3">
      <c r="A618">
        <v>616</v>
      </c>
      <c r="B618" t="s">
        <v>83</v>
      </c>
      <c r="C618" t="s">
        <v>84</v>
      </c>
      <c r="D618" t="s">
        <v>92</v>
      </c>
      <c r="E618" t="s">
        <v>93</v>
      </c>
      <c r="F618" t="s">
        <v>87</v>
      </c>
      <c r="G618" t="s">
        <v>88</v>
      </c>
      <c r="H618">
        <v>1199</v>
      </c>
      <c r="I618">
        <v>72</v>
      </c>
      <c r="J618">
        <v>26.5</v>
      </c>
      <c r="K618">
        <v>6.8</v>
      </c>
      <c r="L618">
        <v>2024</v>
      </c>
      <c r="M618">
        <v>40761</v>
      </c>
      <c r="N618">
        <v>1</v>
      </c>
      <c r="O618">
        <v>0</v>
      </c>
      <c r="P618">
        <v>5.36</v>
      </c>
      <c r="Q618" t="b">
        <f t="shared" si="81"/>
        <v>1</v>
      </c>
      <c r="R618" t="b">
        <f t="shared" si="82"/>
        <v>0</v>
      </c>
      <c r="S618" t="b">
        <f t="shared" si="83"/>
        <v>1</v>
      </c>
      <c r="T618" t="b">
        <f t="shared" si="84"/>
        <v>0</v>
      </c>
      <c r="U618" t="b">
        <f t="shared" si="85"/>
        <v>0</v>
      </c>
      <c r="V618" t="b">
        <f t="shared" si="86"/>
        <v>1</v>
      </c>
      <c r="W618" t="b">
        <f t="shared" si="87"/>
        <v>0</v>
      </c>
      <c r="X618" t="b">
        <f t="shared" si="88"/>
        <v>0</v>
      </c>
      <c r="Y618" t="b">
        <f t="shared" si="89"/>
        <v>0</v>
      </c>
    </row>
    <row r="619" spans="1:25" x14ac:dyDescent="0.3">
      <c r="A619">
        <v>617</v>
      </c>
      <c r="B619" t="s">
        <v>83</v>
      </c>
      <c r="C619" t="s">
        <v>84</v>
      </c>
      <c r="D619" t="s">
        <v>92</v>
      </c>
      <c r="E619" t="s">
        <v>93</v>
      </c>
      <c r="F619" t="s">
        <v>87</v>
      </c>
      <c r="G619" t="s">
        <v>88</v>
      </c>
      <c r="H619">
        <v>1199</v>
      </c>
      <c r="I619">
        <v>72</v>
      </c>
      <c r="J619">
        <v>26.5</v>
      </c>
      <c r="K619">
        <v>6.8</v>
      </c>
      <c r="L619">
        <v>2022</v>
      </c>
      <c r="M619">
        <v>54579</v>
      </c>
      <c r="N619">
        <v>1</v>
      </c>
      <c r="O619">
        <v>0</v>
      </c>
      <c r="P619">
        <v>4.3600000000000003</v>
      </c>
      <c r="Q619" t="b">
        <f t="shared" si="81"/>
        <v>1</v>
      </c>
      <c r="R619" t="b">
        <f t="shared" si="82"/>
        <v>1</v>
      </c>
      <c r="S619" t="b">
        <f t="shared" si="83"/>
        <v>1</v>
      </c>
      <c r="T619" t="b">
        <f t="shared" si="84"/>
        <v>0</v>
      </c>
      <c r="U619" t="b">
        <f t="shared" si="85"/>
        <v>0</v>
      </c>
      <c r="V619" t="b">
        <f t="shared" si="86"/>
        <v>0</v>
      </c>
      <c r="W619" t="b">
        <f t="shared" si="87"/>
        <v>0</v>
      </c>
      <c r="X619" t="b">
        <f t="shared" si="88"/>
        <v>0</v>
      </c>
      <c r="Y619" t="b">
        <f t="shared" si="89"/>
        <v>0</v>
      </c>
    </row>
    <row r="620" spans="1:25" x14ac:dyDescent="0.3">
      <c r="A620">
        <v>618</v>
      </c>
      <c r="B620" t="s">
        <v>83</v>
      </c>
      <c r="C620" t="s">
        <v>84</v>
      </c>
      <c r="D620" t="s">
        <v>92</v>
      </c>
      <c r="E620" t="s">
        <v>93</v>
      </c>
      <c r="F620" t="s">
        <v>87</v>
      </c>
      <c r="G620" t="s">
        <v>88</v>
      </c>
      <c r="H620">
        <v>1199</v>
      </c>
      <c r="I620">
        <v>72</v>
      </c>
      <c r="J620">
        <v>26.5</v>
      </c>
      <c r="K620">
        <v>6.8</v>
      </c>
      <c r="L620">
        <v>2023</v>
      </c>
      <c r="M620">
        <v>57240</v>
      </c>
      <c r="N620">
        <v>1</v>
      </c>
      <c r="O620">
        <v>0</v>
      </c>
      <c r="P620">
        <v>4.47</v>
      </c>
      <c r="Q620" t="b">
        <f t="shared" si="81"/>
        <v>1</v>
      </c>
      <c r="R620" t="b">
        <f t="shared" si="82"/>
        <v>1</v>
      </c>
      <c r="S620" t="b">
        <f t="shared" si="83"/>
        <v>1</v>
      </c>
      <c r="T620" t="b">
        <f t="shared" si="84"/>
        <v>0</v>
      </c>
      <c r="U620" t="b">
        <f t="shared" si="85"/>
        <v>0</v>
      </c>
      <c r="V620" t="b">
        <f t="shared" si="86"/>
        <v>1</v>
      </c>
      <c r="W620" t="b">
        <f t="shared" si="87"/>
        <v>0</v>
      </c>
      <c r="X620" t="b">
        <f t="shared" si="88"/>
        <v>0</v>
      </c>
      <c r="Y620" t="b">
        <f t="shared" si="89"/>
        <v>0</v>
      </c>
    </row>
    <row r="621" spans="1:25" x14ac:dyDescent="0.3">
      <c r="A621">
        <v>619</v>
      </c>
      <c r="B621" t="s">
        <v>83</v>
      </c>
      <c r="C621" t="s">
        <v>84</v>
      </c>
      <c r="D621" t="s">
        <v>92</v>
      </c>
      <c r="E621" t="s">
        <v>93</v>
      </c>
      <c r="F621" t="s">
        <v>87</v>
      </c>
      <c r="G621" t="s">
        <v>88</v>
      </c>
      <c r="H621">
        <v>1199</v>
      </c>
      <c r="I621">
        <v>72</v>
      </c>
      <c r="J621">
        <v>26.5</v>
      </c>
      <c r="K621">
        <v>6.8</v>
      </c>
      <c r="L621">
        <v>2021</v>
      </c>
      <c r="M621">
        <v>102502</v>
      </c>
      <c r="N621">
        <v>2</v>
      </c>
      <c r="O621">
        <v>0</v>
      </c>
      <c r="P621">
        <v>3.02</v>
      </c>
      <c r="Q621" t="b">
        <f t="shared" si="81"/>
        <v>0</v>
      </c>
      <c r="R621" t="b">
        <f t="shared" si="82"/>
        <v>0</v>
      </c>
      <c r="S621" t="b">
        <f t="shared" si="83"/>
        <v>1</v>
      </c>
      <c r="T621" t="b">
        <f t="shared" si="84"/>
        <v>0</v>
      </c>
      <c r="U621" t="b">
        <f t="shared" si="85"/>
        <v>0</v>
      </c>
      <c r="V621" t="b">
        <f t="shared" si="86"/>
        <v>0</v>
      </c>
      <c r="W621" t="b">
        <f t="shared" si="87"/>
        <v>0</v>
      </c>
      <c r="X621" t="b">
        <f t="shared" si="88"/>
        <v>0</v>
      </c>
      <c r="Y621" t="b">
        <f t="shared" si="89"/>
        <v>0</v>
      </c>
    </row>
    <row r="622" spans="1:25" x14ac:dyDescent="0.3">
      <c r="A622">
        <v>620</v>
      </c>
      <c r="B622" t="s">
        <v>83</v>
      </c>
      <c r="C622" t="s">
        <v>84</v>
      </c>
      <c r="D622" t="s">
        <v>92</v>
      </c>
      <c r="E622" t="s">
        <v>93</v>
      </c>
      <c r="F622" t="s">
        <v>87</v>
      </c>
      <c r="G622" t="s">
        <v>88</v>
      </c>
      <c r="H622">
        <v>1199</v>
      </c>
      <c r="I622">
        <v>72</v>
      </c>
      <c r="J622">
        <v>26.5</v>
      </c>
      <c r="K622">
        <v>6.8</v>
      </c>
      <c r="L622">
        <v>2026</v>
      </c>
      <c r="M622">
        <v>5245</v>
      </c>
      <c r="N622">
        <v>1</v>
      </c>
      <c r="O622">
        <v>0</v>
      </c>
      <c r="P622">
        <v>6.37</v>
      </c>
      <c r="Q622" t="b">
        <f t="shared" si="81"/>
        <v>1</v>
      </c>
      <c r="R622" t="b">
        <f t="shared" si="82"/>
        <v>0</v>
      </c>
      <c r="S622" t="b">
        <f t="shared" si="83"/>
        <v>0</v>
      </c>
      <c r="T622" t="b">
        <f t="shared" si="84"/>
        <v>0</v>
      </c>
      <c r="U622" t="b">
        <f t="shared" si="85"/>
        <v>0</v>
      </c>
      <c r="V622" t="b">
        <f t="shared" si="86"/>
        <v>1</v>
      </c>
      <c r="W622" t="b">
        <f t="shared" si="87"/>
        <v>0</v>
      </c>
      <c r="X622" t="b">
        <f t="shared" si="88"/>
        <v>0</v>
      </c>
      <c r="Y622" t="b">
        <f t="shared" si="89"/>
        <v>0</v>
      </c>
    </row>
    <row r="623" spans="1:25" x14ac:dyDescent="0.3">
      <c r="A623">
        <v>621</v>
      </c>
      <c r="B623" t="s">
        <v>83</v>
      </c>
      <c r="C623" t="s">
        <v>84</v>
      </c>
      <c r="D623" t="s">
        <v>92</v>
      </c>
      <c r="E623" t="s">
        <v>93</v>
      </c>
      <c r="F623" t="s">
        <v>87</v>
      </c>
      <c r="G623" t="s">
        <v>88</v>
      </c>
      <c r="H623">
        <v>1199</v>
      </c>
      <c r="I623">
        <v>72</v>
      </c>
      <c r="J623">
        <v>26.5</v>
      </c>
      <c r="K623">
        <v>6.8</v>
      </c>
      <c r="L623">
        <v>2020</v>
      </c>
      <c r="M623">
        <v>121586</v>
      </c>
      <c r="N623">
        <v>1</v>
      </c>
      <c r="O623">
        <v>0</v>
      </c>
      <c r="P623">
        <v>2.25</v>
      </c>
      <c r="Q623" t="b">
        <f t="shared" si="81"/>
        <v>0</v>
      </c>
      <c r="R623" t="b">
        <f t="shared" si="82"/>
        <v>0</v>
      </c>
      <c r="S623" t="b">
        <f t="shared" si="83"/>
        <v>1</v>
      </c>
      <c r="T623" t="b">
        <f t="shared" si="84"/>
        <v>0</v>
      </c>
      <c r="U623" t="b">
        <f t="shared" si="85"/>
        <v>0</v>
      </c>
      <c r="V623" t="b">
        <f t="shared" si="86"/>
        <v>0</v>
      </c>
      <c r="W623" t="b">
        <f t="shared" si="87"/>
        <v>0</v>
      </c>
      <c r="X623" t="b">
        <f t="shared" si="88"/>
        <v>0</v>
      </c>
      <c r="Y623" t="b">
        <f t="shared" si="89"/>
        <v>0</v>
      </c>
    </row>
    <row r="624" spans="1:25" x14ac:dyDescent="0.3">
      <c r="A624">
        <v>622</v>
      </c>
      <c r="B624" t="s">
        <v>83</v>
      </c>
      <c r="C624" t="s">
        <v>84</v>
      </c>
      <c r="D624" t="s">
        <v>92</v>
      </c>
      <c r="E624" t="s">
        <v>93</v>
      </c>
      <c r="F624" t="s">
        <v>87</v>
      </c>
      <c r="G624" t="s">
        <v>88</v>
      </c>
      <c r="H624">
        <v>1199</v>
      </c>
      <c r="I624">
        <v>72</v>
      </c>
      <c r="J624">
        <v>26.5</v>
      </c>
      <c r="K624">
        <v>6.8</v>
      </c>
      <c r="L624">
        <v>2025</v>
      </c>
      <c r="M624">
        <v>25079</v>
      </c>
      <c r="N624">
        <v>1</v>
      </c>
      <c r="O624">
        <v>1</v>
      </c>
      <c r="P624">
        <v>4.99</v>
      </c>
      <c r="Q624" t="b">
        <f t="shared" si="81"/>
        <v>1</v>
      </c>
      <c r="R624" t="b">
        <f t="shared" si="82"/>
        <v>1</v>
      </c>
      <c r="S624" t="b">
        <f t="shared" si="83"/>
        <v>0</v>
      </c>
      <c r="T624" t="b">
        <f t="shared" si="84"/>
        <v>0</v>
      </c>
      <c r="U624" t="b">
        <f t="shared" si="85"/>
        <v>0</v>
      </c>
      <c r="V624" t="b">
        <f t="shared" si="86"/>
        <v>1</v>
      </c>
      <c r="W624" t="b">
        <f t="shared" si="87"/>
        <v>0</v>
      </c>
      <c r="X624" t="b">
        <f t="shared" si="88"/>
        <v>0</v>
      </c>
      <c r="Y624" t="b">
        <f t="shared" si="89"/>
        <v>0</v>
      </c>
    </row>
    <row r="625" spans="1:25" x14ac:dyDescent="0.3">
      <c r="A625">
        <v>623</v>
      </c>
      <c r="B625" t="s">
        <v>83</v>
      </c>
      <c r="C625" t="s">
        <v>84</v>
      </c>
      <c r="D625" t="s">
        <v>92</v>
      </c>
      <c r="E625" t="s">
        <v>93</v>
      </c>
      <c r="F625" t="s">
        <v>87</v>
      </c>
      <c r="G625" t="s">
        <v>88</v>
      </c>
      <c r="H625">
        <v>1199</v>
      </c>
      <c r="I625">
        <v>72</v>
      </c>
      <c r="J625">
        <v>26.5</v>
      </c>
      <c r="K625">
        <v>6.8</v>
      </c>
      <c r="L625">
        <v>2024</v>
      </c>
      <c r="M625">
        <v>44115</v>
      </c>
      <c r="N625">
        <v>1</v>
      </c>
      <c r="O625">
        <v>0</v>
      </c>
      <c r="P625">
        <v>5.42</v>
      </c>
      <c r="Q625" t="b">
        <f t="shared" si="81"/>
        <v>1</v>
      </c>
      <c r="R625" t="b">
        <f t="shared" si="82"/>
        <v>0</v>
      </c>
      <c r="S625" t="b">
        <f t="shared" si="83"/>
        <v>1</v>
      </c>
      <c r="T625" t="b">
        <f t="shared" si="84"/>
        <v>0</v>
      </c>
      <c r="U625" t="b">
        <f t="shared" si="85"/>
        <v>0</v>
      </c>
      <c r="V625" t="b">
        <f t="shared" si="86"/>
        <v>1</v>
      </c>
      <c r="W625" t="b">
        <f t="shared" si="87"/>
        <v>0</v>
      </c>
      <c r="X625" t="b">
        <f t="shared" si="88"/>
        <v>0</v>
      </c>
      <c r="Y625" t="b">
        <f t="shared" si="89"/>
        <v>0</v>
      </c>
    </row>
    <row r="626" spans="1:25" x14ac:dyDescent="0.3">
      <c r="A626">
        <v>624</v>
      </c>
      <c r="B626" t="s">
        <v>83</v>
      </c>
      <c r="C626" t="s">
        <v>84</v>
      </c>
      <c r="D626" t="s">
        <v>92</v>
      </c>
      <c r="E626" t="s">
        <v>93</v>
      </c>
      <c r="F626" t="s">
        <v>87</v>
      </c>
      <c r="G626" t="s">
        <v>88</v>
      </c>
      <c r="H626">
        <v>1199</v>
      </c>
      <c r="I626">
        <v>72</v>
      </c>
      <c r="J626">
        <v>26.5</v>
      </c>
      <c r="K626">
        <v>6.8</v>
      </c>
      <c r="L626">
        <v>2022</v>
      </c>
      <c r="M626">
        <v>72981</v>
      </c>
      <c r="N626">
        <v>1</v>
      </c>
      <c r="O626">
        <v>0</v>
      </c>
      <c r="P626">
        <v>3.83</v>
      </c>
      <c r="Q626" t="b">
        <f t="shared" si="81"/>
        <v>0</v>
      </c>
      <c r="R626" t="b">
        <f t="shared" si="82"/>
        <v>0</v>
      </c>
      <c r="S626" t="b">
        <f t="shared" si="83"/>
        <v>1</v>
      </c>
      <c r="T626" t="b">
        <f t="shared" si="84"/>
        <v>0</v>
      </c>
      <c r="U626" t="b">
        <f t="shared" si="85"/>
        <v>0</v>
      </c>
      <c r="V626" t="b">
        <f t="shared" si="86"/>
        <v>0</v>
      </c>
      <c r="W626" t="b">
        <f t="shared" si="87"/>
        <v>0</v>
      </c>
      <c r="X626" t="b">
        <f t="shared" si="88"/>
        <v>0</v>
      </c>
      <c r="Y626" t="b">
        <f t="shared" si="89"/>
        <v>0</v>
      </c>
    </row>
    <row r="627" spans="1:25" x14ac:dyDescent="0.3">
      <c r="A627">
        <v>625</v>
      </c>
      <c r="B627" t="s">
        <v>83</v>
      </c>
      <c r="C627" t="s">
        <v>84</v>
      </c>
      <c r="D627" t="s">
        <v>92</v>
      </c>
      <c r="E627" t="s">
        <v>93</v>
      </c>
      <c r="F627" t="s">
        <v>87</v>
      </c>
      <c r="G627" t="s">
        <v>88</v>
      </c>
      <c r="H627">
        <v>1199</v>
      </c>
      <c r="I627">
        <v>72</v>
      </c>
      <c r="J627">
        <v>26.5</v>
      </c>
      <c r="K627">
        <v>6.8</v>
      </c>
      <c r="L627">
        <v>2026</v>
      </c>
      <c r="M627">
        <v>7554</v>
      </c>
      <c r="N627">
        <v>1</v>
      </c>
      <c r="O627">
        <v>0</v>
      </c>
      <c r="P627">
        <v>7.02</v>
      </c>
      <c r="Q627" t="b">
        <f t="shared" si="81"/>
        <v>1</v>
      </c>
      <c r="R627" t="b">
        <f t="shared" si="82"/>
        <v>0</v>
      </c>
      <c r="S627" t="b">
        <f t="shared" si="83"/>
        <v>0</v>
      </c>
      <c r="T627" t="b">
        <f t="shared" si="84"/>
        <v>0</v>
      </c>
      <c r="U627" t="b">
        <f t="shared" si="85"/>
        <v>0</v>
      </c>
      <c r="V627" t="b">
        <f t="shared" si="86"/>
        <v>1</v>
      </c>
      <c r="W627" t="b">
        <f t="shared" si="87"/>
        <v>1</v>
      </c>
      <c r="X627" t="b">
        <f t="shared" si="88"/>
        <v>0</v>
      </c>
      <c r="Y627" t="b">
        <f t="shared" si="89"/>
        <v>0</v>
      </c>
    </row>
    <row r="628" spans="1:25" x14ac:dyDescent="0.3">
      <c r="A628">
        <v>626</v>
      </c>
      <c r="B628" t="s">
        <v>83</v>
      </c>
      <c r="C628" t="s">
        <v>84</v>
      </c>
      <c r="D628" t="s">
        <v>92</v>
      </c>
      <c r="E628" t="s">
        <v>93</v>
      </c>
      <c r="F628" t="s">
        <v>87</v>
      </c>
      <c r="G628" t="s">
        <v>88</v>
      </c>
      <c r="H628">
        <v>1199</v>
      </c>
      <c r="I628">
        <v>72</v>
      </c>
      <c r="J628">
        <v>26.5</v>
      </c>
      <c r="K628">
        <v>6.8</v>
      </c>
      <c r="L628">
        <v>2021</v>
      </c>
      <c r="M628">
        <v>106700</v>
      </c>
      <c r="N628">
        <v>1</v>
      </c>
      <c r="O628">
        <v>0</v>
      </c>
      <c r="P628">
        <v>3.29</v>
      </c>
      <c r="Q628" t="b">
        <f t="shared" si="81"/>
        <v>0</v>
      </c>
      <c r="R628" t="b">
        <f t="shared" si="82"/>
        <v>0</v>
      </c>
      <c r="S628" t="b">
        <f t="shared" si="83"/>
        <v>1</v>
      </c>
      <c r="T628" t="b">
        <f t="shared" si="84"/>
        <v>0</v>
      </c>
      <c r="U628" t="b">
        <f t="shared" si="85"/>
        <v>0</v>
      </c>
      <c r="V628" t="b">
        <f t="shared" si="86"/>
        <v>0</v>
      </c>
      <c r="W628" t="b">
        <f t="shared" si="87"/>
        <v>0</v>
      </c>
      <c r="X628" t="b">
        <f t="shared" si="88"/>
        <v>0</v>
      </c>
      <c r="Y628" t="b">
        <f t="shared" si="89"/>
        <v>0</v>
      </c>
    </row>
    <row r="629" spans="1:25" x14ac:dyDescent="0.3">
      <c r="A629">
        <v>627</v>
      </c>
      <c r="B629" t="s">
        <v>83</v>
      </c>
      <c r="C629" t="s">
        <v>84</v>
      </c>
      <c r="D629" t="s">
        <v>92</v>
      </c>
      <c r="E629" t="s">
        <v>93</v>
      </c>
      <c r="F629" t="s">
        <v>87</v>
      </c>
      <c r="G629" t="s">
        <v>88</v>
      </c>
      <c r="H629">
        <v>1199</v>
      </c>
      <c r="I629">
        <v>72</v>
      </c>
      <c r="J629">
        <v>26.5</v>
      </c>
      <c r="K629">
        <v>6.8</v>
      </c>
      <c r="L629">
        <v>2020</v>
      </c>
      <c r="M629">
        <v>98052</v>
      </c>
      <c r="N629">
        <v>1</v>
      </c>
      <c r="O629">
        <v>0</v>
      </c>
      <c r="P629">
        <v>2.46</v>
      </c>
      <c r="Q629" t="b">
        <f t="shared" si="81"/>
        <v>0</v>
      </c>
      <c r="R629" t="b">
        <f t="shared" si="82"/>
        <v>0</v>
      </c>
      <c r="S629" t="b">
        <f t="shared" si="83"/>
        <v>1</v>
      </c>
      <c r="T629" t="b">
        <f t="shared" si="84"/>
        <v>0</v>
      </c>
      <c r="U629" t="b">
        <f t="shared" si="85"/>
        <v>0</v>
      </c>
      <c r="V629" t="b">
        <f t="shared" si="86"/>
        <v>0</v>
      </c>
      <c r="W629" t="b">
        <f t="shared" si="87"/>
        <v>0</v>
      </c>
      <c r="X629" t="b">
        <f t="shared" si="88"/>
        <v>0</v>
      </c>
      <c r="Y629" t="b">
        <f t="shared" si="89"/>
        <v>0</v>
      </c>
    </row>
    <row r="630" spans="1:25" x14ac:dyDescent="0.3">
      <c r="A630">
        <v>628</v>
      </c>
      <c r="B630" t="s">
        <v>83</v>
      </c>
      <c r="C630" t="s">
        <v>84</v>
      </c>
      <c r="D630" t="s">
        <v>92</v>
      </c>
      <c r="E630" t="s">
        <v>93</v>
      </c>
      <c r="F630" t="s">
        <v>87</v>
      </c>
      <c r="G630" t="s">
        <v>88</v>
      </c>
      <c r="H630">
        <v>1199</v>
      </c>
      <c r="I630">
        <v>72</v>
      </c>
      <c r="J630">
        <v>26.5</v>
      </c>
      <c r="K630">
        <v>6.8</v>
      </c>
      <c r="L630">
        <v>2020</v>
      </c>
      <c r="M630">
        <v>121964</v>
      </c>
      <c r="N630">
        <v>1</v>
      </c>
      <c r="O630">
        <v>0</v>
      </c>
      <c r="P630">
        <v>2.58</v>
      </c>
      <c r="Q630" t="b">
        <f t="shared" si="81"/>
        <v>0</v>
      </c>
      <c r="R630" t="b">
        <f t="shared" si="82"/>
        <v>0</v>
      </c>
      <c r="S630" t="b">
        <f t="shared" si="83"/>
        <v>1</v>
      </c>
      <c r="T630" t="b">
        <f t="shared" si="84"/>
        <v>0</v>
      </c>
      <c r="U630" t="b">
        <f t="shared" si="85"/>
        <v>0</v>
      </c>
      <c r="V630" t="b">
        <f t="shared" si="86"/>
        <v>0</v>
      </c>
      <c r="W630" t="b">
        <f t="shared" si="87"/>
        <v>0</v>
      </c>
      <c r="X630" t="b">
        <f t="shared" si="88"/>
        <v>0</v>
      </c>
      <c r="Y630" t="b">
        <f t="shared" si="89"/>
        <v>0</v>
      </c>
    </row>
    <row r="631" spans="1:25" x14ac:dyDescent="0.3">
      <c r="A631">
        <v>629</v>
      </c>
      <c r="B631" t="s">
        <v>83</v>
      </c>
      <c r="C631" t="s">
        <v>84</v>
      </c>
      <c r="D631" t="s">
        <v>92</v>
      </c>
      <c r="E631" t="s">
        <v>93</v>
      </c>
      <c r="F631" t="s">
        <v>87</v>
      </c>
      <c r="G631" t="s">
        <v>88</v>
      </c>
      <c r="H631">
        <v>1199</v>
      </c>
      <c r="I631">
        <v>72</v>
      </c>
      <c r="J631">
        <v>26.5</v>
      </c>
      <c r="K631">
        <v>6.8</v>
      </c>
      <c r="L631">
        <v>2023</v>
      </c>
      <c r="M631">
        <v>57123</v>
      </c>
      <c r="N631">
        <v>3</v>
      </c>
      <c r="O631">
        <v>0</v>
      </c>
      <c r="P631">
        <v>3.77</v>
      </c>
      <c r="Q631" t="b">
        <f t="shared" si="81"/>
        <v>0</v>
      </c>
      <c r="R631" t="b">
        <f t="shared" si="82"/>
        <v>0</v>
      </c>
      <c r="S631" t="b">
        <f t="shared" si="83"/>
        <v>1</v>
      </c>
      <c r="T631" t="b">
        <f t="shared" si="84"/>
        <v>0</v>
      </c>
      <c r="U631" t="b">
        <f t="shared" si="85"/>
        <v>0</v>
      </c>
      <c r="V631" t="b">
        <f t="shared" si="86"/>
        <v>1</v>
      </c>
      <c r="W631" t="b">
        <f t="shared" si="87"/>
        <v>0</v>
      </c>
      <c r="X631" t="b">
        <f t="shared" si="88"/>
        <v>0</v>
      </c>
      <c r="Y631" t="b">
        <f t="shared" si="89"/>
        <v>0</v>
      </c>
    </row>
    <row r="632" spans="1:25" x14ac:dyDescent="0.3">
      <c r="A632">
        <v>630</v>
      </c>
      <c r="B632" t="s">
        <v>83</v>
      </c>
      <c r="C632" t="s">
        <v>84</v>
      </c>
      <c r="D632" t="s">
        <v>92</v>
      </c>
      <c r="E632" t="s">
        <v>93</v>
      </c>
      <c r="F632" t="s">
        <v>87</v>
      </c>
      <c r="G632" t="s">
        <v>88</v>
      </c>
      <c r="H632">
        <v>1199</v>
      </c>
      <c r="I632">
        <v>72</v>
      </c>
      <c r="J632">
        <v>26.5</v>
      </c>
      <c r="K632">
        <v>6.8</v>
      </c>
      <c r="L632">
        <v>2021</v>
      </c>
      <c r="M632">
        <v>69202</v>
      </c>
      <c r="N632">
        <v>3</v>
      </c>
      <c r="O632">
        <v>0</v>
      </c>
      <c r="P632">
        <v>2.41</v>
      </c>
      <c r="Q632" t="b">
        <f t="shared" si="81"/>
        <v>0</v>
      </c>
      <c r="R632" t="b">
        <f t="shared" si="82"/>
        <v>0</v>
      </c>
      <c r="S632" t="b">
        <f t="shared" si="83"/>
        <v>1</v>
      </c>
      <c r="T632" t="b">
        <f t="shared" si="84"/>
        <v>0</v>
      </c>
      <c r="U632" t="b">
        <f t="shared" si="85"/>
        <v>0</v>
      </c>
      <c r="V632" t="b">
        <f t="shared" si="86"/>
        <v>0</v>
      </c>
      <c r="W632" t="b">
        <f t="shared" si="87"/>
        <v>0</v>
      </c>
      <c r="X632" t="b">
        <f t="shared" si="88"/>
        <v>0</v>
      </c>
      <c r="Y632" t="b">
        <f t="shared" si="89"/>
        <v>0</v>
      </c>
    </row>
    <row r="633" spans="1:25" x14ac:dyDescent="0.3">
      <c r="A633">
        <v>631</v>
      </c>
      <c r="B633" t="s">
        <v>83</v>
      </c>
      <c r="C633" t="s">
        <v>84</v>
      </c>
      <c r="D633" t="s">
        <v>92</v>
      </c>
      <c r="E633" t="s">
        <v>93</v>
      </c>
      <c r="F633" t="s">
        <v>87</v>
      </c>
      <c r="G633" t="s">
        <v>88</v>
      </c>
      <c r="H633">
        <v>1199</v>
      </c>
      <c r="I633">
        <v>72</v>
      </c>
      <c r="J633">
        <v>26.5</v>
      </c>
      <c r="K633">
        <v>6.8</v>
      </c>
      <c r="L633">
        <v>2022</v>
      </c>
      <c r="M633">
        <v>75375</v>
      </c>
      <c r="N633">
        <v>2</v>
      </c>
      <c r="O633">
        <v>0</v>
      </c>
      <c r="P633">
        <v>3.72</v>
      </c>
      <c r="Q633" t="b">
        <f t="shared" si="81"/>
        <v>0</v>
      </c>
      <c r="R633" t="b">
        <f t="shared" si="82"/>
        <v>0</v>
      </c>
      <c r="S633" t="b">
        <f t="shared" si="83"/>
        <v>1</v>
      </c>
      <c r="T633" t="b">
        <f t="shared" si="84"/>
        <v>0</v>
      </c>
      <c r="U633" t="b">
        <f t="shared" si="85"/>
        <v>0</v>
      </c>
      <c r="V633" t="b">
        <f t="shared" si="86"/>
        <v>0</v>
      </c>
      <c r="W633" t="b">
        <f t="shared" si="87"/>
        <v>0</v>
      </c>
      <c r="X633" t="b">
        <f t="shared" si="88"/>
        <v>0</v>
      </c>
      <c r="Y633" t="b">
        <f t="shared" si="89"/>
        <v>0</v>
      </c>
    </row>
    <row r="634" spans="1:25" x14ac:dyDescent="0.3">
      <c r="A634">
        <v>632</v>
      </c>
      <c r="B634" t="s">
        <v>83</v>
      </c>
      <c r="C634" t="s">
        <v>84</v>
      </c>
      <c r="D634" t="s">
        <v>92</v>
      </c>
      <c r="E634" t="s">
        <v>93</v>
      </c>
      <c r="F634" t="s">
        <v>87</v>
      </c>
      <c r="G634" t="s">
        <v>88</v>
      </c>
      <c r="H634">
        <v>1199</v>
      </c>
      <c r="I634">
        <v>72</v>
      </c>
      <c r="J634">
        <v>26.5</v>
      </c>
      <c r="K634">
        <v>6.8</v>
      </c>
      <c r="L634">
        <v>2024</v>
      </c>
      <c r="M634">
        <v>43885</v>
      </c>
      <c r="N634">
        <v>1</v>
      </c>
      <c r="O634">
        <v>0</v>
      </c>
      <c r="P634">
        <v>5.64</v>
      </c>
      <c r="Q634" t="b">
        <f t="shared" si="81"/>
        <v>1</v>
      </c>
      <c r="R634" t="b">
        <f t="shared" si="82"/>
        <v>0</v>
      </c>
      <c r="S634" t="b">
        <f t="shared" si="83"/>
        <v>1</v>
      </c>
      <c r="T634" t="b">
        <f t="shared" si="84"/>
        <v>0</v>
      </c>
      <c r="U634" t="b">
        <f t="shared" si="85"/>
        <v>0</v>
      </c>
      <c r="V634" t="b">
        <f t="shared" si="86"/>
        <v>1</v>
      </c>
      <c r="W634" t="b">
        <f t="shared" si="87"/>
        <v>0</v>
      </c>
      <c r="X634" t="b">
        <f t="shared" si="88"/>
        <v>0</v>
      </c>
      <c r="Y634" t="b">
        <f t="shared" si="89"/>
        <v>0</v>
      </c>
    </row>
    <row r="635" spans="1:25" x14ac:dyDescent="0.3">
      <c r="A635">
        <v>633</v>
      </c>
      <c r="B635" t="s">
        <v>83</v>
      </c>
      <c r="C635" t="s">
        <v>84</v>
      </c>
      <c r="D635" t="s">
        <v>92</v>
      </c>
      <c r="E635" t="s">
        <v>93</v>
      </c>
      <c r="F635" t="s">
        <v>87</v>
      </c>
      <c r="G635" t="s">
        <v>88</v>
      </c>
      <c r="H635">
        <v>1199</v>
      </c>
      <c r="I635">
        <v>72</v>
      </c>
      <c r="J635">
        <v>26.5</v>
      </c>
      <c r="K635">
        <v>6.8</v>
      </c>
      <c r="L635">
        <v>2023</v>
      </c>
      <c r="M635">
        <v>33976</v>
      </c>
      <c r="N635">
        <v>2</v>
      </c>
      <c r="O635">
        <v>0</v>
      </c>
      <c r="P635">
        <v>4.54</v>
      </c>
      <c r="Q635" t="b">
        <f t="shared" si="81"/>
        <v>1</v>
      </c>
      <c r="R635" t="b">
        <f t="shared" si="82"/>
        <v>1</v>
      </c>
      <c r="S635" t="b">
        <f t="shared" si="83"/>
        <v>0</v>
      </c>
      <c r="T635" t="b">
        <f t="shared" si="84"/>
        <v>0</v>
      </c>
      <c r="U635" t="b">
        <f t="shared" si="85"/>
        <v>0</v>
      </c>
      <c r="V635" t="b">
        <f t="shared" si="86"/>
        <v>1</v>
      </c>
      <c r="W635" t="b">
        <f t="shared" si="87"/>
        <v>0</v>
      </c>
      <c r="X635" t="b">
        <f t="shared" si="88"/>
        <v>0</v>
      </c>
      <c r="Y635" t="b">
        <f t="shared" si="89"/>
        <v>0</v>
      </c>
    </row>
    <row r="636" spans="1:25" x14ac:dyDescent="0.3">
      <c r="A636">
        <v>634</v>
      </c>
      <c r="B636" t="s">
        <v>83</v>
      </c>
      <c r="C636" t="s">
        <v>84</v>
      </c>
      <c r="D636" t="s">
        <v>92</v>
      </c>
      <c r="E636" t="s">
        <v>93</v>
      </c>
      <c r="F636" t="s">
        <v>87</v>
      </c>
      <c r="G636" t="s">
        <v>88</v>
      </c>
      <c r="H636">
        <v>1199</v>
      </c>
      <c r="I636">
        <v>72</v>
      </c>
      <c r="J636">
        <v>26.5</v>
      </c>
      <c r="K636">
        <v>6.8</v>
      </c>
      <c r="L636">
        <v>2026</v>
      </c>
      <c r="M636">
        <v>8941</v>
      </c>
      <c r="N636">
        <v>1</v>
      </c>
      <c r="O636">
        <v>0</v>
      </c>
      <c r="P636">
        <v>6.52</v>
      </c>
      <c r="Q636" t="b">
        <f t="shared" si="81"/>
        <v>1</v>
      </c>
      <c r="R636" t="b">
        <f t="shared" si="82"/>
        <v>0</v>
      </c>
      <c r="S636" t="b">
        <f t="shared" si="83"/>
        <v>0</v>
      </c>
      <c r="T636" t="b">
        <f t="shared" si="84"/>
        <v>0</v>
      </c>
      <c r="U636" t="b">
        <f t="shared" si="85"/>
        <v>0</v>
      </c>
      <c r="V636" t="b">
        <f t="shared" si="86"/>
        <v>1</v>
      </c>
      <c r="W636" t="b">
        <f t="shared" si="87"/>
        <v>0</v>
      </c>
      <c r="X636" t="b">
        <f t="shared" si="88"/>
        <v>0</v>
      </c>
      <c r="Y636" t="b">
        <f t="shared" si="89"/>
        <v>0</v>
      </c>
    </row>
    <row r="637" spans="1:25" x14ac:dyDescent="0.3">
      <c r="A637">
        <v>635</v>
      </c>
      <c r="B637" t="s">
        <v>83</v>
      </c>
      <c r="C637" t="s">
        <v>84</v>
      </c>
      <c r="D637" t="s">
        <v>92</v>
      </c>
      <c r="E637" t="s">
        <v>93</v>
      </c>
      <c r="F637" t="s">
        <v>87</v>
      </c>
      <c r="G637" t="s">
        <v>88</v>
      </c>
      <c r="H637">
        <v>1199</v>
      </c>
      <c r="I637">
        <v>72</v>
      </c>
      <c r="J637">
        <v>26.5</v>
      </c>
      <c r="K637">
        <v>6.8</v>
      </c>
      <c r="L637">
        <v>2022</v>
      </c>
      <c r="M637">
        <v>54421</v>
      </c>
      <c r="N637">
        <v>1</v>
      </c>
      <c r="O637">
        <v>0</v>
      </c>
      <c r="P637">
        <v>4.51</v>
      </c>
      <c r="Q637" t="b">
        <f t="shared" si="81"/>
        <v>1</v>
      </c>
      <c r="R637" t="b">
        <f t="shared" si="82"/>
        <v>1</v>
      </c>
      <c r="S637" t="b">
        <f t="shared" si="83"/>
        <v>1</v>
      </c>
      <c r="T637" t="b">
        <f t="shared" si="84"/>
        <v>0</v>
      </c>
      <c r="U637" t="b">
        <f t="shared" si="85"/>
        <v>0</v>
      </c>
      <c r="V637" t="b">
        <f t="shared" si="86"/>
        <v>0</v>
      </c>
      <c r="W637" t="b">
        <f t="shared" si="87"/>
        <v>0</v>
      </c>
      <c r="X637" t="b">
        <f t="shared" si="88"/>
        <v>0</v>
      </c>
      <c r="Y637" t="b">
        <f t="shared" si="89"/>
        <v>0</v>
      </c>
    </row>
    <row r="638" spans="1:25" x14ac:dyDescent="0.3">
      <c r="A638">
        <v>636</v>
      </c>
      <c r="B638" t="s">
        <v>83</v>
      </c>
      <c r="C638" t="s">
        <v>84</v>
      </c>
      <c r="D638" t="s">
        <v>92</v>
      </c>
      <c r="E638" t="s">
        <v>93</v>
      </c>
      <c r="F638" t="s">
        <v>87</v>
      </c>
      <c r="G638" t="s">
        <v>88</v>
      </c>
      <c r="H638">
        <v>1199</v>
      </c>
      <c r="I638">
        <v>72</v>
      </c>
      <c r="J638">
        <v>26.5</v>
      </c>
      <c r="K638">
        <v>6.8</v>
      </c>
      <c r="L638">
        <v>2026</v>
      </c>
      <c r="M638">
        <v>5805</v>
      </c>
      <c r="N638">
        <v>1</v>
      </c>
      <c r="O638">
        <v>0</v>
      </c>
      <c r="P638">
        <v>6.42</v>
      </c>
      <c r="Q638" t="b">
        <f t="shared" si="81"/>
        <v>1</v>
      </c>
      <c r="R638" t="b">
        <f t="shared" si="82"/>
        <v>0</v>
      </c>
      <c r="S638" t="b">
        <f t="shared" si="83"/>
        <v>0</v>
      </c>
      <c r="T638" t="b">
        <f t="shared" si="84"/>
        <v>0</v>
      </c>
      <c r="U638" t="b">
        <f t="shared" si="85"/>
        <v>0</v>
      </c>
      <c r="V638" t="b">
        <f t="shared" si="86"/>
        <v>1</v>
      </c>
      <c r="W638" t="b">
        <f t="shared" si="87"/>
        <v>0</v>
      </c>
      <c r="X638" t="b">
        <f t="shared" si="88"/>
        <v>0</v>
      </c>
      <c r="Y638" t="b">
        <f t="shared" si="89"/>
        <v>0</v>
      </c>
    </row>
    <row r="639" spans="1:25" x14ac:dyDescent="0.3">
      <c r="A639">
        <v>637</v>
      </c>
      <c r="B639" t="s">
        <v>83</v>
      </c>
      <c r="C639" t="s">
        <v>84</v>
      </c>
      <c r="D639" t="s">
        <v>92</v>
      </c>
      <c r="E639" t="s">
        <v>93</v>
      </c>
      <c r="F639" t="s">
        <v>87</v>
      </c>
      <c r="G639" t="s">
        <v>88</v>
      </c>
      <c r="H639">
        <v>1199</v>
      </c>
      <c r="I639">
        <v>72</v>
      </c>
      <c r="J639">
        <v>26.5</v>
      </c>
      <c r="K639">
        <v>6.8</v>
      </c>
      <c r="L639">
        <v>2020</v>
      </c>
      <c r="M639">
        <v>110157</v>
      </c>
      <c r="N639">
        <v>1</v>
      </c>
      <c r="O639">
        <v>0</v>
      </c>
      <c r="P639">
        <v>2.67</v>
      </c>
      <c r="Q639" t="b">
        <f t="shared" si="81"/>
        <v>0</v>
      </c>
      <c r="R639" t="b">
        <f t="shared" si="82"/>
        <v>0</v>
      </c>
      <c r="S639" t="b">
        <f t="shared" si="83"/>
        <v>1</v>
      </c>
      <c r="T639" t="b">
        <f t="shared" si="84"/>
        <v>0</v>
      </c>
      <c r="U639" t="b">
        <f t="shared" si="85"/>
        <v>0</v>
      </c>
      <c r="V639" t="b">
        <f t="shared" si="86"/>
        <v>0</v>
      </c>
      <c r="W639" t="b">
        <f t="shared" si="87"/>
        <v>0</v>
      </c>
      <c r="X639" t="b">
        <f t="shared" si="88"/>
        <v>0</v>
      </c>
      <c r="Y639" t="b">
        <f t="shared" si="89"/>
        <v>0</v>
      </c>
    </row>
    <row r="640" spans="1:25" x14ac:dyDescent="0.3">
      <c r="A640">
        <v>638</v>
      </c>
      <c r="B640" t="s">
        <v>83</v>
      </c>
      <c r="C640" t="s">
        <v>84</v>
      </c>
      <c r="D640" t="s">
        <v>92</v>
      </c>
      <c r="E640" t="s">
        <v>93</v>
      </c>
      <c r="F640" t="s">
        <v>87</v>
      </c>
      <c r="G640" t="s">
        <v>88</v>
      </c>
      <c r="H640">
        <v>1199</v>
      </c>
      <c r="I640">
        <v>72</v>
      </c>
      <c r="J640">
        <v>26.5</v>
      </c>
      <c r="K640">
        <v>6.8</v>
      </c>
      <c r="L640">
        <v>2023</v>
      </c>
      <c r="M640">
        <v>66043</v>
      </c>
      <c r="N640">
        <v>2</v>
      </c>
      <c r="O640">
        <v>0</v>
      </c>
      <c r="P640">
        <v>4.6100000000000003</v>
      </c>
      <c r="Q640" t="b">
        <f t="shared" si="81"/>
        <v>1</v>
      </c>
      <c r="R640" t="b">
        <f t="shared" si="82"/>
        <v>1</v>
      </c>
      <c r="S640" t="b">
        <f t="shared" si="83"/>
        <v>1</v>
      </c>
      <c r="T640" t="b">
        <f t="shared" si="84"/>
        <v>0</v>
      </c>
      <c r="U640" t="b">
        <f t="shared" si="85"/>
        <v>0</v>
      </c>
      <c r="V640" t="b">
        <f t="shared" si="86"/>
        <v>1</v>
      </c>
      <c r="W640" t="b">
        <f t="shared" si="87"/>
        <v>0</v>
      </c>
      <c r="X640" t="b">
        <f t="shared" si="88"/>
        <v>0</v>
      </c>
      <c r="Y640" t="b">
        <f t="shared" si="89"/>
        <v>0</v>
      </c>
    </row>
    <row r="641" spans="1:25" x14ac:dyDescent="0.3">
      <c r="A641">
        <v>639</v>
      </c>
      <c r="B641" t="s">
        <v>83</v>
      </c>
      <c r="C641" t="s">
        <v>84</v>
      </c>
      <c r="D641" t="s">
        <v>92</v>
      </c>
      <c r="E641" t="s">
        <v>93</v>
      </c>
      <c r="F641" t="s">
        <v>87</v>
      </c>
      <c r="G641" t="s">
        <v>88</v>
      </c>
      <c r="H641">
        <v>1199</v>
      </c>
      <c r="I641">
        <v>72</v>
      </c>
      <c r="J641">
        <v>26.5</v>
      </c>
      <c r="K641">
        <v>6.8</v>
      </c>
      <c r="L641">
        <v>2024</v>
      </c>
      <c r="M641">
        <v>37169</v>
      </c>
      <c r="N641">
        <v>1</v>
      </c>
      <c r="O641">
        <v>0</v>
      </c>
      <c r="P641">
        <v>5.41</v>
      </c>
      <c r="Q641" t="b">
        <f t="shared" si="81"/>
        <v>1</v>
      </c>
      <c r="R641" t="b">
        <f t="shared" si="82"/>
        <v>0</v>
      </c>
      <c r="S641" t="b">
        <f t="shared" si="83"/>
        <v>0</v>
      </c>
      <c r="T641" t="b">
        <f t="shared" si="84"/>
        <v>0</v>
      </c>
      <c r="U641" t="b">
        <f t="shared" si="85"/>
        <v>0</v>
      </c>
      <c r="V641" t="b">
        <f t="shared" si="86"/>
        <v>1</v>
      </c>
      <c r="W641" t="b">
        <f t="shared" si="87"/>
        <v>0</v>
      </c>
      <c r="X641" t="b">
        <f t="shared" si="88"/>
        <v>0</v>
      </c>
      <c r="Y641" t="b">
        <f t="shared" si="89"/>
        <v>0</v>
      </c>
    </row>
    <row r="642" spans="1:25" x14ac:dyDescent="0.3">
      <c r="A642">
        <v>640</v>
      </c>
      <c r="B642" t="s">
        <v>83</v>
      </c>
      <c r="C642" t="s">
        <v>84</v>
      </c>
      <c r="D642" t="s">
        <v>92</v>
      </c>
      <c r="E642" t="s">
        <v>93</v>
      </c>
      <c r="F642" t="s">
        <v>87</v>
      </c>
      <c r="G642" t="s">
        <v>88</v>
      </c>
      <c r="H642">
        <v>1199</v>
      </c>
      <c r="I642">
        <v>72</v>
      </c>
      <c r="J642">
        <v>26.5</v>
      </c>
      <c r="K642">
        <v>6.8</v>
      </c>
      <c r="L642">
        <v>2026</v>
      </c>
      <c r="M642">
        <v>8134</v>
      </c>
      <c r="N642">
        <v>1</v>
      </c>
      <c r="O642">
        <v>0</v>
      </c>
      <c r="P642">
        <v>6.58</v>
      </c>
      <c r="Q642" t="b">
        <f t="shared" si="81"/>
        <v>1</v>
      </c>
      <c r="R642" t="b">
        <f t="shared" si="82"/>
        <v>0</v>
      </c>
      <c r="S642" t="b">
        <f t="shared" si="83"/>
        <v>0</v>
      </c>
      <c r="T642" t="b">
        <f t="shared" si="84"/>
        <v>0</v>
      </c>
      <c r="U642" t="b">
        <f t="shared" si="85"/>
        <v>0</v>
      </c>
      <c r="V642" t="b">
        <f t="shared" si="86"/>
        <v>1</v>
      </c>
      <c r="W642" t="b">
        <f t="shared" si="87"/>
        <v>0</v>
      </c>
      <c r="X642" t="b">
        <f t="shared" si="88"/>
        <v>0</v>
      </c>
      <c r="Y642" t="b">
        <f t="shared" si="89"/>
        <v>0</v>
      </c>
    </row>
    <row r="643" spans="1:25" x14ac:dyDescent="0.3">
      <c r="A643">
        <v>641</v>
      </c>
      <c r="B643" t="s">
        <v>83</v>
      </c>
      <c r="C643" t="s">
        <v>84</v>
      </c>
      <c r="D643" t="s">
        <v>92</v>
      </c>
      <c r="E643" t="s">
        <v>93</v>
      </c>
      <c r="F643" t="s">
        <v>87</v>
      </c>
      <c r="G643" t="s">
        <v>88</v>
      </c>
      <c r="H643">
        <v>1199</v>
      </c>
      <c r="I643">
        <v>72</v>
      </c>
      <c r="J643">
        <v>26.5</v>
      </c>
      <c r="K643">
        <v>6.8</v>
      </c>
      <c r="L643">
        <v>2023</v>
      </c>
      <c r="M643">
        <v>41842</v>
      </c>
      <c r="N643">
        <v>1</v>
      </c>
      <c r="O643">
        <v>0</v>
      </c>
      <c r="P643">
        <v>4.46</v>
      </c>
      <c r="Q643" t="b">
        <f t="shared" si="81"/>
        <v>1</v>
      </c>
      <c r="R643" t="b">
        <f t="shared" si="82"/>
        <v>1</v>
      </c>
      <c r="S643" t="b">
        <f t="shared" si="83"/>
        <v>1</v>
      </c>
      <c r="T643" t="b">
        <f t="shared" si="84"/>
        <v>0</v>
      </c>
      <c r="U643" t="b">
        <f t="shared" si="85"/>
        <v>0</v>
      </c>
      <c r="V643" t="b">
        <f t="shared" si="86"/>
        <v>1</v>
      </c>
      <c r="W643" t="b">
        <f t="shared" si="87"/>
        <v>0</v>
      </c>
      <c r="X643" t="b">
        <f t="shared" si="88"/>
        <v>0</v>
      </c>
      <c r="Y643" t="b">
        <f t="shared" si="89"/>
        <v>0</v>
      </c>
    </row>
    <row r="644" spans="1:25" x14ac:dyDescent="0.3">
      <c r="A644">
        <v>642</v>
      </c>
      <c r="B644" t="s">
        <v>83</v>
      </c>
      <c r="C644" t="s">
        <v>84</v>
      </c>
      <c r="D644" t="s">
        <v>92</v>
      </c>
      <c r="E644" t="s">
        <v>93</v>
      </c>
      <c r="F644" t="s">
        <v>87</v>
      </c>
      <c r="G644" t="s">
        <v>88</v>
      </c>
      <c r="H644">
        <v>1199</v>
      </c>
      <c r="I644">
        <v>72</v>
      </c>
      <c r="J644">
        <v>26.5</v>
      </c>
      <c r="K644">
        <v>6.8</v>
      </c>
      <c r="L644">
        <v>2021</v>
      </c>
      <c r="M644">
        <v>82780</v>
      </c>
      <c r="N644">
        <v>2</v>
      </c>
      <c r="O644">
        <v>0</v>
      </c>
      <c r="P644">
        <v>3.14</v>
      </c>
      <c r="Q644" t="b">
        <f t="shared" ref="Q644:Q707" si="90">AND(P644&gt;4,P644&gt;4)</f>
        <v>0</v>
      </c>
      <c r="R644" t="b">
        <f t="shared" ref="R644:R707" si="91">AND(P644&gt;4,P644&lt;5)</f>
        <v>0</v>
      </c>
      <c r="S644" t="b">
        <f t="shared" ref="S644:S707" si="92">M644&gt;40000</f>
        <v>1</v>
      </c>
      <c r="T644" t="b">
        <f t="shared" ref="T644:T707" si="93">F644=""</f>
        <v>0</v>
      </c>
      <c r="U644" t="b">
        <f t="shared" ref="U644:U707" si="94">AND(R644,S644,T644)</f>
        <v>0</v>
      </c>
      <c r="V644" t="b">
        <f t="shared" ref="V644:V707" si="95">L644&gt;2022</f>
        <v>0</v>
      </c>
      <c r="W644" t="b">
        <f t="shared" ref="W644:W707" si="96">P644&gt;7</f>
        <v>0</v>
      </c>
      <c r="X644" t="b">
        <f t="shared" ref="X644:X707" si="97">F644="Automatic"</f>
        <v>0</v>
      </c>
      <c r="Y644" t="b">
        <f t="shared" ref="Y644:Y707" si="98">AND(V644,W644,X644)</f>
        <v>0</v>
      </c>
    </row>
    <row r="645" spans="1:25" x14ac:dyDescent="0.3">
      <c r="A645">
        <v>643</v>
      </c>
      <c r="B645" t="s">
        <v>83</v>
      </c>
      <c r="C645" t="s">
        <v>84</v>
      </c>
      <c r="D645" t="s">
        <v>92</v>
      </c>
      <c r="E645" t="s">
        <v>93</v>
      </c>
      <c r="F645" t="s">
        <v>87</v>
      </c>
      <c r="G645" t="s">
        <v>88</v>
      </c>
      <c r="H645">
        <v>1199</v>
      </c>
      <c r="I645">
        <v>72</v>
      </c>
      <c r="J645">
        <v>26.5</v>
      </c>
      <c r="K645">
        <v>6.8</v>
      </c>
      <c r="L645">
        <v>2021</v>
      </c>
      <c r="M645">
        <v>92857</v>
      </c>
      <c r="N645">
        <v>1</v>
      </c>
      <c r="O645">
        <v>0</v>
      </c>
      <c r="P645">
        <v>3.42</v>
      </c>
      <c r="Q645" t="b">
        <f t="shared" si="90"/>
        <v>0</v>
      </c>
      <c r="R645" t="b">
        <f t="shared" si="91"/>
        <v>0</v>
      </c>
      <c r="S645" t="b">
        <f t="shared" si="92"/>
        <v>1</v>
      </c>
      <c r="T645" t="b">
        <f t="shared" si="93"/>
        <v>0</v>
      </c>
      <c r="U645" t="b">
        <f t="shared" si="94"/>
        <v>0</v>
      </c>
      <c r="V645" t="b">
        <f t="shared" si="95"/>
        <v>0</v>
      </c>
      <c r="W645" t="b">
        <f t="shared" si="96"/>
        <v>0</v>
      </c>
      <c r="X645" t="b">
        <f t="shared" si="97"/>
        <v>0</v>
      </c>
      <c r="Y645" t="b">
        <f t="shared" si="98"/>
        <v>0</v>
      </c>
    </row>
    <row r="646" spans="1:25" x14ac:dyDescent="0.3">
      <c r="A646">
        <v>644</v>
      </c>
      <c r="B646" t="s">
        <v>83</v>
      </c>
      <c r="C646" t="s">
        <v>84</v>
      </c>
      <c r="D646" t="s">
        <v>92</v>
      </c>
      <c r="E646" t="s">
        <v>93</v>
      </c>
      <c r="F646" t="s">
        <v>87</v>
      </c>
      <c r="G646" t="s">
        <v>88</v>
      </c>
      <c r="H646">
        <v>1199</v>
      </c>
      <c r="I646">
        <v>72</v>
      </c>
      <c r="J646">
        <v>26.5</v>
      </c>
      <c r="K646">
        <v>6.8</v>
      </c>
      <c r="L646">
        <v>2020</v>
      </c>
      <c r="M646">
        <v>129284</v>
      </c>
      <c r="N646">
        <v>1</v>
      </c>
      <c r="O646">
        <v>1</v>
      </c>
      <c r="P646">
        <v>1.5</v>
      </c>
      <c r="Q646" t="b">
        <f t="shared" si="90"/>
        <v>0</v>
      </c>
      <c r="R646" t="b">
        <f t="shared" si="91"/>
        <v>0</v>
      </c>
      <c r="S646" t="b">
        <f t="shared" si="92"/>
        <v>1</v>
      </c>
      <c r="T646" t="b">
        <f t="shared" si="93"/>
        <v>0</v>
      </c>
      <c r="U646" t="b">
        <f t="shared" si="94"/>
        <v>0</v>
      </c>
      <c r="V646" t="b">
        <f t="shared" si="95"/>
        <v>0</v>
      </c>
      <c r="W646" t="b">
        <f t="shared" si="96"/>
        <v>0</v>
      </c>
      <c r="X646" t="b">
        <f t="shared" si="97"/>
        <v>0</v>
      </c>
      <c r="Y646" t="b">
        <f t="shared" si="98"/>
        <v>0</v>
      </c>
    </row>
    <row r="647" spans="1:25" x14ac:dyDescent="0.3">
      <c r="A647">
        <v>645</v>
      </c>
      <c r="B647" t="s">
        <v>83</v>
      </c>
      <c r="C647" t="s">
        <v>84</v>
      </c>
      <c r="D647" t="s">
        <v>92</v>
      </c>
      <c r="E647" t="s">
        <v>93</v>
      </c>
      <c r="F647" t="s">
        <v>87</v>
      </c>
      <c r="G647" t="s">
        <v>88</v>
      </c>
      <c r="H647">
        <v>1199</v>
      </c>
      <c r="I647">
        <v>72</v>
      </c>
      <c r="J647">
        <v>26.5</v>
      </c>
      <c r="K647">
        <v>6.8</v>
      </c>
      <c r="L647">
        <v>2022</v>
      </c>
      <c r="M647">
        <v>70918</v>
      </c>
      <c r="N647">
        <v>3</v>
      </c>
      <c r="O647">
        <v>1</v>
      </c>
      <c r="P647">
        <v>2.36</v>
      </c>
      <c r="Q647" t="b">
        <f t="shared" si="90"/>
        <v>0</v>
      </c>
      <c r="R647" t="b">
        <f t="shared" si="91"/>
        <v>0</v>
      </c>
      <c r="S647" t="b">
        <f t="shared" si="92"/>
        <v>1</v>
      </c>
      <c r="T647" t="b">
        <f t="shared" si="93"/>
        <v>0</v>
      </c>
      <c r="U647" t="b">
        <f t="shared" si="94"/>
        <v>0</v>
      </c>
      <c r="V647" t="b">
        <f t="shared" si="95"/>
        <v>0</v>
      </c>
      <c r="W647" t="b">
        <f t="shared" si="96"/>
        <v>0</v>
      </c>
      <c r="X647" t="b">
        <f t="shared" si="97"/>
        <v>0</v>
      </c>
      <c r="Y647" t="b">
        <f t="shared" si="98"/>
        <v>0</v>
      </c>
    </row>
    <row r="648" spans="1:25" x14ac:dyDescent="0.3">
      <c r="A648">
        <v>646</v>
      </c>
      <c r="B648" t="s">
        <v>83</v>
      </c>
      <c r="C648" t="s">
        <v>84</v>
      </c>
      <c r="D648" t="s">
        <v>92</v>
      </c>
      <c r="E648" t="s">
        <v>93</v>
      </c>
      <c r="F648" t="s">
        <v>87</v>
      </c>
      <c r="G648" t="s">
        <v>88</v>
      </c>
      <c r="H648">
        <v>1199</v>
      </c>
      <c r="I648">
        <v>72</v>
      </c>
      <c r="J648">
        <v>26.5</v>
      </c>
      <c r="K648">
        <v>6.8</v>
      </c>
      <c r="L648">
        <v>2025</v>
      </c>
      <c r="M648">
        <v>23406</v>
      </c>
      <c r="N648">
        <v>1</v>
      </c>
      <c r="O648">
        <v>0</v>
      </c>
      <c r="P648">
        <v>6.12</v>
      </c>
      <c r="Q648" t="b">
        <f t="shared" si="90"/>
        <v>1</v>
      </c>
      <c r="R648" t="b">
        <f t="shared" si="91"/>
        <v>0</v>
      </c>
      <c r="S648" t="b">
        <f t="shared" si="92"/>
        <v>0</v>
      </c>
      <c r="T648" t="b">
        <f t="shared" si="93"/>
        <v>0</v>
      </c>
      <c r="U648" t="b">
        <f t="shared" si="94"/>
        <v>0</v>
      </c>
      <c r="V648" t="b">
        <f t="shared" si="95"/>
        <v>1</v>
      </c>
      <c r="W648" t="b">
        <f t="shared" si="96"/>
        <v>0</v>
      </c>
      <c r="X648" t="b">
        <f t="shared" si="97"/>
        <v>0</v>
      </c>
      <c r="Y648" t="b">
        <f t="shared" si="98"/>
        <v>0</v>
      </c>
    </row>
    <row r="649" spans="1:25" x14ac:dyDescent="0.3">
      <c r="A649">
        <v>647</v>
      </c>
      <c r="B649" t="s">
        <v>83</v>
      </c>
      <c r="C649" t="s">
        <v>84</v>
      </c>
      <c r="D649" t="s">
        <v>92</v>
      </c>
      <c r="E649" t="s">
        <v>93</v>
      </c>
      <c r="F649" t="s">
        <v>87</v>
      </c>
      <c r="G649" t="s">
        <v>88</v>
      </c>
      <c r="H649">
        <v>1199</v>
      </c>
      <c r="I649">
        <v>72</v>
      </c>
      <c r="J649">
        <v>26.5</v>
      </c>
      <c r="K649">
        <v>6.8</v>
      </c>
      <c r="L649">
        <v>2020</v>
      </c>
      <c r="M649">
        <v>78770</v>
      </c>
      <c r="N649">
        <v>2</v>
      </c>
      <c r="O649">
        <v>0</v>
      </c>
      <c r="P649">
        <v>2.21</v>
      </c>
      <c r="Q649" t="b">
        <f t="shared" si="90"/>
        <v>0</v>
      </c>
      <c r="R649" t="b">
        <f t="shared" si="91"/>
        <v>0</v>
      </c>
      <c r="S649" t="b">
        <f t="shared" si="92"/>
        <v>1</v>
      </c>
      <c r="T649" t="b">
        <f t="shared" si="93"/>
        <v>0</v>
      </c>
      <c r="U649" t="b">
        <f t="shared" si="94"/>
        <v>0</v>
      </c>
      <c r="V649" t="b">
        <f t="shared" si="95"/>
        <v>0</v>
      </c>
      <c r="W649" t="b">
        <f t="shared" si="96"/>
        <v>0</v>
      </c>
      <c r="X649" t="b">
        <f t="shared" si="97"/>
        <v>0</v>
      </c>
      <c r="Y649" t="b">
        <f t="shared" si="98"/>
        <v>0</v>
      </c>
    </row>
    <row r="650" spans="1:25" x14ac:dyDescent="0.3">
      <c r="A650">
        <v>648</v>
      </c>
      <c r="B650" t="s">
        <v>83</v>
      </c>
      <c r="C650" t="s">
        <v>84</v>
      </c>
      <c r="D650" t="s">
        <v>92</v>
      </c>
      <c r="E650" t="s">
        <v>93</v>
      </c>
      <c r="F650" t="s">
        <v>87</v>
      </c>
      <c r="G650" t="s">
        <v>88</v>
      </c>
      <c r="H650">
        <v>1199</v>
      </c>
      <c r="I650">
        <v>72</v>
      </c>
      <c r="J650">
        <v>26.5</v>
      </c>
      <c r="K650">
        <v>6.8</v>
      </c>
      <c r="L650">
        <v>2022</v>
      </c>
      <c r="M650">
        <v>58269</v>
      </c>
      <c r="N650">
        <v>2</v>
      </c>
      <c r="O650">
        <v>0</v>
      </c>
      <c r="P650">
        <v>3.54</v>
      </c>
      <c r="Q650" t="b">
        <f t="shared" si="90"/>
        <v>0</v>
      </c>
      <c r="R650" t="b">
        <f t="shared" si="91"/>
        <v>0</v>
      </c>
      <c r="S650" t="b">
        <f t="shared" si="92"/>
        <v>1</v>
      </c>
      <c r="T650" t="b">
        <f t="shared" si="93"/>
        <v>0</v>
      </c>
      <c r="U650" t="b">
        <f t="shared" si="94"/>
        <v>0</v>
      </c>
      <c r="V650" t="b">
        <f t="shared" si="95"/>
        <v>0</v>
      </c>
      <c r="W650" t="b">
        <f t="shared" si="96"/>
        <v>0</v>
      </c>
      <c r="X650" t="b">
        <f t="shared" si="97"/>
        <v>0</v>
      </c>
      <c r="Y650" t="b">
        <f t="shared" si="98"/>
        <v>0</v>
      </c>
    </row>
    <row r="651" spans="1:25" x14ac:dyDescent="0.3">
      <c r="A651">
        <v>649</v>
      </c>
      <c r="B651" t="s">
        <v>83</v>
      </c>
      <c r="C651" t="s">
        <v>84</v>
      </c>
      <c r="D651" t="s">
        <v>92</v>
      </c>
      <c r="E651" t="s">
        <v>93</v>
      </c>
      <c r="F651" t="s">
        <v>87</v>
      </c>
      <c r="G651" t="s">
        <v>88</v>
      </c>
      <c r="H651">
        <v>1199</v>
      </c>
      <c r="I651">
        <v>72</v>
      </c>
      <c r="J651">
        <v>26.5</v>
      </c>
      <c r="K651">
        <v>6.8</v>
      </c>
      <c r="L651">
        <v>2023</v>
      </c>
      <c r="M651">
        <v>29989</v>
      </c>
      <c r="N651">
        <v>1</v>
      </c>
      <c r="O651">
        <v>1</v>
      </c>
      <c r="P651">
        <v>3.88</v>
      </c>
      <c r="Q651" t="b">
        <f t="shared" si="90"/>
        <v>0</v>
      </c>
      <c r="R651" t="b">
        <f t="shared" si="91"/>
        <v>0</v>
      </c>
      <c r="S651" t="b">
        <f t="shared" si="92"/>
        <v>0</v>
      </c>
      <c r="T651" t="b">
        <f t="shared" si="93"/>
        <v>0</v>
      </c>
      <c r="U651" t="b">
        <f t="shared" si="94"/>
        <v>0</v>
      </c>
      <c r="V651" t="b">
        <f t="shared" si="95"/>
        <v>1</v>
      </c>
      <c r="W651" t="b">
        <f t="shared" si="96"/>
        <v>0</v>
      </c>
      <c r="X651" t="b">
        <f t="shared" si="97"/>
        <v>0</v>
      </c>
      <c r="Y651" t="b">
        <f t="shared" si="98"/>
        <v>0</v>
      </c>
    </row>
    <row r="652" spans="1:25" x14ac:dyDescent="0.3">
      <c r="A652">
        <v>650</v>
      </c>
      <c r="B652" t="s">
        <v>83</v>
      </c>
      <c r="C652" t="s">
        <v>84</v>
      </c>
      <c r="D652" t="s">
        <v>92</v>
      </c>
      <c r="E652" t="s">
        <v>93</v>
      </c>
      <c r="F652" t="s">
        <v>87</v>
      </c>
      <c r="G652" t="s">
        <v>88</v>
      </c>
      <c r="H652">
        <v>1199</v>
      </c>
      <c r="I652">
        <v>72</v>
      </c>
      <c r="J652">
        <v>26.5</v>
      </c>
      <c r="K652">
        <v>6.8</v>
      </c>
      <c r="L652">
        <v>2020</v>
      </c>
      <c r="M652">
        <v>80238</v>
      </c>
      <c r="N652">
        <v>1</v>
      </c>
      <c r="O652">
        <v>0</v>
      </c>
      <c r="P652">
        <v>3.17</v>
      </c>
      <c r="Q652" t="b">
        <f t="shared" si="90"/>
        <v>0</v>
      </c>
      <c r="R652" t="b">
        <f t="shared" si="91"/>
        <v>0</v>
      </c>
      <c r="S652" t="b">
        <f t="shared" si="92"/>
        <v>1</v>
      </c>
      <c r="T652" t="b">
        <f t="shared" si="93"/>
        <v>0</v>
      </c>
      <c r="U652" t="b">
        <f t="shared" si="94"/>
        <v>0</v>
      </c>
      <c r="V652" t="b">
        <f t="shared" si="95"/>
        <v>0</v>
      </c>
      <c r="W652" t="b">
        <f t="shared" si="96"/>
        <v>0</v>
      </c>
      <c r="X652" t="b">
        <f t="shared" si="97"/>
        <v>0</v>
      </c>
      <c r="Y652" t="b">
        <f t="shared" si="98"/>
        <v>0</v>
      </c>
    </row>
    <row r="653" spans="1:25" x14ac:dyDescent="0.3">
      <c r="A653">
        <v>651</v>
      </c>
      <c r="B653" t="s">
        <v>83</v>
      </c>
      <c r="C653" t="s">
        <v>84</v>
      </c>
      <c r="D653" t="s">
        <v>92</v>
      </c>
      <c r="E653" t="s">
        <v>93</v>
      </c>
      <c r="F653" t="s">
        <v>87</v>
      </c>
      <c r="G653" t="s">
        <v>88</v>
      </c>
      <c r="H653">
        <v>1199</v>
      </c>
      <c r="I653">
        <v>72</v>
      </c>
      <c r="J653">
        <v>26.5</v>
      </c>
      <c r="K653">
        <v>6.8</v>
      </c>
      <c r="L653">
        <v>2021</v>
      </c>
      <c r="M653">
        <v>53237</v>
      </c>
      <c r="N653">
        <v>1</v>
      </c>
      <c r="O653">
        <v>0</v>
      </c>
      <c r="P653">
        <v>3.66</v>
      </c>
      <c r="Q653" t="b">
        <f t="shared" si="90"/>
        <v>0</v>
      </c>
      <c r="R653" t="b">
        <f t="shared" si="91"/>
        <v>0</v>
      </c>
      <c r="S653" t="b">
        <f t="shared" si="92"/>
        <v>1</v>
      </c>
      <c r="T653" t="b">
        <f t="shared" si="93"/>
        <v>0</v>
      </c>
      <c r="U653" t="b">
        <f t="shared" si="94"/>
        <v>0</v>
      </c>
      <c r="V653" t="b">
        <f t="shared" si="95"/>
        <v>0</v>
      </c>
      <c r="W653" t="b">
        <f t="shared" si="96"/>
        <v>0</v>
      </c>
      <c r="X653" t="b">
        <f t="shared" si="97"/>
        <v>0</v>
      </c>
      <c r="Y653" t="b">
        <f t="shared" si="98"/>
        <v>0</v>
      </c>
    </row>
    <row r="654" spans="1:25" x14ac:dyDescent="0.3">
      <c r="A654">
        <v>652</v>
      </c>
      <c r="B654" t="s">
        <v>83</v>
      </c>
      <c r="C654" t="s">
        <v>84</v>
      </c>
      <c r="D654" t="s">
        <v>92</v>
      </c>
      <c r="E654" t="s">
        <v>93</v>
      </c>
      <c r="F654" t="s">
        <v>87</v>
      </c>
      <c r="G654" t="s">
        <v>88</v>
      </c>
      <c r="H654">
        <v>1199</v>
      </c>
      <c r="I654">
        <v>72</v>
      </c>
      <c r="J654">
        <v>26.5</v>
      </c>
      <c r="K654">
        <v>6.8</v>
      </c>
      <c r="L654">
        <v>2025</v>
      </c>
      <c r="M654">
        <v>26591</v>
      </c>
      <c r="N654">
        <v>2</v>
      </c>
      <c r="O654">
        <v>0</v>
      </c>
      <c r="P654">
        <v>5.67</v>
      </c>
      <c r="Q654" t="b">
        <f t="shared" si="90"/>
        <v>1</v>
      </c>
      <c r="R654" t="b">
        <f t="shared" si="91"/>
        <v>0</v>
      </c>
      <c r="S654" t="b">
        <f t="shared" si="92"/>
        <v>0</v>
      </c>
      <c r="T654" t="b">
        <f t="shared" si="93"/>
        <v>0</v>
      </c>
      <c r="U654" t="b">
        <f t="shared" si="94"/>
        <v>0</v>
      </c>
      <c r="V654" t="b">
        <f t="shared" si="95"/>
        <v>1</v>
      </c>
      <c r="W654" t="b">
        <f t="shared" si="96"/>
        <v>0</v>
      </c>
      <c r="X654" t="b">
        <f t="shared" si="97"/>
        <v>0</v>
      </c>
      <c r="Y654" t="b">
        <f t="shared" si="98"/>
        <v>0</v>
      </c>
    </row>
    <row r="655" spans="1:25" x14ac:dyDescent="0.3">
      <c r="A655">
        <v>653</v>
      </c>
      <c r="B655" t="s">
        <v>83</v>
      </c>
      <c r="C655" t="s">
        <v>84</v>
      </c>
      <c r="D655" t="s">
        <v>92</v>
      </c>
      <c r="E655" t="s">
        <v>93</v>
      </c>
      <c r="F655" t="s">
        <v>87</v>
      </c>
      <c r="G655" t="s">
        <v>88</v>
      </c>
      <c r="H655">
        <v>1199</v>
      </c>
      <c r="I655">
        <v>72</v>
      </c>
      <c r="J655">
        <v>26.5</v>
      </c>
      <c r="K655">
        <v>6.8</v>
      </c>
      <c r="L655">
        <v>2025</v>
      </c>
      <c r="M655">
        <v>25755</v>
      </c>
      <c r="N655">
        <v>1</v>
      </c>
      <c r="O655">
        <v>0</v>
      </c>
      <c r="P655">
        <v>5.96</v>
      </c>
      <c r="Q655" t="b">
        <f t="shared" si="90"/>
        <v>1</v>
      </c>
      <c r="R655" t="b">
        <f t="shared" si="91"/>
        <v>0</v>
      </c>
      <c r="S655" t="b">
        <f t="shared" si="92"/>
        <v>0</v>
      </c>
      <c r="T655" t="b">
        <f t="shared" si="93"/>
        <v>0</v>
      </c>
      <c r="U655" t="b">
        <f t="shared" si="94"/>
        <v>0</v>
      </c>
      <c r="V655" t="b">
        <f t="shared" si="95"/>
        <v>1</v>
      </c>
      <c r="W655" t="b">
        <f t="shared" si="96"/>
        <v>0</v>
      </c>
      <c r="X655" t="b">
        <f t="shared" si="97"/>
        <v>0</v>
      </c>
      <c r="Y655" t="b">
        <f t="shared" si="98"/>
        <v>0</v>
      </c>
    </row>
    <row r="656" spans="1:25" x14ac:dyDescent="0.3">
      <c r="A656">
        <v>654</v>
      </c>
      <c r="B656" t="s">
        <v>83</v>
      </c>
      <c r="C656" t="s">
        <v>84</v>
      </c>
      <c r="D656" t="s">
        <v>92</v>
      </c>
      <c r="E656" t="s">
        <v>93</v>
      </c>
      <c r="F656" t="s">
        <v>87</v>
      </c>
      <c r="G656" t="s">
        <v>88</v>
      </c>
      <c r="H656">
        <v>1199</v>
      </c>
      <c r="I656">
        <v>72</v>
      </c>
      <c r="J656">
        <v>26.5</v>
      </c>
      <c r="K656">
        <v>6.8</v>
      </c>
      <c r="L656">
        <v>2026</v>
      </c>
      <c r="M656">
        <v>8248</v>
      </c>
      <c r="N656">
        <v>1</v>
      </c>
      <c r="O656">
        <v>0</v>
      </c>
      <c r="P656">
        <v>6.62</v>
      </c>
      <c r="Q656" t="b">
        <f t="shared" si="90"/>
        <v>1</v>
      </c>
      <c r="R656" t="b">
        <f t="shared" si="91"/>
        <v>0</v>
      </c>
      <c r="S656" t="b">
        <f t="shared" si="92"/>
        <v>0</v>
      </c>
      <c r="T656" t="b">
        <f t="shared" si="93"/>
        <v>0</v>
      </c>
      <c r="U656" t="b">
        <f t="shared" si="94"/>
        <v>0</v>
      </c>
      <c r="V656" t="b">
        <f t="shared" si="95"/>
        <v>1</v>
      </c>
      <c r="W656" t="b">
        <f t="shared" si="96"/>
        <v>0</v>
      </c>
      <c r="X656" t="b">
        <f t="shared" si="97"/>
        <v>0</v>
      </c>
      <c r="Y656" t="b">
        <f t="shared" si="98"/>
        <v>0</v>
      </c>
    </row>
    <row r="657" spans="1:25" x14ac:dyDescent="0.3">
      <c r="A657">
        <v>655</v>
      </c>
      <c r="B657" t="s">
        <v>83</v>
      </c>
      <c r="C657" t="s">
        <v>84</v>
      </c>
      <c r="D657" t="s">
        <v>92</v>
      </c>
      <c r="E657" t="s">
        <v>93</v>
      </c>
      <c r="F657" t="s">
        <v>87</v>
      </c>
      <c r="G657" t="s">
        <v>88</v>
      </c>
      <c r="H657">
        <v>1199</v>
      </c>
      <c r="I657">
        <v>72</v>
      </c>
      <c r="J657">
        <v>26.5</v>
      </c>
      <c r="K657">
        <v>6.8</v>
      </c>
      <c r="L657">
        <v>2023</v>
      </c>
      <c r="M657">
        <v>43346</v>
      </c>
      <c r="N657">
        <v>2</v>
      </c>
      <c r="O657">
        <v>0</v>
      </c>
      <c r="P657">
        <v>4.3899999999999997</v>
      </c>
      <c r="Q657" t="b">
        <f t="shared" si="90"/>
        <v>1</v>
      </c>
      <c r="R657" t="b">
        <f t="shared" si="91"/>
        <v>1</v>
      </c>
      <c r="S657" t="b">
        <f t="shared" si="92"/>
        <v>1</v>
      </c>
      <c r="T657" t="b">
        <f t="shared" si="93"/>
        <v>0</v>
      </c>
      <c r="U657" t="b">
        <f t="shared" si="94"/>
        <v>0</v>
      </c>
      <c r="V657" t="b">
        <f t="shared" si="95"/>
        <v>1</v>
      </c>
      <c r="W657" t="b">
        <f t="shared" si="96"/>
        <v>0</v>
      </c>
      <c r="X657" t="b">
        <f t="shared" si="97"/>
        <v>0</v>
      </c>
      <c r="Y657" t="b">
        <f t="shared" si="98"/>
        <v>0</v>
      </c>
    </row>
    <row r="658" spans="1:25" x14ac:dyDescent="0.3">
      <c r="A658">
        <v>656</v>
      </c>
      <c r="B658" t="s">
        <v>83</v>
      </c>
      <c r="C658" t="s">
        <v>84</v>
      </c>
      <c r="D658" t="s">
        <v>92</v>
      </c>
      <c r="E658" t="s">
        <v>93</v>
      </c>
      <c r="F658" t="s">
        <v>87</v>
      </c>
      <c r="G658" t="s">
        <v>88</v>
      </c>
      <c r="H658">
        <v>1199</v>
      </c>
      <c r="I658">
        <v>72</v>
      </c>
      <c r="J658">
        <v>26.5</v>
      </c>
      <c r="K658">
        <v>6.8</v>
      </c>
      <c r="L658">
        <v>2024</v>
      </c>
      <c r="M658">
        <v>32404</v>
      </c>
      <c r="N658">
        <v>1</v>
      </c>
      <c r="O658">
        <v>0</v>
      </c>
      <c r="P658">
        <v>5.64</v>
      </c>
      <c r="Q658" t="b">
        <f t="shared" si="90"/>
        <v>1</v>
      </c>
      <c r="R658" t="b">
        <f t="shared" si="91"/>
        <v>0</v>
      </c>
      <c r="S658" t="b">
        <f t="shared" si="92"/>
        <v>0</v>
      </c>
      <c r="T658" t="b">
        <f t="shared" si="93"/>
        <v>0</v>
      </c>
      <c r="U658" t="b">
        <f t="shared" si="94"/>
        <v>0</v>
      </c>
      <c r="V658" t="b">
        <f t="shared" si="95"/>
        <v>1</v>
      </c>
      <c r="W658" t="b">
        <f t="shared" si="96"/>
        <v>0</v>
      </c>
      <c r="X658" t="b">
        <f t="shared" si="97"/>
        <v>0</v>
      </c>
      <c r="Y658" t="b">
        <f t="shared" si="98"/>
        <v>0</v>
      </c>
    </row>
    <row r="659" spans="1:25" x14ac:dyDescent="0.3">
      <c r="A659">
        <v>657</v>
      </c>
      <c r="B659" t="s">
        <v>83</v>
      </c>
      <c r="C659" t="s">
        <v>84</v>
      </c>
      <c r="D659" t="s">
        <v>92</v>
      </c>
      <c r="E659" t="s">
        <v>93</v>
      </c>
      <c r="F659" t="s">
        <v>87</v>
      </c>
      <c r="G659" t="s">
        <v>88</v>
      </c>
      <c r="H659">
        <v>1199</v>
      </c>
      <c r="I659">
        <v>72</v>
      </c>
      <c r="J659">
        <v>26.5</v>
      </c>
      <c r="K659">
        <v>6.8</v>
      </c>
      <c r="L659">
        <v>2021</v>
      </c>
      <c r="M659">
        <v>46361</v>
      </c>
      <c r="N659">
        <v>1</v>
      </c>
      <c r="O659">
        <v>0</v>
      </c>
      <c r="P659">
        <v>3.6</v>
      </c>
      <c r="Q659" t="b">
        <f t="shared" si="90"/>
        <v>0</v>
      </c>
      <c r="R659" t="b">
        <f t="shared" si="91"/>
        <v>0</v>
      </c>
      <c r="S659" t="b">
        <f t="shared" si="92"/>
        <v>1</v>
      </c>
      <c r="T659" t="b">
        <f t="shared" si="93"/>
        <v>0</v>
      </c>
      <c r="U659" t="b">
        <f t="shared" si="94"/>
        <v>0</v>
      </c>
      <c r="V659" t="b">
        <f t="shared" si="95"/>
        <v>0</v>
      </c>
      <c r="W659" t="b">
        <f t="shared" si="96"/>
        <v>0</v>
      </c>
      <c r="X659" t="b">
        <f t="shared" si="97"/>
        <v>0</v>
      </c>
      <c r="Y659" t="b">
        <f t="shared" si="98"/>
        <v>0</v>
      </c>
    </row>
    <row r="660" spans="1:25" x14ac:dyDescent="0.3">
      <c r="A660">
        <v>658</v>
      </c>
      <c r="B660" t="s">
        <v>83</v>
      </c>
      <c r="C660" t="s">
        <v>84</v>
      </c>
      <c r="D660" t="s">
        <v>92</v>
      </c>
      <c r="E660" t="s">
        <v>93</v>
      </c>
      <c r="F660" t="s">
        <v>87</v>
      </c>
      <c r="G660" t="s">
        <v>88</v>
      </c>
      <c r="H660">
        <v>1199</v>
      </c>
      <c r="I660">
        <v>72</v>
      </c>
      <c r="J660">
        <v>26.5</v>
      </c>
      <c r="K660">
        <v>6.8</v>
      </c>
      <c r="L660">
        <v>2021</v>
      </c>
      <c r="M660">
        <v>107513</v>
      </c>
      <c r="N660">
        <v>2</v>
      </c>
      <c r="O660">
        <v>1</v>
      </c>
      <c r="P660">
        <v>2.38</v>
      </c>
      <c r="Q660" t="b">
        <f t="shared" si="90"/>
        <v>0</v>
      </c>
      <c r="R660" t="b">
        <f t="shared" si="91"/>
        <v>0</v>
      </c>
      <c r="S660" t="b">
        <f t="shared" si="92"/>
        <v>1</v>
      </c>
      <c r="T660" t="b">
        <f t="shared" si="93"/>
        <v>0</v>
      </c>
      <c r="U660" t="b">
        <f t="shared" si="94"/>
        <v>0</v>
      </c>
      <c r="V660" t="b">
        <f t="shared" si="95"/>
        <v>0</v>
      </c>
      <c r="W660" t="b">
        <f t="shared" si="96"/>
        <v>0</v>
      </c>
      <c r="X660" t="b">
        <f t="shared" si="97"/>
        <v>0</v>
      </c>
      <c r="Y660" t="b">
        <f t="shared" si="98"/>
        <v>0</v>
      </c>
    </row>
    <row r="661" spans="1:25" x14ac:dyDescent="0.3">
      <c r="A661">
        <v>659</v>
      </c>
      <c r="B661" t="s">
        <v>83</v>
      </c>
      <c r="C661" t="s">
        <v>84</v>
      </c>
      <c r="D661" t="s">
        <v>92</v>
      </c>
      <c r="E661" t="s">
        <v>93</v>
      </c>
      <c r="F661" t="s">
        <v>87</v>
      </c>
      <c r="G661" t="s">
        <v>88</v>
      </c>
      <c r="H661">
        <v>1199</v>
      </c>
      <c r="I661">
        <v>72</v>
      </c>
      <c r="J661">
        <v>26.5</v>
      </c>
      <c r="K661">
        <v>6.8</v>
      </c>
      <c r="L661">
        <v>2026</v>
      </c>
      <c r="M661">
        <v>4907</v>
      </c>
      <c r="N661">
        <v>2</v>
      </c>
      <c r="O661">
        <v>1</v>
      </c>
      <c r="P661">
        <v>5.79</v>
      </c>
      <c r="Q661" t="b">
        <f t="shared" si="90"/>
        <v>1</v>
      </c>
      <c r="R661" t="b">
        <f t="shared" si="91"/>
        <v>0</v>
      </c>
      <c r="S661" t="b">
        <f t="shared" si="92"/>
        <v>0</v>
      </c>
      <c r="T661" t="b">
        <f t="shared" si="93"/>
        <v>0</v>
      </c>
      <c r="U661" t="b">
        <f t="shared" si="94"/>
        <v>0</v>
      </c>
      <c r="V661" t="b">
        <f t="shared" si="95"/>
        <v>1</v>
      </c>
      <c r="W661" t="b">
        <f t="shared" si="96"/>
        <v>0</v>
      </c>
      <c r="X661" t="b">
        <f t="shared" si="97"/>
        <v>0</v>
      </c>
      <c r="Y661" t="b">
        <f t="shared" si="98"/>
        <v>0</v>
      </c>
    </row>
    <row r="662" spans="1:25" x14ac:dyDescent="0.3">
      <c r="A662">
        <v>660</v>
      </c>
      <c r="B662" t="s">
        <v>83</v>
      </c>
      <c r="C662" t="s">
        <v>84</v>
      </c>
      <c r="D662" t="s">
        <v>92</v>
      </c>
      <c r="E662" t="s">
        <v>93</v>
      </c>
      <c r="F662" t="s">
        <v>87</v>
      </c>
      <c r="G662" t="s">
        <v>88</v>
      </c>
      <c r="H662">
        <v>1199</v>
      </c>
      <c r="I662">
        <v>72</v>
      </c>
      <c r="J662">
        <v>26.5</v>
      </c>
      <c r="K662">
        <v>6.8</v>
      </c>
      <c r="L662">
        <v>2026</v>
      </c>
      <c r="M662">
        <v>6679</v>
      </c>
      <c r="N662">
        <v>3</v>
      </c>
      <c r="O662">
        <v>0</v>
      </c>
      <c r="P662">
        <v>5.67</v>
      </c>
      <c r="Q662" t="b">
        <f t="shared" si="90"/>
        <v>1</v>
      </c>
      <c r="R662" t="b">
        <f t="shared" si="91"/>
        <v>0</v>
      </c>
      <c r="S662" t="b">
        <f t="shared" si="92"/>
        <v>0</v>
      </c>
      <c r="T662" t="b">
        <f t="shared" si="93"/>
        <v>0</v>
      </c>
      <c r="U662" t="b">
        <f t="shared" si="94"/>
        <v>0</v>
      </c>
      <c r="V662" t="b">
        <f t="shared" si="95"/>
        <v>1</v>
      </c>
      <c r="W662" t="b">
        <f t="shared" si="96"/>
        <v>0</v>
      </c>
      <c r="X662" t="b">
        <f t="shared" si="97"/>
        <v>0</v>
      </c>
      <c r="Y662" t="b">
        <f t="shared" si="98"/>
        <v>0</v>
      </c>
    </row>
    <row r="663" spans="1:25" x14ac:dyDescent="0.3">
      <c r="A663">
        <v>661</v>
      </c>
      <c r="B663" t="s">
        <v>83</v>
      </c>
      <c r="C663" t="s">
        <v>84</v>
      </c>
      <c r="D663" t="s">
        <v>92</v>
      </c>
      <c r="E663" t="s">
        <v>93</v>
      </c>
      <c r="F663" t="s">
        <v>87</v>
      </c>
      <c r="G663" t="s">
        <v>88</v>
      </c>
      <c r="H663">
        <v>1199</v>
      </c>
      <c r="I663">
        <v>72</v>
      </c>
      <c r="J663">
        <v>26.5</v>
      </c>
      <c r="K663">
        <v>6.8</v>
      </c>
      <c r="L663">
        <v>2023</v>
      </c>
      <c r="M663">
        <v>45807</v>
      </c>
      <c r="N663">
        <v>2</v>
      </c>
      <c r="O663">
        <v>0</v>
      </c>
      <c r="P663">
        <v>4.07</v>
      </c>
      <c r="Q663" t="b">
        <f t="shared" si="90"/>
        <v>1</v>
      </c>
      <c r="R663" t="b">
        <f t="shared" si="91"/>
        <v>1</v>
      </c>
      <c r="S663" t="b">
        <f t="shared" si="92"/>
        <v>1</v>
      </c>
      <c r="T663" t="b">
        <f t="shared" si="93"/>
        <v>0</v>
      </c>
      <c r="U663" t="b">
        <f t="shared" si="94"/>
        <v>0</v>
      </c>
      <c r="V663" t="b">
        <f t="shared" si="95"/>
        <v>1</v>
      </c>
      <c r="W663" t="b">
        <f t="shared" si="96"/>
        <v>0</v>
      </c>
      <c r="X663" t="b">
        <f t="shared" si="97"/>
        <v>0</v>
      </c>
      <c r="Y663" t="b">
        <f t="shared" si="98"/>
        <v>0</v>
      </c>
    </row>
    <row r="664" spans="1:25" x14ac:dyDescent="0.3">
      <c r="A664">
        <v>662</v>
      </c>
      <c r="B664" t="s">
        <v>83</v>
      </c>
      <c r="C664" t="s">
        <v>84</v>
      </c>
      <c r="D664" t="s">
        <v>92</v>
      </c>
      <c r="E664" t="s">
        <v>93</v>
      </c>
      <c r="F664" t="s">
        <v>87</v>
      </c>
      <c r="G664" t="s">
        <v>88</v>
      </c>
      <c r="H664">
        <v>1199</v>
      </c>
      <c r="I664">
        <v>72</v>
      </c>
      <c r="J664">
        <v>26.5</v>
      </c>
      <c r="K664">
        <v>6.8</v>
      </c>
      <c r="L664">
        <v>2026</v>
      </c>
      <c r="M664">
        <v>9845</v>
      </c>
      <c r="N664">
        <v>1</v>
      </c>
      <c r="O664">
        <v>0</v>
      </c>
      <c r="P664">
        <v>6.9</v>
      </c>
      <c r="Q664" t="b">
        <f t="shared" si="90"/>
        <v>1</v>
      </c>
      <c r="R664" t="b">
        <f t="shared" si="91"/>
        <v>0</v>
      </c>
      <c r="S664" t="b">
        <f t="shared" si="92"/>
        <v>0</v>
      </c>
      <c r="T664" t="b">
        <f t="shared" si="93"/>
        <v>0</v>
      </c>
      <c r="U664" t="b">
        <f t="shared" si="94"/>
        <v>0</v>
      </c>
      <c r="V664" t="b">
        <f t="shared" si="95"/>
        <v>1</v>
      </c>
      <c r="W664" t="b">
        <f t="shared" si="96"/>
        <v>0</v>
      </c>
      <c r="X664" t="b">
        <f t="shared" si="97"/>
        <v>0</v>
      </c>
      <c r="Y664" t="b">
        <f t="shared" si="98"/>
        <v>0</v>
      </c>
    </row>
    <row r="665" spans="1:25" x14ac:dyDescent="0.3">
      <c r="A665">
        <v>663</v>
      </c>
      <c r="B665" t="s">
        <v>83</v>
      </c>
      <c r="C665" t="s">
        <v>84</v>
      </c>
      <c r="D665" t="s">
        <v>92</v>
      </c>
      <c r="E665" t="s">
        <v>93</v>
      </c>
      <c r="F665" t="s">
        <v>87</v>
      </c>
      <c r="G665" t="s">
        <v>88</v>
      </c>
      <c r="H665">
        <v>1199</v>
      </c>
      <c r="I665">
        <v>72</v>
      </c>
      <c r="J665">
        <v>26.5</v>
      </c>
      <c r="K665">
        <v>6.8</v>
      </c>
      <c r="L665">
        <v>2021</v>
      </c>
      <c r="M665">
        <v>104982</v>
      </c>
      <c r="N665">
        <v>1</v>
      </c>
      <c r="O665">
        <v>0</v>
      </c>
      <c r="P665">
        <v>3.55</v>
      </c>
      <c r="Q665" t="b">
        <f t="shared" si="90"/>
        <v>0</v>
      </c>
      <c r="R665" t="b">
        <f t="shared" si="91"/>
        <v>0</v>
      </c>
      <c r="S665" t="b">
        <f t="shared" si="92"/>
        <v>1</v>
      </c>
      <c r="T665" t="b">
        <f t="shared" si="93"/>
        <v>0</v>
      </c>
      <c r="U665" t="b">
        <f t="shared" si="94"/>
        <v>0</v>
      </c>
      <c r="V665" t="b">
        <f t="shared" si="95"/>
        <v>0</v>
      </c>
      <c r="W665" t="b">
        <f t="shared" si="96"/>
        <v>0</v>
      </c>
      <c r="X665" t="b">
        <f t="shared" si="97"/>
        <v>0</v>
      </c>
      <c r="Y665" t="b">
        <f t="shared" si="98"/>
        <v>0</v>
      </c>
    </row>
    <row r="666" spans="1:25" x14ac:dyDescent="0.3">
      <c r="A666">
        <v>664</v>
      </c>
      <c r="B666" t="s">
        <v>83</v>
      </c>
      <c r="C666" t="s">
        <v>84</v>
      </c>
      <c r="D666" t="s">
        <v>92</v>
      </c>
      <c r="E666" t="s">
        <v>93</v>
      </c>
      <c r="F666" t="s">
        <v>87</v>
      </c>
      <c r="G666" t="s">
        <v>88</v>
      </c>
      <c r="H666">
        <v>1199</v>
      </c>
      <c r="I666">
        <v>72</v>
      </c>
      <c r="J666">
        <v>26.5</v>
      </c>
      <c r="K666">
        <v>6.8</v>
      </c>
      <c r="L666">
        <v>2021</v>
      </c>
      <c r="M666">
        <v>69298</v>
      </c>
      <c r="N666">
        <v>2</v>
      </c>
      <c r="O666">
        <v>0</v>
      </c>
      <c r="P666">
        <v>2.87</v>
      </c>
      <c r="Q666" t="b">
        <f t="shared" si="90"/>
        <v>0</v>
      </c>
      <c r="R666" t="b">
        <f t="shared" si="91"/>
        <v>0</v>
      </c>
      <c r="S666" t="b">
        <f t="shared" si="92"/>
        <v>1</v>
      </c>
      <c r="T666" t="b">
        <f t="shared" si="93"/>
        <v>0</v>
      </c>
      <c r="U666" t="b">
        <f t="shared" si="94"/>
        <v>0</v>
      </c>
      <c r="V666" t="b">
        <f t="shared" si="95"/>
        <v>0</v>
      </c>
      <c r="W666" t="b">
        <f t="shared" si="96"/>
        <v>0</v>
      </c>
      <c r="X666" t="b">
        <f t="shared" si="97"/>
        <v>0</v>
      </c>
      <c r="Y666" t="b">
        <f t="shared" si="98"/>
        <v>0</v>
      </c>
    </row>
    <row r="667" spans="1:25" x14ac:dyDescent="0.3">
      <c r="A667">
        <v>665</v>
      </c>
      <c r="B667" t="s">
        <v>83</v>
      </c>
      <c r="C667" t="s">
        <v>84</v>
      </c>
      <c r="D667" t="s">
        <v>92</v>
      </c>
      <c r="E667" t="s">
        <v>93</v>
      </c>
      <c r="F667" t="s">
        <v>87</v>
      </c>
      <c r="G667" t="s">
        <v>88</v>
      </c>
      <c r="H667">
        <v>1199</v>
      </c>
      <c r="I667">
        <v>72</v>
      </c>
      <c r="J667">
        <v>26.5</v>
      </c>
      <c r="K667">
        <v>6.8</v>
      </c>
      <c r="L667">
        <v>2026</v>
      </c>
      <c r="M667">
        <v>5619</v>
      </c>
      <c r="N667">
        <v>2</v>
      </c>
      <c r="O667">
        <v>0</v>
      </c>
      <c r="P667">
        <v>6.04</v>
      </c>
      <c r="Q667" t="b">
        <f t="shared" si="90"/>
        <v>1</v>
      </c>
      <c r="R667" t="b">
        <f t="shared" si="91"/>
        <v>0</v>
      </c>
      <c r="S667" t="b">
        <f t="shared" si="92"/>
        <v>0</v>
      </c>
      <c r="T667" t="b">
        <f t="shared" si="93"/>
        <v>0</v>
      </c>
      <c r="U667" t="b">
        <f t="shared" si="94"/>
        <v>0</v>
      </c>
      <c r="V667" t="b">
        <f t="shared" si="95"/>
        <v>1</v>
      </c>
      <c r="W667" t="b">
        <f t="shared" si="96"/>
        <v>0</v>
      </c>
      <c r="X667" t="b">
        <f t="shared" si="97"/>
        <v>0</v>
      </c>
      <c r="Y667" t="b">
        <f t="shared" si="98"/>
        <v>0</v>
      </c>
    </row>
    <row r="668" spans="1:25" x14ac:dyDescent="0.3">
      <c r="A668">
        <v>666</v>
      </c>
      <c r="B668" t="s">
        <v>83</v>
      </c>
      <c r="C668" t="s">
        <v>84</v>
      </c>
      <c r="D668" t="s">
        <v>92</v>
      </c>
      <c r="E668" t="s">
        <v>93</v>
      </c>
      <c r="F668" t="s">
        <v>87</v>
      </c>
      <c r="G668" t="s">
        <v>88</v>
      </c>
      <c r="H668">
        <v>1199</v>
      </c>
      <c r="I668">
        <v>72</v>
      </c>
      <c r="J668">
        <v>26.5</v>
      </c>
      <c r="K668">
        <v>6.8</v>
      </c>
      <c r="L668">
        <v>2023</v>
      </c>
      <c r="M668">
        <v>65362</v>
      </c>
      <c r="N668">
        <v>1</v>
      </c>
      <c r="O668">
        <v>0</v>
      </c>
      <c r="P668">
        <v>4.9000000000000004</v>
      </c>
      <c r="Q668" t="b">
        <f t="shared" si="90"/>
        <v>1</v>
      </c>
      <c r="R668" t="b">
        <f t="shared" si="91"/>
        <v>1</v>
      </c>
      <c r="S668" t="b">
        <f t="shared" si="92"/>
        <v>1</v>
      </c>
      <c r="T668" t="b">
        <f t="shared" si="93"/>
        <v>0</v>
      </c>
      <c r="U668" t="b">
        <f t="shared" si="94"/>
        <v>0</v>
      </c>
      <c r="V668" t="b">
        <f t="shared" si="95"/>
        <v>1</v>
      </c>
      <c r="W668" t="b">
        <f t="shared" si="96"/>
        <v>0</v>
      </c>
      <c r="X668" t="b">
        <f t="shared" si="97"/>
        <v>0</v>
      </c>
      <c r="Y668" t="b">
        <f t="shared" si="98"/>
        <v>0</v>
      </c>
    </row>
    <row r="669" spans="1:25" x14ac:dyDescent="0.3">
      <c r="A669">
        <v>667</v>
      </c>
      <c r="B669" t="s">
        <v>83</v>
      </c>
      <c r="C669" t="s">
        <v>84</v>
      </c>
      <c r="D669" t="s">
        <v>92</v>
      </c>
      <c r="E669" t="s">
        <v>93</v>
      </c>
      <c r="F669" t="s">
        <v>87</v>
      </c>
      <c r="G669" t="s">
        <v>88</v>
      </c>
      <c r="H669">
        <v>1199</v>
      </c>
      <c r="I669">
        <v>72</v>
      </c>
      <c r="J669">
        <v>26.5</v>
      </c>
      <c r="K669">
        <v>6.8</v>
      </c>
      <c r="L669">
        <v>2024</v>
      </c>
      <c r="M669">
        <v>41041</v>
      </c>
      <c r="N669">
        <v>1</v>
      </c>
      <c r="O669">
        <v>0</v>
      </c>
      <c r="P669">
        <v>5.24</v>
      </c>
      <c r="Q669" t="b">
        <f t="shared" si="90"/>
        <v>1</v>
      </c>
      <c r="R669" t="b">
        <f t="shared" si="91"/>
        <v>0</v>
      </c>
      <c r="S669" t="b">
        <f t="shared" si="92"/>
        <v>1</v>
      </c>
      <c r="T669" t="b">
        <f t="shared" si="93"/>
        <v>0</v>
      </c>
      <c r="U669" t="b">
        <f t="shared" si="94"/>
        <v>0</v>
      </c>
      <c r="V669" t="b">
        <f t="shared" si="95"/>
        <v>1</v>
      </c>
      <c r="W669" t="b">
        <f t="shared" si="96"/>
        <v>0</v>
      </c>
      <c r="X669" t="b">
        <f t="shared" si="97"/>
        <v>0</v>
      </c>
      <c r="Y669" t="b">
        <f t="shared" si="98"/>
        <v>0</v>
      </c>
    </row>
    <row r="670" spans="1:25" x14ac:dyDescent="0.3">
      <c r="A670">
        <v>668</v>
      </c>
      <c r="B670" t="s">
        <v>83</v>
      </c>
      <c r="C670" t="s">
        <v>84</v>
      </c>
      <c r="D670" t="s">
        <v>92</v>
      </c>
      <c r="E670" t="s">
        <v>93</v>
      </c>
      <c r="F670" t="s">
        <v>87</v>
      </c>
      <c r="G670" t="s">
        <v>88</v>
      </c>
      <c r="H670">
        <v>1199</v>
      </c>
      <c r="I670">
        <v>72</v>
      </c>
      <c r="J670">
        <v>26.5</v>
      </c>
      <c r="K670">
        <v>6.8</v>
      </c>
      <c r="L670">
        <v>2024</v>
      </c>
      <c r="M670">
        <v>32195</v>
      </c>
      <c r="N670">
        <v>1</v>
      </c>
      <c r="O670">
        <v>0</v>
      </c>
      <c r="P670">
        <v>5.44</v>
      </c>
      <c r="Q670" t="b">
        <f t="shared" si="90"/>
        <v>1</v>
      </c>
      <c r="R670" t="b">
        <f t="shared" si="91"/>
        <v>0</v>
      </c>
      <c r="S670" t="b">
        <f t="shared" si="92"/>
        <v>0</v>
      </c>
      <c r="T670" t="b">
        <f t="shared" si="93"/>
        <v>0</v>
      </c>
      <c r="U670" t="b">
        <f t="shared" si="94"/>
        <v>0</v>
      </c>
      <c r="V670" t="b">
        <f t="shared" si="95"/>
        <v>1</v>
      </c>
      <c r="W670" t="b">
        <f t="shared" si="96"/>
        <v>0</v>
      </c>
      <c r="X670" t="b">
        <f t="shared" si="97"/>
        <v>0</v>
      </c>
      <c r="Y670" t="b">
        <f t="shared" si="98"/>
        <v>0</v>
      </c>
    </row>
    <row r="671" spans="1:25" x14ac:dyDescent="0.3">
      <c r="A671">
        <v>669</v>
      </c>
      <c r="B671" t="s">
        <v>83</v>
      </c>
      <c r="C671" t="s">
        <v>84</v>
      </c>
      <c r="D671" t="s">
        <v>92</v>
      </c>
      <c r="E671" t="s">
        <v>93</v>
      </c>
      <c r="F671" t="s">
        <v>87</v>
      </c>
      <c r="G671" t="s">
        <v>88</v>
      </c>
      <c r="H671">
        <v>1199</v>
      </c>
      <c r="I671">
        <v>72</v>
      </c>
      <c r="J671">
        <v>26.5</v>
      </c>
      <c r="K671">
        <v>6.8</v>
      </c>
      <c r="L671">
        <v>2021</v>
      </c>
      <c r="M671">
        <v>98567</v>
      </c>
      <c r="N671">
        <v>2</v>
      </c>
      <c r="O671">
        <v>0</v>
      </c>
      <c r="P671">
        <v>2.52</v>
      </c>
      <c r="Q671" t="b">
        <f t="shared" si="90"/>
        <v>0</v>
      </c>
      <c r="R671" t="b">
        <f t="shared" si="91"/>
        <v>0</v>
      </c>
      <c r="S671" t="b">
        <f t="shared" si="92"/>
        <v>1</v>
      </c>
      <c r="T671" t="b">
        <f t="shared" si="93"/>
        <v>0</v>
      </c>
      <c r="U671" t="b">
        <f t="shared" si="94"/>
        <v>0</v>
      </c>
      <c r="V671" t="b">
        <f t="shared" si="95"/>
        <v>0</v>
      </c>
      <c r="W671" t="b">
        <f t="shared" si="96"/>
        <v>0</v>
      </c>
      <c r="X671" t="b">
        <f t="shared" si="97"/>
        <v>0</v>
      </c>
      <c r="Y671" t="b">
        <f t="shared" si="98"/>
        <v>0</v>
      </c>
    </row>
    <row r="672" spans="1:25" x14ac:dyDescent="0.3">
      <c r="A672">
        <v>670</v>
      </c>
      <c r="B672" t="s">
        <v>83</v>
      </c>
      <c r="C672" t="s">
        <v>84</v>
      </c>
      <c r="D672" t="s">
        <v>92</v>
      </c>
      <c r="E672" t="s">
        <v>93</v>
      </c>
      <c r="F672" t="s">
        <v>87</v>
      </c>
      <c r="G672" t="s">
        <v>88</v>
      </c>
      <c r="H672">
        <v>1199</v>
      </c>
      <c r="I672">
        <v>72</v>
      </c>
      <c r="J672">
        <v>26.5</v>
      </c>
      <c r="K672">
        <v>6.8</v>
      </c>
      <c r="L672">
        <v>2024</v>
      </c>
      <c r="M672">
        <v>29151</v>
      </c>
      <c r="N672">
        <v>1</v>
      </c>
      <c r="O672">
        <v>0</v>
      </c>
      <c r="P672">
        <v>5.25</v>
      </c>
      <c r="Q672" t="b">
        <f t="shared" si="90"/>
        <v>1</v>
      </c>
      <c r="R672" t="b">
        <f t="shared" si="91"/>
        <v>0</v>
      </c>
      <c r="S672" t="b">
        <f t="shared" si="92"/>
        <v>0</v>
      </c>
      <c r="T672" t="b">
        <f t="shared" si="93"/>
        <v>0</v>
      </c>
      <c r="U672" t="b">
        <f t="shared" si="94"/>
        <v>0</v>
      </c>
      <c r="V672" t="b">
        <f t="shared" si="95"/>
        <v>1</v>
      </c>
      <c r="W672" t="b">
        <f t="shared" si="96"/>
        <v>0</v>
      </c>
      <c r="X672" t="b">
        <f t="shared" si="97"/>
        <v>0</v>
      </c>
      <c r="Y672" t="b">
        <f t="shared" si="98"/>
        <v>0</v>
      </c>
    </row>
    <row r="673" spans="1:25" x14ac:dyDescent="0.3">
      <c r="A673">
        <v>671</v>
      </c>
      <c r="B673" t="s">
        <v>83</v>
      </c>
      <c r="C673" t="s">
        <v>84</v>
      </c>
      <c r="D673" t="s">
        <v>92</v>
      </c>
      <c r="E673" t="s">
        <v>93</v>
      </c>
      <c r="F673" t="s">
        <v>87</v>
      </c>
      <c r="G673" t="s">
        <v>88</v>
      </c>
      <c r="H673">
        <v>1199</v>
      </c>
      <c r="I673">
        <v>72</v>
      </c>
      <c r="J673">
        <v>26.5</v>
      </c>
      <c r="K673">
        <v>6.8</v>
      </c>
      <c r="L673">
        <v>2022</v>
      </c>
      <c r="M673">
        <v>42071</v>
      </c>
      <c r="N673">
        <v>2</v>
      </c>
      <c r="O673">
        <v>0</v>
      </c>
      <c r="P673">
        <v>3.56</v>
      </c>
      <c r="Q673" t="b">
        <f t="shared" si="90"/>
        <v>0</v>
      </c>
      <c r="R673" t="b">
        <f t="shared" si="91"/>
        <v>0</v>
      </c>
      <c r="S673" t="b">
        <f t="shared" si="92"/>
        <v>1</v>
      </c>
      <c r="T673" t="b">
        <f t="shared" si="93"/>
        <v>0</v>
      </c>
      <c r="U673" t="b">
        <f t="shared" si="94"/>
        <v>0</v>
      </c>
      <c r="V673" t="b">
        <f t="shared" si="95"/>
        <v>0</v>
      </c>
      <c r="W673" t="b">
        <f t="shared" si="96"/>
        <v>0</v>
      </c>
      <c r="X673" t="b">
        <f t="shared" si="97"/>
        <v>0</v>
      </c>
      <c r="Y673" t="b">
        <f t="shared" si="98"/>
        <v>0</v>
      </c>
    </row>
    <row r="674" spans="1:25" x14ac:dyDescent="0.3">
      <c r="A674">
        <v>672</v>
      </c>
      <c r="B674" t="s">
        <v>83</v>
      </c>
      <c r="C674" t="s">
        <v>84</v>
      </c>
      <c r="D674" t="s">
        <v>92</v>
      </c>
      <c r="E674" t="s">
        <v>93</v>
      </c>
      <c r="F674" t="s">
        <v>87</v>
      </c>
      <c r="G674" t="s">
        <v>88</v>
      </c>
      <c r="H674">
        <v>1199</v>
      </c>
      <c r="I674">
        <v>72</v>
      </c>
      <c r="J674">
        <v>26.5</v>
      </c>
      <c r="K674">
        <v>6.8</v>
      </c>
      <c r="L674">
        <v>2025</v>
      </c>
      <c r="M674">
        <v>17591</v>
      </c>
      <c r="N674">
        <v>1</v>
      </c>
      <c r="O674">
        <v>0</v>
      </c>
      <c r="P674">
        <v>6.29</v>
      </c>
      <c r="Q674" t="b">
        <f t="shared" si="90"/>
        <v>1</v>
      </c>
      <c r="R674" t="b">
        <f t="shared" si="91"/>
        <v>0</v>
      </c>
      <c r="S674" t="b">
        <f t="shared" si="92"/>
        <v>0</v>
      </c>
      <c r="T674" t="b">
        <f t="shared" si="93"/>
        <v>0</v>
      </c>
      <c r="U674" t="b">
        <f t="shared" si="94"/>
        <v>0</v>
      </c>
      <c r="V674" t="b">
        <f t="shared" si="95"/>
        <v>1</v>
      </c>
      <c r="W674" t="b">
        <f t="shared" si="96"/>
        <v>0</v>
      </c>
      <c r="X674" t="b">
        <f t="shared" si="97"/>
        <v>0</v>
      </c>
      <c r="Y674" t="b">
        <f t="shared" si="98"/>
        <v>0</v>
      </c>
    </row>
    <row r="675" spans="1:25" x14ac:dyDescent="0.3">
      <c r="A675">
        <v>673</v>
      </c>
      <c r="B675" t="s">
        <v>83</v>
      </c>
      <c r="C675" t="s">
        <v>84</v>
      </c>
      <c r="D675" t="s">
        <v>92</v>
      </c>
      <c r="E675" t="s">
        <v>93</v>
      </c>
      <c r="F675" t="s">
        <v>87</v>
      </c>
      <c r="G675" t="s">
        <v>88</v>
      </c>
      <c r="H675">
        <v>1199</v>
      </c>
      <c r="I675">
        <v>72</v>
      </c>
      <c r="J675">
        <v>26.5</v>
      </c>
      <c r="K675">
        <v>6.8</v>
      </c>
      <c r="L675">
        <v>2020</v>
      </c>
      <c r="M675">
        <v>105581</v>
      </c>
      <c r="N675">
        <v>1</v>
      </c>
      <c r="O675">
        <v>0</v>
      </c>
      <c r="P675">
        <v>2.85</v>
      </c>
      <c r="Q675" t="b">
        <f t="shared" si="90"/>
        <v>0</v>
      </c>
      <c r="R675" t="b">
        <f t="shared" si="91"/>
        <v>0</v>
      </c>
      <c r="S675" t="b">
        <f t="shared" si="92"/>
        <v>1</v>
      </c>
      <c r="T675" t="b">
        <f t="shared" si="93"/>
        <v>0</v>
      </c>
      <c r="U675" t="b">
        <f t="shared" si="94"/>
        <v>0</v>
      </c>
      <c r="V675" t="b">
        <f t="shared" si="95"/>
        <v>0</v>
      </c>
      <c r="W675" t="b">
        <f t="shared" si="96"/>
        <v>0</v>
      </c>
      <c r="X675" t="b">
        <f t="shared" si="97"/>
        <v>0</v>
      </c>
      <c r="Y675" t="b">
        <f t="shared" si="98"/>
        <v>0</v>
      </c>
    </row>
    <row r="676" spans="1:25" x14ac:dyDescent="0.3">
      <c r="A676">
        <v>674</v>
      </c>
      <c r="B676" t="s">
        <v>83</v>
      </c>
      <c r="C676" t="s">
        <v>84</v>
      </c>
      <c r="D676" t="s">
        <v>92</v>
      </c>
      <c r="E676" t="s">
        <v>93</v>
      </c>
      <c r="F676" t="s">
        <v>87</v>
      </c>
      <c r="G676" t="s">
        <v>88</v>
      </c>
      <c r="H676">
        <v>1199</v>
      </c>
      <c r="I676">
        <v>72</v>
      </c>
      <c r="J676">
        <v>26.5</v>
      </c>
      <c r="K676">
        <v>6.8</v>
      </c>
      <c r="L676">
        <v>2021</v>
      </c>
      <c r="M676">
        <v>83311</v>
      </c>
      <c r="N676">
        <v>1</v>
      </c>
      <c r="O676">
        <v>0</v>
      </c>
      <c r="P676">
        <v>3.48</v>
      </c>
      <c r="Q676" t="b">
        <f t="shared" si="90"/>
        <v>0</v>
      </c>
      <c r="R676" t="b">
        <f t="shared" si="91"/>
        <v>0</v>
      </c>
      <c r="S676" t="b">
        <f t="shared" si="92"/>
        <v>1</v>
      </c>
      <c r="T676" t="b">
        <f t="shared" si="93"/>
        <v>0</v>
      </c>
      <c r="U676" t="b">
        <f t="shared" si="94"/>
        <v>0</v>
      </c>
      <c r="V676" t="b">
        <f t="shared" si="95"/>
        <v>0</v>
      </c>
      <c r="W676" t="b">
        <f t="shared" si="96"/>
        <v>0</v>
      </c>
      <c r="X676" t="b">
        <f t="shared" si="97"/>
        <v>0</v>
      </c>
      <c r="Y676" t="b">
        <f t="shared" si="98"/>
        <v>0</v>
      </c>
    </row>
    <row r="677" spans="1:25" x14ac:dyDescent="0.3">
      <c r="A677">
        <v>675</v>
      </c>
      <c r="B677" t="s">
        <v>83</v>
      </c>
      <c r="C677" t="s">
        <v>84</v>
      </c>
      <c r="D677" t="s">
        <v>92</v>
      </c>
      <c r="E677" t="s">
        <v>93</v>
      </c>
      <c r="F677" t="s">
        <v>87</v>
      </c>
      <c r="G677" t="s">
        <v>88</v>
      </c>
      <c r="H677">
        <v>1199</v>
      </c>
      <c r="I677">
        <v>72</v>
      </c>
      <c r="J677">
        <v>26.5</v>
      </c>
      <c r="K677">
        <v>6.8</v>
      </c>
      <c r="L677">
        <v>2023</v>
      </c>
      <c r="M677">
        <v>51178</v>
      </c>
      <c r="N677">
        <v>1</v>
      </c>
      <c r="O677">
        <v>0</v>
      </c>
      <c r="P677">
        <v>4.8099999999999996</v>
      </c>
      <c r="Q677" t="b">
        <f t="shared" si="90"/>
        <v>1</v>
      </c>
      <c r="R677" t="b">
        <f t="shared" si="91"/>
        <v>1</v>
      </c>
      <c r="S677" t="b">
        <f t="shared" si="92"/>
        <v>1</v>
      </c>
      <c r="T677" t="b">
        <f t="shared" si="93"/>
        <v>0</v>
      </c>
      <c r="U677" t="b">
        <f t="shared" si="94"/>
        <v>0</v>
      </c>
      <c r="V677" t="b">
        <f t="shared" si="95"/>
        <v>1</v>
      </c>
      <c r="W677" t="b">
        <f t="shared" si="96"/>
        <v>0</v>
      </c>
      <c r="X677" t="b">
        <f t="shared" si="97"/>
        <v>0</v>
      </c>
      <c r="Y677" t="b">
        <f t="shared" si="98"/>
        <v>0</v>
      </c>
    </row>
    <row r="678" spans="1:25" x14ac:dyDescent="0.3">
      <c r="A678">
        <v>676</v>
      </c>
      <c r="B678" t="s">
        <v>83</v>
      </c>
      <c r="C678" t="s">
        <v>84</v>
      </c>
      <c r="D678" t="s">
        <v>92</v>
      </c>
      <c r="E678" t="s">
        <v>93</v>
      </c>
      <c r="F678" t="s">
        <v>87</v>
      </c>
      <c r="G678" t="s">
        <v>88</v>
      </c>
      <c r="H678">
        <v>1199</v>
      </c>
      <c r="I678">
        <v>72</v>
      </c>
      <c r="J678">
        <v>26.5</v>
      </c>
      <c r="K678">
        <v>6.8</v>
      </c>
      <c r="L678">
        <v>2021</v>
      </c>
      <c r="M678">
        <v>109190</v>
      </c>
      <c r="N678">
        <v>1</v>
      </c>
      <c r="O678">
        <v>0</v>
      </c>
      <c r="P678">
        <v>3.32</v>
      </c>
      <c r="Q678" t="b">
        <f t="shared" si="90"/>
        <v>0</v>
      </c>
      <c r="R678" t="b">
        <f t="shared" si="91"/>
        <v>0</v>
      </c>
      <c r="S678" t="b">
        <f t="shared" si="92"/>
        <v>1</v>
      </c>
      <c r="T678" t="b">
        <f t="shared" si="93"/>
        <v>0</v>
      </c>
      <c r="U678" t="b">
        <f t="shared" si="94"/>
        <v>0</v>
      </c>
      <c r="V678" t="b">
        <f t="shared" si="95"/>
        <v>0</v>
      </c>
      <c r="W678" t="b">
        <f t="shared" si="96"/>
        <v>0</v>
      </c>
      <c r="X678" t="b">
        <f t="shared" si="97"/>
        <v>0</v>
      </c>
      <c r="Y678" t="b">
        <f t="shared" si="98"/>
        <v>0</v>
      </c>
    </row>
    <row r="679" spans="1:25" x14ac:dyDescent="0.3">
      <c r="A679">
        <v>677</v>
      </c>
      <c r="B679" t="s">
        <v>83</v>
      </c>
      <c r="C679" t="s">
        <v>84</v>
      </c>
      <c r="D679" t="s">
        <v>92</v>
      </c>
      <c r="E679" t="s">
        <v>93</v>
      </c>
      <c r="F679" t="s">
        <v>87</v>
      </c>
      <c r="G679" t="s">
        <v>88</v>
      </c>
      <c r="H679">
        <v>1199</v>
      </c>
      <c r="I679">
        <v>72</v>
      </c>
      <c r="J679">
        <v>26.5</v>
      </c>
      <c r="K679">
        <v>6.8</v>
      </c>
      <c r="L679">
        <v>2021</v>
      </c>
      <c r="M679">
        <v>95869</v>
      </c>
      <c r="N679">
        <v>1</v>
      </c>
      <c r="O679">
        <v>1</v>
      </c>
      <c r="P679">
        <v>2.1800000000000002</v>
      </c>
      <c r="Q679" t="b">
        <f t="shared" si="90"/>
        <v>0</v>
      </c>
      <c r="R679" t="b">
        <f t="shared" si="91"/>
        <v>0</v>
      </c>
      <c r="S679" t="b">
        <f t="shared" si="92"/>
        <v>1</v>
      </c>
      <c r="T679" t="b">
        <f t="shared" si="93"/>
        <v>0</v>
      </c>
      <c r="U679" t="b">
        <f t="shared" si="94"/>
        <v>0</v>
      </c>
      <c r="V679" t="b">
        <f t="shared" si="95"/>
        <v>0</v>
      </c>
      <c r="W679" t="b">
        <f t="shared" si="96"/>
        <v>0</v>
      </c>
      <c r="X679" t="b">
        <f t="shared" si="97"/>
        <v>0</v>
      </c>
      <c r="Y679" t="b">
        <f t="shared" si="98"/>
        <v>0</v>
      </c>
    </row>
    <row r="680" spans="1:25" x14ac:dyDescent="0.3">
      <c r="A680">
        <v>678</v>
      </c>
      <c r="B680" t="s">
        <v>83</v>
      </c>
      <c r="C680" t="s">
        <v>84</v>
      </c>
      <c r="D680" t="s">
        <v>92</v>
      </c>
      <c r="E680" t="s">
        <v>93</v>
      </c>
      <c r="F680" t="s">
        <v>87</v>
      </c>
      <c r="G680" t="s">
        <v>88</v>
      </c>
      <c r="H680">
        <v>1199</v>
      </c>
      <c r="I680">
        <v>72</v>
      </c>
      <c r="J680">
        <v>26.5</v>
      </c>
      <c r="K680">
        <v>6.8</v>
      </c>
      <c r="L680">
        <v>2024</v>
      </c>
      <c r="M680">
        <v>28665</v>
      </c>
      <c r="N680">
        <v>1</v>
      </c>
      <c r="O680">
        <v>0</v>
      </c>
      <c r="P680">
        <v>5.0999999999999996</v>
      </c>
      <c r="Q680" t="b">
        <f t="shared" si="90"/>
        <v>1</v>
      </c>
      <c r="R680" t="b">
        <f t="shared" si="91"/>
        <v>0</v>
      </c>
      <c r="S680" t="b">
        <f t="shared" si="92"/>
        <v>0</v>
      </c>
      <c r="T680" t="b">
        <f t="shared" si="93"/>
        <v>0</v>
      </c>
      <c r="U680" t="b">
        <f t="shared" si="94"/>
        <v>0</v>
      </c>
      <c r="V680" t="b">
        <f t="shared" si="95"/>
        <v>1</v>
      </c>
      <c r="W680" t="b">
        <f t="shared" si="96"/>
        <v>0</v>
      </c>
      <c r="X680" t="b">
        <f t="shared" si="97"/>
        <v>0</v>
      </c>
      <c r="Y680" t="b">
        <f t="shared" si="98"/>
        <v>0</v>
      </c>
    </row>
    <row r="681" spans="1:25" x14ac:dyDescent="0.3">
      <c r="A681">
        <v>679</v>
      </c>
      <c r="B681" t="s">
        <v>83</v>
      </c>
      <c r="C681" t="s">
        <v>84</v>
      </c>
      <c r="D681" t="s">
        <v>92</v>
      </c>
      <c r="E681" t="s">
        <v>93</v>
      </c>
      <c r="F681" t="s">
        <v>87</v>
      </c>
      <c r="G681" t="s">
        <v>88</v>
      </c>
      <c r="H681">
        <v>1199</v>
      </c>
      <c r="I681">
        <v>72</v>
      </c>
      <c r="J681">
        <v>26.5</v>
      </c>
      <c r="K681">
        <v>6.8</v>
      </c>
      <c r="L681">
        <v>2024</v>
      </c>
      <c r="M681">
        <v>27680</v>
      </c>
      <c r="N681">
        <v>2</v>
      </c>
      <c r="O681">
        <v>0</v>
      </c>
      <c r="P681">
        <v>4.9800000000000004</v>
      </c>
      <c r="Q681" t="b">
        <f t="shared" si="90"/>
        <v>1</v>
      </c>
      <c r="R681" t="b">
        <f t="shared" si="91"/>
        <v>1</v>
      </c>
      <c r="S681" t="b">
        <f t="shared" si="92"/>
        <v>0</v>
      </c>
      <c r="T681" t="b">
        <f t="shared" si="93"/>
        <v>0</v>
      </c>
      <c r="U681" t="b">
        <f t="shared" si="94"/>
        <v>0</v>
      </c>
      <c r="V681" t="b">
        <f t="shared" si="95"/>
        <v>1</v>
      </c>
      <c r="W681" t="b">
        <f t="shared" si="96"/>
        <v>0</v>
      </c>
      <c r="X681" t="b">
        <f t="shared" si="97"/>
        <v>0</v>
      </c>
      <c r="Y681" t="b">
        <f t="shared" si="98"/>
        <v>0</v>
      </c>
    </row>
    <row r="682" spans="1:25" x14ac:dyDescent="0.3">
      <c r="A682">
        <v>680</v>
      </c>
      <c r="B682" t="s">
        <v>83</v>
      </c>
      <c r="C682" t="s">
        <v>84</v>
      </c>
      <c r="D682" t="s">
        <v>92</v>
      </c>
      <c r="E682" t="s">
        <v>93</v>
      </c>
      <c r="F682" t="s">
        <v>87</v>
      </c>
      <c r="G682" t="s">
        <v>88</v>
      </c>
      <c r="H682">
        <v>1199</v>
      </c>
      <c r="I682">
        <v>72</v>
      </c>
      <c r="J682">
        <v>26.5</v>
      </c>
      <c r="K682">
        <v>6.8</v>
      </c>
      <c r="L682">
        <v>2022</v>
      </c>
      <c r="M682">
        <v>53652</v>
      </c>
      <c r="N682">
        <v>2</v>
      </c>
      <c r="O682">
        <v>0</v>
      </c>
      <c r="P682">
        <v>4.16</v>
      </c>
      <c r="Q682" t="b">
        <f t="shared" si="90"/>
        <v>1</v>
      </c>
      <c r="R682" t="b">
        <f t="shared" si="91"/>
        <v>1</v>
      </c>
      <c r="S682" t="b">
        <f t="shared" si="92"/>
        <v>1</v>
      </c>
      <c r="T682" t="b">
        <f t="shared" si="93"/>
        <v>0</v>
      </c>
      <c r="U682" t="b">
        <f t="shared" si="94"/>
        <v>0</v>
      </c>
      <c r="V682" t="b">
        <f t="shared" si="95"/>
        <v>0</v>
      </c>
      <c r="W682" t="b">
        <f t="shared" si="96"/>
        <v>0</v>
      </c>
      <c r="X682" t="b">
        <f t="shared" si="97"/>
        <v>0</v>
      </c>
      <c r="Y682" t="b">
        <f t="shared" si="98"/>
        <v>0</v>
      </c>
    </row>
    <row r="683" spans="1:25" x14ac:dyDescent="0.3">
      <c r="A683">
        <v>681</v>
      </c>
      <c r="B683" t="s">
        <v>83</v>
      </c>
      <c r="C683" t="s">
        <v>84</v>
      </c>
      <c r="D683" t="s">
        <v>92</v>
      </c>
      <c r="E683" t="s">
        <v>93</v>
      </c>
      <c r="F683" t="s">
        <v>87</v>
      </c>
      <c r="G683" t="s">
        <v>88</v>
      </c>
      <c r="H683">
        <v>1199</v>
      </c>
      <c r="I683">
        <v>72</v>
      </c>
      <c r="J683">
        <v>26.5</v>
      </c>
      <c r="K683">
        <v>6.8</v>
      </c>
      <c r="L683">
        <v>2023</v>
      </c>
      <c r="M683">
        <v>38022</v>
      </c>
      <c r="N683">
        <v>1</v>
      </c>
      <c r="O683">
        <v>0</v>
      </c>
      <c r="P683">
        <v>4.9000000000000004</v>
      </c>
      <c r="Q683" t="b">
        <f t="shared" si="90"/>
        <v>1</v>
      </c>
      <c r="R683" t="b">
        <f t="shared" si="91"/>
        <v>1</v>
      </c>
      <c r="S683" t="b">
        <f t="shared" si="92"/>
        <v>0</v>
      </c>
      <c r="T683" t="b">
        <f t="shared" si="93"/>
        <v>0</v>
      </c>
      <c r="U683" t="b">
        <f t="shared" si="94"/>
        <v>0</v>
      </c>
      <c r="V683" t="b">
        <f t="shared" si="95"/>
        <v>1</v>
      </c>
      <c r="W683" t="b">
        <f t="shared" si="96"/>
        <v>0</v>
      </c>
      <c r="X683" t="b">
        <f t="shared" si="97"/>
        <v>0</v>
      </c>
      <c r="Y683" t="b">
        <f t="shared" si="98"/>
        <v>0</v>
      </c>
    </row>
    <row r="684" spans="1:25" x14ac:dyDescent="0.3">
      <c r="A684">
        <v>682</v>
      </c>
      <c r="B684" t="s">
        <v>83</v>
      </c>
      <c r="C684" t="s">
        <v>84</v>
      </c>
      <c r="D684" t="s">
        <v>92</v>
      </c>
      <c r="E684" t="s">
        <v>93</v>
      </c>
      <c r="F684" t="s">
        <v>87</v>
      </c>
      <c r="G684" t="s">
        <v>88</v>
      </c>
      <c r="H684">
        <v>1199</v>
      </c>
      <c r="I684">
        <v>72</v>
      </c>
      <c r="J684">
        <v>26.5</v>
      </c>
      <c r="K684">
        <v>6.8</v>
      </c>
      <c r="L684">
        <v>2020</v>
      </c>
      <c r="M684">
        <v>95783</v>
      </c>
      <c r="N684">
        <v>1</v>
      </c>
      <c r="O684">
        <v>0</v>
      </c>
      <c r="P684">
        <v>2.86</v>
      </c>
      <c r="Q684" t="b">
        <f t="shared" si="90"/>
        <v>0</v>
      </c>
      <c r="R684" t="b">
        <f t="shared" si="91"/>
        <v>0</v>
      </c>
      <c r="S684" t="b">
        <f t="shared" si="92"/>
        <v>1</v>
      </c>
      <c r="T684" t="b">
        <f t="shared" si="93"/>
        <v>0</v>
      </c>
      <c r="U684" t="b">
        <f t="shared" si="94"/>
        <v>0</v>
      </c>
      <c r="V684" t="b">
        <f t="shared" si="95"/>
        <v>0</v>
      </c>
      <c r="W684" t="b">
        <f t="shared" si="96"/>
        <v>0</v>
      </c>
      <c r="X684" t="b">
        <f t="shared" si="97"/>
        <v>0</v>
      </c>
      <c r="Y684" t="b">
        <f t="shared" si="98"/>
        <v>0</v>
      </c>
    </row>
    <row r="685" spans="1:25" x14ac:dyDescent="0.3">
      <c r="A685">
        <v>683</v>
      </c>
      <c r="B685" t="s">
        <v>83</v>
      </c>
      <c r="C685" t="s">
        <v>84</v>
      </c>
      <c r="D685" t="s">
        <v>92</v>
      </c>
      <c r="E685" t="s">
        <v>93</v>
      </c>
      <c r="F685" t="s">
        <v>87</v>
      </c>
      <c r="G685" t="s">
        <v>88</v>
      </c>
      <c r="H685">
        <v>1199</v>
      </c>
      <c r="I685">
        <v>72</v>
      </c>
      <c r="J685">
        <v>26.5</v>
      </c>
      <c r="K685">
        <v>6.8</v>
      </c>
      <c r="L685">
        <v>2024</v>
      </c>
      <c r="M685">
        <v>29997</v>
      </c>
      <c r="N685">
        <v>2</v>
      </c>
      <c r="O685">
        <v>0</v>
      </c>
      <c r="P685">
        <v>5.43</v>
      </c>
      <c r="Q685" t="b">
        <f t="shared" si="90"/>
        <v>1</v>
      </c>
      <c r="R685" t="b">
        <f t="shared" si="91"/>
        <v>0</v>
      </c>
      <c r="S685" t="b">
        <f t="shared" si="92"/>
        <v>0</v>
      </c>
      <c r="T685" t="b">
        <f t="shared" si="93"/>
        <v>0</v>
      </c>
      <c r="U685" t="b">
        <f t="shared" si="94"/>
        <v>0</v>
      </c>
      <c r="V685" t="b">
        <f t="shared" si="95"/>
        <v>1</v>
      </c>
      <c r="W685" t="b">
        <f t="shared" si="96"/>
        <v>0</v>
      </c>
      <c r="X685" t="b">
        <f t="shared" si="97"/>
        <v>0</v>
      </c>
      <c r="Y685" t="b">
        <f t="shared" si="98"/>
        <v>0</v>
      </c>
    </row>
    <row r="686" spans="1:25" x14ac:dyDescent="0.3">
      <c r="A686">
        <v>684</v>
      </c>
      <c r="B686" t="s">
        <v>83</v>
      </c>
      <c r="C686" t="s">
        <v>84</v>
      </c>
      <c r="D686" t="s">
        <v>92</v>
      </c>
      <c r="E686" t="s">
        <v>93</v>
      </c>
      <c r="F686" t="s">
        <v>87</v>
      </c>
      <c r="G686" t="s">
        <v>88</v>
      </c>
      <c r="H686">
        <v>1199</v>
      </c>
      <c r="I686">
        <v>72</v>
      </c>
      <c r="J686">
        <v>26.5</v>
      </c>
      <c r="K686">
        <v>6.8</v>
      </c>
      <c r="L686">
        <v>2026</v>
      </c>
      <c r="M686">
        <v>5399</v>
      </c>
      <c r="N686">
        <v>1</v>
      </c>
      <c r="O686">
        <v>1</v>
      </c>
      <c r="P686">
        <v>6.32</v>
      </c>
      <c r="Q686" t="b">
        <f t="shared" si="90"/>
        <v>1</v>
      </c>
      <c r="R686" t="b">
        <f t="shared" si="91"/>
        <v>0</v>
      </c>
      <c r="S686" t="b">
        <f t="shared" si="92"/>
        <v>0</v>
      </c>
      <c r="T686" t="b">
        <f t="shared" si="93"/>
        <v>0</v>
      </c>
      <c r="U686" t="b">
        <f t="shared" si="94"/>
        <v>0</v>
      </c>
      <c r="V686" t="b">
        <f t="shared" si="95"/>
        <v>1</v>
      </c>
      <c r="W686" t="b">
        <f t="shared" si="96"/>
        <v>0</v>
      </c>
      <c r="X686" t="b">
        <f t="shared" si="97"/>
        <v>0</v>
      </c>
      <c r="Y686" t="b">
        <f t="shared" si="98"/>
        <v>0</v>
      </c>
    </row>
    <row r="687" spans="1:25" x14ac:dyDescent="0.3">
      <c r="A687">
        <v>685</v>
      </c>
      <c r="B687" t="s">
        <v>83</v>
      </c>
      <c r="C687" t="s">
        <v>84</v>
      </c>
      <c r="D687" t="s">
        <v>92</v>
      </c>
      <c r="E687" t="s">
        <v>93</v>
      </c>
      <c r="F687" t="s">
        <v>87</v>
      </c>
      <c r="G687" t="s">
        <v>88</v>
      </c>
      <c r="H687">
        <v>1199</v>
      </c>
      <c r="I687">
        <v>72</v>
      </c>
      <c r="J687">
        <v>26.5</v>
      </c>
      <c r="K687">
        <v>6.8</v>
      </c>
      <c r="L687">
        <v>2026</v>
      </c>
      <c r="M687">
        <v>6099</v>
      </c>
      <c r="N687">
        <v>2</v>
      </c>
      <c r="O687">
        <v>0</v>
      </c>
      <c r="P687">
        <v>6.56</v>
      </c>
      <c r="Q687" t="b">
        <f t="shared" si="90"/>
        <v>1</v>
      </c>
      <c r="R687" t="b">
        <f t="shared" si="91"/>
        <v>0</v>
      </c>
      <c r="S687" t="b">
        <f t="shared" si="92"/>
        <v>0</v>
      </c>
      <c r="T687" t="b">
        <f t="shared" si="93"/>
        <v>0</v>
      </c>
      <c r="U687" t="b">
        <f t="shared" si="94"/>
        <v>0</v>
      </c>
      <c r="V687" t="b">
        <f t="shared" si="95"/>
        <v>1</v>
      </c>
      <c r="W687" t="b">
        <f t="shared" si="96"/>
        <v>0</v>
      </c>
      <c r="X687" t="b">
        <f t="shared" si="97"/>
        <v>0</v>
      </c>
      <c r="Y687" t="b">
        <f t="shared" si="98"/>
        <v>0</v>
      </c>
    </row>
    <row r="688" spans="1:25" x14ac:dyDescent="0.3">
      <c r="A688">
        <v>686</v>
      </c>
      <c r="B688" t="s">
        <v>83</v>
      </c>
      <c r="C688" t="s">
        <v>84</v>
      </c>
      <c r="D688" t="s">
        <v>92</v>
      </c>
      <c r="E688" t="s">
        <v>93</v>
      </c>
      <c r="F688" t="s">
        <v>87</v>
      </c>
      <c r="G688" t="s">
        <v>88</v>
      </c>
      <c r="H688">
        <v>1199</v>
      </c>
      <c r="I688">
        <v>72</v>
      </c>
      <c r="J688">
        <v>26.5</v>
      </c>
      <c r="K688">
        <v>6.8</v>
      </c>
      <c r="L688">
        <v>2020</v>
      </c>
      <c r="M688">
        <v>112691</v>
      </c>
      <c r="N688">
        <v>2</v>
      </c>
      <c r="O688">
        <v>1</v>
      </c>
      <c r="P688">
        <v>1.5</v>
      </c>
      <c r="Q688" t="b">
        <f t="shared" si="90"/>
        <v>0</v>
      </c>
      <c r="R688" t="b">
        <f t="shared" si="91"/>
        <v>0</v>
      </c>
      <c r="S688" t="b">
        <f t="shared" si="92"/>
        <v>1</v>
      </c>
      <c r="T688" t="b">
        <f t="shared" si="93"/>
        <v>0</v>
      </c>
      <c r="U688" t="b">
        <f t="shared" si="94"/>
        <v>0</v>
      </c>
      <c r="V688" t="b">
        <f t="shared" si="95"/>
        <v>0</v>
      </c>
      <c r="W688" t="b">
        <f t="shared" si="96"/>
        <v>0</v>
      </c>
      <c r="X688" t="b">
        <f t="shared" si="97"/>
        <v>0</v>
      </c>
      <c r="Y688" t="b">
        <f t="shared" si="98"/>
        <v>0</v>
      </c>
    </row>
    <row r="689" spans="1:25" x14ac:dyDescent="0.3">
      <c r="A689">
        <v>687</v>
      </c>
      <c r="B689" t="s">
        <v>83</v>
      </c>
      <c r="C689" t="s">
        <v>84</v>
      </c>
      <c r="D689" t="s">
        <v>92</v>
      </c>
      <c r="E689" t="s">
        <v>93</v>
      </c>
      <c r="F689" t="s">
        <v>87</v>
      </c>
      <c r="G689" t="s">
        <v>88</v>
      </c>
      <c r="H689">
        <v>1199</v>
      </c>
      <c r="I689">
        <v>72</v>
      </c>
      <c r="J689">
        <v>26.5</v>
      </c>
      <c r="K689">
        <v>6.8</v>
      </c>
      <c r="L689">
        <v>2022</v>
      </c>
      <c r="M689">
        <v>45539</v>
      </c>
      <c r="N689">
        <v>1</v>
      </c>
      <c r="O689">
        <v>0</v>
      </c>
      <c r="P689">
        <v>4.3600000000000003</v>
      </c>
      <c r="Q689" t="b">
        <f t="shared" si="90"/>
        <v>1</v>
      </c>
      <c r="R689" t="b">
        <f t="shared" si="91"/>
        <v>1</v>
      </c>
      <c r="S689" t="b">
        <f t="shared" si="92"/>
        <v>1</v>
      </c>
      <c r="T689" t="b">
        <f t="shared" si="93"/>
        <v>0</v>
      </c>
      <c r="U689" t="b">
        <f t="shared" si="94"/>
        <v>0</v>
      </c>
      <c r="V689" t="b">
        <f t="shared" si="95"/>
        <v>0</v>
      </c>
      <c r="W689" t="b">
        <f t="shared" si="96"/>
        <v>0</v>
      </c>
      <c r="X689" t="b">
        <f t="shared" si="97"/>
        <v>0</v>
      </c>
      <c r="Y689" t="b">
        <f t="shared" si="98"/>
        <v>0</v>
      </c>
    </row>
    <row r="690" spans="1:25" x14ac:dyDescent="0.3">
      <c r="A690">
        <v>688</v>
      </c>
      <c r="B690" t="s">
        <v>83</v>
      </c>
      <c r="C690" t="s">
        <v>84</v>
      </c>
      <c r="D690" t="s">
        <v>92</v>
      </c>
      <c r="E690" t="s">
        <v>93</v>
      </c>
      <c r="F690" t="s">
        <v>87</v>
      </c>
      <c r="G690" t="s">
        <v>88</v>
      </c>
      <c r="H690">
        <v>1199</v>
      </c>
      <c r="I690">
        <v>72</v>
      </c>
      <c r="J690">
        <v>26.5</v>
      </c>
      <c r="K690">
        <v>6.8</v>
      </c>
      <c r="L690">
        <v>2020</v>
      </c>
      <c r="M690">
        <v>86149</v>
      </c>
      <c r="N690">
        <v>1</v>
      </c>
      <c r="O690">
        <v>0</v>
      </c>
      <c r="P690">
        <v>2.7</v>
      </c>
      <c r="Q690" t="b">
        <f t="shared" si="90"/>
        <v>0</v>
      </c>
      <c r="R690" t="b">
        <f t="shared" si="91"/>
        <v>0</v>
      </c>
      <c r="S690" t="b">
        <f t="shared" si="92"/>
        <v>1</v>
      </c>
      <c r="T690" t="b">
        <f t="shared" si="93"/>
        <v>0</v>
      </c>
      <c r="U690" t="b">
        <f t="shared" si="94"/>
        <v>0</v>
      </c>
      <c r="V690" t="b">
        <f t="shared" si="95"/>
        <v>0</v>
      </c>
      <c r="W690" t="b">
        <f t="shared" si="96"/>
        <v>0</v>
      </c>
      <c r="X690" t="b">
        <f t="shared" si="97"/>
        <v>0</v>
      </c>
      <c r="Y690" t="b">
        <f t="shared" si="98"/>
        <v>0</v>
      </c>
    </row>
    <row r="691" spans="1:25" x14ac:dyDescent="0.3">
      <c r="A691">
        <v>689</v>
      </c>
      <c r="B691" t="s">
        <v>83</v>
      </c>
      <c r="C691" t="s">
        <v>84</v>
      </c>
      <c r="D691" t="s">
        <v>92</v>
      </c>
      <c r="E691" t="s">
        <v>93</v>
      </c>
      <c r="F691" t="s">
        <v>87</v>
      </c>
      <c r="G691" t="s">
        <v>88</v>
      </c>
      <c r="H691">
        <v>1199</v>
      </c>
      <c r="I691">
        <v>72</v>
      </c>
      <c r="J691">
        <v>26.5</v>
      </c>
      <c r="K691">
        <v>6.8</v>
      </c>
      <c r="L691">
        <v>2026</v>
      </c>
      <c r="M691">
        <v>5411</v>
      </c>
      <c r="N691">
        <v>1</v>
      </c>
      <c r="O691">
        <v>1</v>
      </c>
      <c r="P691">
        <v>6.33</v>
      </c>
      <c r="Q691" t="b">
        <f t="shared" si="90"/>
        <v>1</v>
      </c>
      <c r="R691" t="b">
        <f t="shared" si="91"/>
        <v>0</v>
      </c>
      <c r="S691" t="b">
        <f t="shared" si="92"/>
        <v>0</v>
      </c>
      <c r="T691" t="b">
        <f t="shared" si="93"/>
        <v>0</v>
      </c>
      <c r="U691" t="b">
        <f t="shared" si="94"/>
        <v>0</v>
      </c>
      <c r="V691" t="b">
        <f t="shared" si="95"/>
        <v>1</v>
      </c>
      <c r="W691" t="b">
        <f t="shared" si="96"/>
        <v>0</v>
      </c>
      <c r="X691" t="b">
        <f t="shared" si="97"/>
        <v>0</v>
      </c>
      <c r="Y691" t="b">
        <f t="shared" si="98"/>
        <v>0</v>
      </c>
    </row>
    <row r="692" spans="1:25" x14ac:dyDescent="0.3">
      <c r="A692">
        <v>690</v>
      </c>
      <c r="B692" t="s">
        <v>83</v>
      </c>
      <c r="C692" t="s">
        <v>84</v>
      </c>
      <c r="D692" t="s">
        <v>92</v>
      </c>
      <c r="E692" t="s">
        <v>93</v>
      </c>
      <c r="F692" t="s">
        <v>87</v>
      </c>
      <c r="G692" t="s">
        <v>88</v>
      </c>
      <c r="H692">
        <v>1199</v>
      </c>
      <c r="I692">
        <v>72</v>
      </c>
      <c r="J692">
        <v>26.5</v>
      </c>
      <c r="K692">
        <v>6.8</v>
      </c>
      <c r="L692">
        <v>2026</v>
      </c>
      <c r="M692">
        <v>8378</v>
      </c>
      <c r="N692">
        <v>3</v>
      </c>
      <c r="O692">
        <v>0</v>
      </c>
      <c r="P692">
        <v>5.68</v>
      </c>
      <c r="Q692" t="b">
        <f t="shared" si="90"/>
        <v>1</v>
      </c>
      <c r="R692" t="b">
        <f t="shared" si="91"/>
        <v>0</v>
      </c>
      <c r="S692" t="b">
        <f t="shared" si="92"/>
        <v>0</v>
      </c>
      <c r="T692" t="b">
        <f t="shared" si="93"/>
        <v>0</v>
      </c>
      <c r="U692" t="b">
        <f t="shared" si="94"/>
        <v>0</v>
      </c>
      <c r="V692" t="b">
        <f t="shared" si="95"/>
        <v>1</v>
      </c>
      <c r="W692" t="b">
        <f t="shared" si="96"/>
        <v>0</v>
      </c>
      <c r="X692" t="b">
        <f t="shared" si="97"/>
        <v>0</v>
      </c>
      <c r="Y692" t="b">
        <f t="shared" si="98"/>
        <v>0</v>
      </c>
    </row>
    <row r="693" spans="1:25" x14ac:dyDescent="0.3">
      <c r="A693">
        <v>691</v>
      </c>
      <c r="B693" t="s">
        <v>83</v>
      </c>
      <c r="C693" t="s">
        <v>84</v>
      </c>
      <c r="D693" t="s">
        <v>92</v>
      </c>
      <c r="E693" t="s">
        <v>93</v>
      </c>
      <c r="F693" t="s">
        <v>87</v>
      </c>
      <c r="G693" t="s">
        <v>88</v>
      </c>
      <c r="H693">
        <v>1199</v>
      </c>
      <c r="I693">
        <v>72</v>
      </c>
      <c r="J693">
        <v>26.5</v>
      </c>
      <c r="K693">
        <v>6.8</v>
      </c>
      <c r="L693">
        <v>2025</v>
      </c>
      <c r="M693">
        <v>22449</v>
      </c>
      <c r="N693">
        <v>1</v>
      </c>
      <c r="O693">
        <v>0</v>
      </c>
      <c r="P693">
        <v>5.78</v>
      </c>
      <c r="Q693" t="b">
        <f t="shared" si="90"/>
        <v>1</v>
      </c>
      <c r="R693" t="b">
        <f t="shared" si="91"/>
        <v>0</v>
      </c>
      <c r="S693" t="b">
        <f t="shared" si="92"/>
        <v>0</v>
      </c>
      <c r="T693" t="b">
        <f t="shared" si="93"/>
        <v>0</v>
      </c>
      <c r="U693" t="b">
        <f t="shared" si="94"/>
        <v>0</v>
      </c>
      <c r="V693" t="b">
        <f t="shared" si="95"/>
        <v>1</v>
      </c>
      <c r="W693" t="b">
        <f t="shared" si="96"/>
        <v>0</v>
      </c>
      <c r="X693" t="b">
        <f t="shared" si="97"/>
        <v>0</v>
      </c>
      <c r="Y693" t="b">
        <f t="shared" si="98"/>
        <v>0</v>
      </c>
    </row>
    <row r="694" spans="1:25" x14ac:dyDescent="0.3">
      <c r="A694">
        <v>692</v>
      </c>
      <c r="B694" t="s">
        <v>83</v>
      </c>
      <c r="C694" t="s">
        <v>84</v>
      </c>
      <c r="D694" t="s">
        <v>92</v>
      </c>
      <c r="E694" t="s">
        <v>93</v>
      </c>
      <c r="F694" t="s">
        <v>87</v>
      </c>
      <c r="G694" t="s">
        <v>88</v>
      </c>
      <c r="H694">
        <v>1199</v>
      </c>
      <c r="I694">
        <v>72</v>
      </c>
      <c r="J694">
        <v>26.5</v>
      </c>
      <c r="K694">
        <v>6.8</v>
      </c>
      <c r="L694">
        <v>2026</v>
      </c>
      <c r="M694">
        <v>9376</v>
      </c>
      <c r="N694">
        <v>1</v>
      </c>
      <c r="O694">
        <v>0</v>
      </c>
      <c r="P694">
        <v>6.55</v>
      </c>
      <c r="Q694" t="b">
        <f t="shared" si="90"/>
        <v>1</v>
      </c>
      <c r="R694" t="b">
        <f t="shared" si="91"/>
        <v>0</v>
      </c>
      <c r="S694" t="b">
        <f t="shared" si="92"/>
        <v>0</v>
      </c>
      <c r="T694" t="b">
        <f t="shared" si="93"/>
        <v>0</v>
      </c>
      <c r="U694" t="b">
        <f t="shared" si="94"/>
        <v>0</v>
      </c>
      <c r="V694" t="b">
        <f t="shared" si="95"/>
        <v>1</v>
      </c>
      <c r="W694" t="b">
        <f t="shared" si="96"/>
        <v>0</v>
      </c>
      <c r="X694" t="b">
        <f t="shared" si="97"/>
        <v>0</v>
      </c>
      <c r="Y694" t="b">
        <f t="shared" si="98"/>
        <v>0</v>
      </c>
    </row>
    <row r="695" spans="1:25" x14ac:dyDescent="0.3">
      <c r="A695">
        <v>693</v>
      </c>
      <c r="B695" t="s">
        <v>83</v>
      </c>
      <c r="C695" t="s">
        <v>84</v>
      </c>
      <c r="D695" t="s">
        <v>92</v>
      </c>
      <c r="E695" t="s">
        <v>93</v>
      </c>
      <c r="F695" t="s">
        <v>87</v>
      </c>
      <c r="G695" t="s">
        <v>88</v>
      </c>
      <c r="H695">
        <v>1199</v>
      </c>
      <c r="I695">
        <v>72</v>
      </c>
      <c r="J695">
        <v>26.5</v>
      </c>
      <c r="K695">
        <v>6.8</v>
      </c>
      <c r="L695">
        <v>2026</v>
      </c>
      <c r="M695">
        <v>4627</v>
      </c>
      <c r="N695">
        <v>1</v>
      </c>
      <c r="O695">
        <v>1</v>
      </c>
      <c r="P695">
        <v>5.68</v>
      </c>
      <c r="Q695" t="b">
        <f t="shared" si="90"/>
        <v>1</v>
      </c>
      <c r="R695" t="b">
        <f t="shared" si="91"/>
        <v>0</v>
      </c>
      <c r="S695" t="b">
        <f t="shared" si="92"/>
        <v>0</v>
      </c>
      <c r="T695" t="b">
        <f t="shared" si="93"/>
        <v>0</v>
      </c>
      <c r="U695" t="b">
        <f t="shared" si="94"/>
        <v>0</v>
      </c>
      <c r="V695" t="b">
        <f t="shared" si="95"/>
        <v>1</v>
      </c>
      <c r="W695" t="b">
        <f t="shared" si="96"/>
        <v>0</v>
      </c>
      <c r="X695" t="b">
        <f t="shared" si="97"/>
        <v>0</v>
      </c>
      <c r="Y695" t="b">
        <f t="shared" si="98"/>
        <v>0</v>
      </c>
    </row>
    <row r="696" spans="1:25" x14ac:dyDescent="0.3">
      <c r="A696">
        <v>694</v>
      </c>
      <c r="B696" t="s">
        <v>83</v>
      </c>
      <c r="C696" t="s">
        <v>84</v>
      </c>
      <c r="D696" t="s">
        <v>92</v>
      </c>
      <c r="E696" t="s">
        <v>93</v>
      </c>
      <c r="F696" t="s">
        <v>87</v>
      </c>
      <c r="G696" t="s">
        <v>88</v>
      </c>
      <c r="H696">
        <v>1199</v>
      </c>
      <c r="I696">
        <v>72</v>
      </c>
      <c r="J696">
        <v>26.5</v>
      </c>
      <c r="K696">
        <v>6.8</v>
      </c>
      <c r="L696">
        <v>2021</v>
      </c>
      <c r="M696">
        <v>79081</v>
      </c>
      <c r="N696">
        <v>1</v>
      </c>
      <c r="O696">
        <v>0</v>
      </c>
      <c r="P696">
        <v>3.39</v>
      </c>
      <c r="Q696" t="b">
        <f t="shared" si="90"/>
        <v>0</v>
      </c>
      <c r="R696" t="b">
        <f t="shared" si="91"/>
        <v>0</v>
      </c>
      <c r="S696" t="b">
        <f t="shared" si="92"/>
        <v>1</v>
      </c>
      <c r="T696" t="b">
        <f t="shared" si="93"/>
        <v>0</v>
      </c>
      <c r="U696" t="b">
        <f t="shared" si="94"/>
        <v>0</v>
      </c>
      <c r="V696" t="b">
        <f t="shared" si="95"/>
        <v>0</v>
      </c>
      <c r="W696" t="b">
        <f t="shared" si="96"/>
        <v>0</v>
      </c>
      <c r="X696" t="b">
        <f t="shared" si="97"/>
        <v>0</v>
      </c>
      <c r="Y696" t="b">
        <f t="shared" si="98"/>
        <v>0</v>
      </c>
    </row>
    <row r="697" spans="1:25" x14ac:dyDescent="0.3">
      <c r="A697">
        <v>695</v>
      </c>
      <c r="B697" t="s">
        <v>83</v>
      </c>
      <c r="C697" t="s">
        <v>84</v>
      </c>
      <c r="D697" t="s">
        <v>92</v>
      </c>
      <c r="E697" t="s">
        <v>93</v>
      </c>
      <c r="F697" t="s">
        <v>87</v>
      </c>
      <c r="G697" t="s">
        <v>88</v>
      </c>
      <c r="H697">
        <v>1199</v>
      </c>
      <c r="I697">
        <v>72</v>
      </c>
      <c r="J697">
        <v>26.5</v>
      </c>
      <c r="K697">
        <v>6.8</v>
      </c>
      <c r="L697">
        <v>2025</v>
      </c>
      <c r="M697">
        <v>17753</v>
      </c>
      <c r="N697">
        <v>1</v>
      </c>
      <c r="O697">
        <v>1</v>
      </c>
      <c r="P697">
        <v>5.09</v>
      </c>
      <c r="Q697" t="b">
        <f t="shared" si="90"/>
        <v>1</v>
      </c>
      <c r="R697" t="b">
        <f t="shared" si="91"/>
        <v>0</v>
      </c>
      <c r="S697" t="b">
        <f t="shared" si="92"/>
        <v>0</v>
      </c>
      <c r="T697" t="b">
        <f t="shared" si="93"/>
        <v>0</v>
      </c>
      <c r="U697" t="b">
        <f t="shared" si="94"/>
        <v>0</v>
      </c>
      <c r="V697" t="b">
        <f t="shared" si="95"/>
        <v>1</v>
      </c>
      <c r="W697" t="b">
        <f t="shared" si="96"/>
        <v>0</v>
      </c>
      <c r="X697" t="b">
        <f t="shared" si="97"/>
        <v>0</v>
      </c>
      <c r="Y697" t="b">
        <f t="shared" si="98"/>
        <v>0</v>
      </c>
    </row>
    <row r="698" spans="1:25" x14ac:dyDescent="0.3">
      <c r="A698">
        <v>696</v>
      </c>
      <c r="B698" t="s">
        <v>83</v>
      </c>
      <c r="C698" t="s">
        <v>84</v>
      </c>
      <c r="D698" t="s">
        <v>92</v>
      </c>
      <c r="E698" t="s">
        <v>93</v>
      </c>
      <c r="F698" t="s">
        <v>87</v>
      </c>
      <c r="G698" t="s">
        <v>88</v>
      </c>
      <c r="H698">
        <v>1199</v>
      </c>
      <c r="I698">
        <v>72</v>
      </c>
      <c r="J698">
        <v>26.5</v>
      </c>
      <c r="K698">
        <v>6.8</v>
      </c>
      <c r="L698">
        <v>2026</v>
      </c>
      <c r="M698">
        <v>4310</v>
      </c>
      <c r="N698">
        <v>2</v>
      </c>
      <c r="O698">
        <v>0</v>
      </c>
      <c r="P698">
        <v>6.44</v>
      </c>
      <c r="Q698" t="b">
        <f t="shared" si="90"/>
        <v>1</v>
      </c>
      <c r="R698" t="b">
        <f t="shared" si="91"/>
        <v>0</v>
      </c>
      <c r="S698" t="b">
        <f t="shared" si="92"/>
        <v>0</v>
      </c>
      <c r="T698" t="b">
        <f t="shared" si="93"/>
        <v>0</v>
      </c>
      <c r="U698" t="b">
        <f t="shared" si="94"/>
        <v>0</v>
      </c>
      <c r="V698" t="b">
        <f t="shared" si="95"/>
        <v>1</v>
      </c>
      <c r="W698" t="b">
        <f t="shared" si="96"/>
        <v>0</v>
      </c>
      <c r="X698" t="b">
        <f t="shared" si="97"/>
        <v>0</v>
      </c>
      <c r="Y698" t="b">
        <f t="shared" si="98"/>
        <v>0</v>
      </c>
    </row>
    <row r="699" spans="1:25" x14ac:dyDescent="0.3">
      <c r="A699">
        <v>697</v>
      </c>
      <c r="B699" t="s">
        <v>83</v>
      </c>
      <c r="C699" t="s">
        <v>84</v>
      </c>
      <c r="D699" t="s">
        <v>92</v>
      </c>
      <c r="E699" t="s">
        <v>93</v>
      </c>
      <c r="F699" t="s">
        <v>87</v>
      </c>
      <c r="G699" t="s">
        <v>88</v>
      </c>
      <c r="H699">
        <v>1199</v>
      </c>
      <c r="I699">
        <v>72</v>
      </c>
      <c r="J699">
        <v>26.5</v>
      </c>
      <c r="K699">
        <v>6.8</v>
      </c>
      <c r="L699">
        <v>2020</v>
      </c>
      <c r="M699">
        <v>128895</v>
      </c>
      <c r="N699">
        <v>1</v>
      </c>
      <c r="O699">
        <v>1</v>
      </c>
      <c r="P699">
        <v>1.51</v>
      </c>
      <c r="Q699" t="b">
        <f t="shared" si="90"/>
        <v>0</v>
      </c>
      <c r="R699" t="b">
        <f t="shared" si="91"/>
        <v>0</v>
      </c>
      <c r="S699" t="b">
        <f t="shared" si="92"/>
        <v>1</v>
      </c>
      <c r="T699" t="b">
        <f t="shared" si="93"/>
        <v>0</v>
      </c>
      <c r="U699" t="b">
        <f t="shared" si="94"/>
        <v>0</v>
      </c>
      <c r="V699" t="b">
        <f t="shared" si="95"/>
        <v>0</v>
      </c>
      <c r="W699" t="b">
        <f t="shared" si="96"/>
        <v>0</v>
      </c>
      <c r="X699" t="b">
        <f t="shared" si="97"/>
        <v>0</v>
      </c>
      <c r="Y699" t="b">
        <f t="shared" si="98"/>
        <v>0</v>
      </c>
    </row>
    <row r="700" spans="1:25" x14ac:dyDescent="0.3">
      <c r="A700">
        <v>698</v>
      </c>
      <c r="B700" t="s">
        <v>83</v>
      </c>
      <c r="C700" t="s">
        <v>84</v>
      </c>
      <c r="D700" t="s">
        <v>92</v>
      </c>
      <c r="E700" t="s">
        <v>93</v>
      </c>
      <c r="F700" t="s">
        <v>87</v>
      </c>
      <c r="G700" t="s">
        <v>88</v>
      </c>
      <c r="H700">
        <v>1199</v>
      </c>
      <c r="I700">
        <v>72</v>
      </c>
      <c r="J700">
        <v>26.5</v>
      </c>
      <c r="K700">
        <v>6.8</v>
      </c>
      <c r="L700">
        <v>2021</v>
      </c>
      <c r="M700">
        <v>108417</v>
      </c>
      <c r="N700">
        <v>1</v>
      </c>
      <c r="O700">
        <v>0</v>
      </c>
      <c r="P700">
        <v>3.51</v>
      </c>
      <c r="Q700" t="b">
        <f t="shared" si="90"/>
        <v>0</v>
      </c>
      <c r="R700" t="b">
        <f t="shared" si="91"/>
        <v>0</v>
      </c>
      <c r="S700" t="b">
        <f t="shared" si="92"/>
        <v>1</v>
      </c>
      <c r="T700" t="b">
        <f t="shared" si="93"/>
        <v>0</v>
      </c>
      <c r="U700" t="b">
        <f t="shared" si="94"/>
        <v>0</v>
      </c>
      <c r="V700" t="b">
        <f t="shared" si="95"/>
        <v>0</v>
      </c>
      <c r="W700" t="b">
        <f t="shared" si="96"/>
        <v>0</v>
      </c>
      <c r="X700" t="b">
        <f t="shared" si="97"/>
        <v>0</v>
      </c>
      <c r="Y700" t="b">
        <f t="shared" si="98"/>
        <v>0</v>
      </c>
    </row>
    <row r="701" spans="1:25" x14ac:dyDescent="0.3">
      <c r="A701">
        <v>699</v>
      </c>
      <c r="B701" t="s">
        <v>83</v>
      </c>
      <c r="C701" t="s">
        <v>84</v>
      </c>
      <c r="D701" t="s">
        <v>92</v>
      </c>
      <c r="E701" t="s">
        <v>93</v>
      </c>
      <c r="F701" t="s">
        <v>87</v>
      </c>
      <c r="G701" t="s">
        <v>88</v>
      </c>
      <c r="H701">
        <v>1199</v>
      </c>
      <c r="I701">
        <v>72</v>
      </c>
      <c r="J701">
        <v>26.5</v>
      </c>
      <c r="K701">
        <v>6.8</v>
      </c>
      <c r="L701">
        <v>2025</v>
      </c>
      <c r="M701">
        <v>27140</v>
      </c>
      <c r="N701">
        <v>3</v>
      </c>
      <c r="O701">
        <v>0</v>
      </c>
      <c r="P701">
        <v>5.2</v>
      </c>
      <c r="Q701" t="b">
        <f t="shared" si="90"/>
        <v>1</v>
      </c>
      <c r="R701" t="b">
        <f t="shared" si="91"/>
        <v>0</v>
      </c>
      <c r="S701" t="b">
        <f t="shared" si="92"/>
        <v>0</v>
      </c>
      <c r="T701" t="b">
        <f t="shared" si="93"/>
        <v>0</v>
      </c>
      <c r="U701" t="b">
        <f t="shared" si="94"/>
        <v>0</v>
      </c>
      <c r="V701" t="b">
        <f t="shared" si="95"/>
        <v>1</v>
      </c>
      <c r="W701" t="b">
        <f t="shared" si="96"/>
        <v>0</v>
      </c>
      <c r="X701" t="b">
        <f t="shared" si="97"/>
        <v>0</v>
      </c>
      <c r="Y701" t="b">
        <f t="shared" si="98"/>
        <v>0</v>
      </c>
    </row>
    <row r="702" spans="1:25" x14ac:dyDescent="0.3">
      <c r="A702">
        <v>700</v>
      </c>
      <c r="B702" t="s">
        <v>83</v>
      </c>
      <c r="C702" t="s">
        <v>84</v>
      </c>
      <c r="D702" t="s">
        <v>92</v>
      </c>
      <c r="E702" t="s">
        <v>93</v>
      </c>
      <c r="F702" t="s">
        <v>87</v>
      </c>
      <c r="G702" t="s">
        <v>88</v>
      </c>
      <c r="H702">
        <v>1199</v>
      </c>
      <c r="I702">
        <v>72</v>
      </c>
      <c r="J702">
        <v>26.5</v>
      </c>
      <c r="K702">
        <v>6.8</v>
      </c>
      <c r="L702">
        <v>2022</v>
      </c>
      <c r="M702">
        <v>64301</v>
      </c>
      <c r="N702">
        <v>2</v>
      </c>
      <c r="O702">
        <v>0</v>
      </c>
      <c r="P702">
        <v>4.03</v>
      </c>
      <c r="Q702" t="b">
        <f t="shared" si="90"/>
        <v>1</v>
      </c>
      <c r="R702" t="b">
        <f t="shared" si="91"/>
        <v>1</v>
      </c>
      <c r="S702" t="b">
        <f t="shared" si="92"/>
        <v>1</v>
      </c>
      <c r="T702" t="b">
        <f t="shared" si="93"/>
        <v>0</v>
      </c>
      <c r="U702" t="b">
        <f t="shared" si="94"/>
        <v>0</v>
      </c>
      <c r="V702" t="b">
        <f t="shared" si="95"/>
        <v>0</v>
      </c>
      <c r="W702" t="b">
        <f t="shared" si="96"/>
        <v>0</v>
      </c>
      <c r="X702" t="b">
        <f t="shared" si="97"/>
        <v>0</v>
      </c>
      <c r="Y702" t="b">
        <f t="shared" si="98"/>
        <v>0</v>
      </c>
    </row>
    <row r="703" spans="1:25" x14ac:dyDescent="0.3">
      <c r="A703">
        <v>701</v>
      </c>
      <c r="B703" t="s">
        <v>83</v>
      </c>
      <c r="C703" t="s">
        <v>84</v>
      </c>
      <c r="D703" t="s">
        <v>92</v>
      </c>
      <c r="E703" t="s">
        <v>93</v>
      </c>
      <c r="F703" t="s">
        <v>87</v>
      </c>
      <c r="G703" t="s">
        <v>88</v>
      </c>
      <c r="H703">
        <v>1199</v>
      </c>
      <c r="I703">
        <v>72</v>
      </c>
      <c r="J703">
        <v>26.5</v>
      </c>
      <c r="K703">
        <v>6.8</v>
      </c>
      <c r="L703">
        <v>2020</v>
      </c>
      <c r="M703">
        <v>76014</v>
      </c>
      <c r="N703">
        <v>1</v>
      </c>
      <c r="O703">
        <v>1</v>
      </c>
      <c r="P703">
        <v>1.91</v>
      </c>
      <c r="Q703" t="b">
        <f t="shared" si="90"/>
        <v>0</v>
      </c>
      <c r="R703" t="b">
        <f t="shared" si="91"/>
        <v>0</v>
      </c>
      <c r="S703" t="b">
        <f t="shared" si="92"/>
        <v>1</v>
      </c>
      <c r="T703" t="b">
        <f t="shared" si="93"/>
        <v>0</v>
      </c>
      <c r="U703" t="b">
        <f t="shared" si="94"/>
        <v>0</v>
      </c>
      <c r="V703" t="b">
        <f t="shared" si="95"/>
        <v>0</v>
      </c>
      <c r="W703" t="b">
        <f t="shared" si="96"/>
        <v>0</v>
      </c>
      <c r="X703" t="b">
        <f t="shared" si="97"/>
        <v>0</v>
      </c>
      <c r="Y703" t="b">
        <f t="shared" si="98"/>
        <v>0</v>
      </c>
    </row>
    <row r="704" spans="1:25" x14ac:dyDescent="0.3">
      <c r="A704">
        <v>702</v>
      </c>
      <c r="B704" t="s">
        <v>83</v>
      </c>
      <c r="C704" t="s">
        <v>84</v>
      </c>
      <c r="D704" t="s">
        <v>92</v>
      </c>
      <c r="E704" t="s">
        <v>93</v>
      </c>
      <c r="F704" t="s">
        <v>87</v>
      </c>
      <c r="G704" t="s">
        <v>88</v>
      </c>
      <c r="H704">
        <v>1199</v>
      </c>
      <c r="I704">
        <v>72</v>
      </c>
      <c r="J704">
        <v>26.5</v>
      </c>
      <c r="K704">
        <v>6.8</v>
      </c>
      <c r="L704">
        <v>2022</v>
      </c>
      <c r="M704">
        <v>79208</v>
      </c>
      <c r="N704">
        <v>2</v>
      </c>
      <c r="O704">
        <v>0</v>
      </c>
      <c r="P704">
        <v>3.8</v>
      </c>
      <c r="Q704" t="b">
        <f t="shared" si="90"/>
        <v>0</v>
      </c>
      <c r="R704" t="b">
        <f t="shared" si="91"/>
        <v>0</v>
      </c>
      <c r="S704" t="b">
        <f t="shared" si="92"/>
        <v>1</v>
      </c>
      <c r="T704" t="b">
        <f t="shared" si="93"/>
        <v>0</v>
      </c>
      <c r="U704" t="b">
        <f t="shared" si="94"/>
        <v>0</v>
      </c>
      <c r="V704" t="b">
        <f t="shared" si="95"/>
        <v>0</v>
      </c>
      <c r="W704" t="b">
        <f t="shared" si="96"/>
        <v>0</v>
      </c>
      <c r="X704" t="b">
        <f t="shared" si="97"/>
        <v>0</v>
      </c>
      <c r="Y704" t="b">
        <f t="shared" si="98"/>
        <v>0</v>
      </c>
    </row>
    <row r="705" spans="1:25" x14ac:dyDescent="0.3">
      <c r="A705">
        <v>703</v>
      </c>
      <c r="B705" t="s">
        <v>83</v>
      </c>
      <c r="C705" t="s">
        <v>84</v>
      </c>
      <c r="D705" t="s">
        <v>92</v>
      </c>
      <c r="E705" t="s">
        <v>93</v>
      </c>
      <c r="F705" t="s">
        <v>87</v>
      </c>
      <c r="G705" t="s">
        <v>88</v>
      </c>
      <c r="H705">
        <v>1199</v>
      </c>
      <c r="I705">
        <v>72</v>
      </c>
      <c r="J705">
        <v>26.5</v>
      </c>
      <c r="K705">
        <v>6.8</v>
      </c>
      <c r="L705">
        <v>2023</v>
      </c>
      <c r="M705">
        <v>43236</v>
      </c>
      <c r="N705">
        <v>1</v>
      </c>
      <c r="O705">
        <v>0</v>
      </c>
      <c r="P705">
        <v>4.74</v>
      </c>
      <c r="Q705" t="b">
        <f t="shared" si="90"/>
        <v>1</v>
      </c>
      <c r="R705" t="b">
        <f t="shared" si="91"/>
        <v>1</v>
      </c>
      <c r="S705" t="b">
        <f t="shared" si="92"/>
        <v>1</v>
      </c>
      <c r="T705" t="b">
        <f t="shared" si="93"/>
        <v>0</v>
      </c>
      <c r="U705" t="b">
        <f t="shared" si="94"/>
        <v>0</v>
      </c>
      <c r="V705" t="b">
        <f t="shared" si="95"/>
        <v>1</v>
      </c>
      <c r="W705" t="b">
        <f t="shared" si="96"/>
        <v>0</v>
      </c>
      <c r="X705" t="b">
        <f t="shared" si="97"/>
        <v>0</v>
      </c>
      <c r="Y705" t="b">
        <f t="shared" si="98"/>
        <v>0</v>
      </c>
    </row>
    <row r="706" spans="1:25" x14ac:dyDescent="0.3">
      <c r="A706">
        <v>704</v>
      </c>
      <c r="B706" t="s">
        <v>83</v>
      </c>
      <c r="C706" t="s">
        <v>84</v>
      </c>
      <c r="D706" t="s">
        <v>92</v>
      </c>
      <c r="E706" t="s">
        <v>93</v>
      </c>
      <c r="F706" t="s">
        <v>87</v>
      </c>
      <c r="G706" t="s">
        <v>88</v>
      </c>
      <c r="H706">
        <v>1199</v>
      </c>
      <c r="I706">
        <v>72</v>
      </c>
      <c r="J706">
        <v>26.5</v>
      </c>
      <c r="K706">
        <v>6.8</v>
      </c>
      <c r="L706">
        <v>2020</v>
      </c>
      <c r="M706">
        <v>65948</v>
      </c>
      <c r="N706">
        <v>2</v>
      </c>
      <c r="O706">
        <v>0</v>
      </c>
      <c r="P706">
        <v>2.87</v>
      </c>
      <c r="Q706" t="b">
        <f t="shared" si="90"/>
        <v>0</v>
      </c>
      <c r="R706" t="b">
        <f t="shared" si="91"/>
        <v>0</v>
      </c>
      <c r="S706" t="b">
        <f t="shared" si="92"/>
        <v>1</v>
      </c>
      <c r="T706" t="b">
        <f t="shared" si="93"/>
        <v>0</v>
      </c>
      <c r="U706" t="b">
        <f t="shared" si="94"/>
        <v>0</v>
      </c>
      <c r="V706" t="b">
        <f t="shared" si="95"/>
        <v>0</v>
      </c>
      <c r="W706" t="b">
        <f t="shared" si="96"/>
        <v>0</v>
      </c>
      <c r="X706" t="b">
        <f t="shared" si="97"/>
        <v>0</v>
      </c>
      <c r="Y706" t="b">
        <f t="shared" si="98"/>
        <v>0</v>
      </c>
    </row>
    <row r="707" spans="1:25" x14ac:dyDescent="0.3">
      <c r="A707">
        <v>705</v>
      </c>
      <c r="B707" t="s">
        <v>83</v>
      </c>
      <c r="C707" t="s">
        <v>84</v>
      </c>
      <c r="D707" t="s">
        <v>92</v>
      </c>
      <c r="E707" t="s">
        <v>93</v>
      </c>
      <c r="F707" t="s">
        <v>87</v>
      </c>
      <c r="G707" t="s">
        <v>88</v>
      </c>
      <c r="H707">
        <v>1199</v>
      </c>
      <c r="I707">
        <v>72</v>
      </c>
      <c r="J707">
        <v>26.5</v>
      </c>
      <c r="K707">
        <v>6.8</v>
      </c>
      <c r="L707">
        <v>2025</v>
      </c>
      <c r="M707">
        <v>27990</v>
      </c>
      <c r="N707">
        <v>1</v>
      </c>
      <c r="O707">
        <v>0</v>
      </c>
      <c r="P707">
        <v>6.31</v>
      </c>
      <c r="Q707" t="b">
        <f t="shared" si="90"/>
        <v>1</v>
      </c>
      <c r="R707" t="b">
        <f t="shared" si="91"/>
        <v>0</v>
      </c>
      <c r="S707" t="b">
        <f t="shared" si="92"/>
        <v>0</v>
      </c>
      <c r="T707" t="b">
        <f t="shared" si="93"/>
        <v>0</v>
      </c>
      <c r="U707" t="b">
        <f t="shared" si="94"/>
        <v>0</v>
      </c>
      <c r="V707" t="b">
        <f t="shared" si="95"/>
        <v>1</v>
      </c>
      <c r="W707" t="b">
        <f t="shared" si="96"/>
        <v>0</v>
      </c>
      <c r="X707" t="b">
        <f t="shared" si="97"/>
        <v>0</v>
      </c>
      <c r="Y707" t="b">
        <f t="shared" si="98"/>
        <v>0</v>
      </c>
    </row>
    <row r="708" spans="1:25" x14ac:dyDescent="0.3">
      <c r="A708">
        <v>706</v>
      </c>
      <c r="B708" t="s">
        <v>83</v>
      </c>
      <c r="C708" t="s">
        <v>84</v>
      </c>
      <c r="D708" t="s">
        <v>92</v>
      </c>
      <c r="E708" t="s">
        <v>93</v>
      </c>
      <c r="F708" t="s">
        <v>87</v>
      </c>
      <c r="G708" t="s">
        <v>88</v>
      </c>
      <c r="H708">
        <v>1199</v>
      </c>
      <c r="I708">
        <v>72</v>
      </c>
      <c r="J708">
        <v>26.5</v>
      </c>
      <c r="K708">
        <v>6.8</v>
      </c>
      <c r="L708">
        <v>2025</v>
      </c>
      <c r="M708">
        <v>12588</v>
      </c>
      <c r="N708">
        <v>2</v>
      </c>
      <c r="O708">
        <v>0</v>
      </c>
      <c r="P708">
        <v>5.58</v>
      </c>
      <c r="Q708" t="b">
        <f t="shared" ref="Q708:Q771" si="99">AND(P708&gt;4,P708&gt;4)</f>
        <v>1</v>
      </c>
      <c r="R708" t="b">
        <f t="shared" ref="R708:R771" si="100">AND(P708&gt;4,P708&lt;5)</f>
        <v>0</v>
      </c>
      <c r="S708" t="b">
        <f t="shared" ref="S708:S771" si="101">M708&gt;40000</f>
        <v>0</v>
      </c>
      <c r="T708" t="b">
        <f t="shared" ref="T708:T771" si="102">F708=""</f>
        <v>0</v>
      </c>
      <c r="U708" t="b">
        <f t="shared" ref="U708:U771" si="103">AND(R708,S708,T708)</f>
        <v>0</v>
      </c>
      <c r="V708" t="b">
        <f t="shared" ref="V708:V771" si="104">L708&gt;2022</f>
        <v>1</v>
      </c>
      <c r="W708" t="b">
        <f t="shared" ref="W708:W771" si="105">P708&gt;7</f>
        <v>0</v>
      </c>
      <c r="X708" t="b">
        <f t="shared" ref="X708:X771" si="106">F708="Automatic"</f>
        <v>0</v>
      </c>
      <c r="Y708" t="b">
        <f t="shared" ref="Y708:Y771" si="107">AND(V708,W708,X708)</f>
        <v>0</v>
      </c>
    </row>
    <row r="709" spans="1:25" x14ac:dyDescent="0.3">
      <c r="A709">
        <v>707</v>
      </c>
      <c r="B709" t="s">
        <v>83</v>
      </c>
      <c r="C709" t="s">
        <v>84</v>
      </c>
      <c r="D709" t="s">
        <v>92</v>
      </c>
      <c r="E709" t="s">
        <v>93</v>
      </c>
      <c r="F709" t="s">
        <v>87</v>
      </c>
      <c r="G709" t="s">
        <v>88</v>
      </c>
      <c r="H709">
        <v>1199</v>
      </c>
      <c r="I709">
        <v>72</v>
      </c>
      <c r="J709">
        <v>26.5</v>
      </c>
      <c r="K709">
        <v>6.8</v>
      </c>
      <c r="L709">
        <v>2022</v>
      </c>
      <c r="M709">
        <v>58729</v>
      </c>
      <c r="N709">
        <v>1</v>
      </c>
      <c r="O709">
        <v>0</v>
      </c>
      <c r="P709">
        <v>3.82</v>
      </c>
      <c r="Q709" t="b">
        <f t="shared" si="99"/>
        <v>0</v>
      </c>
      <c r="R709" t="b">
        <f t="shared" si="100"/>
        <v>0</v>
      </c>
      <c r="S709" t="b">
        <f t="shared" si="101"/>
        <v>1</v>
      </c>
      <c r="T709" t="b">
        <f t="shared" si="102"/>
        <v>0</v>
      </c>
      <c r="U709" t="b">
        <f t="shared" si="103"/>
        <v>0</v>
      </c>
      <c r="V709" t="b">
        <f t="shared" si="104"/>
        <v>0</v>
      </c>
      <c r="W709" t="b">
        <f t="shared" si="105"/>
        <v>0</v>
      </c>
      <c r="X709" t="b">
        <f t="shared" si="106"/>
        <v>0</v>
      </c>
      <c r="Y709" t="b">
        <f t="shared" si="107"/>
        <v>0</v>
      </c>
    </row>
    <row r="710" spans="1:25" x14ac:dyDescent="0.3">
      <c r="A710">
        <v>708</v>
      </c>
      <c r="B710" t="s">
        <v>83</v>
      </c>
      <c r="C710" t="s">
        <v>84</v>
      </c>
      <c r="D710" t="s">
        <v>92</v>
      </c>
      <c r="E710" t="s">
        <v>93</v>
      </c>
      <c r="F710" t="s">
        <v>87</v>
      </c>
      <c r="G710" t="s">
        <v>88</v>
      </c>
      <c r="H710">
        <v>1199</v>
      </c>
      <c r="I710">
        <v>72</v>
      </c>
      <c r="J710">
        <v>26.5</v>
      </c>
      <c r="K710">
        <v>6.8</v>
      </c>
      <c r="L710">
        <v>2020</v>
      </c>
      <c r="M710">
        <v>89272</v>
      </c>
      <c r="N710">
        <v>3</v>
      </c>
      <c r="O710">
        <v>1</v>
      </c>
      <c r="P710">
        <v>1.5</v>
      </c>
      <c r="Q710" t="b">
        <f t="shared" si="99"/>
        <v>0</v>
      </c>
      <c r="R710" t="b">
        <f t="shared" si="100"/>
        <v>0</v>
      </c>
      <c r="S710" t="b">
        <f t="shared" si="101"/>
        <v>1</v>
      </c>
      <c r="T710" t="b">
        <f t="shared" si="102"/>
        <v>0</v>
      </c>
      <c r="U710" t="b">
        <f t="shared" si="103"/>
        <v>0</v>
      </c>
      <c r="V710" t="b">
        <f t="shared" si="104"/>
        <v>0</v>
      </c>
      <c r="W710" t="b">
        <f t="shared" si="105"/>
        <v>0</v>
      </c>
      <c r="X710" t="b">
        <f t="shared" si="106"/>
        <v>0</v>
      </c>
      <c r="Y710" t="b">
        <f t="shared" si="107"/>
        <v>0</v>
      </c>
    </row>
    <row r="711" spans="1:25" x14ac:dyDescent="0.3">
      <c r="A711">
        <v>709</v>
      </c>
      <c r="B711" t="s">
        <v>83</v>
      </c>
      <c r="C711" t="s">
        <v>84</v>
      </c>
      <c r="D711" t="s">
        <v>92</v>
      </c>
      <c r="E711" t="s">
        <v>93</v>
      </c>
      <c r="F711" t="s">
        <v>87</v>
      </c>
      <c r="G711" t="s">
        <v>88</v>
      </c>
      <c r="H711">
        <v>1199</v>
      </c>
      <c r="I711">
        <v>72</v>
      </c>
      <c r="J711">
        <v>26.5</v>
      </c>
      <c r="K711">
        <v>6.8</v>
      </c>
      <c r="L711">
        <v>2023</v>
      </c>
      <c r="M711">
        <v>69009</v>
      </c>
      <c r="N711">
        <v>1</v>
      </c>
      <c r="O711">
        <v>0</v>
      </c>
      <c r="P711">
        <v>4.8</v>
      </c>
      <c r="Q711" t="b">
        <f t="shared" si="99"/>
        <v>1</v>
      </c>
      <c r="R711" t="b">
        <f t="shared" si="100"/>
        <v>1</v>
      </c>
      <c r="S711" t="b">
        <f t="shared" si="101"/>
        <v>1</v>
      </c>
      <c r="T711" t="b">
        <f t="shared" si="102"/>
        <v>0</v>
      </c>
      <c r="U711" t="b">
        <f t="shared" si="103"/>
        <v>0</v>
      </c>
      <c r="V711" t="b">
        <f t="shared" si="104"/>
        <v>1</v>
      </c>
      <c r="W711" t="b">
        <f t="shared" si="105"/>
        <v>0</v>
      </c>
      <c r="X711" t="b">
        <f t="shared" si="106"/>
        <v>0</v>
      </c>
      <c r="Y711" t="b">
        <f t="shared" si="107"/>
        <v>0</v>
      </c>
    </row>
    <row r="712" spans="1:25" x14ac:dyDescent="0.3">
      <c r="A712">
        <v>710</v>
      </c>
      <c r="B712" t="s">
        <v>83</v>
      </c>
      <c r="C712" t="s">
        <v>84</v>
      </c>
      <c r="D712" t="s">
        <v>92</v>
      </c>
      <c r="E712" t="s">
        <v>93</v>
      </c>
      <c r="F712" t="s">
        <v>87</v>
      </c>
      <c r="G712" t="s">
        <v>88</v>
      </c>
      <c r="H712">
        <v>1199</v>
      </c>
      <c r="I712">
        <v>72</v>
      </c>
      <c r="J712">
        <v>26.5</v>
      </c>
      <c r="K712">
        <v>6.8</v>
      </c>
      <c r="L712">
        <v>2024</v>
      </c>
      <c r="M712">
        <v>22887</v>
      </c>
      <c r="N712">
        <v>1</v>
      </c>
      <c r="O712">
        <v>0</v>
      </c>
      <c r="P712">
        <v>5.29</v>
      </c>
      <c r="Q712" t="b">
        <f t="shared" si="99"/>
        <v>1</v>
      </c>
      <c r="R712" t="b">
        <f t="shared" si="100"/>
        <v>0</v>
      </c>
      <c r="S712" t="b">
        <f t="shared" si="101"/>
        <v>0</v>
      </c>
      <c r="T712" t="b">
        <f t="shared" si="102"/>
        <v>0</v>
      </c>
      <c r="U712" t="b">
        <f t="shared" si="103"/>
        <v>0</v>
      </c>
      <c r="V712" t="b">
        <f t="shared" si="104"/>
        <v>1</v>
      </c>
      <c r="W712" t="b">
        <f t="shared" si="105"/>
        <v>0</v>
      </c>
      <c r="X712" t="b">
        <f t="shared" si="106"/>
        <v>0</v>
      </c>
      <c r="Y712" t="b">
        <f t="shared" si="107"/>
        <v>0</v>
      </c>
    </row>
    <row r="713" spans="1:25" x14ac:dyDescent="0.3">
      <c r="A713">
        <v>711</v>
      </c>
      <c r="B713" t="s">
        <v>83</v>
      </c>
      <c r="C713" t="s">
        <v>84</v>
      </c>
      <c r="D713" t="s">
        <v>92</v>
      </c>
      <c r="E713" t="s">
        <v>93</v>
      </c>
      <c r="F713" t="s">
        <v>87</v>
      </c>
      <c r="G713" t="s">
        <v>88</v>
      </c>
      <c r="H713">
        <v>1199</v>
      </c>
      <c r="I713">
        <v>72</v>
      </c>
      <c r="J713">
        <v>26.5</v>
      </c>
      <c r="K713">
        <v>6.8</v>
      </c>
      <c r="L713">
        <v>2021</v>
      </c>
      <c r="M713">
        <v>93285</v>
      </c>
      <c r="N713">
        <v>1</v>
      </c>
      <c r="O713">
        <v>0</v>
      </c>
      <c r="P713">
        <v>3.66</v>
      </c>
      <c r="Q713" t="b">
        <f t="shared" si="99"/>
        <v>0</v>
      </c>
      <c r="R713" t="b">
        <f t="shared" si="100"/>
        <v>0</v>
      </c>
      <c r="S713" t="b">
        <f t="shared" si="101"/>
        <v>1</v>
      </c>
      <c r="T713" t="b">
        <f t="shared" si="102"/>
        <v>0</v>
      </c>
      <c r="U713" t="b">
        <f t="shared" si="103"/>
        <v>0</v>
      </c>
      <c r="V713" t="b">
        <f t="shared" si="104"/>
        <v>0</v>
      </c>
      <c r="W713" t="b">
        <f t="shared" si="105"/>
        <v>0</v>
      </c>
      <c r="X713" t="b">
        <f t="shared" si="106"/>
        <v>0</v>
      </c>
      <c r="Y713" t="b">
        <f t="shared" si="107"/>
        <v>0</v>
      </c>
    </row>
    <row r="714" spans="1:25" x14ac:dyDescent="0.3">
      <c r="A714">
        <v>712</v>
      </c>
      <c r="B714" t="s">
        <v>83</v>
      </c>
      <c r="C714" t="s">
        <v>84</v>
      </c>
      <c r="D714" t="s">
        <v>92</v>
      </c>
      <c r="E714" t="s">
        <v>93</v>
      </c>
      <c r="F714" t="s">
        <v>87</v>
      </c>
      <c r="G714" t="s">
        <v>88</v>
      </c>
      <c r="H714">
        <v>1199</v>
      </c>
      <c r="I714">
        <v>72</v>
      </c>
      <c r="J714">
        <v>26.5</v>
      </c>
      <c r="K714">
        <v>6.8</v>
      </c>
      <c r="L714">
        <v>2020</v>
      </c>
      <c r="M714">
        <v>129011</v>
      </c>
      <c r="N714">
        <v>1</v>
      </c>
      <c r="O714">
        <v>0</v>
      </c>
      <c r="P714">
        <v>2.27</v>
      </c>
      <c r="Q714" t="b">
        <f t="shared" si="99"/>
        <v>0</v>
      </c>
      <c r="R714" t="b">
        <f t="shared" si="100"/>
        <v>0</v>
      </c>
      <c r="S714" t="b">
        <f t="shared" si="101"/>
        <v>1</v>
      </c>
      <c r="T714" t="b">
        <f t="shared" si="102"/>
        <v>0</v>
      </c>
      <c r="U714" t="b">
        <f t="shared" si="103"/>
        <v>0</v>
      </c>
      <c r="V714" t="b">
        <f t="shared" si="104"/>
        <v>0</v>
      </c>
      <c r="W714" t="b">
        <f t="shared" si="105"/>
        <v>0</v>
      </c>
      <c r="X714" t="b">
        <f t="shared" si="106"/>
        <v>0</v>
      </c>
      <c r="Y714" t="b">
        <f t="shared" si="107"/>
        <v>0</v>
      </c>
    </row>
    <row r="715" spans="1:25" x14ac:dyDescent="0.3">
      <c r="A715">
        <v>713</v>
      </c>
      <c r="B715" t="s">
        <v>83</v>
      </c>
      <c r="C715" t="s">
        <v>84</v>
      </c>
      <c r="D715" t="s">
        <v>92</v>
      </c>
      <c r="E715" t="s">
        <v>93</v>
      </c>
      <c r="F715" t="s">
        <v>87</v>
      </c>
      <c r="G715" t="s">
        <v>88</v>
      </c>
      <c r="H715">
        <v>1199</v>
      </c>
      <c r="I715">
        <v>72</v>
      </c>
      <c r="J715">
        <v>26.5</v>
      </c>
      <c r="K715">
        <v>6.8</v>
      </c>
      <c r="L715">
        <v>2021</v>
      </c>
      <c r="M715">
        <v>60934</v>
      </c>
      <c r="N715">
        <v>1</v>
      </c>
      <c r="O715">
        <v>0</v>
      </c>
      <c r="P715">
        <v>3.4</v>
      </c>
      <c r="Q715" t="b">
        <f t="shared" si="99"/>
        <v>0</v>
      </c>
      <c r="R715" t="b">
        <f t="shared" si="100"/>
        <v>0</v>
      </c>
      <c r="S715" t="b">
        <f t="shared" si="101"/>
        <v>1</v>
      </c>
      <c r="T715" t="b">
        <f t="shared" si="102"/>
        <v>0</v>
      </c>
      <c r="U715" t="b">
        <f t="shared" si="103"/>
        <v>0</v>
      </c>
      <c r="V715" t="b">
        <f t="shared" si="104"/>
        <v>0</v>
      </c>
      <c r="W715" t="b">
        <f t="shared" si="105"/>
        <v>0</v>
      </c>
      <c r="X715" t="b">
        <f t="shared" si="106"/>
        <v>0</v>
      </c>
      <c r="Y715" t="b">
        <f t="shared" si="107"/>
        <v>0</v>
      </c>
    </row>
    <row r="716" spans="1:25" x14ac:dyDescent="0.3">
      <c r="A716">
        <v>714</v>
      </c>
      <c r="B716" t="s">
        <v>83</v>
      </c>
      <c r="C716" t="s">
        <v>84</v>
      </c>
      <c r="D716" t="s">
        <v>92</v>
      </c>
      <c r="E716" t="s">
        <v>93</v>
      </c>
      <c r="F716" t="s">
        <v>87</v>
      </c>
      <c r="G716" t="s">
        <v>88</v>
      </c>
      <c r="H716">
        <v>1199</v>
      </c>
      <c r="I716">
        <v>72</v>
      </c>
      <c r="J716">
        <v>26.5</v>
      </c>
      <c r="K716">
        <v>6.8</v>
      </c>
      <c r="L716">
        <v>2020</v>
      </c>
      <c r="M716">
        <v>127821</v>
      </c>
      <c r="N716">
        <v>1</v>
      </c>
      <c r="O716">
        <v>0</v>
      </c>
      <c r="P716">
        <v>2.4900000000000002</v>
      </c>
      <c r="Q716" t="b">
        <f t="shared" si="99"/>
        <v>0</v>
      </c>
      <c r="R716" t="b">
        <f t="shared" si="100"/>
        <v>0</v>
      </c>
      <c r="S716" t="b">
        <f t="shared" si="101"/>
        <v>1</v>
      </c>
      <c r="T716" t="b">
        <f t="shared" si="102"/>
        <v>0</v>
      </c>
      <c r="U716" t="b">
        <f t="shared" si="103"/>
        <v>0</v>
      </c>
      <c r="V716" t="b">
        <f t="shared" si="104"/>
        <v>0</v>
      </c>
      <c r="W716" t="b">
        <f t="shared" si="105"/>
        <v>0</v>
      </c>
      <c r="X716" t="b">
        <f t="shared" si="106"/>
        <v>0</v>
      </c>
      <c r="Y716" t="b">
        <f t="shared" si="107"/>
        <v>0</v>
      </c>
    </row>
    <row r="717" spans="1:25" x14ac:dyDescent="0.3">
      <c r="A717">
        <v>715</v>
      </c>
      <c r="B717" t="s">
        <v>83</v>
      </c>
      <c r="C717" t="s">
        <v>84</v>
      </c>
      <c r="D717" t="s">
        <v>92</v>
      </c>
      <c r="E717" t="s">
        <v>93</v>
      </c>
      <c r="F717" t="s">
        <v>87</v>
      </c>
      <c r="G717" t="s">
        <v>88</v>
      </c>
      <c r="H717">
        <v>1199</v>
      </c>
      <c r="I717">
        <v>72</v>
      </c>
      <c r="J717">
        <v>26.5</v>
      </c>
      <c r="K717">
        <v>6.8</v>
      </c>
      <c r="L717">
        <v>2022</v>
      </c>
      <c r="M717">
        <v>68088</v>
      </c>
      <c r="N717">
        <v>1</v>
      </c>
      <c r="O717">
        <v>0</v>
      </c>
      <c r="P717">
        <v>4.13</v>
      </c>
      <c r="Q717" t="b">
        <f t="shared" si="99"/>
        <v>1</v>
      </c>
      <c r="R717" t="b">
        <f t="shared" si="100"/>
        <v>1</v>
      </c>
      <c r="S717" t="b">
        <f t="shared" si="101"/>
        <v>1</v>
      </c>
      <c r="T717" t="b">
        <f t="shared" si="102"/>
        <v>0</v>
      </c>
      <c r="U717" t="b">
        <f t="shared" si="103"/>
        <v>0</v>
      </c>
      <c r="V717" t="b">
        <f t="shared" si="104"/>
        <v>0</v>
      </c>
      <c r="W717" t="b">
        <f t="shared" si="105"/>
        <v>0</v>
      </c>
      <c r="X717" t="b">
        <f t="shared" si="106"/>
        <v>0</v>
      </c>
      <c r="Y717" t="b">
        <f t="shared" si="107"/>
        <v>0</v>
      </c>
    </row>
    <row r="718" spans="1:25" x14ac:dyDescent="0.3">
      <c r="A718">
        <v>716</v>
      </c>
      <c r="B718" t="s">
        <v>83</v>
      </c>
      <c r="C718" t="s">
        <v>84</v>
      </c>
      <c r="D718" t="s">
        <v>92</v>
      </c>
      <c r="E718" t="s">
        <v>93</v>
      </c>
      <c r="F718" t="s">
        <v>87</v>
      </c>
      <c r="G718" t="s">
        <v>88</v>
      </c>
      <c r="H718">
        <v>1199</v>
      </c>
      <c r="I718">
        <v>72</v>
      </c>
      <c r="J718">
        <v>26.5</v>
      </c>
      <c r="K718">
        <v>6.8</v>
      </c>
      <c r="L718">
        <v>2024</v>
      </c>
      <c r="M718">
        <v>25152</v>
      </c>
      <c r="N718">
        <v>1</v>
      </c>
      <c r="O718">
        <v>0</v>
      </c>
      <c r="P718">
        <v>5.28</v>
      </c>
      <c r="Q718" t="b">
        <f t="shared" si="99"/>
        <v>1</v>
      </c>
      <c r="R718" t="b">
        <f t="shared" si="100"/>
        <v>0</v>
      </c>
      <c r="S718" t="b">
        <f t="shared" si="101"/>
        <v>0</v>
      </c>
      <c r="T718" t="b">
        <f t="shared" si="102"/>
        <v>0</v>
      </c>
      <c r="U718" t="b">
        <f t="shared" si="103"/>
        <v>0</v>
      </c>
      <c r="V718" t="b">
        <f t="shared" si="104"/>
        <v>1</v>
      </c>
      <c r="W718" t="b">
        <f t="shared" si="105"/>
        <v>0</v>
      </c>
      <c r="X718" t="b">
        <f t="shared" si="106"/>
        <v>0</v>
      </c>
      <c r="Y718" t="b">
        <f t="shared" si="107"/>
        <v>0</v>
      </c>
    </row>
    <row r="719" spans="1:25" x14ac:dyDescent="0.3">
      <c r="A719">
        <v>717</v>
      </c>
      <c r="B719" t="s">
        <v>83</v>
      </c>
      <c r="C719" t="s">
        <v>84</v>
      </c>
      <c r="D719" t="s">
        <v>92</v>
      </c>
      <c r="E719" t="s">
        <v>93</v>
      </c>
      <c r="F719" t="s">
        <v>87</v>
      </c>
      <c r="G719" t="s">
        <v>88</v>
      </c>
      <c r="H719">
        <v>1199</v>
      </c>
      <c r="I719">
        <v>72</v>
      </c>
      <c r="J719">
        <v>26.5</v>
      </c>
      <c r="K719">
        <v>6.8</v>
      </c>
      <c r="L719">
        <v>2025</v>
      </c>
      <c r="M719">
        <v>27362</v>
      </c>
      <c r="N719">
        <v>1</v>
      </c>
      <c r="O719">
        <v>0</v>
      </c>
      <c r="P719">
        <v>5.75</v>
      </c>
      <c r="Q719" t="b">
        <f t="shared" si="99"/>
        <v>1</v>
      </c>
      <c r="R719" t="b">
        <f t="shared" si="100"/>
        <v>0</v>
      </c>
      <c r="S719" t="b">
        <f t="shared" si="101"/>
        <v>0</v>
      </c>
      <c r="T719" t="b">
        <f t="shared" si="102"/>
        <v>0</v>
      </c>
      <c r="U719" t="b">
        <f t="shared" si="103"/>
        <v>0</v>
      </c>
      <c r="V719" t="b">
        <f t="shared" si="104"/>
        <v>1</v>
      </c>
      <c r="W719" t="b">
        <f t="shared" si="105"/>
        <v>0</v>
      </c>
      <c r="X719" t="b">
        <f t="shared" si="106"/>
        <v>0</v>
      </c>
      <c r="Y719" t="b">
        <f t="shared" si="107"/>
        <v>0</v>
      </c>
    </row>
    <row r="720" spans="1:25" x14ac:dyDescent="0.3">
      <c r="A720">
        <v>718</v>
      </c>
      <c r="B720" t="s">
        <v>83</v>
      </c>
      <c r="C720" t="s">
        <v>84</v>
      </c>
      <c r="D720" t="s">
        <v>92</v>
      </c>
      <c r="E720" t="s">
        <v>93</v>
      </c>
      <c r="F720" t="s">
        <v>87</v>
      </c>
      <c r="G720" t="s">
        <v>88</v>
      </c>
      <c r="H720">
        <v>1199</v>
      </c>
      <c r="I720">
        <v>72</v>
      </c>
      <c r="J720">
        <v>26.5</v>
      </c>
      <c r="K720">
        <v>6.8</v>
      </c>
      <c r="L720">
        <v>2026</v>
      </c>
      <c r="M720">
        <v>4239</v>
      </c>
      <c r="N720">
        <v>2</v>
      </c>
      <c r="O720">
        <v>0</v>
      </c>
      <c r="P720">
        <v>6.48</v>
      </c>
      <c r="Q720" t="b">
        <f t="shared" si="99"/>
        <v>1</v>
      </c>
      <c r="R720" t="b">
        <f t="shared" si="100"/>
        <v>0</v>
      </c>
      <c r="S720" t="b">
        <f t="shared" si="101"/>
        <v>0</v>
      </c>
      <c r="T720" t="b">
        <f t="shared" si="102"/>
        <v>0</v>
      </c>
      <c r="U720" t="b">
        <f t="shared" si="103"/>
        <v>0</v>
      </c>
      <c r="V720" t="b">
        <f t="shared" si="104"/>
        <v>1</v>
      </c>
      <c r="W720" t="b">
        <f t="shared" si="105"/>
        <v>0</v>
      </c>
      <c r="X720" t="b">
        <f t="shared" si="106"/>
        <v>0</v>
      </c>
      <c r="Y720" t="b">
        <f t="shared" si="107"/>
        <v>0</v>
      </c>
    </row>
    <row r="721" spans="1:25" x14ac:dyDescent="0.3">
      <c r="A721">
        <v>719</v>
      </c>
      <c r="B721" t="s">
        <v>83</v>
      </c>
      <c r="C721" t="s">
        <v>84</v>
      </c>
      <c r="D721" t="s">
        <v>92</v>
      </c>
      <c r="E721" t="s">
        <v>93</v>
      </c>
      <c r="F721" t="s">
        <v>87</v>
      </c>
      <c r="G721" t="s">
        <v>88</v>
      </c>
      <c r="H721">
        <v>1199</v>
      </c>
      <c r="I721">
        <v>72</v>
      </c>
      <c r="J721">
        <v>26.5</v>
      </c>
      <c r="K721">
        <v>6.8</v>
      </c>
      <c r="L721">
        <v>2023</v>
      </c>
      <c r="M721">
        <v>45313</v>
      </c>
      <c r="N721">
        <v>1</v>
      </c>
      <c r="O721">
        <v>0</v>
      </c>
      <c r="P721">
        <v>5.0199999999999996</v>
      </c>
      <c r="Q721" t="b">
        <f t="shared" si="99"/>
        <v>1</v>
      </c>
      <c r="R721" t="b">
        <f t="shared" si="100"/>
        <v>0</v>
      </c>
      <c r="S721" t="b">
        <f t="shared" si="101"/>
        <v>1</v>
      </c>
      <c r="T721" t="b">
        <f t="shared" si="102"/>
        <v>0</v>
      </c>
      <c r="U721" t="b">
        <f t="shared" si="103"/>
        <v>0</v>
      </c>
      <c r="V721" t="b">
        <f t="shared" si="104"/>
        <v>1</v>
      </c>
      <c r="W721" t="b">
        <f t="shared" si="105"/>
        <v>0</v>
      </c>
      <c r="X721" t="b">
        <f t="shared" si="106"/>
        <v>0</v>
      </c>
      <c r="Y721" t="b">
        <f t="shared" si="107"/>
        <v>0</v>
      </c>
    </row>
    <row r="722" spans="1:25" x14ac:dyDescent="0.3">
      <c r="A722">
        <v>720</v>
      </c>
      <c r="B722" t="s">
        <v>83</v>
      </c>
      <c r="C722" t="s">
        <v>84</v>
      </c>
      <c r="D722" t="s">
        <v>92</v>
      </c>
      <c r="E722" t="s">
        <v>93</v>
      </c>
      <c r="F722" t="s">
        <v>87</v>
      </c>
      <c r="G722" t="s">
        <v>88</v>
      </c>
      <c r="H722">
        <v>1199</v>
      </c>
      <c r="I722">
        <v>72</v>
      </c>
      <c r="J722">
        <v>26.5</v>
      </c>
      <c r="K722">
        <v>6.8</v>
      </c>
      <c r="L722">
        <v>2021</v>
      </c>
      <c r="M722">
        <v>86049</v>
      </c>
      <c r="N722">
        <v>1</v>
      </c>
      <c r="O722">
        <v>0</v>
      </c>
      <c r="P722">
        <v>3.03</v>
      </c>
      <c r="Q722" t="b">
        <f t="shared" si="99"/>
        <v>0</v>
      </c>
      <c r="R722" t="b">
        <f t="shared" si="100"/>
        <v>0</v>
      </c>
      <c r="S722" t="b">
        <f t="shared" si="101"/>
        <v>1</v>
      </c>
      <c r="T722" t="b">
        <f t="shared" si="102"/>
        <v>0</v>
      </c>
      <c r="U722" t="b">
        <f t="shared" si="103"/>
        <v>0</v>
      </c>
      <c r="V722" t="b">
        <f t="shared" si="104"/>
        <v>0</v>
      </c>
      <c r="W722" t="b">
        <f t="shared" si="105"/>
        <v>0</v>
      </c>
      <c r="X722" t="b">
        <f t="shared" si="106"/>
        <v>0</v>
      </c>
      <c r="Y722" t="b">
        <f t="shared" si="107"/>
        <v>0</v>
      </c>
    </row>
    <row r="723" spans="1:25" x14ac:dyDescent="0.3">
      <c r="A723">
        <v>721</v>
      </c>
      <c r="B723" t="s">
        <v>83</v>
      </c>
      <c r="C723" t="s">
        <v>84</v>
      </c>
      <c r="D723" t="s">
        <v>92</v>
      </c>
      <c r="E723" t="s">
        <v>93</v>
      </c>
      <c r="F723" t="s">
        <v>87</v>
      </c>
      <c r="G723" t="s">
        <v>88</v>
      </c>
      <c r="H723">
        <v>1199</v>
      </c>
      <c r="I723">
        <v>72</v>
      </c>
      <c r="J723">
        <v>26.5</v>
      </c>
      <c r="K723">
        <v>6.8</v>
      </c>
      <c r="L723">
        <v>2025</v>
      </c>
      <c r="M723">
        <v>13548</v>
      </c>
      <c r="N723">
        <v>1</v>
      </c>
      <c r="O723">
        <v>1</v>
      </c>
      <c r="P723">
        <v>5.32</v>
      </c>
      <c r="Q723" t="b">
        <f t="shared" si="99"/>
        <v>1</v>
      </c>
      <c r="R723" t="b">
        <f t="shared" si="100"/>
        <v>0</v>
      </c>
      <c r="S723" t="b">
        <f t="shared" si="101"/>
        <v>0</v>
      </c>
      <c r="T723" t="b">
        <f t="shared" si="102"/>
        <v>0</v>
      </c>
      <c r="U723" t="b">
        <f t="shared" si="103"/>
        <v>0</v>
      </c>
      <c r="V723" t="b">
        <f t="shared" si="104"/>
        <v>1</v>
      </c>
      <c r="W723" t="b">
        <f t="shared" si="105"/>
        <v>0</v>
      </c>
      <c r="X723" t="b">
        <f t="shared" si="106"/>
        <v>0</v>
      </c>
      <c r="Y723" t="b">
        <f t="shared" si="107"/>
        <v>0</v>
      </c>
    </row>
    <row r="724" spans="1:25" x14ac:dyDescent="0.3">
      <c r="A724">
        <v>722</v>
      </c>
      <c r="B724" t="s">
        <v>83</v>
      </c>
      <c r="C724" t="s">
        <v>84</v>
      </c>
      <c r="D724" t="s">
        <v>92</v>
      </c>
      <c r="E724" t="s">
        <v>93</v>
      </c>
      <c r="F724" t="s">
        <v>87</v>
      </c>
      <c r="G724" t="s">
        <v>88</v>
      </c>
      <c r="H724">
        <v>1199</v>
      </c>
      <c r="I724">
        <v>72</v>
      </c>
      <c r="J724">
        <v>26.5</v>
      </c>
      <c r="K724">
        <v>6.8</v>
      </c>
      <c r="L724">
        <v>2020</v>
      </c>
      <c r="M724">
        <v>66029</v>
      </c>
      <c r="N724">
        <v>1</v>
      </c>
      <c r="O724">
        <v>1</v>
      </c>
      <c r="P724">
        <v>1.84</v>
      </c>
      <c r="Q724" t="b">
        <f t="shared" si="99"/>
        <v>0</v>
      </c>
      <c r="R724" t="b">
        <f t="shared" si="100"/>
        <v>0</v>
      </c>
      <c r="S724" t="b">
        <f t="shared" si="101"/>
        <v>1</v>
      </c>
      <c r="T724" t="b">
        <f t="shared" si="102"/>
        <v>0</v>
      </c>
      <c r="U724" t="b">
        <f t="shared" si="103"/>
        <v>0</v>
      </c>
      <c r="V724" t="b">
        <f t="shared" si="104"/>
        <v>0</v>
      </c>
      <c r="W724" t="b">
        <f t="shared" si="105"/>
        <v>0</v>
      </c>
      <c r="X724" t="b">
        <f t="shared" si="106"/>
        <v>0</v>
      </c>
      <c r="Y724" t="b">
        <f t="shared" si="107"/>
        <v>0</v>
      </c>
    </row>
    <row r="725" spans="1:25" x14ac:dyDescent="0.3">
      <c r="A725">
        <v>723</v>
      </c>
      <c r="B725" t="s">
        <v>83</v>
      </c>
      <c r="C725" t="s">
        <v>84</v>
      </c>
      <c r="D725" t="s">
        <v>92</v>
      </c>
      <c r="E725" t="s">
        <v>93</v>
      </c>
      <c r="F725" t="s">
        <v>87</v>
      </c>
      <c r="G725" t="s">
        <v>88</v>
      </c>
      <c r="H725">
        <v>1199</v>
      </c>
      <c r="I725">
        <v>72</v>
      </c>
      <c r="J725">
        <v>26.5</v>
      </c>
      <c r="K725">
        <v>6.8</v>
      </c>
      <c r="L725">
        <v>2025</v>
      </c>
      <c r="M725">
        <v>20276</v>
      </c>
      <c r="N725">
        <v>1</v>
      </c>
      <c r="O725">
        <v>0</v>
      </c>
      <c r="P725">
        <v>5.79</v>
      </c>
      <c r="Q725" t="b">
        <f t="shared" si="99"/>
        <v>1</v>
      </c>
      <c r="R725" t="b">
        <f t="shared" si="100"/>
        <v>0</v>
      </c>
      <c r="S725" t="b">
        <f t="shared" si="101"/>
        <v>0</v>
      </c>
      <c r="T725" t="b">
        <f t="shared" si="102"/>
        <v>0</v>
      </c>
      <c r="U725" t="b">
        <f t="shared" si="103"/>
        <v>0</v>
      </c>
      <c r="V725" t="b">
        <f t="shared" si="104"/>
        <v>1</v>
      </c>
      <c r="W725" t="b">
        <f t="shared" si="105"/>
        <v>0</v>
      </c>
      <c r="X725" t="b">
        <f t="shared" si="106"/>
        <v>0</v>
      </c>
      <c r="Y725" t="b">
        <f t="shared" si="107"/>
        <v>0</v>
      </c>
    </row>
    <row r="726" spans="1:25" x14ac:dyDescent="0.3">
      <c r="A726">
        <v>724</v>
      </c>
      <c r="B726" t="s">
        <v>83</v>
      </c>
      <c r="C726" t="s">
        <v>84</v>
      </c>
      <c r="D726" t="s">
        <v>92</v>
      </c>
      <c r="E726" t="s">
        <v>93</v>
      </c>
      <c r="F726" t="s">
        <v>87</v>
      </c>
      <c r="G726" t="s">
        <v>88</v>
      </c>
      <c r="H726">
        <v>1199</v>
      </c>
      <c r="I726">
        <v>72</v>
      </c>
      <c r="J726">
        <v>26.5</v>
      </c>
      <c r="K726">
        <v>6.8</v>
      </c>
      <c r="L726">
        <v>2026</v>
      </c>
      <c r="M726">
        <v>9529</v>
      </c>
      <c r="N726">
        <v>1</v>
      </c>
      <c r="O726">
        <v>0</v>
      </c>
      <c r="P726">
        <v>6.73</v>
      </c>
      <c r="Q726" t="b">
        <f t="shared" si="99"/>
        <v>1</v>
      </c>
      <c r="R726" t="b">
        <f t="shared" si="100"/>
        <v>0</v>
      </c>
      <c r="S726" t="b">
        <f t="shared" si="101"/>
        <v>0</v>
      </c>
      <c r="T726" t="b">
        <f t="shared" si="102"/>
        <v>0</v>
      </c>
      <c r="U726" t="b">
        <f t="shared" si="103"/>
        <v>0</v>
      </c>
      <c r="V726" t="b">
        <f t="shared" si="104"/>
        <v>1</v>
      </c>
      <c r="W726" t="b">
        <f t="shared" si="105"/>
        <v>0</v>
      </c>
      <c r="X726" t="b">
        <f t="shared" si="106"/>
        <v>0</v>
      </c>
      <c r="Y726" t="b">
        <f t="shared" si="107"/>
        <v>0</v>
      </c>
    </row>
    <row r="727" spans="1:25" x14ac:dyDescent="0.3">
      <c r="A727">
        <v>725</v>
      </c>
      <c r="B727" t="s">
        <v>83</v>
      </c>
      <c r="C727" t="s">
        <v>84</v>
      </c>
      <c r="D727" t="s">
        <v>92</v>
      </c>
      <c r="E727" t="s">
        <v>93</v>
      </c>
      <c r="F727" t="s">
        <v>87</v>
      </c>
      <c r="G727" t="s">
        <v>88</v>
      </c>
      <c r="H727">
        <v>1199</v>
      </c>
      <c r="I727">
        <v>72</v>
      </c>
      <c r="J727">
        <v>26.5</v>
      </c>
      <c r="K727">
        <v>6.8</v>
      </c>
      <c r="L727">
        <v>2024</v>
      </c>
      <c r="M727">
        <v>22501</v>
      </c>
      <c r="N727">
        <v>2</v>
      </c>
      <c r="O727">
        <v>1</v>
      </c>
      <c r="P727">
        <v>4.68</v>
      </c>
      <c r="Q727" t="b">
        <f t="shared" si="99"/>
        <v>1</v>
      </c>
      <c r="R727" t="b">
        <f t="shared" si="100"/>
        <v>1</v>
      </c>
      <c r="S727" t="b">
        <f t="shared" si="101"/>
        <v>0</v>
      </c>
      <c r="T727" t="b">
        <f t="shared" si="102"/>
        <v>0</v>
      </c>
      <c r="U727" t="b">
        <f t="shared" si="103"/>
        <v>0</v>
      </c>
      <c r="V727" t="b">
        <f t="shared" si="104"/>
        <v>1</v>
      </c>
      <c r="W727" t="b">
        <f t="shared" si="105"/>
        <v>0</v>
      </c>
      <c r="X727" t="b">
        <f t="shared" si="106"/>
        <v>0</v>
      </c>
      <c r="Y727" t="b">
        <f t="shared" si="107"/>
        <v>0</v>
      </c>
    </row>
    <row r="728" spans="1:25" x14ac:dyDescent="0.3">
      <c r="A728">
        <v>726</v>
      </c>
      <c r="B728" t="s">
        <v>83</v>
      </c>
      <c r="C728" t="s">
        <v>84</v>
      </c>
      <c r="D728" t="s">
        <v>92</v>
      </c>
      <c r="E728" t="s">
        <v>93</v>
      </c>
      <c r="F728" t="s">
        <v>87</v>
      </c>
      <c r="G728" t="s">
        <v>88</v>
      </c>
      <c r="H728">
        <v>1199</v>
      </c>
      <c r="I728">
        <v>72</v>
      </c>
      <c r="J728">
        <v>26.5</v>
      </c>
      <c r="K728">
        <v>6.8</v>
      </c>
      <c r="L728">
        <v>2023</v>
      </c>
      <c r="M728">
        <v>45664</v>
      </c>
      <c r="N728">
        <v>1</v>
      </c>
      <c r="O728">
        <v>0</v>
      </c>
      <c r="P728">
        <v>4.9400000000000004</v>
      </c>
      <c r="Q728" t="b">
        <f t="shared" si="99"/>
        <v>1</v>
      </c>
      <c r="R728" t="b">
        <f t="shared" si="100"/>
        <v>1</v>
      </c>
      <c r="S728" t="b">
        <f t="shared" si="101"/>
        <v>1</v>
      </c>
      <c r="T728" t="b">
        <f t="shared" si="102"/>
        <v>0</v>
      </c>
      <c r="U728" t="b">
        <f t="shared" si="103"/>
        <v>0</v>
      </c>
      <c r="V728" t="b">
        <f t="shared" si="104"/>
        <v>1</v>
      </c>
      <c r="W728" t="b">
        <f t="shared" si="105"/>
        <v>0</v>
      </c>
      <c r="X728" t="b">
        <f t="shared" si="106"/>
        <v>0</v>
      </c>
      <c r="Y728" t="b">
        <f t="shared" si="107"/>
        <v>0</v>
      </c>
    </row>
    <row r="729" spans="1:25" x14ac:dyDescent="0.3">
      <c r="A729">
        <v>727</v>
      </c>
      <c r="B729" t="s">
        <v>83</v>
      </c>
      <c r="C729" t="s">
        <v>84</v>
      </c>
      <c r="D729" t="s">
        <v>92</v>
      </c>
      <c r="E729" t="s">
        <v>93</v>
      </c>
      <c r="F729" t="s">
        <v>87</v>
      </c>
      <c r="G729" t="s">
        <v>88</v>
      </c>
      <c r="H729">
        <v>1199</v>
      </c>
      <c r="I729">
        <v>72</v>
      </c>
      <c r="J729">
        <v>26.5</v>
      </c>
      <c r="K729">
        <v>6.8</v>
      </c>
      <c r="L729">
        <v>2026</v>
      </c>
      <c r="M729">
        <v>6202</v>
      </c>
      <c r="N729">
        <v>1</v>
      </c>
      <c r="O729">
        <v>0</v>
      </c>
      <c r="P729">
        <v>6.7</v>
      </c>
      <c r="Q729" t="b">
        <f t="shared" si="99"/>
        <v>1</v>
      </c>
      <c r="R729" t="b">
        <f t="shared" si="100"/>
        <v>0</v>
      </c>
      <c r="S729" t="b">
        <f t="shared" si="101"/>
        <v>0</v>
      </c>
      <c r="T729" t="b">
        <f t="shared" si="102"/>
        <v>0</v>
      </c>
      <c r="U729" t="b">
        <f t="shared" si="103"/>
        <v>0</v>
      </c>
      <c r="V729" t="b">
        <f t="shared" si="104"/>
        <v>1</v>
      </c>
      <c r="W729" t="b">
        <f t="shared" si="105"/>
        <v>0</v>
      </c>
      <c r="X729" t="b">
        <f t="shared" si="106"/>
        <v>0</v>
      </c>
      <c r="Y729" t="b">
        <f t="shared" si="107"/>
        <v>0</v>
      </c>
    </row>
    <row r="730" spans="1:25" x14ac:dyDescent="0.3">
      <c r="A730">
        <v>728</v>
      </c>
      <c r="B730" t="s">
        <v>83</v>
      </c>
      <c r="C730" t="s">
        <v>84</v>
      </c>
      <c r="D730" t="s">
        <v>92</v>
      </c>
      <c r="E730" t="s">
        <v>93</v>
      </c>
      <c r="F730" t="s">
        <v>87</v>
      </c>
      <c r="G730" t="s">
        <v>88</v>
      </c>
      <c r="H730">
        <v>1199</v>
      </c>
      <c r="I730">
        <v>72</v>
      </c>
      <c r="J730">
        <v>26.5</v>
      </c>
      <c r="K730">
        <v>6.8</v>
      </c>
      <c r="L730">
        <v>2020</v>
      </c>
      <c r="M730">
        <v>67613</v>
      </c>
      <c r="N730">
        <v>1</v>
      </c>
      <c r="O730">
        <v>0</v>
      </c>
      <c r="P730">
        <v>3.38</v>
      </c>
      <c r="Q730" t="b">
        <f t="shared" si="99"/>
        <v>0</v>
      </c>
      <c r="R730" t="b">
        <f t="shared" si="100"/>
        <v>0</v>
      </c>
      <c r="S730" t="b">
        <f t="shared" si="101"/>
        <v>1</v>
      </c>
      <c r="T730" t="b">
        <f t="shared" si="102"/>
        <v>0</v>
      </c>
      <c r="U730" t="b">
        <f t="shared" si="103"/>
        <v>0</v>
      </c>
      <c r="V730" t="b">
        <f t="shared" si="104"/>
        <v>0</v>
      </c>
      <c r="W730" t="b">
        <f t="shared" si="105"/>
        <v>0</v>
      </c>
      <c r="X730" t="b">
        <f t="shared" si="106"/>
        <v>0</v>
      </c>
      <c r="Y730" t="b">
        <f t="shared" si="107"/>
        <v>0</v>
      </c>
    </row>
    <row r="731" spans="1:25" x14ac:dyDescent="0.3">
      <c r="A731">
        <v>729</v>
      </c>
      <c r="B731" t="s">
        <v>83</v>
      </c>
      <c r="C731" t="s">
        <v>84</v>
      </c>
      <c r="D731" t="s">
        <v>92</v>
      </c>
      <c r="E731" t="s">
        <v>93</v>
      </c>
      <c r="F731" t="s">
        <v>87</v>
      </c>
      <c r="G731" t="s">
        <v>88</v>
      </c>
      <c r="H731">
        <v>1199</v>
      </c>
      <c r="I731">
        <v>72</v>
      </c>
      <c r="J731">
        <v>26.5</v>
      </c>
      <c r="K731">
        <v>6.8</v>
      </c>
      <c r="L731">
        <v>2026</v>
      </c>
      <c r="M731">
        <v>9736</v>
      </c>
      <c r="N731">
        <v>1</v>
      </c>
      <c r="O731">
        <v>0</v>
      </c>
      <c r="P731">
        <v>6.7</v>
      </c>
      <c r="Q731" t="b">
        <f t="shared" si="99"/>
        <v>1</v>
      </c>
      <c r="R731" t="b">
        <f t="shared" si="100"/>
        <v>0</v>
      </c>
      <c r="S731" t="b">
        <f t="shared" si="101"/>
        <v>0</v>
      </c>
      <c r="T731" t="b">
        <f t="shared" si="102"/>
        <v>0</v>
      </c>
      <c r="U731" t="b">
        <f t="shared" si="103"/>
        <v>0</v>
      </c>
      <c r="V731" t="b">
        <f t="shared" si="104"/>
        <v>1</v>
      </c>
      <c r="W731" t="b">
        <f t="shared" si="105"/>
        <v>0</v>
      </c>
      <c r="X731" t="b">
        <f t="shared" si="106"/>
        <v>0</v>
      </c>
      <c r="Y731" t="b">
        <f t="shared" si="107"/>
        <v>0</v>
      </c>
    </row>
    <row r="732" spans="1:25" x14ac:dyDescent="0.3">
      <c r="A732">
        <v>730</v>
      </c>
      <c r="B732" t="s">
        <v>83</v>
      </c>
      <c r="C732" t="s">
        <v>84</v>
      </c>
      <c r="D732" t="s">
        <v>92</v>
      </c>
      <c r="E732" t="s">
        <v>93</v>
      </c>
      <c r="F732" t="s">
        <v>87</v>
      </c>
      <c r="G732" t="s">
        <v>88</v>
      </c>
      <c r="H732">
        <v>1199</v>
      </c>
      <c r="I732">
        <v>72</v>
      </c>
      <c r="J732">
        <v>26.5</v>
      </c>
      <c r="K732">
        <v>6.8</v>
      </c>
      <c r="L732">
        <v>2025</v>
      </c>
      <c r="M732">
        <v>29981</v>
      </c>
      <c r="N732">
        <v>2</v>
      </c>
      <c r="O732">
        <v>0</v>
      </c>
      <c r="P732">
        <v>5.78</v>
      </c>
      <c r="Q732" t="b">
        <f t="shared" si="99"/>
        <v>1</v>
      </c>
      <c r="R732" t="b">
        <f t="shared" si="100"/>
        <v>0</v>
      </c>
      <c r="S732" t="b">
        <f t="shared" si="101"/>
        <v>0</v>
      </c>
      <c r="T732" t="b">
        <f t="shared" si="102"/>
        <v>0</v>
      </c>
      <c r="U732" t="b">
        <f t="shared" si="103"/>
        <v>0</v>
      </c>
      <c r="V732" t="b">
        <f t="shared" si="104"/>
        <v>1</v>
      </c>
      <c r="W732" t="b">
        <f t="shared" si="105"/>
        <v>0</v>
      </c>
      <c r="X732" t="b">
        <f t="shared" si="106"/>
        <v>0</v>
      </c>
      <c r="Y732" t="b">
        <f t="shared" si="107"/>
        <v>0</v>
      </c>
    </row>
    <row r="733" spans="1:25" x14ac:dyDescent="0.3">
      <c r="A733">
        <v>731</v>
      </c>
      <c r="B733" t="s">
        <v>83</v>
      </c>
      <c r="C733" t="s">
        <v>84</v>
      </c>
      <c r="D733" t="s">
        <v>92</v>
      </c>
      <c r="E733" t="s">
        <v>93</v>
      </c>
      <c r="F733" t="s">
        <v>87</v>
      </c>
      <c r="G733" t="s">
        <v>88</v>
      </c>
      <c r="H733">
        <v>1199</v>
      </c>
      <c r="I733">
        <v>72</v>
      </c>
      <c r="J733">
        <v>26.5</v>
      </c>
      <c r="K733">
        <v>6.8</v>
      </c>
      <c r="L733">
        <v>2023</v>
      </c>
      <c r="M733">
        <v>67725</v>
      </c>
      <c r="N733">
        <v>1</v>
      </c>
      <c r="O733">
        <v>0</v>
      </c>
      <c r="P733">
        <v>4.9000000000000004</v>
      </c>
      <c r="Q733" t="b">
        <f t="shared" si="99"/>
        <v>1</v>
      </c>
      <c r="R733" t="b">
        <f t="shared" si="100"/>
        <v>1</v>
      </c>
      <c r="S733" t="b">
        <f t="shared" si="101"/>
        <v>1</v>
      </c>
      <c r="T733" t="b">
        <f t="shared" si="102"/>
        <v>0</v>
      </c>
      <c r="U733" t="b">
        <f t="shared" si="103"/>
        <v>0</v>
      </c>
      <c r="V733" t="b">
        <f t="shared" si="104"/>
        <v>1</v>
      </c>
      <c r="W733" t="b">
        <f t="shared" si="105"/>
        <v>0</v>
      </c>
      <c r="X733" t="b">
        <f t="shared" si="106"/>
        <v>0</v>
      </c>
      <c r="Y733" t="b">
        <f t="shared" si="107"/>
        <v>0</v>
      </c>
    </row>
    <row r="734" spans="1:25" x14ac:dyDescent="0.3">
      <c r="A734">
        <v>732</v>
      </c>
      <c r="B734" t="s">
        <v>83</v>
      </c>
      <c r="C734" t="s">
        <v>84</v>
      </c>
      <c r="D734" t="s">
        <v>92</v>
      </c>
      <c r="E734" t="s">
        <v>93</v>
      </c>
      <c r="F734" t="s">
        <v>87</v>
      </c>
      <c r="G734" t="s">
        <v>88</v>
      </c>
      <c r="H734">
        <v>1199</v>
      </c>
      <c r="I734">
        <v>72</v>
      </c>
      <c r="J734">
        <v>26.5</v>
      </c>
      <c r="K734">
        <v>6.8</v>
      </c>
      <c r="L734">
        <v>2022</v>
      </c>
      <c r="M734">
        <v>66893</v>
      </c>
      <c r="N734">
        <v>1</v>
      </c>
      <c r="O734">
        <v>0</v>
      </c>
      <c r="P734">
        <v>3.73</v>
      </c>
      <c r="Q734" t="b">
        <f t="shared" si="99"/>
        <v>0</v>
      </c>
      <c r="R734" t="b">
        <f t="shared" si="100"/>
        <v>0</v>
      </c>
      <c r="S734" t="b">
        <f t="shared" si="101"/>
        <v>1</v>
      </c>
      <c r="T734" t="b">
        <f t="shared" si="102"/>
        <v>0</v>
      </c>
      <c r="U734" t="b">
        <f t="shared" si="103"/>
        <v>0</v>
      </c>
      <c r="V734" t="b">
        <f t="shared" si="104"/>
        <v>0</v>
      </c>
      <c r="W734" t="b">
        <f t="shared" si="105"/>
        <v>0</v>
      </c>
      <c r="X734" t="b">
        <f t="shared" si="106"/>
        <v>0</v>
      </c>
      <c r="Y734" t="b">
        <f t="shared" si="107"/>
        <v>0</v>
      </c>
    </row>
    <row r="735" spans="1:25" x14ac:dyDescent="0.3">
      <c r="A735">
        <v>733</v>
      </c>
      <c r="B735" t="s">
        <v>83</v>
      </c>
      <c r="C735" t="s">
        <v>84</v>
      </c>
      <c r="D735" t="s">
        <v>92</v>
      </c>
      <c r="E735" t="s">
        <v>93</v>
      </c>
      <c r="F735" t="s">
        <v>87</v>
      </c>
      <c r="G735" t="s">
        <v>88</v>
      </c>
      <c r="H735">
        <v>1199</v>
      </c>
      <c r="I735">
        <v>72</v>
      </c>
      <c r="J735">
        <v>26.5</v>
      </c>
      <c r="K735">
        <v>6.8</v>
      </c>
      <c r="L735">
        <v>2023</v>
      </c>
      <c r="M735">
        <v>52342</v>
      </c>
      <c r="N735">
        <v>2</v>
      </c>
      <c r="O735">
        <v>0</v>
      </c>
      <c r="P735">
        <v>4.17</v>
      </c>
      <c r="Q735" t="b">
        <f t="shared" si="99"/>
        <v>1</v>
      </c>
      <c r="R735" t="b">
        <f t="shared" si="100"/>
        <v>1</v>
      </c>
      <c r="S735" t="b">
        <f t="shared" si="101"/>
        <v>1</v>
      </c>
      <c r="T735" t="b">
        <f t="shared" si="102"/>
        <v>0</v>
      </c>
      <c r="U735" t="b">
        <f t="shared" si="103"/>
        <v>0</v>
      </c>
      <c r="V735" t="b">
        <f t="shared" si="104"/>
        <v>1</v>
      </c>
      <c r="W735" t="b">
        <f t="shared" si="105"/>
        <v>0</v>
      </c>
      <c r="X735" t="b">
        <f t="shared" si="106"/>
        <v>0</v>
      </c>
      <c r="Y735" t="b">
        <f t="shared" si="107"/>
        <v>0</v>
      </c>
    </row>
    <row r="736" spans="1:25" x14ac:dyDescent="0.3">
      <c r="A736">
        <v>734</v>
      </c>
      <c r="B736" t="s">
        <v>83</v>
      </c>
      <c r="C736" t="s">
        <v>84</v>
      </c>
      <c r="D736" t="s">
        <v>92</v>
      </c>
      <c r="E736" t="s">
        <v>93</v>
      </c>
      <c r="F736" t="s">
        <v>87</v>
      </c>
      <c r="G736" t="s">
        <v>88</v>
      </c>
      <c r="H736">
        <v>1199</v>
      </c>
      <c r="I736">
        <v>72</v>
      </c>
      <c r="J736">
        <v>26.5</v>
      </c>
      <c r="K736">
        <v>6.8</v>
      </c>
      <c r="L736">
        <v>2022</v>
      </c>
      <c r="M736">
        <v>56910</v>
      </c>
      <c r="N736">
        <v>1</v>
      </c>
      <c r="O736">
        <v>0</v>
      </c>
      <c r="P736">
        <v>4.1100000000000003</v>
      </c>
      <c r="Q736" t="b">
        <f t="shared" si="99"/>
        <v>1</v>
      </c>
      <c r="R736" t="b">
        <f t="shared" si="100"/>
        <v>1</v>
      </c>
      <c r="S736" t="b">
        <f t="shared" si="101"/>
        <v>1</v>
      </c>
      <c r="T736" t="b">
        <f t="shared" si="102"/>
        <v>0</v>
      </c>
      <c r="U736" t="b">
        <f t="shared" si="103"/>
        <v>0</v>
      </c>
      <c r="V736" t="b">
        <f t="shared" si="104"/>
        <v>0</v>
      </c>
      <c r="W736" t="b">
        <f t="shared" si="105"/>
        <v>0</v>
      </c>
      <c r="X736" t="b">
        <f t="shared" si="106"/>
        <v>0</v>
      </c>
      <c r="Y736" t="b">
        <f t="shared" si="107"/>
        <v>0</v>
      </c>
    </row>
    <row r="737" spans="1:25" x14ac:dyDescent="0.3">
      <c r="A737">
        <v>735</v>
      </c>
      <c r="B737" t="s">
        <v>83</v>
      </c>
      <c r="C737" t="s">
        <v>84</v>
      </c>
      <c r="D737" t="s">
        <v>92</v>
      </c>
      <c r="E737" t="s">
        <v>93</v>
      </c>
      <c r="F737" t="s">
        <v>87</v>
      </c>
      <c r="G737" t="s">
        <v>88</v>
      </c>
      <c r="H737">
        <v>1199</v>
      </c>
      <c r="I737">
        <v>72</v>
      </c>
      <c r="J737">
        <v>26.5</v>
      </c>
      <c r="K737">
        <v>6.8</v>
      </c>
      <c r="L737">
        <v>2023</v>
      </c>
      <c r="M737">
        <v>36491</v>
      </c>
      <c r="N737">
        <v>2</v>
      </c>
      <c r="O737">
        <v>0</v>
      </c>
      <c r="P737">
        <v>4.68</v>
      </c>
      <c r="Q737" t="b">
        <f t="shared" si="99"/>
        <v>1</v>
      </c>
      <c r="R737" t="b">
        <f t="shared" si="100"/>
        <v>1</v>
      </c>
      <c r="S737" t="b">
        <f t="shared" si="101"/>
        <v>0</v>
      </c>
      <c r="T737" t="b">
        <f t="shared" si="102"/>
        <v>0</v>
      </c>
      <c r="U737" t="b">
        <f t="shared" si="103"/>
        <v>0</v>
      </c>
      <c r="V737" t="b">
        <f t="shared" si="104"/>
        <v>1</v>
      </c>
      <c r="W737" t="b">
        <f t="shared" si="105"/>
        <v>0</v>
      </c>
      <c r="X737" t="b">
        <f t="shared" si="106"/>
        <v>0</v>
      </c>
      <c r="Y737" t="b">
        <f t="shared" si="107"/>
        <v>0</v>
      </c>
    </row>
    <row r="738" spans="1:25" x14ac:dyDescent="0.3">
      <c r="A738">
        <v>736</v>
      </c>
      <c r="B738" t="s">
        <v>83</v>
      </c>
      <c r="C738" t="s">
        <v>84</v>
      </c>
      <c r="D738" t="s">
        <v>92</v>
      </c>
      <c r="E738" t="s">
        <v>93</v>
      </c>
      <c r="F738" t="s">
        <v>87</v>
      </c>
      <c r="G738" t="s">
        <v>88</v>
      </c>
      <c r="H738">
        <v>1199</v>
      </c>
      <c r="I738">
        <v>72</v>
      </c>
      <c r="J738">
        <v>26.5</v>
      </c>
      <c r="K738">
        <v>6.8</v>
      </c>
      <c r="L738">
        <v>2026</v>
      </c>
      <c r="M738">
        <v>4600</v>
      </c>
      <c r="N738">
        <v>1</v>
      </c>
      <c r="O738">
        <v>0</v>
      </c>
      <c r="P738">
        <v>6.9</v>
      </c>
      <c r="Q738" t="b">
        <f t="shared" si="99"/>
        <v>1</v>
      </c>
      <c r="R738" t="b">
        <f t="shared" si="100"/>
        <v>0</v>
      </c>
      <c r="S738" t="b">
        <f t="shared" si="101"/>
        <v>0</v>
      </c>
      <c r="T738" t="b">
        <f t="shared" si="102"/>
        <v>0</v>
      </c>
      <c r="U738" t="b">
        <f t="shared" si="103"/>
        <v>0</v>
      </c>
      <c r="V738" t="b">
        <f t="shared" si="104"/>
        <v>1</v>
      </c>
      <c r="W738" t="b">
        <f t="shared" si="105"/>
        <v>0</v>
      </c>
      <c r="X738" t="b">
        <f t="shared" si="106"/>
        <v>0</v>
      </c>
      <c r="Y738" t="b">
        <f t="shared" si="107"/>
        <v>0</v>
      </c>
    </row>
    <row r="739" spans="1:25" x14ac:dyDescent="0.3">
      <c r="A739">
        <v>737</v>
      </c>
      <c r="B739" t="s">
        <v>83</v>
      </c>
      <c r="C739" t="s">
        <v>84</v>
      </c>
      <c r="D739" t="s">
        <v>92</v>
      </c>
      <c r="E739" t="s">
        <v>93</v>
      </c>
      <c r="F739" t="s">
        <v>87</v>
      </c>
      <c r="G739" t="s">
        <v>88</v>
      </c>
      <c r="H739">
        <v>1199</v>
      </c>
      <c r="I739">
        <v>72</v>
      </c>
      <c r="J739">
        <v>26.5</v>
      </c>
      <c r="K739">
        <v>6.8</v>
      </c>
      <c r="L739">
        <v>2022</v>
      </c>
      <c r="M739">
        <v>62030</v>
      </c>
      <c r="N739">
        <v>1</v>
      </c>
      <c r="O739">
        <v>0</v>
      </c>
      <c r="P739">
        <v>4.3899999999999997</v>
      </c>
      <c r="Q739" t="b">
        <f t="shared" si="99"/>
        <v>1</v>
      </c>
      <c r="R739" t="b">
        <f t="shared" si="100"/>
        <v>1</v>
      </c>
      <c r="S739" t="b">
        <f t="shared" si="101"/>
        <v>1</v>
      </c>
      <c r="T739" t="b">
        <f t="shared" si="102"/>
        <v>0</v>
      </c>
      <c r="U739" t="b">
        <f t="shared" si="103"/>
        <v>0</v>
      </c>
      <c r="V739" t="b">
        <f t="shared" si="104"/>
        <v>0</v>
      </c>
      <c r="W739" t="b">
        <f t="shared" si="105"/>
        <v>0</v>
      </c>
      <c r="X739" t="b">
        <f t="shared" si="106"/>
        <v>0</v>
      </c>
      <c r="Y739" t="b">
        <f t="shared" si="107"/>
        <v>0</v>
      </c>
    </row>
    <row r="740" spans="1:25" x14ac:dyDescent="0.3">
      <c r="A740">
        <v>738</v>
      </c>
      <c r="B740" t="s">
        <v>83</v>
      </c>
      <c r="C740" t="s">
        <v>84</v>
      </c>
      <c r="D740" t="s">
        <v>92</v>
      </c>
      <c r="E740" t="s">
        <v>93</v>
      </c>
      <c r="F740" t="s">
        <v>87</v>
      </c>
      <c r="G740" t="s">
        <v>88</v>
      </c>
      <c r="H740">
        <v>1199</v>
      </c>
      <c r="I740">
        <v>72</v>
      </c>
      <c r="J740">
        <v>26.5</v>
      </c>
      <c r="K740">
        <v>6.8</v>
      </c>
      <c r="L740">
        <v>2024</v>
      </c>
      <c r="M740">
        <v>33801</v>
      </c>
      <c r="N740">
        <v>1</v>
      </c>
      <c r="O740">
        <v>0</v>
      </c>
      <c r="P740">
        <v>5.28</v>
      </c>
      <c r="Q740" t="b">
        <f t="shared" si="99"/>
        <v>1</v>
      </c>
      <c r="R740" t="b">
        <f t="shared" si="100"/>
        <v>0</v>
      </c>
      <c r="S740" t="b">
        <f t="shared" si="101"/>
        <v>0</v>
      </c>
      <c r="T740" t="b">
        <f t="shared" si="102"/>
        <v>0</v>
      </c>
      <c r="U740" t="b">
        <f t="shared" si="103"/>
        <v>0</v>
      </c>
      <c r="V740" t="b">
        <f t="shared" si="104"/>
        <v>1</v>
      </c>
      <c r="W740" t="b">
        <f t="shared" si="105"/>
        <v>0</v>
      </c>
      <c r="X740" t="b">
        <f t="shared" si="106"/>
        <v>0</v>
      </c>
      <c r="Y740" t="b">
        <f t="shared" si="107"/>
        <v>0</v>
      </c>
    </row>
    <row r="741" spans="1:25" x14ac:dyDescent="0.3">
      <c r="A741">
        <v>739</v>
      </c>
      <c r="B741" t="s">
        <v>83</v>
      </c>
      <c r="C741" t="s">
        <v>84</v>
      </c>
      <c r="D741" t="s">
        <v>92</v>
      </c>
      <c r="E741" t="s">
        <v>93</v>
      </c>
      <c r="F741" t="s">
        <v>87</v>
      </c>
      <c r="G741" t="s">
        <v>88</v>
      </c>
      <c r="H741">
        <v>1199</v>
      </c>
      <c r="I741">
        <v>72</v>
      </c>
      <c r="J741">
        <v>26.5</v>
      </c>
      <c r="K741">
        <v>6.8</v>
      </c>
      <c r="L741">
        <v>2023</v>
      </c>
      <c r="M741">
        <v>37506</v>
      </c>
      <c r="N741">
        <v>1</v>
      </c>
      <c r="O741">
        <v>0</v>
      </c>
      <c r="P741">
        <v>4.49</v>
      </c>
      <c r="Q741" t="b">
        <f t="shared" si="99"/>
        <v>1</v>
      </c>
      <c r="R741" t="b">
        <f t="shared" si="100"/>
        <v>1</v>
      </c>
      <c r="S741" t="b">
        <f t="shared" si="101"/>
        <v>0</v>
      </c>
      <c r="T741" t="b">
        <f t="shared" si="102"/>
        <v>0</v>
      </c>
      <c r="U741" t="b">
        <f t="shared" si="103"/>
        <v>0</v>
      </c>
      <c r="V741" t="b">
        <f t="shared" si="104"/>
        <v>1</v>
      </c>
      <c r="W741" t="b">
        <f t="shared" si="105"/>
        <v>0</v>
      </c>
      <c r="X741" t="b">
        <f t="shared" si="106"/>
        <v>0</v>
      </c>
      <c r="Y741" t="b">
        <f t="shared" si="107"/>
        <v>0</v>
      </c>
    </row>
    <row r="742" spans="1:25" x14ac:dyDescent="0.3">
      <c r="A742">
        <v>740</v>
      </c>
      <c r="B742" t="s">
        <v>83</v>
      </c>
      <c r="C742" t="s">
        <v>84</v>
      </c>
      <c r="D742" t="s">
        <v>92</v>
      </c>
      <c r="E742" t="s">
        <v>93</v>
      </c>
      <c r="F742" t="s">
        <v>87</v>
      </c>
      <c r="G742" t="s">
        <v>88</v>
      </c>
      <c r="H742">
        <v>1199</v>
      </c>
      <c r="I742">
        <v>72</v>
      </c>
      <c r="J742">
        <v>26.5</v>
      </c>
      <c r="K742">
        <v>6.8</v>
      </c>
      <c r="L742">
        <v>2026</v>
      </c>
      <c r="M742">
        <v>4109</v>
      </c>
      <c r="N742">
        <v>1</v>
      </c>
      <c r="O742">
        <v>0</v>
      </c>
      <c r="P742">
        <v>6.79</v>
      </c>
      <c r="Q742" t="b">
        <f t="shared" si="99"/>
        <v>1</v>
      </c>
      <c r="R742" t="b">
        <f t="shared" si="100"/>
        <v>0</v>
      </c>
      <c r="S742" t="b">
        <f t="shared" si="101"/>
        <v>0</v>
      </c>
      <c r="T742" t="b">
        <f t="shared" si="102"/>
        <v>0</v>
      </c>
      <c r="U742" t="b">
        <f t="shared" si="103"/>
        <v>0</v>
      </c>
      <c r="V742" t="b">
        <f t="shared" si="104"/>
        <v>1</v>
      </c>
      <c r="W742" t="b">
        <f t="shared" si="105"/>
        <v>0</v>
      </c>
      <c r="X742" t="b">
        <f t="shared" si="106"/>
        <v>0</v>
      </c>
      <c r="Y742" t="b">
        <f t="shared" si="107"/>
        <v>0</v>
      </c>
    </row>
    <row r="743" spans="1:25" x14ac:dyDescent="0.3">
      <c r="A743">
        <v>741</v>
      </c>
      <c r="B743" t="s">
        <v>83</v>
      </c>
      <c r="C743" t="s">
        <v>84</v>
      </c>
      <c r="D743" t="s">
        <v>92</v>
      </c>
      <c r="E743" t="s">
        <v>93</v>
      </c>
      <c r="F743" t="s">
        <v>87</v>
      </c>
      <c r="G743" t="s">
        <v>88</v>
      </c>
      <c r="H743">
        <v>1199</v>
      </c>
      <c r="I743">
        <v>72</v>
      </c>
      <c r="J743">
        <v>26.5</v>
      </c>
      <c r="K743">
        <v>6.8</v>
      </c>
      <c r="L743">
        <v>2026</v>
      </c>
      <c r="M743">
        <v>4241</v>
      </c>
      <c r="N743">
        <v>1</v>
      </c>
      <c r="O743">
        <v>0</v>
      </c>
      <c r="P743">
        <v>6.51</v>
      </c>
      <c r="Q743" t="b">
        <f t="shared" si="99"/>
        <v>1</v>
      </c>
      <c r="R743" t="b">
        <f t="shared" si="100"/>
        <v>0</v>
      </c>
      <c r="S743" t="b">
        <f t="shared" si="101"/>
        <v>0</v>
      </c>
      <c r="T743" t="b">
        <f t="shared" si="102"/>
        <v>0</v>
      </c>
      <c r="U743" t="b">
        <f t="shared" si="103"/>
        <v>0</v>
      </c>
      <c r="V743" t="b">
        <f t="shared" si="104"/>
        <v>1</v>
      </c>
      <c r="W743" t="b">
        <f t="shared" si="105"/>
        <v>0</v>
      </c>
      <c r="X743" t="b">
        <f t="shared" si="106"/>
        <v>0</v>
      </c>
      <c r="Y743" t="b">
        <f t="shared" si="107"/>
        <v>0</v>
      </c>
    </row>
    <row r="744" spans="1:25" x14ac:dyDescent="0.3">
      <c r="A744">
        <v>742</v>
      </c>
      <c r="B744" t="s">
        <v>83</v>
      </c>
      <c r="C744" t="s">
        <v>84</v>
      </c>
      <c r="D744" t="s">
        <v>92</v>
      </c>
      <c r="E744" t="s">
        <v>93</v>
      </c>
      <c r="F744" t="s">
        <v>87</v>
      </c>
      <c r="G744" t="s">
        <v>88</v>
      </c>
      <c r="H744">
        <v>1199</v>
      </c>
      <c r="I744">
        <v>72</v>
      </c>
      <c r="J744">
        <v>26.5</v>
      </c>
      <c r="K744">
        <v>6.8</v>
      </c>
      <c r="L744">
        <v>2022</v>
      </c>
      <c r="M744">
        <v>39075</v>
      </c>
      <c r="N744">
        <v>1</v>
      </c>
      <c r="O744">
        <v>0</v>
      </c>
      <c r="P744">
        <v>4.68</v>
      </c>
      <c r="Q744" t="b">
        <f t="shared" si="99"/>
        <v>1</v>
      </c>
      <c r="R744" t="b">
        <f t="shared" si="100"/>
        <v>1</v>
      </c>
      <c r="S744" t="b">
        <f t="shared" si="101"/>
        <v>0</v>
      </c>
      <c r="T744" t="b">
        <f t="shared" si="102"/>
        <v>0</v>
      </c>
      <c r="U744" t="b">
        <f t="shared" si="103"/>
        <v>0</v>
      </c>
      <c r="V744" t="b">
        <f t="shared" si="104"/>
        <v>0</v>
      </c>
      <c r="W744" t="b">
        <f t="shared" si="105"/>
        <v>0</v>
      </c>
      <c r="X744" t="b">
        <f t="shared" si="106"/>
        <v>0</v>
      </c>
      <c r="Y744" t="b">
        <f t="shared" si="107"/>
        <v>0</v>
      </c>
    </row>
    <row r="745" spans="1:25" x14ac:dyDescent="0.3">
      <c r="A745">
        <v>743</v>
      </c>
      <c r="B745" t="s">
        <v>83</v>
      </c>
      <c r="C745" t="s">
        <v>84</v>
      </c>
      <c r="D745" t="s">
        <v>92</v>
      </c>
      <c r="E745" t="s">
        <v>93</v>
      </c>
      <c r="F745" t="s">
        <v>87</v>
      </c>
      <c r="G745" t="s">
        <v>88</v>
      </c>
      <c r="H745">
        <v>1199</v>
      </c>
      <c r="I745">
        <v>72</v>
      </c>
      <c r="J745">
        <v>26.5</v>
      </c>
      <c r="K745">
        <v>6.8</v>
      </c>
      <c r="L745">
        <v>2025</v>
      </c>
      <c r="M745">
        <v>17231</v>
      </c>
      <c r="N745">
        <v>3</v>
      </c>
      <c r="O745">
        <v>1</v>
      </c>
      <c r="P745">
        <v>4.1399999999999997</v>
      </c>
      <c r="Q745" t="b">
        <f t="shared" si="99"/>
        <v>1</v>
      </c>
      <c r="R745" t="b">
        <f t="shared" si="100"/>
        <v>1</v>
      </c>
      <c r="S745" t="b">
        <f t="shared" si="101"/>
        <v>0</v>
      </c>
      <c r="T745" t="b">
        <f t="shared" si="102"/>
        <v>0</v>
      </c>
      <c r="U745" t="b">
        <f t="shared" si="103"/>
        <v>0</v>
      </c>
      <c r="V745" t="b">
        <f t="shared" si="104"/>
        <v>1</v>
      </c>
      <c r="W745" t="b">
        <f t="shared" si="105"/>
        <v>0</v>
      </c>
      <c r="X745" t="b">
        <f t="shared" si="106"/>
        <v>0</v>
      </c>
      <c r="Y745" t="b">
        <f t="shared" si="107"/>
        <v>0</v>
      </c>
    </row>
    <row r="746" spans="1:25" x14ac:dyDescent="0.3">
      <c r="A746">
        <v>744</v>
      </c>
      <c r="B746" t="s">
        <v>83</v>
      </c>
      <c r="C746" t="s">
        <v>84</v>
      </c>
      <c r="D746" t="s">
        <v>92</v>
      </c>
      <c r="E746" t="s">
        <v>93</v>
      </c>
      <c r="F746" t="s">
        <v>87</v>
      </c>
      <c r="G746" t="s">
        <v>88</v>
      </c>
      <c r="H746">
        <v>1199</v>
      </c>
      <c r="I746">
        <v>72</v>
      </c>
      <c r="J746">
        <v>26.5</v>
      </c>
      <c r="K746">
        <v>6.8</v>
      </c>
      <c r="L746">
        <v>2025</v>
      </c>
      <c r="M746">
        <v>14007</v>
      </c>
      <c r="N746">
        <v>1</v>
      </c>
      <c r="O746">
        <v>0</v>
      </c>
      <c r="P746">
        <v>6.12</v>
      </c>
      <c r="Q746" t="b">
        <f t="shared" si="99"/>
        <v>1</v>
      </c>
      <c r="R746" t="b">
        <f t="shared" si="100"/>
        <v>0</v>
      </c>
      <c r="S746" t="b">
        <f t="shared" si="101"/>
        <v>0</v>
      </c>
      <c r="T746" t="b">
        <f t="shared" si="102"/>
        <v>0</v>
      </c>
      <c r="U746" t="b">
        <f t="shared" si="103"/>
        <v>0</v>
      </c>
      <c r="V746" t="b">
        <f t="shared" si="104"/>
        <v>1</v>
      </c>
      <c r="W746" t="b">
        <f t="shared" si="105"/>
        <v>0</v>
      </c>
      <c r="X746" t="b">
        <f t="shared" si="106"/>
        <v>0</v>
      </c>
      <c r="Y746" t="b">
        <f t="shared" si="107"/>
        <v>0</v>
      </c>
    </row>
    <row r="747" spans="1:25" x14ac:dyDescent="0.3">
      <c r="A747">
        <v>745</v>
      </c>
      <c r="B747" t="s">
        <v>83</v>
      </c>
      <c r="C747" t="s">
        <v>84</v>
      </c>
      <c r="D747" t="s">
        <v>92</v>
      </c>
      <c r="E747" t="s">
        <v>93</v>
      </c>
      <c r="F747" t="s">
        <v>87</v>
      </c>
      <c r="G747" t="s">
        <v>88</v>
      </c>
      <c r="H747">
        <v>1199</v>
      </c>
      <c r="I747">
        <v>72</v>
      </c>
      <c r="J747">
        <v>26.5</v>
      </c>
      <c r="K747">
        <v>6.8</v>
      </c>
      <c r="L747">
        <v>2024</v>
      </c>
      <c r="M747">
        <v>36500</v>
      </c>
      <c r="N747">
        <v>1</v>
      </c>
      <c r="O747">
        <v>0</v>
      </c>
      <c r="P747">
        <v>5.2</v>
      </c>
      <c r="Q747" t="b">
        <f t="shared" si="99"/>
        <v>1</v>
      </c>
      <c r="R747" t="b">
        <f t="shared" si="100"/>
        <v>0</v>
      </c>
      <c r="S747" t="b">
        <f t="shared" si="101"/>
        <v>0</v>
      </c>
      <c r="T747" t="b">
        <f t="shared" si="102"/>
        <v>0</v>
      </c>
      <c r="U747" t="b">
        <f t="shared" si="103"/>
        <v>0</v>
      </c>
      <c r="V747" t="b">
        <f t="shared" si="104"/>
        <v>1</v>
      </c>
      <c r="W747" t="b">
        <f t="shared" si="105"/>
        <v>0</v>
      </c>
      <c r="X747" t="b">
        <f t="shared" si="106"/>
        <v>0</v>
      </c>
      <c r="Y747" t="b">
        <f t="shared" si="107"/>
        <v>0</v>
      </c>
    </row>
    <row r="748" spans="1:25" x14ac:dyDescent="0.3">
      <c r="A748">
        <v>746</v>
      </c>
      <c r="B748" t="s">
        <v>83</v>
      </c>
      <c r="C748" t="s">
        <v>84</v>
      </c>
      <c r="D748" t="s">
        <v>92</v>
      </c>
      <c r="E748" t="s">
        <v>93</v>
      </c>
      <c r="F748" t="s">
        <v>87</v>
      </c>
      <c r="G748" t="s">
        <v>88</v>
      </c>
      <c r="H748">
        <v>1199</v>
      </c>
      <c r="I748">
        <v>72</v>
      </c>
      <c r="J748">
        <v>26.5</v>
      </c>
      <c r="K748">
        <v>6.8</v>
      </c>
      <c r="L748">
        <v>2024</v>
      </c>
      <c r="M748">
        <v>49106</v>
      </c>
      <c r="N748">
        <v>2</v>
      </c>
      <c r="O748">
        <v>0</v>
      </c>
      <c r="P748">
        <v>4.8899999999999997</v>
      </c>
      <c r="Q748" t="b">
        <f t="shared" si="99"/>
        <v>1</v>
      </c>
      <c r="R748" t="b">
        <f t="shared" si="100"/>
        <v>1</v>
      </c>
      <c r="S748" t="b">
        <f t="shared" si="101"/>
        <v>1</v>
      </c>
      <c r="T748" t="b">
        <f t="shared" si="102"/>
        <v>0</v>
      </c>
      <c r="U748" t="b">
        <f t="shared" si="103"/>
        <v>0</v>
      </c>
      <c r="V748" t="b">
        <f t="shared" si="104"/>
        <v>1</v>
      </c>
      <c r="W748" t="b">
        <f t="shared" si="105"/>
        <v>0</v>
      </c>
      <c r="X748" t="b">
        <f t="shared" si="106"/>
        <v>0</v>
      </c>
      <c r="Y748" t="b">
        <f t="shared" si="107"/>
        <v>0</v>
      </c>
    </row>
    <row r="749" spans="1:25" x14ac:dyDescent="0.3">
      <c r="A749">
        <v>747</v>
      </c>
      <c r="B749" t="s">
        <v>83</v>
      </c>
      <c r="C749" t="s">
        <v>84</v>
      </c>
      <c r="D749" t="s">
        <v>92</v>
      </c>
      <c r="E749" t="s">
        <v>93</v>
      </c>
      <c r="F749" t="s">
        <v>87</v>
      </c>
      <c r="G749" t="s">
        <v>88</v>
      </c>
      <c r="H749">
        <v>1199</v>
      </c>
      <c r="I749">
        <v>72</v>
      </c>
      <c r="J749">
        <v>26.5</v>
      </c>
      <c r="K749">
        <v>6.8</v>
      </c>
      <c r="L749">
        <v>2020</v>
      </c>
      <c r="M749">
        <v>129391</v>
      </c>
      <c r="N749">
        <v>2</v>
      </c>
      <c r="O749">
        <v>0</v>
      </c>
      <c r="P749">
        <v>2.14</v>
      </c>
      <c r="Q749" t="b">
        <f t="shared" si="99"/>
        <v>0</v>
      </c>
      <c r="R749" t="b">
        <f t="shared" si="100"/>
        <v>0</v>
      </c>
      <c r="S749" t="b">
        <f t="shared" si="101"/>
        <v>1</v>
      </c>
      <c r="T749" t="b">
        <f t="shared" si="102"/>
        <v>0</v>
      </c>
      <c r="U749" t="b">
        <f t="shared" si="103"/>
        <v>0</v>
      </c>
      <c r="V749" t="b">
        <f t="shared" si="104"/>
        <v>0</v>
      </c>
      <c r="W749" t="b">
        <f t="shared" si="105"/>
        <v>0</v>
      </c>
      <c r="X749" t="b">
        <f t="shared" si="106"/>
        <v>0</v>
      </c>
      <c r="Y749" t="b">
        <f t="shared" si="107"/>
        <v>0</v>
      </c>
    </row>
    <row r="750" spans="1:25" x14ac:dyDescent="0.3">
      <c r="A750">
        <v>748</v>
      </c>
      <c r="B750" t="s">
        <v>83</v>
      </c>
      <c r="C750" t="s">
        <v>84</v>
      </c>
      <c r="D750" t="s">
        <v>92</v>
      </c>
      <c r="E750" t="s">
        <v>93</v>
      </c>
      <c r="F750" t="s">
        <v>87</v>
      </c>
      <c r="G750" t="s">
        <v>88</v>
      </c>
      <c r="H750">
        <v>1199</v>
      </c>
      <c r="I750">
        <v>72</v>
      </c>
      <c r="J750">
        <v>26.5</v>
      </c>
      <c r="K750">
        <v>6.8</v>
      </c>
      <c r="L750">
        <v>2020</v>
      </c>
      <c r="M750">
        <v>56755</v>
      </c>
      <c r="N750">
        <v>1</v>
      </c>
      <c r="O750">
        <v>1</v>
      </c>
      <c r="P750">
        <v>2.37</v>
      </c>
      <c r="Q750" t="b">
        <f t="shared" si="99"/>
        <v>0</v>
      </c>
      <c r="R750" t="b">
        <f t="shared" si="100"/>
        <v>0</v>
      </c>
      <c r="S750" t="b">
        <f t="shared" si="101"/>
        <v>1</v>
      </c>
      <c r="T750" t="b">
        <f t="shared" si="102"/>
        <v>0</v>
      </c>
      <c r="U750" t="b">
        <f t="shared" si="103"/>
        <v>0</v>
      </c>
      <c r="V750" t="b">
        <f t="shared" si="104"/>
        <v>0</v>
      </c>
      <c r="W750" t="b">
        <f t="shared" si="105"/>
        <v>0</v>
      </c>
      <c r="X750" t="b">
        <f t="shared" si="106"/>
        <v>0</v>
      </c>
      <c r="Y750" t="b">
        <f t="shared" si="107"/>
        <v>0</v>
      </c>
    </row>
    <row r="751" spans="1:25" x14ac:dyDescent="0.3">
      <c r="A751">
        <v>749</v>
      </c>
      <c r="B751" t="s">
        <v>83</v>
      </c>
      <c r="C751" t="s">
        <v>84</v>
      </c>
      <c r="D751" t="s">
        <v>92</v>
      </c>
      <c r="E751" t="s">
        <v>93</v>
      </c>
      <c r="F751" t="s">
        <v>87</v>
      </c>
      <c r="G751" t="s">
        <v>88</v>
      </c>
      <c r="H751">
        <v>1199</v>
      </c>
      <c r="I751">
        <v>72</v>
      </c>
      <c r="J751">
        <v>26.5</v>
      </c>
      <c r="K751">
        <v>6.8</v>
      </c>
      <c r="L751">
        <v>2020</v>
      </c>
      <c r="M751">
        <v>84650</v>
      </c>
      <c r="N751">
        <v>2</v>
      </c>
      <c r="O751">
        <v>0</v>
      </c>
      <c r="P751">
        <v>2.68</v>
      </c>
      <c r="Q751" t="b">
        <f t="shared" si="99"/>
        <v>0</v>
      </c>
      <c r="R751" t="b">
        <f t="shared" si="100"/>
        <v>0</v>
      </c>
      <c r="S751" t="b">
        <f t="shared" si="101"/>
        <v>1</v>
      </c>
      <c r="T751" t="b">
        <f t="shared" si="102"/>
        <v>0</v>
      </c>
      <c r="U751" t="b">
        <f t="shared" si="103"/>
        <v>0</v>
      </c>
      <c r="V751" t="b">
        <f t="shared" si="104"/>
        <v>0</v>
      </c>
      <c r="W751" t="b">
        <f t="shared" si="105"/>
        <v>0</v>
      </c>
      <c r="X751" t="b">
        <f t="shared" si="106"/>
        <v>0</v>
      </c>
      <c r="Y751" t="b">
        <f t="shared" si="107"/>
        <v>0</v>
      </c>
    </row>
    <row r="752" spans="1:25" x14ac:dyDescent="0.3">
      <c r="A752">
        <v>750</v>
      </c>
      <c r="B752" t="s">
        <v>83</v>
      </c>
      <c r="C752" t="s">
        <v>84</v>
      </c>
      <c r="D752" t="s">
        <v>92</v>
      </c>
      <c r="E752" t="s">
        <v>93</v>
      </c>
      <c r="F752" t="s">
        <v>87</v>
      </c>
      <c r="G752" t="s">
        <v>88</v>
      </c>
      <c r="H752">
        <v>1199</v>
      </c>
      <c r="I752">
        <v>72</v>
      </c>
      <c r="J752">
        <v>26.5</v>
      </c>
      <c r="K752">
        <v>6.8</v>
      </c>
      <c r="L752">
        <v>2021</v>
      </c>
      <c r="M752">
        <v>94072</v>
      </c>
      <c r="N752">
        <v>1</v>
      </c>
      <c r="O752">
        <v>0</v>
      </c>
      <c r="P752">
        <v>3.24</v>
      </c>
      <c r="Q752" t="b">
        <f t="shared" si="99"/>
        <v>0</v>
      </c>
      <c r="R752" t="b">
        <f t="shared" si="100"/>
        <v>0</v>
      </c>
      <c r="S752" t="b">
        <f t="shared" si="101"/>
        <v>1</v>
      </c>
      <c r="T752" t="b">
        <f t="shared" si="102"/>
        <v>0</v>
      </c>
      <c r="U752" t="b">
        <f t="shared" si="103"/>
        <v>0</v>
      </c>
      <c r="V752" t="b">
        <f t="shared" si="104"/>
        <v>0</v>
      </c>
      <c r="W752" t="b">
        <f t="shared" si="105"/>
        <v>0</v>
      </c>
      <c r="X752" t="b">
        <f t="shared" si="106"/>
        <v>0</v>
      </c>
      <c r="Y752" t="b">
        <f t="shared" si="107"/>
        <v>0</v>
      </c>
    </row>
    <row r="753" spans="1:25" x14ac:dyDescent="0.3">
      <c r="A753">
        <v>751</v>
      </c>
      <c r="B753" t="s">
        <v>83</v>
      </c>
      <c r="C753" t="s">
        <v>84</v>
      </c>
      <c r="D753" t="s">
        <v>92</v>
      </c>
      <c r="E753" t="s">
        <v>93</v>
      </c>
      <c r="F753" t="s">
        <v>87</v>
      </c>
      <c r="G753" t="s">
        <v>88</v>
      </c>
      <c r="H753">
        <v>1199</v>
      </c>
      <c r="I753">
        <v>72</v>
      </c>
      <c r="J753">
        <v>26.5</v>
      </c>
      <c r="K753">
        <v>6.8</v>
      </c>
      <c r="L753">
        <v>2023</v>
      </c>
      <c r="M753">
        <v>44096</v>
      </c>
      <c r="N753">
        <v>1</v>
      </c>
      <c r="O753">
        <v>0</v>
      </c>
      <c r="P753">
        <v>4.8600000000000003</v>
      </c>
      <c r="Q753" t="b">
        <f t="shared" si="99"/>
        <v>1</v>
      </c>
      <c r="R753" t="b">
        <f t="shared" si="100"/>
        <v>1</v>
      </c>
      <c r="S753" t="b">
        <f t="shared" si="101"/>
        <v>1</v>
      </c>
      <c r="T753" t="b">
        <f t="shared" si="102"/>
        <v>0</v>
      </c>
      <c r="U753" t="b">
        <f t="shared" si="103"/>
        <v>0</v>
      </c>
      <c r="V753" t="b">
        <f t="shared" si="104"/>
        <v>1</v>
      </c>
      <c r="W753" t="b">
        <f t="shared" si="105"/>
        <v>0</v>
      </c>
      <c r="X753" t="b">
        <f t="shared" si="106"/>
        <v>0</v>
      </c>
      <c r="Y753" t="b">
        <f t="shared" si="107"/>
        <v>0</v>
      </c>
    </row>
    <row r="754" spans="1:25" x14ac:dyDescent="0.3">
      <c r="A754">
        <v>752</v>
      </c>
      <c r="B754" t="s">
        <v>83</v>
      </c>
      <c r="C754" t="s">
        <v>84</v>
      </c>
      <c r="D754" t="s">
        <v>92</v>
      </c>
      <c r="E754" t="s">
        <v>93</v>
      </c>
      <c r="F754" t="s">
        <v>87</v>
      </c>
      <c r="G754" t="s">
        <v>88</v>
      </c>
      <c r="H754">
        <v>1199</v>
      </c>
      <c r="I754">
        <v>72</v>
      </c>
      <c r="J754">
        <v>26.5</v>
      </c>
      <c r="K754">
        <v>6.8</v>
      </c>
      <c r="L754">
        <v>2020</v>
      </c>
      <c r="M754">
        <v>72882</v>
      </c>
      <c r="N754">
        <v>2</v>
      </c>
      <c r="O754">
        <v>0</v>
      </c>
      <c r="P754">
        <v>2.79</v>
      </c>
      <c r="Q754" t="b">
        <f t="shared" si="99"/>
        <v>0</v>
      </c>
      <c r="R754" t="b">
        <f t="shared" si="100"/>
        <v>0</v>
      </c>
      <c r="S754" t="b">
        <f t="shared" si="101"/>
        <v>1</v>
      </c>
      <c r="T754" t="b">
        <f t="shared" si="102"/>
        <v>0</v>
      </c>
      <c r="U754" t="b">
        <f t="shared" si="103"/>
        <v>0</v>
      </c>
      <c r="V754" t="b">
        <f t="shared" si="104"/>
        <v>0</v>
      </c>
      <c r="W754" t="b">
        <f t="shared" si="105"/>
        <v>0</v>
      </c>
      <c r="X754" t="b">
        <f t="shared" si="106"/>
        <v>0</v>
      </c>
      <c r="Y754" t="b">
        <f t="shared" si="107"/>
        <v>0</v>
      </c>
    </row>
    <row r="755" spans="1:25" x14ac:dyDescent="0.3">
      <c r="A755">
        <v>753</v>
      </c>
      <c r="B755" t="s">
        <v>83</v>
      </c>
      <c r="C755" t="s">
        <v>84</v>
      </c>
      <c r="D755" t="s">
        <v>92</v>
      </c>
      <c r="E755" t="s">
        <v>93</v>
      </c>
      <c r="F755" t="s">
        <v>87</v>
      </c>
      <c r="G755" t="s">
        <v>88</v>
      </c>
      <c r="H755">
        <v>1199</v>
      </c>
      <c r="I755">
        <v>72</v>
      </c>
      <c r="J755">
        <v>26.5</v>
      </c>
      <c r="K755">
        <v>6.8</v>
      </c>
      <c r="L755">
        <v>2022</v>
      </c>
      <c r="M755">
        <v>61487</v>
      </c>
      <c r="N755">
        <v>1</v>
      </c>
      <c r="O755">
        <v>0</v>
      </c>
      <c r="P755">
        <v>4.3</v>
      </c>
      <c r="Q755" t="b">
        <f t="shared" si="99"/>
        <v>1</v>
      </c>
      <c r="R755" t="b">
        <f t="shared" si="100"/>
        <v>1</v>
      </c>
      <c r="S755" t="b">
        <f t="shared" si="101"/>
        <v>1</v>
      </c>
      <c r="T755" t="b">
        <f t="shared" si="102"/>
        <v>0</v>
      </c>
      <c r="U755" t="b">
        <f t="shared" si="103"/>
        <v>0</v>
      </c>
      <c r="V755" t="b">
        <f t="shared" si="104"/>
        <v>0</v>
      </c>
      <c r="W755" t="b">
        <f t="shared" si="105"/>
        <v>0</v>
      </c>
      <c r="X755" t="b">
        <f t="shared" si="106"/>
        <v>0</v>
      </c>
      <c r="Y755" t="b">
        <f t="shared" si="107"/>
        <v>0</v>
      </c>
    </row>
    <row r="756" spans="1:25" x14ac:dyDescent="0.3">
      <c r="A756">
        <v>754</v>
      </c>
      <c r="B756" t="s">
        <v>83</v>
      </c>
      <c r="C756" t="s">
        <v>84</v>
      </c>
      <c r="D756" t="s">
        <v>92</v>
      </c>
      <c r="E756" t="s">
        <v>93</v>
      </c>
      <c r="F756" t="s">
        <v>87</v>
      </c>
      <c r="G756" t="s">
        <v>88</v>
      </c>
      <c r="H756">
        <v>1199</v>
      </c>
      <c r="I756">
        <v>72</v>
      </c>
      <c r="J756">
        <v>26.5</v>
      </c>
      <c r="K756">
        <v>6.8</v>
      </c>
      <c r="L756">
        <v>2023</v>
      </c>
      <c r="M756">
        <v>60299</v>
      </c>
      <c r="N756">
        <v>1</v>
      </c>
      <c r="O756">
        <v>0</v>
      </c>
      <c r="P756">
        <v>5.03</v>
      </c>
      <c r="Q756" t="b">
        <f t="shared" si="99"/>
        <v>1</v>
      </c>
      <c r="R756" t="b">
        <f t="shared" si="100"/>
        <v>0</v>
      </c>
      <c r="S756" t="b">
        <f t="shared" si="101"/>
        <v>1</v>
      </c>
      <c r="T756" t="b">
        <f t="shared" si="102"/>
        <v>0</v>
      </c>
      <c r="U756" t="b">
        <f t="shared" si="103"/>
        <v>0</v>
      </c>
      <c r="V756" t="b">
        <f t="shared" si="104"/>
        <v>1</v>
      </c>
      <c r="W756" t="b">
        <f t="shared" si="105"/>
        <v>0</v>
      </c>
      <c r="X756" t="b">
        <f t="shared" si="106"/>
        <v>0</v>
      </c>
      <c r="Y756" t="b">
        <f t="shared" si="107"/>
        <v>0</v>
      </c>
    </row>
    <row r="757" spans="1:25" x14ac:dyDescent="0.3">
      <c r="A757">
        <v>755</v>
      </c>
      <c r="B757" t="s">
        <v>83</v>
      </c>
      <c r="C757" t="s">
        <v>84</v>
      </c>
      <c r="D757" t="s">
        <v>92</v>
      </c>
      <c r="E757" t="s">
        <v>93</v>
      </c>
      <c r="F757" t="s">
        <v>87</v>
      </c>
      <c r="G757" t="s">
        <v>88</v>
      </c>
      <c r="H757">
        <v>1199</v>
      </c>
      <c r="I757">
        <v>72</v>
      </c>
      <c r="J757">
        <v>26.5</v>
      </c>
      <c r="K757">
        <v>6.8</v>
      </c>
      <c r="L757">
        <v>2024</v>
      </c>
      <c r="M757">
        <v>21567</v>
      </c>
      <c r="N757">
        <v>1</v>
      </c>
      <c r="O757">
        <v>0</v>
      </c>
      <c r="P757">
        <v>5.77</v>
      </c>
      <c r="Q757" t="b">
        <f t="shared" si="99"/>
        <v>1</v>
      </c>
      <c r="R757" t="b">
        <f t="shared" si="100"/>
        <v>0</v>
      </c>
      <c r="S757" t="b">
        <f t="shared" si="101"/>
        <v>0</v>
      </c>
      <c r="T757" t="b">
        <f t="shared" si="102"/>
        <v>0</v>
      </c>
      <c r="U757" t="b">
        <f t="shared" si="103"/>
        <v>0</v>
      </c>
      <c r="V757" t="b">
        <f t="shared" si="104"/>
        <v>1</v>
      </c>
      <c r="W757" t="b">
        <f t="shared" si="105"/>
        <v>0</v>
      </c>
      <c r="X757" t="b">
        <f t="shared" si="106"/>
        <v>0</v>
      </c>
      <c r="Y757" t="b">
        <f t="shared" si="107"/>
        <v>0</v>
      </c>
    </row>
    <row r="758" spans="1:25" x14ac:dyDescent="0.3">
      <c r="A758">
        <v>756</v>
      </c>
      <c r="B758" t="s">
        <v>83</v>
      </c>
      <c r="C758" t="s">
        <v>84</v>
      </c>
      <c r="D758" t="s">
        <v>92</v>
      </c>
      <c r="E758" t="s">
        <v>93</v>
      </c>
      <c r="F758" t="s">
        <v>87</v>
      </c>
      <c r="G758" t="s">
        <v>88</v>
      </c>
      <c r="H758">
        <v>1199</v>
      </c>
      <c r="I758">
        <v>72</v>
      </c>
      <c r="J758">
        <v>26.5</v>
      </c>
      <c r="K758">
        <v>6.8</v>
      </c>
      <c r="L758">
        <v>2023</v>
      </c>
      <c r="M758">
        <v>58918</v>
      </c>
      <c r="N758">
        <v>1</v>
      </c>
      <c r="O758">
        <v>0</v>
      </c>
      <c r="P758">
        <v>4.3</v>
      </c>
      <c r="Q758" t="b">
        <f t="shared" si="99"/>
        <v>1</v>
      </c>
      <c r="R758" t="b">
        <f t="shared" si="100"/>
        <v>1</v>
      </c>
      <c r="S758" t="b">
        <f t="shared" si="101"/>
        <v>1</v>
      </c>
      <c r="T758" t="b">
        <f t="shared" si="102"/>
        <v>0</v>
      </c>
      <c r="U758" t="b">
        <f t="shared" si="103"/>
        <v>0</v>
      </c>
      <c r="V758" t="b">
        <f t="shared" si="104"/>
        <v>1</v>
      </c>
      <c r="W758" t="b">
        <f t="shared" si="105"/>
        <v>0</v>
      </c>
      <c r="X758" t="b">
        <f t="shared" si="106"/>
        <v>0</v>
      </c>
      <c r="Y758" t="b">
        <f t="shared" si="107"/>
        <v>0</v>
      </c>
    </row>
    <row r="759" spans="1:25" x14ac:dyDescent="0.3">
      <c r="A759">
        <v>757</v>
      </c>
      <c r="B759" t="s">
        <v>83</v>
      </c>
      <c r="C759" t="s">
        <v>84</v>
      </c>
      <c r="D759" t="s">
        <v>92</v>
      </c>
      <c r="E759" t="s">
        <v>93</v>
      </c>
      <c r="F759" t="s">
        <v>87</v>
      </c>
      <c r="G759" t="s">
        <v>88</v>
      </c>
      <c r="H759">
        <v>1199</v>
      </c>
      <c r="I759">
        <v>72</v>
      </c>
      <c r="J759">
        <v>26.5</v>
      </c>
      <c r="K759">
        <v>6.8</v>
      </c>
      <c r="L759">
        <v>2022</v>
      </c>
      <c r="M759">
        <v>65670</v>
      </c>
      <c r="N759">
        <v>1</v>
      </c>
      <c r="O759">
        <v>1</v>
      </c>
      <c r="P759">
        <v>3.47</v>
      </c>
      <c r="Q759" t="b">
        <f t="shared" si="99"/>
        <v>0</v>
      </c>
      <c r="R759" t="b">
        <f t="shared" si="100"/>
        <v>0</v>
      </c>
      <c r="S759" t="b">
        <f t="shared" si="101"/>
        <v>1</v>
      </c>
      <c r="T759" t="b">
        <f t="shared" si="102"/>
        <v>0</v>
      </c>
      <c r="U759" t="b">
        <f t="shared" si="103"/>
        <v>0</v>
      </c>
      <c r="V759" t="b">
        <f t="shared" si="104"/>
        <v>0</v>
      </c>
      <c r="W759" t="b">
        <f t="shared" si="105"/>
        <v>0</v>
      </c>
      <c r="X759" t="b">
        <f t="shared" si="106"/>
        <v>0</v>
      </c>
      <c r="Y759" t="b">
        <f t="shared" si="107"/>
        <v>0</v>
      </c>
    </row>
    <row r="760" spans="1:25" x14ac:dyDescent="0.3">
      <c r="A760">
        <v>758</v>
      </c>
      <c r="B760" t="s">
        <v>83</v>
      </c>
      <c r="C760" t="s">
        <v>84</v>
      </c>
      <c r="D760" t="s">
        <v>92</v>
      </c>
      <c r="E760" t="s">
        <v>93</v>
      </c>
      <c r="F760" t="s">
        <v>87</v>
      </c>
      <c r="G760" t="s">
        <v>88</v>
      </c>
      <c r="H760">
        <v>1199</v>
      </c>
      <c r="I760">
        <v>72</v>
      </c>
      <c r="J760">
        <v>26.5</v>
      </c>
      <c r="K760">
        <v>6.8</v>
      </c>
      <c r="L760">
        <v>2021</v>
      </c>
      <c r="M760">
        <v>75877</v>
      </c>
      <c r="N760">
        <v>1</v>
      </c>
      <c r="O760">
        <v>0</v>
      </c>
      <c r="P760">
        <v>3.76</v>
      </c>
      <c r="Q760" t="b">
        <f t="shared" si="99"/>
        <v>0</v>
      </c>
      <c r="R760" t="b">
        <f t="shared" si="100"/>
        <v>0</v>
      </c>
      <c r="S760" t="b">
        <f t="shared" si="101"/>
        <v>1</v>
      </c>
      <c r="T760" t="b">
        <f t="shared" si="102"/>
        <v>0</v>
      </c>
      <c r="U760" t="b">
        <f t="shared" si="103"/>
        <v>0</v>
      </c>
      <c r="V760" t="b">
        <f t="shared" si="104"/>
        <v>0</v>
      </c>
      <c r="W760" t="b">
        <f t="shared" si="105"/>
        <v>0</v>
      </c>
      <c r="X760" t="b">
        <f t="shared" si="106"/>
        <v>0</v>
      </c>
      <c r="Y760" t="b">
        <f t="shared" si="107"/>
        <v>0</v>
      </c>
    </row>
    <row r="761" spans="1:25" x14ac:dyDescent="0.3">
      <c r="A761">
        <v>759</v>
      </c>
      <c r="B761" t="s">
        <v>83</v>
      </c>
      <c r="C761" t="s">
        <v>84</v>
      </c>
      <c r="D761" t="s">
        <v>92</v>
      </c>
      <c r="E761" t="s">
        <v>93</v>
      </c>
      <c r="F761" t="s">
        <v>87</v>
      </c>
      <c r="G761" t="s">
        <v>88</v>
      </c>
      <c r="H761">
        <v>1199</v>
      </c>
      <c r="I761">
        <v>72</v>
      </c>
      <c r="J761">
        <v>26.5</v>
      </c>
      <c r="K761">
        <v>6.8</v>
      </c>
      <c r="L761">
        <v>2025</v>
      </c>
      <c r="M761">
        <v>19548</v>
      </c>
      <c r="N761">
        <v>1</v>
      </c>
      <c r="O761">
        <v>0</v>
      </c>
      <c r="P761">
        <v>6.44</v>
      </c>
      <c r="Q761" t="b">
        <f t="shared" si="99"/>
        <v>1</v>
      </c>
      <c r="R761" t="b">
        <f t="shared" si="100"/>
        <v>0</v>
      </c>
      <c r="S761" t="b">
        <f t="shared" si="101"/>
        <v>0</v>
      </c>
      <c r="T761" t="b">
        <f t="shared" si="102"/>
        <v>0</v>
      </c>
      <c r="U761" t="b">
        <f t="shared" si="103"/>
        <v>0</v>
      </c>
      <c r="V761" t="b">
        <f t="shared" si="104"/>
        <v>1</v>
      </c>
      <c r="W761" t="b">
        <f t="shared" si="105"/>
        <v>0</v>
      </c>
      <c r="X761" t="b">
        <f t="shared" si="106"/>
        <v>0</v>
      </c>
      <c r="Y761" t="b">
        <f t="shared" si="107"/>
        <v>0</v>
      </c>
    </row>
    <row r="762" spans="1:25" x14ac:dyDescent="0.3">
      <c r="A762">
        <v>760</v>
      </c>
      <c r="B762" t="s">
        <v>83</v>
      </c>
      <c r="C762" t="s">
        <v>84</v>
      </c>
      <c r="D762" t="s">
        <v>92</v>
      </c>
      <c r="E762" t="s">
        <v>93</v>
      </c>
      <c r="F762" t="s">
        <v>87</v>
      </c>
      <c r="G762" t="s">
        <v>88</v>
      </c>
      <c r="H762">
        <v>1199</v>
      </c>
      <c r="I762">
        <v>72</v>
      </c>
      <c r="J762">
        <v>26.5</v>
      </c>
      <c r="K762">
        <v>6.8</v>
      </c>
      <c r="L762">
        <v>2026</v>
      </c>
      <c r="M762">
        <v>7857</v>
      </c>
      <c r="N762">
        <v>1</v>
      </c>
      <c r="O762">
        <v>1</v>
      </c>
      <c r="P762">
        <v>5.99</v>
      </c>
      <c r="Q762" t="b">
        <f t="shared" si="99"/>
        <v>1</v>
      </c>
      <c r="R762" t="b">
        <f t="shared" si="100"/>
        <v>0</v>
      </c>
      <c r="S762" t="b">
        <f t="shared" si="101"/>
        <v>0</v>
      </c>
      <c r="T762" t="b">
        <f t="shared" si="102"/>
        <v>0</v>
      </c>
      <c r="U762" t="b">
        <f t="shared" si="103"/>
        <v>0</v>
      </c>
      <c r="V762" t="b">
        <f t="shared" si="104"/>
        <v>1</v>
      </c>
      <c r="W762" t="b">
        <f t="shared" si="105"/>
        <v>0</v>
      </c>
      <c r="X762" t="b">
        <f t="shared" si="106"/>
        <v>0</v>
      </c>
      <c r="Y762" t="b">
        <f t="shared" si="107"/>
        <v>0</v>
      </c>
    </row>
    <row r="763" spans="1:25" x14ac:dyDescent="0.3">
      <c r="A763">
        <v>761</v>
      </c>
      <c r="B763" t="s">
        <v>83</v>
      </c>
      <c r="C763" t="s">
        <v>84</v>
      </c>
      <c r="D763" t="s">
        <v>92</v>
      </c>
      <c r="E763" t="s">
        <v>93</v>
      </c>
      <c r="F763" t="s">
        <v>87</v>
      </c>
      <c r="G763" t="s">
        <v>88</v>
      </c>
      <c r="H763">
        <v>1199</v>
      </c>
      <c r="I763">
        <v>72</v>
      </c>
      <c r="J763">
        <v>26.5</v>
      </c>
      <c r="K763">
        <v>6.8</v>
      </c>
      <c r="L763">
        <v>2025</v>
      </c>
      <c r="M763">
        <v>21164</v>
      </c>
      <c r="N763">
        <v>1</v>
      </c>
      <c r="O763">
        <v>0</v>
      </c>
      <c r="P763">
        <v>5.78</v>
      </c>
      <c r="Q763" t="b">
        <f t="shared" si="99"/>
        <v>1</v>
      </c>
      <c r="R763" t="b">
        <f t="shared" si="100"/>
        <v>0</v>
      </c>
      <c r="S763" t="b">
        <f t="shared" si="101"/>
        <v>0</v>
      </c>
      <c r="T763" t="b">
        <f t="shared" si="102"/>
        <v>0</v>
      </c>
      <c r="U763" t="b">
        <f t="shared" si="103"/>
        <v>0</v>
      </c>
      <c r="V763" t="b">
        <f t="shared" si="104"/>
        <v>1</v>
      </c>
      <c r="W763" t="b">
        <f t="shared" si="105"/>
        <v>0</v>
      </c>
      <c r="X763" t="b">
        <f t="shared" si="106"/>
        <v>0</v>
      </c>
      <c r="Y763" t="b">
        <f t="shared" si="107"/>
        <v>0</v>
      </c>
    </row>
    <row r="764" spans="1:25" x14ac:dyDescent="0.3">
      <c r="A764">
        <v>762</v>
      </c>
      <c r="B764" t="s">
        <v>83</v>
      </c>
      <c r="C764" t="s">
        <v>84</v>
      </c>
      <c r="D764" t="s">
        <v>92</v>
      </c>
      <c r="E764" t="s">
        <v>93</v>
      </c>
      <c r="F764" t="s">
        <v>87</v>
      </c>
      <c r="G764" t="s">
        <v>88</v>
      </c>
      <c r="H764">
        <v>1199</v>
      </c>
      <c r="I764">
        <v>72</v>
      </c>
      <c r="J764">
        <v>26.5</v>
      </c>
      <c r="K764">
        <v>6.8</v>
      </c>
      <c r="L764">
        <v>2025</v>
      </c>
      <c r="M764">
        <v>28445</v>
      </c>
      <c r="N764">
        <v>1</v>
      </c>
      <c r="O764">
        <v>0</v>
      </c>
      <c r="P764">
        <v>5.71</v>
      </c>
      <c r="Q764" t="b">
        <f t="shared" si="99"/>
        <v>1</v>
      </c>
      <c r="R764" t="b">
        <f t="shared" si="100"/>
        <v>0</v>
      </c>
      <c r="S764" t="b">
        <f t="shared" si="101"/>
        <v>0</v>
      </c>
      <c r="T764" t="b">
        <f t="shared" si="102"/>
        <v>0</v>
      </c>
      <c r="U764" t="b">
        <f t="shared" si="103"/>
        <v>0</v>
      </c>
      <c r="V764" t="b">
        <f t="shared" si="104"/>
        <v>1</v>
      </c>
      <c r="W764" t="b">
        <f t="shared" si="105"/>
        <v>0</v>
      </c>
      <c r="X764" t="b">
        <f t="shared" si="106"/>
        <v>0</v>
      </c>
      <c r="Y764" t="b">
        <f t="shared" si="107"/>
        <v>0</v>
      </c>
    </row>
    <row r="765" spans="1:25" x14ac:dyDescent="0.3">
      <c r="A765">
        <v>763</v>
      </c>
      <c r="B765" t="s">
        <v>83</v>
      </c>
      <c r="C765" t="s">
        <v>84</v>
      </c>
      <c r="D765" t="s">
        <v>92</v>
      </c>
      <c r="E765" t="s">
        <v>93</v>
      </c>
      <c r="F765" t="s">
        <v>87</v>
      </c>
      <c r="G765" t="s">
        <v>88</v>
      </c>
      <c r="H765">
        <v>1199</v>
      </c>
      <c r="I765">
        <v>72</v>
      </c>
      <c r="J765">
        <v>26.5</v>
      </c>
      <c r="K765">
        <v>6.8</v>
      </c>
      <c r="L765">
        <v>2026</v>
      </c>
      <c r="M765">
        <v>9647</v>
      </c>
      <c r="N765">
        <v>1</v>
      </c>
      <c r="O765">
        <v>0</v>
      </c>
      <c r="P765">
        <v>6.37</v>
      </c>
      <c r="Q765" t="b">
        <f t="shared" si="99"/>
        <v>1</v>
      </c>
      <c r="R765" t="b">
        <f t="shared" si="100"/>
        <v>0</v>
      </c>
      <c r="S765" t="b">
        <f t="shared" si="101"/>
        <v>0</v>
      </c>
      <c r="T765" t="b">
        <f t="shared" si="102"/>
        <v>0</v>
      </c>
      <c r="U765" t="b">
        <f t="shared" si="103"/>
        <v>0</v>
      </c>
      <c r="V765" t="b">
        <f t="shared" si="104"/>
        <v>1</v>
      </c>
      <c r="W765" t="b">
        <f t="shared" si="105"/>
        <v>0</v>
      </c>
      <c r="X765" t="b">
        <f t="shared" si="106"/>
        <v>0</v>
      </c>
      <c r="Y765" t="b">
        <f t="shared" si="107"/>
        <v>0</v>
      </c>
    </row>
    <row r="766" spans="1:25" x14ac:dyDescent="0.3">
      <c r="A766">
        <v>764</v>
      </c>
      <c r="B766" t="s">
        <v>83</v>
      </c>
      <c r="C766" t="s">
        <v>84</v>
      </c>
      <c r="D766" t="s">
        <v>92</v>
      </c>
      <c r="E766" t="s">
        <v>93</v>
      </c>
      <c r="F766" t="s">
        <v>87</v>
      </c>
      <c r="G766" t="s">
        <v>88</v>
      </c>
      <c r="H766">
        <v>1199</v>
      </c>
      <c r="I766">
        <v>72</v>
      </c>
      <c r="J766">
        <v>26.5</v>
      </c>
      <c r="K766">
        <v>6.8</v>
      </c>
      <c r="L766">
        <v>2025</v>
      </c>
      <c r="M766">
        <v>26198</v>
      </c>
      <c r="N766">
        <v>1</v>
      </c>
      <c r="O766">
        <v>1</v>
      </c>
      <c r="P766">
        <v>5.14</v>
      </c>
      <c r="Q766" t="b">
        <f t="shared" si="99"/>
        <v>1</v>
      </c>
      <c r="R766" t="b">
        <f t="shared" si="100"/>
        <v>0</v>
      </c>
      <c r="S766" t="b">
        <f t="shared" si="101"/>
        <v>0</v>
      </c>
      <c r="T766" t="b">
        <f t="shared" si="102"/>
        <v>0</v>
      </c>
      <c r="U766" t="b">
        <f t="shared" si="103"/>
        <v>0</v>
      </c>
      <c r="V766" t="b">
        <f t="shared" si="104"/>
        <v>1</v>
      </c>
      <c r="W766" t="b">
        <f t="shared" si="105"/>
        <v>0</v>
      </c>
      <c r="X766" t="b">
        <f t="shared" si="106"/>
        <v>0</v>
      </c>
      <c r="Y766" t="b">
        <f t="shared" si="107"/>
        <v>0</v>
      </c>
    </row>
    <row r="767" spans="1:25" x14ac:dyDescent="0.3">
      <c r="A767">
        <v>765</v>
      </c>
      <c r="B767" t="s">
        <v>83</v>
      </c>
      <c r="C767" t="s">
        <v>84</v>
      </c>
      <c r="D767" t="s">
        <v>92</v>
      </c>
      <c r="E767" t="s">
        <v>93</v>
      </c>
      <c r="F767" t="s">
        <v>87</v>
      </c>
      <c r="G767" t="s">
        <v>88</v>
      </c>
      <c r="H767">
        <v>1199</v>
      </c>
      <c r="I767">
        <v>72</v>
      </c>
      <c r="J767">
        <v>26.5</v>
      </c>
      <c r="K767">
        <v>6.8</v>
      </c>
      <c r="L767">
        <v>2022</v>
      </c>
      <c r="M767">
        <v>36077</v>
      </c>
      <c r="N767">
        <v>1</v>
      </c>
      <c r="O767">
        <v>0</v>
      </c>
      <c r="P767">
        <v>4.6500000000000004</v>
      </c>
      <c r="Q767" t="b">
        <f t="shared" si="99"/>
        <v>1</v>
      </c>
      <c r="R767" t="b">
        <f t="shared" si="100"/>
        <v>1</v>
      </c>
      <c r="S767" t="b">
        <f t="shared" si="101"/>
        <v>0</v>
      </c>
      <c r="T767" t="b">
        <f t="shared" si="102"/>
        <v>0</v>
      </c>
      <c r="U767" t="b">
        <f t="shared" si="103"/>
        <v>0</v>
      </c>
      <c r="V767" t="b">
        <f t="shared" si="104"/>
        <v>0</v>
      </c>
      <c r="W767" t="b">
        <f t="shared" si="105"/>
        <v>0</v>
      </c>
      <c r="X767" t="b">
        <f t="shared" si="106"/>
        <v>0</v>
      </c>
      <c r="Y767" t="b">
        <f t="shared" si="107"/>
        <v>0</v>
      </c>
    </row>
    <row r="768" spans="1:25" x14ac:dyDescent="0.3">
      <c r="A768">
        <v>766</v>
      </c>
      <c r="B768" t="s">
        <v>83</v>
      </c>
      <c r="C768" t="s">
        <v>84</v>
      </c>
      <c r="D768" t="s">
        <v>92</v>
      </c>
      <c r="E768" t="s">
        <v>93</v>
      </c>
      <c r="F768" t="s">
        <v>87</v>
      </c>
      <c r="G768" t="s">
        <v>88</v>
      </c>
      <c r="H768">
        <v>1199</v>
      </c>
      <c r="I768">
        <v>72</v>
      </c>
      <c r="J768">
        <v>26.5</v>
      </c>
      <c r="K768">
        <v>6.8</v>
      </c>
      <c r="L768">
        <v>2022</v>
      </c>
      <c r="M768">
        <v>47671</v>
      </c>
      <c r="N768">
        <v>1</v>
      </c>
      <c r="O768">
        <v>0</v>
      </c>
      <c r="P768">
        <v>3.95</v>
      </c>
      <c r="Q768" t="b">
        <f t="shared" si="99"/>
        <v>0</v>
      </c>
      <c r="R768" t="b">
        <f t="shared" si="100"/>
        <v>0</v>
      </c>
      <c r="S768" t="b">
        <f t="shared" si="101"/>
        <v>1</v>
      </c>
      <c r="T768" t="b">
        <f t="shared" si="102"/>
        <v>0</v>
      </c>
      <c r="U768" t="b">
        <f t="shared" si="103"/>
        <v>0</v>
      </c>
      <c r="V768" t="b">
        <f t="shared" si="104"/>
        <v>0</v>
      </c>
      <c r="W768" t="b">
        <f t="shared" si="105"/>
        <v>0</v>
      </c>
      <c r="X768" t="b">
        <f t="shared" si="106"/>
        <v>0</v>
      </c>
      <c r="Y768" t="b">
        <f t="shared" si="107"/>
        <v>0</v>
      </c>
    </row>
    <row r="769" spans="1:25" x14ac:dyDescent="0.3">
      <c r="A769">
        <v>767</v>
      </c>
      <c r="B769" t="s">
        <v>83</v>
      </c>
      <c r="C769" t="s">
        <v>84</v>
      </c>
      <c r="D769" t="s">
        <v>92</v>
      </c>
      <c r="E769" t="s">
        <v>93</v>
      </c>
      <c r="F769" t="s">
        <v>87</v>
      </c>
      <c r="G769" t="s">
        <v>88</v>
      </c>
      <c r="H769">
        <v>1199</v>
      </c>
      <c r="I769">
        <v>72</v>
      </c>
      <c r="J769">
        <v>26.5</v>
      </c>
      <c r="K769">
        <v>6.8</v>
      </c>
      <c r="L769">
        <v>2023</v>
      </c>
      <c r="M769">
        <v>35710</v>
      </c>
      <c r="N769">
        <v>1</v>
      </c>
      <c r="O769">
        <v>0</v>
      </c>
      <c r="P769">
        <v>4.63</v>
      </c>
      <c r="Q769" t="b">
        <f t="shared" si="99"/>
        <v>1</v>
      </c>
      <c r="R769" t="b">
        <f t="shared" si="100"/>
        <v>1</v>
      </c>
      <c r="S769" t="b">
        <f t="shared" si="101"/>
        <v>0</v>
      </c>
      <c r="T769" t="b">
        <f t="shared" si="102"/>
        <v>0</v>
      </c>
      <c r="U769" t="b">
        <f t="shared" si="103"/>
        <v>0</v>
      </c>
      <c r="V769" t="b">
        <f t="shared" si="104"/>
        <v>1</v>
      </c>
      <c r="W769" t="b">
        <f t="shared" si="105"/>
        <v>0</v>
      </c>
      <c r="X769" t="b">
        <f t="shared" si="106"/>
        <v>0</v>
      </c>
      <c r="Y769" t="b">
        <f t="shared" si="107"/>
        <v>0</v>
      </c>
    </row>
    <row r="770" spans="1:25" x14ac:dyDescent="0.3">
      <c r="A770">
        <v>768</v>
      </c>
      <c r="B770" t="s">
        <v>83</v>
      </c>
      <c r="C770" t="s">
        <v>84</v>
      </c>
      <c r="D770" t="s">
        <v>92</v>
      </c>
      <c r="E770" t="s">
        <v>93</v>
      </c>
      <c r="F770" t="s">
        <v>87</v>
      </c>
      <c r="G770" t="s">
        <v>88</v>
      </c>
      <c r="H770">
        <v>1199</v>
      </c>
      <c r="I770">
        <v>72</v>
      </c>
      <c r="J770">
        <v>26.5</v>
      </c>
      <c r="K770">
        <v>6.8</v>
      </c>
      <c r="L770">
        <v>2021</v>
      </c>
      <c r="M770">
        <v>48490</v>
      </c>
      <c r="N770">
        <v>1</v>
      </c>
      <c r="O770">
        <v>0</v>
      </c>
      <c r="P770">
        <v>3.86</v>
      </c>
      <c r="Q770" t="b">
        <f t="shared" si="99"/>
        <v>0</v>
      </c>
      <c r="R770" t="b">
        <f t="shared" si="100"/>
        <v>0</v>
      </c>
      <c r="S770" t="b">
        <f t="shared" si="101"/>
        <v>1</v>
      </c>
      <c r="T770" t="b">
        <f t="shared" si="102"/>
        <v>0</v>
      </c>
      <c r="U770" t="b">
        <f t="shared" si="103"/>
        <v>0</v>
      </c>
      <c r="V770" t="b">
        <f t="shared" si="104"/>
        <v>0</v>
      </c>
      <c r="W770" t="b">
        <f t="shared" si="105"/>
        <v>0</v>
      </c>
      <c r="X770" t="b">
        <f t="shared" si="106"/>
        <v>0</v>
      </c>
      <c r="Y770" t="b">
        <f t="shared" si="107"/>
        <v>0</v>
      </c>
    </row>
    <row r="771" spans="1:25" x14ac:dyDescent="0.3">
      <c r="A771">
        <v>769</v>
      </c>
      <c r="B771" t="s">
        <v>83</v>
      </c>
      <c r="C771" t="s">
        <v>84</v>
      </c>
      <c r="D771" t="s">
        <v>92</v>
      </c>
      <c r="E771" t="s">
        <v>93</v>
      </c>
      <c r="F771" t="s">
        <v>87</v>
      </c>
      <c r="G771" t="s">
        <v>88</v>
      </c>
      <c r="H771">
        <v>1199</v>
      </c>
      <c r="I771">
        <v>72</v>
      </c>
      <c r="J771">
        <v>26.5</v>
      </c>
      <c r="K771">
        <v>6.8</v>
      </c>
      <c r="L771">
        <v>2022</v>
      </c>
      <c r="M771">
        <v>80527</v>
      </c>
      <c r="N771">
        <v>1</v>
      </c>
      <c r="O771">
        <v>1</v>
      </c>
      <c r="P771">
        <v>3.31</v>
      </c>
      <c r="Q771" t="b">
        <f t="shared" si="99"/>
        <v>0</v>
      </c>
      <c r="R771" t="b">
        <f t="shared" si="100"/>
        <v>0</v>
      </c>
      <c r="S771" t="b">
        <f t="shared" si="101"/>
        <v>1</v>
      </c>
      <c r="T771" t="b">
        <f t="shared" si="102"/>
        <v>0</v>
      </c>
      <c r="U771" t="b">
        <f t="shared" si="103"/>
        <v>0</v>
      </c>
      <c r="V771" t="b">
        <f t="shared" si="104"/>
        <v>0</v>
      </c>
      <c r="W771" t="b">
        <f t="shared" si="105"/>
        <v>0</v>
      </c>
      <c r="X771" t="b">
        <f t="shared" si="106"/>
        <v>0</v>
      </c>
      <c r="Y771" t="b">
        <f t="shared" si="107"/>
        <v>0</v>
      </c>
    </row>
    <row r="772" spans="1:25" x14ac:dyDescent="0.3">
      <c r="A772">
        <v>770</v>
      </c>
      <c r="B772" t="s">
        <v>83</v>
      </c>
      <c r="C772" t="s">
        <v>84</v>
      </c>
      <c r="D772" t="s">
        <v>92</v>
      </c>
      <c r="E772" t="s">
        <v>93</v>
      </c>
      <c r="F772" t="s">
        <v>87</v>
      </c>
      <c r="G772" t="s">
        <v>88</v>
      </c>
      <c r="H772">
        <v>1199</v>
      </c>
      <c r="I772">
        <v>72</v>
      </c>
      <c r="J772">
        <v>26.5</v>
      </c>
      <c r="K772">
        <v>6.8</v>
      </c>
      <c r="L772">
        <v>2023</v>
      </c>
      <c r="M772">
        <v>65466</v>
      </c>
      <c r="N772">
        <v>2</v>
      </c>
      <c r="O772">
        <v>0</v>
      </c>
      <c r="P772">
        <v>4.3899999999999997</v>
      </c>
      <c r="Q772" t="b">
        <f t="shared" ref="Q772:Q835" si="108">AND(P772&gt;4,P772&gt;4)</f>
        <v>1</v>
      </c>
      <c r="R772" t="b">
        <f t="shared" ref="R772:R835" si="109">AND(P772&gt;4,P772&lt;5)</f>
        <v>1</v>
      </c>
      <c r="S772" t="b">
        <f t="shared" ref="S772:S835" si="110">M772&gt;40000</f>
        <v>1</v>
      </c>
      <c r="T772" t="b">
        <f t="shared" ref="T772:T835" si="111">F772=""</f>
        <v>0</v>
      </c>
      <c r="U772" t="b">
        <f t="shared" ref="U772:U835" si="112">AND(R772,S772,T772)</f>
        <v>0</v>
      </c>
      <c r="V772" t="b">
        <f t="shared" ref="V772:V835" si="113">L772&gt;2022</f>
        <v>1</v>
      </c>
      <c r="W772" t="b">
        <f t="shared" ref="W772:W835" si="114">P772&gt;7</f>
        <v>0</v>
      </c>
      <c r="X772" t="b">
        <f t="shared" ref="X772:X835" si="115">F772="Automatic"</f>
        <v>0</v>
      </c>
      <c r="Y772" t="b">
        <f t="shared" ref="Y772:Y835" si="116">AND(V772,W772,X772)</f>
        <v>0</v>
      </c>
    </row>
    <row r="773" spans="1:25" x14ac:dyDescent="0.3">
      <c r="A773">
        <v>771</v>
      </c>
      <c r="B773" t="s">
        <v>83</v>
      </c>
      <c r="C773" t="s">
        <v>84</v>
      </c>
      <c r="D773" t="s">
        <v>92</v>
      </c>
      <c r="E773" t="s">
        <v>93</v>
      </c>
      <c r="F773" t="s">
        <v>87</v>
      </c>
      <c r="G773" t="s">
        <v>88</v>
      </c>
      <c r="H773">
        <v>1199</v>
      </c>
      <c r="I773">
        <v>72</v>
      </c>
      <c r="J773">
        <v>26.5</v>
      </c>
      <c r="K773">
        <v>6.8</v>
      </c>
      <c r="L773">
        <v>2022</v>
      </c>
      <c r="M773">
        <v>48360</v>
      </c>
      <c r="N773">
        <v>2</v>
      </c>
      <c r="O773">
        <v>0</v>
      </c>
      <c r="P773">
        <v>4.16</v>
      </c>
      <c r="Q773" t="b">
        <f t="shared" si="108"/>
        <v>1</v>
      </c>
      <c r="R773" t="b">
        <f t="shared" si="109"/>
        <v>1</v>
      </c>
      <c r="S773" t="b">
        <f t="shared" si="110"/>
        <v>1</v>
      </c>
      <c r="T773" t="b">
        <f t="shared" si="111"/>
        <v>0</v>
      </c>
      <c r="U773" t="b">
        <f t="shared" si="112"/>
        <v>0</v>
      </c>
      <c r="V773" t="b">
        <f t="shared" si="113"/>
        <v>0</v>
      </c>
      <c r="W773" t="b">
        <f t="shared" si="114"/>
        <v>0</v>
      </c>
      <c r="X773" t="b">
        <f t="shared" si="115"/>
        <v>0</v>
      </c>
      <c r="Y773" t="b">
        <f t="shared" si="116"/>
        <v>0</v>
      </c>
    </row>
    <row r="774" spans="1:25" x14ac:dyDescent="0.3">
      <c r="A774">
        <v>772</v>
      </c>
      <c r="B774" t="s">
        <v>83</v>
      </c>
      <c r="C774" t="s">
        <v>84</v>
      </c>
      <c r="D774" t="s">
        <v>92</v>
      </c>
      <c r="E774" t="s">
        <v>93</v>
      </c>
      <c r="F774" t="s">
        <v>87</v>
      </c>
      <c r="G774" t="s">
        <v>88</v>
      </c>
      <c r="H774">
        <v>1199</v>
      </c>
      <c r="I774">
        <v>72</v>
      </c>
      <c r="J774">
        <v>26.5</v>
      </c>
      <c r="K774">
        <v>6.8</v>
      </c>
      <c r="L774">
        <v>2021</v>
      </c>
      <c r="M774">
        <v>56996</v>
      </c>
      <c r="N774">
        <v>1</v>
      </c>
      <c r="O774">
        <v>0</v>
      </c>
      <c r="P774">
        <v>3.99</v>
      </c>
      <c r="Q774" t="b">
        <f t="shared" si="108"/>
        <v>0</v>
      </c>
      <c r="R774" t="b">
        <f t="shared" si="109"/>
        <v>0</v>
      </c>
      <c r="S774" t="b">
        <f t="shared" si="110"/>
        <v>1</v>
      </c>
      <c r="T774" t="b">
        <f t="shared" si="111"/>
        <v>0</v>
      </c>
      <c r="U774" t="b">
        <f t="shared" si="112"/>
        <v>0</v>
      </c>
      <c r="V774" t="b">
        <f t="shared" si="113"/>
        <v>0</v>
      </c>
      <c r="W774" t="b">
        <f t="shared" si="114"/>
        <v>0</v>
      </c>
      <c r="X774" t="b">
        <f t="shared" si="115"/>
        <v>0</v>
      </c>
      <c r="Y774" t="b">
        <f t="shared" si="116"/>
        <v>0</v>
      </c>
    </row>
    <row r="775" spans="1:25" x14ac:dyDescent="0.3">
      <c r="A775">
        <v>773</v>
      </c>
      <c r="B775" t="s">
        <v>83</v>
      </c>
      <c r="C775" t="s">
        <v>84</v>
      </c>
      <c r="D775" t="s">
        <v>92</v>
      </c>
      <c r="E775" t="s">
        <v>93</v>
      </c>
      <c r="F775" t="s">
        <v>87</v>
      </c>
      <c r="G775" t="s">
        <v>88</v>
      </c>
      <c r="H775">
        <v>1199</v>
      </c>
      <c r="I775">
        <v>72</v>
      </c>
      <c r="J775">
        <v>26.5</v>
      </c>
      <c r="K775">
        <v>6.8</v>
      </c>
      <c r="L775">
        <v>2022</v>
      </c>
      <c r="M775">
        <v>42855</v>
      </c>
      <c r="N775">
        <v>1</v>
      </c>
      <c r="O775">
        <v>1</v>
      </c>
      <c r="P775">
        <v>3.17</v>
      </c>
      <c r="Q775" t="b">
        <f t="shared" si="108"/>
        <v>0</v>
      </c>
      <c r="R775" t="b">
        <f t="shared" si="109"/>
        <v>0</v>
      </c>
      <c r="S775" t="b">
        <f t="shared" si="110"/>
        <v>1</v>
      </c>
      <c r="T775" t="b">
        <f t="shared" si="111"/>
        <v>0</v>
      </c>
      <c r="U775" t="b">
        <f t="shared" si="112"/>
        <v>0</v>
      </c>
      <c r="V775" t="b">
        <f t="shared" si="113"/>
        <v>0</v>
      </c>
      <c r="W775" t="b">
        <f t="shared" si="114"/>
        <v>0</v>
      </c>
      <c r="X775" t="b">
        <f t="shared" si="115"/>
        <v>0</v>
      </c>
      <c r="Y775" t="b">
        <f t="shared" si="116"/>
        <v>0</v>
      </c>
    </row>
    <row r="776" spans="1:25" x14ac:dyDescent="0.3">
      <c r="A776">
        <v>774</v>
      </c>
      <c r="B776" t="s">
        <v>83</v>
      </c>
      <c r="C776" t="s">
        <v>84</v>
      </c>
      <c r="D776" t="s">
        <v>92</v>
      </c>
      <c r="E776" t="s">
        <v>93</v>
      </c>
      <c r="F776" t="s">
        <v>87</v>
      </c>
      <c r="G776" t="s">
        <v>88</v>
      </c>
      <c r="H776">
        <v>1199</v>
      </c>
      <c r="I776">
        <v>72</v>
      </c>
      <c r="J776">
        <v>26.5</v>
      </c>
      <c r="K776">
        <v>6.8</v>
      </c>
      <c r="L776">
        <v>2020</v>
      </c>
      <c r="M776">
        <v>61405</v>
      </c>
      <c r="N776">
        <v>1</v>
      </c>
      <c r="O776">
        <v>0</v>
      </c>
      <c r="P776">
        <v>2.67</v>
      </c>
      <c r="Q776" t="b">
        <f t="shared" si="108"/>
        <v>0</v>
      </c>
      <c r="R776" t="b">
        <f t="shared" si="109"/>
        <v>0</v>
      </c>
      <c r="S776" t="b">
        <f t="shared" si="110"/>
        <v>1</v>
      </c>
      <c r="T776" t="b">
        <f t="shared" si="111"/>
        <v>0</v>
      </c>
      <c r="U776" t="b">
        <f t="shared" si="112"/>
        <v>0</v>
      </c>
      <c r="V776" t="b">
        <f t="shared" si="113"/>
        <v>0</v>
      </c>
      <c r="W776" t="b">
        <f t="shared" si="114"/>
        <v>0</v>
      </c>
      <c r="X776" t="b">
        <f t="shared" si="115"/>
        <v>0</v>
      </c>
      <c r="Y776" t="b">
        <f t="shared" si="116"/>
        <v>0</v>
      </c>
    </row>
    <row r="777" spans="1:25" x14ac:dyDescent="0.3">
      <c r="A777">
        <v>775</v>
      </c>
      <c r="B777" t="s">
        <v>83</v>
      </c>
      <c r="C777" t="s">
        <v>84</v>
      </c>
      <c r="D777" t="s">
        <v>92</v>
      </c>
      <c r="E777" t="s">
        <v>93</v>
      </c>
      <c r="F777" t="s">
        <v>87</v>
      </c>
      <c r="G777" t="s">
        <v>88</v>
      </c>
      <c r="H777">
        <v>1199</v>
      </c>
      <c r="I777">
        <v>72</v>
      </c>
      <c r="J777">
        <v>26.5</v>
      </c>
      <c r="K777">
        <v>6.8</v>
      </c>
      <c r="L777">
        <v>2020</v>
      </c>
      <c r="M777">
        <v>52658</v>
      </c>
      <c r="N777">
        <v>1</v>
      </c>
      <c r="O777">
        <v>0</v>
      </c>
      <c r="P777">
        <v>2.84</v>
      </c>
      <c r="Q777" t="b">
        <f t="shared" si="108"/>
        <v>0</v>
      </c>
      <c r="R777" t="b">
        <f t="shared" si="109"/>
        <v>0</v>
      </c>
      <c r="S777" t="b">
        <f t="shared" si="110"/>
        <v>1</v>
      </c>
      <c r="T777" t="b">
        <f t="shared" si="111"/>
        <v>0</v>
      </c>
      <c r="U777" t="b">
        <f t="shared" si="112"/>
        <v>0</v>
      </c>
      <c r="V777" t="b">
        <f t="shared" si="113"/>
        <v>0</v>
      </c>
      <c r="W777" t="b">
        <f t="shared" si="114"/>
        <v>0</v>
      </c>
      <c r="X777" t="b">
        <f t="shared" si="115"/>
        <v>0</v>
      </c>
      <c r="Y777" t="b">
        <f t="shared" si="116"/>
        <v>0</v>
      </c>
    </row>
    <row r="778" spans="1:25" x14ac:dyDescent="0.3">
      <c r="A778">
        <v>776</v>
      </c>
      <c r="B778" t="s">
        <v>83</v>
      </c>
      <c r="C778" t="s">
        <v>84</v>
      </c>
      <c r="D778" t="s">
        <v>92</v>
      </c>
      <c r="E778" t="s">
        <v>93</v>
      </c>
      <c r="F778" t="s">
        <v>87</v>
      </c>
      <c r="G778" t="s">
        <v>88</v>
      </c>
      <c r="H778">
        <v>1199</v>
      </c>
      <c r="I778">
        <v>72</v>
      </c>
      <c r="J778">
        <v>26.5</v>
      </c>
      <c r="K778">
        <v>6.8</v>
      </c>
      <c r="L778">
        <v>2022</v>
      </c>
      <c r="M778">
        <v>52833</v>
      </c>
      <c r="N778">
        <v>1</v>
      </c>
      <c r="O778">
        <v>0</v>
      </c>
      <c r="P778">
        <v>4.32</v>
      </c>
      <c r="Q778" t="b">
        <f t="shared" si="108"/>
        <v>1</v>
      </c>
      <c r="R778" t="b">
        <f t="shared" si="109"/>
        <v>1</v>
      </c>
      <c r="S778" t="b">
        <f t="shared" si="110"/>
        <v>1</v>
      </c>
      <c r="T778" t="b">
        <f t="shared" si="111"/>
        <v>0</v>
      </c>
      <c r="U778" t="b">
        <f t="shared" si="112"/>
        <v>0</v>
      </c>
      <c r="V778" t="b">
        <f t="shared" si="113"/>
        <v>0</v>
      </c>
      <c r="W778" t="b">
        <f t="shared" si="114"/>
        <v>0</v>
      </c>
      <c r="X778" t="b">
        <f t="shared" si="115"/>
        <v>0</v>
      </c>
      <c r="Y778" t="b">
        <f t="shared" si="116"/>
        <v>0</v>
      </c>
    </row>
    <row r="779" spans="1:25" x14ac:dyDescent="0.3">
      <c r="A779">
        <v>777</v>
      </c>
      <c r="B779" t="s">
        <v>83</v>
      </c>
      <c r="C779" t="s">
        <v>84</v>
      </c>
      <c r="D779" t="s">
        <v>92</v>
      </c>
      <c r="E779" t="s">
        <v>93</v>
      </c>
      <c r="F779" t="s">
        <v>87</v>
      </c>
      <c r="G779" t="s">
        <v>88</v>
      </c>
      <c r="H779">
        <v>1199</v>
      </c>
      <c r="I779">
        <v>72</v>
      </c>
      <c r="J779">
        <v>26.5</v>
      </c>
      <c r="K779">
        <v>6.8</v>
      </c>
      <c r="L779">
        <v>2021</v>
      </c>
      <c r="M779">
        <v>93756</v>
      </c>
      <c r="N779">
        <v>1</v>
      </c>
      <c r="O779">
        <v>0</v>
      </c>
      <c r="P779">
        <v>3.33</v>
      </c>
      <c r="Q779" t="b">
        <f t="shared" si="108"/>
        <v>0</v>
      </c>
      <c r="R779" t="b">
        <f t="shared" si="109"/>
        <v>0</v>
      </c>
      <c r="S779" t="b">
        <f t="shared" si="110"/>
        <v>1</v>
      </c>
      <c r="T779" t="b">
        <f t="shared" si="111"/>
        <v>0</v>
      </c>
      <c r="U779" t="b">
        <f t="shared" si="112"/>
        <v>0</v>
      </c>
      <c r="V779" t="b">
        <f t="shared" si="113"/>
        <v>0</v>
      </c>
      <c r="W779" t="b">
        <f t="shared" si="114"/>
        <v>0</v>
      </c>
      <c r="X779" t="b">
        <f t="shared" si="115"/>
        <v>0</v>
      </c>
      <c r="Y779" t="b">
        <f t="shared" si="116"/>
        <v>0</v>
      </c>
    </row>
    <row r="780" spans="1:25" x14ac:dyDescent="0.3">
      <c r="A780">
        <v>778</v>
      </c>
      <c r="B780" t="s">
        <v>83</v>
      </c>
      <c r="C780" t="s">
        <v>84</v>
      </c>
      <c r="D780" t="s">
        <v>92</v>
      </c>
      <c r="E780" t="s">
        <v>93</v>
      </c>
      <c r="F780" t="s">
        <v>87</v>
      </c>
      <c r="G780" t="s">
        <v>88</v>
      </c>
      <c r="H780">
        <v>1199</v>
      </c>
      <c r="I780">
        <v>72</v>
      </c>
      <c r="J780">
        <v>26.5</v>
      </c>
      <c r="K780">
        <v>6.8</v>
      </c>
      <c r="L780">
        <v>2024</v>
      </c>
      <c r="M780">
        <v>24692</v>
      </c>
      <c r="N780">
        <v>2</v>
      </c>
      <c r="O780">
        <v>0</v>
      </c>
      <c r="P780">
        <v>5.18</v>
      </c>
      <c r="Q780" t="b">
        <f t="shared" si="108"/>
        <v>1</v>
      </c>
      <c r="R780" t="b">
        <f t="shared" si="109"/>
        <v>0</v>
      </c>
      <c r="S780" t="b">
        <f t="shared" si="110"/>
        <v>0</v>
      </c>
      <c r="T780" t="b">
        <f t="shared" si="111"/>
        <v>0</v>
      </c>
      <c r="U780" t="b">
        <f t="shared" si="112"/>
        <v>0</v>
      </c>
      <c r="V780" t="b">
        <f t="shared" si="113"/>
        <v>1</v>
      </c>
      <c r="W780" t="b">
        <f t="shared" si="114"/>
        <v>0</v>
      </c>
      <c r="X780" t="b">
        <f t="shared" si="115"/>
        <v>0</v>
      </c>
      <c r="Y780" t="b">
        <f t="shared" si="116"/>
        <v>0</v>
      </c>
    </row>
    <row r="781" spans="1:25" x14ac:dyDescent="0.3">
      <c r="A781">
        <v>779</v>
      </c>
      <c r="B781" t="s">
        <v>83</v>
      </c>
      <c r="C781" t="s">
        <v>84</v>
      </c>
      <c r="D781" t="s">
        <v>92</v>
      </c>
      <c r="E781" t="s">
        <v>93</v>
      </c>
      <c r="F781" t="s">
        <v>87</v>
      </c>
      <c r="G781" t="s">
        <v>88</v>
      </c>
      <c r="H781">
        <v>1199</v>
      </c>
      <c r="I781">
        <v>72</v>
      </c>
      <c r="J781">
        <v>26.5</v>
      </c>
      <c r="K781">
        <v>6.8</v>
      </c>
      <c r="L781">
        <v>2025</v>
      </c>
      <c r="M781">
        <v>12362</v>
      </c>
      <c r="N781">
        <v>1</v>
      </c>
      <c r="O781">
        <v>0</v>
      </c>
      <c r="P781">
        <v>6.32</v>
      </c>
      <c r="Q781" t="b">
        <f t="shared" si="108"/>
        <v>1</v>
      </c>
      <c r="R781" t="b">
        <f t="shared" si="109"/>
        <v>0</v>
      </c>
      <c r="S781" t="b">
        <f t="shared" si="110"/>
        <v>0</v>
      </c>
      <c r="T781" t="b">
        <f t="shared" si="111"/>
        <v>0</v>
      </c>
      <c r="U781" t="b">
        <f t="shared" si="112"/>
        <v>0</v>
      </c>
      <c r="V781" t="b">
        <f t="shared" si="113"/>
        <v>1</v>
      </c>
      <c r="W781" t="b">
        <f t="shared" si="114"/>
        <v>0</v>
      </c>
      <c r="X781" t="b">
        <f t="shared" si="115"/>
        <v>0</v>
      </c>
      <c r="Y781" t="b">
        <f t="shared" si="116"/>
        <v>0</v>
      </c>
    </row>
    <row r="782" spans="1:25" x14ac:dyDescent="0.3">
      <c r="A782">
        <v>780</v>
      </c>
      <c r="B782" t="s">
        <v>83</v>
      </c>
      <c r="C782" t="s">
        <v>84</v>
      </c>
      <c r="D782" t="s">
        <v>92</v>
      </c>
      <c r="E782" t="s">
        <v>93</v>
      </c>
      <c r="F782" t="s">
        <v>87</v>
      </c>
      <c r="G782" t="s">
        <v>88</v>
      </c>
      <c r="H782">
        <v>1199</v>
      </c>
      <c r="I782">
        <v>72</v>
      </c>
      <c r="J782">
        <v>26.5</v>
      </c>
      <c r="K782">
        <v>6.8</v>
      </c>
      <c r="L782">
        <v>2024</v>
      </c>
      <c r="M782">
        <v>30250</v>
      </c>
      <c r="N782">
        <v>1</v>
      </c>
      <c r="O782">
        <v>0</v>
      </c>
      <c r="P782">
        <v>5.31</v>
      </c>
      <c r="Q782" t="b">
        <f t="shared" si="108"/>
        <v>1</v>
      </c>
      <c r="R782" t="b">
        <f t="shared" si="109"/>
        <v>0</v>
      </c>
      <c r="S782" t="b">
        <f t="shared" si="110"/>
        <v>0</v>
      </c>
      <c r="T782" t="b">
        <f t="shared" si="111"/>
        <v>0</v>
      </c>
      <c r="U782" t="b">
        <f t="shared" si="112"/>
        <v>0</v>
      </c>
      <c r="V782" t="b">
        <f t="shared" si="113"/>
        <v>1</v>
      </c>
      <c r="W782" t="b">
        <f t="shared" si="114"/>
        <v>0</v>
      </c>
      <c r="X782" t="b">
        <f t="shared" si="115"/>
        <v>0</v>
      </c>
      <c r="Y782" t="b">
        <f t="shared" si="116"/>
        <v>0</v>
      </c>
    </row>
    <row r="783" spans="1:25" x14ac:dyDescent="0.3">
      <c r="A783">
        <v>781</v>
      </c>
      <c r="B783" t="s">
        <v>83</v>
      </c>
      <c r="C783" t="s">
        <v>84</v>
      </c>
      <c r="D783" t="s">
        <v>92</v>
      </c>
      <c r="E783" t="s">
        <v>93</v>
      </c>
      <c r="F783" t="s">
        <v>87</v>
      </c>
      <c r="G783" t="s">
        <v>88</v>
      </c>
      <c r="H783">
        <v>1199</v>
      </c>
      <c r="I783">
        <v>72</v>
      </c>
      <c r="J783">
        <v>26.5</v>
      </c>
      <c r="K783">
        <v>6.8</v>
      </c>
      <c r="L783">
        <v>2022</v>
      </c>
      <c r="M783">
        <v>41424</v>
      </c>
      <c r="N783">
        <v>1</v>
      </c>
      <c r="O783">
        <v>0</v>
      </c>
      <c r="P783">
        <v>4.1399999999999997</v>
      </c>
      <c r="Q783" t="b">
        <f t="shared" si="108"/>
        <v>1</v>
      </c>
      <c r="R783" t="b">
        <f t="shared" si="109"/>
        <v>1</v>
      </c>
      <c r="S783" t="b">
        <f t="shared" si="110"/>
        <v>1</v>
      </c>
      <c r="T783" t="b">
        <f t="shared" si="111"/>
        <v>0</v>
      </c>
      <c r="U783" t="b">
        <f t="shared" si="112"/>
        <v>0</v>
      </c>
      <c r="V783" t="b">
        <f t="shared" si="113"/>
        <v>0</v>
      </c>
      <c r="W783" t="b">
        <f t="shared" si="114"/>
        <v>0</v>
      </c>
      <c r="X783" t="b">
        <f t="shared" si="115"/>
        <v>0</v>
      </c>
      <c r="Y783" t="b">
        <f t="shared" si="116"/>
        <v>0</v>
      </c>
    </row>
    <row r="784" spans="1:25" x14ac:dyDescent="0.3">
      <c r="A784">
        <v>782</v>
      </c>
      <c r="B784" t="s">
        <v>83</v>
      </c>
      <c r="C784" t="s">
        <v>84</v>
      </c>
      <c r="D784" t="s">
        <v>92</v>
      </c>
      <c r="E784" t="s">
        <v>93</v>
      </c>
      <c r="F784" t="s">
        <v>87</v>
      </c>
      <c r="G784" t="s">
        <v>88</v>
      </c>
      <c r="H784">
        <v>1199</v>
      </c>
      <c r="I784">
        <v>72</v>
      </c>
      <c r="J784">
        <v>26.5</v>
      </c>
      <c r="K784">
        <v>6.8</v>
      </c>
      <c r="L784">
        <v>2023</v>
      </c>
      <c r="M784">
        <v>32582</v>
      </c>
      <c r="N784">
        <v>1</v>
      </c>
      <c r="O784">
        <v>0</v>
      </c>
      <c r="P784">
        <v>5.13</v>
      </c>
      <c r="Q784" t="b">
        <f t="shared" si="108"/>
        <v>1</v>
      </c>
      <c r="R784" t="b">
        <f t="shared" si="109"/>
        <v>0</v>
      </c>
      <c r="S784" t="b">
        <f t="shared" si="110"/>
        <v>0</v>
      </c>
      <c r="T784" t="b">
        <f t="shared" si="111"/>
        <v>0</v>
      </c>
      <c r="U784" t="b">
        <f t="shared" si="112"/>
        <v>0</v>
      </c>
      <c r="V784" t="b">
        <f t="shared" si="113"/>
        <v>1</v>
      </c>
      <c r="W784" t="b">
        <f t="shared" si="114"/>
        <v>0</v>
      </c>
      <c r="X784" t="b">
        <f t="shared" si="115"/>
        <v>0</v>
      </c>
      <c r="Y784" t="b">
        <f t="shared" si="116"/>
        <v>0</v>
      </c>
    </row>
    <row r="785" spans="1:25" x14ac:dyDescent="0.3">
      <c r="A785">
        <v>783</v>
      </c>
      <c r="B785" t="s">
        <v>83</v>
      </c>
      <c r="C785" t="s">
        <v>84</v>
      </c>
      <c r="D785" t="s">
        <v>92</v>
      </c>
      <c r="E785" t="s">
        <v>93</v>
      </c>
      <c r="F785" t="s">
        <v>87</v>
      </c>
      <c r="G785" t="s">
        <v>88</v>
      </c>
      <c r="H785">
        <v>1199</v>
      </c>
      <c r="I785">
        <v>72</v>
      </c>
      <c r="J785">
        <v>26.5</v>
      </c>
      <c r="K785">
        <v>6.8</v>
      </c>
      <c r="L785">
        <v>2023</v>
      </c>
      <c r="M785">
        <v>60267</v>
      </c>
      <c r="N785">
        <v>2</v>
      </c>
      <c r="O785">
        <v>0</v>
      </c>
      <c r="P785">
        <v>3.98</v>
      </c>
      <c r="Q785" t="b">
        <f t="shared" si="108"/>
        <v>0</v>
      </c>
      <c r="R785" t="b">
        <f t="shared" si="109"/>
        <v>0</v>
      </c>
      <c r="S785" t="b">
        <f t="shared" si="110"/>
        <v>1</v>
      </c>
      <c r="T785" t="b">
        <f t="shared" si="111"/>
        <v>0</v>
      </c>
      <c r="U785" t="b">
        <f t="shared" si="112"/>
        <v>0</v>
      </c>
      <c r="V785" t="b">
        <f t="shared" si="113"/>
        <v>1</v>
      </c>
      <c r="W785" t="b">
        <f t="shared" si="114"/>
        <v>0</v>
      </c>
      <c r="X785" t="b">
        <f t="shared" si="115"/>
        <v>0</v>
      </c>
      <c r="Y785" t="b">
        <f t="shared" si="116"/>
        <v>0</v>
      </c>
    </row>
    <row r="786" spans="1:25" x14ac:dyDescent="0.3">
      <c r="A786">
        <v>784</v>
      </c>
      <c r="B786" t="s">
        <v>83</v>
      </c>
      <c r="C786" t="s">
        <v>84</v>
      </c>
      <c r="D786" t="s">
        <v>92</v>
      </c>
      <c r="E786" t="s">
        <v>93</v>
      </c>
      <c r="F786" t="s">
        <v>87</v>
      </c>
      <c r="G786" t="s">
        <v>88</v>
      </c>
      <c r="H786">
        <v>1199</v>
      </c>
      <c r="I786">
        <v>72</v>
      </c>
      <c r="J786">
        <v>26.5</v>
      </c>
      <c r="K786">
        <v>6.8</v>
      </c>
      <c r="L786">
        <v>2023</v>
      </c>
      <c r="M786">
        <v>57045</v>
      </c>
      <c r="N786">
        <v>2</v>
      </c>
      <c r="O786">
        <v>0</v>
      </c>
      <c r="P786">
        <v>4.3600000000000003</v>
      </c>
      <c r="Q786" t="b">
        <f t="shared" si="108"/>
        <v>1</v>
      </c>
      <c r="R786" t="b">
        <f t="shared" si="109"/>
        <v>1</v>
      </c>
      <c r="S786" t="b">
        <f t="shared" si="110"/>
        <v>1</v>
      </c>
      <c r="T786" t="b">
        <f t="shared" si="111"/>
        <v>0</v>
      </c>
      <c r="U786" t="b">
        <f t="shared" si="112"/>
        <v>0</v>
      </c>
      <c r="V786" t="b">
        <f t="shared" si="113"/>
        <v>1</v>
      </c>
      <c r="W786" t="b">
        <f t="shared" si="114"/>
        <v>0</v>
      </c>
      <c r="X786" t="b">
        <f t="shared" si="115"/>
        <v>0</v>
      </c>
      <c r="Y786" t="b">
        <f t="shared" si="116"/>
        <v>0</v>
      </c>
    </row>
    <row r="787" spans="1:25" x14ac:dyDescent="0.3">
      <c r="A787">
        <v>785</v>
      </c>
      <c r="B787" t="s">
        <v>83</v>
      </c>
      <c r="C787" t="s">
        <v>84</v>
      </c>
      <c r="D787" t="s">
        <v>92</v>
      </c>
      <c r="E787" t="s">
        <v>93</v>
      </c>
      <c r="F787" t="s">
        <v>87</v>
      </c>
      <c r="G787" t="s">
        <v>88</v>
      </c>
      <c r="H787">
        <v>1199</v>
      </c>
      <c r="I787">
        <v>72</v>
      </c>
      <c r="J787">
        <v>26.5</v>
      </c>
      <c r="K787">
        <v>6.8</v>
      </c>
      <c r="L787">
        <v>2022</v>
      </c>
      <c r="M787">
        <v>74763</v>
      </c>
      <c r="N787">
        <v>1</v>
      </c>
      <c r="O787">
        <v>0</v>
      </c>
      <c r="P787">
        <v>4.4000000000000004</v>
      </c>
      <c r="Q787" t="b">
        <f t="shared" si="108"/>
        <v>1</v>
      </c>
      <c r="R787" t="b">
        <f t="shared" si="109"/>
        <v>1</v>
      </c>
      <c r="S787" t="b">
        <f t="shared" si="110"/>
        <v>1</v>
      </c>
      <c r="T787" t="b">
        <f t="shared" si="111"/>
        <v>0</v>
      </c>
      <c r="U787" t="b">
        <f t="shared" si="112"/>
        <v>0</v>
      </c>
      <c r="V787" t="b">
        <f t="shared" si="113"/>
        <v>0</v>
      </c>
      <c r="W787" t="b">
        <f t="shared" si="114"/>
        <v>0</v>
      </c>
      <c r="X787" t="b">
        <f t="shared" si="115"/>
        <v>0</v>
      </c>
      <c r="Y787" t="b">
        <f t="shared" si="116"/>
        <v>0</v>
      </c>
    </row>
    <row r="788" spans="1:25" x14ac:dyDescent="0.3">
      <c r="A788">
        <v>786</v>
      </c>
      <c r="B788" t="s">
        <v>83</v>
      </c>
      <c r="C788" t="s">
        <v>84</v>
      </c>
      <c r="D788" t="s">
        <v>92</v>
      </c>
      <c r="E788" t="s">
        <v>93</v>
      </c>
      <c r="F788" t="s">
        <v>87</v>
      </c>
      <c r="G788" t="s">
        <v>88</v>
      </c>
      <c r="H788">
        <v>1199</v>
      </c>
      <c r="I788">
        <v>72</v>
      </c>
      <c r="J788">
        <v>26.5</v>
      </c>
      <c r="K788">
        <v>6.8</v>
      </c>
      <c r="L788">
        <v>2023</v>
      </c>
      <c r="M788">
        <v>48016</v>
      </c>
      <c r="N788">
        <v>1</v>
      </c>
      <c r="O788">
        <v>0</v>
      </c>
      <c r="P788">
        <v>4.74</v>
      </c>
      <c r="Q788" t="b">
        <f t="shared" si="108"/>
        <v>1</v>
      </c>
      <c r="R788" t="b">
        <f t="shared" si="109"/>
        <v>1</v>
      </c>
      <c r="S788" t="b">
        <f t="shared" si="110"/>
        <v>1</v>
      </c>
      <c r="T788" t="b">
        <f t="shared" si="111"/>
        <v>0</v>
      </c>
      <c r="U788" t="b">
        <f t="shared" si="112"/>
        <v>0</v>
      </c>
      <c r="V788" t="b">
        <f t="shared" si="113"/>
        <v>1</v>
      </c>
      <c r="W788" t="b">
        <f t="shared" si="114"/>
        <v>0</v>
      </c>
      <c r="X788" t="b">
        <f t="shared" si="115"/>
        <v>0</v>
      </c>
      <c r="Y788" t="b">
        <f t="shared" si="116"/>
        <v>0</v>
      </c>
    </row>
    <row r="789" spans="1:25" x14ac:dyDescent="0.3">
      <c r="A789">
        <v>787</v>
      </c>
      <c r="B789" t="s">
        <v>83</v>
      </c>
      <c r="C789" t="s">
        <v>84</v>
      </c>
      <c r="D789" t="s">
        <v>92</v>
      </c>
      <c r="E789" t="s">
        <v>93</v>
      </c>
      <c r="F789" t="s">
        <v>87</v>
      </c>
      <c r="G789" t="s">
        <v>88</v>
      </c>
      <c r="H789">
        <v>1199</v>
      </c>
      <c r="I789">
        <v>72</v>
      </c>
      <c r="J789">
        <v>26.5</v>
      </c>
      <c r="K789">
        <v>6.8</v>
      </c>
      <c r="L789">
        <v>2026</v>
      </c>
      <c r="M789">
        <v>5057</v>
      </c>
      <c r="N789">
        <v>1</v>
      </c>
      <c r="O789">
        <v>0</v>
      </c>
      <c r="P789">
        <v>7.07</v>
      </c>
      <c r="Q789" t="b">
        <f t="shared" si="108"/>
        <v>1</v>
      </c>
      <c r="R789" t="b">
        <f t="shared" si="109"/>
        <v>0</v>
      </c>
      <c r="S789" t="b">
        <f t="shared" si="110"/>
        <v>0</v>
      </c>
      <c r="T789" t="b">
        <f t="shared" si="111"/>
        <v>0</v>
      </c>
      <c r="U789" t="b">
        <f t="shared" si="112"/>
        <v>0</v>
      </c>
      <c r="V789" t="b">
        <f t="shared" si="113"/>
        <v>1</v>
      </c>
      <c r="W789" t="b">
        <f t="shared" si="114"/>
        <v>1</v>
      </c>
      <c r="X789" t="b">
        <f t="shared" si="115"/>
        <v>0</v>
      </c>
      <c r="Y789" t="b">
        <f t="shared" si="116"/>
        <v>0</v>
      </c>
    </row>
    <row r="790" spans="1:25" x14ac:dyDescent="0.3">
      <c r="A790">
        <v>788</v>
      </c>
      <c r="B790" t="s">
        <v>83</v>
      </c>
      <c r="C790" t="s">
        <v>84</v>
      </c>
      <c r="D790" t="s">
        <v>92</v>
      </c>
      <c r="E790" t="s">
        <v>93</v>
      </c>
      <c r="F790" t="s">
        <v>87</v>
      </c>
      <c r="G790" t="s">
        <v>88</v>
      </c>
      <c r="H790">
        <v>1199</v>
      </c>
      <c r="I790">
        <v>72</v>
      </c>
      <c r="J790">
        <v>26.5</v>
      </c>
      <c r="K790">
        <v>6.8</v>
      </c>
      <c r="L790">
        <v>2024</v>
      </c>
      <c r="M790">
        <v>29343</v>
      </c>
      <c r="N790">
        <v>1</v>
      </c>
      <c r="O790">
        <v>0</v>
      </c>
      <c r="P790">
        <v>5.26</v>
      </c>
      <c r="Q790" t="b">
        <f t="shared" si="108"/>
        <v>1</v>
      </c>
      <c r="R790" t="b">
        <f t="shared" si="109"/>
        <v>0</v>
      </c>
      <c r="S790" t="b">
        <f t="shared" si="110"/>
        <v>0</v>
      </c>
      <c r="T790" t="b">
        <f t="shared" si="111"/>
        <v>0</v>
      </c>
      <c r="U790" t="b">
        <f t="shared" si="112"/>
        <v>0</v>
      </c>
      <c r="V790" t="b">
        <f t="shared" si="113"/>
        <v>1</v>
      </c>
      <c r="W790" t="b">
        <f t="shared" si="114"/>
        <v>0</v>
      </c>
      <c r="X790" t="b">
        <f t="shared" si="115"/>
        <v>0</v>
      </c>
      <c r="Y790" t="b">
        <f t="shared" si="116"/>
        <v>0</v>
      </c>
    </row>
    <row r="791" spans="1:25" x14ac:dyDescent="0.3">
      <c r="A791">
        <v>789</v>
      </c>
      <c r="B791" t="s">
        <v>83</v>
      </c>
      <c r="C791" t="s">
        <v>84</v>
      </c>
      <c r="D791" t="s">
        <v>92</v>
      </c>
      <c r="E791" t="s">
        <v>93</v>
      </c>
      <c r="F791" t="s">
        <v>87</v>
      </c>
      <c r="G791" t="s">
        <v>88</v>
      </c>
      <c r="H791">
        <v>1199</v>
      </c>
      <c r="I791">
        <v>72</v>
      </c>
      <c r="J791">
        <v>26.5</v>
      </c>
      <c r="K791">
        <v>6.8</v>
      </c>
      <c r="L791">
        <v>2020</v>
      </c>
      <c r="M791">
        <v>53697</v>
      </c>
      <c r="N791">
        <v>1</v>
      </c>
      <c r="O791">
        <v>0</v>
      </c>
      <c r="P791">
        <v>3.09</v>
      </c>
      <c r="Q791" t="b">
        <f t="shared" si="108"/>
        <v>0</v>
      </c>
      <c r="R791" t="b">
        <f t="shared" si="109"/>
        <v>0</v>
      </c>
      <c r="S791" t="b">
        <f t="shared" si="110"/>
        <v>1</v>
      </c>
      <c r="T791" t="b">
        <f t="shared" si="111"/>
        <v>0</v>
      </c>
      <c r="U791" t="b">
        <f t="shared" si="112"/>
        <v>0</v>
      </c>
      <c r="V791" t="b">
        <f t="shared" si="113"/>
        <v>0</v>
      </c>
      <c r="W791" t="b">
        <f t="shared" si="114"/>
        <v>0</v>
      </c>
      <c r="X791" t="b">
        <f t="shared" si="115"/>
        <v>0</v>
      </c>
      <c r="Y791" t="b">
        <f t="shared" si="116"/>
        <v>0</v>
      </c>
    </row>
    <row r="792" spans="1:25" x14ac:dyDescent="0.3">
      <c r="A792">
        <v>790</v>
      </c>
      <c r="B792" t="s">
        <v>83</v>
      </c>
      <c r="C792" t="s">
        <v>84</v>
      </c>
      <c r="D792" t="s">
        <v>92</v>
      </c>
      <c r="E792" t="s">
        <v>93</v>
      </c>
      <c r="F792" t="s">
        <v>87</v>
      </c>
      <c r="G792" t="s">
        <v>88</v>
      </c>
      <c r="H792">
        <v>1199</v>
      </c>
      <c r="I792">
        <v>72</v>
      </c>
      <c r="J792">
        <v>26.5</v>
      </c>
      <c r="K792">
        <v>6.8</v>
      </c>
      <c r="L792">
        <v>2024</v>
      </c>
      <c r="M792">
        <v>44912</v>
      </c>
      <c r="N792">
        <v>1</v>
      </c>
      <c r="O792">
        <v>0</v>
      </c>
      <c r="P792">
        <v>5.53</v>
      </c>
      <c r="Q792" t="b">
        <f t="shared" si="108"/>
        <v>1</v>
      </c>
      <c r="R792" t="b">
        <f t="shared" si="109"/>
        <v>0</v>
      </c>
      <c r="S792" t="b">
        <f t="shared" si="110"/>
        <v>1</v>
      </c>
      <c r="T792" t="b">
        <f t="shared" si="111"/>
        <v>0</v>
      </c>
      <c r="U792" t="b">
        <f t="shared" si="112"/>
        <v>0</v>
      </c>
      <c r="V792" t="b">
        <f t="shared" si="113"/>
        <v>1</v>
      </c>
      <c r="W792" t="b">
        <f t="shared" si="114"/>
        <v>0</v>
      </c>
      <c r="X792" t="b">
        <f t="shared" si="115"/>
        <v>0</v>
      </c>
      <c r="Y792" t="b">
        <f t="shared" si="116"/>
        <v>0</v>
      </c>
    </row>
    <row r="793" spans="1:25" x14ac:dyDescent="0.3">
      <c r="A793">
        <v>791</v>
      </c>
      <c r="B793" t="s">
        <v>83</v>
      </c>
      <c r="C793" t="s">
        <v>84</v>
      </c>
      <c r="D793" t="s">
        <v>92</v>
      </c>
      <c r="E793" t="s">
        <v>93</v>
      </c>
      <c r="F793" t="s">
        <v>87</v>
      </c>
      <c r="G793" t="s">
        <v>88</v>
      </c>
      <c r="H793">
        <v>1199</v>
      </c>
      <c r="I793">
        <v>72</v>
      </c>
      <c r="J793">
        <v>26.5</v>
      </c>
      <c r="K793">
        <v>6.8</v>
      </c>
      <c r="L793">
        <v>2023</v>
      </c>
      <c r="M793">
        <v>39795</v>
      </c>
      <c r="N793">
        <v>1</v>
      </c>
      <c r="O793">
        <v>0</v>
      </c>
      <c r="P793">
        <v>5.17</v>
      </c>
      <c r="Q793" t="b">
        <f t="shared" si="108"/>
        <v>1</v>
      </c>
      <c r="R793" t="b">
        <f t="shared" si="109"/>
        <v>0</v>
      </c>
      <c r="S793" t="b">
        <f t="shared" si="110"/>
        <v>0</v>
      </c>
      <c r="T793" t="b">
        <f t="shared" si="111"/>
        <v>0</v>
      </c>
      <c r="U793" t="b">
        <f t="shared" si="112"/>
        <v>0</v>
      </c>
      <c r="V793" t="b">
        <f t="shared" si="113"/>
        <v>1</v>
      </c>
      <c r="W793" t="b">
        <f t="shared" si="114"/>
        <v>0</v>
      </c>
      <c r="X793" t="b">
        <f t="shared" si="115"/>
        <v>0</v>
      </c>
      <c r="Y793" t="b">
        <f t="shared" si="116"/>
        <v>0</v>
      </c>
    </row>
    <row r="794" spans="1:25" x14ac:dyDescent="0.3">
      <c r="A794">
        <v>792</v>
      </c>
      <c r="B794" t="s">
        <v>83</v>
      </c>
      <c r="C794" t="s">
        <v>84</v>
      </c>
      <c r="D794" t="s">
        <v>92</v>
      </c>
      <c r="E794" t="s">
        <v>93</v>
      </c>
      <c r="F794" t="s">
        <v>87</v>
      </c>
      <c r="G794" t="s">
        <v>88</v>
      </c>
      <c r="H794">
        <v>1199</v>
      </c>
      <c r="I794">
        <v>72</v>
      </c>
      <c r="J794">
        <v>26.5</v>
      </c>
      <c r="K794">
        <v>6.8</v>
      </c>
      <c r="L794">
        <v>2022</v>
      </c>
      <c r="M794">
        <v>83849</v>
      </c>
      <c r="N794">
        <v>1</v>
      </c>
      <c r="O794">
        <v>0</v>
      </c>
      <c r="P794">
        <v>4.16</v>
      </c>
      <c r="Q794" t="b">
        <f t="shared" si="108"/>
        <v>1</v>
      </c>
      <c r="R794" t="b">
        <f t="shared" si="109"/>
        <v>1</v>
      </c>
      <c r="S794" t="b">
        <f t="shared" si="110"/>
        <v>1</v>
      </c>
      <c r="T794" t="b">
        <f t="shared" si="111"/>
        <v>0</v>
      </c>
      <c r="U794" t="b">
        <f t="shared" si="112"/>
        <v>0</v>
      </c>
      <c r="V794" t="b">
        <f t="shared" si="113"/>
        <v>0</v>
      </c>
      <c r="W794" t="b">
        <f t="shared" si="114"/>
        <v>0</v>
      </c>
      <c r="X794" t="b">
        <f t="shared" si="115"/>
        <v>0</v>
      </c>
      <c r="Y794" t="b">
        <f t="shared" si="116"/>
        <v>0</v>
      </c>
    </row>
    <row r="795" spans="1:25" x14ac:dyDescent="0.3">
      <c r="A795">
        <v>793</v>
      </c>
      <c r="B795" t="s">
        <v>83</v>
      </c>
      <c r="C795" t="s">
        <v>84</v>
      </c>
      <c r="D795" t="s">
        <v>92</v>
      </c>
      <c r="E795" t="s">
        <v>93</v>
      </c>
      <c r="F795" t="s">
        <v>87</v>
      </c>
      <c r="G795" t="s">
        <v>88</v>
      </c>
      <c r="H795">
        <v>1199</v>
      </c>
      <c r="I795">
        <v>72</v>
      </c>
      <c r="J795">
        <v>26.5</v>
      </c>
      <c r="K795">
        <v>6.8</v>
      </c>
      <c r="L795">
        <v>2025</v>
      </c>
      <c r="M795">
        <v>24240</v>
      </c>
      <c r="N795">
        <v>1</v>
      </c>
      <c r="O795">
        <v>0</v>
      </c>
      <c r="P795">
        <v>6.02</v>
      </c>
      <c r="Q795" t="b">
        <f t="shared" si="108"/>
        <v>1</v>
      </c>
      <c r="R795" t="b">
        <f t="shared" si="109"/>
        <v>0</v>
      </c>
      <c r="S795" t="b">
        <f t="shared" si="110"/>
        <v>0</v>
      </c>
      <c r="T795" t="b">
        <f t="shared" si="111"/>
        <v>0</v>
      </c>
      <c r="U795" t="b">
        <f t="shared" si="112"/>
        <v>0</v>
      </c>
      <c r="V795" t="b">
        <f t="shared" si="113"/>
        <v>1</v>
      </c>
      <c r="W795" t="b">
        <f t="shared" si="114"/>
        <v>0</v>
      </c>
      <c r="X795" t="b">
        <f t="shared" si="115"/>
        <v>0</v>
      </c>
      <c r="Y795" t="b">
        <f t="shared" si="116"/>
        <v>0</v>
      </c>
    </row>
    <row r="796" spans="1:25" x14ac:dyDescent="0.3">
      <c r="A796">
        <v>794</v>
      </c>
      <c r="B796" t="s">
        <v>83</v>
      </c>
      <c r="C796" t="s">
        <v>84</v>
      </c>
      <c r="D796" t="s">
        <v>92</v>
      </c>
      <c r="E796" t="s">
        <v>93</v>
      </c>
      <c r="F796" t="s">
        <v>87</v>
      </c>
      <c r="G796" t="s">
        <v>88</v>
      </c>
      <c r="H796">
        <v>1199</v>
      </c>
      <c r="I796">
        <v>72</v>
      </c>
      <c r="J796">
        <v>26.5</v>
      </c>
      <c r="K796">
        <v>6.8</v>
      </c>
      <c r="L796">
        <v>2025</v>
      </c>
      <c r="M796">
        <v>20212</v>
      </c>
      <c r="N796">
        <v>2</v>
      </c>
      <c r="O796">
        <v>1</v>
      </c>
      <c r="P796">
        <v>4.6900000000000004</v>
      </c>
      <c r="Q796" t="b">
        <f t="shared" si="108"/>
        <v>1</v>
      </c>
      <c r="R796" t="b">
        <f t="shared" si="109"/>
        <v>1</v>
      </c>
      <c r="S796" t="b">
        <f t="shared" si="110"/>
        <v>0</v>
      </c>
      <c r="T796" t="b">
        <f t="shared" si="111"/>
        <v>0</v>
      </c>
      <c r="U796" t="b">
        <f t="shared" si="112"/>
        <v>0</v>
      </c>
      <c r="V796" t="b">
        <f t="shared" si="113"/>
        <v>1</v>
      </c>
      <c r="W796" t="b">
        <f t="shared" si="114"/>
        <v>0</v>
      </c>
      <c r="X796" t="b">
        <f t="shared" si="115"/>
        <v>0</v>
      </c>
      <c r="Y796" t="b">
        <f t="shared" si="116"/>
        <v>0</v>
      </c>
    </row>
    <row r="797" spans="1:25" x14ac:dyDescent="0.3">
      <c r="A797">
        <v>795</v>
      </c>
      <c r="B797" t="s">
        <v>83</v>
      </c>
      <c r="C797" t="s">
        <v>84</v>
      </c>
      <c r="D797" t="s">
        <v>92</v>
      </c>
      <c r="E797" t="s">
        <v>93</v>
      </c>
      <c r="F797" t="s">
        <v>87</v>
      </c>
      <c r="G797" t="s">
        <v>88</v>
      </c>
      <c r="H797">
        <v>1199</v>
      </c>
      <c r="I797">
        <v>72</v>
      </c>
      <c r="J797">
        <v>26.5</v>
      </c>
      <c r="K797">
        <v>6.8</v>
      </c>
      <c r="L797">
        <v>2021</v>
      </c>
      <c r="M797">
        <v>90205</v>
      </c>
      <c r="N797">
        <v>3</v>
      </c>
      <c r="O797">
        <v>0</v>
      </c>
      <c r="P797">
        <v>2.2400000000000002</v>
      </c>
      <c r="Q797" t="b">
        <f t="shared" si="108"/>
        <v>0</v>
      </c>
      <c r="R797" t="b">
        <f t="shared" si="109"/>
        <v>0</v>
      </c>
      <c r="S797" t="b">
        <f t="shared" si="110"/>
        <v>1</v>
      </c>
      <c r="T797" t="b">
        <f t="shared" si="111"/>
        <v>0</v>
      </c>
      <c r="U797" t="b">
        <f t="shared" si="112"/>
        <v>0</v>
      </c>
      <c r="V797" t="b">
        <f t="shared" si="113"/>
        <v>0</v>
      </c>
      <c r="W797" t="b">
        <f t="shared" si="114"/>
        <v>0</v>
      </c>
      <c r="X797" t="b">
        <f t="shared" si="115"/>
        <v>0</v>
      </c>
      <c r="Y797" t="b">
        <f t="shared" si="116"/>
        <v>0</v>
      </c>
    </row>
    <row r="798" spans="1:25" x14ac:dyDescent="0.3">
      <c r="A798">
        <v>796</v>
      </c>
      <c r="B798" t="s">
        <v>83</v>
      </c>
      <c r="C798" t="s">
        <v>84</v>
      </c>
      <c r="D798" t="s">
        <v>92</v>
      </c>
      <c r="E798" t="s">
        <v>93</v>
      </c>
      <c r="F798" t="s">
        <v>87</v>
      </c>
      <c r="G798" t="s">
        <v>88</v>
      </c>
      <c r="H798">
        <v>1199</v>
      </c>
      <c r="I798">
        <v>72</v>
      </c>
      <c r="J798">
        <v>26.5</v>
      </c>
      <c r="K798">
        <v>6.8</v>
      </c>
      <c r="L798">
        <v>2024</v>
      </c>
      <c r="M798">
        <v>33815</v>
      </c>
      <c r="N798">
        <v>1</v>
      </c>
      <c r="O798">
        <v>0</v>
      </c>
      <c r="P798">
        <v>5.79</v>
      </c>
      <c r="Q798" t="b">
        <f t="shared" si="108"/>
        <v>1</v>
      </c>
      <c r="R798" t="b">
        <f t="shared" si="109"/>
        <v>0</v>
      </c>
      <c r="S798" t="b">
        <f t="shared" si="110"/>
        <v>0</v>
      </c>
      <c r="T798" t="b">
        <f t="shared" si="111"/>
        <v>0</v>
      </c>
      <c r="U798" t="b">
        <f t="shared" si="112"/>
        <v>0</v>
      </c>
      <c r="V798" t="b">
        <f t="shared" si="113"/>
        <v>1</v>
      </c>
      <c r="W798" t="b">
        <f t="shared" si="114"/>
        <v>0</v>
      </c>
      <c r="X798" t="b">
        <f t="shared" si="115"/>
        <v>0</v>
      </c>
      <c r="Y798" t="b">
        <f t="shared" si="116"/>
        <v>0</v>
      </c>
    </row>
    <row r="799" spans="1:25" x14ac:dyDescent="0.3">
      <c r="A799">
        <v>797</v>
      </c>
      <c r="B799" t="s">
        <v>83</v>
      </c>
      <c r="C799" t="s">
        <v>84</v>
      </c>
      <c r="D799" t="s">
        <v>92</v>
      </c>
      <c r="E799" t="s">
        <v>93</v>
      </c>
      <c r="F799" t="s">
        <v>87</v>
      </c>
      <c r="G799" t="s">
        <v>88</v>
      </c>
      <c r="H799">
        <v>1199</v>
      </c>
      <c r="I799">
        <v>72</v>
      </c>
      <c r="J799">
        <v>26.5</v>
      </c>
      <c r="K799">
        <v>6.8</v>
      </c>
      <c r="L799">
        <v>2023</v>
      </c>
      <c r="M799">
        <v>50092</v>
      </c>
      <c r="N799">
        <v>1</v>
      </c>
      <c r="O799">
        <v>0</v>
      </c>
      <c r="P799">
        <v>5.04</v>
      </c>
      <c r="Q799" t="b">
        <f t="shared" si="108"/>
        <v>1</v>
      </c>
      <c r="R799" t="b">
        <f t="shared" si="109"/>
        <v>0</v>
      </c>
      <c r="S799" t="b">
        <f t="shared" si="110"/>
        <v>1</v>
      </c>
      <c r="T799" t="b">
        <f t="shared" si="111"/>
        <v>0</v>
      </c>
      <c r="U799" t="b">
        <f t="shared" si="112"/>
        <v>0</v>
      </c>
      <c r="V799" t="b">
        <f t="shared" si="113"/>
        <v>1</v>
      </c>
      <c r="W799" t="b">
        <f t="shared" si="114"/>
        <v>0</v>
      </c>
      <c r="X799" t="b">
        <f t="shared" si="115"/>
        <v>0</v>
      </c>
      <c r="Y799" t="b">
        <f t="shared" si="116"/>
        <v>0</v>
      </c>
    </row>
    <row r="800" spans="1:25" x14ac:dyDescent="0.3">
      <c r="A800">
        <v>798</v>
      </c>
      <c r="B800" t="s">
        <v>83</v>
      </c>
      <c r="C800" t="s">
        <v>84</v>
      </c>
      <c r="D800" t="s">
        <v>92</v>
      </c>
      <c r="E800" t="s">
        <v>93</v>
      </c>
      <c r="F800" t="s">
        <v>87</v>
      </c>
      <c r="G800" t="s">
        <v>88</v>
      </c>
      <c r="H800">
        <v>1199</v>
      </c>
      <c r="I800">
        <v>72</v>
      </c>
      <c r="J800">
        <v>26.5</v>
      </c>
      <c r="K800">
        <v>6.8</v>
      </c>
      <c r="L800">
        <v>2024</v>
      </c>
      <c r="M800">
        <v>40674</v>
      </c>
      <c r="N800">
        <v>1</v>
      </c>
      <c r="O800">
        <v>0</v>
      </c>
      <c r="P800">
        <v>5.58</v>
      </c>
      <c r="Q800" t="b">
        <f t="shared" si="108"/>
        <v>1</v>
      </c>
      <c r="R800" t="b">
        <f t="shared" si="109"/>
        <v>0</v>
      </c>
      <c r="S800" t="b">
        <f t="shared" si="110"/>
        <v>1</v>
      </c>
      <c r="T800" t="b">
        <f t="shared" si="111"/>
        <v>0</v>
      </c>
      <c r="U800" t="b">
        <f t="shared" si="112"/>
        <v>0</v>
      </c>
      <c r="V800" t="b">
        <f t="shared" si="113"/>
        <v>1</v>
      </c>
      <c r="W800" t="b">
        <f t="shared" si="114"/>
        <v>0</v>
      </c>
      <c r="X800" t="b">
        <f t="shared" si="115"/>
        <v>0</v>
      </c>
      <c r="Y800" t="b">
        <f t="shared" si="116"/>
        <v>0</v>
      </c>
    </row>
    <row r="801" spans="1:25" x14ac:dyDescent="0.3">
      <c r="A801">
        <v>799</v>
      </c>
      <c r="B801" t="s">
        <v>83</v>
      </c>
      <c r="C801" t="s">
        <v>84</v>
      </c>
      <c r="D801" t="s">
        <v>92</v>
      </c>
      <c r="E801" t="s">
        <v>93</v>
      </c>
      <c r="F801" t="s">
        <v>87</v>
      </c>
      <c r="G801" t="s">
        <v>88</v>
      </c>
      <c r="H801">
        <v>1199</v>
      </c>
      <c r="I801">
        <v>72</v>
      </c>
      <c r="J801">
        <v>26.5</v>
      </c>
      <c r="K801">
        <v>6.8</v>
      </c>
      <c r="L801">
        <v>2021</v>
      </c>
      <c r="M801">
        <v>82523</v>
      </c>
      <c r="N801">
        <v>2</v>
      </c>
      <c r="O801">
        <v>0</v>
      </c>
      <c r="P801">
        <v>3.15</v>
      </c>
      <c r="Q801" t="b">
        <f t="shared" si="108"/>
        <v>0</v>
      </c>
      <c r="R801" t="b">
        <f t="shared" si="109"/>
        <v>0</v>
      </c>
      <c r="S801" t="b">
        <f t="shared" si="110"/>
        <v>1</v>
      </c>
      <c r="T801" t="b">
        <f t="shared" si="111"/>
        <v>0</v>
      </c>
      <c r="U801" t="b">
        <f t="shared" si="112"/>
        <v>0</v>
      </c>
      <c r="V801" t="b">
        <f t="shared" si="113"/>
        <v>0</v>
      </c>
      <c r="W801" t="b">
        <f t="shared" si="114"/>
        <v>0</v>
      </c>
      <c r="X801" t="b">
        <f t="shared" si="115"/>
        <v>0</v>
      </c>
      <c r="Y801" t="b">
        <f t="shared" si="116"/>
        <v>0</v>
      </c>
    </row>
    <row r="802" spans="1:25" x14ac:dyDescent="0.3">
      <c r="A802">
        <v>800</v>
      </c>
      <c r="B802" t="s">
        <v>83</v>
      </c>
      <c r="C802" t="s">
        <v>84</v>
      </c>
      <c r="D802" t="s">
        <v>92</v>
      </c>
      <c r="E802" t="s">
        <v>93</v>
      </c>
      <c r="F802" t="s">
        <v>87</v>
      </c>
      <c r="G802" t="s">
        <v>88</v>
      </c>
      <c r="H802">
        <v>1199</v>
      </c>
      <c r="I802">
        <v>72</v>
      </c>
      <c r="J802">
        <v>26.5</v>
      </c>
      <c r="K802">
        <v>6.8</v>
      </c>
      <c r="L802">
        <v>2025</v>
      </c>
      <c r="M802">
        <v>21320</v>
      </c>
      <c r="N802">
        <v>1</v>
      </c>
      <c r="O802">
        <v>0</v>
      </c>
      <c r="P802">
        <v>6.19</v>
      </c>
      <c r="Q802" t="b">
        <f t="shared" si="108"/>
        <v>1</v>
      </c>
      <c r="R802" t="b">
        <f t="shared" si="109"/>
        <v>0</v>
      </c>
      <c r="S802" t="b">
        <f t="shared" si="110"/>
        <v>0</v>
      </c>
      <c r="T802" t="b">
        <f t="shared" si="111"/>
        <v>0</v>
      </c>
      <c r="U802" t="b">
        <f t="shared" si="112"/>
        <v>0</v>
      </c>
      <c r="V802" t="b">
        <f t="shared" si="113"/>
        <v>1</v>
      </c>
      <c r="W802" t="b">
        <f t="shared" si="114"/>
        <v>0</v>
      </c>
      <c r="X802" t="b">
        <f t="shared" si="115"/>
        <v>0</v>
      </c>
      <c r="Y802" t="b">
        <f t="shared" si="116"/>
        <v>0</v>
      </c>
    </row>
    <row r="803" spans="1:25" x14ac:dyDescent="0.3">
      <c r="A803">
        <v>801</v>
      </c>
      <c r="B803" t="s">
        <v>83</v>
      </c>
      <c r="C803" t="s">
        <v>94</v>
      </c>
      <c r="D803" t="s">
        <v>85</v>
      </c>
      <c r="E803" t="s">
        <v>86</v>
      </c>
      <c r="F803" t="s">
        <v>87</v>
      </c>
      <c r="G803" t="s">
        <v>95</v>
      </c>
      <c r="H803">
        <v>1199</v>
      </c>
      <c r="I803">
        <v>85</v>
      </c>
      <c r="J803">
        <v>20.3</v>
      </c>
      <c r="K803">
        <v>6.4</v>
      </c>
      <c r="L803">
        <v>2023</v>
      </c>
      <c r="M803">
        <v>30472</v>
      </c>
      <c r="N803">
        <v>1</v>
      </c>
      <c r="O803">
        <v>0</v>
      </c>
      <c r="P803">
        <v>4.6900000000000004</v>
      </c>
      <c r="Q803" t="b">
        <f t="shared" si="108"/>
        <v>1</v>
      </c>
      <c r="R803" t="b">
        <f t="shared" si="109"/>
        <v>1</v>
      </c>
      <c r="S803" t="b">
        <f t="shared" si="110"/>
        <v>0</v>
      </c>
      <c r="T803" t="b">
        <f t="shared" si="111"/>
        <v>0</v>
      </c>
      <c r="U803" t="b">
        <f t="shared" si="112"/>
        <v>0</v>
      </c>
      <c r="V803" t="b">
        <f t="shared" si="113"/>
        <v>1</v>
      </c>
      <c r="W803" t="b">
        <f t="shared" si="114"/>
        <v>0</v>
      </c>
      <c r="X803" t="b">
        <f t="shared" si="115"/>
        <v>0</v>
      </c>
      <c r="Y803" t="b">
        <f t="shared" si="116"/>
        <v>0</v>
      </c>
    </row>
    <row r="804" spans="1:25" x14ac:dyDescent="0.3">
      <c r="A804">
        <v>802</v>
      </c>
      <c r="B804" t="s">
        <v>83</v>
      </c>
      <c r="C804" t="s">
        <v>94</v>
      </c>
      <c r="D804" t="s">
        <v>85</v>
      </c>
      <c r="E804" t="s">
        <v>86</v>
      </c>
      <c r="F804" t="s">
        <v>87</v>
      </c>
      <c r="G804" t="s">
        <v>95</v>
      </c>
      <c r="H804">
        <v>1199</v>
      </c>
      <c r="I804">
        <v>85</v>
      </c>
      <c r="J804">
        <v>20.3</v>
      </c>
      <c r="K804">
        <v>6.4</v>
      </c>
      <c r="L804">
        <v>2025</v>
      </c>
      <c r="M804">
        <v>28838</v>
      </c>
      <c r="N804">
        <v>2</v>
      </c>
      <c r="O804">
        <v>0</v>
      </c>
      <c r="P804">
        <v>5.34</v>
      </c>
      <c r="Q804" t="b">
        <f t="shared" si="108"/>
        <v>1</v>
      </c>
      <c r="R804" t="b">
        <f t="shared" si="109"/>
        <v>0</v>
      </c>
      <c r="S804" t="b">
        <f t="shared" si="110"/>
        <v>0</v>
      </c>
      <c r="T804" t="b">
        <f t="shared" si="111"/>
        <v>0</v>
      </c>
      <c r="U804" t="b">
        <f t="shared" si="112"/>
        <v>0</v>
      </c>
      <c r="V804" t="b">
        <f t="shared" si="113"/>
        <v>1</v>
      </c>
      <c r="W804" t="b">
        <f t="shared" si="114"/>
        <v>0</v>
      </c>
      <c r="X804" t="b">
        <f t="shared" si="115"/>
        <v>0</v>
      </c>
      <c r="Y804" t="b">
        <f t="shared" si="116"/>
        <v>0</v>
      </c>
    </row>
    <row r="805" spans="1:25" x14ac:dyDescent="0.3">
      <c r="A805">
        <v>803</v>
      </c>
      <c r="B805" t="s">
        <v>83</v>
      </c>
      <c r="C805" t="s">
        <v>94</v>
      </c>
      <c r="D805" t="s">
        <v>85</v>
      </c>
      <c r="E805" t="s">
        <v>86</v>
      </c>
      <c r="F805" t="s">
        <v>87</v>
      </c>
      <c r="G805" t="s">
        <v>95</v>
      </c>
      <c r="H805">
        <v>1199</v>
      </c>
      <c r="I805">
        <v>85</v>
      </c>
      <c r="J805">
        <v>20.3</v>
      </c>
      <c r="K805">
        <v>6.4</v>
      </c>
      <c r="L805">
        <v>2022</v>
      </c>
      <c r="M805">
        <v>84040</v>
      </c>
      <c r="N805">
        <v>1</v>
      </c>
      <c r="O805">
        <v>0</v>
      </c>
      <c r="P805">
        <v>3.69</v>
      </c>
      <c r="Q805" t="b">
        <f t="shared" si="108"/>
        <v>0</v>
      </c>
      <c r="R805" t="b">
        <f t="shared" si="109"/>
        <v>0</v>
      </c>
      <c r="S805" t="b">
        <f t="shared" si="110"/>
        <v>1</v>
      </c>
      <c r="T805" t="b">
        <f t="shared" si="111"/>
        <v>0</v>
      </c>
      <c r="U805" t="b">
        <f t="shared" si="112"/>
        <v>0</v>
      </c>
      <c r="V805" t="b">
        <f t="shared" si="113"/>
        <v>0</v>
      </c>
      <c r="W805" t="b">
        <f t="shared" si="114"/>
        <v>0</v>
      </c>
      <c r="X805" t="b">
        <f t="shared" si="115"/>
        <v>0</v>
      </c>
      <c r="Y805" t="b">
        <f t="shared" si="116"/>
        <v>0</v>
      </c>
    </row>
    <row r="806" spans="1:25" x14ac:dyDescent="0.3">
      <c r="A806">
        <v>804</v>
      </c>
      <c r="B806" t="s">
        <v>83</v>
      </c>
      <c r="C806" t="s">
        <v>94</v>
      </c>
      <c r="D806" t="s">
        <v>85</v>
      </c>
      <c r="E806" t="s">
        <v>86</v>
      </c>
      <c r="F806" t="s">
        <v>87</v>
      </c>
      <c r="G806" t="s">
        <v>95</v>
      </c>
      <c r="H806">
        <v>1199</v>
      </c>
      <c r="I806">
        <v>85</v>
      </c>
      <c r="J806">
        <v>20.3</v>
      </c>
      <c r="K806">
        <v>6.4</v>
      </c>
      <c r="L806">
        <v>2022</v>
      </c>
      <c r="M806">
        <v>37834</v>
      </c>
      <c r="N806">
        <v>1</v>
      </c>
      <c r="O806">
        <v>0</v>
      </c>
      <c r="P806">
        <v>4.17</v>
      </c>
      <c r="Q806" t="b">
        <f t="shared" si="108"/>
        <v>1</v>
      </c>
      <c r="R806" t="b">
        <f t="shared" si="109"/>
        <v>1</v>
      </c>
      <c r="S806" t="b">
        <f t="shared" si="110"/>
        <v>0</v>
      </c>
      <c r="T806" t="b">
        <f t="shared" si="111"/>
        <v>0</v>
      </c>
      <c r="U806" t="b">
        <f t="shared" si="112"/>
        <v>0</v>
      </c>
      <c r="V806" t="b">
        <f t="shared" si="113"/>
        <v>0</v>
      </c>
      <c r="W806" t="b">
        <f t="shared" si="114"/>
        <v>0</v>
      </c>
      <c r="X806" t="b">
        <f t="shared" si="115"/>
        <v>0</v>
      </c>
      <c r="Y806" t="b">
        <f t="shared" si="116"/>
        <v>0</v>
      </c>
    </row>
    <row r="807" spans="1:25" x14ac:dyDescent="0.3">
      <c r="A807">
        <v>805</v>
      </c>
      <c r="B807" t="s">
        <v>83</v>
      </c>
      <c r="C807" t="s">
        <v>94</v>
      </c>
      <c r="D807" t="s">
        <v>85</v>
      </c>
      <c r="E807" t="s">
        <v>86</v>
      </c>
      <c r="F807" t="s">
        <v>87</v>
      </c>
      <c r="G807" t="s">
        <v>95</v>
      </c>
      <c r="H807">
        <v>1199</v>
      </c>
      <c r="I807">
        <v>85</v>
      </c>
      <c r="J807">
        <v>20.3</v>
      </c>
      <c r="K807">
        <v>6.4</v>
      </c>
      <c r="L807">
        <v>2020</v>
      </c>
      <c r="M807">
        <v>124172</v>
      </c>
      <c r="N807">
        <v>1</v>
      </c>
      <c r="O807">
        <v>0</v>
      </c>
      <c r="P807">
        <v>2.21</v>
      </c>
      <c r="Q807" t="b">
        <f t="shared" si="108"/>
        <v>0</v>
      </c>
      <c r="R807" t="b">
        <f t="shared" si="109"/>
        <v>0</v>
      </c>
      <c r="S807" t="b">
        <f t="shared" si="110"/>
        <v>1</v>
      </c>
      <c r="T807" t="b">
        <f t="shared" si="111"/>
        <v>0</v>
      </c>
      <c r="U807" t="b">
        <f t="shared" si="112"/>
        <v>0</v>
      </c>
      <c r="V807" t="b">
        <f t="shared" si="113"/>
        <v>0</v>
      </c>
      <c r="W807" t="b">
        <f t="shared" si="114"/>
        <v>0</v>
      </c>
      <c r="X807" t="b">
        <f t="shared" si="115"/>
        <v>0</v>
      </c>
      <c r="Y807" t="b">
        <f t="shared" si="116"/>
        <v>0</v>
      </c>
    </row>
    <row r="808" spans="1:25" x14ac:dyDescent="0.3">
      <c r="A808">
        <v>806</v>
      </c>
      <c r="B808" t="s">
        <v>83</v>
      </c>
      <c r="C808" t="s">
        <v>94</v>
      </c>
      <c r="D808" t="s">
        <v>85</v>
      </c>
      <c r="E808" t="s">
        <v>86</v>
      </c>
      <c r="F808" t="s">
        <v>87</v>
      </c>
      <c r="G808" t="s">
        <v>95</v>
      </c>
      <c r="H808">
        <v>1199</v>
      </c>
      <c r="I808">
        <v>85</v>
      </c>
      <c r="J808">
        <v>20.3</v>
      </c>
      <c r="K808">
        <v>6.4</v>
      </c>
      <c r="L808">
        <v>2026</v>
      </c>
      <c r="M808">
        <v>6041</v>
      </c>
      <c r="N808">
        <v>1</v>
      </c>
      <c r="O808">
        <v>0</v>
      </c>
      <c r="P808">
        <v>6.36</v>
      </c>
      <c r="Q808" t="b">
        <f t="shared" si="108"/>
        <v>1</v>
      </c>
      <c r="R808" t="b">
        <f t="shared" si="109"/>
        <v>0</v>
      </c>
      <c r="S808" t="b">
        <f t="shared" si="110"/>
        <v>0</v>
      </c>
      <c r="T808" t="b">
        <f t="shared" si="111"/>
        <v>0</v>
      </c>
      <c r="U808" t="b">
        <f t="shared" si="112"/>
        <v>0</v>
      </c>
      <c r="V808" t="b">
        <f t="shared" si="113"/>
        <v>1</v>
      </c>
      <c r="W808" t="b">
        <f t="shared" si="114"/>
        <v>0</v>
      </c>
      <c r="X808" t="b">
        <f t="shared" si="115"/>
        <v>0</v>
      </c>
      <c r="Y808" t="b">
        <f t="shared" si="116"/>
        <v>0</v>
      </c>
    </row>
    <row r="809" spans="1:25" x14ac:dyDescent="0.3">
      <c r="A809">
        <v>807</v>
      </c>
      <c r="B809" t="s">
        <v>83</v>
      </c>
      <c r="C809" t="s">
        <v>94</v>
      </c>
      <c r="D809" t="s">
        <v>85</v>
      </c>
      <c r="E809" t="s">
        <v>86</v>
      </c>
      <c r="F809" t="s">
        <v>87</v>
      </c>
      <c r="G809" t="s">
        <v>95</v>
      </c>
      <c r="H809">
        <v>1199</v>
      </c>
      <c r="I809">
        <v>85</v>
      </c>
      <c r="J809">
        <v>20.3</v>
      </c>
      <c r="K809">
        <v>6.4</v>
      </c>
      <c r="L809">
        <v>2025</v>
      </c>
      <c r="M809">
        <v>14104</v>
      </c>
      <c r="N809">
        <v>1</v>
      </c>
      <c r="O809">
        <v>0</v>
      </c>
      <c r="P809">
        <v>5.87</v>
      </c>
      <c r="Q809" t="b">
        <f t="shared" si="108"/>
        <v>1</v>
      </c>
      <c r="R809" t="b">
        <f t="shared" si="109"/>
        <v>0</v>
      </c>
      <c r="S809" t="b">
        <f t="shared" si="110"/>
        <v>0</v>
      </c>
      <c r="T809" t="b">
        <f t="shared" si="111"/>
        <v>0</v>
      </c>
      <c r="U809" t="b">
        <f t="shared" si="112"/>
        <v>0</v>
      </c>
      <c r="V809" t="b">
        <f t="shared" si="113"/>
        <v>1</v>
      </c>
      <c r="W809" t="b">
        <f t="shared" si="114"/>
        <v>0</v>
      </c>
      <c r="X809" t="b">
        <f t="shared" si="115"/>
        <v>0</v>
      </c>
      <c r="Y809" t="b">
        <f t="shared" si="116"/>
        <v>0</v>
      </c>
    </row>
    <row r="810" spans="1:25" x14ac:dyDescent="0.3">
      <c r="A810">
        <v>808</v>
      </c>
      <c r="B810" t="s">
        <v>83</v>
      </c>
      <c r="C810" t="s">
        <v>94</v>
      </c>
      <c r="D810" t="s">
        <v>85</v>
      </c>
      <c r="E810" t="s">
        <v>86</v>
      </c>
      <c r="F810" t="s">
        <v>87</v>
      </c>
      <c r="G810" t="s">
        <v>95</v>
      </c>
      <c r="H810">
        <v>1199</v>
      </c>
      <c r="I810">
        <v>85</v>
      </c>
      <c r="J810">
        <v>20.3</v>
      </c>
      <c r="K810">
        <v>6.4</v>
      </c>
      <c r="L810">
        <v>2025</v>
      </c>
      <c r="M810">
        <v>13160</v>
      </c>
      <c r="N810">
        <v>1</v>
      </c>
      <c r="O810">
        <v>0</v>
      </c>
      <c r="P810">
        <v>5.68</v>
      </c>
      <c r="Q810" t="b">
        <f t="shared" si="108"/>
        <v>1</v>
      </c>
      <c r="R810" t="b">
        <f t="shared" si="109"/>
        <v>0</v>
      </c>
      <c r="S810" t="b">
        <f t="shared" si="110"/>
        <v>0</v>
      </c>
      <c r="T810" t="b">
        <f t="shared" si="111"/>
        <v>0</v>
      </c>
      <c r="U810" t="b">
        <f t="shared" si="112"/>
        <v>0</v>
      </c>
      <c r="V810" t="b">
        <f t="shared" si="113"/>
        <v>1</v>
      </c>
      <c r="W810" t="b">
        <f t="shared" si="114"/>
        <v>0</v>
      </c>
      <c r="X810" t="b">
        <f t="shared" si="115"/>
        <v>0</v>
      </c>
      <c r="Y810" t="b">
        <f t="shared" si="116"/>
        <v>0</v>
      </c>
    </row>
    <row r="811" spans="1:25" x14ac:dyDescent="0.3">
      <c r="A811">
        <v>809</v>
      </c>
      <c r="B811" t="s">
        <v>83</v>
      </c>
      <c r="C811" t="s">
        <v>94</v>
      </c>
      <c r="D811" t="s">
        <v>85</v>
      </c>
      <c r="E811" t="s">
        <v>86</v>
      </c>
      <c r="F811" t="s">
        <v>87</v>
      </c>
      <c r="G811" t="s">
        <v>95</v>
      </c>
      <c r="H811">
        <v>1199</v>
      </c>
      <c r="I811">
        <v>85</v>
      </c>
      <c r="J811">
        <v>20.3</v>
      </c>
      <c r="K811">
        <v>6.4</v>
      </c>
      <c r="L811">
        <v>2025</v>
      </c>
      <c r="M811">
        <v>24403</v>
      </c>
      <c r="N811">
        <v>1</v>
      </c>
      <c r="O811">
        <v>0</v>
      </c>
      <c r="P811">
        <v>5.75</v>
      </c>
      <c r="Q811" t="b">
        <f t="shared" si="108"/>
        <v>1</v>
      </c>
      <c r="R811" t="b">
        <f t="shared" si="109"/>
        <v>0</v>
      </c>
      <c r="S811" t="b">
        <f t="shared" si="110"/>
        <v>0</v>
      </c>
      <c r="T811" t="b">
        <f t="shared" si="111"/>
        <v>0</v>
      </c>
      <c r="U811" t="b">
        <f t="shared" si="112"/>
        <v>0</v>
      </c>
      <c r="V811" t="b">
        <f t="shared" si="113"/>
        <v>1</v>
      </c>
      <c r="W811" t="b">
        <f t="shared" si="114"/>
        <v>0</v>
      </c>
      <c r="X811" t="b">
        <f t="shared" si="115"/>
        <v>0</v>
      </c>
      <c r="Y811" t="b">
        <f t="shared" si="116"/>
        <v>0</v>
      </c>
    </row>
    <row r="812" spans="1:25" x14ac:dyDescent="0.3">
      <c r="A812">
        <v>810</v>
      </c>
      <c r="B812" t="s">
        <v>83</v>
      </c>
      <c r="C812" t="s">
        <v>94</v>
      </c>
      <c r="D812" t="s">
        <v>85</v>
      </c>
      <c r="E812" t="s">
        <v>86</v>
      </c>
      <c r="F812" t="s">
        <v>87</v>
      </c>
      <c r="G812" t="s">
        <v>95</v>
      </c>
      <c r="H812">
        <v>1199</v>
      </c>
      <c r="I812">
        <v>85</v>
      </c>
      <c r="J812">
        <v>20.3</v>
      </c>
      <c r="K812">
        <v>6.4</v>
      </c>
      <c r="L812">
        <v>2021</v>
      </c>
      <c r="M812">
        <v>96815</v>
      </c>
      <c r="N812">
        <v>2</v>
      </c>
      <c r="O812">
        <v>1</v>
      </c>
      <c r="P812">
        <v>2.0499999999999998</v>
      </c>
      <c r="Q812" t="b">
        <f t="shared" si="108"/>
        <v>0</v>
      </c>
      <c r="R812" t="b">
        <f t="shared" si="109"/>
        <v>0</v>
      </c>
      <c r="S812" t="b">
        <f t="shared" si="110"/>
        <v>1</v>
      </c>
      <c r="T812" t="b">
        <f t="shared" si="111"/>
        <v>0</v>
      </c>
      <c r="U812" t="b">
        <f t="shared" si="112"/>
        <v>0</v>
      </c>
      <c r="V812" t="b">
        <f t="shared" si="113"/>
        <v>0</v>
      </c>
      <c r="W812" t="b">
        <f t="shared" si="114"/>
        <v>0</v>
      </c>
      <c r="X812" t="b">
        <f t="shared" si="115"/>
        <v>0</v>
      </c>
      <c r="Y812" t="b">
        <f t="shared" si="116"/>
        <v>0</v>
      </c>
    </row>
    <row r="813" spans="1:25" x14ac:dyDescent="0.3">
      <c r="A813">
        <v>811</v>
      </c>
      <c r="B813" t="s">
        <v>83</v>
      </c>
      <c r="C813" t="s">
        <v>94</v>
      </c>
      <c r="D813" t="s">
        <v>85</v>
      </c>
      <c r="E813" t="s">
        <v>86</v>
      </c>
      <c r="F813" t="s">
        <v>87</v>
      </c>
      <c r="G813" t="s">
        <v>95</v>
      </c>
      <c r="H813">
        <v>1199</v>
      </c>
      <c r="I813">
        <v>85</v>
      </c>
      <c r="J813">
        <v>20.3</v>
      </c>
      <c r="K813">
        <v>6.4</v>
      </c>
      <c r="L813">
        <v>2020</v>
      </c>
      <c r="M813">
        <v>58083</v>
      </c>
      <c r="N813">
        <v>1</v>
      </c>
      <c r="O813">
        <v>0</v>
      </c>
      <c r="P813">
        <v>3.06</v>
      </c>
      <c r="Q813" t="b">
        <f t="shared" si="108"/>
        <v>0</v>
      </c>
      <c r="R813" t="b">
        <f t="shared" si="109"/>
        <v>0</v>
      </c>
      <c r="S813" t="b">
        <f t="shared" si="110"/>
        <v>1</v>
      </c>
      <c r="T813" t="b">
        <f t="shared" si="111"/>
        <v>0</v>
      </c>
      <c r="U813" t="b">
        <f t="shared" si="112"/>
        <v>0</v>
      </c>
      <c r="V813" t="b">
        <f t="shared" si="113"/>
        <v>0</v>
      </c>
      <c r="W813" t="b">
        <f t="shared" si="114"/>
        <v>0</v>
      </c>
      <c r="X813" t="b">
        <f t="shared" si="115"/>
        <v>0</v>
      </c>
      <c r="Y813" t="b">
        <f t="shared" si="116"/>
        <v>0</v>
      </c>
    </row>
    <row r="814" spans="1:25" x14ac:dyDescent="0.3">
      <c r="A814">
        <v>812</v>
      </c>
      <c r="B814" t="s">
        <v>83</v>
      </c>
      <c r="C814" t="s">
        <v>94</v>
      </c>
      <c r="D814" t="s">
        <v>85</v>
      </c>
      <c r="E814" t="s">
        <v>86</v>
      </c>
      <c r="F814" t="s">
        <v>87</v>
      </c>
      <c r="G814" t="s">
        <v>95</v>
      </c>
      <c r="H814">
        <v>1199</v>
      </c>
      <c r="I814">
        <v>85</v>
      </c>
      <c r="J814">
        <v>20.3</v>
      </c>
      <c r="K814">
        <v>6.4</v>
      </c>
      <c r="L814">
        <v>2024</v>
      </c>
      <c r="M814">
        <v>47901</v>
      </c>
      <c r="N814">
        <v>1</v>
      </c>
      <c r="O814">
        <v>0</v>
      </c>
      <c r="P814">
        <v>4.97</v>
      </c>
      <c r="Q814" t="b">
        <f t="shared" si="108"/>
        <v>1</v>
      </c>
      <c r="R814" t="b">
        <f t="shared" si="109"/>
        <v>1</v>
      </c>
      <c r="S814" t="b">
        <f t="shared" si="110"/>
        <v>1</v>
      </c>
      <c r="T814" t="b">
        <f t="shared" si="111"/>
        <v>0</v>
      </c>
      <c r="U814" t="b">
        <f t="shared" si="112"/>
        <v>0</v>
      </c>
      <c r="V814" t="b">
        <f t="shared" si="113"/>
        <v>1</v>
      </c>
      <c r="W814" t="b">
        <f t="shared" si="114"/>
        <v>0</v>
      </c>
      <c r="X814" t="b">
        <f t="shared" si="115"/>
        <v>0</v>
      </c>
      <c r="Y814" t="b">
        <f t="shared" si="116"/>
        <v>0</v>
      </c>
    </row>
    <row r="815" spans="1:25" x14ac:dyDescent="0.3">
      <c r="A815">
        <v>813</v>
      </c>
      <c r="B815" t="s">
        <v>83</v>
      </c>
      <c r="C815" t="s">
        <v>94</v>
      </c>
      <c r="D815" t="s">
        <v>85</v>
      </c>
      <c r="E815" t="s">
        <v>86</v>
      </c>
      <c r="F815" t="s">
        <v>87</v>
      </c>
      <c r="G815" t="s">
        <v>95</v>
      </c>
      <c r="H815">
        <v>1199</v>
      </c>
      <c r="I815">
        <v>85</v>
      </c>
      <c r="J815">
        <v>20.3</v>
      </c>
      <c r="K815">
        <v>6.4</v>
      </c>
      <c r="L815">
        <v>2021</v>
      </c>
      <c r="M815">
        <v>99252</v>
      </c>
      <c r="N815">
        <v>1</v>
      </c>
      <c r="O815">
        <v>0</v>
      </c>
      <c r="P815">
        <v>2.98</v>
      </c>
      <c r="Q815" t="b">
        <f t="shared" si="108"/>
        <v>0</v>
      </c>
      <c r="R815" t="b">
        <f t="shared" si="109"/>
        <v>0</v>
      </c>
      <c r="S815" t="b">
        <f t="shared" si="110"/>
        <v>1</v>
      </c>
      <c r="T815" t="b">
        <f t="shared" si="111"/>
        <v>0</v>
      </c>
      <c r="U815" t="b">
        <f t="shared" si="112"/>
        <v>0</v>
      </c>
      <c r="V815" t="b">
        <f t="shared" si="113"/>
        <v>0</v>
      </c>
      <c r="W815" t="b">
        <f t="shared" si="114"/>
        <v>0</v>
      </c>
      <c r="X815" t="b">
        <f t="shared" si="115"/>
        <v>0</v>
      </c>
      <c r="Y815" t="b">
        <f t="shared" si="116"/>
        <v>0</v>
      </c>
    </row>
    <row r="816" spans="1:25" x14ac:dyDescent="0.3">
      <c r="A816">
        <v>814</v>
      </c>
      <c r="B816" t="s">
        <v>83</v>
      </c>
      <c r="C816" t="s">
        <v>94</v>
      </c>
      <c r="D816" t="s">
        <v>85</v>
      </c>
      <c r="E816" t="s">
        <v>86</v>
      </c>
      <c r="F816" t="s">
        <v>87</v>
      </c>
      <c r="G816" t="s">
        <v>95</v>
      </c>
      <c r="H816">
        <v>1199</v>
      </c>
      <c r="I816">
        <v>85</v>
      </c>
      <c r="J816">
        <v>20.3</v>
      </c>
      <c r="K816">
        <v>6.4</v>
      </c>
      <c r="L816">
        <v>2024</v>
      </c>
      <c r="M816">
        <v>49894</v>
      </c>
      <c r="N816">
        <v>1</v>
      </c>
      <c r="O816">
        <v>0</v>
      </c>
      <c r="P816">
        <v>5.04</v>
      </c>
      <c r="Q816" t="b">
        <f t="shared" si="108"/>
        <v>1</v>
      </c>
      <c r="R816" t="b">
        <f t="shared" si="109"/>
        <v>0</v>
      </c>
      <c r="S816" t="b">
        <f t="shared" si="110"/>
        <v>1</v>
      </c>
      <c r="T816" t="b">
        <f t="shared" si="111"/>
        <v>0</v>
      </c>
      <c r="U816" t="b">
        <f t="shared" si="112"/>
        <v>0</v>
      </c>
      <c r="V816" t="b">
        <f t="shared" si="113"/>
        <v>1</v>
      </c>
      <c r="W816" t="b">
        <f t="shared" si="114"/>
        <v>0</v>
      </c>
      <c r="X816" t="b">
        <f t="shared" si="115"/>
        <v>0</v>
      </c>
      <c r="Y816" t="b">
        <f t="shared" si="116"/>
        <v>0</v>
      </c>
    </row>
    <row r="817" spans="1:25" x14ac:dyDescent="0.3">
      <c r="A817">
        <v>815</v>
      </c>
      <c r="B817" t="s">
        <v>83</v>
      </c>
      <c r="C817" t="s">
        <v>94</v>
      </c>
      <c r="D817" t="s">
        <v>85</v>
      </c>
      <c r="E817" t="s">
        <v>86</v>
      </c>
      <c r="F817" t="s">
        <v>87</v>
      </c>
      <c r="G817" t="s">
        <v>95</v>
      </c>
      <c r="H817">
        <v>1199</v>
      </c>
      <c r="I817">
        <v>85</v>
      </c>
      <c r="J817">
        <v>20.3</v>
      </c>
      <c r="K817">
        <v>6.4</v>
      </c>
      <c r="L817">
        <v>2023</v>
      </c>
      <c r="M817">
        <v>29186</v>
      </c>
      <c r="N817">
        <v>1</v>
      </c>
      <c r="O817">
        <v>0</v>
      </c>
      <c r="P817">
        <v>4.3600000000000003</v>
      </c>
      <c r="Q817" t="b">
        <f t="shared" si="108"/>
        <v>1</v>
      </c>
      <c r="R817" t="b">
        <f t="shared" si="109"/>
        <v>1</v>
      </c>
      <c r="S817" t="b">
        <f t="shared" si="110"/>
        <v>0</v>
      </c>
      <c r="T817" t="b">
        <f t="shared" si="111"/>
        <v>0</v>
      </c>
      <c r="U817" t="b">
        <f t="shared" si="112"/>
        <v>0</v>
      </c>
      <c r="V817" t="b">
        <f t="shared" si="113"/>
        <v>1</v>
      </c>
      <c r="W817" t="b">
        <f t="shared" si="114"/>
        <v>0</v>
      </c>
      <c r="X817" t="b">
        <f t="shared" si="115"/>
        <v>0</v>
      </c>
      <c r="Y817" t="b">
        <f t="shared" si="116"/>
        <v>0</v>
      </c>
    </row>
    <row r="818" spans="1:25" x14ac:dyDescent="0.3">
      <c r="A818">
        <v>816</v>
      </c>
      <c r="B818" t="s">
        <v>83</v>
      </c>
      <c r="C818" t="s">
        <v>94</v>
      </c>
      <c r="D818" t="s">
        <v>85</v>
      </c>
      <c r="E818" t="s">
        <v>86</v>
      </c>
      <c r="F818" t="s">
        <v>87</v>
      </c>
      <c r="G818" t="s">
        <v>95</v>
      </c>
      <c r="H818">
        <v>1199</v>
      </c>
      <c r="I818">
        <v>85</v>
      </c>
      <c r="J818">
        <v>20.3</v>
      </c>
      <c r="K818">
        <v>6.4</v>
      </c>
      <c r="L818">
        <v>2022</v>
      </c>
      <c r="M818">
        <v>41821</v>
      </c>
      <c r="N818">
        <v>1</v>
      </c>
      <c r="O818">
        <v>0</v>
      </c>
      <c r="P818">
        <v>3.9</v>
      </c>
      <c r="Q818" t="b">
        <f t="shared" si="108"/>
        <v>0</v>
      </c>
      <c r="R818" t="b">
        <f t="shared" si="109"/>
        <v>0</v>
      </c>
      <c r="S818" t="b">
        <f t="shared" si="110"/>
        <v>1</v>
      </c>
      <c r="T818" t="b">
        <f t="shared" si="111"/>
        <v>0</v>
      </c>
      <c r="U818" t="b">
        <f t="shared" si="112"/>
        <v>0</v>
      </c>
      <c r="V818" t="b">
        <f t="shared" si="113"/>
        <v>0</v>
      </c>
      <c r="W818" t="b">
        <f t="shared" si="114"/>
        <v>0</v>
      </c>
      <c r="X818" t="b">
        <f t="shared" si="115"/>
        <v>0</v>
      </c>
      <c r="Y818" t="b">
        <f t="shared" si="116"/>
        <v>0</v>
      </c>
    </row>
    <row r="819" spans="1:25" x14ac:dyDescent="0.3">
      <c r="A819">
        <v>817</v>
      </c>
      <c r="B819" t="s">
        <v>83</v>
      </c>
      <c r="C819" t="s">
        <v>94</v>
      </c>
      <c r="D819" t="s">
        <v>85</v>
      </c>
      <c r="E819" t="s">
        <v>86</v>
      </c>
      <c r="F819" t="s">
        <v>87</v>
      </c>
      <c r="G819" t="s">
        <v>95</v>
      </c>
      <c r="H819">
        <v>1199</v>
      </c>
      <c r="I819">
        <v>85</v>
      </c>
      <c r="J819">
        <v>20.3</v>
      </c>
      <c r="K819">
        <v>6.4</v>
      </c>
      <c r="L819">
        <v>2025</v>
      </c>
      <c r="M819">
        <v>27660</v>
      </c>
      <c r="N819">
        <v>1</v>
      </c>
      <c r="O819">
        <v>0</v>
      </c>
      <c r="P819">
        <v>5.87</v>
      </c>
      <c r="Q819" t="b">
        <f t="shared" si="108"/>
        <v>1</v>
      </c>
      <c r="R819" t="b">
        <f t="shared" si="109"/>
        <v>0</v>
      </c>
      <c r="S819" t="b">
        <f t="shared" si="110"/>
        <v>0</v>
      </c>
      <c r="T819" t="b">
        <f t="shared" si="111"/>
        <v>0</v>
      </c>
      <c r="U819" t="b">
        <f t="shared" si="112"/>
        <v>0</v>
      </c>
      <c r="V819" t="b">
        <f t="shared" si="113"/>
        <v>1</v>
      </c>
      <c r="W819" t="b">
        <f t="shared" si="114"/>
        <v>0</v>
      </c>
      <c r="X819" t="b">
        <f t="shared" si="115"/>
        <v>0</v>
      </c>
      <c r="Y819" t="b">
        <f t="shared" si="116"/>
        <v>0</v>
      </c>
    </row>
    <row r="820" spans="1:25" x14ac:dyDescent="0.3">
      <c r="A820">
        <v>818</v>
      </c>
      <c r="B820" t="s">
        <v>83</v>
      </c>
      <c r="C820" t="s">
        <v>94</v>
      </c>
      <c r="D820" t="s">
        <v>85</v>
      </c>
      <c r="E820" t="s">
        <v>86</v>
      </c>
      <c r="F820" t="s">
        <v>87</v>
      </c>
      <c r="G820" t="s">
        <v>95</v>
      </c>
      <c r="H820">
        <v>1199</v>
      </c>
      <c r="I820">
        <v>85</v>
      </c>
      <c r="J820">
        <v>20.3</v>
      </c>
      <c r="K820">
        <v>6.4</v>
      </c>
      <c r="L820">
        <v>2026</v>
      </c>
      <c r="M820">
        <v>8824</v>
      </c>
      <c r="N820">
        <v>1</v>
      </c>
      <c r="O820">
        <v>0</v>
      </c>
      <c r="P820">
        <v>5.96</v>
      </c>
      <c r="Q820" t="b">
        <f t="shared" si="108"/>
        <v>1</v>
      </c>
      <c r="R820" t="b">
        <f t="shared" si="109"/>
        <v>0</v>
      </c>
      <c r="S820" t="b">
        <f t="shared" si="110"/>
        <v>0</v>
      </c>
      <c r="T820" t="b">
        <f t="shared" si="111"/>
        <v>0</v>
      </c>
      <c r="U820" t="b">
        <f t="shared" si="112"/>
        <v>0</v>
      </c>
      <c r="V820" t="b">
        <f t="shared" si="113"/>
        <v>1</v>
      </c>
      <c r="W820" t="b">
        <f t="shared" si="114"/>
        <v>0</v>
      </c>
      <c r="X820" t="b">
        <f t="shared" si="115"/>
        <v>0</v>
      </c>
      <c r="Y820" t="b">
        <f t="shared" si="116"/>
        <v>0</v>
      </c>
    </row>
    <row r="821" spans="1:25" x14ac:dyDescent="0.3">
      <c r="A821">
        <v>819</v>
      </c>
      <c r="B821" t="s">
        <v>83</v>
      </c>
      <c r="C821" t="s">
        <v>94</v>
      </c>
      <c r="D821" t="s">
        <v>85</v>
      </c>
      <c r="E821" t="s">
        <v>86</v>
      </c>
      <c r="F821" t="s">
        <v>87</v>
      </c>
      <c r="G821" t="s">
        <v>95</v>
      </c>
      <c r="H821">
        <v>1199</v>
      </c>
      <c r="I821">
        <v>85</v>
      </c>
      <c r="J821">
        <v>20.3</v>
      </c>
      <c r="K821">
        <v>6.4</v>
      </c>
      <c r="L821">
        <v>2026</v>
      </c>
      <c r="M821">
        <v>4570</v>
      </c>
      <c r="N821">
        <v>2</v>
      </c>
      <c r="O821">
        <v>1</v>
      </c>
      <c r="P821">
        <v>5.29</v>
      </c>
      <c r="Q821" t="b">
        <f t="shared" si="108"/>
        <v>1</v>
      </c>
      <c r="R821" t="b">
        <f t="shared" si="109"/>
        <v>0</v>
      </c>
      <c r="S821" t="b">
        <f t="shared" si="110"/>
        <v>0</v>
      </c>
      <c r="T821" t="b">
        <f t="shared" si="111"/>
        <v>0</v>
      </c>
      <c r="U821" t="b">
        <f t="shared" si="112"/>
        <v>0</v>
      </c>
      <c r="V821" t="b">
        <f t="shared" si="113"/>
        <v>1</v>
      </c>
      <c r="W821" t="b">
        <f t="shared" si="114"/>
        <v>0</v>
      </c>
      <c r="X821" t="b">
        <f t="shared" si="115"/>
        <v>0</v>
      </c>
      <c r="Y821" t="b">
        <f t="shared" si="116"/>
        <v>0</v>
      </c>
    </row>
    <row r="822" spans="1:25" x14ac:dyDescent="0.3">
      <c r="A822">
        <v>820</v>
      </c>
      <c r="B822" t="s">
        <v>83</v>
      </c>
      <c r="C822" t="s">
        <v>94</v>
      </c>
      <c r="D822" t="s">
        <v>85</v>
      </c>
      <c r="E822" t="s">
        <v>86</v>
      </c>
      <c r="F822" t="s">
        <v>87</v>
      </c>
      <c r="G822" t="s">
        <v>95</v>
      </c>
      <c r="H822">
        <v>1199</v>
      </c>
      <c r="I822">
        <v>85</v>
      </c>
      <c r="J822">
        <v>20.3</v>
      </c>
      <c r="K822">
        <v>6.4</v>
      </c>
      <c r="L822">
        <v>2022</v>
      </c>
      <c r="M822">
        <v>69173</v>
      </c>
      <c r="N822">
        <v>1</v>
      </c>
      <c r="O822">
        <v>0</v>
      </c>
      <c r="P822">
        <v>3.77</v>
      </c>
      <c r="Q822" t="b">
        <f t="shared" si="108"/>
        <v>0</v>
      </c>
      <c r="R822" t="b">
        <f t="shared" si="109"/>
        <v>0</v>
      </c>
      <c r="S822" t="b">
        <f t="shared" si="110"/>
        <v>1</v>
      </c>
      <c r="T822" t="b">
        <f t="shared" si="111"/>
        <v>0</v>
      </c>
      <c r="U822" t="b">
        <f t="shared" si="112"/>
        <v>0</v>
      </c>
      <c r="V822" t="b">
        <f t="shared" si="113"/>
        <v>0</v>
      </c>
      <c r="W822" t="b">
        <f t="shared" si="114"/>
        <v>0</v>
      </c>
      <c r="X822" t="b">
        <f t="shared" si="115"/>
        <v>0</v>
      </c>
      <c r="Y822" t="b">
        <f t="shared" si="116"/>
        <v>0</v>
      </c>
    </row>
    <row r="823" spans="1:25" x14ac:dyDescent="0.3">
      <c r="A823">
        <v>821</v>
      </c>
      <c r="B823" t="s">
        <v>83</v>
      </c>
      <c r="C823" t="s">
        <v>94</v>
      </c>
      <c r="D823" t="s">
        <v>85</v>
      </c>
      <c r="E823" t="s">
        <v>86</v>
      </c>
      <c r="F823" t="s">
        <v>87</v>
      </c>
      <c r="G823" t="s">
        <v>95</v>
      </c>
      <c r="H823">
        <v>1199</v>
      </c>
      <c r="I823">
        <v>85</v>
      </c>
      <c r="J823">
        <v>20.3</v>
      </c>
      <c r="K823">
        <v>6.4</v>
      </c>
      <c r="L823">
        <v>2021</v>
      </c>
      <c r="M823">
        <v>44210</v>
      </c>
      <c r="N823">
        <v>1</v>
      </c>
      <c r="O823">
        <v>0</v>
      </c>
      <c r="P823">
        <v>3.18</v>
      </c>
      <c r="Q823" t="b">
        <f t="shared" si="108"/>
        <v>0</v>
      </c>
      <c r="R823" t="b">
        <f t="shared" si="109"/>
        <v>0</v>
      </c>
      <c r="S823" t="b">
        <f t="shared" si="110"/>
        <v>1</v>
      </c>
      <c r="T823" t="b">
        <f t="shared" si="111"/>
        <v>0</v>
      </c>
      <c r="U823" t="b">
        <f t="shared" si="112"/>
        <v>0</v>
      </c>
      <c r="V823" t="b">
        <f t="shared" si="113"/>
        <v>0</v>
      </c>
      <c r="W823" t="b">
        <f t="shared" si="114"/>
        <v>0</v>
      </c>
      <c r="X823" t="b">
        <f t="shared" si="115"/>
        <v>0</v>
      </c>
      <c r="Y823" t="b">
        <f t="shared" si="116"/>
        <v>0</v>
      </c>
    </row>
    <row r="824" spans="1:25" x14ac:dyDescent="0.3">
      <c r="A824">
        <v>822</v>
      </c>
      <c r="B824" t="s">
        <v>83</v>
      </c>
      <c r="C824" t="s">
        <v>94</v>
      </c>
      <c r="D824" t="s">
        <v>85</v>
      </c>
      <c r="E824" t="s">
        <v>86</v>
      </c>
      <c r="F824" t="s">
        <v>87</v>
      </c>
      <c r="G824" t="s">
        <v>95</v>
      </c>
      <c r="H824">
        <v>1199</v>
      </c>
      <c r="I824">
        <v>85</v>
      </c>
      <c r="J824">
        <v>20.3</v>
      </c>
      <c r="K824">
        <v>6.4</v>
      </c>
      <c r="L824">
        <v>2022</v>
      </c>
      <c r="M824">
        <v>83265</v>
      </c>
      <c r="N824">
        <v>2</v>
      </c>
      <c r="O824">
        <v>1</v>
      </c>
      <c r="P824">
        <v>2.34</v>
      </c>
      <c r="Q824" t="b">
        <f t="shared" si="108"/>
        <v>0</v>
      </c>
      <c r="R824" t="b">
        <f t="shared" si="109"/>
        <v>0</v>
      </c>
      <c r="S824" t="b">
        <f t="shared" si="110"/>
        <v>1</v>
      </c>
      <c r="T824" t="b">
        <f t="shared" si="111"/>
        <v>0</v>
      </c>
      <c r="U824" t="b">
        <f t="shared" si="112"/>
        <v>0</v>
      </c>
      <c r="V824" t="b">
        <f t="shared" si="113"/>
        <v>0</v>
      </c>
      <c r="W824" t="b">
        <f t="shared" si="114"/>
        <v>0</v>
      </c>
      <c r="X824" t="b">
        <f t="shared" si="115"/>
        <v>0</v>
      </c>
      <c r="Y824" t="b">
        <f t="shared" si="116"/>
        <v>0</v>
      </c>
    </row>
    <row r="825" spans="1:25" x14ac:dyDescent="0.3">
      <c r="A825">
        <v>823</v>
      </c>
      <c r="B825" t="s">
        <v>83</v>
      </c>
      <c r="C825" t="s">
        <v>94</v>
      </c>
      <c r="D825" t="s">
        <v>85</v>
      </c>
      <c r="E825" t="s">
        <v>86</v>
      </c>
      <c r="F825" t="s">
        <v>87</v>
      </c>
      <c r="G825" t="s">
        <v>95</v>
      </c>
      <c r="H825">
        <v>1199</v>
      </c>
      <c r="I825">
        <v>85</v>
      </c>
      <c r="J825">
        <v>20.3</v>
      </c>
      <c r="K825">
        <v>6.4</v>
      </c>
      <c r="L825">
        <v>2020</v>
      </c>
      <c r="M825">
        <v>64161</v>
      </c>
      <c r="N825">
        <v>2</v>
      </c>
      <c r="O825">
        <v>0</v>
      </c>
      <c r="P825">
        <v>2.5</v>
      </c>
      <c r="Q825" t="b">
        <f t="shared" si="108"/>
        <v>0</v>
      </c>
      <c r="R825" t="b">
        <f t="shared" si="109"/>
        <v>0</v>
      </c>
      <c r="S825" t="b">
        <f t="shared" si="110"/>
        <v>1</v>
      </c>
      <c r="T825" t="b">
        <f t="shared" si="111"/>
        <v>0</v>
      </c>
      <c r="U825" t="b">
        <f t="shared" si="112"/>
        <v>0</v>
      </c>
      <c r="V825" t="b">
        <f t="shared" si="113"/>
        <v>0</v>
      </c>
      <c r="W825" t="b">
        <f t="shared" si="114"/>
        <v>0</v>
      </c>
      <c r="X825" t="b">
        <f t="shared" si="115"/>
        <v>0</v>
      </c>
      <c r="Y825" t="b">
        <f t="shared" si="116"/>
        <v>0</v>
      </c>
    </row>
    <row r="826" spans="1:25" x14ac:dyDescent="0.3">
      <c r="A826">
        <v>824</v>
      </c>
      <c r="B826" t="s">
        <v>83</v>
      </c>
      <c r="C826" t="s">
        <v>94</v>
      </c>
      <c r="D826" t="s">
        <v>85</v>
      </c>
      <c r="E826" t="s">
        <v>86</v>
      </c>
      <c r="F826" t="s">
        <v>87</v>
      </c>
      <c r="G826" t="s">
        <v>95</v>
      </c>
      <c r="H826">
        <v>1199</v>
      </c>
      <c r="I826">
        <v>85</v>
      </c>
      <c r="J826">
        <v>20.3</v>
      </c>
      <c r="K826">
        <v>6.4</v>
      </c>
      <c r="L826">
        <v>2022</v>
      </c>
      <c r="M826">
        <v>60235</v>
      </c>
      <c r="N826">
        <v>1</v>
      </c>
      <c r="O826">
        <v>0</v>
      </c>
      <c r="P826">
        <v>3.75</v>
      </c>
      <c r="Q826" t="b">
        <f t="shared" si="108"/>
        <v>0</v>
      </c>
      <c r="R826" t="b">
        <f t="shared" si="109"/>
        <v>0</v>
      </c>
      <c r="S826" t="b">
        <f t="shared" si="110"/>
        <v>1</v>
      </c>
      <c r="T826" t="b">
        <f t="shared" si="111"/>
        <v>0</v>
      </c>
      <c r="U826" t="b">
        <f t="shared" si="112"/>
        <v>0</v>
      </c>
      <c r="V826" t="b">
        <f t="shared" si="113"/>
        <v>0</v>
      </c>
      <c r="W826" t="b">
        <f t="shared" si="114"/>
        <v>0</v>
      </c>
      <c r="X826" t="b">
        <f t="shared" si="115"/>
        <v>0</v>
      </c>
      <c r="Y826" t="b">
        <f t="shared" si="116"/>
        <v>0</v>
      </c>
    </row>
    <row r="827" spans="1:25" x14ac:dyDescent="0.3">
      <c r="A827">
        <v>825</v>
      </c>
      <c r="B827" t="s">
        <v>83</v>
      </c>
      <c r="C827" t="s">
        <v>94</v>
      </c>
      <c r="D827" t="s">
        <v>85</v>
      </c>
      <c r="E827" t="s">
        <v>86</v>
      </c>
      <c r="F827" t="s">
        <v>87</v>
      </c>
      <c r="G827" t="s">
        <v>95</v>
      </c>
      <c r="H827">
        <v>1199</v>
      </c>
      <c r="I827">
        <v>85</v>
      </c>
      <c r="J827">
        <v>20.3</v>
      </c>
      <c r="K827">
        <v>6.4</v>
      </c>
      <c r="L827">
        <v>2024</v>
      </c>
      <c r="M827">
        <v>33937</v>
      </c>
      <c r="N827">
        <v>1</v>
      </c>
      <c r="O827">
        <v>0</v>
      </c>
      <c r="P827">
        <v>5.33</v>
      </c>
      <c r="Q827" t="b">
        <f t="shared" si="108"/>
        <v>1</v>
      </c>
      <c r="R827" t="b">
        <f t="shared" si="109"/>
        <v>0</v>
      </c>
      <c r="S827" t="b">
        <f t="shared" si="110"/>
        <v>0</v>
      </c>
      <c r="T827" t="b">
        <f t="shared" si="111"/>
        <v>0</v>
      </c>
      <c r="U827" t="b">
        <f t="shared" si="112"/>
        <v>0</v>
      </c>
      <c r="V827" t="b">
        <f t="shared" si="113"/>
        <v>1</v>
      </c>
      <c r="W827" t="b">
        <f t="shared" si="114"/>
        <v>0</v>
      </c>
      <c r="X827" t="b">
        <f t="shared" si="115"/>
        <v>0</v>
      </c>
      <c r="Y827" t="b">
        <f t="shared" si="116"/>
        <v>0</v>
      </c>
    </row>
    <row r="828" spans="1:25" x14ac:dyDescent="0.3">
      <c r="A828">
        <v>826</v>
      </c>
      <c r="B828" t="s">
        <v>83</v>
      </c>
      <c r="C828" t="s">
        <v>94</v>
      </c>
      <c r="D828" t="s">
        <v>85</v>
      </c>
      <c r="E828" t="s">
        <v>86</v>
      </c>
      <c r="F828" t="s">
        <v>87</v>
      </c>
      <c r="G828" t="s">
        <v>95</v>
      </c>
      <c r="H828">
        <v>1199</v>
      </c>
      <c r="I828">
        <v>85</v>
      </c>
      <c r="J828">
        <v>20.3</v>
      </c>
      <c r="K828">
        <v>6.4</v>
      </c>
      <c r="L828">
        <v>2020</v>
      </c>
      <c r="M828">
        <v>80076</v>
      </c>
      <c r="N828">
        <v>1</v>
      </c>
      <c r="O828">
        <v>0</v>
      </c>
      <c r="P828">
        <v>2.46</v>
      </c>
      <c r="Q828" t="b">
        <f t="shared" si="108"/>
        <v>0</v>
      </c>
      <c r="R828" t="b">
        <f t="shared" si="109"/>
        <v>0</v>
      </c>
      <c r="S828" t="b">
        <f t="shared" si="110"/>
        <v>1</v>
      </c>
      <c r="T828" t="b">
        <f t="shared" si="111"/>
        <v>0</v>
      </c>
      <c r="U828" t="b">
        <f t="shared" si="112"/>
        <v>0</v>
      </c>
      <c r="V828" t="b">
        <f t="shared" si="113"/>
        <v>0</v>
      </c>
      <c r="W828" t="b">
        <f t="shared" si="114"/>
        <v>0</v>
      </c>
      <c r="X828" t="b">
        <f t="shared" si="115"/>
        <v>0</v>
      </c>
      <c r="Y828" t="b">
        <f t="shared" si="116"/>
        <v>0</v>
      </c>
    </row>
    <row r="829" spans="1:25" x14ac:dyDescent="0.3">
      <c r="A829">
        <v>827</v>
      </c>
      <c r="B829" t="s">
        <v>83</v>
      </c>
      <c r="C829" t="s">
        <v>94</v>
      </c>
      <c r="D829" t="s">
        <v>85</v>
      </c>
      <c r="E829" t="s">
        <v>86</v>
      </c>
      <c r="F829" t="s">
        <v>87</v>
      </c>
      <c r="G829" t="s">
        <v>95</v>
      </c>
      <c r="H829">
        <v>1199</v>
      </c>
      <c r="I829">
        <v>85</v>
      </c>
      <c r="J829">
        <v>20.3</v>
      </c>
      <c r="K829">
        <v>6.4</v>
      </c>
      <c r="L829">
        <v>2020</v>
      </c>
      <c r="M829">
        <v>100339</v>
      </c>
      <c r="N829">
        <v>1</v>
      </c>
      <c r="O829">
        <v>0</v>
      </c>
      <c r="P829">
        <v>2.33</v>
      </c>
      <c r="Q829" t="b">
        <f t="shared" si="108"/>
        <v>0</v>
      </c>
      <c r="R829" t="b">
        <f t="shared" si="109"/>
        <v>0</v>
      </c>
      <c r="S829" t="b">
        <f t="shared" si="110"/>
        <v>1</v>
      </c>
      <c r="T829" t="b">
        <f t="shared" si="111"/>
        <v>0</v>
      </c>
      <c r="U829" t="b">
        <f t="shared" si="112"/>
        <v>0</v>
      </c>
      <c r="V829" t="b">
        <f t="shared" si="113"/>
        <v>0</v>
      </c>
      <c r="W829" t="b">
        <f t="shared" si="114"/>
        <v>0</v>
      </c>
      <c r="X829" t="b">
        <f t="shared" si="115"/>
        <v>0</v>
      </c>
      <c r="Y829" t="b">
        <f t="shared" si="116"/>
        <v>0</v>
      </c>
    </row>
    <row r="830" spans="1:25" x14ac:dyDescent="0.3">
      <c r="A830">
        <v>828</v>
      </c>
      <c r="B830" t="s">
        <v>83</v>
      </c>
      <c r="C830" t="s">
        <v>94</v>
      </c>
      <c r="D830" t="s">
        <v>85</v>
      </c>
      <c r="E830" t="s">
        <v>86</v>
      </c>
      <c r="F830" t="s">
        <v>87</v>
      </c>
      <c r="G830" t="s">
        <v>95</v>
      </c>
      <c r="H830">
        <v>1199</v>
      </c>
      <c r="I830">
        <v>85</v>
      </c>
      <c r="J830">
        <v>20.3</v>
      </c>
      <c r="K830">
        <v>6.4</v>
      </c>
      <c r="L830">
        <v>2021</v>
      </c>
      <c r="M830">
        <v>45834</v>
      </c>
      <c r="N830">
        <v>1</v>
      </c>
      <c r="O830">
        <v>0</v>
      </c>
      <c r="P830">
        <v>3.54</v>
      </c>
      <c r="Q830" t="b">
        <f t="shared" si="108"/>
        <v>0</v>
      </c>
      <c r="R830" t="b">
        <f t="shared" si="109"/>
        <v>0</v>
      </c>
      <c r="S830" t="b">
        <f t="shared" si="110"/>
        <v>1</v>
      </c>
      <c r="T830" t="b">
        <f t="shared" si="111"/>
        <v>0</v>
      </c>
      <c r="U830" t="b">
        <f t="shared" si="112"/>
        <v>0</v>
      </c>
      <c r="V830" t="b">
        <f t="shared" si="113"/>
        <v>0</v>
      </c>
      <c r="W830" t="b">
        <f t="shared" si="114"/>
        <v>0</v>
      </c>
      <c r="X830" t="b">
        <f t="shared" si="115"/>
        <v>0</v>
      </c>
      <c r="Y830" t="b">
        <f t="shared" si="116"/>
        <v>0</v>
      </c>
    </row>
    <row r="831" spans="1:25" x14ac:dyDescent="0.3">
      <c r="A831">
        <v>829</v>
      </c>
      <c r="B831" t="s">
        <v>83</v>
      </c>
      <c r="C831" t="s">
        <v>94</v>
      </c>
      <c r="D831" t="s">
        <v>85</v>
      </c>
      <c r="E831" t="s">
        <v>86</v>
      </c>
      <c r="F831" t="s">
        <v>87</v>
      </c>
      <c r="G831" t="s">
        <v>95</v>
      </c>
      <c r="H831">
        <v>1199</v>
      </c>
      <c r="I831">
        <v>85</v>
      </c>
      <c r="J831">
        <v>20.3</v>
      </c>
      <c r="K831">
        <v>6.4</v>
      </c>
      <c r="L831">
        <v>2025</v>
      </c>
      <c r="M831">
        <v>20640</v>
      </c>
      <c r="N831">
        <v>1</v>
      </c>
      <c r="O831">
        <v>0</v>
      </c>
      <c r="P831">
        <v>5.87</v>
      </c>
      <c r="Q831" t="b">
        <f t="shared" si="108"/>
        <v>1</v>
      </c>
      <c r="R831" t="b">
        <f t="shared" si="109"/>
        <v>0</v>
      </c>
      <c r="S831" t="b">
        <f t="shared" si="110"/>
        <v>0</v>
      </c>
      <c r="T831" t="b">
        <f t="shared" si="111"/>
        <v>0</v>
      </c>
      <c r="U831" t="b">
        <f t="shared" si="112"/>
        <v>0</v>
      </c>
      <c r="V831" t="b">
        <f t="shared" si="113"/>
        <v>1</v>
      </c>
      <c r="W831" t="b">
        <f t="shared" si="114"/>
        <v>0</v>
      </c>
      <c r="X831" t="b">
        <f t="shared" si="115"/>
        <v>0</v>
      </c>
      <c r="Y831" t="b">
        <f t="shared" si="116"/>
        <v>0</v>
      </c>
    </row>
    <row r="832" spans="1:25" x14ac:dyDescent="0.3">
      <c r="A832">
        <v>830</v>
      </c>
      <c r="B832" t="s">
        <v>83</v>
      </c>
      <c r="C832" t="s">
        <v>94</v>
      </c>
      <c r="D832" t="s">
        <v>85</v>
      </c>
      <c r="E832" t="s">
        <v>86</v>
      </c>
      <c r="F832" t="s">
        <v>87</v>
      </c>
      <c r="G832" t="s">
        <v>95</v>
      </c>
      <c r="H832">
        <v>1199</v>
      </c>
      <c r="I832">
        <v>85</v>
      </c>
      <c r="J832">
        <v>20.3</v>
      </c>
      <c r="K832">
        <v>6.4</v>
      </c>
      <c r="L832">
        <v>2026</v>
      </c>
      <c r="M832">
        <v>9677</v>
      </c>
      <c r="N832">
        <v>1</v>
      </c>
      <c r="O832">
        <v>0</v>
      </c>
      <c r="P832">
        <v>6.06</v>
      </c>
      <c r="Q832" t="b">
        <f t="shared" si="108"/>
        <v>1</v>
      </c>
      <c r="R832" t="b">
        <f t="shared" si="109"/>
        <v>0</v>
      </c>
      <c r="S832" t="b">
        <f t="shared" si="110"/>
        <v>0</v>
      </c>
      <c r="T832" t="b">
        <f t="shared" si="111"/>
        <v>0</v>
      </c>
      <c r="U832" t="b">
        <f t="shared" si="112"/>
        <v>0</v>
      </c>
      <c r="V832" t="b">
        <f t="shared" si="113"/>
        <v>1</v>
      </c>
      <c r="W832" t="b">
        <f t="shared" si="114"/>
        <v>0</v>
      </c>
      <c r="X832" t="b">
        <f t="shared" si="115"/>
        <v>0</v>
      </c>
      <c r="Y832" t="b">
        <f t="shared" si="116"/>
        <v>0</v>
      </c>
    </row>
    <row r="833" spans="1:25" x14ac:dyDescent="0.3">
      <c r="A833">
        <v>831</v>
      </c>
      <c r="B833" t="s">
        <v>83</v>
      </c>
      <c r="C833" t="s">
        <v>94</v>
      </c>
      <c r="D833" t="s">
        <v>85</v>
      </c>
      <c r="E833" t="s">
        <v>86</v>
      </c>
      <c r="F833" t="s">
        <v>87</v>
      </c>
      <c r="G833" t="s">
        <v>95</v>
      </c>
      <c r="H833">
        <v>1199</v>
      </c>
      <c r="I833">
        <v>85</v>
      </c>
      <c r="J833">
        <v>20.3</v>
      </c>
      <c r="K833">
        <v>6.4</v>
      </c>
      <c r="L833">
        <v>2024</v>
      </c>
      <c r="M833">
        <v>34591</v>
      </c>
      <c r="N833">
        <v>2</v>
      </c>
      <c r="O833">
        <v>0</v>
      </c>
      <c r="P833">
        <v>4.42</v>
      </c>
      <c r="Q833" t="b">
        <f t="shared" si="108"/>
        <v>1</v>
      </c>
      <c r="R833" t="b">
        <f t="shared" si="109"/>
        <v>1</v>
      </c>
      <c r="S833" t="b">
        <f t="shared" si="110"/>
        <v>0</v>
      </c>
      <c r="T833" t="b">
        <f t="shared" si="111"/>
        <v>0</v>
      </c>
      <c r="U833" t="b">
        <f t="shared" si="112"/>
        <v>0</v>
      </c>
      <c r="V833" t="b">
        <f t="shared" si="113"/>
        <v>1</v>
      </c>
      <c r="W833" t="b">
        <f t="shared" si="114"/>
        <v>0</v>
      </c>
      <c r="X833" t="b">
        <f t="shared" si="115"/>
        <v>0</v>
      </c>
      <c r="Y833" t="b">
        <f t="shared" si="116"/>
        <v>0</v>
      </c>
    </row>
    <row r="834" spans="1:25" x14ac:dyDescent="0.3">
      <c r="A834">
        <v>832</v>
      </c>
      <c r="B834" t="s">
        <v>83</v>
      </c>
      <c r="C834" t="s">
        <v>94</v>
      </c>
      <c r="D834" t="s">
        <v>85</v>
      </c>
      <c r="E834" t="s">
        <v>86</v>
      </c>
      <c r="F834" t="s">
        <v>87</v>
      </c>
      <c r="G834" t="s">
        <v>95</v>
      </c>
      <c r="H834">
        <v>1199</v>
      </c>
      <c r="I834">
        <v>85</v>
      </c>
      <c r="J834">
        <v>20.3</v>
      </c>
      <c r="K834">
        <v>6.4</v>
      </c>
      <c r="L834">
        <v>2022</v>
      </c>
      <c r="M834">
        <v>65471</v>
      </c>
      <c r="N834">
        <v>1</v>
      </c>
      <c r="O834">
        <v>0</v>
      </c>
      <c r="P834">
        <v>4.0599999999999996</v>
      </c>
      <c r="Q834" t="b">
        <f t="shared" si="108"/>
        <v>1</v>
      </c>
      <c r="R834" t="b">
        <f t="shared" si="109"/>
        <v>1</v>
      </c>
      <c r="S834" t="b">
        <f t="shared" si="110"/>
        <v>1</v>
      </c>
      <c r="T834" t="b">
        <f t="shared" si="111"/>
        <v>0</v>
      </c>
      <c r="U834" t="b">
        <f t="shared" si="112"/>
        <v>0</v>
      </c>
      <c r="V834" t="b">
        <f t="shared" si="113"/>
        <v>0</v>
      </c>
      <c r="W834" t="b">
        <f t="shared" si="114"/>
        <v>0</v>
      </c>
      <c r="X834" t="b">
        <f t="shared" si="115"/>
        <v>0</v>
      </c>
      <c r="Y834" t="b">
        <f t="shared" si="116"/>
        <v>0</v>
      </c>
    </row>
    <row r="835" spans="1:25" x14ac:dyDescent="0.3">
      <c r="A835">
        <v>833</v>
      </c>
      <c r="B835" t="s">
        <v>83</v>
      </c>
      <c r="C835" t="s">
        <v>94</v>
      </c>
      <c r="D835" t="s">
        <v>85</v>
      </c>
      <c r="E835" t="s">
        <v>86</v>
      </c>
      <c r="F835" t="s">
        <v>87</v>
      </c>
      <c r="G835" t="s">
        <v>95</v>
      </c>
      <c r="H835">
        <v>1199</v>
      </c>
      <c r="I835">
        <v>85</v>
      </c>
      <c r="J835">
        <v>20.3</v>
      </c>
      <c r="K835">
        <v>6.4</v>
      </c>
      <c r="L835">
        <v>2022</v>
      </c>
      <c r="M835">
        <v>65421</v>
      </c>
      <c r="N835">
        <v>2</v>
      </c>
      <c r="O835">
        <v>0</v>
      </c>
      <c r="P835">
        <v>3.38</v>
      </c>
      <c r="Q835" t="b">
        <f t="shared" si="108"/>
        <v>0</v>
      </c>
      <c r="R835" t="b">
        <f t="shared" si="109"/>
        <v>0</v>
      </c>
      <c r="S835" t="b">
        <f t="shared" si="110"/>
        <v>1</v>
      </c>
      <c r="T835" t="b">
        <f t="shared" si="111"/>
        <v>0</v>
      </c>
      <c r="U835" t="b">
        <f t="shared" si="112"/>
        <v>0</v>
      </c>
      <c r="V835" t="b">
        <f t="shared" si="113"/>
        <v>0</v>
      </c>
      <c r="W835" t="b">
        <f t="shared" si="114"/>
        <v>0</v>
      </c>
      <c r="X835" t="b">
        <f t="shared" si="115"/>
        <v>0</v>
      </c>
      <c r="Y835" t="b">
        <f t="shared" si="116"/>
        <v>0</v>
      </c>
    </row>
    <row r="836" spans="1:25" x14ac:dyDescent="0.3">
      <c r="A836">
        <v>834</v>
      </c>
      <c r="B836" t="s">
        <v>83</v>
      </c>
      <c r="C836" t="s">
        <v>94</v>
      </c>
      <c r="D836" t="s">
        <v>85</v>
      </c>
      <c r="E836" t="s">
        <v>86</v>
      </c>
      <c r="F836" t="s">
        <v>87</v>
      </c>
      <c r="G836" t="s">
        <v>95</v>
      </c>
      <c r="H836">
        <v>1199</v>
      </c>
      <c r="I836">
        <v>85</v>
      </c>
      <c r="J836">
        <v>20.3</v>
      </c>
      <c r="K836">
        <v>6.4</v>
      </c>
      <c r="L836">
        <v>2022</v>
      </c>
      <c r="M836">
        <v>49852</v>
      </c>
      <c r="N836">
        <v>1</v>
      </c>
      <c r="O836">
        <v>1</v>
      </c>
      <c r="P836">
        <v>3.3</v>
      </c>
      <c r="Q836" t="b">
        <f t="shared" ref="Q836:Q899" si="117">AND(P836&gt;4,P836&gt;4)</f>
        <v>0</v>
      </c>
      <c r="R836" t="b">
        <f t="shared" ref="R836:R899" si="118">AND(P836&gt;4,P836&lt;5)</f>
        <v>0</v>
      </c>
      <c r="S836" t="b">
        <f t="shared" ref="S836:S899" si="119">M836&gt;40000</f>
        <v>1</v>
      </c>
      <c r="T836" t="b">
        <f t="shared" ref="T836:T899" si="120">F836=""</f>
        <v>0</v>
      </c>
      <c r="U836" t="b">
        <f t="shared" ref="U836:U899" si="121">AND(R836,S836,T836)</f>
        <v>0</v>
      </c>
      <c r="V836" t="b">
        <f t="shared" ref="V836:V899" si="122">L836&gt;2022</f>
        <v>0</v>
      </c>
      <c r="W836" t="b">
        <f t="shared" ref="W836:W899" si="123">P836&gt;7</f>
        <v>0</v>
      </c>
      <c r="X836" t="b">
        <f t="shared" ref="X836:X899" si="124">F836="Automatic"</f>
        <v>0</v>
      </c>
      <c r="Y836" t="b">
        <f t="shared" ref="Y836:Y899" si="125">AND(V836,W836,X836)</f>
        <v>0</v>
      </c>
    </row>
    <row r="837" spans="1:25" x14ac:dyDescent="0.3">
      <c r="A837">
        <v>835</v>
      </c>
      <c r="B837" t="s">
        <v>83</v>
      </c>
      <c r="C837" t="s">
        <v>94</v>
      </c>
      <c r="D837" t="s">
        <v>85</v>
      </c>
      <c r="E837" t="s">
        <v>86</v>
      </c>
      <c r="F837" t="s">
        <v>87</v>
      </c>
      <c r="G837" t="s">
        <v>95</v>
      </c>
      <c r="H837">
        <v>1199</v>
      </c>
      <c r="I837">
        <v>85</v>
      </c>
      <c r="J837">
        <v>20.3</v>
      </c>
      <c r="K837">
        <v>6.4</v>
      </c>
      <c r="L837">
        <v>2026</v>
      </c>
      <c r="M837">
        <v>8135</v>
      </c>
      <c r="N837">
        <v>1</v>
      </c>
      <c r="O837">
        <v>0</v>
      </c>
      <c r="P837">
        <v>6.52</v>
      </c>
      <c r="Q837" t="b">
        <f t="shared" si="117"/>
        <v>1</v>
      </c>
      <c r="R837" t="b">
        <f t="shared" si="118"/>
        <v>0</v>
      </c>
      <c r="S837" t="b">
        <f t="shared" si="119"/>
        <v>0</v>
      </c>
      <c r="T837" t="b">
        <f t="shared" si="120"/>
        <v>0</v>
      </c>
      <c r="U837" t="b">
        <f t="shared" si="121"/>
        <v>0</v>
      </c>
      <c r="V837" t="b">
        <f t="shared" si="122"/>
        <v>1</v>
      </c>
      <c r="W837" t="b">
        <f t="shared" si="123"/>
        <v>0</v>
      </c>
      <c r="X837" t="b">
        <f t="shared" si="124"/>
        <v>0</v>
      </c>
      <c r="Y837" t="b">
        <f t="shared" si="125"/>
        <v>0</v>
      </c>
    </row>
    <row r="838" spans="1:25" x14ac:dyDescent="0.3">
      <c r="A838">
        <v>836</v>
      </c>
      <c r="B838" t="s">
        <v>83</v>
      </c>
      <c r="C838" t="s">
        <v>94</v>
      </c>
      <c r="D838" t="s">
        <v>85</v>
      </c>
      <c r="E838" t="s">
        <v>86</v>
      </c>
      <c r="F838" t="s">
        <v>87</v>
      </c>
      <c r="G838" t="s">
        <v>95</v>
      </c>
      <c r="H838">
        <v>1199</v>
      </c>
      <c r="I838">
        <v>85</v>
      </c>
      <c r="J838">
        <v>20.3</v>
      </c>
      <c r="K838">
        <v>6.4</v>
      </c>
      <c r="L838">
        <v>2022</v>
      </c>
      <c r="M838">
        <v>41986</v>
      </c>
      <c r="N838">
        <v>1</v>
      </c>
      <c r="O838">
        <v>0</v>
      </c>
      <c r="P838">
        <v>3.85</v>
      </c>
      <c r="Q838" t="b">
        <f t="shared" si="117"/>
        <v>0</v>
      </c>
      <c r="R838" t="b">
        <f t="shared" si="118"/>
        <v>0</v>
      </c>
      <c r="S838" t="b">
        <f t="shared" si="119"/>
        <v>1</v>
      </c>
      <c r="T838" t="b">
        <f t="shared" si="120"/>
        <v>0</v>
      </c>
      <c r="U838" t="b">
        <f t="shared" si="121"/>
        <v>0</v>
      </c>
      <c r="V838" t="b">
        <f t="shared" si="122"/>
        <v>0</v>
      </c>
      <c r="W838" t="b">
        <f t="shared" si="123"/>
        <v>0</v>
      </c>
      <c r="X838" t="b">
        <f t="shared" si="124"/>
        <v>0</v>
      </c>
      <c r="Y838" t="b">
        <f t="shared" si="125"/>
        <v>0</v>
      </c>
    </row>
    <row r="839" spans="1:25" x14ac:dyDescent="0.3">
      <c r="A839">
        <v>837</v>
      </c>
      <c r="B839" t="s">
        <v>83</v>
      </c>
      <c r="C839" t="s">
        <v>94</v>
      </c>
      <c r="D839" t="s">
        <v>85</v>
      </c>
      <c r="E839" t="s">
        <v>86</v>
      </c>
      <c r="F839" t="s">
        <v>87</v>
      </c>
      <c r="G839" t="s">
        <v>95</v>
      </c>
      <c r="H839">
        <v>1199</v>
      </c>
      <c r="I839">
        <v>85</v>
      </c>
      <c r="J839">
        <v>20.3</v>
      </c>
      <c r="K839">
        <v>6.4</v>
      </c>
      <c r="L839">
        <v>2026</v>
      </c>
      <c r="M839">
        <v>4839</v>
      </c>
      <c r="N839">
        <v>1</v>
      </c>
      <c r="O839">
        <v>0</v>
      </c>
      <c r="P839">
        <v>6.62</v>
      </c>
      <c r="Q839" t="b">
        <f t="shared" si="117"/>
        <v>1</v>
      </c>
      <c r="R839" t="b">
        <f t="shared" si="118"/>
        <v>0</v>
      </c>
      <c r="S839" t="b">
        <f t="shared" si="119"/>
        <v>0</v>
      </c>
      <c r="T839" t="b">
        <f t="shared" si="120"/>
        <v>0</v>
      </c>
      <c r="U839" t="b">
        <f t="shared" si="121"/>
        <v>0</v>
      </c>
      <c r="V839" t="b">
        <f t="shared" si="122"/>
        <v>1</v>
      </c>
      <c r="W839" t="b">
        <f t="shared" si="123"/>
        <v>0</v>
      </c>
      <c r="X839" t="b">
        <f t="shared" si="124"/>
        <v>0</v>
      </c>
      <c r="Y839" t="b">
        <f t="shared" si="125"/>
        <v>0</v>
      </c>
    </row>
    <row r="840" spans="1:25" x14ac:dyDescent="0.3">
      <c r="A840">
        <v>838</v>
      </c>
      <c r="B840" t="s">
        <v>83</v>
      </c>
      <c r="C840" t="s">
        <v>94</v>
      </c>
      <c r="D840" t="s">
        <v>85</v>
      </c>
      <c r="E840" t="s">
        <v>86</v>
      </c>
      <c r="F840" t="s">
        <v>87</v>
      </c>
      <c r="G840" t="s">
        <v>95</v>
      </c>
      <c r="H840">
        <v>1199</v>
      </c>
      <c r="I840">
        <v>85</v>
      </c>
      <c r="J840">
        <v>20.3</v>
      </c>
      <c r="K840">
        <v>6.4</v>
      </c>
      <c r="L840">
        <v>2022</v>
      </c>
      <c r="M840">
        <v>80882</v>
      </c>
      <c r="N840">
        <v>1</v>
      </c>
      <c r="O840">
        <v>0</v>
      </c>
      <c r="P840">
        <v>4.12</v>
      </c>
      <c r="Q840" t="b">
        <f t="shared" si="117"/>
        <v>1</v>
      </c>
      <c r="R840" t="b">
        <f t="shared" si="118"/>
        <v>1</v>
      </c>
      <c r="S840" t="b">
        <f t="shared" si="119"/>
        <v>1</v>
      </c>
      <c r="T840" t="b">
        <f t="shared" si="120"/>
        <v>0</v>
      </c>
      <c r="U840" t="b">
        <f t="shared" si="121"/>
        <v>0</v>
      </c>
      <c r="V840" t="b">
        <f t="shared" si="122"/>
        <v>0</v>
      </c>
      <c r="W840" t="b">
        <f t="shared" si="123"/>
        <v>0</v>
      </c>
      <c r="X840" t="b">
        <f t="shared" si="124"/>
        <v>0</v>
      </c>
      <c r="Y840" t="b">
        <f t="shared" si="125"/>
        <v>0</v>
      </c>
    </row>
    <row r="841" spans="1:25" x14ac:dyDescent="0.3">
      <c r="A841">
        <v>839</v>
      </c>
      <c r="B841" t="s">
        <v>83</v>
      </c>
      <c r="C841" t="s">
        <v>94</v>
      </c>
      <c r="D841" t="s">
        <v>85</v>
      </c>
      <c r="E841" t="s">
        <v>86</v>
      </c>
      <c r="F841" t="s">
        <v>87</v>
      </c>
      <c r="G841" t="s">
        <v>95</v>
      </c>
      <c r="H841">
        <v>1199</v>
      </c>
      <c r="I841">
        <v>85</v>
      </c>
      <c r="J841">
        <v>20.3</v>
      </c>
      <c r="K841">
        <v>6.4</v>
      </c>
      <c r="L841">
        <v>2025</v>
      </c>
      <c r="M841">
        <v>21917</v>
      </c>
      <c r="N841">
        <v>2</v>
      </c>
      <c r="O841">
        <v>0</v>
      </c>
      <c r="P841">
        <v>4.96</v>
      </c>
      <c r="Q841" t="b">
        <f t="shared" si="117"/>
        <v>1</v>
      </c>
      <c r="R841" t="b">
        <f t="shared" si="118"/>
        <v>1</v>
      </c>
      <c r="S841" t="b">
        <f t="shared" si="119"/>
        <v>0</v>
      </c>
      <c r="T841" t="b">
        <f t="shared" si="120"/>
        <v>0</v>
      </c>
      <c r="U841" t="b">
        <f t="shared" si="121"/>
        <v>0</v>
      </c>
      <c r="V841" t="b">
        <f t="shared" si="122"/>
        <v>1</v>
      </c>
      <c r="W841" t="b">
        <f t="shared" si="123"/>
        <v>0</v>
      </c>
      <c r="X841" t="b">
        <f t="shared" si="124"/>
        <v>0</v>
      </c>
      <c r="Y841" t="b">
        <f t="shared" si="125"/>
        <v>0</v>
      </c>
    </row>
    <row r="842" spans="1:25" x14ac:dyDescent="0.3">
      <c r="A842">
        <v>840</v>
      </c>
      <c r="B842" t="s">
        <v>83</v>
      </c>
      <c r="C842" t="s">
        <v>94</v>
      </c>
      <c r="D842" t="s">
        <v>85</v>
      </c>
      <c r="E842" t="s">
        <v>86</v>
      </c>
      <c r="F842" t="s">
        <v>87</v>
      </c>
      <c r="G842" t="s">
        <v>95</v>
      </c>
      <c r="H842">
        <v>1199</v>
      </c>
      <c r="I842">
        <v>85</v>
      </c>
      <c r="J842">
        <v>20.3</v>
      </c>
      <c r="K842">
        <v>6.4</v>
      </c>
      <c r="L842">
        <v>2023</v>
      </c>
      <c r="M842">
        <v>57579</v>
      </c>
      <c r="N842">
        <v>1</v>
      </c>
      <c r="O842">
        <v>0</v>
      </c>
      <c r="P842">
        <v>4.34</v>
      </c>
      <c r="Q842" t="b">
        <f t="shared" si="117"/>
        <v>1</v>
      </c>
      <c r="R842" t="b">
        <f t="shared" si="118"/>
        <v>1</v>
      </c>
      <c r="S842" t="b">
        <f t="shared" si="119"/>
        <v>1</v>
      </c>
      <c r="T842" t="b">
        <f t="shared" si="120"/>
        <v>0</v>
      </c>
      <c r="U842" t="b">
        <f t="shared" si="121"/>
        <v>0</v>
      </c>
      <c r="V842" t="b">
        <f t="shared" si="122"/>
        <v>1</v>
      </c>
      <c r="W842" t="b">
        <f t="shared" si="123"/>
        <v>0</v>
      </c>
      <c r="X842" t="b">
        <f t="shared" si="124"/>
        <v>0</v>
      </c>
      <c r="Y842" t="b">
        <f t="shared" si="125"/>
        <v>0</v>
      </c>
    </row>
    <row r="843" spans="1:25" x14ac:dyDescent="0.3">
      <c r="A843">
        <v>841</v>
      </c>
      <c r="B843" t="s">
        <v>83</v>
      </c>
      <c r="C843" t="s">
        <v>94</v>
      </c>
      <c r="D843" t="s">
        <v>85</v>
      </c>
      <c r="E843" t="s">
        <v>86</v>
      </c>
      <c r="F843" t="s">
        <v>87</v>
      </c>
      <c r="G843" t="s">
        <v>95</v>
      </c>
      <c r="H843">
        <v>1199</v>
      </c>
      <c r="I843">
        <v>85</v>
      </c>
      <c r="J843">
        <v>20.3</v>
      </c>
      <c r="K843">
        <v>6.4</v>
      </c>
      <c r="L843">
        <v>2020</v>
      </c>
      <c r="M843">
        <v>77434</v>
      </c>
      <c r="N843">
        <v>1</v>
      </c>
      <c r="O843">
        <v>0</v>
      </c>
      <c r="P843">
        <v>2.34</v>
      </c>
      <c r="Q843" t="b">
        <f t="shared" si="117"/>
        <v>0</v>
      </c>
      <c r="R843" t="b">
        <f t="shared" si="118"/>
        <v>0</v>
      </c>
      <c r="S843" t="b">
        <f t="shared" si="119"/>
        <v>1</v>
      </c>
      <c r="T843" t="b">
        <f t="shared" si="120"/>
        <v>0</v>
      </c>
      <c r="U843" t="b">
        <f t="shared" si="121"/>
        <v>0</v>
      </c>
      <c r="V843" t="b">
        <f t="shared" si="122"/>
        <v>0</v>
      </c>
      <c r="W843" t="b">
        <f t="shared" si="123"/>
        <v>0</v>
      </c>
      <c r="X843" t="b">
        <f t="shared" si="124"/>
        <v>0</v>
      </c>
      <c r="Y843" t="b">
        <f t="shared" si="125"/>
        <v>0</v>
      </c>
    </row>
    <row r="844" spans="1:25" x14ac:dyDescent="0.3">
      <c r="A844">
        <v>842</v>
      </c>
      <c r="B844" t="s">
        <v>83</v>
      </c>
      <c r="C844" t="s">
        <v>94</v>
      </c>
      <c r="D844" t="s">
        <v>85</v>
      </c>
      <c r="E844" t="s">
        <v>86</v>
      </c>
      <c r="F844" t="s">
        <v>87</v>
      </c>
      <c r="G844" t="s">
        <v>95</v>
      </c>
      <c r="H844">
        <v>1199</v>
      </c>
      <c r="I844">
        <v>85</v>
      </c>
      <c r="J844">
        <v>20.3</v>
      </c>
      <c r="K844">
        <v>6.4</v>
      </c>
      <c r="L844">
        <v>2022</v>
      </c>
      <c r="M844">
        <v>41715</v>
      </c>
      <c r="N844">
        <v>1</v>
      </c>
      <c r="O844">
        <v>0</v>
      </c>
      <c r="P844">
        <v>4.25</v>
      </c>
      <c r="Q844" t="b">
        <f t="shared" si="117"/>
        <v>1</v>
      </c>
      <c r="R844" t="b">
        <f t="shared" si="118"/>
        <v>1</v>
      </c>
      <c r="S844" t="b">
        <f t="shared" si="119"/>
        <v>1</v>
      </c>
      <c r="T844" t="b">
        <f t="shared" si="120"/>
        <v>0</v>
      </c>
      <c r="U844" t="b">
        <f t="shared" si="121"/>
        <v>0</v>
      </c>
      <c r="V844" t="b">
        <f t="shared" si="122"/>
        <v>0</v>
      </c>
      <c r="W844" t="b">
        <f t="shared" si="123"/>
        <v>0</v>
      </c>
      <c r="X844" t="b">
        <f t="shared" si="124"/>
        <v>0</v>
      </c>
      <c r="Y844" t="b">
        <f t="shared" si="125"/>
        <v>0</v>
      </c>
    </row>
    <row r="845" spans="1:25" x14ac:dyDescent="0.3">
      <c r="A845">
        <v>843</v>
      </c>
      <c r="B845" t="s">
        <v>83</v>
      </c>
      <c r="C845" t="s">
        <v>94</v>
      </c>
      <c r="D845" t="s">
        <v>85</v>
      </c>
      <c r="E845" t="s">
        <v>86</v>
      </c>
      <c r="F845" t="s">
        <v>87</v>
      </c>
      <c r="G845" t="s">
        <v>95</v>
      </c>
      <c r="H845">
        <v>1199</v>
      </c>
      <c r="I845">
        <v>85</v>
      </c>
      <c r="J845">
        <v>20.3</v>
      </c>
      <c r="K845">
        <v>6.4</v>
      </c>
      <c r="L845">
        <v>2021</v>
      </c>
      <c r="M845">
        <v>90885</v>
      </c>
      <c r="N845">
        <v>2</v>
      </c>
      <c r="O845">
        <v>0</v>
      </c>
      <c r="P845">
        <v>2.37</v>
      </c>
      <c r="Q845" t="b">
        <f t="shared" si="117"/>
        <v>0</v>
      </c>
      <c r="R845" t="b">
        <f t="shared" si="118"/>
        <v>0</v>
      </c>
      <c r="S845" t="b">
        <f t="shared" si="119"/>
        <v>1</v>
      </c>
      <c r="T845" t="b">
        <f t="shared" si="120"/>
        <v>0</v>
      </c>
      <c r="U845" t="b">
        <f t="shared" si="121"/>
        <v>0</v>
      </c>
      <c r="V845" t="b">
        <f t="shared" si="122"/>
        <v>0</v>
      </c>
      <c r="W845" t="b">
        <f t="shared" si="123"/>
        <v>0</v>
      </c>
      <c r="X845" t="b">
        <f t="shared" si="124"/>
        <v>0</v>
      </c>
      <c r="Y845" t="b">
        <f t="shared" si="125"/>
        <v>0</v>
      </c>
    </row>
    <row r="846" spans="1:25" x14ac:dyDescent="0.3">
      <c r="A846">
        <v>844</v>
      </c>
      <c r="B846" t="s">
        <v>83</v>
      </c>
      <c r="C846" t="s">
        <v>94</v>
      </c>
      <c r="D846" t="s">
        <v>85</v>
      </c>
      <c r="E846" t="s">
        <v>86</v>
      </c>
      <c r="F846" t="s">
        <v>87</v>
      </c>
      <c r="G846" t="s">
        <v>95</v>
      </c>
      <c r="H846">
        <v>1199</v>
      </c>
      <c r="I846">
        <v>85</v>
      </c>
      <c r="J846">
        <v>20.3</v>
      </c>
      <c r="K846">
        <v>6.4</v>
      </c>
      <c r="L846">
        <v>2021</v>
      </c>
      <c r="M846">
        <v>71209</v>
      </c>
      <c r="N846">
        <v>2</v>
      </c>
      <c r="O846">
        <v>0</v>
      </c>
      <c r="P846">
        <v>2.97</v>
      </c>
      <c r="Q846" t="b">
        <f t="shared" si="117"/>
        <v>0</v>
      </c>
      <c r="R846" t="b">
        <f t="shared" si="118"/>
        <v>0</v>
      </c>
      <c r="S846" t="b">
        <f t="shared" si="119"/>
        <v>1</v>
      </c>
      <c r="T846" t="b">
        <f t="shared" si="120"/>
        <v>0</v>
      </c>
      <c r="U846" t="b">
        <f t="shared" si="121"/>
        <v>0</v>
      </c>
      <c r="V846" t="b">
        <f t="shared" si="122"/>
        <v>0</v>
      </c>
      <c r="W846" t="b">
        <f t="shared" si="123"/>
        <v>0</v>
      </c>
      <c r="X846" t="b">
        <f t="shared" si="124"/>
        <v>0</v>
      </c>
      <c r="Y846" t="b">
        <f t="shared" si="125"/>
        <v>0</v>
      </c>
    </row>
    <row r="847" spans="1:25" x14ac:dyDescent="0.3">
      <c r="A847">
        <v>845</v>
      </c>
      <c r="B847" t="s">
        <v>83</v>
      </c>
      <c r="C847" t="s">
        <v>94</v>
      </c>
      <c r="D847" t="s">
        <v>85</v>
      </c>
      <c r="E847" t="s">
        <v>86</v>
      </c>
      <c r="F847" t="s">
        <v>87</v>
      </c>
      <c r="G847" t="s">
        <v>95</v>
      </c>
      <c r="H847">
        <v>1199</v>
      </c>
      <c r="I847">
        <v>85</v>
      </c>
      <c r="J847">
        <v>20.3</v>
      </c>
      <c r="K847">
        <v>6.4</v>
      </c>
      <c r="L847">
        <v>2023</v>
      </c>
      <c r="M847">
        <v>34967</v>
      </c>
      <c r="N847">
        <v>1</v>
      </c>
      <c r="O847">
        <v>0</v>
      </c>
      <c r="P847">
        <v>4.25</v>
      </c>
      <c r="Q847" t="b">
        <f t="shared" si="117"/>
        <v>1</v>
      </c>
      <c r="R847" t="b">
        <f t="shared" si="118"/>
        <v>1</v>
      </c>
      <c r="S847" t="b">
        <f t="shared" si="119"/>
        <v>0</v>
      </c>
      <c r="T847" t="b">
        <f t="shared" si="120"/>
        <v>0</v>
      </c>
      <c r="U847" t="b">
        <f t="shared" si="121"/>
        <v>0</v>
      </c>
      <c r="V847" t="b">
        <f t="shared" si="122"/>
        <v>1</v>
      </c>
      <c r="W847" t="b">
        <f t="shared" si="123"/>
        <v>0</v>
      </c>
      <c r="X847" t="b">
        <f t="shared" si="124"/>
        <v>0</v>
      </c>
      <c r="Y847" t="b">
        <f t="shared" si="125"/>
        <v>0</v>
      </c>
    </row>
    <row r="848" spans="1:25" x14ac:dyDescent="0.3">
      <c r="A848">
        <v>846</v>
      </c>
      <c r="B848" t="s">
        <v>83</v>
      </c>
      <c r="C848" t="s">
        <v>94</v>
      </c>
      <c r="D848" t="s">
        <v>85</v>
      </c>
      <c r="E848" t="s">
        <v>86</v>
      </c>
      <c r="F848" t="s">
        <v>87</v>
      </c>
      <c r="G848" t="s">
        <v>95</v>
      </c>
      <c r="H848">
        <v>1199</v>
      </c>
      <c r="I848">
        <v>85</v>
      </c>
      <c r="J848">
        <v>20.3</v>
      </c>
      <c r="K848">
        <v>6.4</v>
      </c>
      <c r="L848">
        <v>2026</v>
      </c>
      <c r="M848">
        <v>4029</v>
      </c>
      <c r="N848">
        <v>1</v>
      </c>
      <c r="O848">
        <v>0</v>
      </c>
      <c r="P848">
        <v>6.57</v>
      </c>
      <c r="Q848" t="b">
        <f t="shared" si="117"/>
        <v>1</v>
      </c>
      <c r="R848" t="b">
        <f t="shared" si="118"/>
        <v>0</v>
      </c>
      <c r="S848" t="b">
        <f t="shared" si="119"/>
        <v>0</v>
      </c>
      <c r="T848" t="b">
        <f t="shared" si="120"/>
        <v>0</v>
      </c>
      <c r="U848" t="b">
        <f t="shared" si="121"/>
        <v>0</v>
      </c>
      <c r="V848" t="b">
        <f t="shared" si="122"/>
        <v>1</v>
      </c>
      <c r="W848" t="b">
        <f t="shared" si="123"/>
        <v>0</v>
      </c>
      <c r="X848" t="b">
        <f t="shared" si="124"/>
        <v>0</v>
      </c>
      <c r="Y848" t="b">
        <f t="shared" si="125"/>
        <v>0</v>
      </c>
    </row>
    <row r="849" spans="1:25" x14ac:dyDescent="0.3">
      <c r="A849">
        <v>847</v>
      </c>
      <c r="B849" t="s">
        <v>83</v>
      </c>
      <c r="C849" t="s">
        <v>94</v>
      </c>
      <c r="D849" t="s">
        <v>85</v>
      </c>
      <c r="E849" t="s">
        <v>86</v>
      </c>
      <c r="F849" t="s">
        <v>87</v>
      </c>
      <c r="G849" t="s">
        <v>95</v>
      </c>
      <c r="H849">
        <v>1199</v>
      </c>
      <c r="I849">
        <v>85</v>
      </c>
      <c r="J849">
        <v>20.3</v>
      </c>
      <c r="K849">
        <v>6.4</v>
      </c>
      <c r="L849">
        <v>2025</v>
      </c>
      <c r="M849">
        <v>20809</v>
      </c>
      <c r="N849">
        <v>2</v>
      </c>
      <c r="O849">
        <v>0</v>
      </c>
      <c r="P849">
        <v>5.29</v>
      </c>
      <c r="Q849" t="b">
        <f t="shared" si="117"/>
        <v>1</v>
      </c>
      <c r="R849" t="b">
        <f t="shared" si="118"/>
        <v>0</v>
      </c>
      <c r="S849" t="b">
        <f t="shared" si="119"/>
        <v>0</v>
      </c>
      <c r="T849" t="b">
        <f t="shared" si="120"/>
        <v>0</v>
      </c>
      <c r="U849" t="b">
        <f t="shared" si="121"/>
        <v>0</v>
      </c>
      <c r="V849" t="b">
        <f t="shared" si="122"/>
        <v>1</v>
      </c>
      <c r="W849" t="b">
        <f t="shared" si="123"/>
        <v>0</v>
      </c>
      <c r="X849" t="b">
        <f t="shared" si="124"/>
        <v>0</v>
      </c>
      <c r="Y849" t="b">
        <f t="shared" si="125"/>
        <v>0</v>
      </c>
    </row>
    <row r="850" spans="1:25" x14ac:dyDescent="0.3">
      <c r="A850">
        <v>848</v>
      </c>
      <c r="B850" t="s">
        <v>83</v>
      </c>
      <c r="C850" t="s">
        <v>94</v>
      </c>
      <c r="D850" t="s">
        <v>85</v>
      </c>
      <c r="E850" t="s">
        <v>86</v>
      </c>
      <c r="F850" t="s">
        <v>87</v>
      </c>
      <c r="G850" t="s">
        <v>95</v>
      </c>
      <c r="H850">
        <v>1199</v>
      </c>
      <c r="I850">
        <v>85</v>
      </c>
      <c r="J850">
        <v>20.3</v>
      </c>
      <c r="K850">
        <v>6.4</v>
      </c>
      <c r="L850">
        <v>2021</v>
      </c>
      <c r="M850">
        <v>71645</v>
      </c>
      <c r="N850">
        <v>1</v>
      </c>
      <c r="O850">
        <v>0</v>
      </c>
      <c r="P850">
        <v>2.93</v>
      </c>
      <c r="Q850" t="b">
        <f t="shared" si="117"/>
        <v>0</v>
      </c>
      <c r="R850" t="b">
        <f t="shared" si="118"/>
        <v>0</v>
      </c>
      <c r="S850" t="b">
        <f t="shared" si="119"/>
        <v>1</v>
      </c>
      <c r="T850" t="b">
        <f t="shared" si="120"/>
        <v>0</v>
      </c>
      <c r="U850" t="b">
        <f t="shared" si="121"/>
        <v>0</v>
      </c>
      <c r="V850" t="b">
        <f t="shared" si="122"/>
        <v>0</v>
      </c>
      <c r="W850" t="b">
        <f t="shared" si="123"/>
        <v>0</v>
      </c>
      <c r="X850" t="b">
        <f t="shared" si="124"/>
        <v>0</v>
      </c>
      <c r="Y850" t="b">
        <f t="shared" si="125"/>
        <v>0</v>
      </c>
    </row>
    <row r="851" spans="1:25" x14ac:dyDescent="0.3">
      <c r="A851">
        <v>849</v>
      </c>
      <c r="B851" t="s">
        <v>83</v>
      </c>
      <c r="C851" t="s">
        <v>94</v>
      </c>
      <c r="D851" t="s">
        <v>85</v>
      </c>
      <c r="E851" t="s">
        <v>86</v>
      </c>
      <c r="F851" t="s">
        <v>87</v>
      </c>
      <c r="G851" t="s">
        <v>95</v>
      </c>
      <c r="H851">
        <v>1199</v>
      </c>
      <c r="I851">
        <v>85</v>
      </c>
      <c r="J851">
        <v>20.3</v>
      </c>
      <c r="K851">
        <v>6.4</v>
      </c>
      <c r="L851">
        <v>2025</v>
      </c>
      <c r="M851">
        <v>21715</v>
      </c>
      <c r="N851">
        <v>2</v>
      </c>
      <c r="O851">
        <v>0</v>
      </c>
      <c r="P851">
        <v>5.09</v>
      </c>
      <c r="Q851" t="b">
        <f t="shared" si="117"/>
        <v>1</v>
      </c>
      <c r="R851" t="b">
        <f t="shared" si="118"/>
        <v>0</v>
      </c>
      <c r="S851" t="b">
        <f t="shared" si="119"/>
        <v>0</v>
      </c>
      <c r="T851" t="b">
        <f t="shared" si="120"/>
        <v>0</v>
      </c>
      <c r="U851" t="b">
        <f t="shared" si="121"/>
        <v>0</v>
      </c>
      <c r="V851" t="b">
        <f t="shared" si="122"/>
        <v>1</v>
      </c>
      <c r="W851" t="b">
        <f t="shared" si="123"/>
        <v>0</v>
      </c>
      <c r="X851" t="b">
        <f t="shared" si="124"/>
        <v>0</v>
      </c>
      <c r="Y851" t="b">
        <f t="shared" si="125"/>
        <v>0</v>
      </c>
    </row>
    <row r="852" spans="1:25" x14ac:dyDescent="0.3">
      <c r="A852">
        <v>850</v>
      </c>
      <c r="B852" t="s">
        <v>83</v>
      </c>
      <c r="C852" t="s">
        <v>94</v>
      </c>
      <c r="D852" t="s">
        <v>85</v>
      </c>
      <c r="E852" t="s">
        <v>86</v>
      </c>
      <c r="F852" t="s">
        <v>87</v>
      </c>
      <c r="G852" t="s">
        <v>95</v>
      </c>
      <c r="H852">
        <v>1199</v>
      </c>
      <c r="I852">
        <v>85</v>
      </c>
      <c r="J852">
        <v>20.3</v>
      </c>
      <c r="K852">
        <v>6.4</v>
      </c>
      <c r="L852">
        <v>2026</v>
      </c>
      <c r="M852">
        <v>8605</v>
      </c>
      <c r="N852">
        <v>1</v>
      </c>
      <c r="O852">
        <v>1</v>
      </c>
      <c r="P852">
        <v>5.27</v>
      </c>
      <c r="Q852" t="b">
        <f t="shared" si="117"/>
        <v>1</v>
      </c>
      <c r="R852" t="b">
        <f t="shared" si="118"/>
        <v>0</v>
      </c>
      <c r="S852" t="b">
        <f t="shared" si="119"/>
        <v>0</v>
      </c>
      <c r="T852" t="b">
        <f t="shared" si="120"/>
        <v>0</v>
      </c>
      <c r="U852" t="b">
        <f t="shared" si="121"/>
        <v>0</v>
      </c>
      <c r="V852" t="b">
        <f t="shared" si="122"/>
        <v>1</v>
      </c>
      <c r="W852" t="b">
        <f t="shared" si="123"/>
        <v>0</v>
      </c>
      <c r="X852" t="b">
        <f t="shared" si="124"/>
        <v>0</v>
      </c>
      <c r="Y852" t="b">
        <f t="shared" si="125"/>
        <v>0</v>
      </c>
    </row>
    <row r="853" spans="1:25" x14ac:dyDescent="0.3">
      <c r="A853">
        <v>851</v>
      </c>
      <c r="B853" t="s">
        <v>83</v>
      </c>
      <c r="C853" t="s">
        <v>94</v>
      </c>
      <c r="D853" t="s">
        <v>85</v>
      </c>
      <c r="E853" t="s">
        <v>86</v>
      </c>
      <c r="F853" t="s">
        <v>87</v>
      </c>
      <c r="G853" t="s">
        <v>95</v>
      </c>
      <c r="H853">
        <v>1199</v>
      </c>
      <c r="I853">
        <v>85</v>
      </c>
      <c r="J853">
        <v>20.3</v>
      </c>
      <c r="K853">
        <v>6.4</v>
      </c>
      <c r="L853">
        <v>2025</v>
      </c>
      <c r="M853">
        <v>26988</v>
      </c>
      <c r="N853">
        <v>1</v>
      </c>
      <c r="O853">
        <v>0</v>
      </c>
      <c r="P853">
        <v>5.52</v>
      </c>
      <c r="Q853" t="b">
        <f t="shared" si="117"/>
        <v>1</v>
      </c>
      <c r="R853" t="b">
        <f t="shared" si="118"/>
        <v>0</v>
      </c>
      <c r="S853" t="b">
        <f t="shared" si="119"/>
        <v>0</v>
      </c>
      <c r="T853" t="b">
        <f t="shared" si="120"/>
        <v>0</v>
      </c>
      <c r="U853" t="b">
        <f t="shared" si="121"/>
        <v>0</v>
      </c>
      <c r="V853" t="b">
        <f t="shared" si="122"/>
        <v>1</v>
      </c>
      <c r="W853" t="b">
        <f t="shared" si="123"/>
        <v>0</v>
      </c>
      <c r="X853" t="b">
        <f t="shared" si="124"/>
        <v>0</v>
      </c>
      <c r="Y853" t="b">
        <f t="shared" si="125"/>
        <v>0</v>
      </c>
    </row>
    <row r="854" spans="1:25" x14ac:dyDescent="0.3">
      <c r="A854">
        <v>852</v>
      </c>
      <c r="B854" t="s">
        <v>83</v>
      </c>
      <c r="C854" t="s">
        <v>94</v>
      </c>
      <c r="D854" t="s">
        <v>85</v>
      </c>
      <c r="E854" t="s">
        <v>86</v>
      </c>
      <c r="F854" t="s">
        <v>87</v>
      </c>
      <c r="G854" t="s">
        <v>95</v>
      </c>
      <c r="H854">
        <v>1199</v>
      </c>
      <c r="I854">
        <v>85</v>
      </c>
      <c r="J854">
        <v>20.3</v>
      </c>
      <c r="K854">
        <v>6.4</v>
      </c>
      <c r="L854">
        <v>2021</v>
      </c>
      <c r="M854">
        <v>102774</v>
      </c>
      <c r="N854">
        <v>2</v>
      </c>
      <c r="O854">
        <v>0</v>
      </c>
      <c r="P854">
        <v>3.05</v>
      </c>
      <c r="Q854" t="b">
        <f t="shared" si="117"/>
        <v>0</v>
      </c>
      <c r="R854" t="b">
        <f t="shared" si="118"/>
        <v>0</v>
      </c>
      <c r="S854" t="b">
        <f t="shared" si="119"/>
        <v>1</v>
      </c>
      <c r="T854" t="b">
        <f t="shared" si="120"/>
        <v>0</v>
      </c>
      <c r="U854" t="b">
        <f t="shared" si="121"/>
        <v>0</v>
      </c>
      <c r="V854" t="b">
        <f t="shared" si="122"/>
        <v>0</v>
      </c>
      <c r="W854" t="b">
        <f t="shared" si="123"/>
        <v>0</v>
      </c>
      <c r="X854" t="b">
        <f t="shared" si="124"/>
        <v>0</v>
      </c>
      <c r="Y854" t="b">
        <f t="shared" si="125"/>
        <v>0</v>
      </c>
    </row>
    <row r="855" spans="1:25" x14ac:dyDescent="0.3">
      <c r="A855">
        <v>853</v>
      </c>
      <c r="B855" t="s">
        <v>83</v>
      </c>
      <c r="C855" t="s">
        <v>94</v>
      </c>
      <c r="D855" t="s">
        <v>85</v>
      </c>
      <c r="E855" t="s">
        <v>86</v>
      </c>
      <c r="F855" t="s">
        <v>87</v>
      </c>
      <c r="G855" t="s">
        <v>95</v>
      </c>
      <c r="H855">
        <v>1199</v>
      </c>
      <c r="I855">
        <v>85</v>
      </c>
      <c r="J855">
        <v>20.3</v>
      </c>
      <c r="K855">
        <v>6.4</v>
      </c>
      <c r="L855">
        <v>2021</v>
      </c>
      <c r="M855">
        <v>88611</v>
      </c>
      <c r="N855">
        <v>2</v>
      </c>
      <c r="O855">
        <v>0</v>
      </c>
      <c r="P855">
        <v>2.7</v>
      </c>
      <c r="Q855" t="b">
        <f t="shared" si="117"/>
        <v>0</v>
      </c>
      <c r="R855" t="b">
        <f t="shared" si="118"/>
        <v>0</v>
      </c>
      <c r="S855" t="b">
        <f t="shared" si="119"/>
        <v>1</v>
      </c>
      <c r="T855" t="b">
        <f t="shared" si="120"/>
        <v>0</v>
      </c>
      <c r="U855" t="b">
        <f t="shared" si="121"/>
        <v>0</v>
      </c>
      <c r="V855" t="b">
        <f t="shared" si="122"/>
        <v>0</v>
      </c>
      <c r="W855" t="b">
        <f t="shared" si="123"/>
        <v>0</v>
      </c>
      <c r="X855" t="b">
        <f t="shared" si="124"/>
        <v>0</v>
      </c>
      <c r="Y855" t="b">
        <f t="shared" si="125"/>
        <v>0</v>
      </c>
    </row>
    <row r="856" spans="1:25" x14ac:dyDescent="0.3">
      <c r="A856">
        <v>854</v>
      </c>
      <c r="B856" t="s">
        <v>83</v>
      </c>
      <c r="C856" t="s">
        <v>94</v>
      </c>
      <c r="D856" t="s">
        <v>85</v>
      </c>
      <c r="E856" t="s">
        <v>86</v>
      </c>
      <c r="F856" t="s">
        <v>87</v>
      </c>
      <c r="G856" t="s">
        <v>95</v>
      </c>
      <c r="H856">
        <v>1199</v>
      </c>
      <c r="I856">
        <v>85</v>
      </c>
      <c r="J856">
        <v>20.3</v>
      </c>
      <c r="K856">
        <v>6.4</v>
      </c>
      <c r="L856">
        <v>2024</v>
      </c>
      <c r="M856">
        <v>23480</v>
      </c>
      <c r="N856">
        <v>1</v>
      </c>
      <c r="O856">
        <v>0</v>
      </c>
      <c r="P856">
        <v>4.91</v>
      </c>
      <c r="Q856" t="b">
        <f t="shared" si="117"/>
        <v>1</v>
      </c>
      <c r="R856" t="b">
        <f t="shared" si="118"/>
        <v>1</v>
      </c>
      <c r="S856" t="b">
        <f t="shared" si="119"/>
        <v>0</v>
      </c>
      <c r="T856" t="b">
        <f t="shared" si="120"/>
        <v>0</v>
      </c>
      <c r="U856" t="b">
        <f t="shared" si="121"/>
        <v>0</v>
      </c>
      <c r="V856" t="b">
        <f t="shared" si="122"/>
        <v>1</v>
      </c>
      <c r="W856" t="b">
        <f t="shared" si="123"/>
        <v>0</v>
      </c>
      <c r="X856" t="b">
        <f t="shared" si="124"/>
        <v>0</v>
      </c>
      <c r="Y856" t="b">
        <f t="shared" si="125"/>
        <v>0</v>
      </c>
    </row>
    <row r="857" spans="1:25" x14ac:dyDescent="0.3">
      <c r="A857">
        <v>855</v>
      </c>
      <c r="B857" t="s">
        <v>83</v>
      </c>
      <c r="C857" t="s">
        <v>94</v>
      </c>
      <c r="D857" t="s">
        <v>85</v>
      </c>
      <c r="E857" t="s">
        <v>86</v>
      </c>
      <c r="F857" t="s">
        <v>87</v>
      </c>
      <c r="G857" t="s">
        <v>95</v>
      </c>
      <c r="H857">
        <v>1199</v>
      </c>
      <c r="I857">
        <v>85</v>
      </c>
      <c r="J857">
        <v>20.3</v>
      </c>
      <c r="K857">
        <v>6.4</v>
      </c>
      <c r="L857">
        <v>2023</v>
      </c>
      <c r="M857">
        <v>33815</v>
      </c>
      <c r="N857">
        <v>2</v>
      </c>
      <c r="O857">
        <v>0</v>
      </c>
      <c r="P857">
        <v>4.28</v>
      </c>
      <c r="Q857" t="b">
        <f t="shared" si="117"/>
        <v>1</v>
      </c>
      <c r="R857" t="b">
        <f t="shared" si="118"/>
        <v>1</v>
      </c>
      <c r="S857" t="b">
        <f t="shared" si="119"/>
        <v>0</v>
      </c>
      <c r="T857" t="b">
        <f t="shared" si="120"/>
        <v>0</v>
      </c>
      <c r="U857" t="b">
        <f t="shared" si="121"/>
        <v>0</v>
      </c>
      <c r="V857" t="b">
        <f t="shared" si="122"/>
        <v>1</v>
      </c>
      <c r="W857" t="b">
        <f t="shared" si="123"/>
        <v>0</v>
      </c>
      <c r="X857" t="b">
        <f t="shared" si="124"/>
        <v>0</v>
      </c>
      <c r="Y857" t="b">
        <f t="shared" si="125"/>
        <v>0</v>
      </c>
    </row>
    <row r="858" spans="1:25" x14ac:dyDescent="0.3">
      <c r="A858">
        <v>856</v>
      </c>
      <c r="B858" t="s">
        <v>83</v>
      </c>
      <c r="C858" t="s">
        <v>94</v>
      </c>
      <c r="D858" t="s">
        <v>85</v>
      </c>
      <c r="E858" t="s">
        <v>86</v>
      </c>
      <c r="F858" t="s">
        <v>87</v>
      </c>
      <c r="G858" t="s">
        <v>95</v>
      </c>
      <c r="H858">
        <v>1199</v>
      </c>
      <c r="I858">
        <v>85</v>
      </c>
      <c r="J858">
        <v>20.3</v>
      </c>
      <c r="K858">
        <v>6.4</v>
      </c>
      <c r="L858">
        <v>2023</v>
      </c>
      <c r="M858">
        <v>51711</v>
      </c>
      <c r="N858">
        <v>3</v>
      </c>
      <c r="O858">
        <v>1</v>
      </c>
      <c r="P858">
        <v>3.11</v>
      </c>
      <c r="Q858" t="b">
        <f t="shared" si="117"/>
        <v>0</v>
      </c>
      <c r="R858" t="b">
        <f t="shared" si="118"/>
        <v>0</v>
      </c>
      <c r="S858" t="b">
        <f t="shared" si="119"/>
        <v>1</v>
      </c>
      <c r="T858" t="b">
        <f t="shared" si="120"/>
        <v>0</v>
      </c>
      <c r="U858" t="b">
        <f t="shared" si="121"/>
        <v>0</v>
      </c>
      <c r="V858" t="b">
        <f t="shared" si="122"/>
        <v>1</v>
      </c>
      <c r="W858" t="b">
        <f t="shared" si="123"/>
        <v>0</v>
      </c>
      <c r="X858" t="b">
        <f t="shared" si="124"/>
        <v>0</v>
      </c>
      <c r="Y858" t="b">
        <f t="shared" si="125"/>
        <v>0</v>
      </c>
    </row>
    <row r="859" spans="1:25" x14ac:dyDescent="0.3">
      <c r="A859">
        <v>857</v>
      </c>
      <c r="B859" t="s">
        <v>83</v>
      </c>
      <c r="C859" t="s">
        <v>94</v>
      </c>
      <c r="D859" t="s">
        <v>85</v>
      </c>
      <c r="E859" t="s">
        <v>86</v>
      </c>
      <c r="F859" t="s">
        <v>87</v>
      </c>
      <c r="G859" t="s">
        <v>95</v>
      </c>
      <c r="H859">
        <v>1199</v>
      </c>
      <c r="I859">
        <v>85</v>
      </c>
      <c r="J859">
        <v>20.3</v>
      </c>
      <c r="K859">
        <v>6.4</v>
      </c>
      <c r="L859">
        <v>2025</v>
      </c>
      <c r="M859">
        <v>20309</v>
      </c>
      <c r="N859">
        <v>1</v>
      </c>
      <c r="O859">
        <v>0</v>
      </c>
      <c r="P859">
        <v>5.71</v>
      </c>
      <c r="Q859" t="b">
        <f t="shared" si="117"/>
        <v>1</v>
      </c>
      <c r="R859" t="b">
        <f t="shared" si="118"/>
        <v>0</v>
      </c>
      <c r="S859" t="b">
        <f t="shared" si="119"/>
        <v>0</v>
      </c>
      <c r="T859" t="b">
        <f t="shared" si="120"/>
        <v>0</v>
      </c>
      <c r="U859" t="b">
        <f t="shared" si="121"/>
        <v>0</v>
      </c>
      <c r="V859" t="b">
        <f t="shared" si="122"/>
        <v>1</v>
      </c>
      <c r="W859" t="b">
        <f t="shared" si="123"/>
        <v>0</v>
      </c>
      <c r="X859" t="b">
        <f t="shared" si="124"/>
        <v>0</v>
      </c>
      <c r="Y859" t="b">
        <f t="shared" si="125"/>
        <v>0</v>
      </c>
    </row>
    <row r="860" spans="1:25" x14ac:dyDescent="0.3">
      <c r="A860">
        <v>858</v>
      </c>
      <c r="B860" t="s">
        <v>83</v>
      </c>
      <c r="C860" t="s">
        <v>94</v>
      </c>
      <c r="D860" t="s">
        <v>85</v>
      </c>
      <c r="E860" t="s">
        <v>86</v>
      </c>
      <c r="F860" t="s">
        <v>87</v>
      </c>
      <c r="G860" t="s">
        <v>95</v>
      </c>
      <c r="H860">
        <v>1199</v>
      </c>
      <c r="I860">
        <v>85</v>
      </c>
      <c r="J860">
        <v>20.3</v>
      </c>
      <c r="K860">
        <v>6.4</v>
      </c>
      <c r="L860">
        <v>2025</v>
      </c>
      <c r="M860">
        <v>19184</v>
      </c>
      <c r="N860">
        <v>1</v>
      </c>
      <c r="O860">
        <v>0</v>
      </c>
      <c r="P860">
        <v>5.58</v>
      </c>
      <c r="Q860" t="b">
        <f t="shared" si="117"/>
        <v>1</v>
      </c>
      <c r="R860" t="b">
        <f t="shared" si="118"/>
        <v>0</v>
      </c>
      <c r="S860" t="b">
        <f t="shared" si="119"/>
        <v>0</v>
      </c>
      <c r="T860" t="b">
        <f t="shared" si="120"/>
        <v>0</v>
      </c>
      <c r="U860" t="b">
        <f t="shared" si="121"/>
        <v>0</v>
      </c>
      <c r="V860" t="b">
        <f t="shared" si="122"/>
        <v>1</v>
      </c>
      <c r="W860" t="b">
        <f t="shared" si="123"/>
        <v>0</v>
      </c>
      <c r="X860" t="b">
        <f t="shared" si="124"/>
        <v>0</v>
      </c>
      <c r="Y860" t="b">
        <f t="shared" si="125"/>
        <v>0</v>
      </c>
    </row>
    <row r="861" spans="1:25" x14ac:dyDescent="0.3">
      <c r="A861">
        <v>859</v>
      </c>
      <c r="B861" t="s">
        <v>83</v>
      </c>
      <c r="C861" t="s">
        <v>94</v>
      </c>
      <c r="D861" t="s">
        <v>85</v>
      </c>
      <c r="E861" t="s">
        <v>86</v>
      </c>
      <c r="F861" t="s">
        <v>87</v>
      </c>
      <c r="G861" t="s">
        <v>95</v>
      </c>
      <c r="H861">
        <v>1199</v>
      </c>
      <c r="I861">
        <v>85</v>
      </c>
      <c r="J861">
        <v>20.3</v>
      </c>
      <c r="K861">
        <v>6.4</v>
      </c>
      <c r="L861">
        <v>2022</v>
      </c>
      <c r="M861">
        <v>38561</v>
      </c>
      <c r="N861">
        <v>1</v>
      </c>
      <c r="O861">
        <v>0</v>
      </c>
      <c r="P861">
        <v>4.2</v>
      </c>
      <c r="Q861" t="b">
        <f t="shared" si="117"/>
        <v>1</v>
      </c>
      <c r="R861" t="b">
        <f t="shared" si="118"/>
        <v>1</v>
      </c>
      <c r="S861" t="b">
        <f t="shared" si="119"/>
        <v>0</v>
      </c>
      <c r="T861" t="b">
        <f t="shared" si="120"/>
        <v>0</v>
      </c>
      <c r="U861" t="b">
        <f t="shared" si="121"/>
        <v>0</v>
      </c>
      <c r="V861" t="b">
        <f t="shared" si="122"/>
        <v>0</v>
      </c>
      <c r="W861" t="b">
        <f t="shared" si="123"/>
        <v>0</v>
      </c>
      <c r="X861" t="b">
        <f t="shared" si="124"/>
        <v>0</v>
      </c>
      <c r="Y861" t="b">
        <f t="shared" si="125"/>
        <v>0</v>
      </c>
    </row>
    <row r="862" spans="1:25" x14ac:dyDescent="0.3">
      <c r="A862">
        <v>860</v>
      </c>
      <c r="B862" t="s">
        <v>83</v>
      </c>
      <c r="C862" t="s">
        <v>94</v>
      </c>
      <c r="D862" t="s">
        <v>85</v>
      </c>
      <c r="E862" t="s">
        <v>86</v>
      </c>
      <c r="F862" t="s">
        <v>87</v>
      </c>
      <c r="G862" t="s">
        <v>95</v>
      </c>
      <c r="H862">
        <v>1199</v>
      </c>
      <c r="I862">
        <v>85</v>
      </c>
      <c r="J862">
        <v>20.3</v>
      </c>
      <c r="K862">
        <v>6.4</v>
      </c>
      <c r="L862">
        <v>2021</v>
      </c>
      <c r="M862">
        <v>73387</v>
      </c>
      <c r="N862">
        <v>1</v>
      </c>
      <c r="O862">
        <v>0</v>
      </c>
      <c r="P862">
        <v>3.31</v>
      </c>
      <c r="Q862" t="b">
        <f t="shared" si="117"/>
        <v>0</v>
      </c>
      <c r="R862" t="b">
        <f t="shared" si="118"/>
        <v>0</v>
      </c>
      <c r="S862" t="b">
        <f t="shared" si="119"/>
        <v>1</v>
      </c>
      <c r="T862" t="b">
        <f t="shared" si="120"/>
        <v>0</v>
      </c>
      <c r="U862" t="b">
        <f t="shared" si="121"/>
        <v>0</v>
      </c>
      <c r="V862" t="b">
        <f t="shared" si="122"/>
        <v>0</v>
      </c>
      <c r="W862" t="b">
        <f t="shared" si="123"/>
        <v>0</v>
      </c>
      <c r="X862" t="b">
        <f t="shared" si="124"/>
        <v>0</v>
      </c>
      <c r="Y862" t="b">
        <f t="shared" si="125"/>
        <v>0</v>
      </c>
    </row>
    <row r="863" spans="1:25" x14ac:dyDescent="0.3">
      <c r="A863">
        <v>861</v>
      </c>
      <c r="B863" t="s">
        <v>83</v>
      </c>
      <c r="C863" t="s">
        <v>94</v>
      </c>
      <c r="D863" t="s">
        <v>85</v>
      </c>
      <c r="E863" t="s">
        <v>86</v>
      </c>
      <c r="F863" t="s">
        <v>87</v>
      </c>
      <c r="G863" t="s">
        <v>95</v>
      </c>
      <c r="H863">
        <v>1199</v>
      </c>
      <c r="I863">
        <v>85</v>
      </c>
      <c r="J863">
        <v>20.3</v>
      </c>
      <c r="K863">
        <v>6.4</v>
      </c>
      <c r="L863">
        <v>2026</v>
      </c>
      <c r="M863">
        <v>9595</v>
      </c>
      <c r="N863">
        <v>2</v>
      </c>
      <c r="O863">
        <v>0</v>
      </c>
      <c r="P863">
        <v>5.82</v>
      </c>
      <c r="Q863" t="b">
        <f t="shared" si="117"/>
        <v>1</v>
      </c>
      <c r="R863" t="b">
        <f t="shared" si="118"/>
        <v>0</v>
      </c>
      <c r="S863" t="b">
        <f t="shared" si="119"/>
        <v>0</v>
      </c>
      <c r="T863" t="b">
        <f t="shared" si="120"/>
        <v>0</v>
      </c>
      <c r="U863" t="b">
        <f t="shared" si="121"/>
        <v>0</v>
      </c>
      <c r="V863" t="b">
        <f t="shared" si="122"/>
        <v>1</v>
      </c>
      <c r="W863" t="b">
        <f t="shared" si="123"/>
        <v>0</v>
      </c>
      <c r="X863" t="b">
        <f t="shared" si="124"/>
        <v>0</v>
      </c>
      <c r="Y863" t="b">
        <f t="shared" si="125"/>
        <v>0</v>
      </c>
    </row>
    <row r="864" spans="1:25" x14ac:dyDescent="0.3">
      <c r="A864">
        <v>862</v>
      </c>
      <c r="B864" t="s">
        <v>83</v>
      </c>
      <c r="C864" t="s">
        <v>94</v>
      </c>
      <c r="D864" t="s">
        <v>85</v>
      </c>
      <c r="E864" t="s">
        <v>86</v>
      </c>
      <c r="F864" t="s">
        <v>87</v>
      </c>
      <c r="G864" t="s">
        <v>95</v>
      </c>
      <c r="H864">
        <v>1199</v>
      </c>
      <c r="I864">
        <v>85</v>
      </c>
      <c r="J864">
        <v>20.3</v>
      </c>
      <c r="K864">
        <v>6.4</v>
      </c>
      <c r="L864">
        <v>2022</v>
      </c>
      <c r="M864">
        <v>83370</v>
      </c>
      <c r="N864">
        <v>2</v>
      </c>
      <c r="O864">
        <v>0</v>
      </c>
      <c r="P864">
        <v>3.54</v>
      </c>
      <c r="Q864" t="b">
        <f t="shared" si="117"/>
        <v>0</v>
      </c>
      <c r="R864" t="b">
        <f t="shared" si="118"/>
        <v>0</v>
      </c>
      <c r="S864" t="b">
        <f t="shared" si="119"/>
        <v>1</v>
      </c>
      <c r="T864" t="b">
        <f t="shared" si="120"/>
        <v>0</v>
      </c>
      <c r="U864" t="b">
        <f t="shared" si="121"/>
        <v>0</v>
      </c>
      <c r="V864" t="b">
        <f t="shared" si="122"/>
        <v>0</v>
      </c>
      <c r="W864" t="b">
        <f t="shared" si="123"/>
        <v>0</v>
      </c>
      <c r="X864" t="b">
        <f t="shared" si="124"/>
        <v>0</v>
      </c>
      <c r="Y864" t="b">
        <f t="shared" si="125"/>
        <v>0</v>
      </c>
    </row>
    <row r="865" spans="1:25" x14ac:dyDescent="0.3">
      <c r="A865">
        <v>863</v>
      </c>
      <c r="B865" t="s">
        <v>83</v>
      </c>
      <c r="C865" t="s">
        <v>94</v>
      </c>
      <c r="D865" t="s">
        <v>85</v>
      </c>
      <c r="E865" t="s">
        <v>86</v>
      </c>
      <c r="F865" t="s">
        <v>87</v>
      </c>
      <c r="G865" t="s">
        <v>95</v>
      </c>
      <c r="H865">
        <v>1199</v>
      </c>
      <c r="I865">
        <v>85</v>
      </c>
      <c r="J865">
        <v>20.3</v>
      </c>
      <c r="K865">
        <v>6.4</v>
      </c>
      <c r="L865">
        <v>2022</v>
      </c>
      <c r="M865">
        <v>59378</v>
      </c>
      <c r="N865">
        <v>1</v>
      </c>
      <c r="O865">
        <v>0</v>
      </c>
      <c r="P865">
        <v>4.28</v>
      </c>
      <c r="Q865" t="b">
        <f t="shared" si="117"/>
        <v>1</v>
      </c>
      <c r="R865" t="b">
        <f t="shared" si="118"/>
        <v>1</v>
      </c>
      <c r="S865" t="b">
        <f t="shared" si="119"/>
        <v>1</v>
      </c>
      <c r="T865" t="b">
        <f t="shared" si="120"/>
        <v>0</v>
      </c>
      <c r="U865" t="b">
        <f t="shared" si="121"/>
        <v>0</v>
      </c>
      <c r="V865" t="b">
        <f t="shared" si="122"/>
        <v>0</v>
      </c>
      <c r="W865" t="b">
        <f t="shared" si="123"/>
        <v>0</v>
      </c>
      <c r="X865" t="b">
        <f t="shared" si="124"/>
        <v>0</v>
      </c>
      <c r="Y865" t="b">
        <f t="shared" si="125"/>
        <v>0</v>
      </c>
    </row>
    <row r="866" spans="1:25" x14ac:dyDescent="0.3">
      <c r="A866">
        <v>864</v>
      </c>
      <c r="B866" t="s">
        <v>83</v>
      </c>
      <c r="C866" t="s">
        <v>94</v>
      </c>
      <c r="D866" t="s">
        <v>85</v>
      </c>
      <c r="E866" t="s">
        <v>86</v>
      </c>
      <c r="F866" t="s">
        <v>87</v>
      </c>
      <c r="G866" t="s">
        <v>95</v>
      </c>
      <c r="H866">
        <v>1199</v>
      </c>
      <c r="I866">
        <v>85</v>
      </c>
      <c r="J866">
        <v>20.3</v>
      </c>
      <c r="K866">
        <v>6.4</v>
      </c>
      <c r="L866">
        <v>2024</v>
      </c>
      <c r="M866">
        <v>24819</v>
      </c>
      <c r="N866">
        <v>1</v>
      </c>
      <c r="O866">
        <v>0</v>
      </c>
      <c r="P866">
        <v>4.99</v>
      </c>
      <c r="Q866" t="b">
        <f t="shared" si="117"/>
        <v>1</v>
      </c>
      <c r="R866" t="b">
        <f t="shared" si="118"/>
        <v>1</v>
      </c>
      <c r="S866" t="b">
        <f t="shared" si="119"/>
        <v>0</v>
      </c>
      <c r="T866" t="b">
        <f t="shared" si="120"/>
        <v>0</v>
      </c>
      <c r="U866" t="b">
        <f t="shared" si="121"/>
        <v>0</v>
      </c>
      <c r="V866" t="b">
        <f t="shared" si="122"/>
        <v>1</v>
      </c>
      <c r="W866" t="b">
        <f t="shared" si="123"/>
        <v>0</v>
      </c>
      <c r="X866" t="b">
        <f t="shared" si="124"/>
        <v>0</v>
      </c>
      <c r="Y866" t="b">
        <f t="shared" si="125"/>
        <v>0</v>
      </c>
    </row>
    <row r="867" spans="1:25" x14ac:dyDescent="0.3">
      <c r="A867">
        <v>865</v>
      </c>
      <c r="B867" t="s">
        <v>83</v>
      </c>
      <c r="C867" t="s">
        <v>94</v>
      </c>
      <c r="D867" t="s">
        <v>85</v>
      </c>
      <c r="E867" t="s">
        <v>86</v>
      </c>
      <c r="F867" t="s">
        <v>87</v>
      </c>
      <c r="G867" t="s">
        <v>95</v>
      </c>
      <c r="H867">
        <v>1199</v>
      </c>
      <c r="I867">
        <v>85</v>
      </c>
      <c r="J867">
        <v>20.3</v>
      </c>
      <c r="K867">
        <v>6.4</v>
      </c>
      <c r="L867">
        <v>2020</v>
      </c>
      <c r="M867">
        <v>116970</v>
      </c>
      <c r="N867">
        <v>1</v>
      </c>
      <c r="O867">
        <v>0</v>
      </c>
      <c r="P867">
        <v>2.06</v>
      </c>
      <c r="Q867" t="b">
        <f t="shared" si="117"/>
        <v>0</v>
      </c>
      <c r="R867" t="b">
        <f t="shared" si="118"/>
        <v>0</v>
      </c>
      <c r="S867" t="b">
        <f t="shared" si="119"/>
        <v>1</v>
      </c>
      <c r="T867" t="b">
        <f t="shared" si="120"/>
        <v>0</v>
      </c>
      <c r="U867" t="b">
        <f t="shared" si="121"/>
        <v>0</v>
      </c>
      <c r="V867" t="b">
        <f t="shared" si="122"/>
        <v>0</v>
      </c>
      <c r="W867" t="b">
        <f t="shared" si="123"/>
        <v>0</v>
      </c>
      <c r="X867" t="b">
        <f t="shared" si="124"/>
        <v>0</v>
      </c>
      <c r="Y867" t="b">
        <f t="shared" si="125"/>
        <v>0</v>
      </c>
    </row>
    <row r="868" spans="1:25" x14ac:dyDescent="0.3">
      <c r="A868">
        <v>866</v>
      </c>
      <c r="B868" t="s">
        <v>83</v>
      </c>
      <c r="C868" t="s">
        <v>94</v>
      </c>
      <c r="D868" t="s">
        <v>85</v>
      </c>
      <c r="E868" t="s">
        <v>86</v>
      </c>
      <c r="F868" t="s">
        <v>87</v>
      </c>
      <c r="G868" t="s">
        <v>95</v>
      </c>
      <c r="H868">
        <v>1199</v>
      </c>
      <c r="I868">
        <v>85</v>
      </c>
      <c r="J868">
        <v>20.3</v>
      </c>
      <c r="K868">
        <v>6.4</v>
      </c>
      <c r="L868">
        <v>2026</v>
      </c>
      <c r="M868">
        <v>7920</v>
      </c>
      <c r="N868">
        <v>1</v>
      </c>
      <c r="O868">
        <v>0</v>
      </c>
      <c r="P868">
        <v>6.38</v>
      </c>
      <c r="Q868" t="b">
        <f t="shared" si="117"/>
        <v>1</v>
      </c>
      <c r="R868" t="b">
        <f t="shared" si="118"/>
        <v>0</v>
      </c>
      <c r="S868" t="b">
        <f t="shared" si="119"/>
        <v>0</v>
      </c>
      <c r="T868" t="b">
        <f t="shared" si="120"/>
        <v>0</v>
      </c>
      <c r="U868" t="b">
        <f t="shared" si="121"/>
        <v>0</v>
      </c>
      <c r="V868" t="b">
        <f t="shared" si="122"/>
        <v>1</v>
      </c>
      <c r="W868" t="b">
        <f t="shared" si="123"/>
        <v>0</v>
      </c>
      <c r="X868" t="b">
        <f t="shared" si="124"/>
        <v>0</v>
      </c>
      <c r="Y868" t="b">
        <f t="shared" si="125"/>
        <v>0</v>
      </c>
    </row>
    <row r="869" spans="1:25" x14ac:dyDescent="0.3">
      <c r="A869">
        <v>867</v>
      </c>
      <c r="B869" t="s">
        <v>83</v>
      </c>
      <c r="C869" t="s">
        <v>94</v>
      </c>
      <c r="D869" t="s">
        <v>85</v>
      </c>
      <c r="E869" t="s">
        <v>86</v>
      </c>
      <c r="F869" t="s">
        <v>87</v>
      </c>
      <c r="G869" t="s">
        <v>95</v>
      </c>
      <c r="H869">
        <v>1199</v>
      </c>
      <c r="I869">
        <v>85</v>
      </c>
      <c r="J869">
        <v>20.3</v>
      </c>
      <c r="K869">
        <v>6.4</v>
      </c>
      <c r="L869">
        <v>2020</v>
      </c>
      <c r="M869">
        <v>102300</v>
      </c>
      <c r="N869">
        <v>1</v>
      </c>
      <c r="O869">
        <v>0</v>
      </c>
      <c r="P869">
        <v>2.6</v>
      </c>
      <c r="Q869" t="b">
        <f t="shared" si="117"/>
        <v>0</v>
      </c>
      <c r="R869" t="b">
        <f t="shared" si="118"/>
        <v>0</v>
      </c>
      <c r="S869" t="b">
        <f t="shared" si="119"/>
        <v>1</v>
      </c>
      <c r="T869" t="b">
        <f t="shared" si="120"/>
        <v>0</v>
      </c>
      <c r="U869" t="b">
        <f t="shared" si="121"/>
        <v>0</v>
      </c>
      <c r="V869" t="b">
        <f t="shared" si="122"/>
        <v>0</v>
      </c>
      <c r="W869" t="b">
        <f t="shared" si="123"/>
        <v>0</v>
      </c>
      <c r="X869" t="b">
        <f t="shared" si="124"/>
        <v>0</v>
      </c>
      <c r="Y869" t="b">
        <f t="shared" si="125"/>
        <v>0</v>
      </c>
    </row>
    <row r="870" spans="1:25" x14ac:dyDescent="0.3">
      <c r="A870">
        <v>868</v>
      </c>
      <c r="B870" t="s">
        <v>83</v>
      </c>
      <c r="C870" t="s">
        <v>94</v>
      </c>
      <c r="D870" t="s">
        <v>85</v>
      </c>
      <c r="E870" t="s">
        <v>86</v>
      </c>
      <c r="F870" t="s">
        <v>87</v>
      </c>
      <c r="G870" t="s">
        <v>95</v>
      </c>
      <c r="H870">
        <v>1199</v>
      </c>
      <c r="I870">
        <v>85</v>
      </c>
      <c r="J870">
        <v>20.3</v>
      </c>
      <c r="K870">
        <v>6.4</v>
      </c>
      <c r="L870">
        <v>2020</v>
      </c>
      <c r="M870">
        <v>112826</v>
      </c>
      <c r="N870">
        <v>1</v>
      </c>
      <c r="O870">
        <v>1</v>
      </c>
      <c r="P870">
        <v>1.6</v>
      </c>
      <c r="Q870" t="b">
        <f t="shared" si="117"/>
        <v>0</v>
      </c>
      <c r="R870" t="b">
        <f t="shared" si="118"/>
        <v>0</v>
      </c>
      <c r="S870" t="b">
        <f t="shared" si="119"/>
        <v>1</v>
      </c>
      <c r="T870" t="b">
        <f t="shared" si="120"/>
        <v>0</v>
      </c>
      <c r="U870" t="b">
        <f t="shared" si="121"/>
        <v>0</v>
      </c>
      <c r="V870" t="b">
        <f t="shared" si="122"/>
        <v>0</v>
      </c>
      <c r="W870" t="b">
        <f t="shared" si="123"/>
        <v>0</v>
      </c>
      <c r="X870" t="b">
        <f t="shared" si="124"/>
        <v>0</v>
      </c>
      <c r="Y870" t="b">
        <f t="shared" si="125"/>
        <v>0</v>
      </c>
    </row>
    <row r="871" spans="1:25" x14ac:dyDescent="0.3">
      <c r="A871">
        <v>869</v>
      </c>
      <c r="B871" t="s">
        <v>83</v>
      </c>
      <c r="C871" t="s">
        <v>94</v>
      </c>
      <c r="D871" t="s">
        <v>85</v>
      </c>
      <c r="E871" t="s">
        <v>86</v>
      </c>
      <c r="F871" t="s">
        <v>87</v>
      </c>
      <c r="G871" t="s">
        <v>95</v>
      </c>
      <c r="H871">
        <v>1199</v>
      </c>
      <c r="I871">
        <v>85</v>
      </c>
      <c r="J871">
        <v>20.3</v>
      </c>
      <c r="K871">
        <v>6.4</v>
      </c>
      <c r="L871">
        <v>2025</v>
      </c>
      <c r="M871">
        <v>29324</v>
      </c>
      <c r="N871">
        <v>2</v>
      </c>
      <c r="O871">
        <v>0</v>
      </c>
      <c r="P871">
        <v>4.87</v>
      </c>
      <c r="Q871" t="b">
        <f t="shared" si="117"/>
        <v>1</v>
      </c>
      <c r="R871" t="b">
        <f t="shared" si="118"/>
        <v>1</v>
      </c>
      <c r="S871" t="b">
        <f t="shared" si="119"/>
        <v>0</v>
      </c>
      <c r="T871" t="b">
        <f t="shared" si="120"/>
        <v>0</v>
      </c>
      <c r="U871" t="b">
        <f t="shared" si="121"/>
        <v>0</v>
      </c>
      <c r="V871" t="b">
        <f t="shared" si="122"/>
        <v>1</v>
      </c>
      <c r="W871" t="b">
        <f t="shared" si="123"/>
        <v>0</v>
      </c>
      <c r="X871" t="b">
        <f t="shared" si="124"/>
        <v>0</v>
      </c>
      <c r="Y871" t="b">
        <f t="shared" si="125"/>
        <v>0</v>
      </c>
    </row>
    <row r="872" spans="1:25" x14ac:dyDescent="0.3">
      <c r="A872">
        <v>870</v>
      </c>
      <c r="B872" t="s">
        <v>83</v>
      </c>
      <c r="C872" t="s">
        <v>94</v>
      </c>
      <c r="D872" t="s">
        <v>85</v>
      </c>
      <c r="E872" t="s">
        <v>86</v>
      </c>
      <c r="F872" t="s">
        <v>87</v>
      </c>
      <c r="G872" t="s">
        <v>95</v>
      </c>
      <c r="H872">
        <v>1199</v>
      </c>
      <c r="I872">
        <v>85</v>
      </c>
      <c r="J872">
        <v>20.3</v>
      </c>
      <c r="K872">
        <v>6.4</v>
      </c>
      <c r="L872">
        <v>2021</v>
      </c>
      <c r="M872">
        <v>106996</v>
      </c>
      <c r="N872">
        <v>1</v>
      </c>
      <c r="O872">
        <v>0</v>
      </c>
      <c r="P872">
        <v>3.06</v>
      </c>
      <c r="Q872" t="b">
        <f t="shared" si="117"/>
        <v>0</v>
      </c>
      <c r="R872" t="b">
        <f t="shared" si="118"/>
        <v>0</v>
      </c>
      <c r="S872" t="b">
        <f t="shared" si="119"/>
        <v>1</v>
      </c>
      <c r="T872" t="b">
        <f t="shared" si="120"/>
        <v>0</v>
      </c>
      <c r="U872" t="b">
        <f t="shared" si="121"/>
        <v>0</v>
      </c>
      <c r="V872" t="b">
        <f t="shared" si="122"/>
        <v>0</v>
      </c>
      <c r="W872" t="b">
        <f t="shared" si="123"/>
        <v>0</v>
      </c>
      <c r="X872" t="b">
        <f t="shared" si="124"/>
        <v>0</v>
      </c>
      <c r="Y872" t="b">
        <f t="shared" si="125"/>
        <v>0</v>
      </c>
    </row>
    <row r="873" spans="1:25" x14ac:dyDescent="0.3">
      <c r="A873">
        <v>871</v>
      </c>
      <c r="B873" t="s">
        <v>83</v>
      </c>
      <c r="C873" t="s">
        <v>94</v>
      </c>
      <c r="D873" t="s">
        <v>85</v>
      </c>
      <c r="E873" t="s">
        <v>86</v>
      </c>
      <c r="F873" t="s">
        <v>87</v>
      </c>
      <c r="G873" t="s">
        <v>95</v>
      </c>
      <c r="H873">
        <v>1199</v>
      </c>
      <c r="I873">
        <v>85</v>
      </c>
      <c r="J873">
        <v>20.3</v>
      </c>
      <c r="K873">
        <v>6.4</v>
      </c>
      <c r="L873">
        <v>2025</v>
      </c>
      <c r="M873">
        <v>12680</v>
      </c>
      <c r="N873">
        <v>3</v>
      </c>
      <c r="O873">
        <v>1</v>
      </c>
      <c r="P873">
        <v>4.1500000000000004</v>
      </c>
      <c r="Q873" t="b">
        <f t="shared" si="117"/>
        <v>1</v>
      </c>
      <c r="R873" t="b">
        <f t="shared" si="118"/>
        <v>1</v>
      </c>
      <c r="S873" t="b">
        <f t="shared" si="119"/>
        <v>0</v>
      </c>
      <c r="T873" t="b">
        <f t="shared" si="120"/>
        <v>0</v>
      </c>
      <c r="U873" t="b">
        <f t="shared" si="121"/>
        <v>0</v>
      </c>
      <c r="V873" t="b">
        <f t="shared" si="122"/>
        <v>1</v>
      </c>
      <c r="W873" t="b">
        <f t="shared" si="123"/>
        <v>0</v>
      </c>
      <c r="X873" t="b">
        <f t="shared" si="124"/>
        <v>0</v>
      </c>
      <c r="Y873" t="b">
        <f t="shared" si="125"/>
        <v>0</v>
      </c>
    </row>
    <row r="874" spans="1:25" x14ac:dyDescent="0.3">
      <c r="A874">
        <v>872</v>
      </c>
      <c r="B874" t="s">
        <v>83</v>
      </c>
      <c r="C874" t="s">
        <v>94</v>
      </c>
      <c r="D874" t="s">
        <v>85</v>
      </c>
      <c r="E874" t="s">
        <v>86</v>
      </c>
      <c r="F874" t="s">
        <v>87</v>
      </c>
      <c r="G874" t="s">
        <v>95</v>
      </c>
      <c r="H874">
        <v>1199</v>
      </c>
      <c r="I874">
        <v>85</v>
      </c>
      <c r="J874">
        <v>20.3</v>
      </c>
      <c r="K874">
        <v>6.4</v>
      </c>
      <c r="L874">
        <v>2023</v>
      </c>
      <c r="M874">
        <v>31307</v>
      </c>
      <c r="N874">
        <v>2</v>
      </c>
      <c r="O874">
        <v>0</v>
      </c>
      <c r="P874">
        <v>4.3099999999999996</v>
      </c>
      <c r="Q874" t="b">
        <f t="shared" si="117"/>
        <v>1</v>
      </c>
      <c r="R874" t="b">
        <f t="shared" si="118"/>
        <v>1</v>
      </c>
      <c r="S874" t="b">
        <f t="shared" si="119"/>
        <v>0</v>
      </c>
      <c r="T874" t="b">
        <f t="shared" si="120"/>
        <v>0</v>
      </c>
      <c r="U874" t="b">
        <f t="shared" si="121"/>
        <v>0</v>
      </c>
      <c r="V874" t="b">
        <f t="shared" si="122"/>
        <v>1</v>
      </c>
      <c r="W874" t="b">
        <f t="shared" si="123"/>
        <v>0</v>
      </c>
      <c r="X874" t="b">
        <f t="shared" si="124"/>
        <v>0</v>
      </c>
      <c r="Y874" t="b">
        <f t="shared" si="125"/>
        <v>0</v>
      </c>
    </row>
    <row r="875" spans="1:25" x14ac:dyDescent="0.3">
      <c r="A875">
        <v>873</v>
      </c>
      <c r="B875" t="s">
        <v>83</v>
      </c>
      <c r="C875" t="s">
        <v>94</v>
      </c>
      <c r="D875" t="s">
        <v>85</v>
      </c>
      <c r="E875" t="s">
        <v>86</v>
      </c>
      <c r="F875" t="s">
        <v>87</v>
      </c>
      <c r="G875" t="s">
        <v>95</v>
      </c>
      <c r="H875">
        <v>1199</v>
      </c>
      <c r="I875">
        <v>85</v>
      </c>
      <c r="J875">
        <v>20.3</v>
      </c>
      <c r="K875">
        <v>6.4</v>
      </c>
      <c r="L875">
        <v>2026</v>
      </c>
      <c r="M875">
        <v>8718</v>
      </c>
      <c r="N875">
        <v>1</v>
      </c>
      <c r="O875">
        <v>0</v>
      </c>
      <c r="P875">
        <v>6.59</v>
      </c>
      <c r="Q875" t="b">
        <f t="shared" si="117"/>
        <v>1</v>
      </c>
      <c r="R875" t="b">
        <f t="shared" si="118"/>
        <v>0</v>
      </c>
      <c r="S875" t="b">
        <f t="shared" si="119"/>
        <v>0</v>
      </c>
      <c r="T875" t="b">
        <f t="shared" si="120"/>
        <v>0</v>
      </c>
      <c r="U875" t="b">
        <f t="shared" si="121"/>
        <v>0</v>
      </c>
      <c r="V875" t="b">
        <f t="shared" si="122"/>
        <v>1</v>
      </c>
      <c r="W875" t="b">
        <f t="shared" si="123"/>
        <v>0</v>
      </c>
      <c r="X875" t="b">
        <f t="shared" si="124"/>
        <v>0</v>
      </c>
      <c r="Y875" t="b">
        <f t="shared" si="125"/>
        <v>0</v>
      </c>
    </row>
    <row r="876" spans="1:25" x14ac:dyDescent="0.3">
      <c r="A876">
        <v>874</v>
      </c>
      <c r="B876" t="s">
        <v>83</v>
      </c>
      <c r="C876" t="s">
        <v>94</v>
      </c>
      <c r="D876" t="s">
        <v>85</v>
      </c>
      <c r="E876" t="s">
        <v>86</v>
      </c>
      <c r="F876" t="s">
        <v>87</v>
      </c>
      <c r="G876" t="s">
        <v>95</v>
      </c>
      <c r="H876">
        <v>1199</v>
      </c>
      <c r="I876">
        <v>85</v>
      </c>
      <c r="J876">
        <v>20.3</v>
      </c>
      <c r="K876">
        <v>6.4</v>
      </c>
      <c r="L876">
        <v>2026</v>
      </c>
      <c r="M876">
        <v>9286</v>
      </c>
      <c r="N876">
        <v>1</v>
      </c>
      <c r="O876">
        <v>0</v>
      </c>
      <c r="P876">
        <v>6.7</v>
      </c>
      <c r="Q876" t="b">
        <f t="shared" si="117"/>
        <v>1</v>
      </c>
      <c r="R876" t="b">
        <f t="shared" si="118"/>
        <v>0</v>
      </c>
      <c r="S876" t="b">
        <f t="shared" si="119"/>
        <v>0</v>
      </c>
      <c r="T876" t="b">
        <f t="shared" si="120"/>
        <v>0</v>
      </c>
      <c r="U876" t="b">
        <f t="shared" si="121"/>
        <v>0</v>
      </c>
      <c r="V876" t="b">
        <f t="shared" si="122"/>
        <v>1</v>
      </c>
      <c r="W876" t="b">
        <f t="shared" si="123"/>
        <v>0</v>
      </c>
      <c r="X876" t="b">
        <f t="shared" si="124"/>
        <v>0</v>
      </c>
      <c r="Y876" t="b">
        <f t="shared" si="125"/>
        <v>0</v>
      </c>
    </row>
    <row r="877" spans="1:25" x14ac:dyDescent="0.3">
      <c r="A877">
        <v>875</v>
      </c>
      <c r="B877" t="s">
        <v>83</v>
      </c>
      <c r="C877" t="s">
        <v>94</v>
      </c>
      <c r="D877" t="s">
        <v>85</v>
      </c>
      <c r="E877" t="s">
        <v>86</v>
      </c>
      <c r="F877" t="s">
        <v>87</v>
      </c>
      <c r="G877" t="s">
        <v>95</v>
      </c>
      <c r="H877">
        <v>1199</v>
      </c>
      <c r="I877">
        <v>85</v>
      </c>
      <c r="J877">
        <v>20.3</v>
      </c>
      <c r="K877">
        <v>6.4</v>
      </c>
      <c r="L877">
        <v>2025</v>
      </c>
      <c r="M877">
        <v>24101</v>
      </c>
      <c r="N877">
        <v>1</v>
      </c>
      <c r="O877">
        <v>0</v>
      </c>
      <c r="P877">
        <v>5.39</v>
      </c>
      <c r="Q877" t="b">
        <f t="shared" si="117"/>
        <v>1</v>
      </c>
      <c r="R877" t="b">
        <f t="shared" si="118"/>
        <v>0</v>
      </c>
      <c r="S877" t="b">
        <f t="shared" si="119"/>
        <v>0</v>
      </c>
      <c r="T877" t="b">
        <f t="shared" si="120"/>
        <v>0</v>
      </c>
      <c r="U877" t="b">
        <f t="shared" si="121"/>
        <v>0</v>
      </c>
      <c r="V877" t="b">
        <f t="shared" si="122"/>
        <v>1</v>
      </c>
      <c r="W877" t="b">
        <f t="shared" si="123"/>
        <v>0</v>
      </c>
      <c r="X877" t="b">
        <f t="shared" si="124"/>
        <v>0</v>
      </c>
      <c r="Y877" t="b">
        <f t="shared" si="125"/>
        <v>0</v>
      </c>
    </row>
    <row r="878" spans="1:25" x14ac:dyDescent="0.3">
      <c r="A878">
        <v>876</v>
      </c>
      <c r="B878" t="s">
        <v>83</v>
      </c>
      <c r="C878" t="s">
        <v>94</v>
      </c>
      <c r="D878" t="s">
        <v>85</v>
      </c>
      <c r="E878" t="s">
        <v>86</v>
      </c>
      <c r="F878" t="s">
        <v>87</v>
      </c>
      <c r="G878" t="s">
        <v>95</v>
      </c>
      <c r="H878">
        <v>1199</v>
      </c>
      <c r="I878">
        <v>85</v>
      </c>
      <c r="J878">
        <v>20.3</v>
      </c>
      <c r="K878">
        <v>6.4</v>
      </c>
      <c r="L878">
        <v>2022</v>
      </c>
      <c r="M878">
        <v>85670</v>
      </c>
      <c r="N878">
        <v>2</v>
      </c>
      <c r="O878">
        <v>0</v>
      </c>
      <c r="P878">
        <v>3.38</v>
      </c>
      <c r="Q878" t="b">
        <f t="shared" si="117"/>
        <v>0</v>
      </c>
      <c r="R878" t="b">
        <f t="shared" si="118"/>
        <v>0</v>
      </c>
      <c r="S878" t="b">
        <f t="shared" si="119"/>
        <v>1</v>
      </c>
      <c r="T878" t="b">
        <f t="shared" si="120"/>
        <v>0</v>
      </c>
      <c r="U878" t="b">
        <f t="shared" si="121"/>
        <v>0</v>
      </c>
      <c r="V878" t="b">
        <f t="shared" si="122"/>
        <v>0</v>
      </c>
      <c r="W878" t="b">
        <f t="shared" si="123"/>
        <v>0</v>
      </c>
      <c r="X878" t="b">
        <f t="shared" si="124"/>
        <v>0</v>
      </c>
      <c r="Y878" t="b">
        <f t="shared" si="125"/>
        <v>0</v>
      </c>
    </row>
    <row r="879" spans="1:25" x14ac:dyDescent="0.3">
      <c r="A879">
        <v>877</v>
      </c>
      <c r="B879" t="s">
        <v>83</v>
      </c>
      <c r="C879" t="s">
        <v>94</v>
      </c>
      <c r="D879" t="s">
        <v>85</v>
      </c>
      <c r="E879" t="s">
        <v>86</v>
      </c>
      <c r="F879" t="s">
        <v>87</v>
      </c>
      <c r="G879" t="s">
        <v>95</v>
      </c>
      <c r="H879">
        <v>1199</v>
      </c>
      <c r="I879">
        <v>85</v>
      </c>
      <c r="J879">
        <v>20.3</v>
      </c>
      <c r="K879">
        <v>6.4</v>
      </c>
      <c r="L879">
        <v>2023</v>
      </c>
      <c r="M879">
        <v>51558</v>
      </c>
      <c r="N879">
        <v>1</v>
      </c>
      <c r="O879">
        <v>0</v>
      </c>
      <c r="P879">
        <v>4.5199999999999996</v>
      </c>
      <c r="Q879" t="b">
        <f t="shared" si="117"/>
        <v>1</v>
      </c>
      <c r="R879" t="b">
        <f t="shared" si="118"/>
        <v>1</v>
      </c>
      <c r="S879" t="b">
        <f t="shared" si="119"/>
        <v>1</v>
      </c>
      <c r="T879" t="b">
        <f t="shared" si="120"/>
        <v>0</v>
      </c>
      <c r="U879" t="b">
        <f t="shared" si="121"/>
        <v>0</v>
      </c>
      <c r="V879" t="b">
        <f t="shared" si="122"/>
        <v>1</v>
      </c>
      <c r="W879" t="b">
        <f t="shared" si="123"/>
        <v>0</v>
      </c>
      <c r="X879" t="b">
        <f t="shared" si="124"/>
        <v>0</v>
      </c>
      <c r="Y879" t="b">
        <f t="shared" si="125"/>
        <v>0</v>
      </c>
    </row>
    <row r="880" spans="1:25" x14ac:dyDescent="0.3">
      <c r="A880">
        <v>878</v>
      </c>
      <c r="B880" t="s">
        <v>83</v>
      </c>
      <c r="C880" t="s">
        <v>94</v>
      </c>
      <c r="D880" t="s">
        <v>85</v>
      </c>
      <c r="E880" t="s">
        <v>86</v>
      </c>
      <c r="F880" t="s">
        <v>87</v>
      </c>
      <c r="G880" t="s">
        <v>95</v>
      </c>
      <c r="H880">
        <v>1199</v>
      </c>
      <c r="I880">
        <v>85</v>
      </c>
      <c r="J880">
        <v>20.3</v>
      </c>
      <c r="K880">
        <v>6.4</v>
      </c>
      <c r="L880">
        <v>2025</v>
      </c>
      <c r="M880">
        <v>13419</v>
      </c>
      <c r="N880">
        <v>2</v>
      </c>
      <c r="O880">
        <v>1</v>
      </c>
      <c r="P880">
        <v>4.5</v>
      </c>
      <c r="Q880" t="b">
        <f t="shared" si="117"/>
        <v>1</v>
      </c>
      <c r="R880" t="b">
        <f t="shared" si="118"/>
        <v>1</v>
      </c>
      <c r="S880" t="b">
        <f t="shared" si="119"/>
        <v>0</v>
      </c>
      <c r="T880" t="b">
        <f t="shared" si="120"/>
        <v>0</v>
      </c>
      <c r="U880" t="b">
        <f t="shared" si="121"/>
        <v>0</v>
      </c>
      <c r="V880" t="b">
        <f t="shared" si="122"/>
        <v>1</v>
      </c>
      <c r="W880" t="b">
        <f t="shared" si="123"/>
        <v>0</v>
      </c>
      <c r="X880" t="b">
        <f t="shared" si="124"/>
        <v>0</v>
      </c>
      <c r="Y880" t="b">
        <f t="shared" si="125"/>
        <v>0</v>
      </c>
    </row>
    <row r="881" spans="1:25" x14ac:dyDescent="0.3">
      <c r="A881">
        <v>879</v>
      </c>
      <c r="B881" t="s">
        <v>83</v>
      </c>
      <c r="C881" t="s">
        <v>94</v>
      </c>
      <c r="D881" t="s">
        <v>85</v>
      </c>
      <c r="E881" t="s">
        <v>86</v>
      </c>
      <c r="F881" t="s">
        <v>87</v>
      </c>
      <c r="G881" t="s">
        <v>95</v>
      </c>
      <c r="H881">
        <v>1199</v>
      </c>
      <c r="I881">
        <v>85</v>
      </c>
      <c r="J881">
        <v>20.3</v>
      </c>
      <c r="K881">
        <v>6.4</v>
      </c>
      <c r="L881">
        <v>2022</v>
      </c>
      <c r="M881">
        <v>70211</v>
      </c>
      <c r="N881">
        <v>1</v>
      </c>
      <c r="O881">
        <v>0</v>
      </c>
      <c r="P881">
        <v>3.42</v>
      </c>
      <c r="Q881" t="b">
        <f t="shared" si="117"/>
        <v>0</v>
      </c>
      <c r="R881" t="b">
        <f t="shared" si="118"/>
        <v>0</v>
      </c>
      <c r="S881" t="b">
        <f t="shared" si="119"/>
        <v>1</v>
      </c>
      <c r="T881" t="b">
        <f t="shared" si="120"/>
        <v>0</v>
      </c>
      <c r="U881" t="b">
        <f t="shared" si="121"/>
        <v>0</v>
      </c>
      <c r="V881" t="b">
        <f t="shared" si="122"/>
        <v>0</v>
      </c>
      <c r="W881" t="b">
        <f t="shared" si="123"/>
        <v>0</v>
      </c>
      <c r="X881" t="b">
        <f t="shared" si="124"/>
        <v>0</v>
      </c>
      <c r="Y881" t="b">
        <f t="shared" si="125"/>
        <v>0</v>
      </c>
    </row>
    <row r="882" spans="1:25" x14ac:dyDescent="0.3">
      <c r="A882">
        <v>880</v>
      </c>
      <c r="B882" t="s">
        <v>83</v>
      </c>
      <c r="C882" t="s">
        <v>94</v>
      </c>
      <c r="D882" t="s">
        <v>85</v>
      </c>
      <c r="E882" t="s">
        <v>86</v>
      </c>
      <c r="F882" t="s">
        <v>87</v>
      </c>
      <c r="G882" t="s">
        <v>95</v>
      </c>
      <c r="H882">
        <v>1199</v>
      </c>
      <c r="I882">
        <v>85</v>
      </c>
      <c r="J882">
        <v>20.3</v>
      </c>
      <c r="K882">
        <v>6.4</v>
      </c>
      <c r="L882">
        <v>2024</v>
      </c>
      <c r="M882">
        <v>38020</v>
      </c>
      <c r="N882">
        <v>1</v>
      </c>
      <c r="O882">
        <v>0</v>
      </c>
      <c r="P882">
        <v>4.78</v>
      </c>
      <c r="Q882" t="b">
        <f t="shared" si="117"/>
        <v>1</v>
      </c>
      <c r="R882" t="b">
        <f t="shared" si="118"/>
        <v>1</v>
      </c>
      <c r="S882" t="b">
        <f t="shared" si="119"/>
        <v>0</v>
      </c>
      <c r="T882" t="b">
        <f t="shared" si="120"/>
        <v>0</v>
      </c>
      <c r="U882" t="b">
        <f t="shared" si="121"/>
        <v>0</v>
      </c>
      <c r="V882" t="b">
        <f t="shared" si="122"/>
        <v>1</v>
      </c>
      <c r="W882" t="b">
        <f t="shared" si="123"/>
        <v>0</v>
      </c>
      <c r="X882" t="b">
        <f t="shared" si="124"/>
        <v>0</v>
      </c>
      <c r="Y882" t="b">
        <f t="shared" si="125"/>
        <v>0</v>
      </c>
    </row>
    <row r="883" spans="1:25" x14ac:dyDescent="0.3">
      <c r="A883">
        <v>881</v>
      </c>
      <c r="B883" t="s">
        <v>83</v>
      </c>
      <c r="C883" t="s">
        <v>94</v>
      </c>
      <c r="D883" t="s">
        <v>85</v>
      </c>
      <c r="E883" t="s">
        <v>86</v>
      </c>
      <c r="F883" t="s">
        <v>87</v>
      </c>
      <c r="G883" t="s">
        <v>95</v>
      </c>
      <c r="H883">
        <v>1199</v>
      </c>
      <c r="I883">
        <v>85</v>
      </c>
      <c r="J883">
        <v>20.3</v>
      </c>
      <c r="K883">
        <v>6.4</v>
      </c>
      <c r="L883">
        <v>2020</v>
      </c>
      <c r="M883">
        <v>73767</v>
      </c>
      <c r="N883">
        <v>1</v>
      </c>
      <c r="O883">
        <v>0</v>
      </c>
      <c r="P883">
        <v>2.85</v>
      </c>
      <c r="Q883" t="b">
        <f t="shared" si="117"/>
        <v>0</v>
      </c>
      <c r="R883" t="b">
        <f t="shared" si="118"/>
        <v>0</v>
      </c>
      <c r="S883" t="b">
        <f t="shared" si="119"/>
        <v>1</v>
      </c>
      <c r="T883" t="b">
        <f t="shared" si="120"/>
        <v>0</v>
      </c>
      <c r="U883" t="b">
        <f t="shared" si="121"/>
        <v>0</v>
      </c>
      <c r="V883" t="b">
        <f t="shared" si="122"/>
        <v>0</v>
      </c>
      <c r="W883" t="b">
        <f t="shared" si="123"/>
        <v>0</v>
      </c>
      <c r="X883" t="b">
        <f t="shared" si="124"/>
        <v>0</v>
      </c>
      <c r="Y883" t="b">
        <f t="shared" si="125"/>
        <v>0</v>
      </c>
    </row>
    <row r="884" spans="1:25" x14ac:dyDescent="0.3">
      <c r="A884">
        <v>882</v>
      </c>
      <c r="B884" t="s">
        <v>83</v>
      </c>
      <c r="C884" t="s">
        <v>94</v>
      </c>
      <c r="D884" t="s">
        <v>85</v>
      </c>
      <c r="E884" t="s">
        <v>86</v>
      </c>
      <c r="F884" t="s">
        <v>87</v>
      </c>
      <c r="G884" t="s">
        <v>95</v>
      </c>
      <c r="H884">
        <v>1199</v>
      </c>
      <c r="I884">
        <v>85</v>
      </c>
      <c r="J884">
        <v>20.3</v>
      </c>
      <c r="K884">
        <v>6.4</v>
      </c>
      <c r="L884">
        <v>2025</v>
      </c>
      <c r="M884">
        <v>16575</v>
      </c>
      <c r="N884">
        <v>2</v>
      </c>
      <c r="O884">
        <v>0</v>
      </c>
      <c r="P884">
        <v>5.64</v>
      </c>
      <c r="Q884" t="b">
        <f t="shared" si="117"/>
        <v>1</v>
      </c>
      <c r="R884" t="b">
        <f t="shared" si="118"/>
        <v>0</v>
      </c>
      <c r="S884" t="b">
        <f t="shared" si="119"/>
        <v>0</v>
      </c>
      <c r="T884" t="b">
        <f t="shared" si="120"/>
        <v>0</v>
      </c>
      <c r="U884" t="b">
        <f t="shared" si="121"/>
        <v>0</v>
      </c>
      <c r="V884" t="b">
        <f t="shared" si="122"/>
        <v>1</v>
      </c>
      <c r="W884" t="b">
        <f t="shared" si="123"/>
        <v>0</v>
      </c>
      <c r="X884" t="b">
        <f t="shared" si="124"/>
        <v>0</v>
      </c>
      <c r="Y884" t="b">
        <f t="shared" si="125"/>
        <v>0</v>
      </c>
    </row>
    <row r="885" spans="1:25" x14ac:dyDescent="0.3">
      <c r="A885">
        <v>883</v>
      </c>
      <c r="B885" t="s">
        <v>83</v>
      </c>
      <c r="C885" t="s">
        <v>94</v>
      </c>
      <c r="D885" t="s">
        <v>85</v>
      </c>
      <c r="E885" t="s">
        <v>86</v>
      </c>
      <c r="F885" t="s">
        <v>87</v>
      </c>
      <c r="G885" t="s">
        <v>95</v>
      </c>
      <c r="H885">
        <v>1199</v>
      </c>
      <c r="I885">
        <v>85</v>
      </c>
      <c r="J885">
        <v>20.3</v>
      </c>
      <c r="K885">
        <v>6.4</v>
      </c>
      <c r="L885">
        <v>2025</v>
      </c>
      <c r="M885">
        <v>15735</v>
      </c>
      <c r="N885">
        <v>3</v>
      </c>
      <c r="O885">
        <v>0</v>
      </c>
      <c r="P885">
        <v>4.8099999999999996</v>
      </c>
      <c r="Q885" t="b">
        <f t="shared" si="117"/>
        <v>1</v>
      </c>
      <c r="R885" t="b">
        <f t="shared" si="118"/>
        <v>1</v>
      </c>
      <c r="S885" t="b">
        <f t="shared" si="119"/>
        <v>0</v>
      </c>
      <c r="T885" t="b">
        <f t="shared" si="120"/>
        <v>0</v>
      </c>
      <c r="U885" t="b">
        <f t="shared" si="121"/>
        <v>0</v>
      </c>
      <c r="V885" t="b">
        <f t="shared" si="122"/>
        <v>1</v>
      </c>
      <c r="W885" t="b">
        <f t="shared" si="123"/>
        <v>0</v>
      </c>
      <c r="X885" t="b">
        <f t="shared" si="124"/>
        <v>0</v>
      </c>
      <c r="Y885" t="b">
        <f t="shared" si="125"/>
        <v>0</v>
      </c>
    </row>
    <row r="886" spans="1:25" x14ac:dyDescent="0.3">
      <c r="A886">
        <v>884</v>
      </c>
      <c r="B886" t="s">
        <v>83</v>
      </c>
      <c r="C886" t="s">
        <v>94</v>
      </c>
      <c r="D886" t="s">
        <v>85</v>
      </c>
      <c r="E886" t="s">
        <v>86</v>
      </c>
      <c r="F886" t="s">
        <v>87</v>
      </c>
      <c r="G886" t="s">
        <v>95</v>
      </c>
      <c r="H886">
        <v>1199</v>
      </c>
      <c r="I886">
        <v>85</v>
      </c>
      <c r="J886">
        <v>20.3</v>
      </c>
      <c r="K886">
        <v>6.4</v>
      </c>
      <c r="L886">
        <v>2022</v>
      </c>
      <c r="M886">
        <v>79315</v>
      </c>
      <c r="N886">
        <v>1</v>
      </c>
      <c r="O886">
        <v>0</v>
      </c>
      <c r="P886">
        <v>3.64</v>
      </c>
      <c r="Q886" t="b">
        <f t="shared" si="117"/>
        <v>0</v>
      </c>
      <c r="R886" t="b">
        <f t="shared" si="118"/>
        <v>0</v>
      </c>
      <c r="S886" t="b">
        <f t="shared" si="119"/>
        <v>1</v>
      </c>
      <c r="T886" t="b">
        <f t="shared" si="120"/>
        <v>0</v>
      </c>
      <c r="U886" t="b">
        <f t="shared" si="121"/>
        <v>0</v>
      </c>
      <c r="V886" t="b">
        <f t="shared" si="122"/>
        <v>0</v>
      </c>
      <c r="W886" t="b">
        <f t="shared" si="123"/>
        <v>0</v>
      </c>
      <c r="X886" t="b">
        <f t="shared" si="124"/>
        <v>0</v>
      </c>
      <c r="Y886" t="b">
        <f t="shared" si="125"/>
        <v>0</v>
      </c>
    </row>
    <row r="887" spans="1:25" x14ac:dyDescent="0.3">
      <c r="A887">
        <v>885</v>
      </c>
      <c r="B887" t="s">
        <v>83</v>
      </c>
      <c r="C887" t="s">
        <v>94</v>
      </c>
      <c r="D887" t="s">
        <v>85</v>
      </c>
      <c r="E887" t="s">
        <v>86</v>
      </c>
      <c r="F887" t="s">
        <v>87</v>
      </c>
      <c r="G887" t="s">
        <v>95</v>
      </c>
      <c r="H887">
        <v>1199</v>
      </c>
      <c r="I887">
        <v>85</v>
      </c>
      <c r="J887">
        <v>20.3</v>
      </c>
      <c r="K887">
        <v>6.4</v>
      </c>
      <c r="L887">
        <v>2024</v>
      </c>
      <c r="M887">
        <v>28998</v>
      </c>
      <c r="N887">
        <v>2</v>
      </c>
      <c r="O887">
        <v>0</v>
      </c>
      <c r="P887">
        <v>5.14</v>
      </c>
      <c r="Q887" t="b">
        <f t="shared" si="117"/>
        <v>1</v>
      </c>
      <c r="R887" t="b">
        <f t="shared" si="118"/>
        <v>0</v>
      </c>
      <c r="S887" t="b">
        <f t="shared" si="119"/>
        <v>0</v>
      </c>
      <c r="T887" t="b">
        <f t="shared" si="120"/>
        <v>0</v>
      </c>
      <c r="U887" t="b">
        <f t="shared" si="121"/>
        <v>0</v>
      </c>
      <c r="V887" t="b">
        <f t="shared" si="122"/>
        <v>1</v>
      </c>
      <c r="W887" t="b">
        <f t="shared" si="123"/>
        <v>0</v>
      </c>
      <c r="X887" t="b">
        <f t="shared" si="124"/>
        <v>0</v>
      </c>
      <c r="Y887" t="b">
        <f t="shared" si="125"/>
        <v>0</v>
      </c>
    </row>
    <row r="888" spans="1:25" x14ac:dyDescent="0.3">
      <c r="A888">
        <v>886</v>
      </c>
      <c r="B888" t="s">
        <v>83</v>
      </c>
      <c r="C888" t="s">
        <v>94</v>
      </c>
      <c r="D888" t="s">
        <v>85</v>
      </c>
      <c r="E888" t="s">
        <v>86</v>
      </c>
      <c r="F888" t="s">
        <v>87</v>
      </c>
      <c r="G888" t="s">
        <v>95</v>
      </c>
      <c r="H888">
        <v>1199</v>
      </c>
      <c r="I888">
        <v>85</v>
      </c>
      <c r="J888">
        <v>20.3</v>
      </c>
      <c r="K888">
        <v>6.4</v>
      </c>
      <c r="L888">
        <v>2023</v>
      </c>
      <c r="M888">
        <v>55443</v>
      </c>
      <c r="N888">
        <v>1</v>
      </c>
      <c r="O888">
        <v>0</v>
      </c>
      <c r="P888">
        <v>4.74</v>
      </c>
      <c r="Q888" t="b">
        <f t="shared" si="117"/>
        <v>1</v>
      </c>
      <c r="R888" t="b">
        <f t="shared" si="118"/>
        <v>1</v>
      </c>
      <c r="S888" t="b">
        <f t="shared" si="119"/>
        <v>1</v>
      </c>
      <c r="T888" t="b">
        <f t="shared" si="120"/>
        <v>0</v>
      </c>
      <c r="U888" t="b">
        <f t="shared" si="121"/>
        <v>0</v>
      </c>
      <c r="V888" t="b">
        <f t="shared" si="122"/>
        <v>1</v>
      </c>
      <c r="W888" t="b">
        <f t="shared" si="123"/>
        <v>0</v>
      </c>
      <c r="X888" t="b">
        <f t="shared" si="124"/>
        <v>0</v>
      </c>
      <c r="Y888" t="b">
        <f t="shared" si="125"/>
        <v>0</v>
      </c>
    </row>
    <row r="889" spans="1:25" x14ac:dyDescent="0.3">
      <c r="A889">
        <v>887</v>
      </c>
      <c r="B889" t="s">
        <v>83</v>
      </c>
      <c r="C889" t="s">
        <v>94</v>
      </c>
      <c r="D889" t="s">
        <v>85</v>
      </c>
      <c r="E889" t="s">
        <v>86</v>
      </c>
      <c r="F889" t="s">
        <v>87</v>
      </c>
      <c r="G889" t="s">
        <v>95</v>
      </c>
      <c r="H889">
        <v>1199</v>
      </c>
      <c r="I889">
        <v>85</v>
      </c>
      <c r="J889">
        <v>20.3</v>
      </c>
      <c r="K889">
        <v>6.4</v>
      </c>
      <c r="L889">
        <v>2020</v>
      </c>
      <c r="M889">
        <v>86820</v>
      </c>
      <c r="N889">
        <v>1</v>
      </c>
      <c r="O889">
        <v>0</v>
      </c>
      <c r="P889">
        <v>2.86</v>
      </c>
      <c r="Q889" t="b">
        <f t="shared" si="117"/>
        <v>0</v>
      </c>
      <c r="R889" t="b">
        <f t="shared" si="118"/>
        <v>0</v>
      </c>
      <c r="S889" t="b">
        <f t="shared" si="119"/>
        <v>1</v>
      </c>
      <c r="T889" t="b">
        <f t="shared" si="120"/>
        <v>0</v>
      </c>
      <c r="U889" t="b">
        <f t="shared" si="121"/>
        <v>0</v>
      </c>
      <c r="V889" t="b">
        <f t="shared" si="122"/>
        <v>0</v>
      </c>
      <c r="W889" t="b">
        <f t="shared" si="123"/>
        <v>0</v>
      </c>
      <c r="X889" t="b">
        <f t="shared" si="124"/>
        <v>0</v>
      </c>
      <c r="Y889" t="b">
        <f t="shared" si="125"/>
        <v>0</v>
      </c>
    </row>
    <row r="890" spans="1:25" x14ac:dyDescent="0.3">
      <c r="A890">
        <v>888</v>
      </c>
      <c r="B890" t="s">
        <v>83</v>
      </c>
      <c r="C890" t="s">
        <v>94</v>
      </c>
      <c r="D890" t="s">
        <v>85</v>
      </c>
      <c r="E890" t="s">
        <v>86</v>
      </c>
      <c r="F890" t="s">
        <v>87</v>
      </c>
      <c r="G890" t="s">
        <v>95</v>
      </c>
      <c r="H890">
        <v>1199</v>
      </c>
      <c r="I890">
        <v>85</v>
      </c>
      <c r="J890">
        <v>20.3</v>
      </c>
      <c r="K890">
        <v>6.4</v>
      </c>
      <c r="L890">
        <v>2022</v>
      </c>
      <c r="M890">
        <v>80212</v>
      </c>
      <c r="N890">
        <v>1</v>
      </c>
      <c r="O890">
        <v>1</v>
      </c>
      <c r="P890">
        <v>2.91</v>
      </c>
      <c r="Q890" t="b">
        <f t="shared" si="117"/>
        <v>0</v>
      </c>
      <c r="R890" t="b">
        <f t="shared" si="118"/>
        <v>0</v>
      </c>
      <c r="S890" t="b">
        <f t="shared" si="119"/>
        <v>1</v>
      </c>
      <c r="T890" t="b">
        <f t="shared" si="120"/>
        <v>0</v>
      </c>
      <c r="U890" t="b">
        <f t="shared" si="121"/>
        <v>0</v>
      </c>
      <c r="V890" t="b">
        <f t="shared" si="122"/>
        <v>0</v>
      </c>
      <c r="W890" t="b">
        <f t="shared" si="123"/>
        <v>0</v>
      </c>
      <c r="X890" t="b">
        <f t="shared" si="124"/>
        <v>0</v>
      </c>
      <c r="Y890" t="b">
        <f t="shared" si="125"/>
        <v>0</v>
      </c>
    </row>
    <row r="891" spans="1:25" x14ac:dyDescent="0.3">
      <c r="A891">
        <v>889</v>
      </c>
      <c r="B891" t="s">
        <v>83</v>
      </c>
      <c r="C891" t="s">
        <v>94</v>
      </c>
      <c r="D891" t="s">
        <v>85</v>
      </c>
      <c r="E891" t="s">
        <v>86</v>
      </c>
      <c r="F891" t="s">
        <v>87</v>
      </c>
      <c r="G891" t="s">
        <v>95</v>
      </c>
      <c r="H891">
        <v>1199</v>
      </c>
      <c r="I891">
        <v>85</v>
      </c>
      <c r="J891">
        <v>20.3</v>
      </c>
      <c r="K891">
        <v>6.4</v>
      </c>
      <c r="L891">
        <v>2022</v>
      </c>
      <c r="M891">
        <v>65642</v>
      </c>
      <c r="N891">
        <v>1</v>
      </c>
      <c r="O891">
        <v>0</v>
      </c>
      <c r="P891">
        <v>4.09</v>
      </c>
      <c r="Q891" t="b">
        <f t="shared" si="117"/>
        <v>1</v>
      </c>
      <c r="R891" t="b">
        <f t="shared" si="118"/>
        <v>1</v>
      </c>
      <c r="S891" t="b">
        <f t="shared" si="119"/>
        <v>1</v>
      </c>
      <c r="T891" t="b">
        <f t="shared" si="120"/>
        <v>0</v>
      </c>
      <c r="U891" t="b">
        <f t="shared" si="121"/>
        <v>0</v>
      </c>
      <c r="V891" t="b">
        <f t="shared" si="122"/>
        <v>0</v>
      </c>
      <c r="W891" t="b">
        <f t="shared" si="123"/>
        <v>0</v>
      </c>
      <c r="X891" t="b">
        <f t="shared" si="124"/>
        <v>0</v>
      </c>
      <c r="Y891" t="b">
        <f t="shared" si="125"/>
        <v>0</v>
      </c>
    </row>
    <row r="892" spans="1:25" x14ac:dyDescent="0.3">
      <c r="A892">
        <v>890</v>
      </c>
      <c r="B892" t="s">
        <v>83</v>
      </c>
      <c r="C892" t="s">
        <v>94</v>
      </c>
      <c r="D892" t="s">
        <v>85</v>
      </c>
      <c r="E892" t="s">
        <v>86</v>
      </c>
      <c r="F892" t="s">
        <v>87</v>
      </c>
      <c r="G892" t="s">
        <v>95</v>
      </c>
      <c r="H892">
        <v>1199</v>
      </c>
      <c r="I892">
        <v>85</v>
      </c>
      <c r="J892">
        <v>20.3</v>
      </c>
      <c r="K892">
        <v>6.4</v>
      </c>
      <c r="L892">
        <v>2023</v>
      </c>
      <c r="M892">
        <v>39142</v>
      </c>
      <c r="N892">
        <v>2</v>
      </c>
      <c r="O892">
        <v>0</v>
      </c>
      <c r="P892">
        <v>3.87</v>
      </c>
      <c r="Q892" t="b">
        <f t="shared" si="117"/>
        <v>0</v>
      </c>
      <c r="R892" t="b">
        <f t="shared" si="118"/>
        <v>0</v>
      </c>
      <c r="S892" t="b">
        <f t="shared" si="119"/>
        <v>0</v>
      </c>
      <c r="T892" t="b">
        <f t="shared" si="120"/>
        <v>0</v>
      </c>
      <c r="U892" t="b">
        <f t="shared" si="121"/>
        <v>0</v>
      </c>
      <c r="V892" t="b">
        <f t="shared" si="122"/>
        <v>1</v>
      </c>
      <c r="W892" t="b">
        <f t="shared" si="123"/>
        <v>0</v>
      </c>
      <c r="X892" t="b">
        <f t="shared" si="124"/>
        <v>0</v>
      </c>
      <c r="Y892" t="b">
        <f t="shared" si="125"/>
        <v>0</v>
      </c>
    </row>
    <row r="893" spans="1:25" x14ac:dyDescent="0.3">
      <c r="A893">
        <v>891</v>
      </c>
      <c r="B893" t="s">
        <v>83</v>
      </c>
      <c r="C893" t="s">
        <v>94</v>
      </c>
      <c r="D893" t="s">
        <v>85</v>
      </c>
      <c r="E893" t="s">
        <v>86</v>
      </c>
      <c r="F893" t="s">
        <v>87</v>
      </c>
      <c r="G893" t="s">
        <v>95</v>
      </c>
      <c r="H893">
        <v>1199</v>
      </c>
      <c r="I893">
        <v>85</v>
      </c>
      <c r="J893">
        <v>20.3</v>
      </c>
      <c r="K893">
        <v>6.4</v>
      </c>
      <c r="L893">
        <v>2025</v>
      </c>
      <c r="M893">
        <v>19409</v>
      </c>
      <c r="N893">
        <v>1</v>
      </c>
      <c r="O893">
        <v>0</v>
      </c>
      <c r="P893">
        <v>5.76</v>
      </c>
      <c r="Q893" t="b">
        <f t="shared" si="117"/>
        <v>1</v>
      </c>
      <c r="R893" t="b">
        <f t="shared" si="118"/>
        <v>0</v>
      </c>
      <c r="S893" t="b">
        <f t="shared" si="119"/>
        <v>0</v>
      </c>
      <c r="T893" t="b">
        <f t="shared" si="120"/>
        <v>0</v>
      </c>
      <c r="U893" t="b">
        <f t="shared" si="121"/>
        <v>0</v>
      </c>
      <c r="V893" t="b">
        <f t="shared" si="122"/>
        <v>1</v>
      </c>
      <c r="W893" t="b">
        <f t="shared" si="123"/>
        <v>0</v>
      </c>
      <c r="X893" t="b">
        <f t="shared" si="124"/>
        <v>0</v>
      </c>
      <c r="Y893" t="b">
        <f t="shared" si="125"/>
        <v>0</v>
      </c>
    </row>
    <row r="894" spans="1:25" x14ac:dyDescent="0.3">
      <c r="A894">
        <v>892</v>
      </c>
      <c r="B894" t="s">
        <v>83</v>
      </c>
      <c r="C894" t="s">
        <v>94</v>
      </c>
      <c r="D894" t="s">
        <v>85</v>
      </c>
      <c r="E894" t="s">
        <v>86</v>
      </c>
      <c r="F894" t="s">
        <v>87</v>
      </c>
      <c r="G894" t="s">
        <v>95</v>
      </c>
      <c r="H894">
        <v>1199</v>
      </c>
      <c r="I894">
        <v>85</v>
      </c>
      <c r="J894">
        <v>20.3</v>
      </c>
      <c r="K894">
        <v>6.4</v>
      </c>
      <c r="L894">
        <v>2024</v>
      </c>
      <c r="M894">
        <v>30478</v>
      </c>
      <c r="N894">
        <v>2</v>
      </c>
      <c r="O894">
        <v>0</v>
      </c>
      <c r="P894">
        <v>4.7699999999999996</v>
      </c>
      <c r="Q894" t="b">
        <f t="shared" si="117"/>
        <v>1</v>
      </c>
      <c r="R894" t="b">
        <f t="shared" si="118"/>
        <v>1</v>
      </c>
      <c r="S894" t="b">
        <f t="shared" si="119"/>
        <v>0</v>
      </c>
      <c r="T894" t="b">
        <f t="shared" si="120"/>
        <v>0</v>
      </c>
      <c r="U894" t="b">
        <f t="shared" si="121"/>
        <v>0</v>
      </c>
      <c r="V894" t="b">
        <f t="shared" si="122"/>
        <v>1</v>
      </c>
      <c r="W894" t="b">
        <f t="shared" si="123"/>
        <v>0</v>
      </c>
      <c r="X894" t="b">
        <f t="shared" si="124"/>
        <v>0</v>
      </c>
      <c r="Y894" t="b">
        <f t="shared" si="125"/>
        <v>0</v>
      </c>
    </row>
    <row r="895" spans="1:25" x14ac:dyDescent="0.3">
      <c r="A895">
        <v>893</v>
      </c>
      <c r="B895" t="s">
        <v>83</v>
      </c>
      <c r="C895" t="s">
        <v>94</v>
      </c>
      <c r="D895" t="s">
        <v>85</v>
      </c>
      <c r="E895" t="s">
        <v>86</v>
      </c>
      <c r="F895" t="s">
        <v>87</v>
      </c>
      <c r="G895" t="s">
        <v>95</v>
      </c>
      <c r="H895">
        <v>1199</v>
      </c>
      <c r="I895">
        <v>85</v>
      </c>
      <c r="J895">
        <v>20.3</v>
      </c>
      <c r="K895">
        <v>6.4</v>
      </c>
      <c r="L895">
        <v>2020</v>
      </c>
      <c r="M895">
        <v>83525</v>
      </c>
      <c r="N895">
        <v>2</v>
      </c>
      <c r="O895">
        <v>0</v>
      </c>
      <c r="P895">
        <v>2.38</v>
      </c>
      <c r="Q895" t="b">
        <f t="shared" si="117"/>
        <v>0</v>
      </c>
      <c r="R895" t="b">
        <f t="shared" si="118"/>
        <v>0</v>
      </c>
      <c r="S895" t="b">
        <f t="shared" si="119"/>
        <v>1</v>
      </c>
      <c r="T895" t="b">
        <f t="shared" si="120"/>
        <v>0</v>
      </c>
      <c r="U895" t="b">
        <f t="shared" si="121"/>
        <v>0</v>
      </c>
      <c r="V895" t="b">
        <f t="shared" si="122"/>
        <v>0</v>
      </c>
      <c r="W895" t="b">
        <f t="shared" si="123"/>
        <v>0</v>
      </c>
      <c r="X895" t="b">
        <f t="shared" si="124"/>
        <v>0</v>
      </c>
      <c r="Y895" t="b">
        <f t="shared" si="125"/>
        <v>0</v>
      </c>
    </row>
    <row r="896" spans="1:25" x14ac:dyDescent="0.3">
      <c r="A896">
        <v>894</v>
      </c>
      <c r="B896" t="s">
        <v>83</v>
      </c>
      <c r="C896" t="s">
        <v>94</v>
      </c>
      <c r="D896" t="s">
        <v>85</v>
      </c>
      <c r="E896" t="s">
        <v>86</v>
      </c>
      <c r="F896" t="s">
        <v>87</v>
      </c>
      <c r="G896" t="s">
        <v>95</v>
      </c>
      <c r="H896">
        <v>1199</v>
      </c>
      <c r="I896">
        <v>85</v>
      </c>
      <c r="J896">
        <v>20.3</v>
      </c>
      <c r="K896">
        <v>6.4</v>
      </c>
      <c r="L896">
        <v>2024</v>
      </c>
      <c r="M896">
        <v>21109</v>
      </c>
      <c r="N896">
        <v>1</v>
      </c>
      <c r="O896">
        <v>0</v>
      </c>
      <c r="P896">
        <v>5.34</v>
      </c>
      <c r="Q896" t="b">
        <f t="shared" si="117"/>
        <v>1</v>
      </c>
      <c r="R896" t="b">
        <f t="shared" si="118"/>
        <v>0</v>
      </c>
      <c r="S896" t="b">
        <f t="shared" si="119"/>
        <v>0</v>
      </c>
      <c r="T896" t="b">
        <f t="shared" si="120"/>
        <v>0</v>
      </c>
      <c r="U896" t="b">
        <f t="shared" si="121"/>
        <v>0</v>
      </c>
      <c r="V896" t="b">
        <f t="shared" si="122"/>
        <v>1</v>
      </c>
      <c r="W896" t="b">
        <f t="shared" si="123"/>
        <v>0</v>
      </c>
      <c r="X896" t="b">
        <f t="shared" si="124"/>
        <v>0</v>
      </c>
      <c r="Y896" t="b">
        <f t="shared" si="125"/>
        <v>0</v>
      </c>
    </row>
    <row r="897" spans="1:25" x14ac:dyDescent="0.3">
      <c r="A897">
        <v>895</v>
      </c>
      <c r="B897" t="s">
        <v>83</v>
      </c>
      <c r="C897" t="s">
        <v>94</v>
      </c>
      <c r="D897" t="s">
        <v>85</v>
      </c>
      <c r="E897" t="s">
        <v>86</v>
      </c>
      <c r="F897" t="s">
        <v>87</v>
      </c>
      <c r="G897" t="s">
        <v>95</v>
      </c>
      <c r="H897">
        <v>1199</v>
      </c>
      <c r="I897">
        <v>85</v>
      </c>
      <c r="J897">
        <v>20.3</v>
      </c>
      <c r="K897">
        <v>6.4</v>
      </c>
      <c r="L897">
        <v>2025</v>
      </c>
      <c r="M897">
        <v>12242</v>
      </c>
      <c r="N897">
        <v>2</v>
      </c>
      <c r="O897">
        <v>0</v>
      </c>
      <c r="P897">
        <v>5.73</v>
      </c>
      <c r="Q897" t="b">
        <f t="shared" si="117"/>
        <v>1</v>
      </c>
      <c r="R897" t="b">
        <f t="shared" si="118"/>
        <v>0</v>
      </c>
      <c r="S897" t="b">
        <f t="shared" si="119"/>
        <v>0</v>
      </c>
      <c r="T897" t="b">
        <f t="shared" si="120"/>
        <v>0</v>
      </c>
      <c r="U897" t="b">
        <f t="shared" si="121"/>
        <v>0</v>
      </c>
      <c r="V897" t="b">
        <f t="shared" si="122"/>
        <v>1</v>
      </c>
      <c r="W897" t="b">
        <f t="shared" si="123"/>
        <v>0</v>
      </c>
      <c r="X897" t="b">
        <f t="shared" si="124"/>
        <v>0</v>
      </c>
      <c r="Y897" t="b">
        <f t="shared" si="125"/>
        <v>0</v>
      </c>
    </row>
    <row r="898" spans="1:25" x14ac:dyDescent="0.3">
      <c r="A898">
        <v>896</v>
      </c>
      <c r="B898" t="s">
        <v>83</v>
      </c>
      <c r="C898" t="s">
        <v>94</v>
      </c>
      <c r="D898" t="s">
        <v>85</v>
      </c>
      <c r="E898" t="s">
        <v>86</v>
      </c>
      <c r="F898" t="s">
        <v>87</v>
      </c>
      <c r="G898" t="s">
        <v>95</v>
      </c>
      <c r="H898">
        <v>1199</v>
      </c>
      <c r="I898">
        <v>85</v>
      </c>
      <c r="J898">
        <v>20.3</v>
      </c>
      <c r="K898">
        <v>6.4</v>
      </c>
      <c r="L898">
        <v>2024</v>
      </c>
      <c r="M898">
        <v>46446</v>
      </c>
      <c r="N898">
        <v>2</v>
      </c>
      <c r="O898">
        <v>0</v>
      </c>
      <c r="P898">
        <v>4.46</v>
      </c>
      <c r="Q898" t="b">
        <f t="shared" si="117"/>
        <v>1</v>
      </c>
      <c r="R898" t="b">
        <f t="shared" si="118"/>
        <v>1</v>
      </c>
      <c r="S898" t="b">
        <f t="shared" si="119"/>
        <v>1</v>
      </c>
      <c r="T898" t="b">
        <f t="shared" si="120"/>
        <v>0</v>
      </c>
      <c r="U898" t="b">
        <f t="shared" si="121"/>
        <v>0</v>
      </c>
      <c r="V898" t="b">
        <f t="shared" si="122"/>
        <v>1</v>
      </c>
      <c r="W898" t="b">
        <f t="shared" si="123"/>
        <v>0</v>
      </c>
      <c r="X898" t="b">
        <f t="shared" si="124"/>
        <v>0</v>
      </c>
      <c r="Y898" t="b">
        <f t="shared" si="125"/>
        <v>0</v>
      </c>
    </row>
    <row r="899" spans="1:25" x14ac:dyDescent="0.3">
      <c r="A899">
        <v>897</v>
      </c>
      <c r="B899" t="s">
        <v>83</v>
      </c>
      <c r="C899" t="s">
        <v>94</v>
      </c>
      <c r="D899" t="s">
        <v>85</v>
      </c>
      <c r="E899" t="s">
        <v>86</v>
      </c>
      <c r="F899" t="s">
        <v>87</v>
      </c>
      <c r="G899" t="s">
        <v>95</v>
      </c>
      <c r="H899">
        <v>1199</v>
      </c>
      <c r="I899">
        <v>85</v>
      </c>
      <c r="J899">
        <v>20.3</v>
      </c>
      <c r="K899">
        <v>6.4</v>
      </c>
      <c r="L899">
        <v>2023</v>
      </c>
      <c r="M899">
        <v>33150</v>
      </c>
      <c r="N899">
        <v>1</v>
      </c>
      <c r="O899">
        <v>0</v>
      </c>
      <c r="P899">
        <v>4.49</v>
      </c>
      <c r="Q899" t="b">
        <f t="shared" si="117"/>
        <v>1</v>
      </c>
      <c r="R899" t="b">
        <f t="shared" si="118"/>
        <v>1</v>
      </c>
      <c r="S899" t="b">
        <f t="shared" si="119"/>
        <v>0</v>
      </c>
      <c r="T899" t="b">
        <f t="shared" si="120"/>
        <v>0</v>
      </c>
      <c r="U899" t="b">
        <f t="shared" si="121"/>
        <v>0</v>
      </c>
      <c r="V899" t="b">
        <f t="shared" si="122"/>
        <v>1</v>
      </c>
      <c r="W899" t="b">
        <f t="shared" si="123"/>
        <v>0</v>
      </c>
      <c r="X899" t="b">
        <f t="shared" si="124"/>
        <v>0</v>
      </c>
      <c r="Y899" t="b">
        <f t="shared" si="125"/>
        <v>0</v>
      </c>
    </row>
    <row r="900" spans="1:25" x14ac:dyDescent="0.3">
      <c r="A900">
        <v>898</v>
      </c>
      <c r="B900" t="s">
        <v>83</v>
      </c>
      <c r="C900" t="s">
        <v>94</v>
      </c>
      <c r="D900" t="s">
        <v>85</v>
      </c>
      <c r="E900" t="s">
        <v>86</v>
      </c>
      <c r="F900" t="s">
        <v>87</v>
      </c>
      <c r="G900" t="s">
        <v>95</v>
      </c>
      <c r="H900">
        <v>1199</v>
      </c>
      <c r="I900">
        <v>85</v>
      </c>
      <c r="J900">
        <v>20.3</v>
      </c>
      <c r="K900">
        <v>6.4</v>
      </c>
      <c r="L900">
        <v>2024</v>
      </c>
      <c r="M900">
        <v>41330</v>
      </c>
      <c r="N900">
        <v>2</v>
      </c>
      <c r="O900">
        <v>0</v>
      </c>
      <c r="P900">
        <v>4.37</v>
      </c>
      <c r="Q900" t="b">
        <f t="shared" ref="Q900:Q963" si="126">AND(P900&gt;4,P900&gt;4)</f>
        <v>1</v>
      </c>
      <c r="R900" t="b">
        <f t="shared" ref="R900:R963" si="127">AND(P900&gt;4,P900&lt;5)</f>
        <v>1</v>
      </c>
      <c r="S900" t="b">
        <f t="shared" ref="S900:S963" si="128">M900&gt;40000</f>
        <v>1</v>
      </c>
      <c r="T900" t="b">
        <f t="shared" ref="T900:T963" si="129">F900=""</f>
        <v>0</v>
      </c>
      <c r="U900" t="b">
        <f t="shared" ref="U900:U963" si="130">AND(R900,S900,T900)</f>
        <v>0</v>
      </c>
      <c r="V900" t="b">
        <f t="shared" ref="V900:V963" si="131">L900&gt;2022</f>
        <v>1</v>
      </c>
      <c r="W900" t="b">
        <f t="shared" ref="W900:W963" si="132">P900&gt;7</f>
        <v>0</v>
      </c>
      <c r="X900" t="b">
        <f t="shared" ref="X900:X963" si="133">F900="Automatic"</f>
        <v>0</v>
      </c>
      <c r="Y900" t="b">
        <f t="shared" ref="Y900:Y963" si="134">AND(V900,W900,X900)</f>
        <v>0</v>
      </c>
    </row>
    <row r="901" spans="1:25" x14ac:dyDescent="0.3">
      <c r="A901">
        <v>899</v>
      </c>
      <c r="B901" t="s">
        <v>83</v>
      </c>
      <c r="C901" t="s">
        <v>94</v>
      </c>
      <c r="D901" t="s">
        <v>85</v>
      </c>
      <c r="E901" t="s">
        <v>86</v>
      </c>
      <c r="F901" t="s">
        <v>87</v>
      </c>
      <c r="G901" t="s">
        <v>95</v>
      </c>
      <c r="H901">
        <v>1199</v>
      </c>
      <c r="I901">
        <v>85</v>
      </c>
      <c r="J901">
        <v>20.3</v>
      </c>
      <c r="K901">
        <v>6.4</v>
      </c>
      <c r="L901">
        <v>2024</v>
      </c>
      <c r="M901">
        <v>49006</v>
      </c>
      <c r="N901">
        <v>1</v>
      </c>
      <c r="O901">
        <v>0</v>
      </c>
      <c r="P901">
        <v>4.88</v>
      </c>
      <c r="Q901" t="b">
        <f t="shared" si="126"/>
        <v>1</v>
      </c>
      <c r="R901" t="b">
        <f t="shared" si="127"/>
        <v>1</v>
      </c>
      <c r="S901" t="b">
        <f t="shared" si="128"/>
        <v>1</v>
      </c>
      <c r="T901" t="b">
        <f t="shared" si="129"/>
        <v>0</v>
      </c>
      <c r="U901" t="b">
        <f t="shared" si="130"/>
        <v>0</v>
      </c>
      <c r="V901" t="b">
        <f t="shared" si="131"/>
        <v>1</v>
      </c>
      <c r="W901" t="b">
        <f t="shared" si="132"/>
        <v>0</v>
      </c>
      <c r="X901" t="b">
        <f t="shared" si="133"/>
        <v>0</v>
      </c>
      <c r="Y901" t="b">
        <f t="shared" si="134"/>
        <v>0</v>
      </c>
    </row>
    <row r="902" spans="1:25" x14ac:dyDescent="0.3">
      <c r="A902">
        <v>900</v>
      </c>
      <c r="B902" t="s">
        <v>83</v>
      </c>
      <c r="C902" t="s">
        <v>94</v>
      </c>
      <c r="D902" t="s">
        <v>85</v>
      </c>
      <c r="E902" t="s">
        <v>86</v>
      </c>
      <c r="F902" t="s">
        <v>87</v>
      </c>
      <c r="G902" t="s">
        <v>95</v>
      </c>
      <c r="H902">
        <v>1199</v>
      </c>
      <c r="I902">
        <v>85</v>
      </c>
      <c r="J902">
        <v>20.3</v>
      </c>
      <c r="K902">
        <v>6.4</v>
      </c>
      <c r="L902">
        <v>2020</v>
      </c>
      <c r="M902">
        <v>73356</v>
      </c>
      <c r="N902">
        <v>2</v>
      </c>
      <c r="O902">
        <v>0</v>
      </c>
      <c r="P902">
        <v>2.73</v>
      </c>
      <c r="Q902" t="b">
        <f t="shared" si="126"/>
        <v>0</v>
      </c>
      <c r="R902" t="b">
        <f t="shared" si="127"/>
        <v>0</v>
      </c>
      <c r="S902" t="b">
        <f t="shared" si="128"/>
        <v>1</v>
      </c>
      <c r="T902" t="b">
        <f t="shared" si="129"/>
        <v>0</v>
      </c>
      <c r="U902" t="b">
        <f t="shared" si="130"/>
        <v>0</v>
      </c>
      <c r="V902" t="b">
        <f t="shared" si="131"/>
        <v>0</v>
      </c>
      <c r="W902" t="b">
        <f t="shared" si="132"/>
        <v>0</v>
      </c>
      <c r="X902" t="b">
        <f t="shared" si="133"/>
        <v>0</v>
      </c>
      <c r="Y902" t="b">
        <f t="shared" si="134"/>
        <v>0</v>
      </c>
    </row>
    <row r="903" spans="1:25" x14ac:dyDescent="0.3">
      <c r="A903">
        <v>901</v>
      </c>
      <c r="B903" t="s">
        <v>83</v>
      </c>
      <c r="C903" t="s">
        <v>94</v>
      </c>
      <c r="D903" t="s">
        <v>85</v>
      </c>
      <c r="E903" t="s">
        <v>86</v>
      </c>
      <c r="F903" t="s">
        <v>87</v>
      </c>
      <c r="G903" t="s">
        <v>95</v>
      </c>
      <c r="H903">
        <v>1199</v>
      </c>
      <c r="I903">
        <v>85</v>
      </c>
      <c r="J903">
        <v>20.3</v>
      </c>
      <c r="K903">
        <v>6.4</v>
      </c>
      <c r="L903">
        <v>2023</v>
      </c>
      <c r="M903">
        <v>58857</v>
      </c>
      <c r="N903">
        <v>1</v>
      </c>
      <c r="O903">
        <v>0</v>
      </c>
      <c r="P903">
        <v>4.3499999999999996</v>
      </c>
      <c r="Q903" t="b">
        <f t="shared" si="126"/>
        <v>1</v>
      </c>
      <c r="R903" t="b">
        <f t="shared" si="127"/>
        <v>1</v>
      </c>
      <c r="S903" t="b">
        <f t="shared" si="128"/>
        <v>1</v>
      </c>
      <c r="T903" t="b">
        <f t="shared" si="129"/>
        <v>0</v>
      </c>
      <c r="U903" t="b">
        <f t="shared" si="130"/>
        <v>0</v>
      </c>
      <c r="V903" t="b">
        <f t="shared" si="131"/>
        <v>1</v>
      </c>
      <c r="W903" t="b">
        <f t="shared" si="132"/>
        <v>0</v>
      </c>
      <c r="X903" t="b">
        <f t="shared" si="133"/>
        <v>0</v>
      </c>
      <c r="Y903" t="b">
        <f t="shared" si="134"/>
        <v>0</v>
      </c>
    </row>
    <row r="904" spans="1:25" x14ac:dyDescent="0.3">
      <c r="A904">
        <v>902</v>
      </c>
      <c r="B904" t="s">
        <v>83</v>
      </c>
      <c r="C904" t="s">
        <v>94</v>
      </c>
      <c r="D904" t="s">
        <v>85</v>
      </c>
      <c r="E904" t="s">
        <v>86</v>
      </c>
      <c r="F904" t="s">
        <v>87</v>
      </c>
      <c r="G904" t="s">
        <v>95</v>
      </c>
      <c r="H904">
        <v>1199</v>
      </c>
      <c r="I904">
        <v>85</v>
      </c>
      <c r="J904">
        <v>20.3</v>
      </c>
      <c r="K904">
        <v>6.4</v>
      </c>
      <c r="L904">
        <v>2024</v>
      </c>
      <c r="M904">
        <v>35868</v>
      </c>
      <c r="N904">
        <v>1</v>
      </c>
      <c r="O904">
        <v>0</v>
      </c>
      <c r="P904">
        <v>5.01</v>
      </c>
      <c r="Q904" t="b">
        <f t="shared" si="126"/>
        <v>1</v>
      </c>
      <c r="R904" t="b">
        <f t="shared" si="127"/>
        <v>0</v>
      </c>
      <c r="S904" t="b">
        <f t="shared" si="128"/>
        <v>0</v>
      </c>
      <c r="T904" t="b">
        <f t="shared" si="129"/>
        <v>0</v>
      </c>
      <c r="U904" t="b">
        <f t="shared" si="130"/>
        <v>0</v>
      </c>
      <c r="V904" t="b">
        <f t="shared" si="131"/>
        <v>1</v>
      </c>
      <c r="W904" t="b">
        <f t="shared" si="132"/>
        <v>0</v>
      </c>
      <c r="X904" t="b">
        <f t="shared" si="133"/>
        <v>0</v>
      </c>
      <c r="Y904" t="b">
        <f t="shared" si="134"/>
        <v>0</v>
      </c>
    </row>
    <row r="905" spans="1:25" x14ac:dyDescent="0.3">
      <c r="A905">
        <v>903</v>
      </c>
      <c r="B905" t="s">
        <v>83</v>
      </c>
      <c r="C905" t="s">
        <v>94</v>
      </c>
      <c r="D905" t="s">
        <v>85</v>
      </c>
      <c r="E905" t="s">
        <v>86</v>
      </c>
      <c r="F905" t="s">
        <v>87</v>
      </c>
      <c r="G905" t="s">
        <v>95</v>
      </c>
      <c r="H905">
        <v>1199</v>
      </c>
      <c r="I905">
        <v>85</v>
      </c>
      <c r="J905">
        <v>20.3</v>
      </c>
      <c r="K905">
        <v>6.4</v>
      </c>
      <c r="L905">
        <v>2023</v>
      </c>
      <c r="M905">
        <v>36449</v>
      </c>
      <c r="N905">
        <v>1</v>
      </c>
      <c r="O905">
        <v>0</v>
      </c>
      <c r="P905">
        <v>4.84</v>
      </c>
      <c r="Q905" t="b">
        <f t="shared" si="126"/>
        <v>1</v>
      </c>
      <c r="R905" t="b">
        <f t="shared" si="127"/>
        <v>1</v>
      </c>
      <c r="S905" t="b">
        <f t="shared" si="128"/>
        <v>0</v>
      </c>
      <c r="T905" t="b">
        <f t="shared" si="129"/>
        <v>0</v>
      </c>
      <c r="U905" t="b">
        <f t="shared" si="130"/>
        <v>0</v>
      </c>
      <c r="V905" t="b">
        <f t="shared" si="131"/>
        <v>1</v>
      </c>
      <c r="W905" t="b">
        <f t="shared" si="132"/>
        <v>0</v>
      </c>
      <c r="X905" t="b">
        <f t="shared" si="133"/>
        <v>0</v>
      </c>
      <c r="Y905" t="b">
        <f t="shared" si="134"/>
        <v>0</v>
      </c>
    </row>
    <row r="906" spans="1:25" x14ac:dyDescent="0.3">
      <c r="A906">
        <v>904</v>
      </c>
      <c r="B906" t="s">
        <v>83</v>
      </c>
      <c r="C906" t="s">
        <v>94</v>
      </c>
      <c r="D906" t="s">
        <v>85</v>
      </c>
      <c r="E906" t="s">
        <v>86</v>
      </c>
      <c r="F906" t="s">
        <v>87</v>
      </c>
      <c r="G906" t="s">
        <v>95</v>
      </c>
      <c r="H906">
        <v>1199</v>
      </c>
      <c r="I906">
        <v>85</v>
      </c>
      <c r="J906">
        <v>20.3</v>
      </c>
      <c r="K906">
        <v>6.4</v>
      </c>
      <c r="L906">
        <v>2026</v>
      </c>
      <c r="M906">
        <v>6987</v>
      </c>
      <c r="N906">
        <v>3</v>
      </c>
      <c r="O906">
        <v>0</v>
      </c>
      <c r="P906">
        <v>5.67</v>
      </c>
      <c r="Q906" t="b">
        <f t="shared" si="126"/>
        <v>1</v>
      </c>
      <c r="R906" t="b">
        <f t="shared" si="127"/>
        <v>0</v>
      </c>
      <c r="S906" t="b">
        <f t="shared" si="128"/>
        <v>0</v>
      </c>
      <c r="T906" t="b">
        <f t="shared" si="129"/>
        <v>0</v>
      </c>
      <c r="U906" t="b">
        <f t="shared" si="130"/>
        <v>0</v>
      </c>
      <c r="V906" t="b">
        <f t="shared" si="131"/>
        <v>1</v>
      </c>
      <c r="W906" t="b">
        <f t="shared" si="132"/>
        <v>0</v>
      </c>
      <c r="X906" t="b">
        <f t="shared" si="133"/>
        <v>0</v>
      </c>
      <c r="Y906" t="b">
        <f t="shared" si="134"/>
        <v>0</v>
      </c>
    </row>
    <row r="907" spans="1:25" x14ac:dyDescent="0.3">
      <c r="A907">
        <v>905</v>
      </c>
      <c r="B907" t="s">
        <v>83</v>
      </c>
      <c r="C907" t="s">
        <v>94</v>
      </c>
      <c r="D907" t="s">
        <v>85</v>
      </c>
      <c r="E907" t="s">
        <v>86</v>
      </c>
      <c r="F907" t="s">
        <v>87</v>
      </c>
      <c r="G907" t="s">
        <v>95</v>
      </c>
      <c r="H907">
        <v>1199</v>
      </c>
      <c r="I907">
        <v>85</v>
      </c>
      <c r="J907">
        <v>20.3</v>
      </c>
      <c r="K907">
        <v>6.4</v>
      </c>
      <c r="L907">
        <v>2021</v>
      </c>
      <c r="M907">
        <v>81989</v>
      </c>
      <c r="N907">
        <v>1</v>
      </c>
      <c r="O907">
        <v>0</v>
      </c>
      <c r="P907">
        <v>2.9</v>
      </c>
      <c r="Q907" t="b">
        <f t="shared" si="126"/>
        <v>0</v>
      </c>
      <c r="R907" t="b">
        <f t="shared" si="127"/>
        <v>0</v>
      </c>
      <c r="S907" t="b">
        <f t="shared" si="128"/>
        <v>1</v>
      </c>
      <c r="T907" t="b">
        <f t="shared" si="129"/>
        <v>0</v>
      </c>
      <c r="U907" t="b">
        <f t="shared" si="130"/>
        <v>0</v>
      </c>
      <c r="V907" t="b">
        <f t="shared" si="131"/>
        <v>0</v>
      </c>
      <c r="W907" t="b">
        <f t="shared" si="132"/>
        <v>0</v>
      </c>
      <c r="X907" t="b">
        <f t="shared" si="133"/>
        <v>0</v>
      </c>
      <c r="Y907" t="b">
        <f t="shared" si="134"/>
        <v>0</v>
      </c>
    </row>
    <row r="908" spans="1:25" x14ac:dyDescent="0.3">
      <c r="A908">
        <v>906</v>
      </c>
      <c r="B908" t="s">
        <v>83</v>
      </c>
      <c r="C908" t="s">
        <v>94</v>
      </c>
      <c r="D908" t="s">
        <v>85</v>
      </c>
      <c r="E908" t="s">
        <v>86</v>
      </c>
      <c r="F908" t="s">
        <v>87</v>
      </c>
      <c r="G908" t="s">
        <v>95</v>
      </c>
      <c r="H908">
        <v>1199</v>
      </c>
      <c r="I908">
        <v>85</v>
      </c>
      <c r="J908">
        <v>20.3</v>
      </c>
      <c r="K908">
        <v>6.4</v>
      </c>
      <c r="L908">
        <v>2024</v>
      </c>
      <c r="M908">
        <v>27192</v>
      </c>
      <c r="N908">
        <v>1</v>
      </c>
      <c r="O908">
        <v>0</v>
      </c>
      <c r="P908">
        <v>5.49</v>
      </c>
      <c r="Q908" t="b">
        <f t="shared" si="126"/>
        <v>1</v>
      </c>
      <c r="R908" t="b">
        <f t="shared" si="127"/>
        <v>0</v>
      </c>
      <c r="S908" t="b">
        <f t="shared" si="128"/>
        <v>0</v>
      </c>
      <c r="T908" t="b">
        <f t="shared" si="129"/>
        <v>0</v>
      </c>
      <c r="U908" t="b">
        <f t="shared" si="130"/>
        <v>0</v>
      </c>
      <c r="V908" t="b">
        <f t="shared" si="131"/>
        <v>1</v>
      </c>
      <c r="W908" t="b">
        <f t="shared" si="132"/>
        <v>0</v>
      </c>
      <c r="X908" t="b">
        <f t="shared" si="133"/>
        <v>0</v>
      </c>
      <c r="Y908" t="b">
        <f t="shared" si="134"/>
        <v>0</v>
      </c>
    </row>
    <row r="909" spans="1:25" x14ac:dyDescent="0.3">
      <c r="A909">
        <v>907</v>
      </c>
      <c r="B909" t="s">
        <v>83</v>
      </c>
      <c r="C909" t="s">
        <v>94</v>
      </c>
      <c r="D909" t="s">
        <v>85</v>
      </c>
      <c r="E909" t="s">
        <v>86</v>
      </c>
      <c r="F909" t="s">
        <v>87</v>
      </c>
      <c r="G909" t="s">
        <v>95</v>
      </c>
      <c r="H909">
        <v>1199</v>
      </c>
      <c r="I909">
        <v>85</v>
      </c>
      <c r="J909">
        <v>20.3</v>
      </c>
      <c r="K909">
        <v>6.4</v>
      </c>
      <c r="L909">
        <v>2021</v>
      </c>
      <c r="M909">
        <v>59831</v>
      </c>
      <c r="N909">
        <v>2</v>
      </c>
      <c r="O909">
        <v>0</v>
      </c>
      <c r="P909">
        <v>3.16</v>
      </c>
      <c r="Q909" t="b">
        <f t="shared" si="126"/>
        <v>0</v>
      </c>
      <c r="R909" t="b">
        <f t="shared" si="127"/>
        <v>0</v>
      </c>
      <c r="S909" t="b">
        <f t="shared" si="128"/>
        <v>1</v>
      </c>
      <c r="T909" t="b">
        <f t="shared" si="129"/>
        <v>0</v>
      </c>
      <c r="U909" t="b">
        <f t="shared" si="130"/>
        <v>0</v>
      </c>
      <c r="V909" t="b">
        <f t="shared" si="131"/>
        <v>0</v>
      </c>
      <c r="W909" t="b">
        <f t="shared" si="132"/>
        <v>0</v>
      </c>
      <c r="X909" t="b">
        <f t="shared" si="133"/>
        <v>0</v>
      </c>
      <c r="Y909" t="b">
        <f t="shared" si="134"/>
        <v>0</v>
      </c>
    </row>
    <row r="910" spans="1:25" x14ac:dyDescent="0.3">
      <c r="A910">
        <v>908</v>
      </c>
      <c r="B910" t="s">
        <v>83</v>
      </c>
      <c r="C910" t="s">
        <v>94</v>
      </c>
      <c r="D910" t="s">
        <v>85</v>
      </c>
      <c r="E910" t="s">
        <v>86</v>
      </c>
      <c r="F910" t="s">
        <v>87</v>
      </c>
      <c r="G910" t="s">
        <v>95</v>
      </c>
      <c r="H910">
        <v>1199</v>
      </c>
      <c r="I910">
        <v>85</v>
      </c>
      <c r="J910">
        <v>20.3</v>
      </c>
      <c r="K910">
        <v>6.4</v>
      </c>
      <c r="L910">
        <v>2023</v>
      </c>
      <c r="M910">
        <v>56094</v>
      </c>
      <c r="N910">
        <v>3</v>
      </c>
      <c r="O910">
        <v>0</v>
      </c>
      <c r="P910">
        <v>3.37</v>
      </c>
      <c r="Q910" t="b">
        <f t="shared" si="126"/>
        <v>0</v>
      </c>
      <c r="R910" t="b">
        <f t="shared" si="127"/>
        <v>0</v>
      </c>
      <c r="S910" t="b">
        <f t="shared" si="128"/>
        <v>1</v>
      </c>
      <c r="T910" t="b">
        <f t="shared" si="129"/>
        <v>0</v>
      </c>
      <c r="U910" t="b">
        <f t="shared" si="130"/>
        <v>0</v>
      </c>
      <c r="V910" t="b">
        <f t="shared" si="131"/>
        <v>1</v>
      </c>
      <c r="W910" t="b">
        <f t="shared" si="132"/>
        <v>0</v>
      </c>
      <c r="X910" t="b">
        <f t="shared" si="133"/>
        <v>0</v>
      </c>
      <c r="Y910" t="b">
        <f t="shared" si="134"/>
        <v>0</v>
      </c>
    </row>
    <row r="911" spans="1:25" x14ac:dyDescent="0.3">
      <c r="A911">
        <v>909</v>
      </c>
      <c r="B911" t="s">
        <v>83</v>
      </c>
      <c r="C911" t="s">
        <v>94</v>
      </c>
      <c r="D911" t="s">
        <v>85</v>
      </c>
      <c r="E911" t="s">
        <v>86</v>
      </c>
      <c r="F911" t="s">
        <v>87</v>
      </c>
      <c r="G911" t="s">
        <v>95</v>
      </c>
      <c r="H911">
        <v>1199</v>
      </c>
      <c r="I911">
        <v>85</v>
      </c>
      <c r="J911">
        <v>20.3</v>
      </c>
      <c r="K911">
        <v>6.4</v>
      </c>
      <c r="L911">
        <v>2020</v>
      </c>
      <c r="M911">
        <v>109539</v>
      </c>
      <c r="N911">
        <v>1</v>
      </c>
      <c r="O911">
        <v>0</v>
      </c>
      <c r="P911">
        <v>2.15</v>
      </c>
      <c r="Q911" t="b">
        <f t="shared" si="126"/>
        <v>0</v>
      </c>
      <c r="R911" t="b">
        <f t="shared" si="127"/>
        <v>0</v>
      </c>
      <c r="S911" t="b">
        <f t="shared" si="128"/>
        <v>1</v>
      </c>
      <c r="T911" t="b">
        <f t="shared" si="129"/>
        <v>0</v>
      </c>
      <c r="U911" t="b">
        <f t="shared" si="130"/>
        <v>0</v>
      </c>
      <c r="V911" t="b">
        <f t="shared" si="131"/>
        <v>0</v>
      </c>
      <c r="W911" t="b">
        <f t="shared" si="132"/>
        <v>0</v>
      </c>
      <c r="X911" t="b">
        <f t="shared" si="133"/>
        <v>0</v>
      </c>
      <c r="Y911" t="b">
        <f t="shared" si="134"/>
        <v>0</v>
      </c>
    </row>
    <row r="912" spans="1:25" x14ac:dyDescent="0.3">
      <c r="A912">
        <v>910</v>
      </c>
      <c r="B912" t="s">
        <v>83</v>
      </c>
      <c r="C912" t="s">
        <v>94</v>
      </c>
      <c r="D912" t="s">
        <v>85</v>
      </c>
      <c r="E912" t="s">
        <v>86</v>
      </c>
      <c r="F912" t="s">
        <v>87</v>
      </c>
      <c r="G912" t="s">
        <v>95</v>
      </c>
      <c r="H912">
        <v>1199</v>
      </c>
      <c r="I912">
        <v>85</v>
      </c>
      <c r="J912">
        <v>20.3</v>
      </c>
      <c r="K912">
        <v>6.4</v>
      </c>
      <c r="L912">
        <v>2020</v>
      </c>
      <c r="M912">
        <v>116221</v>
      </c>
      <c r="N912">
        <v>3</v>
      </c>
      <c r="O912">
        <v>0</v>
      </c>
      <c r="P912">
        <v>1.78</v>
      </c>
      <c r="Q912" t="b">
        <f t="shared" si="126"/>
        <v>0</v>
      </c>
      <c r="R912" t="b">
        <f t="shared" si="127"/>
        <v>0</v>
      </c>
      <c r="S912" t="b">
        <f t="shared" si="128"/>
        <v>1</v>
      </c>
      <c r="T912" t="b">
        <f t="shared" si="129"/>
        <v>0</v>
      </c>
      <c r="U912" t="b">
        <f t="shared" si="130"/>
        <v>0</v>
      </c>
      <c r="V912" t="b">
        <f t="shared" si="131"/>
        <v>0</v>
      </c>
      <c r="W912" t="b">
        <f t="shared" si="132"/>
        <v>0</v>
      </c>
      <c r="X912" t="b">
        <f t="shared" si="133"/>
        <v>0</v>
      </c>
      <c r="Y912" t="b">
        <f t="shared" si="134"/>
        <v>0</v>
      </c>
    </row>
    <row r="913" spans="1:25" x14ac:dyDescent="0.3">
      <c r="A913">
        <v>911</v>
      </c>
      <c r="B913" t="s">
        <v>83</v>
      </c>
      <c r="C913" t="s">
        <v>94</v>
      </c>
      <c r="D913" t="s">
        <v>85</v>
      </c>
      <c r="E913" t="s">
        <v>86</v>
      </c>
      <c r="F913" t="s">
        <v>87</v>
      </c>
      <c r="G913" t="s">
        <v>95</v>
      </c>
      <c r="H913">
        <v>1199</v>
      </c>
      <c r="I913">
        <v>85</v>
      </c>
      <c r="J913">
        <v>20.3</v>
      </c>
      <c r="K913">
        <v>6.4</v>
      </c>
      <c r="L913">
        <v>2020</v>
      </c>
      <c r="M913">
        <v>65411</v>
      </c>
      <c r="N913">
        <v>1</v>
      </c>
      <c r="O913">
        <v>0</v>
      </c>
      <c r="P913">
        <v>2.91</v>
      </c>
      <c r="Q913" t="b">
        <f t="shared" si="126"/>
        <v>0</v>
      </c>
      <c r="R913" t="b">
        <f t="shared" si="127"/>
        <v>0</v>
      </c>
      <c r="S913" t="b">
        <f t="shared" si="128"/>
        <v>1</v>
      </c>
      <c r="T913" t="b">
        <f t="shared" si="129"/>
        <v>0</v>
      </c>
      <c r="U913" t="b">
        <f t="shared" si="130"/>
        <v>0</v>
      </c>
      <c r="V913" t="b">
        <f t="shared" si="131"/>
        <v>0</v>
      </c>
      <c r="W913" t="b">
        <f t="shared" si="132"/>
        <v>0</v>
      </c>
      <c r="X913" t="b">
        <f t="shared" si="133"/>
        <v>0</v>
      </c>
      <c r="Y913" t="b">
        <f t="shared" si="134"/>
        <v>0</v>
      </c>
    </row>
    <row r="914" spans="1:25" x14ac:dyDescent="0.3">
      <c r="A914">
        <v>912</v>
      </c>
      <c r="B914" t="s">
        <v>83</v>
      </c>
      <c r="C914" t="s">
        <v>94</v>
      </c>
      <c r="D914" t="s">
        <v>85</v>
      </c>
      <c r="E914" t="s">
        <v>86</v>
      </c>
      <c r="F914" t="s">
        <v>87</v>
      </c>
      <c r="G914" t="s">
        <v>95</v>
      </c>
      <c r="H914">
        <v>1199</v>
      </c>
      <c r="I914">
        <v>85</v>
      </c>
      <c r="J914">
        <v>20.3</v>
      </c>
      <c r="K914">
        <v>6.4</v>
      </c>
      <c r="L914">
        <v>2023</v>
      </c>
      <c r="M914">
        <v>68573</v>
      </c>
      <c r="N914">
        <v>2</v>
      </c>
      <c r="O914">
        <v>0</v>
      </c>
      <c r="P914">
        <v>3.83</v>
      </c>
      <c r="Q914" t="b">
        <f t="shared" si="126"/>
        <v>0</v>
      </c>
      <c r="R914" t="b">
        <f t="shared" si="127"/>
        <v>0</v>
      </c>
      <c r="S914" t="b">
        <f t="shared" si="128"/>
        <v>1</v>
      </c>
      <c r="T914" t="b">
        <f t="shared" si="129"/>
        <v>0</v>
      </c>
      <c r="U914" t="b">
        <f t="shared" si="130"/>
        <v>0</v>
      </c>
      <c r="V914" t="b">
        <f t="shared" si="131"/>
        <v>1</v>
      </c>
      <c r="W914" t="b">
        <f t="shared" si="132"/>
        <v>0</v>
      </c>
      <c r="X914" t="b">
        <f t="shared" si="133"/>
        <v>0</v>
      </c>
      <c r="Y914" t="b">
        <f t="shared" si="134"/>
        <v>0</v>
      </c>
    </row>
    <row r="915" spans="1:25" x14ac:dyDescent="0.3">
      <c r="A915">
        <v>913</v>
      </c>
      <c r="B915" t="s">
        <v>83</v>
      </c>
      <c r="C915" t="s">
        <v>94</v>
      </c>
      <c r="D915" t="s">
        <v>85</v>
      </c>
      <c r="E915" t="s">
        <v>86</v>
      </c>
      <c r="F915" t="s">
        <v>87</v>
      </c>
      <c r="G915" t="s">
        <v>95</v>
      </c>
      <c r="H915">
        <v>1199</v>
      </c>
      <c r="I915">
        <v>85</v>
      </c>
      <c r="J915">
        <v>20.3</v>
      </c>
      <c r="K915">
        <v>6.4</v>
      </c>
      <c r="L915">
        <v>2024</v>
      </c>
      <c r="M915">
        <v>49955</v>
      </c>
      <c r="N915">
        <v>1</v>
      </c>
      <c r="O915">
        <v>0</v>
      </c>
      <c r="P915">
        <v>5.24</v>
      </c>
      <c r="Q915" t="b">
        <f t="shared" si="126"/>
        <v>1</v>
      </c>
      <c r="R915" t="b">
        <f t="shared" si="127"/>
        <v>0</v>
      </c>
      <c r="S915" t="b">
        <f t="shared" si="128"/>
        <v>1</v>
      </c>
      <c r="T915" t="b">
        <f t="shared" si="129"/>
        <v>0</v>
      </c>
      <c r="U915" t="b">
        <f t="shared" si="130"/>
        <v>0</v>
      </c>
      <c r="V915" t="b">
        <f t="shared" si="131"/>
        <v>1</v>
      </c>
      <c r="W915" t="b">
        <f t="shared" si="132"/>
        <v>0</v>
      </c>
      <c r="X915" t="b">
        <f t="shared" si="133"/>
        <v>0</v>
      </c>
      <c r="Y915" t="b">
        <f t="shared" si="134"/>
        <v>0</v>
      </c>
    </row>
    <row r="916" spans="1:25" x14ac:dyDescent="0.3">
      <c r="A916">
        <v>914</v>
      </c>
      <c r="B916" t="s">
        <v>83</v>
      </c>
      <c r="C916" t="s">
        <v>94</v>
      </c>
      <c r="D916" t="s">
        <v>85</v>
      </c>
      <c r="E916" t="s">
        <v>86</v>
      </c>
      <c r="F916" t="s">
        <v>87</v>
      </c>
      <c r="G916" t="s">
        <v>95</v>
      </c>
      <c r="H916">
        <v>1199</v>
      </c>
      <c r="I916">
        <v>85</v>
      </c>
      <c r="J916">
        <v>20.3</v>
      </c>
      <c r="K916">
        <v>6.4</v>
      </c>
      <c r="L916">
        <v>2024</v>
      </c>
      <c r="M916">
        <v>24009</v>
      </c>
      <c r="N916">
        <v>2</v>
      </c>
      <c r="O916">
        <v>0</v>
      </c>
      <c r="P916">
        <v>5.09</v>
      </c>
      <c r="Q916" t="b">
        <f t="shared" si="126"/>
        <v>1</v>
      </c>
      <c r="R916" t="b">
        <f t="shared" si="127"/>
        <v>0</v>
      </c>
      <c r="S916" t="b">
        <f t="shared" si="128"/>
        <v>0</v>
      </c>
      <c r="T916" t="b">
        <f t="shared" si="129"/>
        <v>0</v>
      </c>
      <c r="U916" t="b">
        <f t="shared" si="130"/>
        <v>0</v>
      </c>
      <c r="V916" t="b">
        <f t="shared" si="131"/>
        <v>1</v>
      </c>
      <c r="W916" t="b">
        <f t="shared" si="132"/>
        <v>0</v>
      </c>
      <c r="X916" t="b">
        <f t="shared" si="133"/>
        <v>0</v>
      </c>
      <c r="Y916" t="b">
        <f t="shared" si="134"/>
        <v>0</v>
      </c>
    </row>
    <row r="917" spans="1:25" x14ac:dyDescent="0.3">
      <c r="A917">
        <v>915</v>
      </c>
      <c r="B917" t="s">
        <v>83</v>
      </c>
      <c r="C917" t="s">
        <v>94</v>
      </c>
      <c r="D917" t="s">
        <v>85</v>
      </c>
      <c r="E917" t="s">
        <v>86</v>
      </c>
      <c r="F917" t="s">
        <v>87</v>
      </c>
      <c r="G917" t="s">
        <v>95</v>
      </c>
      <c r="H917">
        <v>1199</v>
      </c>
      <c r="I917">
        <v>85</v>
      </c>
      <c r="J917">
        <v>20.3</v>
      </c>
      <c r="K917">
        <v>6.4</v>
      </c>
      <c r="L917">
        <v>2024</v>
      </c>
      <c r="M917">
        <v>34814</v>
      </c>
      <c r="N917">
        <v>2</v>
      </c>
      <c r="O917">
        <v>0</v>
      </c>
      <c r="P917">
        <v>4.7300000000000004</v>
      </c>
      <c r="Q917" t="b">
        <f t="shared" si="126"/>
        <v>1</v>
      </c>
      <c r="R917" t="b">
        <f t="shared" si="127"/>
        <v>1</v>
      </c>
      <c r="S917" t="b">
        <f t="shared" si="128"/>
        <v>0</v>
      </c>
      <c r="T917" t="b">
        <f t="shared" si="129"/>
        <v>0</v>
      </c>
      <c r="U917" t="b">
        <f t="shared" si="130"/>
        <v>0</v>
      </c>
      <c r="V917" t="b">
        <f t="shared" si="131"/>
        <v>1</v>
      </c>
      <c r="W917" t="b">
        <f t="shared" si="132"/>
        <v>0</v>
      </c>
      <c r="X917" t="b">
        <f t="shared" si="133"/>
        <v>0</v>
      </c>
      <c r="Y917" t="b">
        <f t="shared" si="134"/>
        <v>0</v>
      </c>
    </row>
    <row r="918" spans="1:25" x14ac:dyDescent="0.3">
      <c r="A918">
        <v>916</v>
      </c>
      <c r="B918" t="s">
        <v>83</v>
      </c>
      <c r="C918" t="s">
        <v>94</v>
      </c>
      <c r="D918" t="s">
        <v>85</v>
      </c>
      <c r="E918" t="s">
        <v>86</v>
      </c>
      <c r="F918" t="s">
        <v>87</v>
      </c>
      <c r="G918" t="s">
        <v>95</v>
      </c>
      <c r="H918">
        <v>1199</v>
      </c>
      <c r="I918">
        <v>85</v>
      </c>
      <c r="J918">
        <v>20.3</v>
      </c>
      <c r="K918">
        <v>6.4</v>
      </c>
      <c r="L918">
        <v>2021</v>
      </c>
      <c r="M918">
        <v>108000</v>
      </c>
      <c r="N918">
        <v>1</v>
      </c>
      <c r="O918">
        <v>0</v>
      </c>
      <c r="P918">
        <v>3.07</v>
      </c>
      <c r="Q918" t="b">
        <f t="shared" si="126"/>
        <v>0</v>
      </c>
      <c r="R918" t="b">
        <f t="shared" si="127"/>
        <v>0</v>
      </c>
      <c r="S918" t="b">
        <f t="shared" si="128"/>
        <v>1</v>
      </c>
      <c r="T918" t="b">
        <f t="shared" si="129"/>
        <v>0</v>
      </c>
      <c r="U918" t="b">
        <f t="shared" si="130"/>
        <v>0</v>
      </c>
      <c r="V918" t="b">
        <f t="shared" si="131"/>
        <v>0</v>
      </c>
      <c r="W918" t="b">
        <f t="shared" si="132"/>
        <v>0</v>
      </c>
      <c r="X918" t="b">
        <f t="shared" si="133"/>
        <v>0</v>
      </c>
      <c r="Y918" t="b">
        <f t="shared" si="134"/>
        <v>0</v>
      </c>
    </row>
    <row r="919" spans="1:25" x14ac:dyDescent="0.3">
      <c r="A919">
        <v>917</v>
      </c>
      <c r="B919" t="s">
        <v>83</v>
      </c>
      <c r="C919" t="s">
        <v>94</v>
      </c>
      <c r="D919" t="s">
        <v>85</v>
      </c>
      <c r="E919" t="s">
        <v>86</v>
      </c>
      <c r="F919" t="s">
        <v>87</v>
      </c>
      <c r="G919" t="s">
        <v>95</v>
      </c>
      <c r="H919">
        <v>1199</v>
      </c>
      <c r="I919">
        <v>85</v>
      </c>
      <c r="J919">
        <v>20.3</v>
      </c>
      <c r="K919">
        <v>6.4</v>
      </c>
      <c r="L919">
        <v>2020</v>
      </c>
      <c r="M919">
        <v>54899</v>
      </c>
      <c r="N919">
        <v>3</v>
      </c>
      <c r="O919">
        <v>1</v>
      </c>
      <c r="P919">
        <v>1.5</v>
      </c>
      <c r="Q919" t="b">
        <f t="shared" si="126"/>
        <v>0</v>
      </c>
      <c r="R919" t="b">
        <f t="shared" si="127"/>
        <v>0</v>
      </c>
      <c r="S919" t="b">
        <f t="shared" si="128"/>
        <v>1</v>
      </c>
      <c r="T919" t="b">
        <f t="shared" si="129"/>
        <v>0</v>
      </c>
      <c r="U919" t="b">
        <f t="shared" si="130"/>
        <v>0</v>
      </c>
      <c r="V919" t="b">
        <f t="shared" si="131"/>
        <v>0</v>
      </c>
      <c r="W919" t="b">
        <f t="shared" si="132"/>
        <v>0</v>
      </c>
      <c r="X919" t="b">
        <f t="shared" si="133"/>
        <v>0</v>
      </c>
      <c r="Y919" t="b">
        <f t="shared" si="134"/>
        <v>0</v>
      </c>
    </row>
    <row r="920" spans="1:25" x14ac:dyDescent="0.3">
      <c r="A920">
        <v>918</v>
      </c>
      <c r="B920" t="s">
        <v>83</v>
      </c>
      <c r="C920" t="s">
        <v>94</v>
      </c>
      <c r="D920" t="s">
        <v>85</v>
      </c>
      <c r="E920" t="s">
        <v>86</v>
      </c>
      <c r="F920" t="s">
        <v>87</v>
      </c>
      <c r="G920" t="s">
        <v>95</v>
      </c>
      <c r="H920">
        <v>1199</v>
      </c>
      <c r="I920">
        <v>85</v>
      </c>
      <c r="J920">
        <v>20.3</v>
      </c>
      <c r="K920">
        <v>6.4</v>
      </c>
      <c r="L920">
        <v>2025</v>
      </c>
      <c r="M920">
        <v>22656</v>
      </c>
      <c r="N920">
        <v>1</v>
      </c>
      <c r="O920">
        <v>0</v>
      </c>
      <c r="P920">
        <v>5.79</v>
      </c>
      <c r="Q920" t="b">
        <f t="shared" si="126"/>
        <v>1</v>
      </c>
      <c r="R920" t="b">
        <f t="shared" si="127"/>
        <v>0</v>
      </c>
      <c r="S920" t="b">
        <f t="shared" si="128"/>
        <v>0</v>
      </c>
      <c r="T920" t="b">
        <f t="shared" si="129"/>
        <v>0</v>
      </c>
      <c r="U920" t="b">
        <f t="shared" si="130"/>
        <v>0</v>
      </c>
      <c r="V920" t="b">
        <f t="shared" si="131"/>
        <v>1</v>
      </c>
      <c r="W920" t="b">
        <f t="shared" si="132"/>
        <v>0</v>
      </c>
      <c r="X920" t="b">
        <f t="shared" si="133"/>
        <v>0</v>
      </c>
      <c r="Y920" t="b">
        <f t="shared" si="134"/>
        <v>0</v>
      </c>
    </row>
    <row r="921" spans="1:25" x14ac:dyDescent="0.3">
      <c r="A921">
        <v>919</v>
      </c>
      <c r="B921" t="s">
        <v>83</v>
      </c>
      <c r="C921" t="s">
        <v>94</v>
      </c>
      <c r="D921" t="s">
        <v>85</v>
      </c>
      <c r="E921" t="s">
        <v>86</v>
      </c>
      <c r="F921" t="s">
        <v>87</v>
      </c>
      <c r="G921" t="s">
        <v>95</v>
      </c>
      <c r="H921">
        <v>1199</v>
      </c>
      <c r="I921">
        <v>85</v>
      </c>
      <c r="J921">
        <v>20.3</v>
      </c>
      <c r="K921">
        <v>6.4</v>
      </c>
      <c r="L921">
        <v>2021</v>
      </c>
      <c r="M921">
        <v>105949</v>
      </c>
      <c r="N921">
        <v>1</v>
      </c>
      <c r="O921">
        <v>0</v>
      </c>
      <c r="P921">
        <v>3.28</v>
      </c>
      <c r="Q921" t="b">
        <f t="shared" si="126"/>
        <v>0</v>
      </c>
      <c r="R921" t="b">
        <f t="shared" si="127"/>
        <v>0</v>
      </c>
      <c r="S921" t="b">
        <f t="shared" si="128"/>
        <v>1</v>
      </c>
      <c r="T921" t="b">
        <f t="shared" si="129"/>
        <v>0</v>
      </c>
      <c r="U921" t="b">
        <f t="shared" si="130"/>
        <v>0</v>
      </c>
      <c r="V921" t="b">
        <f t="shared" si="131"/>
        <v>0</v>
      </c>
      <c r="W921" t="b">
        <f t="shared" si="132"/>
        <v>0</v>
      </c>
      <c r="X921" t="b">
        <f t="shared" si="133"/>
        <v>0</v>
      </c>
      <c r="Y921" t="b">
        <f t="shared" si="134"/>
        <v>0</v>
      </c>
    </row>
    <row r="922" spans="1:25" x14ac:dyDescent="0.3">
      <c r="A922">
        <v>920</v>
      </c>
      <c r="B922" t="s">
        <v>83</v>
      </c>
      <c r="C922" t="s">
        <v>94</v>
      </c>
      <c r="D922" t="s">
        <v>85</v>
      </c>
      <c r="E922" t="s">
        <v>86</v>
      </c>
      <c r="F922" t="s">
        <v>87</v>
      </c>
      <c r="G922" t="s">
        <v>95</v>
      </c>
      <c r="H922">
        <v>1199</v>
      </c>
      <c r="I922">
        <v>85</v>
      </c>
      <c r="J922">
        <v>20.3</v>
      </c>
      <c r="K922">
        <v>6.4</v>
      </c>
      <c r="L922">
        <v>2024</v>
      </c>
      <c r="M922">
        <v>25457</v>
      </c>
      <c r="N922">
        <v>1</v>
      </c>
      <c r="O922">
        <v>0</v>
      </c>
      <c r="P922">
        <v>4.8899999999999997</v>
      </c>
      <c r="Q922" t="b">
        <f t="shared" si="126"/>
        <v>1</v>
      </c>
      <c r="R922" t="b">
        <f t="shared" si="127"/>
        <v>1</v>
      </c>
      <c r="S922" t="b">
        <f t="shared" si="128"/>
        <v>0</v>
      </c>
      <c r="T922" t="b">
        <f t="shared" si="129"/>
        <v>0</v>
      </c>
      <c r="U922" t="b">
        <f t="shared" si="130"/>
        <v>0</v>
      </c>
      <c r="V922" t="b">
        <f t="shared" si="131"/>
        <v>1</v>
      </c>
      <c r="W922" t="b">
        <f t="shared" si="132"/>
        <v>0</v>
      </c>
      <c r="X922" t="b">
        <f t="shared" si="133"/>
        <v>0</v>
      </c>
      <c r="Y922" t="b">
        <f t="shared" si="134"/>
        <v>0</v>
      </c>
    </row>
    <row r="923" spans="1:25" x14ac:dyDescent="0.3">
      <c r="A923">
        <v>921</v>
      </c>
      <c r="B923" t="s">
        <v>83</v>
      </c>
      <c r="C923" t="s">
        <v>94</v>
      </c>
      <c r="D923" t="s">
        <v>85</v>
      </c>
      <c r="E923" t="s">
        <v>86</v>
      </c>
      <c r="F923" t="s">
        <v>87</v>
      </c>
      <c r="G923" t="s">
        <v>95</v>
      </c>
      <c r="H923">
        <v>1199</v>
      </c>
      <c r="I923">
        <v>85</v>
      </c>
      <c r="J923">
        <v>20.3</v>
      </c>
      <c r="K923">
        <v>6.4</v>
      </c>
      <c r="L923">
        <v>2021</v>
      </c>
      <c r="M923">
        <v>98724</v>
      </c>
      <c r="N923">
        <v>1</v>
      </c>
      <c r="O923">
        <v>0</v>
      </c>
      <c r="P923">
        <v>2.96</v>
      </c>
      <c r="Q923" t="b">
        <f t="shared" si="126"/>
        <v>0</v>
      </c>
      <c r="R923" t="b">
        <f t="shared" si="127"/>
        <v>0</v>
      </c>
      <c r="S923" t="b">
        <f t="shared" si="128"/>
        <v>1</v>
      </c>
      <c r="T923" t="b">
        <f t="shared" si="129"/>
        <v>0</v>
      </c>
      <c r="U923" t="b">
        <f t="shared" si="130"/>
        <v>0</v>
      </c>
      <c r="V923" t="b">
        <f t="shared" si="131"/>
        <v>0</v>
      </c>
      <c r="W923" t="b">
        <f t="shared" si="132"/>
        <v>0</v>
      </c>
      <c r="X923" t="b">
        <f t="shared" si="133"/>
        <v>0</v>
      </c>
      <c r="Y923" t="b">
        <f t="shared" si="134"/>
        <v>0</v>
      </c>
    </row>
    <row r="924" spans="1:25" x14ac:dyDescent="0.3">
      <c r="A924">
        <v>922</v>
      </c>
      <c r="B924" t="s">
        <v>83</v>
      </c>
      <c r="C924" t="s">
        <v>94</v>
      </c>
      <c r="D924" t="s">
        <v>85</v>
      </c>
      <c r="E924" t="s">
        <v>86</v>
      </c>
      <c r="F924" t="s">
        <v>87</v>
      </c>
      <c r="G924" t="s">
        <v>95</v>
      </c>
      <c r="H924">
        <v>1199</v>
      </c>
      <c r="I924">
        <v>85</v>
      </c>
      <c r="J924">
        <v>20.3</v>
      </c>
      <c r="K924">
        <v>6.4</v>
      </c>
      <c r="L924">
        <v>2022</v>
      </c>
      <c r="M924">
        <v>54771</v>
      </c>
      <c r="N924">
        <v>1</v>
      </c>
      <c r="O924">
        <v>0</v>
      </c>
      <c r="P924">
        <v>4.21</v>
      </c>
      <c r="Q924" t="b">
        <f t="shared" si="126"/>
        <v>1</v>
      </c>
      <c r="R924" t="b">
        <f t="shared" si="127"/>
        <v>1</v>
      </c>
      <c r="S924" t="b">
        <f t="shared" si="128"/>
        <v>1</v>
      </c>
      <c r="T924" t="b">
        <f t="shared" si="129"/>
        <v>0</v>
      </c>
      <c r="U924" t="b">
        <f t="shared" si="130"/>
        <v>0</v>
      </c>
      <c r="V924" t="b">
        <f t="shared" si="131"/>
        <v>0</v>
      </c>
      <c r="W924" t="b">
        <f t="shared" si="132"/>
        <v>0</v>
      </c>
      <c r="X924" t="b">
        <f t="shared" si="133"/>
        <v>0</v>
      </c>
      <c r="Y924" t="b">
        <f t="shared" si="134"/>
        <v>0</v>
      </c>
    </row>
    <row r="925" spans="1:25" x14ac:dyDescent="0.3">
      <c r="A925">
        <v>923</v>
      </c>
      <c r="B925" t="s">
        <v>83</v>
      </c>
      <c r="C925" t="s">
        <v>94</v>
      </c>
      <c r="D925" t="s">
        <v>85</v>
      </c>
      <c r="E925" t="s">
        <v>86</v>
      </c>
      <c r="F925" t="s">
        <v>87</v>
      </c>
      <c r="G925" t="s">
        <v>95</v>
      </c>
      <c r="H925">
        <v>1199</v>
      </c>
      <c r="I925">
        <v>85</v>
      </c>
      <c r="J925">
        <v>20.3</v>
      </c>
      <c r="K925">
        <v>6.4</v>
      </c>
      <c r="L925">
        <v>2023</v>
      </c>
      <c r="M925">
        <v>34634</v>
      </c>
      <c r="N925">
        <v>1</v>
      </c>
      <c r="O925">
        <v>0</v>
      </c>
      <c r="P925">
        <v>4.8499999999999996</v>
      </c>
      <c r="Q925" t="b">
        <f t="shared" si="126"/>
        <v>1</v>
      </c>
      <c r="R925" t="b">
        <f t="shared" si="127"/>
        <v>1</v>
      </c>
      <c r="S925" t="b">
        <f t="shared" si="128"/>
        <v>0</v>
      </c>
      <c r="T925" t="b">
        <f t="shared" si="129"/>
        <v>0</v>
      </c>
      <c r="U925" t="b">
        <f t="shared" si="130"/>
        <v>0</v>
      </c>
      <c r="V925" t="b">
        <f t="shared" si="131"/>
        <v>1</v>
      </c>
      <c r="W925" t="b">
        <f t="shared" si="132"/>
        <v>0</v>
      </c>
      <c r="X925" t="b">
        <f t="shared" si="133"/>
        <v>0</v>
      </c>
      <c r="Y925" t="b">
        <f t="shared" si="134"/>
        <v>0</v>
      </c>
    </row>
    <row r="926" spans="1:25" x14ac:dyDescent="0.3">
      <c r="A926">
        <v>924</v>
      </c>
      <c r="B926" t="s">
        <v>83</v>
      </c>
      <c r="C926" t="s">
        <v>94</v>
      </c>
      <c r="D926" t="s">
        <v>85</v>
      </c>
      <c r="E926" t="s">
        <v>86</v>
      </c>
      <c r="F926" t="s">
        <v>87</v>
      </c>
      <c r="G926" t="s">
        <v>95</v>
      </c>
      <c r="H926">
        <v>1199</v>
      </c>
      <c r="I926">
        <v>85</v>
      </c>
      <c r="J926">
        <v>20.3</v>
      </c>
      <c r="K926">
        <v>6.4</v>
      </c>
      <c r="L926">
        <v>2023</v>
      </c>
      <c r="M926">
        <v>48605</v>
      </c>
      <c r="N926">
        <v>1</v>
      </c>
      <c r="O926">
        <v>0</v>
      </c>
      <c r="P926">
        <v>4.6399999999999997</v>
      </c>
      <c r="Q926" t="b">
        <f t="shared" si="126"/>
        <v>1</v>
      </c>
      <c r="R926" t="b">
        <f t="shared" si="127"/>
        <v>1</v>
      </c>
      <c r="S926" t="b">
        <f t="shared" si="128"/>
        <v>1</v>
      </c>
      <c r="T926" t="b">
        <f t="shared" si="129"/>
        <v>0</v>
      </c>
      <c r="U926" t="b">
        <f t="shared" si="130"/>
        <v>0</v>
      </c>
      <c r="V926" t="b">
        <f t="shared" si="131"/>
        <v>1</v>
      </c>
      <c r="W926" t="b">
        <f t="shared" si="132"/>
        <v>0</v>
      </c>
      <c r="X926" t="b">
        <f t="shared" si="133"/>
        <v>0</v>
      </c>
      <c r="Y926" t="b">
        <f t="shared" si="134"/>
        <v>0</v>
      </c>
    </row>
    <row r="927" spans="1:25" x14ac:dyDescent="0.3">
      <c r="A927">
        <v>925</v>
      </c>
      <c r="B927" t="s">
        <v>83</v>
      </c>
      <c r="C927" t="s">
        <v>94</v>
      </c>
      <c r="D927" t="s">
        <v>85</v>
      </c>
      <c r="E927" t="s">
        <v>86</v>
      </c>
      <c r="F927" t="s">
        <v>87</v>
      </c>
      <c r="G927" t="s">
        <v>95</v>
      </c>
      <c r="H927">
        <v>1199</v>
      </c>
      <c r="I927">
        <v>85</v>
      </c>
      <c r="J927">
        <v>20.3</v>
      </c>
      <c r="K927">
        <v>6.4</v>
      </c>
      <c r="L927">
        <v>2025</v>
      </c>
      <c r="M927">
        <v>16807</v>
      </c>
      <c r="N927">
        <v>1</v>
      </c>
      <c r="O927">
        <v>1</v>
      </c>
      <c r="P927">
        <v>4.91</v>
      </c>
      <c r="Q927" t="b">
        <f t="shared" si="126"/>
        <v>1</v>
      </c>
      <c r="R927" t="b">
        <f t="shared" si="127"/>
        <v>1</v>
      </c>
      <c r="S927" t="b">
        <f t="shared" si="128"/>
        <v>0</v>
      </c>
      <c r="T927" t="b">
        <f t="shared" si="129"/>
        <v>0</v>
      </c>
      <c r="U927" t="b">
        <f t="shared" si="130"/>
        <v>0</v>
      </c>
      <c r="V927" t="b">
        <f t="shared" si="131"/>
        <v>1</v>
      </c>
      <c r="W927" t="b">
        <f t="shared" si="132"/>
        <v>0</v>
      </c>
      <c r="X927" t="b">
        <f t="shared" si="133"/>
        <v>0</v>
      </c>
      <c r="Y927" t="b">
        <f t="shared" si="134"/>
        <v>0</v>
      </c>
    </row>
    <row r="928" spans="1:25" x14ac:dyDescent="0.3">
      <c r="A928">
        <v>926</v>
      </c>
      <c r="B928" t="s">
        <v>83</v>
      </c>
      <c r="C928" t="s">
        <v>94</v>
      </c>
      <c r="D928" t="s">
        <v>85</v>
      </c>
      <c r="E928" t="s">
        <v>86</v>
      </c>
      <c r="F928" t="s">
        <v>87</v>
      </c>
      <c r="G928" t="s">
        <v>95</v>
      </c>
      <c r="H928">
        <v>1199</v>
      </c>
      <c r="I928">
        <v>85</v>
      </c>
      <c r="J928">
        <v>20.3</v>
      </c>
      <c r="K928">
        <v>6.4</v>
      </c>
      <c r="L928">
        <v>2026</v>
      </c>
      <c r="M928">
        <v>8571</v>
      </c>
      <c r="N928">
        <v>1</v>
      </c>
      <c r="O928">
        <v>0</v>
      </c>
      <c r="P928">
        <v>6.14</v>
      </c>
      <c r="Q928" t="b">
        <f t="shared" si="126"/>
        <v>1</v>
      </c>
      <c r="R928" t="b">
        <f t="shared" si="127"/>
        <v>0</v>
      </c>
      <c r="S928" t="b">
        <f t="shared" si="128"/>
        <v>0</v>
      </c>
      <c r="T928" t="b">
        <f t="shared" si="129"/>
        <v>0</v>
      </c>
      <c r="U928" t="b">
        <f t="shared" si="130"/>
        <v>0</v>
      </c>
      <c r="V928" t="b">
        <f t="shared" si="131"/>
        <v>1</v>
      </c>
      <c r="W928" t="b">
        <f t="shared" si="132"/>
        <v>0</v>
      </c>
      <c r="X928" t="b">
        <f t="shared" si="133"/>
        <v>0</v>
      </c>
      <c r="Y928" t="b">
        <f t="shared" si="134"/>
        <v>0</v>
      </c>
    </row>
    <row r="929" spans="1:25" x14ac:dyDescent="0.3">
      <c r="A929">
        <v>927</v>
      </c>
      <c r="B929" t="s">
        <v>83</v>
      </c>
      <c r="C929" t="s">
        <v>94</v>
      </c>
      <c r="D929" t="s">
        <v>85</v>
      </c>
      <c r="E929" t="s">
        <v>86</v>
      </c>
      <c r="F929" t="s">
        <v>87</v>
      </c>
      <c r="G929" t="s">
        <v>95</v>
      </c>
      <c r="H929">
        <v>1199</v>
      </c>
      <c r="I929">
        <v>85</v>
      </c>
      <c r="J929">
        <v>20.3</v>
      </c>
      <c r="K929">
        <v>6.4</v>
      </c>
      <c r="L929">
        <v>2020</v>
      </c>
      <c r="M929">
        <v>70459</v>
      </c>
      <c r="N929">
        <v>1</v>
      </c>
      <c r="O929">
        <v>0</v>
      </c>
      <c r="P929">
        <v>3.11</v>
      </c>
      <c r="Q929" t="b">
        <f t="shared" si="126"/>
        <v>0</v>
      </c>
      <c r="R929" t="b">
        <f t="shared" si="127"/>
        <v>0</v>
      </c>
      <c r="S929" t="b">
        <f t="shared" si="128"/>
        <v>1</v>
      </c>
      <c r="T929" t="b">
        <f t="shared" si="129"/>
        <v>0</v>
      </c>
      <c r="U929" t="b">
        <f t="shared" si="130"/>
        <v>0</v>
      </c>
      <c r="V929" t="b">
        <f t="shared" si="131"/>
        <v>0</v>
      </c>
      <c r="W929" t="b">
        <f t="shared" si="132"/>
        <v>0</v>
      </c>
      <c r="X929" t="b">
        <f t="shared" si="133"/>
        <v>0</v>
      </c>
      <c r="Y929" t="b">
        <f t="shared" si="134"/>
        <v>0</v>
      </c>
    </row>
    <row r="930" spans="1:25" x14ac:dyDescent="0.3">
      <c r="A930">
        <v>928</v>
      </c>
      <c r="B930" t="s">
        <v>83</v>
      </c>
      <c r="C930" t="s">
        <v>94</v>
      </c>
      <c r="D930" t="s">
        <v>85</v>
      </c>
      <c r="E930" t="s">
        <v>86</v>
      </c>
      <c r="F930" t="s">
        <v>87</v>
      </c>
      <c r="G930" t="s">
        <v>95</v>
      </c>
      <c r="H930">
        <v>1199</v>
      </c>
      <c r="I930">
        <v>85</v>
      </c>
      <c r="J930">
        <v>20.3</v>
      </c>
      <c r="K930">
        <v>6.4</v>
      </c>
      <c r="L930">
        <v>2021</v>
      </c>
      <c r="M930">
        <v>100363</v>
      </c>
      <c r="N930">
        <v>1</v>
      </c>
      <c r="O930">
        <v>0</v>
      </c>
      <c r="P930">
        <v>3.12</v>
      </c>
      <c r="Q930" t="b">
        <f t="shared" si="126"/>
        <v>0</v>
      </c>
      <c r="R930" t="b">
        <f t="shared" si="127"/>
        <v>0</v>
      </c>
      <c r="S930" t="b">
        <f t="shared" si="128"/>
        <v>1</v>
      </c>
      <c r="T930" t="b">
        <f t="shared" si="129"/>
        <v>0</v>
      </c>
      <c r="U930" t="b">
        <f t="shared" si="130"/>
        <v>0</v>
      </c>
      <c r="V930" t="b">
        <f t="shared" si="131"/>
        <v>0</v>
      </c>
      <c r="W930" t="b">
        <f t="shared" si="132"/>
        <v>0</v>
      </c>
      <c r="X930" t="b">
        <f t="shared" si="133"/>
        <v>0</v>
      </c>
      <c r="Y930" t="b">
        <f t="shared" si="134"/>
        <v>0</v>
      </c>
    </row>
    <row r="931" spans="1:25" x14ac:dyDescent="0.3">
      <c r="A931">
        <v>929</v>
      </c>
      <c r="B931" t="s">
        <v>83</v>
      </c>
      <c r="C931" t="s">
        <v>94</v>
      </c>
      <c r="D931" t="s">
        <v>85</v>
      </c>
      <c r="E931" t="s">
        <v>86</v>
      </c>
      <c r="F931" t="s">
        <v>87</v>
      </c>
      <c r="G931" t="s">
        <v>95</v>
      </c>
      <c r="H931">
        <v>1199</v>
      </c>
      <c r="I931">
        <v>85</v>
      </c>
      <c r="J931">
        <v>20.3</v>
      </c>
      <c r="K931">
        <v>6.4</v>
      </c>
      <c r="L931">
        <v>2023</v>
      </c>
      <c r="M931">
        <v>28591</v>
      </c>
      <c r="N931">
        <v>1</v>
      </c>
      <c r="O931">
        <v>0</v>
      </c>
      <c r="P931">
        <v>4.99</v>
      </c>
      <c r="Q931" t="b">
        <f t="shared" si="126"/>
        <v>1</v>
      </c>
      <c r="R931" t="b">
        <f t="shared" si="127"/>
        <v>1</v>
      </c>
      <c r="S931" t="b">
        <f t="shared" si="128"/>
        <v>0</v>
      </c>
      <c r="T931" t="b">
        <f t="shared" si="129"/>
        <v>0</v>
      </c>
      <c r="U931" t="b">
        <f t="shared" si="130"/>
        <v>0</v>
      </c>
      <c r="V931" t="b">
        <f t="shared" si="131"/>
        <v>1</v>
      </c>
      <c r="W931" t="b">
        <f t="shared" si="132"/>
        <v>0</v>
      </c>
      <c r="X931" t="b">
        <f t="shared" si="133"/>
        <v>0</v>
      </c>
      <c r="Y931" t="b">
        <f t="shared" si="134"/>
        <v>0</v>
      </c>
    </row>
    <row r="932" spans="1:25" x14ac:dyDescent="0.3">
      <c r="A932">
        <v>930</v>
      </c>
      <c r="B932" t="s">
        <v>83</v>
      </c>
      <c r="C932" t="s">
        <v>94</v>
      </c>
      <c r="D932" t="s">
        <v>85</v>
      </c>
      <c r="E932" t="s">
        <v>86</v>
      </c>
      <c r="F932" t="s">
        <v>87</v>
      </c>
      <c r="G932" t="s">
        <v>95</v>
      </c>
      <c r="H932">
        <v>1199</v>
      </c>
      <c r="I932">
        <v>85</v>
      </c>
      <c r="J932">
        <v>20.3</v>
      </c>
      <c r="K932">
        <v>6.4</v>
      </c>
      <c r="L932">
        <v>2024</v>
      </c>
      <c r="M932">
        <v>38180</v>
      </c>
      <c r="N932">
        <v>2</v>
      </c>
      <c r="O932">
        <v>0</v>
      </c>
      <c r="P932">
        <v>4.3499999999999996</v>
      </c>
      <c r="Q932" t="b">
        <f t="shared" si="126"/>
        <v>1</v>
      </c>
      <c r="R932" t="b">
        <f t="shared" si="127"/>
        <v>1</v>
      </c>
      <c r="S932" t="b">
        <f t="shared" si="128"/>
        <v>0</v>
      </c>
      <c r="T932" t="b">
        <f t="shared" si="129"/>
        <v>0</v>
      </c>
      <c r="U932" t="b">
        <f t="shared" si="130"/>
        <v>0</v>
      </c>
      <c r="V932" t="b">
        <f t="shared" si="131"/>
        <v>1</v>
      </c>
      <c r="W932" t="b">
        <f t="shared" si="132"/>
        <v>0</v>
      </c>
      <c r="X932" t="b">
        <f t="shared" si="133"/>
        <v>0</v>
      </c>
      <c r="Y932" t="b">
        <f t="shared" si="134"/>
        <v>0</v>
      </c>
    </row>
    <row r="933" spans="1:25" x14ac:dyDescent="0.3">
      <c r="A933">
        <v>931</v>
      </c>
      <c r="B933" t="s">
        <v>83</v>
      </c>
      <c r="C933" t="s">
        <v>94</v>
      </c>
      <c r="D933" t="s">
        <v>85</v>
      </c>
      <c r="E933" t="s">
        <v>86</v>
      </c>
      <c r="F933" t="s">
        <v>87</v>
      </c>
      <c r="G933" t="s">
        <v>95</v>
      </c>
      <c r="H933">
        <v>1199</v>
      </c>
      <c r="I933">
        <v>85</v>
      </c>
      <c r="J933">
        <v>20.3</v>
      </c>
      <c r="K933">
        <v>6.4</v>
      </c>
      <c r="L933">
        <v>2021</v>
      </c>
      <c r="M933">
        <v>89168</v>
      </c>
      <c r="N933">
        <v>2</v>
      </c>
      <c r="O933">
        <v>0</v>
      </c>
      <c r="P933">
        <v>2.84</v>
      </c>
      <c r="Q933" t="b">
        <f t="shared" si="126"/>
        <v>0</v>
      </c>
      <c r="R933" t="b">
        <f t="shared" si="127"/>
        <v>0</v>
      </c>
      <c r="S933" t="b">
        <f t="shared" si="128"/>
        <v>1</v>
      </c>
      <c r="T933" t="b">
        <f t="shared" si="129"/>
        <v>0</v>
      </c>
      <c r="U933" t="b">
        <f t="shared" si="130"/>
        <v>0</v>
      </c>
      <c r="V933" t="b">
        <f t="shared" si="131"/>
        <v>0</v>
      </c>
      <c r="W933" t="b">
        <f t="shared" si="132"/>
        <v>0</v>
      </c>
      <c r="X933" t="b">
        <f t="shared" si="133"/>
        <v>0</v>
      </c>
      <c r="Y933" t="b">
        <f t="shared" si="134"/>
        <v>0</v>
      </c>
    </row>
    <row r="934" spans="1:25" x14ac:dyDescent="0.3">
      <c r="A934">
        <v>932</v>
      </c>
      <c r="B934" t="s">
        <v>83</v>
      </c>
      <c r="C934" t="s">
        <v>94</v>
      </c>
      <c r="D934" t="s">
        <v>85</v>
      </c>
      <c r="E934" t="s">
        <v>86</v>
      </c>
      <c r="F934" t="s">
        <v>87</v>
      </c>
      <c r="G934" t="s">
        <v>95</v>
      </c>
      <c r="H934">
        <v>1199</v>
      </c>
      <c r="I934">
        <v>85</v>
      </c>
      <c r="J934">
        <v>20.3</v>
      </c>
      <c r="K934">
        <v>6.4</v>
      </c>
      <c r="L934">
        <v>2021</v>
      </c>
      <c r="M934">
        <v>100807</v>
      </c>
      <c r="N934">
        <v>1</v>
      </c>
      <c r="O934">
        <v>0</v>
      </c>
      <c r="P934">
        <v>3.37</v>
      </c>
      <c r="Q934" t="b">
        <f t="shared" si="126"/>
        <v>0</v>
      </c>
      <c r="R934" t="b">
        <f t="shared" si="127"/>
        <v>0</v>
      </c>
      <c r="S934" t="b">
        <f t="shared" si="128"/>
        <v>1</v>
      </c>
      <c r="T934" t="b">
        <f t="shared" si="129"/>
        <v>0</v>
      </c>
      <c r="U934" t="b">
        <f t="shared" si="130"/>
        <v>0</v>
      </c>
      <c r="V934" t="b">
        <f t="shared" si="131"/>
        <v>0</v>
      </c>
      <c r="W934" t="b">
        <f t="shared" si="132"/>
        <v>0</v>
      </c>
      <c r="X934" t="b">
        <f t="shared" si="133"/>
        <v>0</v>
      </c>
      <c r="Y934" t="b">
        <f t="shared" si="134"/>
        <v>0</v>
      </c>
    </row>
    <row r="935" spans="1:25" x14ac:dyDescent="0.3">
      <c r="A935">
        <v>933</v>
      </c>
      <c r="B935" t="s">
        <v>83</v>
      </c>
      <c r="C935" t="s">
        <v>94</v>
      </c>
      <c r="D935" t="s">
        <v>85</v>
      </c>
      <c r="E935" t="s">
        <v>86</v>
      </c>
      <c r="F935" t="s">
        <v>87</v>
      </c>
      <c r="G935" t="s">
        <v>95</v>
      </c>
      <c r="H935">
        <v>1199</v>
      </c>
      <c r="I935">
        <v>85</v>
      </c>
      <c r="J935">
        <v>20.3</v>
      </c>
      <c r="K935">
        <v>6.4</v>
      </c>
      <c r="L935">
        <v>2020</v>
      </c>
      <c r="M935">
        <v>94416</v>
      </c>
      <c r="N935">
        <v>1</v>
      </c>
      <c r="O935">
        <v>1</v>
      </c>
      <c r="P935">
        <v>2.1</v>
      </c>
      <c r="Q935" t="b">
        <f t="shared" si="126"/>
        <v>0</v>
      </c>
      <c r="R935" t="b">
        <f t="shared" si="127"/>
        <v>0</v>
      </c>
      <c r="S935" t="b">
        <f t="shared" si="128"/>
        <v>1</v>
      </c>
      <c r="T935" t="b">
        <f t="shared" si="129"/>
        <v>0</v>
      </c>
      <c r="U935" t="b">
        <f t="shared" si="130"/>
        <v>0</v>
      </c>
      <c r="V935" t="b">
        <f t="shared" si="131"/>
        <v>0</v>
      </c>
      <c r="W935" t="b">
        <f t="shared" si="132"/>
        <v>0</v>
      </c>
      <c r="X935" t="b">
        <f t="shared" si="133"/>
        <v>0</v>
      </c>
      <c r="Y935" t="b">
        <f t="shared" si="134"/>
        <v>0</v>
      </c>
    </row>
    <row r="936" spans="1:25" x14ac:dyDescent="0.3">
      <c r="A936">
        <v>934</v>
      </c>
      <c r="B936" t="s">
        <v>83</v>
      </c>
      <c r="C936" t="s">
        <v>94</v>
      </c>
      <c r="D936" t="s">
        <v>85</v>
      </c>
      <c r="E936" t="s">
        <v>86</v>
      </c>
      <c r="F936" t="s">
        <v>87</v>
      </c>
      <c r="G936" t="s">
        <v>95</v>
      </c>
      <c r="H936">
        <v>1199</v>
      </c>
      <c r="I936">
        <v>85</v>
      </c>
      <c r="J936">
        <v>20.3</v>
      </c>
      <c r="K936">
        <v>6.4</v>
      </c>
      <c r="L936">
        <v>2022</v>
      </c>
      <c r="M936">
        <v>70440</v>
      </c>
      <c r="N936">
        <v>3</v>
      </c>
      <c r="O936">
        <v>0</v>
      </c>
      <c r="P936">
        <v>3.22</v>
      </c>
      <c r="Q936" t="b">
        <f t="shared" si="126"/>
        <v>0</v>
      </c>
      <c r="R936" t="b">
        <f t="shared" si="127"/>
        <v>0</v>
      </c>
      <c r="S936" t="b">
        <f t="shared" si="128"/>
        <v>1</v>
      </c>
      <c r="T936" t="b">
        <f t="shared" si="129"/>
        <v>0</v>
      </c>
      <c r="U936" t="b">
        <f t="shared" si="130"/>
        <v>0</v>
      </c>
      <c r="V936" t="b">
        <f t="shared" si="131"/>
        <v>0</v>
      </c>
      <c r="W936" t="b">
        <f t="shared" si="132"/>
        <v>0</v>
      </c>
      <c r="X936" t="b">
        <f t="shared" si="133"/>
        <v>0</v>
      </c>
      <c r="Y936" t="b">
        <f t="shared" si="134"/>
        <v>0</v>
      </c>
    </row>
    <row r="937" spans="1:25" x14ac:dyDescent="0.3">
      <c r="A937">
        <v>935</v>
      </c>
      <c r="B937" t="s">
        <v>83</v>
      </c>
      <c r="C937" t="s">
        <v>94</v>
      </c>
      <c r="D937" t="s">
        <v>85</v>
      </c>
      <c r="E937" t="s">
        <v>86</v>
      </c>
      <c r="F937" t="s">
        <v>87</v>
      </c>
      <c r="G937" t="s">
        <v>95</v>
      </c>
      <c r="H937">
        <v>1199</v>
      </c>
      <c r="I937">
        <v>85</v>
      </c>
      <c r="J937">
        <v>20.3</v>
      </c>
      <c r="K937">
        <v>6.4</v>
      </c>
      <c r="L937">
        <v>2024</v>
      </c>
      <c r="M937">
        <v>47401</v>
      </c>
      <c r="N937">
        <v>2</v>
      </c>
      <c r="O937">
        <v>0</v>
      </c>
      <c r="P937">
        <v>4.7</v>
      </c>
      <c r="Q937" t="b">
        <f t="shared" si="126"/>
        <v>1</v>
      </c>
      <c r="R937" t="b">
        <f t="shared" si="127"/>
        <v>1</v>
      </c>
      <c r="S937" t="b">
        <f t="shared" si="128"/>
        <v>1</v>
      </c>
      <c r="T937" t="b">
        <f t="shared" si="129"/>
        <v>0</v>
      </c>
      <c r="U937" t="b">
        <f t="shared" si="130"/>
        <v>0</v>
      </c>
      <c r="V937" t="b">
        <f t="shared" si="131"/>
        <v>1</v>
      </c>
      <c r="W937" t="b">
        <f t="shared" si="132"/>
        <v>0</v>
      </c>
      <c r="X937" t="b">
        <f t="shared" si="133"/>
        <v>0</v>
      </c>
      <c r="Y937" t="b">
        <f t="shared" si="134"/>
        <v>0</v>
      </c>
    </row>
    <row r="938" spans="1:25" x14ac:dyDescent="0.3">
      <c r="A938">
        <v>936</v>
      </c>
      <c r="B938" t="s">
        <v>83</v>
      </c>
      <c r="C938" t="s">
        <v>94</v>
      </c>
      <c r="D938" t="s">
        <v>85</v>
      </c>
      <c r="E938" t="s">
        <v>86</v>
      </c>
      <c r="F938" t="s">
        <v>87</v>
      </c>
      <c r="G938" t="s">
        <v>95</v>
      </c>
      <c r="H938">
        <v>1199</v>
      </c>
      <c r="I938">
        <v>85</v>
      </c>
      <c r="J938">
        <v>20.3</v>
      </c>
      <c r="K938">
        <v>6.4</v>
      </c>
      <c r="L938">
        <v>2024</v>
      </c>
      <c r="M938">
        <v>37050</v>
      </c>
      <c r="N938">
        <v>1</v>
      </c>
      <c r="O938">
        <v>0</v>
      </c>
      <c r="P938">
        <v>5.35</v>
      </c>
      <c r="Q938" t="b">
        <f t="shared" si="126"/>
        <v>1</v>
      </c>
      <c r="R938" t="b">
        <f t="shared" si="127"/>
        <v>0</v>
      </c>
      <c r="S938" t="b">
        <f t="shared" si="128"/>
        <v>0</v>
      </c>
      <c r="T938" t="b">
        <f t="shared" si="129"/>
        <v>0</v>
      </c>
      <c r="U938" t="b">
        <f t="shared" si="130"/>
        <v>0</v>
      </c>
      <c r="V938" t="b">
        <f t="shared" si="131"/>
        <v>1</v>
      </c>
      <c r="W938" t="b">
        <f t="shared" si="132"/>
        <v>0</v>
      </c>
      <c r="X938" t="b">
        <f t="shared" si="133"/>
        <v>0</v>
      </c>
      <c r="Y938" t="b">
        <f t="shared" si="134"/>
        <v>0</v>
      </c>
    </row>
    <row r="939" spans="1:25" x14ac:dyDescent="0.3">
      <c r="A939">
        <v>937</v>
      </c>
      <c r="B939" t="s">
        <v>83</v>
      </c>
      <c r="C939" t="s">
        <v>94</v>
      </c>
      <c r="D939" t="s">
        <v>85</v>
      </c>
      <c r="E939" t="s">
        <v>86</v>
      </c>
      <c r="F939" t="s">
        <v>87</v>
      </c>
      <c r="G939" t="s">
        <v>95</v>
      </c>
      <c r="H939">
        <v>1199</v>
      </c>
      <c r="I939">
        <v>85</v>
      </c>
      <c r="J939">
        <v>20.3</v>
      </c>
      <c r="K939">
        <v>6.4</v>
      </c>
      <c r="L939">
        <v>2021</v>
      </c>
      <c r="M939">
        <v>62401</v>
      </c>
      <c r="N939">
        <v>1</v>
      </c>
      <c r="O939">
        <v>1</v>
      </c>
      <c r="P939">
        <v>2.54</v>
      </c>
      <c r="Q939" t="b">
        <f t="shared" si="126"/>
        <v>0</v>
      </c>
      <c r="R939" t="b">
        <f t="shared" si="127"/>
        <v>0</v>
      </c>
      <c r="S939" t="b">
        <f t="shared" si="128"/>
        <v>1</v>
      </c>
      <c r="T939" t="b">
        <f t="shared" si="129"/>
        <v>0</v>
      </c>
      <c r="U939" t="b">
        <f t="shared" si="130"/>
        <v>0</v>
      </c>
      <c r="V939" t="b">
        <f t="shared" si="131"/>
        <v>0</v>
      </c>
      <c r="W939" t="b">
        <f t="shared" si="132"/>
        <v>0</v>
      </c>
      <c r="X939" t="b">
        <f t="shared" si="133"/>
        <v>0</v>
      </c>
      <c r="Y939" t="b">
        <f t="shared" si="134"/>
        <v>0</v>
      </c>
    </row>
    <row r="940" spans="1:25" x14ac:dyDescent="0.3">
      <c r="A940">
        <v>938</v>
      </c>
      <c r="B940" t="s">
        <v>83</v>
      </c>
      <c r="C940" t="s">
        <v>94</v>
      </c>
      <c r="D940" t="s">
        <v>85</v>
      </c>
      <c r="E940" t="s">
        <v>86</v>
      </c>
      <c r="F940" t="s">
        <v>87</v>
      </c>
      <c r="G940" t="s">
        <v>95</v>
      </c>
      <c r="H940">
        <v>1199</v>
      </c>
      <c r="I940">
        <v>85</v>
      </c>
      <c r="J940">
        <v>20.3</v>
      </c>
      <c r="K940">
        <v>6.4</v>
      </c>
      <c r="L940">
        <v>2023</v>
      </c>
      <c r="M940">
        <v>29596</v>
      </c>
      <c r="N940">
        <v>2</v>
      </c>
      <c r="O940">
        <v>0</v>
      </c>
      <c r="P940">
        <v>4.4000000000000004</v>
      </c>
      <c r="Q940" t="b">
        <f t="shared" si="126"/>
        <v>1</v>
      </c>
      <c r="R940" t="b">
        <f t="shared" si="127"/>
        <v>1</v>
      </c>
      <c r="S940" t="b">
        <f t="shared" si="128"/>
        <v>0</v>
      </c>
      <c r="T940" t="b">
        <f t="shared" si="129"/>
        <v>0</v>
      </c>
      <c r="U940" t="b">
        <f t="shared" si="130"/>
        <v>0</v>
      </c>
      <c r="V940" t="b">
        <f t="shared" si="131"/>
        <v>1</v>
      </c>
      <c r="W940" t="b">
        <f t="shared" si="132"/>
        <v>0</v>
      </c>
      <c r="X940" t="b">
        <f t="shared" si="133"/>
        <v>0</v>
      </c>
      <c r="Y940" t="b">
        <f t="shared" si="134"/>
        <v>0</v>
      </c>
    </row>
    <row r="941" spans="1:25" x14ac:dyDescent="0.3">
      <c r="A941">
        <v>939</v>
      </c>
      <c r="B941" t="s">
        <v>83</v>
      </c>
      <c r="C941" t="s">
        <v>94</v>
      </c>
      <c r="D941" t="s">
        <v>85</v>
      </c>
      <c r="E941" t="s">
        <v>86</v>
      </c>
      <c r="F941" t="s">
        <v>87</v>
      </c>
      <c r="G941" t="s">
        <v>95</v>
      </c>
      <c r="H941">
        <v>1199</v>
      </c>
      <c r="I941">
        <v>85</v>
      </c>
      <c r="J941">
        <v>20.3</v>
      </c>
      <c r="K941">
        <v>6.4</v>
      </c>
      <c r="L941">
        <v>2021</v>
      </c>
      <c r="M941">
        <v>68618</v>
      </c>
      <c r="N941">
        <v>1</v>
      </c>
      <c r="O941">
        <v>1</v>
      </c>
      <c r="P941">
        <v>2.54</v>
      </c>
      <c r="Q941" t="b">
        <f t="shared" si="126"/>
        <v>0</v>
      </c>
      <c r="R941" t="b">
        <f t="shared" si="127"/>
        <v>0</v>
      </c>
      <c r="S941" t="b">
        <f t="shared" si="128"/>
        <v>1</v>
      </c>
      <c r="T941" t="b">
        <f t="shared" si="129"/>
        <v>0</v>
      </c>
      <c r="U941" t="b">
        <f t="shared" si="130"/>
        <v>0</v>
      </c>
      <c r="V941" t="b">
        <f t="shared" si="131"/>
        <v>0</v>
      </c>
      <c r="W941" t="b">
        <f t="shared" si="132"/>
        <v>0</v>
      </c>
      <c r="X941" t="b">
        <f t="shared" si="133"/>
        <v>0</v>
      </c>
      <c r="Y941" t="b">
        <f t="shared" si="134"/>
        <v>0</v>
      </c>
    </row>
    <row r="942" spans="1:25" x14ac:dyDescent="0.3">
      <c r="A942">
        <v>940</v>
      </c>
      <c r="B942" t="s">
        <v>83</v>
      </c>
      <c r="C942" t="s">
        <v>94</v>
      </c>
      <c r="D942" t="s">
        <v>85</v>
      </c>
      <c r="E942" t="s">
        <v>86</v>
      </c>
      <c r="F942" t="s">
        <v>87</v>
      </c>
      <c r="G942" t="s">
        <v>95</v>
      </c>
      <c r="H942">
        <v>1199</v>
      </c>
      <c r="I942">
        <v>85</v>
      </c>
      <c r="J942">
        <v>20.3</v>
      </c>
      <c r="K942">
        <v>6.4</v>
      </c>
      <c r="L942">
        <v>2023</v>
      </c>
      <c r="M942">
        <v>56224</v>
      </c>
      <c r="N942">
        <v>2</v>
      </c>
      <c r="O942">
        <v>0</v>
      </c>
      <c r="P942">
        <v>3.66</v>
      </c>
      <c r="Q942" t="b">
        <f t="shared" si="126"/>
        <v>0</v>
      </c>
      <c r="R942" t="b">
        <f t="shared" si="127"/>
        <v>0</v>
      </c>
      <c r="S942" t="b">
        <f t="shared" si="128"/>
        <v>1</v>
      </c>
      <c r="T942" t="b">
        <f t="shared" si="129"/>
        <v>0</v>
      </c>
      <c r="U942" t="b">
        <f t="shared" si="130"/>
        <v>0</v>
      </c>
      <c r="V942" t="b">
        <f t="shared" si="131"/>
        <v>1</v>
      </c>
      <c r="W942" t="b">
        <f t="shared" si="132"/>
        <v>0</v>
      </c>
      <c r="X942" t="b">
        <f t="shared" si="133"/>
        <v>0</v>
      </c>
      <c r="Y942" t="b">
        <f t="shared" si="134"/>
        <v>0</v>
      </c>
    </row>
    <row r="943" spans="1:25" x14ac:dyDescent="0.3">
      <c r="A943">
        <v>941</v>
      </c>
      <c r="B943" t="s">
        <v>83</v>
      </c>
      <c r="C943" t="s">
        <v>94</v>
      </c>
      <c r="D943" t="s">
        <v>85</v>
      </c>
      <c r="E943" t="s">
        <v>86</v>
      </c>
      <c r="F943" t="s">
        <v>87</v>
      </c>
      <c r="G943" t="s">
        <v>95</v>
      </c>
      <c r="H943">
        <v>1199</v>
      </c>
      <c r="I943">
        <v>85</v>
      </c>
      <c r="J943">
        <v>20.3</v>
      </c>
      <c r="K943">
        <v>6.4</v>
      </c>
      <c r="L943">
        <v>2024</v>
      </c>
      <c r="M943">
        <v>30456</v>
      </c>
      <c r="N943">
        <v>2</v>
      </c>
      <c r="O943">
        <v>1</v>
      </c>
      <c r="P943">
        <v>3.78</v>
      </c>
      <c r="Q943" t="b">
        <f t="shared" si="126"/>
        <v>0</v>
      </c>
      <c r="R943" t="b">
        <f t="shared" si="127"/>
        <v>0</v>
      </c>
      <c r="S943" t="b">
        <f t="shared" si="128"/>
        <v>0</v>
      </c>
      <c r="T943" t="b">
        <f t="shared" si="129"/>
        <v>0</v>
      </c>
      <c r="U943" t="b">
        <f t="shared" si="130"/>
        <v>0</v>
      </c>
      <c r="V943" t="b">
        <f t="shared" si="131"/>
        <v>1</v>
      </c>
      <c r="W943" t="b">
        <f t="shared" si="132"/>
        <v>0</v>
      </c>
      <c r="X943" t="b">
        <f t="shared" si="133"/>
        <v>0</v>
      </c>
      <c r="Y943" t="b">
        <f t="shared" si="134"/>
        <v>0</v>
      </c>
    </row>
    <row r="944" spans="1:25" x14ac:dyDescent="0.3">
      <c r="A944">
        <v>942</v>
      </c>
      <c r="B944" t="s">
        <v>83</v>
      </c>
      <c r="C944" t="s">
        <v>94</v>
      </c>
      <c r="D944" t="s">
        <v>85</v>
      </c>
      <c r="E944" t="s">
        <v>86</v>
      </c>
      <c r="F944" t="s">
        <v>87</v>
      </c>
      <c r="G944" t="s">
        <v>95</v>
      </c>
      <c r="H944">
        <v>1199</v>
      </c>
      <c r="I944">
        <v>85</v>
      </c>
      <c r="J944">
        <v>20.3</v>
      </c>
      <c r="K944">
        <v>6.4</v>
      </c>
      <c r="L944">
        <v>2025</v>
      </c>
      <c r="M944">
        <v>23703</v>
      </c>
      <c r="N944">
        <v>2</v>
      </c>
      <c r="O944">
        <v>0</v>
      </c>
      <c r="P944">
        <v>5.42</v>
      </c>
      <c r="Q944" t="b">
        <f t="shared" si="126"/>
        <v>1</v>
      </c>
      <c r="R944" t="b">
        <f t="shared" si="127"/>
        <v>0</v>
      </c>
      <c r="S944" t="b">
        <f t="shared" si="128"/>
        <v>0</v>
      </c>
      <c r="T944" t="b">
        <f t="shared" si="129"/>
        <v>0</v>
      </c>
      <c r="U944" t="b">
        <f t="shared" si="130"/>
        <v>0</v>
      </c>
      <c r="V944" t="b">
        <f t="shared" si="131"/>
        <v>1</v>
      </c>
      <c r="W944" t="b">
        <f t="shared" si="132"/>
        <v>0</v>
      </c>
      <c r="X944" t="b">
        <f t="shared" si="133"/>
        <v>0</v>
      </c>
      <c r="Y944" t="b">
        <f t="shared" si="134"/>
        <v>0</v>
      </c>
    </row>
    <row r="945" spans="1:25" x14ac:dyDescent="0.3">
      <c r="A945">
        <v>943</v>
      </c>
      <c r="B945" t="s">
        <v>83</v>
      </c>
      <c r="C945" t="s">
        <v>94</v>
      </c>
      <c r="D945" t="s">
        <v>85</v>
      </c>
      <c r="E945" t="s">
        <v>86</v>
      </c>
      <c r="F945" t="s">
        <v>87</v>
      </c>
      <c r="G945" t="s">
        <v>95</v>
      </c>
      <c r="H945">
        <v>1199</v>
      </c>
      <c r="I945">
        <v>85</v>
      </c>
      <c r="J945">
        <v>20.3</v>
      </c>
      <c r="K945">
        <v>6.4</v>
      </c>
      <c r="L945">
        <v>2026</v>
      </c>
      <c r="M945">
        <v>5883</v>
      </c>
      <c r="N945">
        <v>3</v>
      </c>
      <c r="O945">
        <v>0</v>
      </c>
      <c r="P945">
        <v>5.88</v>
      </c>
      <c r="Q945" t="b">
        <f t="shared" si="126"/>
        <v>1</v>
      </c>
      <c r="R945" t="b">
        <f t="shared" si="127"/>
        <v>0</v>
      </c>
      <c r="S945" t="b">
        <f t="shared" si="128"/>
        <v>0</v>
      </c>
      <c r="T945" t="b">
        <f t="shared" si="129"/>
        <v>0</v>
      </c>
      <c r="U945" t="b">
        <f t="shared" si="130"/>
        <v>0</v>
      </c>
      <c r="V945" t="b">
        <f t="shared" si="131"/>
        <v>1</v>
      </c>
      <c r="W945" t="b">
        <f t="shared" si="132"/>
        <v>0</v>
      </c>
      <c r="X945" t="b">
        <f t="shared" si="133"/>
        <v>0</v>
      </c>
      <c r="Y945" t="b">
        <f t="shared" si="134"/>
        <v>0</v>
      </c>
    </row>
    <row r="946" spans="1:25" x14ac:dyDescent="0.3">
      <c r="A946">
        <v>944</v>
      </c>
      <c r="B946" t="s">
        <v>83</v>
      </c>
      <c r="C946" t="s">
        <v>94</v>
      </c>
      <c r="D946" t="s">
        <v>85</v>
      </c>
      <c r="E946" t="s">
        <v>86</v>
      </c>
      <c r="F946" t="s">
        <v>87</v>
      </c>
      <c r="G946" t="s">
        <v>95</v>
      </c>
      <c r="H946">
        <v>1199</v>
      </c>
      <c r="I946">
        <v>85</v>
      </c>
      <c r="J946">
        <v>20.3</v>
      </c>
      <c r="K946">
        <v>6.4</v>
      </c>
      <c r="L946">
        <v>2025</v>
      </c>
      <c r="M946">
        <v>13063</v>
      </c>
      <c r="N946">
        <v>2</v>
      </c>
      <c r="O946">
        <v>0</v>
      </c>
      <c r="P946">
        <v>5.53</v>
      </c>
      <c r="Q946" t="b">
        <f t="shared" si="126"/>
        <v>1</v>
      </c>
      <c r="R946" t="b">
        <f t="shared" si="127"/>
        <v>0</v>
      </c>
      <c r="S946" t="b">
        <f t="shared" si="128"/>
        <v>0</v>
      </c>
      <c r="T946" t="b">
        <f t="shared" si="129"/>
        <v>0</v>
      </c>
      <c r="U946" t="b">
        <f t="shared" si="130"/>
        <v>0</v>
      </c>
      <c r="V946" t="b">
        <f t="shared" si="131"/>
        <v>1</v>
      </c>
      <c r="W946" t="b">
        <f t="shared" si="132"/>
        <v>0</v>
      </c>
      <c r="X946" t="b">
        <f t="shared" si="133"/>
        <v>0</v>
      </c>
      <c r="Y946" t="b">
        <f t="shared" si="134"/>
        <v>0</v>
      </c>
    </row>
    <row r="947" spans="1:25" x14ac:dyDescent="0.3">
      <c r="A947">
        <v>945</v>
      </c>
      <c r="B947" t="s">
        <v>83</v>
      </c>
      <c r="C947" t="s">
        <v>94</v>
      </c>
      <c r="D947" t="s">
        <v>85</v>
      </c>
      <c r="E947" t="s">
        <v>86</v>
      </c>
      <c r="F947" t="s">
        <v>87</v>
      </c>
      <c r="G947" t="s">
        <v>95</v>
      </c>
      <c r="H947">
        <v>1199</v>
      </c>
      <c r="I947">
        <v>85</v>
      </c>
      <c r="J947">
        <v>20.3</v>
      </c>
      <c r="K947">
        <v>6.4</v>
      </c>
      <c r="L947">
        <v>2023</v>
      </c>
      <c r="M947">
        <v>48278</v>
      </c>
      <c r="N947">
        <v>2</v>
      </c>
      <c r="O947">
        <v>0</v>
      </c>
      <c r="P947">
        <v>4.1500000000000004</v>
      </c>
      <c r="Q947" t="b">
        <f t="shared" si="126"/>
        <v>1</v>
      </c>
      <c r="R947" t="b">
        <f t="shared" si="127"/>
        <v>1</v>
      </c>
      <c r="S947" t="b">
        <f t="shared" si="128"/>
        <v>1</v>
      </c>
      <c r="T947" t="b">
        <f t="shared" si="129"/>
        <v>0</v>
      </c>
      <c r="U947" t="b">
        <f t="shared" si="130"/>
        <v>0</v>
      </c>
      <c r="V947" t="b">
        <f t="shared" si="131"/>
        <v>1</v>
      </c>
      <c r="W947" t="b">
        <f t="shared" si="132"/>
        <v>0</v>
      </c>
      <c r="X947" t="b">
        <f t="shared" si="133"/>
        <v>0</v>
      </c>
      <c r="Y947" t="b">
        <f t="shared" si="134"/>
        <v>0</v>
      </c>
    </row>
    <row r="948" spans="1:25" x14ac:dyDescent="0.3">
      <c r="A948">
        <v>946</v>
      </c>
      <c r="B948" t="s">
        <v>83</v>
      </c>
      <c r="C948" t="s">
        <v>94</v>
      </c>
      <c r="D948" t="s">
        <v>85</v>
      </c>
      <c r="E948" t="s">
        <v>86</v>
      </c>
      <c r="F948" t="s">
        <v>87</v>
      </c>
      <c r="G948" t="s">
        <v>95</v>
      </c>
      <c r="H948">
        <v>1199</v>
      </c>
      <c r="I948">
        <v>85</v>
      </c>
      <c r="J948">
        <v>20.3</v>
      </c>
      <c r="K948">
        <v>6.4</v>
      </c>
      <c r="L948">
        <v>2023</v>
      </c>
      <c r="M948">
        <v>58833</v>
      </c>
      <c r="N948">
        <v>1</v>
      </c>
      <c r="O948">
        <v>0</v>
      </c>
      <c r="P948">
        <v>4.12</v>
      </c>
      <c r="Q948" t="b">
        <f t="shared" si="126"/>
        <v>1</v>
      </c>
      <c r="R948" t="b">
        <f t="shared" si="127"/>
        <v>1</v>
      </c>
      <c r="S948" t="b">
        <f t="shared" si="128"/>
        <v>1</v>
      </c>
      <c r="T948" t="b">
        <f t="shared" si="129"/>
        <v>0</v>
      </c>
      <c r="U948" t="b">
        <f t="shared" si="130"/>
        <v>0</v>
      </c>
      <c r="V948" t="b">
        <f t="shared" si="131"/>
        <v>1</v>
      </c>
      <c r="W948" t="b">
        <f t="shared" si="132"/>
        <v>0</v>
      </c>
      <c r="X948" t="b">
        <f t="shared" si="133"/>
        <v>0</v>
      </c>
      <c r="Y948" t="b">
        <f t="shared" si="134"/>
        <v>0</v>
      </c>
    </row>
    <row r="949" spans="1:25" x14ac:dyDescent="0.3">
      <c r="A949">
        <v>947</v>
      </c>
      <c r="B949" t="s">
        <v>83</v>
      </c>
      <c r="C949" t="s">
        <v>94</v>
      </c>
      <c r="D949" t="s">
        <v>85</v>
      </c>
      <c r="E949" t="s">
        <v>86</v>
      </c>
      <c r="F949" t="s">
        <v>87</v>
      </c>
      <c r="G949" t="s">
        <v>95</v>
      </c>
      <c r="H949">
        <v>1199</v>
      </c>
      <c r="I949">
        <v>85</v>
      </c>
      <c r="J949">
        <v>20.3</v>
      </c>
      <c r="K949">
        <v>6.4</v>
      </c>
      <c r="L949">
        <v>2021</v>
      </c>
      <c r="M949">
        <v>60878</v>
      </c>
      <c r="N949">
        <v>1</v>
      </c>
      <c r="O949">
        <v>0</v>
      </c>
      <c r="P949">
        <v>3.18</v>
      </c>
      <c r="Q949" t="b">
        <f t="shared" si="126"/>
        <v>0</v>
      </c>
      <c r="R949" t="b">
        <f t="shared" si="127"/>
        <v>0</v>
      </c>
      <c r="S949" t="b">
        <f t="shared" si="128"/>
        <v>1</v>
      </c>
      <c r="T949" t="b">
        <f t="shared" si="129"/>
        <v>0</v>
      </c>
      <c r="U949" t="b">
        <f t="shared" si="130"/>
        <v>0</v>
      </c>
      <c r="V949" t="b">
        <f t="shared" si="131"/>
        <v>0</v>
      </c>
      <c r="W949" t="b">
        <f t="shared" si="132"/>
        <v>0</v>
      </c>
      <c r="X949" t="b">
        <f t="shared" si="133"/>
        <v>0</v>
      </c>
      <c r="Y949" t="b">
        <f t="shared" si="134"/>
        <v>0</v>
      </c>
    </row>
    <row r="950" spans="1:25" x14ac:dyDescent="0.3">
      <c r="A950">
        <v>948</v>
      </c>
      <c r="B950" t="s">
        <v>83</v>
      </c>
      <c r="C950" t="s">
        <v>94</v>
      </c>
      <c r="D950" t="s">
        <v>85</v>
      </c>
      <c r="E950" t="s">
        <v>86</v>
      </c>
      <c r="F950" t="s">
        <v>87</v>
      </c>
      <c r="G950" t="s">
        <v>95</v>
      </c>
      <c r="H950">
        <v>1199</v>
      </c>
      <c r="I950">
        <v>85</v>
      </c>
      <c r="J950">
        <v>20.3</v>
      </c>
      <c r="K950">
        <v>6.4</v>
      </c>
      <c r="L950">
        <v>2022</v>
      </c>
      <c r="M950">
        <v>75289</v>
      </c>
      <c r="N950">
        <v>2</v>
      </c>
      <c r="O950">
        <v>0</v>
      </c>
      <c r="P950">
        <v>3.19</v>
      </c>
      <c r="Q950" t="b">
        <f t="shared" si="126"/>
        <v>0</v>
      </c>
      <c r="R950" t="b">
        <f t="shared" si="127"/>
        <v>0</v>
      </c>
      <c r="S950" t="b">
        <f t="shared" si="128"/>
        <v>1</v>
      </c>
      <c r="T950" t="b">
        <f t="shared" si="129"/>
        <v>0</v>
      </c>
      <c r="U950" t="b">
        <f t="shared" si="130"/>
        <v>0</v>
      </c>
      <c r="V950" t="b">
        <f t="shared" si="131"/>
        <v>0</v>
      </c>
      <c r="W950" t="b">
        <f t="shared" si="132"/>
        <v>0</v>
      </c>
      <c r="X950" t="b">
        <f t="shared" si="133"/>
        <v>0</v>
      </c>
      <c r="Y950" t="b">
        <f t="shared" si="134"/>
        <v>0</v>
      </c>
    </row>
    <row r="951" spans="1:25" x14ac:dyDescent="0.3">
      <c r="A951">
        <v>949</v>
      </c>
      <c r="B951" t="s">
        <v>83</v>
      </c>
      <c r="C951" t="s">
        <v>94</v>
      </c>
      <c r="D951" t="s">
        <v>85</v>
      </c>
      <c r="E951" t="s">
        <v>86</v>
      </c>
      <c r="F951" t="s">
        <v>87</v>
      </c>
      <c r="G951" t="s">
        <v>95</v>
      </c>
      <c r="H951">
        <v>1199</v>
      </c>
      <c r="I951">
        <v>85</v>
      </c>
      <c r="J951">
        <v>20.3</v>
      </c>
      <c r="K951">
        <v>6.4</v>
      </c>
      <c r="L951">
        <v>2022</v>
      </c>
      <c r="M951">
        <v>75549</v>
      </c>
      <c r="N951">
        <v>1</v>
      </c>
      <c r="O951">
        <v>0</v>
      </c>
      <c r="P951">
        <v>3.54</v>
      </c>
      <c r="Q951" t="b">
        <f t="shared" si="126"/>
        <v>0</v>
      </c>
      <c r="R951" t="b">
        <f t="shared" si="127"/>
        <v>0</v>
      </c>
      <c r="S951" t="b">
        <f t="shared" si="128"/>
        <v>1</v>
      </c>
      <c r="T951" t="b">
        <f t="shared" si="129"/>
        <v>0</v>
      </c>
      <c r="U951" t="b">
        <f t="shared" si="130"/>
        <v>0</v>
      </c>
      <c r="V951" t="b">
        <f t="shared" si="131"/>
        <v>0</v>
      </c>
      <c r="W951" t="b">
        <f t="shared" si="132"/>
        <v>0</v>
      </c>
      <c r="X951" t="b">
        <f t="shared" si="133"/>
        <v>0</v>
      </c>
      <c r="Y951" t="b">
        <f t="shared" si="134"/>
        <v>0</v>
      </c>
    </row>
    <row r="952" spans="1:25" x14ac:dyDescent="0.3">
      <c r="A952">
        <v>950</v>
      </c>
      <c r="B952" t="s">
        <v>83</v>
      </c>
      <c r="C952" t="s">
        <v>94</v>
      </c>
      <c r="D952" t="s">
        <v>85</v>
      </c>
      <c r="E952" t="s">
        <v>86</v>
      </c>
      <c r="F952" t="s">
        <v>87</v>
      </c>
      <c r="G952" t="s">
        <v>95</v>
      </c>
      <c r="H952">
        <v>1199</v>
      </c>
      <c r="I952">
        <v>85</v>
      </c>
      <c r="J952">
        <v>20.3</v>
      </c>
      <c r="K952">
        <v>6.4</v>
      </c>
      <c r="L952">
        <v>2023</v>
      </c>
      <c r="M952">
        <v>67793</v>
      </c>
      <c r="N952">
        <v>1</v>
      </c>
      <c r="O952">
        <v>0</v>
      </c>
      <c r="P952">
        <v>4.67</v>
      </c>
      <c r="Q952" t="b">
        <f t="shared" si="126"/>
        <v>1</v>
      </c>
      <c r="R952" t="b">
        <f t="shared" si="127"/>
        <v>1</v>
      </c>
      <c r="S952" t="b">
        <f t="shared" si="128"/>
        <v>1</v>
      </c>
      <c r="T952" t="b">
        <f t="shared" si="129"/>
        <v>0</v>
      </c>
      <c r="U952" t="b">
        <f t="shared" si="130"/>
        <v>0</v>
      </c>
      <c r="V952" t="b">
        <f t="shared" si="131"/>
        <v>1</v>
      </c>
      <c r="W952" t="b">
        <f t="shared" si="132"/>
        <v>0</v>
      </c>
      <c r="X952" t="b">
        <f t="shared" si="133"/>
        <v>0</v>
      </c>
      <c r="Y952" t="b">
        <f t="shared" si="134"/>
        <v>0</v>
      </c>
    </row>
    <row r="953" spans="1:25" x14ac:dyDescent="0.3">
      <c r="A953">
        <v>951</v>
      </c>
      <c r="B953" t="s">
        <v>83</v>
      </c>
      <c r="C953" t="s">
        <v>94</v>
      </c>
      <c r="D953" t="s">
        <v>85</v>
      </c>
      <c r="E953" t="s">
        <v>86</v>
      </c>
      <c r="F953" t="s">
        <v>87</v>
      </c>
      <c r="G953" t="s">
        <v>95</v>
      </c>
      <c r="H953">
        <v>1199</v>
      </c>
      <c r="I953">
        <v>85</v>
      </c>
      <c r="J953">
        <v>20.3</v>
      </c>
      <c r="K953">
        <v>6.4</v>
      </c>
      <c r="L953">
        <v>2021</v>
      </c>
      <c r="M953">
        <v>59542</v>
      </c>
      <c r="N953">
        <v>1</v>
      </c>
      <c r="O953">
        <v>0</v>
      </c>
      <c r="P953">
        <v>3.67</v>
      </c>
      <c r="Q953" t="b">
        <f t="shared" si="126"/>
        <v>0</v>
      </c>
      <c r="R953" t="b">
        <f t="shared" si="127"/>
        <v>0</v>
      </c>
      <c r="S953" t="b">
        <f t="shared" si="128"/>
        <v>1</v>
      </c>
      <c r="T953" t="b">
        <f t="shared" si="129"/>
        <v>0</v>
      </c>
      <c r="U953" t="b">
        <f t="shared" si="130"/>
        <v>0</v>
      </c>
      <c r="V953" t="b">
        <f t="shared" si="131"/>
        <v>0</v>
      </c>
      <c r="W953" t="b">
        <f t="shared" si="132"/>
        <v>0</v>
      </c>
      <c r="X953" t="b">
        <f t="shared" si="133"/>
        <v>0</v>
      </c>
      <c r="Y953" t="b">
        <f t="shared" si="134"/>
        <v>0</v>
      </c>
    </row>
    <row r="954" spans="1:25" x14ac:dyDescent="0.3">
      <c r="A954">
        <v>952</v>
      </c>
      <c r="B954" t="s">
        <v>83</v>
      </c>
      <c r="C954" t="s">
        <v>94</v>
      </c>
      <c r="D954" t="s">
        <v>85</v>
      </c>
      <c r="E954" t="s">
        <v>86</v>
      </c>
      <c r="F954" t="s">
        <v>87</v>
      </c>
      <c r="G954" t="s">
        <v>95</v>
      </c>
      <c r="H954">
        <v>1199</v>
      </c>
      <c r="I954">
        <v>85</v>
      </c>
      <c r="J954">
        <v>20.3</v>
      </c>
      <c r="K954">
        <v>6.4</v>
      </c>
      <c r="L954">
        <v>2023</v>
      </c>
      <c r="M954">
        <v>33712</v>
      </c>
      <c r="N954">
        <v>1</v>
      </c>
      <c r="O954">
        <v>0</v>
      </c>
      <c r="P954">
        <v>4.9400000000000004</v>
      </c>
      <c r="Q954" t="b">
        <f t="shared" si="126"/>
        <v>1</v>
      </c>
      <c r="R954" t="b">
        <f t="shared" si="127"/>
        <v>1</v>
      </c>
      <c r="S954" t="b">
        <f t="shared" si="128"/>
        <v>0</v>
      </c>
      <c r="T954" t="b">
        <f t="shared" si="129"/>
        <v>0</v>
      </c>
      <c r="U954" t="b">
        <f t="shared" si="130"/>
        <v>0</v>
      </c>
      <c r="V954" t="b">
        <f t="shared" si="131"/>
        <v>1</v>
      </c>
      <c r="W954" t="b">
        <f t="shared" si="132"/>
        <v>0</v>
      </c>
      <c r="X954" t="b">
        <f t="shared" si="133"/>
        <v>0</v>
      </c>
      <c r="Y954" t="b">
        <f t="shared" si="134"/>
        <v>0</v>
      </c>
    </row>
    <row r="955" spans="1:25" x14ac:dyDescent="0.3">
      <c r="A955">
        <v>953</v>
      </c>
      <c r="B955" t="s">
        <v>83</v>
      </c>
      <c r="C955" t="s">
        <v>94</v>
      </c>
      <c r="D955" t="s">
        <v>85</v>
      </c>
      <c r="E955" t="s">
        <v>86</v>
      </c>
      <c r="F955" t="s">
        <v>87</v>
      </c>
      <c r="G955" t="s">
        <v>95</v>
      </c>
      <c r="H955">
        <v>1199</v>
      </c>
      <c r="I955">
        <v>85</v>
      </c>
      <c r="J955">
        <v>20.3</v>
      </c>
      <c r="K955">
        <v>6.4</v>
      </c>
      <c r="L955">
        <v>2020</v>
      </c>
      <c r="M955">
        <v>71613</v>
      </c>
      <c r="N955">
        <v>1</v>
      </c>
      <c r="O955">
        <v>0</v>
      </c>
      <c r="P955">
        <v>2.98</v>
      </c>
      <c r="Q955" t="b">
        <f t="shared" si="126"/>
        <v>0</v>
      </c>
      <c r="R955" t="b">
        <f t="shared" si="127"/>
        <v>0</v>
      </c>
      <c r="S955" t="b">
        <f t="shared" si="128"/>
        <v>1</v>
      </c>
      <c r="T955" t="b">
        <f t="shared" si="129"/>
        <v>0</v>
      </c>
      <c r="U955" t="b">
        <f t="shared" si="130"/>
        <v>0</v>
      </c>
      <c r="V955" t="b">
        <f t="shared" si="131"/>
        <v>0</v>
      </c>
      <c r="W955" t="b">
        <f t="shared" si="132"/>
        <v>0</v>
      </c>
      <c r="X955" t="b">
        <f t="shared" si="133"/>
        <v>0</v>
      </c>
      <c r="Y955" t="b">
        <f t="shared" si="134"/>
        <v>0</v>
      </c>
    </row>
    <row r="956" spans="1:25" x14ac:dyDescent="0.3">
      <c r="A956">
        <v>954</v>
      </c>
      <c r="B956" t="s">
        <v>83</v>
      </c>
      <c r="C956" t="s">
        <v>94</v>
      </c>
      <c r="D956" t="s">
        <v>85</v>
      </c>
      <c r="E956" t="s">
        <v>86</v>
      </c>
      <c r="F956" t="s">
        <v>87</v>
      </c>
      <c r="G956" t="s">
        <v>95</v>
      </c>
      <c r="H956">
        <v>1199</v>
      </c>
      <c r="I956">
        <v>85</v>
      </c>
      <c r="J956">
        <v>20.3</v>
      </c>
      <c r="K956">
        <v>6.4</v>
      </c>
      <c r="L956">
        <v>2024</v>
      </c>
      <c r="M956">
        <v>20573</v>
      </c>
      <c r="N956">
        <v>3</v>
      </c>
      <c r="O956">
        <v>1</v>
      </c>
      <c r="P956">
        <v>3.23</v>
      </c>
      <c r="Q956" t="b">
        <f t="shared" si="126"/>
        <v>0</v>
      </c>
      <c r="R956" t="b">
        <f t="shared" si="127"/>
        <v>0</v>
      </c>
      <c r="S956" t="b">
        <f t="shared" si="128"/>
        <v>0</v>
      </c>
      <c r="T956" t="b">
        <f t="shared" si="129"/>
        <v>0</v>
      </c>
      <c r="U956" t="b">
        <f t="shared" si="130"/>
        <v>0</v>
      </c>
      <c r="V956" t="b">
        <f t="shared" si="131"/>
        <v>1</v>
      </c>
      <c r="W956" t="b">
        <f t="shared" si="132"/>
        <v>0</v>
      </c>
      <c r="X956" t="b">
        <f t="shared" si="133"/>
        <v>0</v>
      </c>
      <c r="Y956" t="b">
        <f t="shared" si="134"/>
        <v>0</v>
      </c>
    </row>
    <row r="957" spans="1:25" x14ac:dyDescent="0.3">
      <c r="A957">
        <v>955</v>
      </c>
      <c r="B957" t="s">
        <v>83</v>
      </c>
      <c r="C957" t="s">
        <v>94</v>
      </c>
      <c r="D957" t="s">
        <v>85</v>
      </c>
      <c r="E957" t="s">
        <v>86</v>
      </c>
      <c r="F957" t="s">
        <v>87</v>
      </c>
      <c r="G957" t="s">
        <v>95</v>
      </c>
      <c r="H957">
        <v>1199</v>
      </c>
      <c r="I957">
        <v>85</v>
      </c>
      <c r="J957">
        <v>20.3</v>
      </c>
      <c r="K957">
        <v>6.4</v>
      </c>
      <c r="L957">
        <v>2023</v>
      </c>
      <c r="M957">
        <v>64146</v>
      </c>
      <c r="N957">
        <v>2</v>
      </c>
      <c r="O957">
        <v>0</v>
      </c>
      <c r="P957">
        <v>3.86</v>
      </c>
      <c r="Q957" t="b">
        <f t="shared" si="126"/>
        <v>0</v>
      </c>
      <c r="R957" t="b">
        <f t="shared" si="127"/>
        <v>0</v>
      </c>
      <c r="S957" t="b">
        <f t="shared" si="128"/>
        <v>1</v>
      </c>
      <c r="T957" t="b">
        <f t="shared" si="129"/>
        <v>0</v>
      </c>
      <c r="U957" t="b">
        <f t="shared" si="130"/>
        <v>0</v>
      </c>
      <c r="V957" t="b">
        <f t="shared" si="131"/>
        <v>1</v>
      </c>
      <c r="W957" t="b">
        <f t="shared" si="132"/>
        <v>0</v>
      </c>
      <c r="X957" t="b">
        <f t="shared" si="133"/>
        <v>0</v>
      </c>
      <c r="Y957" t="b">
        <f t="shared" si="134"/>
        <v>0</v>
      </c>
    </row>
    <row r="958" spans="1:25" x14ac:dyDescent="0.3">
      <c r="A958">
        <v>956</v>
      </c>
      <c r="B958" t="s">
        <v>83</v>
      </c>
      <c r="C958" t="s">
        <v>94</v>
      </c>
      <c r="D958" t="s">
        <v>85</v>
      </c>
      <c r="E958" t="s">
        <v>86</v>
      </c>
      <c r="F958" t="s">
        <v>87</v>
      </c>
      <c r="G958" t="s">
        <v>95</v>
      </c>
      <c r="H958">
        <v>1199</v>
      </c>
      <c r="I958">
        <v>85</v>
      </c>
      <c r="J958">
        <v>20.3</v>
      </c>
      <c r="K958">
        <v>6.4</v>
      </c>
      <c r="L958">
        <v>2026</v>
      </c>
      <c r="M958">
        <v>5235</v>
      </c>
      <c r="N958">
        <v>1</v>
      </c>
      <c r="O958">
        <v>0</v>
      </c>
      <c r="P958">
        <v>6.33</v>
      </c>
      <c r="Q958" t="b">
        <f t="shared" si="126"/>
        <v>1</v>
      </c>
      <c r="R958" t="b">
        <f t="shared" si="127"/>
        <v>0</v>
      </c>
      <c r="S958" t="b">
        <f t="shared" si="128"/>
        <v>0</v>
      </c>
      <c r="T958" t="b">
        <f t="shared" si="129"/>
        <v>0</v>
      </c>
      <c r="U958" t="b">
        <f t="shared" si="130"/>
        <v>0</v>
      </c>
      <c r="V958" t="b">
        <f t="shared" si="131"/>
        <v>1</v>
      </c>
      <c r="W958" t="b">
        <f t="shared" si="132"/>
        <v>0</v>
      </c>
      <c r="X958" t="b">
        <f t="shared" si="133"/>
        <v>0</v>
      </c>
      <c r="Y958" t="b">
        <f t="shared" si="134"/>
        <v>0</v>
      </c>
    </row>
    <row r="959" spans="1:25" x14ac:dyDescent="0.3">
      <c r="A959">
        <v>957</v>
      </c>
      <c r="B959" t="s">
        <v>83</v>
      </c>
      <c r="C959" t="s">
        <v>94</v>
      </c>
      <c r="D959" t="s">
        <v>85</v>
      </c>
      <c r="E959" t="s">
        <v>86</v>
      </c>
      <c r="F959" t="s">
        <v>87</v>
      </c>
      <c r="G959" t="s">
        <v>95</v>
      </c>
      <c r="H959">
        <v>1199</v>
      </c>
      <c r="I959">
        <v>85</v>
      </c>
      <c r="J959">
        <v>20.3</v>
      </c>
      <c r="K959">
        <v>6.4</v>
      </c>
      <c r="L959">
        <v>2024</v>
      </c>
      <c r="M959">
        <v>33565</v>
      </c>
      <c r="N959">
        <v>1</v>
      </c>
      <c r="O959">
        <v>0</v>
      </c>
      <c r="P959">
        <v>5.26</v>
      </c>
      <c r="Q959" t="b">
        <f t="shared" si="126"/>
        <v>1</v>
      </c>
      <c r="R959" t="b">
        <f t="shared" si="127"/>
        <v>0</v>
      </c>
      <c r="S959" t="b">
        <f t="shared" si="128"/>
        <v>0</v>
      </c>
      <c r="T959" t="b">
        <f t="shared" si="129"/>
        <v>0</v>
      </c>
      <c r="U959" t="b">
        <f t="shared" si="130"/>
        <v>0</v>
      </c>
      <c r="V959" t="b">
        <f t="shared" si="131"/>
        <v>1</v>
      </c>
      <c r="W959" t="b">
        <f t="shared" si="132"/>
        <v>0</v>
      </c>
      <c r="X959" t="b">
        <f t="shared" si="133"/>
        <v>0</v>
      </c>
      <c r="Y959" t="b">
        <f t="shared" si="134"/>
        <v>0</v>
      </c>
    </row>
    <row r="960" spans="1:25" x14ac:dyDescent="0.3">
      <c r="A960">
        <v>958</v>
      </c>
      <c r="B960" t="s">
        <v>83</v>
      </c>
      <c r="C960" t="s">
        <v>94</v>
      </c>
      <c r="D960" t="s">
        <v>85</v>
      </c>
      <c r="E960" t="s">
        <v>86</v>
      </c>
      <c r="F960" t="s">
        <v>87</v>
      </c>
      <c r="G960" t="s">
        <v>95</v>
      </c>
      <c r="H960">
        <v>1199</v>
      </c>
      <c r="I960">
        <v>85</v>
      </c>
      <c r="J960">
        <v>20.3</v>
      </c>
      <c r="K960">
        <v>6.4</v>
      </c>
      <c r="L960">
        <v>2023</v>
      </c>
      <c r="M960">
        <v>62474</v>
      </c>
      <c r="N960">
        <v>1</v>
      </c>
      <c r="O960">
        <v>1</v>
      </c>
      <c r="P960">
        <v>3.69</v>
      </c>
      <c r="Q960" t="b">
        <f t="shared" si="126"/>
        <v>0</v>
      </c>
      <c r="R960" t="b">
        <f t="shared" si="127"/>
        <v>0</v>
      </c>
      <c r="S960" t="b">
        <f t="shared" si="128"/>
        <v>1</v>
      </c>
      <c r="T960" t="b">
        <f t="shared" si="129"/>
        <v>0</v>
      </c>
      <c r="U960" t="b">
        <f t="shared" si="130"/>
        <v>0</v>
      </c>
      <c r="V960" t="b">
        <f t="shared" si="131"/>
        <v>1</v>
      </c>
      <c r="W960" t="b">
        <f t="shared" si="132"/>
        <v>0</v>
      </c>
      <c r="X960" t="b">
        <f t="shared" si="133"/>
        <v>0</v>
      </c>
      <c r="Y960" t="b">
        <f t="shared" si="134"/>
        <v>0</v>
      </c>
    </row>
    <row r="961" spans="1:25" x14ac:dyDescent="0.3">
      <c r="A961">
        <v>959</v>
      </c>
      <c r="B961" t="s">
        <v>83</v>
      </c>
      <c r="C961" t="s">
        <v>94</v>
      </c>
      <c r="D961" t="s">
        <v>85</v>
      </c>
      <c r="E961" t="s">
        <v>86</v>
      </c>
      <c r="F961" t="s">
        <v>87</v>
      </c>
      <c r="G961" t="s">
        <v>95</v>
      </c>
      <c r="H961">
        <v>1199</v>
      </c>
      <c r="I961">
        <v>85</v>
      </c>
      <c r="J961">
        <v>20.3</v>
      </c>
      <c r="K961">
        <v>6.4</v>
      </c>
      <c r="L961">
        <v>2025</v>
      </c>
      <c r="M961">
        <v>18928</v>
      </c>
      <c r="N961">
        <v>1</v>
      </c>
      <c r="O961">
        <v>0</v>
      </c>
      <c r="P961">
        <v>5.73</v>
      </c>
      <c r="Q961" t="b">
        <f t="shared" si="126"/>
        <v>1</v>
      </c>
      <c r="R961" t="b">
        <f t="shared" si="127"/>
        <v>0</v>
      </c>
      <c r="S961" t="b">
        <f t="shared" si="128"/>
        <v>0</v>
      </c>
      <c r="T961" t="b">
        <f t="shared" si="129"/>
        <v>0</v>
      </c>
      <c r="U961" t="b">
        <f t="shared" si="130"/>
        <v>0</v>
      </c>
      <c r="V961" t="b">
        <f t="shared" si="131"/>
        <v>1</v>
      </c>
      <c r="W961" t="b">
        <f t="shared" si="132"/>
        <v>0</v>
      </c>
      <c r="X961" t="b">
        <f t="shared" si="133"/>
        <v>0</v>
      </c>
      <c r="Y961" t="b">
        <f t="shared" si="134"/>
        <v>0</v>
      </c>
    </row>
    <row r="962" spans="1:25" x14ac:dyDescent="0.3">
      <c r="A962">
        <v>960</v>
      </c>
      <c r="B962" t="s">
        <v>83</v>
      </c>
      <c r="C962" t="s">
        <v>94</v>
      </c>
      <c r="D962" t="s">
        <v>85</v>
      </c>
      <c r="E962" t="s">
        <v>86</v>
      </c>
      <c r="F962" t="s">
        <v>87</v>
      </c>
      <c r="G962" t="s">
        <v>95</v>
      </c>
      <c r="H962">
        <v>1199</v>
      </c>
      <c r="I962">
        <v>85</v>
      </c>
      <c r="J962">
        <v>20.3</v>
      </c>
      <c r="K962">
        <v>6.4</v>
      </c>
      <c r="L962">
        <v>2022</v>
      </c>
      <c r="M962">
        <v>69085</v>
      </c>
      <c r="N962">
        <v>2</v>
      </c>
      <c r="O962">
        <v>0</v>
      </c>
      <c r="P962">
        <v>3.57</v>
      </c>
      <c r="Q962" t="b">
        <f t="shared" si="126"/>
        <v>0</v>
      </c>
      <c r="R962" t="b">
        <f t="shared" si="127"/>
        <v>0</v>
      </c>
      <c r="S962" t="b">
        <f t="shared" si="128"/>
        <v>1</v>
      </c>
      <c r="T962" t="b">
        <f t="shared" si="129"/>
        <v>0</v>
      </c>
      <c r="U962" t="b">
        <f t="shared" si="130"/>
        <v>0</v>
      </c>
      <c r="V962" t="b">
        <f t="shared" si="131"/>
        <v>0</v>
      </c>
      <c r="W962" t="b">
        <f t="shared" si="132"/>
        <v>0</v>
      </c>
      <c r="X962" t="b">
        <f t="shared" si="133"/>
        <v>0</v>
      </c>
      <c r="Y962" t="b">
        <f t="shared" si="134"/>
        <v>0</v>
      </c>
    </row>
    <row r="963" spans="1:25" x14ac:dyDescent="0.3">
      <c r="A963">
        <v>961</v>
      </c>
      <c r="B963" t="s">
        <v>83</v>
      </c>
      <c r="C963" t="s">
        <v>94</v>
      </c>
      <c r="D963" t="s">
        <v>85</v>
      </c>
      <c r="E963" t="s">
        <v>86</v>
      </c>
      <c r="F963" t="s">
        <v>87</v>
      </c>
      <c r="G963" t="s">
        <v>95</v>
      </c>
      <c r="H963">
        <v>1199</v>
      </c>
      <c r="I963">
        <v>85</v>
      </c>
      <c r="J963">
        <v>20.3</v>
      </c>
      <c r="K963">
        <v>6.4</v>
      </c>
      <c r="L963">
        <v>2022</v>
      </c>
      <c r="M963">
        <v>56634</v>
      </c>
      <c r="N963">
        <v>1</v>
      </c>
      <c r="O963">
        <v>0</v>
      </c>
      <c r="P963">
        <v>3.77</v>
      </c>
      <c r="Q963" t="b">
        <f t="shared" si="126"/>
        <v>0</v>
      </c>
      <c r="R963" t="b">
        <f t="shared" si="127"/>
        <v>0</v>
      </c>
      <c r="S963" t="b">
        <f t="shared" si="128"/>
        <v>1</v>
      </c>
      <c r="T963" t="b">
        <f t="shared" si="129"/>
        <v>0</v>
      </c>
      <c r="U963" t="b">
        <f t="shared" si="130"/>
        <v>0</v>
      </c>
      <c r="V963" t="b">
        <f t="shared" si="131"/>
        <v>0</v>
      </c>
      <c r="W963" t="b">
        <f t="shared" si="132"/>
        <v>0</v>
      </c>
      <c r="X963" t="b">
        <f t="shared" si="133"/>
        <v>0</v>
      </c>
      <c r="Y963" t="b">
        <f t="shared" si="134"/>
        <v>0</v>
      </c>
    </row>
    <row r="964" spans="1:25" x14ac:dyDescent="0.3">
      <c r="A964">
        <v>962</v>
      </c>
      <c r="B964" t="s">
        <v>83</v>
      </c>
      <c r="C964" t="s">
        <v>94</v>
      </c>
      <c r="D964" t="s">
        <v>85</v>
      </c>
      <c r="E964" t="s">
        <v>86</v>
      </c>
      <c r="F964" t="s">
        <v>87</v>
      </c>
      <c r="G964" t="s">
        <v>95</v>
      </c>
      <c r="H964">
        <v>1199</v>
      </c>
      <c r="I964">
        <v>85</v>
      </c>
      <c r="J964">
        <v>20.3</v>
      </c>
      <c r="K964">
        <v>6.4</v>
      </c>
      <c r="L964">
        <v>2026</v>
      </c>
      <c r="M964">
        <v>7355</v>
      </c>
      <c r="N964">
        <v>1</v>
      </c>
      <c r="O964">
        <v>0</v>
      </c>
      <c r="P964">
        <v>6.38</v>
      </c>
      <c r="Q964" t="b">
        <f t="shared" ref="Q964:Q1027" si="135">AND(P964&gt;4,P964&gt;4)</f>
        <v>1</v>
      </c>
      <c r="R964" t="b">
        <f t="shared" ref="R964:R1027" si="136">AND(P964&gt;4,P964&lt;5)</f>
        <v>0</v>
      </c>
      <c r="S964" t="b">
        <f t="shared" ref="S964:S1027" si="137">M964&gt;40000</f>
        <v>0</v>
      </c>
      <c r="T964" t="b">
        <f t="shared" ref="T964:T1027" si="138">F964=""</f>
        <v>0</v>
      </c>
      <c r="U964" t="b">
        <f t="shared" ref="U964:U1027" si="139">AND(R964,S964,T964)</f>
        <v>0</v>
      </c>
      <c r="V964" t="b">
        <f t="shared" ref="V964:V1027" si="140">L964&gt;2022</f>
        <v>1</v>
      </c>
      <c r="W964" t="b">
        <f t="shared" ref="W964:W1027" si="141">P964&gt;7</f>
        <v>0</v>
      </c>
      <c r="X964" t="b">
        <f t="shared" ref="X964:X1027" si="142">F964="Automatic"</f>
        <v>0</v>
      </c>
      <c r="Y964" t="b">
        <f t="shared" ref="Y964:Y1027" si="143">AND(V964,W964,X964)</f>
        <v>0</v>
      </c>
    </row>
    <row r="965" spans="1:25" x14ac:dyDescent="0.3">
      <c r="A965">
        <v>963</v>
      </c>
      <c r="B965" t="s">
        <v>83</v>
      </c>
      <c r="C965" t="s">
        <v>94</v>
      </c>
      <c r="D965" t="s">
        <v>85</v>
      </c>
      <c r="E965" t="s">
        <v>86</v>
      </c>
      <c r="F965" t="s">
        <v>87</v>
      </c>
      <c r="G965" t="s">
        <v>95</v>
      </c>
      <c r="H965">
        <v>1199</v>
      </c>
      <c r="I965">
        <v>85</v>
      </c>
      <c r="J965">
        <v>20.3</v>
      </c>
      <c r="K965">
        <v>6.4</v>
      </c>
      <c r="L965">
        <v>2026</v>
      </c>
      <c r="M965">
        <v>9705</v>
      </c>
      <c r="N965">
        <v>3</v>
      </c>
      <c r="O965">
        <v>0</v>
      </c>
      <c r="P965">
        <v>5.65</v>
      </c>
      <c r="Q965" t="b">
        <f t="shared" si="135"/>
        <v>1</v>
      </c>
      <c r="R965" t="b">
        <f t="shared" si="136"/>
        <v>0</v>
      </c>
      <c r="S965" t="b">
        <f t="shared" si="137"/>
        <v>0</v>
      </c>
      <c r="T965" t="b">
        <f t="shared" si="138"/>
        <v>0</v>
      </c>
      <c r="U965" t="b">
        <f t="shared" si="139"/>
        <v>0</v>
      </c>
      <c r="V965" t="b">
        <f t="shared" si="140"/>
        <v>1</v>
      </c>
      <c r="W965" t="b">
        <f t="shared" si="141"/>
        <v>0</v>
      </c>
      <c r="X965" t="b">
        <f t="shared" si="142"/>
        <v>0</v>
      </c>
      <c r="Y965" t="b">
        <f t="shared" si="143"/>
        <v>0</v>
      </c>
    </row>
    <row r="966" spans="1:25" x14ac:dyDescent="0.3">
      <c r="A966">
        <v>964</v>
      </c>
      <c r="B966" t="s">
        <v>83</v>
      </c>
      <c r="C966" t="s">
        <v>94</v>
      </c>
      <c r="D966" t="s">
        <v>85</v>
      </c>
      <c r="E966" t="s">
        <v>86</v>
      </c>
      <c r="F966" t="s">
        <v>87</v>
      </c>
      <c r="G966" t="s">
        <v>95</v>
      </c>
      <c r="H966">
        <v>1199</v>
      </c>
      <c r="I966">
        <v>85</v>
      </c>
      <c r="J966">
        <v>20.3</v>
      </c>
      <c r="K966">
        <v>6.4</v>
      </c>
      <c r="L966">
        <v>2026</v>
      </c>
      <c r="M966">
        <v>7152</v>
      </c>
      <c r="N966">
        <v>1</v>
      </c>
      <c r="O966">
        <v>1</v>
      </c>
      <c r="P966">
        <v>5.69</v>
      </c>
      <c r="Q966" t="b">
        <f t="shared" si="135"/>
        <v>1</v>
      </c>
      <c r="R966" t="b">
        <f t="shared" si="136"/>
        <v>0</v>
      </c>
      <c r="S966" t="b">
        <f t="shared" si="137"/>
        <v>0</v>
      </c>
      <c r="T966" t="b">
        <f t="shared" si="138"/>
        <v>0</v>
      </c>
      <c r="U966" t="b">
        <f t="shared" si="139"/>
        <v>0</v>
      </c>
      <c r="V966" t="b">
        <f t="shared" si="140"/>
        <v>1</v>
      </c>
      <c r="W966" t="b">
        <f t="shared" si="141"/>
        <v>0</v>
      </c>
      <c r="X966" t="b">
        <f t="shared" si="142"/>
        <v>0</v>
      </c>
      <c r="Y966" t="b">
        <f t="shared" si="143"/>
        <v>0</v>
      </c>
    </row>
    <row r="967" spans="1:25" x14ac:dyDescent="0.3">
      <c r="A967">
        <v>965</v>
      </c>
      <c r="B967" t="s">
        <v>83</v>
      </c>
      <c r="C967" t="s">
        <v>94</v>
      </c>
      <c r="D967" t="s">
        <v>85</v>
      </c>
      <c r="E967" t="s">
        <v>86</v>
      </c>
      <c r="F967" t="s">
        <v>87</v>
      </c>
      <c r="G967" t="s">
        <v>95</v>
      </c>
      <c r="H967">
        <v>1199</v>
      </c>
      <c r="I967">
        <v>85</v>
      </c>
      <c r="J967">
        <v>20.3</v>
      </c>
      <c r="K967">
        <v>6.4</v>
      </c>
      <c r="L967">
        <v>2024</v>
      </c>
      <c r="M967">
        <v>47442</v>
      </c>
      <c r="N967">
        <v>1</v>
      </c>
      <c r="O967">
        <v>0</v>
      </c>
      <c r="P967">
        <v>5.12</v>
      </c>
      <c r="Q967" t="b">
        <f t="shared" si="135"/>
        <v>1</v>
      </c>
      <c r="R967" t="b">
        <f t="shared" si="136"/>
        <v>0</v>
      </c>
      <c r="S967" t="b">
        <f t="shared" si="137"/>
        <v>1</v>
      </c>
      <c r="T967" t="b">
        <f t="shared" si="138"/>
        <v>0</v>
      </c>
      <c r="U967" t="b">
        <f t="shared" si="139"/>
        <v>0</v>
      </c>
      <c r="V967" t="b">
        <f t="shared" si="140"/>
        <v>1</v>
      </c>
      <c r="W967" t="b">
        <f t="shared" si="141"/>
        <v>0</v>
      </c>
      <c r="X967" t="b">
        <f t="shared" si="142"/>
        <v>0</v>
      </c>
      <c r="Y967" t="b">
        <f t="shared" si="143"/>
        <v>0</v>
      </c>
    </row>
    <row r="968" spans="1:25" x14ac:dyDescent="0.3">
      <c r="A968">
        <v>966</v>
      </c>
      <c r="B968" t="s">
        <v>83</v>
      </c>
      <c r="C968" t="s">
        <v>94</v>
      </c>
      <c r="D968" t="s">
        <v>85</v>
      </c>
      <c r="E968" t="s">
        <v>86</v>
      </c>
      <c r="F968" t="s">
        <v>87</v>
      </c>
      <c r="G968" t="s">
        <v>95</v>
      </c>
      <c r="H968">
        <v>1199</v>
      </c>
      <c r="I968">
        <v>85</v>
      </c>
      <c r="J968">
        <v>20.3</v>
      </c>
      <c r="K968">
        <v>6.4</v>
      </c>
      <c r="L968">
        <v>2024</v>
      </c>
      <c r="M968">
        <v>31615</v>
      </c>
      <c r="N968">
        <v>1</v>
      </c>
      <c r="O968">
        <v>0</v>
      </c>
      <c r="P968">
        <v>5.03</v>
      </c>
      <c r="Q968" t="b">
        <f t="shared" si="135"/>
        <v>1</v>
      </c>
      <c r="R968" t="b">
        <f t="shared" si="136"/>
        <v>0</v>
      </c>
      <c r="S968" t="b">
        <f t="shared" si="137"/>
        <v>0</v>
      </c>
      <c r="T968" t="b">
        <f t="shared" si="138"/>
        <v>0</v>
      </c>
      <c r="U968" t="b">
        <f t="shared" si="139"/>
        <v>0</v>
      </c>
      <c r="V968" t="b">
        <f t="shared" si="140"/>
        <v>1</v>
      </c>
      <c r="W968" t="b">
        <f t="shared" si="141"/>
        <v>0</v>
      </c>
      <c r="X968" t="b">
        <f t="shared" si="142"/>
        <v>0</v>
      </c>
      <c r="Y968" t="b">
        <f t="shared" si="143"/>
        <v>0</v>
      </c>
    </row>
    <row r="969" spans="1:25" x14ac:dyDescent="0.3">
      <c r="A969">
        <v>967</v>
      </c>
      <c r="B969" t="s">
        <v>83</v>
      </c>
      <c r="C969" t="s">
        <v>94</v>
      </c>
      <c r="D969" t="s">
        <v>85</v>
      </c>
      <c r="E969" t="s">
        <v>86</v>
      </c>
      <c r="F969" t="s">
        <v>87</v>
      </c>
      <c r="G969" t="s">
        <v>95</v>
      </c>
      <c r="H969">
        <v>1199</v>
      </c>
      <c r="I969">
        <v>85</v>
      </c>
      <c r="J969">
        <v>20.3</v>
      </c>
      <c r="K969">
        <v>6.4</v>
      </c>
      <c r="L969">
        <v>2026</v>
      </c>
      <c r="M969">
        <v>7173</v>
      </c>
      <c r="N969">
        <v>1</v>
      </c>
      <c r="O969">
        <v>0</v>
      </c>
      <c r="P969">
        <v>6.37</v>
      </c>
      <c r="Q969" t="b">
        <f t="shared" si="135"/>
        <v>1</v>
      </c>
      <c r="R969" t="b">
        <f t="shared" si="136"/>
        <v>0</v>
      </c>
      <c r="S969" t="b">
        <f t="shared" si="137"/>
        <v>0</v>
      </c>
      <c r="T969" t="b">
        <f t="shared" si="138"/>
        <v>0</v>
      </c>
      <c r="U969" t="b">
        <f t="shared" si="139"/>
        <v>0</v>
      </c>
      <c r="V969" t="b">
        <f t="shared" si="140"/>
        <v>1</v>
      </c>
      <c r="W969" t="b">
        <f t="shared" si="141"/>
        <v>0</v>
      </c>
      <c r="X969" t="b">
        <f t="shared" si="142"/>
        <v>0</v>
      </c>
      <c r="Y969" t="b">
        <f t="shared" si="143"/>
        <v>0</v>
      </c>
    </row>
    <row r="970" spans="1:25" x14ac:dyDescent="0.3">
      <c r="A970">
        <v>968</v>
      </c>
      <c r="B970" t="s">
        <v>83</v>
      </c>
      <c r="C970" t="s">
        <v>94</v>
      </c>
      <c r="D970" t="s">
        <v>85</v>
      </c>
      <c r="E970" t="s">
        <v>86</v>
      </c>
      <c r="F970" t="s">
        <v>87</v>
      </c>
      <c r="G970" t="s">
        <v>95</v>
      </c>
      <c r="H970">
        <v>1199</v>
      </c>
      <c r="I970">
        <v>85</v>
      </c>
      <c r="J970">
        <v>20.3</v>
      </c>
      <c r="K970">
        <v>6.4</v>
      </c>
      <c r="L970">
        <v>2025</v>
      </c>
      <c r="M970">
        <v>20449</v>
      </c>
      <c r="N970">
        <v>1</v>
      </c>
      <c r="O970">
        <v>0</v>
      </c>
      <c r="P970">
        <v>5.6</v>
      </c>
      <c r="Q970" t="b">
        <f t="shared" si="135"/>
        <v>1</v>
      </c>
      <c r="R970" t="b">
        <f t="shared" si="136"/>
        <v>0</v>
      </c>
      <c r="S970" t="b">
        <f t="shared" si="137"/>
        <v>0</v>
      </c>
      <c r="T970" t="b">
        <f t="shared" si="138"/>
        <v>0</v>
      </c>
      <c r="U970" t="b">
        <f t="shared" si="139"/>
        <v>0</v>
      </c>
      <c r="V970" t="b">
        <f t="shared" si="140"/>
        <v>1</v>
      </c>
      <c r="W970" t="b">
        <f t="shared" si="141"/>
        <v>0</v>
      </c>
      <c r="X970" t="b">
        <f t="shared" si="142"/>
        <v>0</v>
      </c>
      <c r="Y970" t="b">
        <f t="shared" si="143"/>
        <v>0</v>
      </c>
    </row>
    <row r="971" spans="1:25" x14ac:dyDescent="0.3">
      <c r="A971">
        <v>969</v>
      </c>
      <c r="B971" t="s">
        <v>83</v>
      </c>
      <c r="C971" t="s">
        <v>94</v>
      </c>
      <c r="D971" t="s">
        <v>85</v>
      </c>
      <c r="E971" t="s">
        <v>86</v>
      </c>
      <c r="F971" t="s">
        <v>87</v>
      </c>
      <c r="G971" t="s">
        <v>95</v>
      </c>
      <c r="H971">
        <v>1199</v>
      </c>
      <c r="I971">
        <v>85</v>
      </c>
      <c r="J971">
        <v>20.3</v>
      </c>
      <c r="K971">
        <v>6.4</v>
      </c>
      <c r="L971">
        <v>2025</v>
      </c>
      <c r="M971">
        <v>27676</v>
      </c>
      <c r="N971">
        <v>1</v>
      </c>
      <c r="O971">
        <v>0</v>
      </c>
      <c r="P971">
        <v>5.97</v>
      </c>
      <c r="Q971" t="b">
        <f t="shared" si="135"/>
        <v>1</v>
      </c>
      <c r="R971" t="b">
        <f t="shared" si="136"/>
        <v>0</v>
      </c>
      <c r="S971" t="b">
        <f t="shared" si="137"/>
        <v>0</v>
      </c>
      <c r="T971" t="b">
        <f t="shared" si="138"/>
        <v>0</v>
      </c>
      <c r="U971" t="b">
        <f t="shared" si="139"/>
        <v>0</v>
      </c>
      <c r="V971" t="b">
        <f t="shared" si="140"/>
        <v>1</v>
      </c>
      <c r="W971" t="b">
        <f t="shared" si="141"/>
        <v>0</v>
      </c>
      <c r="X971" t="b">
        <f t="shared" si="142"/>
        <v>0</v>
      </c>
      <c r="Y971" t="b">
        <f t="shared" si="143"/>
        <v>0</v>
      </c>
    </row>
    <row r="972" spans="1:25" x14ac:dyDescent="0.3">
      <c r="A972">
        <v>970</v>
      </c>
      <c r="B972" t="s">
        <v>83</v>
      </c>
      <c r="C972" t="s">
        <v>94</v>
      </c>
      <c r="D972" t="s">
        <v>85</v>
      </c>
      <c r="E972" t="s">
        <v>86</v>
      </c>
      <c r="F972" t="s">
        <v>87</v>
      </c>
      <c r="G972" t="s">
        <v>95</v>
      </c>
      <c r="H972">
        <v>1199</v>
      </c>
      <c r="I972">
        <v>85</v>
      </c>
      <c r="J972">
        <v>20.3</v>
      </c>
      <c r="K972">
        <v>6.4</v>
      </c>
      <c r="L972">
        <v>2023</v>
      </c>
      <c r="M972">
        <v>32181</v>
      </c>
      <c r="N972">
        <v>1</v>
      </c>
      <c r="O972">
        <v>0</v>
      </c>
      <c r="P972">
        <v>4.3499999999999996</v>
      </c>
      <c r="Q972" t="b">
        <f t="shared" si="135"/>
        <v>1</v>
      </c>
      <c r="R972" t="b">
        <f t="shared" si="136"/>
        <v>1</v>
      </c>
      <c r="S972" t="b">
        <f t="shared" si="137"/>
        <v>0</v>
      </c>
      <c r="T972" t="b">
        <f t="shared" si="138"/>
        <v>0</v>
      </c>
      <c r="U972" t="b">
        <f t="shared" si="139"/>
        <v>0</v>
      </c>
      <c r="V972" t="b">
        <f t="shared" si="140"/>
        <v>1</v>
      </c>
      <c r="W972" t="b">
        <f t="shared" si="141"/>
        <v>0</v>
      </c>
      <c r="X972" t="b">
        <f t="shared" si="142"/>
        <v>0</v>
      </c>
      <c r="Y972" t="b">
        <f t="shared" si="143"/>
        <v>0</v>
      </c>
    </row>
    <row r="973" spans="1:25" x14ac:dyDescent="0.3">
      <c r="A973">
        <v>971</v>
      </c>
      <c r="B973" t="s">
        <v>83</v>
      </c>
      <c r="C973" t="s">
        <v>94</v>
      </c>
      <c r="D973" t="s">
        <v>85</v>
      </c>
      <c r="E973" t="s">
        <v>86</v>
      </c>
      <c r="F973" t="s">
        <v>87</v>
      </c>
      <c r="G973" t="s">
        <v>95</v>
      </c>
      <c r="H973">
        <v>1199</v>
      </c>
      <c r="I973">
        <v>85</v>
      </c>
      <c r="J973">
        <v>20.3</v>
      </c>
      <c r="K973">
        <v>6.4</v>
      </c>
      <c r="L973">
        <v>2021</v>
      </c>
      <c r="M973">
        <v>94932</v>
      </c>
      <c r="N973">
        <v>1</v>
      </c>
      <c r="O973">
        <v>0</v>
      </c>
      <c r="P973">
        <v>3.19</v>
      </c>
      <c r="Q973" t="b">
        <f t="shared" si="135"/>
        <v>0</v>
      </c>
      <c r="R973" t="b">
        <f t="shared" si="136"/>
        <v>0</v>
      </c>
      <c r="S973" t="b">
        <f t="shared" si="137"/>
        <v>1</v>
      </c>
      <c r="T973" t="b">
        <f t="shared" si="138"/>
        <v>0</v>
      </c>
      <c r="U973" t="b">
        <f t="shared" si="139"/>
        <v>0</v>
      </c>
      <c r="V973" t="b">
        <f t="shared" si="140"/>
        <v>0</v>
      </c>
      <c r="W973" t="b">
        <f t="shared" si="141"/>
        <v>0</v>
      </c>
      <c r="X973" t="b">
        <f t="shared" si="142"/>
        <v>0</v>
      </c>
      <c r="Y973" t="b">
        <f t="shared" si="143"/>
        <v>0</v>
      </c>
    </row>
    <row r="974" spans="1:25" x14ac:dyDescent="0.3">
      <c r="A974">
        <v>972</v>
      </c>
      <c r="B974" t="s">
        <v>83</v>
      </c>
      <c r="C974" t="s">
        <v>94</v>
      </c>
      <c r="D974" t="s">
        <v>85</v>
      </c>
      <c r="E974" t="s">
        <v>86</v>
      </c>
      <c r="F974" t="s">
        <v>87</v>
      </c>
      <c r="G974" t="s">
        <v>95</v>
      </c>
      <c r="H974">
        <v>1199</v>
      </c>
      <c r="I974">
        <v>85</v>
      </c>
      <c r="J974">
        <v>20.3</v>
      </c>
      <c r="K974">
        <v>6.4</v>
      </c>
      <c r="L974">
        <v>2025</v>
      </c>
      <c r="M974">
        <v>26417</v>
      </c>
      <c r="N974">
        <v>1</v>
      </c>
      <c r="O974">
        <v>0</v>
      </c>
      <c r="P974">
        <v>6.05</v>
      </c>
      <c r="Q974" t="b">
        <f t="shared" si="135"/>
        <v>1</v>
      </c>
      <c r="R974" t="b">
        <f t="shared" si="136"/>
        <v>0</v>
      </c>
      <c r="S974" t="b">
        <f t="shared" si="137"/>
        <v>0</v>
      </c>
      <c r="T974" t="b">
        <f t="shared" si="138"/>
        <v>0</v>
      </c>
      <c r="U974" t="b">
        <f t="shared" si="139"/>
        <v>0</v>
      </c>
      <c r="V974" t="b">
        <f t="shared" si="140"/>
        <v>1</v>
      </c>
      <c r="W974" t="b">
        <f t="shared" si="141"/>
        <v>0</v>
      </c>
      <c r="X974" t="b">
        <f t="shared" si="142"/>
        <v>0</v>
      </c>
      <c r="Y974" t="b">
        <f t="shared" si="143"/>
        <v>0</v>
      </c>
    </row>
    <row r="975" spans="1:25" x14ac:dyDescent="0.3">
      <c r="A975">
        <v>973</v>
      </c>
      <c r="B975" t="s">
        <v>83</v>
      </c>
      <c r="C975" t="s">
        <v>94</v>
      </c>
      <c r="D975" t="s">
        <v>85</v>
      </c>
      <c r="E975" t="s">
        <v>86</v>
      </c>
      <c r="F975" t="s">
        <v>87</v>
      </c>
      <c r="G975" t="s">
        <v>95</v>
      </c>
      <c r="H975">
        <v>1199</v>
      </c>
      <c r="I975">
        <v>85</v>
      </c>
      <c r="J975">
        <v>20.3</v>
      </c>
      <c r="K975">
        <v>6.4</v>
      </c>
      <c r="L975">
        <v>2021</v>
      </c>
      <c r="M975">
        <v>71948</v>
      </c>
      <c r="N975">
        <v>1</v>
      </c>
      <c r="O975">
        <v>0</v>
      </c>
      <c r="P975">
        <v>3.59</v>
      </c>
      <c r="Q975" t="b">
        <f t="shared" si="135"/>
        <v>0</v>
      </c>
      <c r="R975" t="b">
        <f t="shared" si="136"/>
        <v>0</v>
      </c>
      <c r="S975" t="b">
        <f t="shared" si="137"/>
        <v>1</v>
      </c>
      <c r="T975" t="b">
        <f t="shared" si="138"/>
        <v>0</v>
      </c>
      <c r="U975" t="b">
        <f t="shared" si="139"/>
        <v>0</v>
      </c>
      <c r="V975" t="b">
        <f t="shared" si="140"/>
        <v>0</v>
      </c>
      <c r="W975" t="b">
        <f t="shared" si="141"/>
        <v>0</v>
      </c>
      <c r="X975" t="b">
        <f t="shared" si="142"/>
        <v>0</v>
      </c>
      <c r="Y975" t="b">
        <f t="shared" si="143"/>
        <v>0</v>
      </c>
    </row>
    <row r="976" spans="1:25" x14ac:dyDescent="0.3">
      <c r="A976">
        <v>974</v>
      </c>
      <c r="B976" t="s">
        <v>83</v>
      </c>
      <c r="C976" t="s">
        <v>94</v>
      </c>
      <c r="D976" t="s">
        <v>85</v>
      </c>
      <c r="E976" t="s">
        <v>86</v>
      </c>
      <c r="F976" t="s">
        <v>87</v>
      </c>
      <c r="G976" t="s">
        <v>95</v>
      </c>
      <c r="H976">
        <v>1199</v>
      </c>
      <c r="I976">
        <v>85</v>
      </c>
      <c r="J976">
        <v>20.3</v>
      </c>
      <c r="K976">
        <v>6.4</v>
      </c>
      <c r="L976">
        <v>2021</v>
      </c>
      <c r="M976">
        <v>77135</v>
      </c>
      <c r="N976">
        <v>1</v>
      </c>
      <c r="O976">
        <v>0</v>
      </c>
      <c r="P976">
        <v>3.46</v>
      </c>
      <c r="Q976" t="b">
        <f t="shared" si="135"/>
        <v>0</v>
      </c>
      <c r="R976" t="b">
        <f t="shared" si="136"/>
        <v>0</v>
      </c>
      <c r="S976" t="b">
        <f t="shared" si="137"/>
        <v>1</v>
      </c>
      <c r="T976" t="b">
        <f t="shared" si="138"/>
        <v>0</v>
      </c>
      <c r="U976" t="b">
        <f t="shared" si="139"/>
        <v>0</v>
      </c>
      <c r="V976" t="b">
        <f t="shared" si="140"/>
        <v>0</v>
      </c>
      <c r="W976" t="b">
        <f t="shared" si="141"/>
        <v>0</v>
      </c>
      <c r="X976" t="b">
        <f t="shared" si="142"/>
        <v>0</v>
      </c>
      <c r="Y976" t="b">
        <f t="shared" si="143"/>
        <v>0</v>
      </c>
    </row>
    <row r="977" spans="1:25" x14ac:dyDescent="0.3">
      <c r="A977">
        <v>975</v>
      </c>
      <c r="B977" t="s">
        <v>83</v>
      </c>
      <c r="C977" t="s">
        <v>94</v>
      </c>
      <c r="D977" t="s">
        <v>85</v>
      </c>
      <c r="E977" t="s">
        <v>86</v>
      </c>
      <c r="F977" t="s">
        <v>87</v>
      </c>
      <c r="G977" t="s">
        <v>95</v>
      </c>
      <c r="H977">
        <v>1199</v>
      </c>
      <c r="I977">
        <v>85</v>
      </c>
      <c r="J977">
        <v>20.3</v>
      </c>
      <c r="K977">
        <v>6.4</v>
      </c>
      <c r="L977">
        <v>2024</v>
      </c>
      <c r="M977">
        <v>20131</v>
      </c>
      <c r="N977">
        <v>2</v>
      </c>
      <c r="O977">
        <v>0</v>
      </c>
      <c r="P977">
        <v>4.99</v>
      </c>
      <c r="Q977" t="b">
        <f t="shared" si="135"/>
        <v>1</v>
      </c>
      <c r="R977" t="b">
        <f t="shared" si="136"/>
        <v>1</v>
      </c>
      <c r="S977" t="b">
        <f t="shared" si="137"/>
        <v>0</v>
      </c>
      <c r="T977" t="b">
        <f t="shared" si="138"/>
        <v>0</v>
      </c>
      <c r="U977" t="b">
        <f t="shared" si="139"/>
        <v>0</v>
      </c>
      <c r="V977" t="b">
        <f t="shared" si="140"/>
        <v>1</v>
      </c>
      <c r="W977" t="b">
        <f t="shared" si="141"/>
        <v>0</v>
      </c>
      <c r="X977" t="b">
        <f t="shared" si="142"/>
        <v>0</v>
      </c>
      <c r="Y977" t="b">
        <f t="shared" si="143"/>
        <v>0</v>
      </c>
    </row>
    <row r="978" spans="1:25" x14ac:dyDescent="0.3">
      <c r="A978">
        <v>976</v>
      </c>
      <c r="B978" t="s">
        <v>83</v>
      </c>
      <c r="C978" t="s">
        <v>94</v>
      </c>
      <c r="D978" t="s">
        <v>85</v>
      </c>
      <c r="E978" t="s">
        <v>86</v>
      </c>
      <c r="F978" t="s">
        <v>87</v>
      </c>
      <c r="G978" t="s">
        <v>95</v>
      </c>
      <c r="H978">
        <v>1199</v>
      </c>
      <c r="I978">
        <v>85</v>
      </c>
      <c r="J978">
        <v>20.3</v>
      </c>
      <c r="K978">
        <v>6.4</v>
      </c>
      <c r="L978">
        <v>2021</v>
      </c>
      <c r="M978">
        <v>57835</v>
      </c>
      <c r="N978">
        <v>1</v>
      </c>
      <c r="O978">
        <v>0</v>
      </c>
      <c r="P978">
        <v>3.26</v>
      </c>
      <c r="Q978" t="b">
        <f t="shared" si="135"/>
        <v>0</v>
      </c>
      <c r="R978" t="b">
        <f t="shared" si="136"/>
        <v>0</v>
      </c>
      <c r="S978" t="b">
        <f t="shared" si="137"/>
        <v>1</v>
      </c>
      <c r="T978" t="b">
        <f t="shared" si="138"/>
        <v>0</v>
      </c>
      <c r="U978" t="b">
        <f t="shared" si="139"/>
        <v>0</v>
      </c>
      <c r="V978" t="b">
        <f t="shared" si="140"/>
        <v>0</v>
      </c>
      <c r="W978" t="b">
        <f t="shared" si="141"/>
        <v>0</v>
      </c>
      <c r="X978" t="b">
        <f t="shared" si="142"/>
        <v>0</v>
      </c>
      <c r="Y978" t="b">
        <f t="shared" si="143"/>
        <v>0</v>
      </c>
    </row>
    <row r="979" spans="1:25" x14ac:dyDescent="0.3">
      <c r="A979">
        <v>977</v>
      </c>
      <c r="B979" t="s">
        <v>83</v>
      </c>
      <c r="C979" t="s">
        <v>94</v>
      </c>
      <c r="D979" t="s">
        <v>85</v>
      </c>
      <c r="E979" t="s">
        <v>86</v>
      </c>
      <c r="F979" t="s">
        <v>87</v>
      </c>
      <c r="G979" t="s">
        <v>95</v>
      </c>
      <c r="H979">
        <v>1199</v>
      </c>
      <c r="I979">
        <v>85</v>
      </c>
      <c r="J979">
        <v>20.3</v>
      </c>
      <c r="K979">
        <v>6.4</v>
      </c>
      <c r="L979">
        <v>2024</v>
      </c>
      <c r="M979">
        <v>34052</v>
      </c>
      <c r="N979">
        <v>2</v>
      </c>
      <c r="O979">
        <v>0</v>
      </c>
      <c r="P979">
        <v>4.83</v>
      </c>
      <c r="Q979" t="b">
        <f t="shared" si="135"/>
        <v>1</v>
      </c>
      <c r="R979" t="b">
        <f t="shared" si="136"/>
        <v>1</v>
      </c>
      <c r="S979" t="b">
        <f t="shared" si="137"/>
        <v>0</v>
      </c>
      <c r="T979" t="b">
        <f t="shared" si="138"/>
        <v>0</v>
      </c>
      <c r="U979" t="b">
        <f t="shared" si="139"/>
        <v>0</v>
      </c>
      <c r="V979" t="b">
        <f t="shared" si="140"/>
        <v>1</v>
      </c>
      <c r="W979" t="b">
        <f t="shared" si="141"/>
        <v>0</v>
      </c>
      <c r="X979" t="b">
        <f t="shared" si="142"/>
        <v>0</v>
      </c>
      <c r="Y979" t="b">
        <f t="shared" si="143"/>
        <v>0</v>
      </c>
    </row>
    <row r="980" spans="1:25" x14ac:dyDescent="0.3">
      <c r="A980">
        <v>978</v>
      </c>
      <c r="B980" t="s">
        <v>83</v>
      </c>
      <c r="C980" t="s">
        <v>94</v>
      </c>
      <c r="D980" t="s">
        <v>85</v>
      </c>
      <c r="E980" t="s">
        <v>86</v>
      </c>
      <c r="F980" t="s">
        <v>87</v>
      </c>
      <c r="G980" t="s">
        <v>95</v>
      </c>
      <c r="H980">
        <v>1199</v>
      </c>
      <c r="I980">
        <v>85</v>
      </c>
      <c r="J980">
        <v>20.3</v>
      </c>
      <c r="K980">
        <v>6.4</v>
      </c>
      <c r="L980">
        <v>2020</v>
      </c>
      <c r="M980">
        <v>85337</v>
      </c>
      <c r="N980">
        <v>1</v>
      </c>
      <c r="O980">
        <v>0</v>
      </c>
      <c r="P980">
        <v>3.07</v>
      </c>
      <c r="Q980" t="b">
        <f t="shared" si="135"/>
        <v>0</v>
      </c>
      <c r="R980" t="b">
        <f t="shared" si="136"/>
        <v>0</v>
      </c>
      <c r="S980" t="b">
        <f t="shared" si="137"/>
        <v>1</v>
      </c>
      <c r="T980" t="b">
        <f t="shared" si="138"/>
        <v>0</v>
      </c>
      <c r="U980" t="b">
        <f t="shared" si="139"/>
        <v>0</v>
      </c>
      <c r="V980" t="b">
        <f t="shared" si="140"/>
        <v>0</v>
      </c>
      <c r="W980" t="b">
        <f t="shared" si="141"/>
        <v>0</v>
      </c>
      <c r="X980" t="b">
        <f t="shared" si="142"/>
        <v>0</v>
      </c>
      <c r="Y980" t="b">
        <f t="shared" si="143"/>
        <v>0</v>
      </c>
    </row>
    <row r="981" spans="1:25" x14ac:dyDescent="0.3">
      <c r="A981">
        <v>979</v>
      </c>
      <c r="B981" t="s">
        <v>83</v>
      </c>
      <c r="C981" t="s">
        <v>94</v>
      </c>
      <c r="D981" t="s">
        <v>85</v>
      </c>
      <c r="E981" t="s">
        <v>86</v>
      </c>
      <c r="F981" t="s">
        <v>87</v>
      </c>
      <c r="G981" t="s">
        <v>95</v>
      </c>
      <c r="H981">
        <v>1199</v>
      </c>
      <c r="I981">
        <v>85</v>
      </c>
      <c r="J981">
        <v>20.3</v>
      </c>
      <c r="K981">
        <v>6.4</v>
      </c>
      <c r="L981">
        <v>2023</v>
      </c>
      <c r="M981">
        <v>46699</v>
      </c>
      <c r="N981">
        <v>2</v>
      </c>
      <c r="O981">
        <v>0</v>
      </c>
      <c r="P981">
        <v>4.1100000000000003</v>
      </c>
      <c r="Q981" t="b">
        <f t="shared" si="135"/>
        <v>1</v>
      </c>
      <c r="R981" t="b">
        <f t="shared" si="136"/>
        <v>1</v>
      </c>
      <c r="S981" t="b">
        <f t="shared" si="137"/>
        <v>1</v>
      </c>
      <c r="T981" t="b">
        <f t="shared" si="138"/>
        <v>0</v>
      </c>
      <c r="U981" t="b">
        <f t="shared" si="139"/>
        <v>0</v>
      </c>
      <c r="V981" t="b">
        <f t="shared" si="140"/>
        <v>1</v>
      </c>
      <c r="W981" t="b">
        <f t="shared" si="141"/>
        <v>0</v>
      </c>
      <c r="X981" t="b">
        <f t="shared" si="142"/>
        <v>0</v>
      </c>
      <c r="Y981" t="b">
        <f t="shared" si="143"/>
        <v>0</v>
      </c>
    </row>
    <row r="982" spans="1:25" x14ac:dyDescent="0.3">
      <c r="A982">
        <v>980</v>
      </c>
      <c r="B982" t="s">
        <v>83</v>
      </c>
      <c r="C982" t="s">
        <v>94</v>
      </c>
      <c r="D982" t="s">
        <v>85</v>
      </c>
      <c r="E982" t="s">
        <v>86</v>
      </c>
      <c r="F982" t="s">
        <v>87</v>
      </c>
      <c r="G982" t="s">
        <v>95</v>
      </c>
      <c r="H982">
        <v>1199</v>
      </c>
      <c r="I982">
        <v>85</v>
      </c>
      <c r="J982">
        <v>20.3</v>
      </c>
      <c r="K982">
        <v>6.4</v>
      </c>
      <c r="L982">
        <v>2023</v>
      </c>
      <c r="M982">
        <v>33906</v>
      </c>
      <c r="N982">
        <v>2</v>
      </c>
      <c r="O982">
        <v>0</v>
      </c>
      <c r="P982">
        <v>4.1399999999999997</v>
      </c>
      <c r="Q982" t="b">
        <f t="shared" si="135"/>
        <v>1</v>
      </c>
      <c r="R982" t="b">
        <f t="shared" si="136"/>
        <v>1</v>
      </c>
      <c r="S982" t="b">
        <f t="shared" si="137"/>
        <v>0</v>
      </c>
      <c r="T982" t="b">
        <f t="shared" si="138"/>
        <v>0</v>
      </c>
      <c r="U982" t="b">
        <f t="shared" si="139"/>
        <v>0</v>
      </c>
      <c r="V982" t="b">
        <f t="shared" si="140"/>
        <v>1</v>
      </c>
      <c r="W982" t="b">
        <f t="shared" si="141"/>
        <v>0</v>
      </c>
      <c r="X982" t="b">
        <f t="shared" si="142"/>
        <v>0</v>
      </c>
      <c r="Y982" t="b">
        <f t="shared" si="143"/>
        <v>0</v>
      </c>
    </row>
    <row r="983" spans="1:25" x14ac:dyDescent="0.3">
      <c r="A983">
        <v>981</v>
      </c>
      <c r="B983" t="s">
        <v>83</v>
      </c>
      <c r="C983" t="s">
        <v>94</v>
      </c>
      <c r="D983" t="s">
        <v>85</v>
      </c>
      <c r="E983" t="s">
        <v>86</v>
      </c>
      <c r="F983" t="s">
        <v>87</v>
      </c>
      <c r="G983" t="s">
        <v>95</v>
      </c>
      <c r="H983">
        <v>1199</v>
      </c>
      <c r="I983">
        <v>85</v>
      </c>
      <c r="J983">
        <v>20.3</v>
      </c>
      <c r="K983">
        <v>6.4</v>
      </c>
      <c r="L983">
        <v>2020</v>
      </c>
      <c r="M983">
        <v>58597</v>
      </c>
      <c r="N983">
        <v>1</v>
      </c>
      <c r="O983">
        <v>0</v>
      </c>
      <c r="P983">
        <v>2.68</v>
      </c>
      <c r="Q983" t="b">
        <f t="shared" si="135"/>
        <v>0</v>
      </c>
      <c r="R983" t="b">
        <f t="shared" si="136"/>
        <v>0</v>
      </c>
      <c r="S983" t="b">
        <f t="shared" si="137"/>
        <v>1</v>
      </c>
      <c r="T983" t="b">
        <f t="shared" si="138"/>
        <v>0</v>
      </c>
      <c r="U983" t="b">
        <f t="shared" si="139"/>
        <v>0</v>
      </c>
      <c r="V983" t="b">
        <f t="shared" si="140"/>
        <v>0</v>
      </c>
      <c r="W983" t="b">
        <f t="shared" si="141"/>
        <v>0</v>
      </c>
      <c r="X983" t="b">
        <f t="shared" si="142"/>
        <v>0</v>
      </c>
      <c r="Y983" t="b">
        <f t="shared" si="143"/>
        <v>0</v>
      </c>
    </row>
    <row r="984" spans="1:25" x14ac:dyDescent="0.3">
      <c r="A984">
        <v>982</v>
      </c>
      <c r="B984" t="s">
        <v>83</v>
      </c>
      <c r="C984" t="s">
        <v>94</v>
      </c>
      <c r="D984" t="s">
        <v>85</v>
      </c>
      <c r="E984" t="s">
        <v>86</v>
      </c>
      <c r="F984" t="s">
        <v>87</v>
      </c>
      <c r="G984" t="s">
        <v>95</v>
      </c>
      <c r="H984">
        <v>1199</v>
      </c>
      <c r="I984">
        <v>85</v>
      </c>
      <c r="J984">
        <v>20.3</v>
      </c>
      <c r="K984">
        <v>6.4</v>
      </c>
      <c r="L984">
        <v>2022</v>
      </c>
      <c r="M984">
        <v>47086</v>
      </c>
      <c r="N984">
        <v>2</v>
      </c>
      <c r="O984">
        <v>0</v>
      </c>
      <c r="P984">
        <v>3.37</v>
      </c>
      <c r="Q984" t="b">
        <f t="shared" si="135"/>
        <v>0</v>
      </c>
      <c r="R984" t="b">
        <f t="shared" si="136"/>
        <v>0</v>
      </c>
      <c r="S984" t="b">
        <f t="shared" si="137"/>
        <v>1</v>
      </c>
      <c r="T984" t="b">
        <f t="shared" si="138"/>
        <v>0</v>
      </c>
      <c r="U984" t="b">
        <f t="shared" si="139"/>
        <v>0</v>
      </c>
      <c r="V984" t="b">
        <f t="shared" si="140"/>
        <v>0</v>
      </c>
      <c r="W984" t="b">
        <f t="shared" si="141"/>
        <v>0</v>
      </c>
      <c r="X984" t="b">
        <f t="shared" si="142"/>
        <v>0</v>
      </c>
      <c r="Y984" t="b">
        <f t="shared" si="143"/>
        <v>0</v>
      </c>
    </row>
    <row r="985" spans="1:25" x14ac:dyDescent="0.3">
      <c r="A985">
        <v>983</v>
      </c>
      <c r="B985" t="s">
        <v>83</v>
      </c>
      <c r="C985" t="s">
        <v>94</v>
      </c>
      <c r="D985" t="s">
        <v>85</v>
      </c>
      <c r="E985" t="s">
        <v>86</v>
      </c>
      <c r="F985" t="s">
        <v>87</v>
      </c>
      <c r="G985" t="s">
        <v>95</v>
      </c>
      <c r="H985">
        <v>1199</v>
      </c>
      <c r="I985">
        <v>85</v>
      </c>
      <c r="J985">
        <v>20.3</v>
      </c>
      <c r="K985">
        <v>6.4</v>
      </c>
      <c r="L985">
        <v>2023</v>
      </c>
      <c r="M985">
        <v>50999</v>
      </c>
      <c r="N985">
        <v>1</v>
      </c>
      <c r="O985">
        <v>0</v>
      </c>
      <c r="P985">
        <v>4.87</v>
      </c>
      <c r="Q985" t="b">
        <f t="shared" si="135"/>
        <v>1</v>
      </c>
      <c r="R985" t="b">
        <f t="shared" si="136"/>
        <v>1</v>
      </c>
      <c r="S985" t="b">
        <f t="shared" si="137"/>
        <v>1</v>
      </c>
      <c r="T985" t="b">
        <f t="shared" si="138"/>
        <v>0</v>
      </c>
      <c r="U985" t="b">
        <f t="shared" si="139"/>
        <v>0</v>
      </c>
      <c r="V985" t="b">
        <f t="shared" si="140"/>
        <v>1</v>
      </c>
      <c r="W985" t="b">
        <f t="shared" si="141"/>
        <v>0</v>
      </c>
      <c r="X985" t="b">
        <f t="shared" si="142"/>
        <v>0</v>
      </c>
      <c r="Y985" t="b">
        <f t="shared" si="143"/>
        <v>0</v>
      </c>
    </row>
    <row r="986" spans="1:25" x14ac:dyDescent="0.3">
      <c r="A986">
        <v>984</v>
      </c>
      <c r="B986" t="s">
        <v>83</v>
      </c>
      <c r="C986" t="s">
        <v>94</v>
      </c>
      <c r="D986" t="s">
        <v>85</v>
      </c>
      <c r="E986" t="s">
        <v>86</v>
      </c>
      <c r="F986" t="s">
        <v>87</v>
      </c>
      <c r="G986" t="s">
        <v>95</v>
      </c>
      <c r="H986">
        <v>1199</v>
      </c>
      <c r="I986">
        <v>85</v>
      </c>
      <c r="J986">
        <v>20.3</v>
      </c>
      <c r="K986">
        <v>6.4</v>
      </c>
      <c r="L986">
        <v>2020</v>
      </c>
      <c r="M986">
        <v>110733</v>
      </c>
      <c r="N986">
        <v>1</v>
      </c>
      <c r="O986">
        <v>0</v>
      </c>
      <c r="P986">
        <v>2.3199999999999998</v>
      </c>
      <c r="Q986" t="b">
        <f t="shared" si="135"/>
        <v>0</v>
      </c>
      <c r="R986" t="b">
        <f t="shared" si="136"/>
        <v>0</v>
      </c>
      <c r="S986" t="b">
        <f t="shared" si="137"/>
        <v>1</v>
      </c>
      <c r="T986" t="b">
        <f t="shared" si="138"/>
        <v>0</v>
      </c>
      <c r="U986" t="b">
        <f t="shared" si="139"/>
        <v>0</v>
      </c>
      <c r="V986" t="b">
        <f t="shared" si="140"/>
        <v>0</v>
      </c>
      <c r="W986" t="b">
        <f t="shared" si="141"/>
        <v>0</v>
      </c>
      <c r="X986" t="b">
        <f t="shared" si="142"/>
        <v>0</v>
      </c>
      <c r="Y986" t="b">
        <f t="shared" si="143"/>
        <v>0</v>
      </c>
    </row>
    <row r="987" spans="1:25" x14ac:dyDescent="0.3">
      <c r="A987">
        <v>985</v>
      </c>
      <c r="B987" t="s">
        <v>83</v>
      </c>
      <c r="C987" t="s">
        <v>94</v>
      </c>
      <c r="D987" t="s">
        <v>85</v>
      </c>
      <c r="E987" t="s">
        <v>86</v>
      </c>
      <c r="F987" t="s">
        <v>87</v>
      </c>
      <c r="G987" t="s">
        <v>95</v>
      </c>
      <c r="H987">
        <v>1199</v>
      </c>
      <c r="I987">
        <v>85</v>
      </c>
      <c r="J987">
        <v>20.3</v>
      </c>
      <c r="K987">
        <v>6.4</v>
      </c>
      <c r="L987">
        <v>2026</v>
      </c>
      <c r="M987">
        <v>4502</v>
      </c>
      <c r="N987">
        <v>3</v>
      </c>
      <c r="O987">
        <v>0</v>
      </c>
      <c r="P987">
        <v>5.83</v>
      </c>
      <c r="Q987" t="b">
        <f t="shared" si="135"/>
        <v>1</v>
      </c>
      <c r="R987" t="b">
        <f t="shared" si="136"/>
        <v>0</v>
      </c>
      <c r="S987" t="b">
        <f t="shared" si="137"/>
        <v>0</v>
      </c>
      <c r="T987" t="b">
        <f t="shared" si="138"/>
        <v>0</v>
      </c>
      <c r="U987" t="b">
        <f t="shared" si="139"/>
        <v>0</v>
      </c>
      <c r="V987" t="b">
        <f t="shared" si="140"/>
        <v>1</v>
      </c>
      <c r="W987" t="b">
        <f t="shared" si="141"/>
        <v>0</v>
      </c>
      <c r="X987" t="b">
        <f t="shared" si="142"/>
        <v>0</v>
      </c>
      <c r="Y987" t="b">
        <f t="shared" si="143"/>
        <v>0</v>
      </c>
    </row>
    <row r="988" spans="1:25" x14ac:dyDescent="0.3">
      <c r="A988">
        <v>986</v>
      </c>
      <c r="B988" t="s">
        <v>83</v>
      </c>
      <c r="C988" t="s">
        <v>94</v>
      </c>
      <c r="D988" t="s">
        <v>85</v>
      </c>
      <c r="E988" t="s">
        <v>86</v>
      </c>
      <c r="F988" t="s">
        <v>87</v>
      </c>
      <c r="G988" t="s">
        <v>95</v>
      </c>
      <c r="H988">
        <v>1199</v>
      </c>
      <c r="I988">
        <v>85</v>
      </c>
      <c r="J988">
        <v>20.3</v>
      </c>
      <c r="K988">
        <v>6.4</v>
      </c>
      <c r="L988">
        <v>2024</v>
      </c>
      <c r="M988">
        <v>32372</v>
      </c>
      <c r="N988">
        <v>1</v>
      </c>
      <c r="O988">
        <v>0</v>
      </c>
      <c r="P988">
        <v>5.46</v>
      </c>
      <c r="Q988" t="b">
        <f t="shared" si="135"/>
        <v>1</v>
      </c>
      <c r="R988" t="b">
        <f t="shared" si="136"/>
        <v>0</v>
      </c>
      <c r="S988" t="b">
        <f t="shared" si="137"/>
        <v>0</v>
      </c>
      <c r="T988" t="b">
        <f t="shared" si="138"/>
        <v>0</v>
      </c>
      <c r="U988" t="b">
        <f t="shared" si="139"/>
        <v>0</v>
      </c>
      <c r="V988" t="b">
        <f t="shared" si="140"/>
        <v>1</v>
      </c>
      <c r="W988" t="b">
        <f t="shared" si="141"/>
        <v>0</v>
      </c>
      <c r="X988" t="b">
        <f t="shared" si="142"/>
        <v>0</v>
      </c>
      <c r="Y988" t="b">
        <f t="shared" si="143"/>
        <v>0</v>
      </c>
    </row>
    <row r="989" spans="1:25" x14ac:dyDescent="0.3">
      <c r="A989">
        <v>987</v>
      </c>
      <c r="B989" t="s">
        <v>83</v>
      </c>
      <c r="C989" t="s">
        <v>94</v>
      </c>
      <c r="D989" t="s">
        <v>85</v>
      </c>
      <c r="E989" t="s">
        <v>86</v>
      </c>
      <c r="F989" t="s">
        <v>87</v>
      </c>
      <c r="G989" t="s">
        <v>95</v>
      </c>
      <c r="H989">
        <v>1199</v>
      </c>
      <c r="I989">
        <v>85</v>
      </c>
      <c r="J989">
        <v>20.3</v>
      </c>
      <c r="K989">
        <v>6.4</v>
      </c>
      <c r="L989">
        <v>2024</v>
      </c>
      <c r="M989">
        <v>43027</v>
      </c>
      <c r="N989">
        <v>2</v>
      </c>
      <c r="O989">
        <v>0</v>
      </c>
      <c r="P989">
        <v>4.29</v>
      </c>
      <c r="Q989" t="b">
        <f t="shared" si="135"/>
        <v>1</v>
      </c>
      <c r="R989" t="b">
        <f t="shared" si="136"/>
        <v>1</v>
      </c>
      <c r="S989" t="b">
        <f t="shared" si="137"/>
        <v>1</v>
      </c>
      <c r="T989" t="b">
        <f t="shared" si="138"/>
        <v>0</v>
      </c>
      <c r="U989" t="b">
        <f t="shared" si="139"/>
        <v>0</v>
      </c>
      <c r="V989" t="b">
        <f t="shared" si="140"/>
        <v>1</v>
      </c>
      <c r="W989" t="b">
        <f t="shared" si="141"/>
        <v>0</v>
      </c>
      <c r="X989" t="b">
        <f t="shared" si="142"/>
        <v>0</v>
      </c>
      <c r="Y989" t="b">
        <f t="shared" si="143"/>
        <v>0</v>
      </c>
    </row>
    <row r="990" spans="1:25" x14ac:dyDescent="0.3">
      <c r="A990">
        <v>988</v>
      </c>
      <c r="B990" t="s">
        <v>83</v>
      </c>
      <c r="C990" t="s">
        <v>94</v>
      </c>
      <c r="D990" t="s">
        <v>85</v>
      </c>
      <c r="E990" t="s">
        <v>86</v>
      </c>
      <c r="F990" t="s">
        <v>87</v>
      </c>
      <c r="G990" t="s">
        <v>95</v>
      </c>
      <c r="H990">
        <v>1199</v>
      </c>
      <c r="I990">
        <v>85</v>
      </c>
      <c r="J990">
        <v>20.3</v>
      </c>
      <c r="K990">
        <v>6.4</v>
      </c>
      <c r="L990">
        <v>2020</v>
      </c>
      <c r="M990">
        <v>111480</v>
      </c>
      <c r="N990">
        <v>1</v>
      </c>
      <c r="O990">
        <v>0</v>
      </c>
      <c r="P990">
        <v>2.38</v>
      </c>
      <c r="Q990" t="b">
        <f t="shared" si="135"/>
        <v>0</v>
      </c>
      <c r="R990" t="b">
        <f t="shared" si="136"/>
        <v>0</v>
      </c>
      <c r="S990" t="b">
        <f t="shared" si="137"/>
        <v>1</v>
      </c>
      <c r="T990" t="b">
        <f t="shared" si="138"/>
        <v>0</v>
      </c>
      <c r="U990" t="b">
        <f t="shared" si="139"/>
        <v>0</v>
      </c>
      <c r="V990" t="b">
        <f t="shared" si="140"/>
        <v>0</v>
      </c>
      <c r="W990" t="b">
        <f t="shared" si="141"/>
        <v>0</v>
      </c>
      <c r="X990" t="b">
        <f t="shared" si="142"/>
        <v>0</v>
      </c>
      <c r="Y990" t="b">
        <f t="shared" si="143"/>
        <v>0</v>
      </c>
    </row>
    <row r="991" spans="1:25" x14ac:dyDescent="0.3">
      <c r="A991">
        <v>989</v>
      </c>
      <c r="B991" t="s">
        <v>83</v>
      </c>
      <c r="C991" t="s">
        <v>94</v>
      </c>
      <c r="D991" t="s">
        <v>85</v>
      </c>
      <c r="E991" t="s">
        <v>86</v>
      </c>
      <c r="F991" t="s">
        <v>87</v>
      </c>
      <c r="G991" t="s">
        <v>95</v>
      </c>
      <c r="H991">
        <v>1199</v>
      </c>
      <c r="I991">
        <v>85</v>
      </c>
      <c r="J991">
        <v>20.3</v>
      </c>
      <c r="K991">
        <v>6.4</v>
      </c>
      <c r="L991">
        <v>2022</v>
      </c>
      <c r="M991">
        <v>65792</v>
      </c>
      <c r="N991">
        <v>1</v>
      </c>
      <c r="O991">
        <v>1</v>
      </c>
      <c r="P991">
        <v>2.69</v>
      </c>
      <c r="Q991" t="b">
        <f t="shared" si="135"/>
        <v>0</v>
      </c>
      <c r="R991" t="b">
        <f t="shared" si="136"/>
        <v>0</v>
      </c>
      <c r="S991" t="b">
        <f t="shared" si="137"/>
        <v>1</v>
      </c>
      <c r="T991" t="b">
        <f t="shared" si="138"/>
        <v>0</v>
      </c>
      <c r="U991" t="b">
        <f t="shared" si="139"/>
        <v>0</v>
      </c>
      <c r="V991" t="b">
        <f t="shared" si="140"/>
        <v>0</v>
      </c>
      <c r="W991" t="b">
        <f t="shared" si="141"/>
        <v>0</v>
      </c>
      <c r="X991" t="b">
        <f t="shared" si="142"/>
        <v>0</v>
      </c>
      <c r="Y991" t="b">
        <f t="shared" si="143"/>
        <v>0</v>
      </c>
    </row>
    <row r="992" spans="1:25" x14ac:dyDescent="0.3">
      <c r="A992">
        <v>990</v>
      </c>
      <c r="B992" t="s">
        <v>83</v>
      </c>
      <c r="C992" t="s">
        <v>94</v>
      </c>
      <c r="D992" t="s">
        <v>85</v>
      </c>
      <c r="E992" t="s">
        <v>86</v>
      </c>
      <c r="F992" t="s">
        <v>87</v>
      </c>
      <c r="G992" t="s">
        <v>95</v>
      </c>
      <c r="H992">
        <v>1199</v>
      </c>
      <c r="I992">
        <v>85</v>
      </c>
      <c r="J992">
        <v>20.3</v>
      </c>
      <c r="K992">
        <v>6.4</v>
      </c>
      <c r="L992">
        <v>2022</v>
      </c>
      <c r="M992">
        <v>80807</v>
      </c>
      <c r="N992">
        <v>2</v>
      </c>
      <c r="O992">
        <v>0</v>
      </c>
      <c r="P992">
        <v>3.18</v>
      </c>
      <c r="Q992" t="b">
        <f t="shared" si="135"/>
        <v>0</v>
      </c>
      <c r="R992" t="b">
        <f t="shared" si="136"/>
        <v>0</v>
      </c>
      <c r="S992" t="b">
        <f t="shared" si="137"/>
        <v>1</v>
      </c>
      <c r="T992" t="b">
        <f t="shared" si="138"/>
        <v>0</v>
      </c>
      <c r="U992" t="b">
        <f t="shared" si="139"/>
        <v>0</v>
      </c>
      <c r="V992" t="b">
        <f t="shared" si="140"/>
        <v>0</v>
      </c>
      <c r="W992" t="b">
        <f t="shared" si="141"/>
        <v>0</v>
      </c>
      <c r="X992" t="b">
        <f t="shared" si="142"/>
        <v>0</v>
      </c>
      <c r="Y992" t="b">
        <f t="shared" si="143"/>
        <v>0</v>
      </c>
    </row>
    <row r="993" spans="1:25" x14ac:dyDescent="0.3">
      <c r="A993">
        <v>991</v>
      </c>
      <c r="B993" t="s">
        <v>83</v>
      </c>
      <c r="C993" t="s">
        <v>94</v>
      </c>
      <c r="D993" t="s">
        <v>85</v>
      </c>
      <c r="E993" t="s">
        <v>86</v>
      </c>
      <c r="F993" t="s">
        <v>87</v>
      </c>
      <c r="G993" t="s">
        <v>95</v>
      </c>
      <c r="H993">
        <v>1199</v>
      </c>
      <c r="I993">
        <v>85</v>
      </c>
      <c r="J993">
        <v>20.3</v>
      </c>
      <c r="K993">
        <v>6.4</v>
      </c>
      <c r="L993">
        <v>2020</v>
      </c>
      <c r="M993">
        <v>125756</v>
      </c>
      <c r="N993">
        <v>2</v>
      </c>
      <c r="O993">
        <v>0</v>
      </c>
      <c r="P993">
        <v>1.65</v>
      </c>
      <c r="Q993" t="b">
        <f t="shared" si="135"/>
        <v>0</v>
      </c>
      <c r="R993" t="b">
        <f t="shared" si="136"/>
        <v>0</v>
      </c>
      <c r="S993" t="b">
        <f t="shared" si="137"/>
        <v>1</v>
      </c>
      <c r="T993" t="b">
        <f t="shared" si="138"/>
        <v>0</v>
      </c>
      <c r="U993" t="b">
        <f t="shared" si="139"/>
        <v>0</v>
      </c>
      <c r="V993" t="b">
        <f t="shared" si="140"/>
        <v>0</v>
      </c>
      <c r="W993" t="b">
        <f t="shared" si="141"/>
        <v>0</v>
      </c>
      <c r="X993" t="b">
        <f t="shared" si="142"/>
        <v>0</v>
      </c>
      <c r="Y993" t="b">
        <f t="shared" si="143"/>
        <v>0</v>
      </c>
    </row>
    <row r="994" spans="1:25" x14ac:dyDescent="0.3">
      <c r="A994">
        <v>992</v>
      </c>
      <c r="B994" t="s">
        <v>83</v>
      </c>
      <c r="C994" t="s">
        <v>94</v>
      </c>
      <c r="D994" t="s">
        <v>85</v>
      </c>
      <c r="E994" t="s">
        <v>86</v>
      </c>
      <c r="F994" t="s">
        <v>87</v>
      </c>
      <c r="G994" t="s">
        <v>95</v>
      </c>
      <c r="H994">
        <v>1199</v>
      </c>
      <c r="I994">
        <v>85</v>
      </c>
      <c r="J994">
        <v>20.3</v>
      </c>
      <c r="K994">
        <v>6.4</v>
      </c>
      <c r="L994">
        <v>2026</v>
      </c>
      <c r="M994">
        <v>4491</v>
      </c>
      <c r="N994">
        <v>1</v>
      </c>
      <c r="O994">
        <v>0</v>
      </c>
      <c r="P994">
        <v>6.23</v>
      </c>
      <c r="Q994" t="b">
        <f t="shared" si="135"/>
        <v>1</v>
      </c>
      <c r="R994" t="b">
        <f t="shared" si="136"/>
        <v>0</v>
      </c>
      <c r="S994" t="b">
        <f t="shared" si="137"/>
        <v>0</v>
      </c>
      <c r="T994" t="b">
        <f t="shared" si="138"/>
        <v>0</v>
      </c>
      <c r="U994" t="b">
        <f t="shared" si="139"/>
        <v>0</v>
      </c>
      <c r="V994" t="b">
        <f t="shared" si="140"/>
        <v>1</v>
      </c>
      <c r="W994" t="b">
        <f t="shared" si="141"/>
        <v>0</v>
      </c>
      <c r="X994" t="b">
        <f t="shared" si="142"/>
        <v>0</v>
      </c>
      <c r="Y994" t="b">
        <f t="shared" si="143"/>
        <v>0</v>
      </c>
    </row>
    <row r="995" spans="1:25" x14ac:dyDescent="0.3">
      <c r="A995">
        <v>993</v>
      </c>
      <c r="B995" t="s">
        <v>83</v>
      </c>
      <c r="C995" t="s">
        <v>94</v>
      </c>
      <c r="D995" t="s">
        <v>85</v>
      </c>
      <c r="E995" t="s">
        <v>86</v>
      </c>
      <c r="F995" t="s">
        <v>87</v>
      </c>
      <c r="G995" t="s">
        <v>95</v>
      </c>
      <c r="H995">
        <v>1199</v>
      </c>
      <c r="I995">
        <v>85</v>
      </c>
      <c r="J995">
        <v>20.3</v>
      </c>
      <c r="K995">
        <v>6.4</v>
      </c>
      <c r="L995">
        <v>2026</v>
      </c>
      <c r="M995">
        <v>8945</v>
      </c>
      <c r="N995">
        <v>1</v>
      </c>
      <c r="O995">
        <v>0</v>
      </c>
      <c r="P995">
        <v>6.24</v>
      </c>
      <c r="Q995" t="b">
        <f t="shared" si="135"/>
        <v>1</v>
      </c>
      <c r="R995" t="b">
        <f t="shared" si="136"/>
        <v>0</v>
      </c>
      <c r="S995" t="b">
        <f t="shared" si="137"/>
        <v>0</v>
      </c>
      <c r="T995" t="b">
        <f t="shared" si="138"/>
        <v>0</v>
      </c>
      <c r="U995" t="b">
        <f t="shared" si="139"/>
        <v>0</v>
      </c>
      <c r="V995" t="b">
        <f t="shared" si="140"/>
        <v>1</v>
      </c>
      <c r="W995" t="b">
        <f t="shared" si="141"/>
        <v>0</v>
      </c>
      <c r="X995" t="b">
        <f t="shared" si="142"/>
        <v>0</v>
      </c>
      <c r="Y995" t="b">
        <f t="shared" si="143"/>
        <v>0</v>
      </c>
    </row>
    <row r="996" spans="1:25" x14ac:dyDescent="0.3">
      <c r="A996">
        <v>994</v>
      </c>
      <c r="B996" t="s">
        <v>83</v>
      </c>
      <c r="C996" t="s">
        <v>94</v>
      </c>
      <c r="D996" t="s">
        <v>85</v>
      </c>
      <c r="E996" t="s">
        <v>86</v>
      </c>
      <c r="F996" t="s">
        <v>87</v>
      </c>
      <c r="G996" t="s">
        <v>95</v>
      </c>
      <c r="H996">
        <v>1199</v>
      </c>
      <c r="I996">
        <v>85</v>
      </c>
      <c r="J996">
        <v>20.3</v>
      </c>
      <c r="K996">
        <v>6.4</v>
      </c>
      <c r="L996">
        <v>2020</v>
      </c>
      <c r="M996">
        <v>114811</v>
      </c>
      <c r="N996">
        <v>1</v>
      </c>
      <c r="O996">
        <v>1</v>
      </c>
      <c r="P996">
        <v>1.5</v>
      </c>
      <c r="Q996" t="b">
        <f t="shared" si="135"/>
        <v>0</v>
      </c>
      <c r="R996" t="b">
        <f t="shared" si="136"/>
        <v>0</v>
      </c>
      <c r="S996" t="b">
        <f t="shared" si="137"/>
        <v>1</v>
      </c>
      <c r="T996" t="b">
        <f t="shared" si="138"/>
        <v>0</v>
      </c>
      <c r="U996" t="b">
        <f t="shared" si="139"/>
        <v>0</v>
      </c>
      <c r="V996" t="b">
        <f t="shared" si="140"/>
        <v>0</v>
      </c>
      <c r="W996" t="b">
        <f t="shared" si="141"/>
        <v>0</v>
      </c>
      <c r="X996" t="b">
        <f t="shared" si="142"/>
        <v>0</v>
      </c>
      <c r="Y996" t="b">
        <f t="shared" si="143"/>
        <v>0</v>
      </c>
    </row>
    <row r="997" spans="1:25" x14ac:dyDescent="0.3">
      <c r="A997">
        <v>995</v>
      </c>
      <c r="B997" t="s">
        <v>83</v>
      </c>
      <c r="C997" t="s">
        <v>94</v>
      </c>
      <c r="D997" t="s">
        <v>85</v>
      </c>
      <c r="E997" t="s">
        <v>86</v>
      </c>
      <c r="F997" t="s">
        <v>87</v>
      </c>
      <c r="G997" t="s">
        <v>95</v>
      </c>
      <c r="H997">
        <v>1199</v>
      </c>
      <c r="I997">
        <v>85</v>
      </c>
      <c r="J997">
        <v>20.3</v>
      </c>
      <c r="K997">
        <v>6.4</v>
      </c>
      <c r="L997">
        <v>2024</v>
      </c>
      <c r="M997">
        <v>23093</v>
      </c>
      <c r="N997">
        <v>1</v>
      </c>
      <c r="O997">
        <v>0</v>
      </c>
      <c r="P997">
        <v>4.93</v>
      </c>
      <c r="Q997" t="b">
        <f t="shared" si="135"/>
        <v>1</v>
      </c>
      <c r="R997" t="b">
        <f t="shared" si="136"/>
        <v>1</v>
      </c>
      <c r="S997" t="b">
        <f t="shared" si="137"/>
        <v>0</v>
      </c>
      <c r="T997" t="b">
        <f t="shared" si="138"/>
        <v>0</v>
      </c>
      <c r="U997" t="b">
        <f t="shared" si="139"/>
        <v>0</v>
      </c>
      <c r="V997" t="b">
        <f t="shared" si="140"/>
        <v>1</v>
      </c>
      <c r="W997" t="b">
        <f t="shared" si="141"/>
        <v>0</v>
      </c>
      <c r="X997" t="b">
        <f t="shared" si="142"/>
        <v>0</v>
      </c>
      <c r="Y997" t="b">
        <f t="shared" si="143"/>
        <v>0</v>
      </c>
    </row>
    <row r="998" spans="1:25" x14ac:dyDescent="0.3">
      <c r="A998">
        <v>996</v>
      </c>
      <c r="B998" t="s">
        <v>83</v>
      </c>
      <c r="C998" t="s">
        <v>94</v>
      </c>
      <c r="D998" t="s">
        <v>85</v>
      </c>
      <c r="E998" t="s">
        <v>86</v>
      </c>
      <c r="F998" t="s">
        <v>87</v>
      </c>
      <c r="G998" t="s">
        <v>95</v>
      </c>
      <c r="H998">
        <v>1199</v>
      </c>
      <c r="I998">
        <v>85</v>
      </c>
      <c r="J998">
        <v>20.3</v>
      </c>
      <c r="K998">
        <v>6.4</v>
      </c>
      <c r="L998">
        <v>2025</v>
      </c>
      <c r="M998">
        <v>26949</v>
      </c>
      <c r="N998">
        <v>1</v>
      </c>
      <c r="O998">
        <v>0</v>
      </c>
      <c r="P998">
        <v>5.48</v>
      </c>
      <c r="Q998" t="b">
        <f t="shared" si="135"/>
        <v>1</v>
      </c>
      <c r="R998" t="b">
        <f t="shared" si="136"/>
        <v>0</v>
      </c>
      <c r="S998" t="b">
        <f t="shared" si="137"/>
        <v>0</v>
      </c>
      <c r="T998" t="b">
        <f t="shared" si="138"/>
        <v>0</v>
      </c>
      <c r="U998" t="b">
        <f t="shared" si="139"/>
        <v>0</v>
      </c>
      <c r="V998" t="b">
        <f t="shared" si="140"/>
        <v>1</v>
      </c>
      <c r="W998" t="b">
        <f t="shared" si="141"/>
        <v>0</v>
      </c>
      <c r="X998" t="b">
        <f t="shared" si="142"/>
        <v>0</v>
      </c>
      <c r="Y998" t="b">
        <f t="shared" si="143"/>
        <v>0</v>
      </c>
    </row>
    <row r="999" spans="1:25" x14ac:dyDescent="0.3">
      <c r="A999">
        <v>997</v>
      </c>
      <c r="B999" t="s">
        <v>83</v>
      </c>
      <c r="C999" t="s">
        <v>94</v>
      </c>
      <c r="D999" t="s">
        <v>85</v>
      </c>
      <c r="E999" t="s">
        <v>86</v>
      </c>
      <c r="F999" t="s">
        <v>87</v>
      </c>
      <c r="G999" t="s">
        <v>95</v>
      </c>
      <c r="H999">
        <v>1199</v>
      </c>
      <c r="I999">
        <v>85</v>
      </c>
      <c r="J999">
        <v>20.3</v>
      </c>
      <c r="K999">
        <v>6.4</v>
      </c>
      <c r="L999">
        <v>2025</v>
      </c>
      <c r="M999">
        <v>26696</v>
      </c>
      <c r="N999">
        <v>1</v>
      </c>
      <c r="O999">
        <v>0</v>
      </c>
      <c r="P999">
        <v>5.64</v>
      </c>
      <c r="Q999" t="b">
        <f t="shared" si="135"/>
        <v>1</v>
      </c>
      <c r="R999" t="b">
        <f t="shared" si="136"/>
        <v>0</v>
      </c>
      <c r="S999" t="b">
        <f t="shared" si="137"/>
        <v>0</v>
      </c>
      <c r="T999" t="b">
        <f t="shared" si="138"/>
        <v>0</v>
      </c>
      <c r="U999" t="b">
        <f t="shared" si="139"/>
        <v>0</v>
      </c>
      <c r="V999" t="b">
        <f t="shared" si="140"/>
        <v>1</v>
      </c>
      <c r="W999" t="b">
        <f t="shared" si="141"/>
        <v>0</v>
      </c>
      <c r="X999" t="b">
        <f t="shared" si="142"/>
        <v>0</v>
      </c>
      <c r="Y999" t="b">
        <f t="shared" si="143"/>
        <v>0</v>
      </c>
    </row>
    <row r="1000" spans="1:25" x14ac:dyDescent="0.3">
      <c r="A1000">
        <v>998</v>
      </c>
      <c r="B1000" t="s">
        <v>83</v>
      </c>
      <c r="C1000" t="s">
        <v>94</v>
      </c>
      <c r="D1000" t="s">
        <v>85</v>
      </c>
      <c r="E1000" t="s">
        <v>86</v>
      </c>
      <c r="F1000" t="s">
        <v>87</v>
      </c>
      <c r="G1000" t="s">
        <v>95</v>
      </c>
      <c r="H1000">
        <v>1199</v>
      </c>
      <c r="I1000">
        <v>85</v>
      </c>
      <c r="J1000">
        <v>20.3</v>
      </c>
      <c r="K1000">
        <v>6.4</v>
      </c>
      <c r="L1000">
        <v>2025</v>
      </c>
      <c r="M1000">
        <v>14922</v>
      </c>
      <c r="N1000">
        <v>1</v>
      </c>
      <c r="O1000">
        <v>0</v>
      </c>
      <c r="P1000">
        <v>6.07</v>
      </c>
      <c r="Q1000" t="b">
        <f t="shared" si="135"/>
        <v>1</v>
      </c>
      <c r="R1000" t="b">
        <f t="shared" si="136"/>
        <v>0</v>
      </c>
      <c r="S1000" t="b">
        <f t="shared" si="137"/>
        <v>0</v>
      </c>
      <c r="T1000" t="b">
        <f t="shared" si="138"/>
        <v>0</v>
      </c>
      <c r="U1000" t="b">
        <f t="shared" si="139"/>
        <v>0</v>
      </c>
      <c r="V1000" t="b">
        <f t="shared" si="140"/>
        <v>1</v>
      </c>
      <c r="W1000" t="b">
        <f t="shared" si="141"/>
        <v>0</v>
      </c>
      <c r="X1000" t="b">
        <f t="shared" si="142"/>
        <v>0</v>
      </c>
      <c r="Y1000" t="b">
        <f t="shared" si="143"/>
        <v>0</v>
      </c>
    </row>
    <row r="1001" spans="1:25" x14ac:dyDescent="0.3">
      <c r="A1001">
        <v>999</v>
      </c>
      <c r="B1001" t="s">
        <v>83</v>
      </c>
      <c r="C1001" t="s">
        <v>94</v>
      </c>
      <c r="D1001" t="s">
        <v>85</v>
      </c>
      <c r="E1001" t="s">
        <v>86</v>
      </c>
      <c r="F1001" t="s">
        <v>87</v>
      </c>
      <c r="G1001" t="s">
        <v>95</v>
      </c>
      <c r="H1001">
        <v>1199</v>
      </c>
      <c r="I1001">
        <v>85</v>
      </c>
      <c r="J1001">
        <v>20.3</v>
      </c>
      <c r="K1001">
        <v>6.4</v>
      </c>
      <c r="L1001">
        <v>2023</v>
      </c>
      <c r="M1001">
        <v>64168</v>
      </c>
      <c r="N1001">
        <v>1</v>
      </c>
      <c r="O1001">
        <v>0</v>
      </c>
      <c r="P1001">
        <v>4.1399999999999997</v>
      </c>
      <c r="Q1001" t="b">
        <f t="shared" si="135"/>
        <v>1</v>
      </c>
      <c r="R1001" t="b">
        <f t="shared" si="136"/>
        <v>1</v>
      </c>
      <c r="S1001" t="b">
        <f t="shared" si="137"/>
        <v>1</v>
      </c>
      <c r="T1001" t="b">
        <f t="shared" si="138"/>
        <v>0</v>
      </c>
      <c r="U1001" t="b">
        <f t="shared" si="139"/>
        <v>0</v>
      </c>
      <c r="V1001" t="b">
        <f t="shared" si="140"/>
        <v>1</v>
      </c>
      <c r="W1001" t="b">
        <f t="shared" si="141"/>
        <v>0</v>
      </c>
      <c r="X1001" t="b">
        <f t="shared" si="142"/>
        <v>0</v>
      </c>
      <c r="Y1001" t="b">
        <f t="shared" si="143"/>
        <v>0</v>
      </c>
    </row>
    <row r="1002" spans="1:25" x14ac:dyDescent="0.3">
      <c r="A1002">
        <v>1000</v>
      </c>
      <c r="B1002" t="s">
        <v>83</v>
      </c>
      <c r="C1002" t="s">
        <v>94</v>
      </c>
      <c r="D1002" t="s">
        <v>85</v>
      </c>
      <c r="E1002" t="s">
        <v>86</v>
      </c>
      <c r="F1002" t="s">
        <v>87</v>
      </c>
      <c r="G1002" t="s">
        <v>95</v>
      </c>
      <c r="H1002">
        <v>1199</v>
      </c>
      <c r="I1002">
        <v>85</v>
      </c>
      <c r="J1002">
        <v>20.3</v>
      </c>
      <c r="K1002">
        <v>6.4</v>
      </c>
      <c r="L1002">
        <v>2021</v>
      </c>
      <c r="M1002">
        <v>91242</v>
      </c>
      <c r="N1002">
        <v>3</v>
      </c>
      <c r="O1002">
        <v>0</v>
      </c>
      <c r="P1002">
        <v>2.68</v>
      </c>
      <c r="Q1002" t="b">
        <f t="shared" si="135"/>
        <v>0</v>
      </c>
      <c r="R1002" t="b">
        <f t="shared" si="136"/>
        <v>0</v>
      </c>
      <c r="S1002" t="b">
        <f t="shared" si="137"/>
        <v>1</v>
      </c>
      <c r="T1002" t="b">
        <f t="shared" si="138"/>
        <v>0</v>
      </c>
      <c r="U1002" t="b">
        <f t="shared" si="139"/>
        <v>0</v>
      </c>
      <c r="V1002" t="b">
        <f t="shared" si="140"/>
        <v>0</v>
      </c>
      <c r="W1002" t="b">
        <f t="shared" si="141"/>
        <v>0</v>
      </c>
      <c r="X1002" t="b">
        <f t="shared" si="142"/>
        <v>0</v>
      </c>
      <c r="Y1002" t="b">
        <f t="shared" si="143"/>
        <v>0</v>
      </c>
    </row>
    <row r="1003" spans="1:25" x14ac:dyDescent="0.3">
      <c r="A1003">
        <v>1001</v>
      </c>
      <c r="B1003" t="s">
        <v>83</v>
      </c>
      <c r="C1003" t="s">
        <v>94</v>
      </c>
      <c r="D1003" t="s">
        <v>96</v>
      </c>
      <c r="E1003" t="s">
        <v>86</v>
      </c>
      <c r="F1003" t="s">
        <v>91</v>
      </c>
      <c r="G1003" t="s">
        <v>95</v>
      </c>
      <c r="H1003">
        <v>1199</v>
      </c>
      <c r="I1003">
        <v>85</v>
      </c>
      <c r="J1003">
        <v>19.600000000000001</v>
      </c>
      <c r="K1003">
        <v>8.3000000000000007</v>
      </c>
      <c r="L1003">
        <v>2022</v>
      </c>
      <c r="M1003">
        <v>77570</v>
      </c>
      <c r="N1003">
        <v>3</v>
      </c>
      <c r="O1003">
        <v>0</v>
      </c>
      <c r="P1003">
        <v>4.18</v>
      </c>
      <c r="Q1003" t="b">
        <f t="shared" si="135"/>
        <v>1</v>
      </c>
      <c r="R1003" t="b">
        <f t="shared" si="136"/>
        <v>1</v>
      </c>
      <c r="S1003" t="b">
        <f t="shared" si="137"/>
        <v>1</v>
      </c>
      <c r="T1003" t="b">
        <f t="shared" si="138"/>
        <v>0</v>
      </c>
      <c r="U1003" t="b">
        <f t="shared" si="139"/>
        <v>0</v>
      </c>
      <c r="V1003" t="b">
        <f t="shared" si="140"/>
        <v>0</v>
      </c>
      <c r="W1003" t="b">
        <f t="shared" si="141"/>
        <v>0</v>
      </c>
      <c r="X1003" t="b">
        <f t="shared" si="142"/>
        <v>1</v>
      </c>
      <c r="Y1003" t="b">
        <f t="shared" si="143"/>
        <v>0</v>
      </c>
    </row>
    <row r="1004" spans="1:25" x14ac:dyDescent="0.3">
      <c r="A1004">
        <v>1002</v>
      </c>
      <c r="B1004" t="s">
        <v>83</v>
      </c>
      <c r="C1004" t="s">
        <v>94</v>
      </c>
      <c r="D1004" t="s">
        <v>96</v>
      </c>
      <c r="E1004" t="s">
        <v>86</v>
      </c>
      <c r="F1004" t="s">
        <v>91</v>
      </c>
      <c r="G1004" t="s">
        <v>95</v>
      </c>
      <c r="H1004">
        <v>1199</v>
      </c>
      <c r="I1004">
        <v>85</v>
      </c>
      <c r="J1004">
        <v>19.600000000000001</v>
      </c>
      <c r="K1004">
        <v>8.3000000000000007</v>
      </c>
      <c r="L1004">
        <v>2020</v>
      </c>
      <c r="M1004">
        <v>59097</v>
      </c>
      <c r="N1004">
        <v>2</v>
      </c>
      <c r="O1004">
        <v>0</v>
      </c>
      <c r="P1004">
        <v>3.07</v>
      </c>
      <c r="Q1004" t="b">
        <f t="shared" si="135"/>
        <v>0</v>
      </c>
      <c r="R1004" t="b">
        <f t="shared" si="136"/>
        <v>0</v>
      </c>
      <c r="S1004" t="b">
        <f t="shared" si="137"/>
        <v>1</v>
      </c>
      <c r="T1004" t="b">
        <f t="shared" si="138"/>
        <v>0</v>
      </c>
      <c r="U1004" t="b">
        <f t="shared" si="139"/>
        <v>0</v>
      </c>
      <c r="V1004" t="b">
        <f t="shared" si="140"/>
        <v>0</v>
      </c>
      <c r="W1004" t="b">
        <f t="shared" si="141"/>
        <v>0</v>
      </c>
      <c r="X1004" t="b">
        <f t="shared" si="142"/>
        <v>1</v>
      </c>
      <c r="Y1004" t="b">
        <f t="shared" si="143"/>
        <v>0</v>
      </c>
    </row>
    <row r="1005" spans="1:25" x14ac:dyDescent="0.3">
      <c r="A1005">
        <v>1003</v>
      </c>
      <c r="B1005" t="s">
        <v>83</v>
      </c>
      <c r="C1005" t="s">
        <v>94</v>
      </c>
      <c r="D1005" t="s">
        <v>96</v>
      </c>
      <c r="E1005" t="s">
        <v>86</v>
      </c>
      <c r="F1005" t="s">
        <v>91</v>
      </c>
      <c r="G1005" t="s">
        <v>95</v>
      </c>
      <c r="H1005">
        <v>1199</v>
      </c>
      <c r="I1005">
        <v>85</v>
      </c>
      <c r="J1005">
        <v>19.600000000000001</v>
      </c>
      <c r="K1005">
        <v>8.3000000000000007</v>
      </c>
      <c r="L1005">
        <v>2025</v>
      </c>
      <c r="M1005">
        <v>12969</v>
      </c>
      <c r="N1005">
        <v>2</v>
      </c>
      <c r="O1005">
        <v>0</v>
      </c>
      <c r="P1005">
        <v>6.94</v>
      </c>
      <c r="Q1005" t="b">
        <f t="shared" si="135"/>
        <v>1</v>
      </c>
      <c r="R1005" t="b">
        <f t="shared" si="136"/>
        <v>0</v>
      </c>
      <c r="S1005" t="b">
        <f t="shared" si="137"/>
        <v>0</v>
      </c>
      <c r="T1005" t="b">
        <f t="shared" si="138"/>
        <v>0</v>
      </c>
      <c r="U1005" t="b">
        <f t="shared" si="139"/>
        <v>0</v>
      </c>
      <c r="V1005" t="b">
        <f t="shared" si="140"/>
        <v>1</v>
      </c>
      <c r="W1005" t="b">
        <f t="shared" si="141"/>
        <v>0</v>
      </c>
      <c r="X1005" t="b">
        <f t="shared" si="142"/>
        <v>1</v>
      </c>
      <c r="Y1005" t="b">
        <f t="shared" si="143"/>
        <v>0</v>
      </c>
    </row>
    <row r="1006" spans="1:25" x14ac:dyDescent="0.3">
      <c r="A1006">
        <v>1004</v>
      </c>
      <c r="B1006" t="s">
        <v>83</v>
      </c>
      <c r="C1006" t="s">
        <v>94</v>
      </c>
      <c r="D1006" t="s">
        <v>96</v>
      </c>
      <c r="E1006" t="s">
        <v>86</v>
      </c>
      <c r="F1006" t="s">
        <v>91</v>
      </c>
      <c r="G1006" t="s">
        <v>95</v>
      </c>
      <c r="H1006">
        <v>1199</v>
      </c>
      <c r="I1006">
        <v>85</v>
      </c>
      <c r="J1006">
        <v>19.600000000000001</v>
      </c>
      <c r="K1006">
        <v>8.3000000000000007</v>
      </c>
      <c r="L1006">
        <v>2026</v>
      </c>
      <c r="M1006">
        <v>6855</v>
      </c>
      <c r="N1006">
        <v>1</v>
      </c>
      <c r="O1006">
        <v>0</v>
      </c>
      <c r="P1006">
        <v>7.94</v>
      </c>
      <c r="Q1006" t="b">
        <f t="shared" si="135"/>
        <v>1</v>
      </c>
      <c r="R1006" t="b">
        <f t="shared" si="136"/>
        <v>0</v>
      </c>
      <c r="S1006" t="b">
        <f t="shared" si="137"/>
        <v>0</v>
      </c>
      <c r="T1006" t="b">
        <f t="shared" si="138"/>
        <v>0</v>
      </c>
      <c r="U1006" t="b">
        <f t="shared" si="139"/>
        <v>0</v>
      </c>
      <c r="V1006" t="b">
        <f t="shared" si="140"/>
        <v>1</v>
      </c>
      <c r="W1006" t="b">
        <f t="shared" si="141"/>
        <v>1</v>
      </c>
      <c r="X1006" t="b">
        <f t="shared" si="142"/>
        <v>1</v>
      </c>
      <c r="Y1006" t="b">
        <f t="shared" si="143"/>
        <v>1</v>
      </c>
    </row>
    <row r="1007" spans="1:25" x14ac:dyDescent="0.3">
      <c r="A1007">
        <v>1005</v>
      </c>
      <c r="B1007" t="s">
        <v>83</v>
      </c>
      <c r="C1007" t="s">
        <v>94</v>
      </c>
      <c r="D1007" t="s">
        <v>96</v>
      </c>
      <c r="E1007" t="s">
        <v>86</v>
      </c>
      <c r="F1007" t="s">
        <v>91</v>
      </c>
      <c r="G1007" t="s">
        <v>95</v>
      </c>
      <c r="H1007">
        <v>1199</v>
      </c>
      <c r="I1007">
        <v>85</v>
      </c>
      <c r="J1007">
        <v>19.600000000000001</v>
      </c>
      <c r="K1007">
        <v>8.3000000000000007</v>
      </c>
      <c r="L1007">
        <v>2021</v>
      </c>
      <c r="M1007">
        <v>63733</v>
      </c>
      <c r="N1007">
        <v>1</v>
      </c>
      <c r="O1007">
        <v>0</v>
      </c>
      <c r="P1007">
        <v>4.47</v>
      </c>
      <c r="Q1007" t="b">
        <f t="shared" si="135"/>
        <v>1</v>
      </c>
      <c r="R1007" t="b">
        <f t="shared" si="136"/>
        <v>1</v>
      </c>
      <c r="S1007" t="b">
        <f t="shared" si="137"/>
        <v>1</v>
      </c>
      <c r="T1007" t="b">
        <f t="shared" si="138"/>
        <v>0</v>
      </c>
      <c r="U1007" t="b">
        <f t="shared" si="139"/>
        <v>0</v>
      </c>
      <c r="V1007" t="b">
        <f t="shared" si="140"/>
        <v>0</v>
      </c>
      <c r="W1007" t="b">
        <f t="shared" si="141"/>
        <v>0</v>
      </c>
      <c r="X1007" t="b">
        <f t="shared" si="142"/>
        <v>1</v>
      </c>
      <c r="Y1007" t="b">
        <f t="shared" si="143"/>
        <v>0</v>
      </c>
    </row>
    <row r="1008" spans="1:25" x14ac:dyDescent="0.3">
      <c r="A1008">
        <v>1006</v>
      </c>
      <c r="B1008" t="s">
        <v>83</v>
      </c>
      <c r="C1008" t="s">
        <v>94</v>
      </c>
      <c r="D1008" t="s">
        <v>96</v>
      </c>
      <c r="E1008" t="s">
        <v>86</v>
      </c>
      <c r="F1008" t="s">
        <v>91</v>
      </c>
      <c r="G1008" t="s">
        <v>95</v>
      </c>
      <c r="H1008">
        <v>1199</v>
      </c>
      <c r="I1008">
        <v>85</v>
      </c>
      <c r="J1008">
        <v>19.600000000000001</v>
      </c>
      <c r="K1008">
        <v>8.3000000000000007</v>
      </c>
      <c r="L1008">
        <v>2021</v>
      </c>
      <c r="M1008">
        <v>64346</v>
      </c>
      <c r="N1008">
        <v>1</v>
      </c>
      <c r="O1008">
        <v>0</v>
      </c>
      <c r="P1008">
        <v>4.4000000000000004</v>
      </c>
      <c r="Q1008" t="b">
        <f t="shared" si="135"/>
        <v>1</v>
      </c>
      <c r="R1008" t="b">
        <f t="shared" si="136"/>
        <v>1</v>
      </c>
      <c r="S1008" t="b">
        <f t="shared" si="137"/>
        <v>1</v>
      </c>
      <c r="T1008" t="b">
        <f t="shared" si="138"/>
        <v>0</v>
      </c>
      <c r="U1008" t="b">
        <f t="shared" si="139"/>
        <v>0</v>
      </c>
      <c r="V1008" t="b">
        <f t="shared" si="140"/>
        <v>0</v>
      </c>
      <c r="W1008" t="b">
        <f t="shared" si="141"/>
        <v>0</v>
      </c>
      <c r="X1008" t="b">
        <f t="shared" si="142"/>
        <v>1</v>
      </c>
      <c r="Y1008" t="b">
        <f t="shared" si="143"/>
        <v>0</v>
      </c>
    </row>
    <row r="1009" spans="1:25" x14ac:dyDescent="0.3">
      <c r="A1009">
        <v>1007</v>
      </c>
      <c r="B1009" t="s">
        <v>83</v>
      </c>
      <c r="C1009" t="s">
        <v>94</v>
      </c>
      <c r="D1009" t="s">
        <v>96</v>
      </c>
      <c r="E1009" t="s">
        <v>86</v>
      </c>
      <c r="F1009" t="s">
        <v>91</v>
      </c>
      <c r="G1009" t="s">
        <v>95</v>
      </c>
      <c r="H1009">
        <v>1199</v>
      </c>
      <c r="I1009">
        <v>85</v>
      </c>
      <c r="J1009">
        <v>19.600000000000001</v>
      </c>
      <c r="K1009">
        <v>8.3000000000000007</v>
      </c>
      <c r="L1009">
        <v>2021</v>
      </c>
      <c r="M1009">
        <v>73090</v>
      </c>
      <c r="N1009">
        <v>1</v>
      </c>
      <c r="O1009">
        <v>0</v>
      </c>
      <c r="P1009">
        <v>4.6399999999999997</v>
      </c>
      <c r="Q1009" t="b">
        <f t="shared" si="135"/>
        <v>1</v>
      </c>
      <c r="R1009" t="b">
        <f t="shared" si="136"/>
        <v>1</v>
      </c>
      <c r="S1009" t="b">
        <f t="shared" si="137"/>
        <v>1</v>
      </c>
      <c r="T1009" t="b">
        <f t="shared" si="138"/>
        <v>0</v>
      </c>
      <c r="U1009" t="b">
        <f t="shared" si="139"/>
        <v>0</v>
      </c>
      <c r="V1009" t="b">
        <f t="shared" si="140"/>
        <v>0</v>
      </c>
      <c r="W1009" t="b">
        <f t="shared" si="141"/>
        <v>0</v>
      </c>
      <c r="X1009" t="b">
        <f t="shared" si="142"/>
        <v>1</v>
      </c>
      <c r="Y1009" t="b">
        <f t="shared" si="143"/>
        <v>0</v>
      </c>
    </row>
    <row r="1010" spans="1:25" x14ac:dyDescent="0.3">
      <c r="A1010">
        <v>1008</v>
      </c>
      <c r="B1010" t="s">
        <v>83</v>
      </c>
      <c r="C1010" t="s">
        <v>94</v>
      </c>
      <c r="D1010" t="s">
        <v>96</v>
      </c>
      <c r="E1010" t="s">
        <v>86</v>
      </c>
      <c r="F1010" t="s">
        <v>91</v>
      </c>
      <c r="G1010" t="s">
        <v>95</v>
      </c>
      <c r="H1010">
        <v>1199</v>
      </c>
      <c r="I1010">
        <v>85</v>
      </c>
      <c r="J1010">
        <v>19.600000000000001</v>
      </c>
      <c r="K1010">
        <v>8.3000000000000007</v>
      </c>
      <c r="L1010">
        <v>2026</v>
      </c>
      <c r="M1010">
        <v>8658</v>
      </c>
      <c r="N1010">
        <v>1</v>
      </c>
      <c r="O1010">
        <v>1</v>
      </c>
      <c r="P1010">
        <v>7.56</v>
      </c>
      <c r="Q1010" t="b">
        <f t="shared" si="135"/>
        <v>1</v>
      </c>
      <c r="R1010" t="b">
        <f t="shared" si="136"/>
        <v>0</v>
      </c>
      <c r="S1010" t="b">
        <f t="shared" si="137"/>
        <v>0</v>
      </c>
      <c r="T1010" t="b">
        <f t="shared" si="138"/>
        <v>0</v>
      </c>
      <c r="U1010" t="b">
        <f t="shared" si="139"/>
        <v>0</v>
      </c>
      <c r="V1010" t="b">
        <f t="shared" si="140"/>
        <v>1</v>
      </c>
      <c r="W1010" t="b">
        <f t="shared" si="141"/>
        <v>1</v>
      </c>
      <c r="X1010" t="b">
        <f t="shared" si="142"/>
        <v>1</v>
      </c>
      <c r="Y1010" t="b">
        <f t="shared" si="143"/>
        <v>1</v>
      </c>
    </row>
    <row r="1011" spans="1:25" x14ac:dyDescent="0.3">
      <c r="A1011">
        <v>1009</v>
      </c>
      <c r="B1011" t="s">
        <v>83</v>
      </c>
      <c r="C1011" t="s">
        <v>94</v>
      </c>
      <c r="D1011" t="s">
        <v>96</v>
      </c>
      <c r="E1011" t="s">
        <v>86</v>
      </c>
      <c r="F1011" t="s">
        <v>91</v>
      </c>
      <c r="G1011" t="s">
        <v>95</v>
      </c>
      <c r="H1011">
        <v>1199</v>
      </c>
      <c r="I1011">
        <v>85</v>
      </c>
      <c r="J1011">
        <v>19.600000000000001</v>
      </c>
      <c r="K1011">
        <v>8.3000000000000007</v>
      </c>
      <c r="L1011">
        <v>2024</v>
      </c>
      <c r="M1011">
        <v>24892</v>
      </c>
      <c r="N1011">
        <v>1</v>
      </c>
      <c r="O1011">
        <v>0</v>
      </c>
      <c r="P1011">
        <v>6.61</v>
      </c>
      <c r="Q1011" t="b">
        <f t="shared" si="135"/>
        <v>1</v>
      </c>
      <c r="R1011" t="b">
        <f t="shared" si="136"/>
        <v>0</v>
      </c>
      <c r="S1011" t="b">
        <f t="shared" si="137"/>
        <v>0</v>
      </c>
      <c r="T1011" t="b">
        <f t="shared" si="138"/>
        <v>0</v>
      </c>
      <c r="U1011" t="b">
        <f t="shared" si="139"/>
        <v>0</v>
      </c>
      <c r="V1011" t="b">
        <f t="shared" si="140"/>
        <v>1</v>
      </c>
      <c r="W1011" t="b">
        <f t="shared" si="141"/>
        <v>0</v>
      </c>
      <c r="X1011" t="b">
        <f t="shared" si="142"/>
        <v>1</v>
      </c>
      <c r="Y1011" t="b">
        <f t="shared" si="143"/>
        <v>0</v>
      </c>
    </row>
    <row r="1012" spans="1:25" x14ac:dyDescent="0.3">
      <c r="A1012">
        <v>1010</v>
      </c>
      <c r="B1012" t="s">
        <v>83</v>
      </c>
      <c r="C1012" t="s">
        <v>94</v>
      </c>
      <c r="D1012" t="s">
        <v>96</v>
      </c>
      <c r="E1012" t="s">
        <v>86</v>
      </c>
      <c r="F1012" t="s">
        <v>91</v>
      </c>
      <c r="G1012" t="s">
        <v>95</v>
      </c>
      <c r="H1012">
        <v>1199</v>
      </c>
      <c r="I1012">
        <v>85</v>
      </c>
      <c r="J1012">
        <v>19.600000000000001</v>
      </c>
      <c r="K1012">
        <v>8.3000000000000007</v>
      </c>
      <c r="L1012">
        <v>2024</v>
      </c>
      <c r="M1012">
        <v>42514</v>
      </c>
      <c r="N1012">
        <v>1</v>
      </c>
      <c r="O1012">
        <v>0</v>
      </c>
      <c r="P1012">
        <v>6.9</v>
      </c>
      <c r="Q1012" t="b">
        <f t="shared" si="135"/>
        <v>1</v>
      </c>
      <c r="R1012" t="b">
        <f t="shared" si="136"/>
        <v>0</v>
      </c>
      <c r="S1012" t="b">
        <f t="shared" si="137"/>
        <v>1</v>
      </c>
      <c r="T1012" t="b">
        <f t="shared" si="138"/>
        <v>0</v>
      </c>
      <c r="U1012" t="b">
        <f t="shared" si="139"/>
        <v>0</v>
      </c>
      <c r="V1012" t="b">
        <f t="shared" si="140"/>
        <v>1</v>
      </c>
      <c r="W1012" t="b">
        <f t="shared" si="141"/>
        <v>0</v>
      </c>
      <c r="X1012" t="b">
        <f t="shared" si="142"/>
        <v>1</v>
      </c>
      <c r="Y1012" t="b">
        <f t="shared" si="143"/>
        <v>0</v>
      </c>
    </row>
    <row r="1013" spans="1:25" x14ac:dyDescent="0.3">
      <c r="A1013">
        <v>1011</v>
      </c>
      <c r="B1013" t="s">
        <v>83</v>
      </c>
      <c r="C1013" t="s">
        <v>94</v>
      </c>
      <c r="D1013" t="s">
        <v>96</v>
      </c>
      <c r="E1013" t="s">
        <v>86</v>
      </c>
      <c r="F1013" t="s">
        <v>91</v>
      </c>
      <c r="G1013" t="s">
        <v>95</v>
      </c>
      <c r="H1013">
        <v>1199</v>
      </c>
      <c r="I1013">
        <v>85</v>
      </c>
      <c r="J1013">
        <v>19.600000000000001</v>
      </c>
      <c r="K1013">
        <v>8.3000000000000007</v>
      </c>
      <c r="L1013">
        <v>2021</v>
      </c>
      <c r="M1013">
        <v>103671</v>
      </c>
      <c r="N1013">
        <v>1</v>
      </c>
      <c r="O1013">
        <v>0</v>
      </c>
      <c r="P1013">
        <v>3.62</v>
      </c>
      <c r="Q1013" t="b">
        <f t="shared" si="135"/>
        <v>0</v>
      </c>
      <c r="R1013" t="b">
        <f t="shared" si="136"/>
        <v>0</v>
      </c>
      <c r="S1013" t="b">
        <f t="shared" si="137"/>
        <v>1</v>
      </c>
      <c r="T1013" t="b">
        <f t="shared" si="138"/>
        <v>0</v>
      </c>
      <c r="U1013" t="b">
        <f t="shared" si="139"/>
        <v>0</v>
      </c>
      <c r="V1013" t="b">
        <f t="shared" si="140"/>
        <v>0</v>
      </c>
      <c r="W1013" t="b">
        <f t="shared" si="141"/>
        <v>0</v>
      </c>
      <c r="X1013" t="b">
        <f t="shared" si="142"/>
        <v>1</v>
      </c>
      <c r="Y1013" t="b">
        <f t="shared" si="143"/>
        <v>0</v>
      </c>
    </row>
    <row r="1014" spans="1:25" x14ac:dyDescent="0.3">
      <c r="A1014">
        <v>1012</v>
      </c>
      <c r="B1014" t="s">
        <v>83</v>
      </c>
      <c r="C1014" t="s">
        <v>94</v>
      </c>
      <c r="D1014" t="s">
        <v>96</v>
      </c>
      <c r="E1014" t="s">
        <v>86</v>
      </c>
      <c r="F1014" t="s">
        <v>91</v>
      </c>
      <c r="G1014" t="s">
        <v>95</v>
      </c>
      <c r="H1014">
        <v>1199</v>
      </c>
      <c r="I1014">
        <v>85</v>
      </c>
      <c r="J1014">
        <v>19.600000000000001</v>
      </c>
      <c r="K1014">
        <v>8.3000000000000007</v>
      </c>
      <c r="L1014">
        <v>2022</v>
      </c>
      <c r="M1014">
        <v>66273</v>
      </c>
      <c r="N1014">
        <v>1</v>
      </c>
      <c r="O1014">
        <v>0</v>
      </c>
      <c r="P1014">
        <v>5.31</v>
      </c>
      <c r="Q1014" t="b">
        <f t="shared" si="135"/>
        <v>1</v>
      </c>
      <c r="R1014" t="b">
        <f t="shared" si="136"/>
        <v>0</v>
      </c>
      <c r="S1014" t="b">
        <f t="shared" si="137"/>
        <v>1</v>
      </c>
      <c r="T1014" t="b">
        <f t="shared" si="138"/>
        <v>0</v>
      </c>
      <c r="U1014" t="b">
        <f t="shared" si="139"/>
        <v>0</v>
      </c>
      <c r="V1014" t="b">
        <f t="shared" si="140"/>
        <v>0</v>
      </c>
      <c r="W1014" t="b">
        <f t="shared" si="141"/>
        <v>0</v>
      </c>
      <c r="X1014" t="b">
        <f t="shared" si="142"/>
        <v>1</v>
      </c>
      <c r="Y1014" t="b">
        <f t="shared" si="143"/>
        <v>0</v>
      </c>
    </row>
    <row r="1015" spans="1:25" x14ac:dyDescent="0.3">
      <c r="A1015">
        <v>1013</v>
      </c>
      <c r="B1015" t="s">
        <v>83</v>
      </c>
      <c r="C1015" t="s">
        <v>94</v>
      </c>
      <c r="D1015" t="s">
        <v>96</v>
      </c>
      <c r="E1015" t="s">
        <v>86</v>
      </c>
      <c r="F1015" t="s">
        <v>91</v>
      </c>
      <c r="G1015" t="s">
        <v>95</v>
      </c>
      <c r="H1015">
        <v>1199</v>
      </c>
      <c r="I1015">
        <v>85</v>
      </c>
      <c r="J1015">
        <v>19.600000000000001</v>
      </c>
      <c r="K1015">
        <v>8.3000000000000007</v>
      </c>
      <c r="L1015">
        <v>2024</v>
      </c>
      <c r="M1015">
        <v>23331</v>
      </c>
      <c r="N1015">
        <v>1</v>
      </c>
      <c r="O1015">
        <v>0</v>
      </c>
      <c r="P1015">
        <v>6.59</v>
      </c>
      <c r="Q1015" t="b">
        <f t="shared" si="135"/>
        <v>1</v>
      </c>
      <c r="R1015" t="b">
        <f t="shared" si="136"/>
        <v>0</v>
      </c>
      <c r="S1015" t="b">
        <f t="shared" si="137"/>
        <v>0</v>
      </c>
      <c r="T1015" t="b">
        <f t="shared" si="138"/>
        <v>0</v>
      </c>
      <c r="U1015" t="b">
        <f t="shared" si="139"/>
        <v>0</v>
      </c>
      <c r="V1015" t="b">
        <f t="shared" si="140"/>
        <v>1</v>
      </c>
      <c r="W1015" t="b">
        <f t="shared" si="141"/>
        <v>0</v>
      </c>
      <c r="X1015" t="b">
        <f t="shared" si="142"/>
        <v>1</v>
      </c>
      <c r="Y1015" t="b">
        <f t="shared" si="143"/>
        <v>0</v>
      </c>
    </row>
    <row r="1016" spans="1:25" x14ac:dyDescent="0.3">
      <c r="A1016">
        <v>1014</v>
      </c>
      <c r="B1016" t="s">
        <v>83</v>
      </c>
      <c r="C1016" t="s">
        <v>94</v>
      </c>
      <c r="D1016" t="s">
        <v>96</v>
      </c>
      <c r="E1016" t="s">
        <v>86</v>
      </c>
      <c r="F1016" t="s">
        <v>91</v>
      </c>
      <c r="G1016" t="s">
        <v>95</v>
      </c>
      <c r="H1016">
        <v>1199</v>
      </c>
      <c r="I1016">
        <v>85</v>
      </c>
      <c r="J1016">
        <v>19.600000000000001</v>
      </c>
      <c r="K1016">
        <v>8.3000000000000007</v>
      </c>
      <c r="L1016">
        <v>2020</v>
      </c>
      <c r="M1016">
        <v>74657</v>
      </c>
      <c r="N1016">
        <v>1</v>
      </c>
      <c r="O1016">
        <v>0</v>
      </c>
      <c r="P1016">
        <v>3.58</v>
      </c>
      <c r="Q1016" t="b">
        <f t="shared" si="135"/>
        <v>0</v>
      </c>
      <c r="R1016" t="b">
        <f t="shared" si="136"/>
        <v>0</v>
      </c>
      <c r="S1016" t="b">
        <f t="shared" si="137"/>
        <v>1</v>
      </c>
      <c r="T1016" t="b">
        <f t="shared" si="138"/>
        <v>0</v>
      </c>
      <c r="U1016" t="b">
        <f t="shared" si="139"/>
        <v>0</v>
      </c>
      <c r="V1016" t="b">
        <f t="shared" si="140"/>
        <v>0</v>
      </c>
      <c r="W1016" t="b">
        <f t="shared" si="141"/>
        <v>0</v>
      </c>
      <c r="X1016" t="b">
        <f t="shared" si="142"/>
        <v>1</v>
      </c>
      <c r="Y1016" t="b">
        <f t="shared" si="143"/>
        <v>0</v>
      </c>
    </row>
    <row r="1017" spans="1:25" x14ac:dyDescent="0.3">
      <c r="A1017">
        <v>1015</v>
      </c>
      <c r="B1017" t="s">
        <v>83</v>
      </c>
      <c r="C1017" t="s">
        <v>94</v>
      </c>
      <c r="D1017" t="s">
        <v>96</v>
      </c>
      <c r="E1017" t="s">
        <v>86</v>
      </c>
      <c r="F1017" t="s">
        <v>91</v>
      </c>
      <c r="G1017" t="s">
        <v>95</v>
      </c>
      <c r="H1017">
        <v>1199</v>
      </c>
      <c r="I1017">
        <v>85</v>
      </c>
      <c r="J1017">
        <v>19.600000000000001</v>
      </c>
      <c r="K1017">
        <v>8.3000000000000007</v>
      </c>
      <c r="L1017">
        <v>2021</v>
      </c>
      <c r="M1017">
        <v>67642</v>
      </c>
      <c r="N1017">
        <v>1</v>
      </c>
      <c r="O1017">
        <v>1</v>
      </c>
      <c r="P1017">
        <v>3.72</v>
      </c>
      <c r="Q1017" t="b">
        <f t="shared" si="135"/>
        <v>0</v>
      </c>
      <c r="R1017" t="b">
        <f t="shared" si="136"/>
        <v>0</v>
      </c>
      <c r="S1017" t="b">
        <f t="shared" si="137"/>
        <v>1</v>
      </c>
      <c r="T1017" t="b">
        <f t="shared" si="138"/>
        <v>0</v>
      </c>
      <c r="U1017" t="b">
        <f t="shared" si="139"/>
        <v>0</v>
      </c>
      <c r="V1017" t="b">
        <f t="shared" si="140"/>
        <v>0</v>
      </c>
      <c r="W1017" t="b">
        <f t="shared" si="141"/>
        <v>0</v>
      </c>
      <c r="X1017" t="b">
        <f t="shared" si="142"/>
        <v>1</v>
      </c>
      <c r="Y1017" t="b">
        <f t="shared" si="143"/>
        <v>0</v>
      </c>
    </row>
    <row r="1018" spans="1:25" x14ac:dyDescent="0.3">
      <c r="A1018">
        <v>1016</v>
      </c>
      <c r="B1018" t="s">
        <v>83</v>
      </c>
      <c r="C1018" t="s">
        <v>94</v>
      </c>
      <c r="D1018" t="s">
        <v>96</v>
      </c>
      <c r="E1018" t="s">
        <v>86</v>
      </c>
      <c r="F1018" t="s">
        <v>91</v>
      </c>
      <c r="G1018" t="s">
        <v>95</v>
      </c>
      <c r="H1018">
        <v>1199</v>
      </c>
      <c r="I1018">
        <v>85</v>
      </c>
      <c r="J1018">
        <v>19.600000000000001</v>
      </c>
      <c r="K1018">
        <v>8.3000000000000007</v>
      </c>
      <c r="L1018">
        <v>2021</v>
      </c>
      <c r="M1018">
        <v>66158</v>
      </c>
      <c r="N1018">
        <v>1</v>
      </c>
      <c r="O1018">
        <v>0</v>
      </c>
      <c r="P1018">
        <v>4.22</v>
      </c>
      <c r="Q1018" t="b">
        <f t="shared" si="135"/>
        <v>1</v>
      </c>
      <c r="R1018" t="b">
        <f t="shared" si="136"/>
        <v>1</v>
      </c>
      <c r="S1018" t="b">
        <f t="shared" si="137"/>
        <v>1</v>
      </c>
      <c r="T1018" t="b">
        <f t="shared" si="138"/>
        <v>0</v>
      </c>
      <c r="U1018" t="b">
        <f t="shared" si="139"/>
        <v>0</v>
      </c>
      <c r="V1018" t="b">
        <f t="shared" si="140"/>
        <v>0</v>
      </c>
      <c r="W1018" t="b">
        <f t="shared" si="141"/>
        <v>0</v>
      </c>
      <c r="X1018" t="b">
        <f t="shared" si="142"/>
        <v>1</v>
      </c>
      <c r="Y1018" t="b">
        <f t="shared" si="143"/>
        <v>0</v>
      </c>
    </row>
    <row r="1019" spans="1:25" x14ac:dyDescent="0.3">
      <c r="A1019">
        <v>1017</v>
      </c>
      <c r="B1019" t="s">
        <v>83</v>
      </c>
      <c r="C1019" t="s">
        <v>94</v>
      </c>
      <c r="D1019" t="s">
        <v>96</v>
      </c>
      <c r="E1019" t="s">
        <v>86</v>
      </c>
      <c r="F1019" t="s">
        <v>91</v>
      </c>
      <c r="G1019" t="s">
        <v>95</v>
      </c>
      <c r="H1019">
        <v>1199</v>
      </c>
      <c r="I1019">
        <v>85</v>
      </c>
      <c r="J1019">
        <v>19.600000000000001</v>
      </c>
      <c r="K1019">
        <v>8.3000000000000007</v>
      </c>
      <c r="L1019">
        <v>2021</v>
      </c>
      <c r="M1019">
        <v>70288</v>
      </c>
      <c r="N1019">
        <v>2</v>
      </c>
      <c r="O1019">
        <v>0</v>
      </c>
      <c r="P1019">
        <v>3.7</v>
      </c>
      <c r="Q1019" t="b">
        <f t="shared" si="135"/>
        <v>0</v>
      </c>
      <c r="R1019" t="b">
        <f t="shared" si="136"/>
        <v>0</v>
      </c>
      <c r="S1019" t="b">
        <f t="shared" si="137"/>
        <v>1</v>
      </c>
      <c r="T1019" t="b">
        <f t="shared" si="138"/>
        <v>0</v>
      </c>
      <c r="U1019" t="b">
        <f t="shared" si="139"/>
        <v>0</v>
      </c>
      <c r="V1019" t="b">
        <f t="shared" si="140"/>
        <v>0</v>
      </c>
      <c r="W1019" t="b">
        <f t="shared" si="141"/>
        <v>0</v>
      </c>
      <c r="X1019" t="b">
        <f t="shared" si="142"/>
        <v>1</v>
      </c>
      <c r="Y1019" t="b">
        <f t="shared" si="143"/>
        <v>0</v>
      </c>
    </row>
    <row r="1020" spans="1:25" x14ac:dyDescent="0.3">
      <c r="A1020">
        <v>1018</v>
      </c>
      <c r="B1020" t="s">
        <v>83</v>
      </c>
      <c r="C1020" t="s">
        <v>94</v>
      </c>
      <c r="D1020" t="s">
        <v>96</v>
      </c>
      <c r="E1020" t="s">
        <v>86</v>
      </c>
      <c r="F1020" t="s">
        <v>91</v>
      </c>
      <c r="G1020" t="s">
        <v>95</v>
      </c>
      <c r="H1020">
        <v>1199</v>
      </c>
      <c r="I1020">
        <v>85</v>
      </c>
      <c r="J1020">
        <v>19.600000000000001</v>
      </c>
      <c r="K1020">
        <v>8.3000000000000007</v>
      </c>
      <c r="L1020">
        <v>2022</v>
      </c>
      <c r="M1020">
        <v>77232</v>
      </c>
      <c r="N1020">
        <v>1</v>
      </c>
      <c r="O1020">
        <v>0</v>
      </c>
      <c r="P1020">
        <v>4.54</v>
      </c>
      <c r="Q1020" t="b">
        <f t="shared" si="135"/>
        <v>1</v>
      </c>
      <c r="R1020" t="b">
        <f t="shared" si="136"/>
        <v>1</v>
      </c>
      <c r="S1020" t="b">
        <f t="shared" si="137"/>
        <v>1</v>
      </c>
      <c r="T1020" t="b">
        <f t="shared" si="138"/>
        <v>0</v>
      </c>
      <c r="U1020" t="b">
        <f t="shared" si="139"/>
        <v>0</v>
      </c>
      <c r="V1020" t="b">
        <f t="shared" si="140"/>
        <v>0</v>
      </c>
      <c r="W1020" t="b">
        <f t="shared" si="141"/>
        <v>0</v>
      </c>
      <c r="X1020" t="b">
        <f t="shared" si="142"/>
        <v>1</v>
      </c>
      <c r="Y1020" t="b">
        <f t="shared" si="143"/>
        <v>0</v>
      </c>
    </row>
    <row r="1021" spans="1:25" x14ac:dyDescent="0.3">
      <c r="A1021">
        <v>1019</v>
      </c>
      <c r="B1021" t="s">
        <v>83</v>
      </c>
      <c r="C1021" t="s">
        <v>94</v>
      </c>
      <c r="D1021" t="s">
        <v>96</v>
      </c>
      <c r="E1021" t="s">
        <v>86</v>
      </c>
      <c r="F1021" t="s">
        <v>91</v>
      </c>
      <c r="G1021" t="s">
        <v>95</v>
      </c>
      <c r="H1021">
        <v>1199</v>
      </c>
      <c r="I1021">
        <v>85</v>
      </c>
      <c r="J1021">
        <v>19.600000000000001</v>
      </c>
      <c r="K1021">
        <v>8.3000000000000007</v>
      </c>
      <c r="L1021">
        <v>2025</v>
      </c>
      <c r="M1021">
        <v>28822</v>
      </c>
      <c r="N1021">
        <v>1</v>
      </c>
      <c r="O1021">
        <v>0</v>
      </c>
      <c r="P1021">
        <v>7.57</v>
      </c>
      <c r="Q1021" t="b">
        <f t="shared" si="135"/>
        <v>1</v>
      </c>
      <c r="R1021" t="b">
        <f t="shared" si="136"/>
        <v>0</v>
      </c>
      <c r="S1021" t="b">
        <f t="shared" si="137"/>
        <v>0</v>
      </c>
      <c r="T1021" t="b">
        <f t="shared" si="138"/>
        <v>0</v>
      </c>
      <c r="U1021" t="b">
        <f t="shared" si="139"/>
        <v>0</v>
      </c>
      <c r="V1021" t="b">
        <f t="shared" si="140"/>
        <v>1</v>
      </c>
      <c r="W1021" t="b">
        <f t="shared" si="141"/>
        <v>1</v>
      </c>
      <c r="X1021" t="b">
        <f t="shared" si="142"/>
        <v>1</v>
      </c>
      <c r="Y1021" t="b">
        <f t="shared" si="143"/>
        <v>1</v>
      </c>
    </row>
    <row r="1022" spans="1:25" x14ac:dyDescent="0.3">
      <c r="A1022">
        <v>1020</v>
      </c>
      <c r="B1022" t="s">
        <v>83</v>
      </c>
      <c r="C1022" t="s">
        <v>94</v>
      </c>
      <c r="D1022" t="s">
        <v>96</v>
      </c>
      <c r="E1022" t="s">
        <v>86</v>
      </c>
      <c r="F1022" t="s">
        <v>91</v>
      </c>
      <c r="G1022" t="s">
        <v>95</v>
      </c>
      <c r="H1022">
        <v>1199</v>
      </c>
      <c r="I1022">
        <v>85</v>
      </c>
      <c r="J1022">
        <v>19.600000000000001</v>
      </c>
      <c r="K1022">
        <v>8.3000000000000007</v>
      </c>
      <c r="L1022">
        <v>2024</v>
      </c>
      <c r="M1022">
        <v>33786</v>
      </c>
      <c r="N1022">
        <v>1</v>
      </c>
      <c r="O1022">
        <v>0</v>
      </c>
      <c r="P1022">
        <v>6.7</v>
      </c>
      <c r="Q1022" t="b">
        <f t="shared" si="135"/>
        <v>1</v>
      </c>
      <c r="R1022" t="b">
        <f t="shared" si="136"/>
        <v>0</v>
      </c>
      <c r="S1022" t="b">
        <f t="shared" si="137"/>
        <v>0</v>
      </c>
      <c r="T1022" t="b">
        <f t="shared" si="138"/>
        <v>0</v>
      </c>
      <c r="U1022" t="b">
        <f t="shared" si="139"/>
        <v>0</v>
      </c>
      <c r="V1022" t="b">
        <f t="shared" si="140"/>
        <v>1</v>
      </c>
      <c r="W1022" t="b">
        <f t="shared" si="141"/>
        <v>0</v>
      </c>
      <c r="X1022" t="b">
        <f t="shared" si="142"/>
        <v>1</v>
      </c>
      <c r="Y1022" t="b">
        <f t="shared" si="143"/>
        <v>0</v>
      </c>
    </row>
    <row r="1023" spans="1:25" x14ac:dyDescent="0.3">
      <c r="A1023">
        <v>1021</v>
      </c>
      <c r="B1023" t="s">
        <v>83</v>
      </c>
      <c r="C1023" t="s">
        <v>94</v>
      </c>
      <c r="D1023" t="s">
        <v>96</v>
      </c>
      <c r="E1023" t="s">
        <v>86</v>
      </c>
      <c r="F1023" t="s">
        <v>91</v>
      </c>
      <c r="G1023" t="s">
        <v>95</v>
      </c>
      <c r="H1023">
        <v>1199</v>
      </c>
      <c r="I1023">
        <v>85</v>
      </c>
      <c r="J1023">
        <v>19.600000000000001</v>
      </c>
      <c r="K1023">
        <v>8.3000000000000007</v>
      </c>
      <c r="L1023">
        <v>2025</v>
      </c>
      <c r="M1023">
        <v>22877</v>
      </c>
      <c r="N1023">
        <v>1</v>
      </c>
      <c r="O1023">
        <v>0</v>
      </c>
      <c r="P1023">
        <v>7.1</v>
      </c>
      <c r="Q1023" t="b">
        <f t="shared" si="135"/>
        <v>1</v>
      </c>
      <c r="R1023" t="b">
        <f t="shared" si="136"/>
        <v>0</v>
      </c>
      <c r="S1023" t="b">
        <f t="shared" si="137"/>
        <v>0</v>
      </c>
      <c r="T1023" t="b">
        <f t="shared" si="138"/>
        <v>0</v>
      </c>
      <c r="U1023" t="b">
        <f t="shared" si="139"/>
        <v>0</v>
      </c>
      <c r="V1023" t="b">
        <f t="shared" si="140"/>
        <v>1</v>
      </c>
      <c r="W1023" t="b">
        <f t="shared" si="141"/>
        <v>1</v>
      </c>
      <c r="X1023" t="b">
        <f t="shared" si="142"/>
        <v>1</v>
      </c>
      <c r="Y1023" t="b">
        <f t="shared" si="143"/>
        <v>1</v>
      </c>
    </row>
    <row r="1024" spans="1:25" x14ac:dyDescent="0.3">
      <c r="A1024">
        <v>1022</v>
      </c>
      <c r="B1024" t="s">
        <v>83</v>
      </c>
      <c r="C1024" t="s">
        <v>94</v>
      </c>
      <c r="D1024" t="s">
        <v>96</v>
      </c>
      <c r="E1024" t="s">
        <v>86</v>
      </c>
      <c r="F1024" t="s">
        <v>91</v>
      </c>
      <c r="G1024" t="s">
        <v>95</v>
      </c>
      <c r="H1024">
        <v>1199</v>
      </c>
      <c r="I1024">
        <v>85</v>
      </c>
      <c r="J1024">
        <v>19.600000000000001</v>
      </c>
      <c r="K1024">
        <v>8.3000000000000007</v>
      </c>
      <c r="L1024">
        <v>2025</v>
      </c>
      <c r="M1024">
        <v>14318</v>
      </c>
      <c r="N1024">
        <v>1</v>
      </c>
      <c r="O1024">
        <v>0</v>
      </c>
      <c r="P1024">
        <v>7.44</v>
      </c>
      <c r="Q1024" t="b">
        <f t="shared" si="135"/>
        <v>1</v>
      </c>
      <c r="R1024" t="b">
        <f t="shared" si="136"/>
        <v>0</v>
      </c>
      <c r="S1024" t="b">
        <f t="shared" si="137"/>
        <v>0</v>
      </c>
      <c r="T1024" t="b">
        <f t="shared" si="138"/>
        <v>0</v>
      </c>
      <c r="U1024" t="b">
        <f t="shared" si="139"/>
        <v>0</v>
      </c>
      <c r="V1024" t="b">
        <f t="shared" si="140"/>
        <v>1</v>
      </c>
      <c r="W1024" t="b">
        <f t="shared" si="141"/>
        <v>1</v>
      </c>
      <c r="X1024" t="b">
        <f t="shared" si="142"/>
        <v>1</v>
      </c>
      <c r="Y1024" t="b">
        <f t="shared" si="143"/>
        <v>1</v>
      </c>
    </row>
    <row r="1025" spans="1:25" x14ac:dyDescent="0.3">
      <c r="A1025">
        <v>1023</v>
      </c>
      <c r="B1025" t="s">
        <v>83</v>
      </c>
      <c r="C1025" t="s">
        <v>94</v>
      </c>
      <c r="D1025" t="s">
        <v>96</v>
      </c>
      <c r="E1025" t="s">
        <v>86</v>
      </c>
      <c r="F1025" t="s">
        <v>91</v>
      </c>
      <c r="G1025" t="s">
        <v>95</v>
      </c>
      <c r="H1025">
        <v>1199</v>
      </c>
      <c r="I1025">
        <v>85</v>
      </c>
      <c r="J1025">
        <v>19.600000000000001</v>
      </c>
      <c r="K1025">
        <v>8.3000000000000007</v>
      </c>
      <c r="L1025">
        <v>2021</v>
      </c>
      <c r="M1025">
        <v>88189</v>
      </c>
      <c r="N1025">
        <v>1</v>
      </c>
      <c r="O1025">
        <v>0</v>
      </c>
      <c r="P1025">
        <v>4.34</v>
      </c>
      <c r="Q1025" t="b">
        <f t="shared" si="135"/>
        <v>1</v>
      </c>
      <c r="R1025" t="b">
        <f t="shared" si="136"/>
        <v>1</v>
      </c>
      <c r="S1025" t="b">
        <f t="shared" si="137"/>
        <v>1</v>
      </c>
      <c r="T1025" t="b">
        <f t="shared" si="138"/>
        <v>0</v>
      </c>
      <c r="U1025" t="b">
        <f t="shared" si="139"/>
        <v>0</v>
      </c>
      <c r="V1025" t="b">
        <f t="shared" si="140"/>
        <v>0</v>
      </c>
      <c r="W1025" t="b">
        <f t="shared" si="141"/>
        <v>0</v>
      </c>
      <c r="X1025" t="b">
        <f t="shared" si="142"/>
        <v>1</v>
      </c>
      <c r="Y1025" t="b">
        <f t="shared" si="143"/>
        <v>0</v>
      </c>
    </row>
    <row r="1026" spans="1:25" x14ac:dyDescent="0.3">
      <c r="A1026">
        <v>1024</v>
      </c>
      <c r="B1026" t="s">
        <v>83</v>
      </c>
      <c r="C1026" t="s">
        <v>94</v>
      </c>
      <c r="D1026" t="s">
        <v>96</v>
      </c>
      <c r="E1026" t="s">
        <v>86</v>
      </c>
      <c r="F1026" t="s">
        <v>91</v>
      </c>
      <c r="G1026" t="s">
        <v>95</v>
      </c>
      <c r="H1026">
        <v>1199</v>
      </c>
      <c r="I1026">
        <v>85</v>
      </c>
      <c r="J1026">
        <v>19.600000000000001</v>
      </c>
      <c r="K1026">
        <v>8.3000000000000007</v>
      </c>
      <c r="L1026">
        <v>2020</v>
      </c>
      <c r="M1026">
        <v>102240</v>
      </c>
      <c r="N1026">
        <v>1</v>
      </c>
      <c r="O1026">
        <v>0</v>
      </c>
      <c r="P1026">
        <v>3.52</v>
      </c>
      <c r="Q1026" t="b">
        <f t="shared" si="135"/>
        <v>0</v>
      </c>
      <c r="R1026" t="b">
        <f t="shared" si="136"/>
        <v>0</v>
      </c>
      <c r="S1026" t="b">
        <f t="shared" si="137"/>
        <v>1</v>
      </c>
      <c r="T1026" t="b">
        <f t="shared" si="138"/>
        <v>0</v>
      </c>
      <c r="U1026" t="b">
        <f t="shared" si="139"/>
        <v>0</v>
      </c>
      <c r="V1026" t="b">
        <f t="shared" si="140"/>
        <v>0</v>
      </c>
      <c r="W1026" t="b">
        <f t="shared" si="141"/>
        <v>0</v>
      </c>
      <c r="X1026" t="b">
        <f t="shared" si="142"/>
        <v>1</v>
      </c>
      <c r="Y1026" t="b">
        <f t="shared" si="143"/>
        <v>0</v>
      </c>
    </row>
    <row r="1027" spans="1:25" x14ac:dyDescent="0.3">
      <c r="A1027">
        <v>1025</v>
      </c>
      <c r="B1027" t="s">
        <v>83</v>
      </c>
      <c r="C1027" t="s">
        <v>94</v>
      </c>
      <c r="D1027" t="s">
        <v>96</v>
      </c>
      <c r="E1027" t="s">
        <v>86</v>
      </c>
      <c r="F1027" t="s">
        <v>91</v>
      </c>
      <c r="G1027" t="s">
        <v>95</v>
      </c>
      <c r="H1027">
        <v>1199</v>
      </c>
      <c r="I1027">
        <v>85</v>
      </c>
      <c r="J1027">
        <v>19.600000000000001</v>
      </c>
      <c r="K1027">
        <v>8.3000000000000007</v>
      </c>
      <c r="L1027">
        <v>2026</v>
      </c>
      <c r="M1027">
        <v>7659</v>
      </c>
      <c r="N1027">
        <v>1</v>
      </c>
      <c r="O1027">
        <v>0</v>
      </c>
      <c r="P1027">
        <v>8.36</v>
      </c>
      <c r="Q1027" t="b">
        <f t="shared" si="135"/>
        <v>1</v>
      </c>
      <c r="R1027" t="b">
        <f t="shared" si="136"/>
        <v>0</v>
      </c>
      <c r="S1027" t="b">
        <f t="shared" si="137"/>
        <v>0</v>
      </c>
      <c r="T1027" t="b">
        <f t="shared" si="138"/>
        <v>0</v>
      </c>
      <c r="U1027" t="b">
        <f t="shared" si="139"/>
        <v>0</v>
      </c>
      <c r="V1027" t="b">
        <f t="shared" si="140"/>
        <v>1</v>
      </c>
      <c r="W1027" t="b">
        <f t="shared" si="141"/>
        <v>1</v>
      </c>
      <c r="X1027" t="b">
        <f t="shared" si="142"/>
        <v>1</v>
      </c>
      <c r="Y1027" t="b">
        <f t="shared" si="143"/>
        <v>1</v>
      </c>
    </row>
    <row r="1028" spans="1:25" x14ac:dyDescent="0.3">
      <c r="A1028">
        <v>1026</v>
      </c>
      <c r="B1028" t="s">
        <v>83</v>
      </c>
      <c r="C1028" t="s">
        <v>94</v>
      </c>
      <c r="D1028" t="s">
        <v>96</v>
      </c>
      <c r="E1028" t="s">
        <v>86</v>
      </c>
      <c r="F1028" t="s">
        <v>91</v>
      </c>
      <c r="G1028" t="s">
        <v>95</v>
      </c>
      <c r="H1028">
        <v>1199</v>
      </c>
      <c r="I1028">
        <v>85</v>
      </c>
      <c r="J1028">
        <v>19.600000000000001</v>
      </c>
      <c r="K1028">
        <v>8.3000000000000007</v>
      </c>
      <c r="L1028">
        <v>2024</v>
      </c>
      <c r="M1028">
        <v>45002</v>
      </c>
      <c r="N1028">
        <v>2</v>
      </c>
      <c r="O1028">
        <v>0</v>
      </c>
      <c r="P1028">
        <v>6.02</v>
      </c>
      <c r="Q1028" t="b">
        <f t="shared" ref="Q1028:Q1091" si="144">AND(P1028&gt;4,P1028&gt;4)</f>
        <v>1</v>
      </c>
      <c r="R1028" t="b">
        <f t="shared" ref="R1028:R1091" si="145">AND(P1028&gt;4,P1028&lt;5)</f>
        <v>0</v>
      </c>
      <c r="S1028" t="b">
        <f t="shared" ref="S1028:S1091" si="146">M1028&gt;40000</f>
        <v>1</v>
      </c>
      <c r="T1028" t="b">
        <f t="shared" ref="T1028:T1091" si="147">F1028=""</f>
        <v>0</v>
      </c>
      <c r="U1028" t="b">
        <f t="shared" ref="U1028:U1091" si="148">AND(R1028,S1028,T1028)</f>
        <v>0</v>
      </c>
      <c r="V1028" t="b">
        <f t="shared" ref="V1028:V1091" si="149">L1028&gt;2022</f>
        <v>1</v>
      </c>
      <c r="W1028" t="b">
        <f t="shared" ref="W1028:W1091" si="150">P1028&gt;7</f>
        <v>0</v>
      </c>
      <c r="X1028" t="b">
        <f t="shared" ref="X1028:X1091" si="151">F1028="Automatic"</f>
        <v>1</v>
      </c>
      <c r="Y1028" t="b">
        <f t="shared" ref="Y1028:Y1091" si="152">AND(V1028,W1028,X1028)</f>
        <v>0</v>
      </c>
    </row>
    <row r="1029" spans="1:25" x14ac:dyDescent="0.3">
      <c r="A1029">
        <v>1027</v>
      </c>
      <c r="B1029" t="s">
        <v>83</v>
      </c>
      <c r="C1029" t="s">
        <v>94</v>
      </c>
      <c r="D1029" t="s">
        <v>96</v>
      </c>
      <c r="E1029" t="s">
        <v>86</v>
      </c>
      <c r="F1029" t="s">
        <v>91</v>
      </c>
      <c r="G1029" t="s">
        <v>95</v>
      </c>
      <c r="H1029">
        <v>1199</v>
      </c>
      <c r="I1029">
        <v>85</v>
      </c>
      <c r="J1029">
        <v>19.600000000000001</v>
      </c>
      <c r="K1029">
        <v>8.3000000000000007</v>
      </c>
      <c r="L1029">
        <v>2024</v>
      </c>
      <c r="M1029">
        <v>36657</v>
      </c>
      <c r="N1029">
        <v>1</v>
      </c>
      <c r="O1029">
        <v>1</v>
      </c>
      <c r="P1029">
        <v>5.55</v>
      </c>
      <c r="Q1029" t="b">
        <f t="shared" si="144"/>
        <v>1</v>
      </c>
      <c r="R1029" t="b">
        <f t="shared" si="145"/>
        <v>0</v>
      </c>
      <c r="S1029" t="b">
        <f t="shared" si="146"/>
        <v>0</v>
      </c>
      <c r="T1029" t="b">
        <f t="shared" si="147"/>
        <v>0</v>
      </c>
      <c r="U1029" t="b">
        <f t="shared" si="148"/>
        <v>0</v>
      </c>
      <c r="V1029" t="b">
        <f t="shared" si="149"/>
        <v>1</v>
      </c>
      <c r="W1029" t="b">
        <f t="shared" si="150"/>
        <v>0</v>
      </c>
      <c r="X1029" t="b">
        <f t="shared" si="151"/>
        <v>1</v>
      </c>
      <c r="Y1029" t="b">
        <f t="shared" si="152"/>
        <v>0</v>
      </c>
    </row>
    <row r="1030" spans="1:25" x14ac:dyDescent="0.3">
      <c r="A1030">
        <v>1028</v>
      </c>
      <c r="B1030" t="s">
        <v>83</v>
      </c>
      <c r="C1030" t="s">
        <v>94</v>
      </c>
      <c r="D1030" t="s">
        <v>96</v>
      </c>
      <c r="E1030" t="s">
        <v>86</v>
      </c>
      <c r="F1030" t="s">
        <v>91</v>
      </c>
      <c r="G1030" t="s">
        <v>95</v>
      </c>
      <c r="H1030">
        <v>1199</v>
      </c>
      <c r="I1030">
        <v>85</v>
      </c>
      <c r="J1030">
        <v>19.600000000000001</v>
      </c>
      <c r="K1030">
        <v>8.3000000000000007</v>
      </c>
      <c r="L1030">
        <v>2026</v>
      </c>
      <c r="M1030">
        <v>9838</v>
      </c>
      <c r="N1030">
        <v>1</v>
      </c>
      <c r="O1030">
        <v>0</v>
      </c>
      <c r="P1030">
        <v>8.4700000000000006</v>
      </c>
      <c r="Q1030" t="b">
        <f t="shared" si="144"/>
        <v>1</v>
      </c>
      <c r="R1030" t="b">
        <f t="shared" si="145"/>
        <v>0</v>
      </c>
      <c r="S1030" t="b">
        <f t="shared" si="146"/>
        <v>0</v>
      </c>
      <c r="T1030" t="b">
        <f t="shared" si="147"/>
        <v>0</v>
      </c>
      <c r="U1030" t="b">
        <f t="shared" si="148"/>
        <v>0</v>
      </c>
      <c r="V1030" t="b">
        <f t="shared" si="149"/>
        <v>1</v>
      </c>
      <c r="W1030" t="b">
        <f t="shared" si="150"/>
        <v>1</v>
      </c>
      <c r="X1030" t="b">
        <f t="shared" si="151"/>
        <v>1</v>
      </c>
      <c r="Y1030" t="b">
        <f t="shared" si="152"/>
        <v>1</v>
      </c>
    </row>
    <row r="1031" spans="1:25" x14ac:dyDescent="0.3">
      <c r="A1031">
        <v>1029</v>
      </c>
      <c r="B1031" t="s">
        <v>83</v>
      </c>
      <c r="C1031" t="s">
        <v>94</v>
      </c>
      <c r="D1031" t="s">
        <v>96</v>
      </c>
      <c r="E1031" t="s">
        <v>86</v>
      </c>
      <c r="F1031" t="s">
        <v>91</v>
      </c>
      <c r="G1031" t="s">
        <v>95</v>
      </c>
      <c r="H1031">
        <v>1199</v>
      </c>
      <c r="I1031">
        <v>85</v>
      </c>
      <c r="J1031">
        <v>19.600000000000001</v>
      </c>
      <c r="K1031">
        <v>8.3000000000000007</v>
      </c>
      <c r="L1031">
        <v>2023</v>
      </c>
      <c r="M1031">
        <v>68619</v>
      </c>
      <c r="N1031">
        <v>2</v>
      </c>
      <c r="O1031">
        <v>0</v>
      </c>
      <c r="P1031">
        <v>5.48</v>
      </c>
      <c r="Q1031" t="b">
        <f t="shared" si="144"/>
        <v>1</v>
      </c>
      <c r="R1031" t="b">
        <f t="shared" si="145"/>
        <v>0</v>
      </c>
      <c r="S1031" t="b">
        <f t="shared" si="146"/>
        <v>1</v>
      </c>
      <c r="T1031" t="b">
        <f t="shared" si="147"/>
        <v>0</v>
      </c>
      <c r="U1031" t="b">
        <f t="shared" si="148"/>
        <v>0</v>
      </c>
      <c r="V1031" t="b">
        <f t="shared" si="149"/>
        <v>1</v>
      </c>
      <c r="W1031" t="b">
        <f t="shared" si="150"/>
        <v>0</v>
      </c>
      <c r="X1031" t="b">
        <f t="shared" si="151"/>
        <v>1</v>
      </c>
      <c r="Y1031" t="b">
        <f t="shared" si="152"/>
        <v>0</v>
      </c>
    </row>
    <row r="1032" spans="1:25" x14ac:dyDescent="0.3">
      <c r="A1032">
        <v>1030</v>
      </c>
      <c r="B1032" t="s">
        <v>83</v>
      </c>
      <c r="C1032" t="s">
        <v>94</v>
      </c>
      <c r="D1032" t="s">
        <v>96</v>
      </c>
      <c r="E1032" t="s">
        <v>86</v>
      </c>
      <c r="F1032" t="s">
        <v>91</v>
      </c>
      <c r="G1032" t="s">
        <v>95</v>
      </c>
      <c r="H1032">
        <v>1199</v>
      </c>
      <c r="I1032">
        <v>85</v>
      </c>
      <c r="J1032">
        <v>19.600000000000001</v>
      </c>
      <c r="K1032">
        <v>8.3000000000000007</v>
      </c>
      <c r="L1032">
        <v>2024</v>
      </c>
      <c r="M1032">
        <v>33704</v>
      </c>
      <c r="N1032">
        <v>1</v>
      </c>
      <c r="O1032">
        <v>0</v>
      </c>
      <c r="P1032">
        <v>6.46</v>
      </c>
      <c r="Q1032" t="b">
        <f t="shared" si="144"/>
        <v>1</v>
      </c>
      <c r="R1032" t="b">
        <f t="shared" si="145"/>
        <v>0</v>
      </c>
      <c r="S1032" t="b">
        <f t="shared" si="146"/>
        <v>0</v>
      </c>
      <c r="T1032" t="b">
        <f t="shared" si="147"/>
        <v>0</v>
      </c>
      <c r="U1032" t="b">
        <f t="shared" si="148"/>
        <v>0</v>
      </c>
      <c r="V1032" t="b">
        <f t="shared" si="149"/>
        <v>1</v>
      </c>
      <c r="W1032" t="b">
        <f t="shared" si="150"/>
        <v>0</v>
      </c>
      <c r="X1032" t="b">
        <f t="shared" si="151"/>
        <v>1</v>
      </c>
      <c r="Y1032" t="b">
        <f t="shared" si="152"/>
        <v>0</v>
      </c>
    </row>
    <row r="1033" spans="1:25" x14ac:dyDescent="0.3">
      <c r="A1033">
        <v>1031</v>
      </c>
      <c r="B1033" t="s">
        <v>83</v>
      </c>
      <c r="C1033" t="s">
        <v>94</v>
      </c>
      <c r="D1033" t="s">
        <v>96</v>
      </c>
      <c r="E1033" t="s">
        <v>86</v>
      </c>
      <c r="F1033" t="s">
        <v>91</v>
      </c>
      <c r="G1033" t="s">
        <v>95</v>
      </c>
      <c r="H1033">
        <v>1199</v>
      </c>
      <c r="I1033">
        <v>85</v>
      </c>
      <c r="J1033">
        <v>19.600000000000001</v>
      </c>
      <c r="K1033">
        <v>8.3000000000000007</v>
      </c>
      <c r="L1033">
        <v>2024</v>
      </c>
      <c r="M1033">
        <v>41286</v>
      </c>
      <c r="N1033">
        <v>3</v>
      </c>
      <c r="O1033">
        <v>0</v>
      </c>
      <c r="P1033">
        <v>5.53</v>
      </c>
      <c r="Q1033" t="b">
        <f t="shared" si="144"/>
        <v>1</v>
      </c>
      <c r="R1033" t="b">
        <f t="shared" si="145"/>
        <v>0</v>
      </c>
      <c r="S1033" t="b">
        <f t="shared" si="146"/>
        <v>1</v>
      </c>
      <c r="T1033" t="b">
        <f t="shared" si="147"/>
        <v>0</v>
      </c>
      <c r="U1033" t="b">
        <f t="shared" si="148"/>
        <v>0</v>
      </c>
      <c r="V1033" t="b">
        <f t="shared" si="149"/>
        <v>1</v>
      </c>
      <c r="W1033" t="b">
        <f t="shared" si="150"/>
        <v>0</v>
      </c>
      <c r="X1033" t="b">
        <f t="shared" si="151"/>
        <v>1</v>
      </c>
      <c r="Y1033" t="b">
        <f t="shared" si="152"/>
        <v>0</v>
      </c>
    </row>
    <row r="1034" spans="1:25" x14ac:dyDescent="0.3">
      <c r="A1034">
        <v>1032</v>
      </c>
      <c r="B1034" t="s">
        <v>83</v>
      </c>
      <c r="C1034" t="s">
        <v>94</v>
      </c>
      <c r="D1034" t="s">
        <v>96</v>
      </c>
      <c r="E1034" t="s">
        <v>86</v>
      </c>
      <c r="F1034" t="s">
        <v>91</v>
      </c>
      <c r="G1034" t="s">
        <v>95</v>
      </c>
      <c r="H1034">
        <v>1199</v>
      </c>
      <c r="I1034">
        <v>85</v>
      </c>
      <c r="J1034">
        <v>19.600000000000001</v>
      </c>
      <c r="K1034">
        <v>8.3000000000000007</v>
      </c>
      <c r="L1034">
        <v>2025</v>
      </c>
      <c r="M1034">
        <v>25969</v>
      </c>
      <c r="N1034">
        <v>1</v>
      </c>
      <c r="O1034">
        <v>0</v>
      </c>
      <c r="P1034">
        <v>7.61</v>
      </c>
      <c r="Q1034" t="b">
        <f t="shared" si="144"/>
        <v>1</v>
      </c>
      <c r="R1034" t="b">
        <f t="shared" si="145"/>
        <v>0</v>
      </c>
      <c r="S1034" t="b">
        <f t="shared" si="146"/>
        <v>0</v>
      </c>
      <c r="T1034" t="b">
        <f t="shared" si="147"/>
        <v>0</v>
      </c>
      <c r="U1034" t="b">
        <f t="shared" si="148"/>
        <v>0</v>
      </c>
      <c r="V1034" t="b">
        <f t="shared" si="149"/>
        <v>1</v>
      </c>
      <c r="W1034" t="b">
        <f t="shared" si="150"/>
        <v>1</v>
      </c>
      <c r="X1034" t="b">
        <f t="shared" si="151"/>
        <v>1</v>
      </c>
      <c r="Y1034" t="b">
        <f t="shared" si="152"/>
        <v>1</v>
      </c>
    </row>
    <row r="1035" spans="1:25" x14ac:dyDescent="0.3">
      <c r="A1035">
        <v>1033</v>
      </c>
      <c r="B1035" t="s">
        <v>83</v>
      </c>
      <c r="C1035" t="s">
        <v>94</v>
      </c>
      <c r="D1035" t="s">
        <v>96</v>
      </c>
      <c r="E1035" t="s">
        <v>86</v>
      </c>
      <c r="F1035" t="s">
        <v>91</v>
      </c>
      <c r="G1035" t="s">
        <v>95</v>
      </c>
      <c r="H1035">
        <v>1199</v>
      </c>
      <c r="I1035">
        <v>85</v>
      </c>
      <c r="J1035">
        <v>19.600000000000001</v>
      </c>
      <c r="K1035">
        <v>8.3000000000000007</v>
      </c>
      <c r="L1035">
        <v>2025</v>
      </c>
      <c r="M1035">
        <v>19485</v>
      </c>
      <c r="N1035">
        <v>1</v>
      </c>
      <c r="O1035">
        <v>0</v>
      </c>
      <c r="P1035">
        <v>7.34</v>
      </c>
      <c r="Q1035" t="b">
        <f t="shared" si="144"/>
        <v>1</v>
      </c>
      <c r="R1035" t="b">
        <f t="shared" si="145"/>
        <v>0</v>
      </c>
      <c r="S1035" t="b">
        <f t="shared" si="146"/>
        <v>0</v>
      </c>
      <c r="T1035" t="b">
        <f t="shared" si="147"/>
        <v>0</v>
      </c>
      <c r="U1035" t="b">
        <f t="shared" si="148"/>
        <v>0</v>
      </c>
      <c r="V1035" t="b">
        <f t="shared" si="149"/>
        <v>1</v>
      </c>
      <c r="W1035" t="b">
        <f t="shared" si="150"/>
        <v>1</v>
      </c>
      <c r="X1035" t="b">
        <f t="shared" si="151"/>
        <v>1</v>
      </c>
      <c r="Y1035" t="b">
        <f t="shared" si="152"/>
        <v>1</v>
      </c>
    </row>
    <row r="1036" spans="1:25" x14ac:dyDescent="0.3">
      <c r="A1036">
        <v>1034</v>
      </c>
      <c r="B1036" t="s">
        <v>83</v>
      </c>
      <c r="C1036" t="s">
        <v>94</v>
      </c>
      <c r="D1036" t="s">
        <v>96</v>
      </c>
      <c r="E1036" t="s">
        <v>86</v>
      </c>
      <c r="F1036" t="s">
        <v>91</v>
      </c>
      <c r="G1036" t="s">
        <v>95</v>
      </c>
      <c r="H1036">
        <v>1199</v>
      </c>
      <c r="I1036">
        <v>85</v>
      </c>
      <c r="J1036">
        <v>19.600000000000001</v>
      </c>
      <c r="K1036">
        <v>8.3000000000000007</v>
      </c>
      <c r="L1036">
        <v>2024</v>
      </c>
      <c r="M1036">
        <v>46747</v>
      </c>
      <c r="N1036">
        <v>1</v>
      </c>
      <c r="O1036">
        <v>0</v>
      </c>
      <c r="P1036">
        <v>6.32</v>
      </c>
      <c r="Q1036" t="b">
        <f t="shared" si="144"/>
        <v>1</v>
      </c>
      <c r="R1036" t="b">
        <f t="shared" si="145"/>
        <v>0</v>
      </c>
      <c r="S1036" t="b">
        <f t="shared" si="146"/>
        <v>1</v>
      </c>
      <c r="T1036" t="b">
        <f t="shared" si="147"/>
        <v>0</v>
      </c>
      <c r="U1036" t="b">
        <f t="shared" si="148"/>
        <v>0</v>
      </c>
      <c r="V1036" t="b">
        <f t="shared" si="149"/>
        <v>1</v>
      </c>
      <c r="W1036" t="b">
        <f t="shared" si="150"/>
        <v>0</v>
      </c>
      <c r="X1036" t="b">
        <f t="shared" si="151"/>
        <v>1</v>
      </c>
      <c r="Y1036" t="b">
        <f t="shared" si="152"/>
        <v>0</v>
      </c>
    </row>
    <row r="1037" spans="1:25" x14ac:dyDescent="0.3">
      <c r="A1037">
        <v>1035</v>
      </c>
      <c r="B1037" t="s">
        <v>83</v>
      </c>
      <c r="C1037" t="s">
        <v>94</v>
      </c>
      <c r="D1037" t="s">
        <v>96</v>
      </c>
      <c r="E1037" t="s">
        <v>86</v>
      </c>
      <c r="F1037" t="s">
        <v>91</v>
      </c>
      <c r="G1037" t="s">
        <v>95</v>
      </c>
      <c r="H1037">
        <v>1199</v>
      </c>
      <c r="I1037">
        <v>85</v>
      </c>
      <c r="J1037">
        <v>19.600000000000001</v>
      </c>
      <c r="K1037">
        <v>8.3000000000000007</v>
      </c>
      <c r="L1037">
        <v>2022</v>
      </c>
      <c r="M1037">
        <v>75780</v>
      </c>
      <c r="N1037">
        <v>1</v>
      </c>
      <c r="O1037">
        <v>0</v>
      </c>
      <c r="P1037">
        <v>4.8099999999999996</v>
      </c>
      <c r="Q1037" t="b">
        <f t="shared" si="144"/>
        <v>1</v>
      </c>
      <c r="R1037" t="b">
        <f t="shared" si="145"/>
        <v>1</v>
      </c>
      <c r="S1037" t="b">
        <f t="shared" si="146"/>
        <v>1</v>
      </c>
      <c r="T1037" t="b">
        <f t="shared" si="147"/>
        <v>0</v>
      </c>
      <c r="U1037" t="b">
        <f t="shared" si="148"/>
        <v>0</v>
      </c>
      <c r="V1037" t="b">
        <f t="shared" si="149"/>
        <v>0</v>
      </c>
      <c r="W1037" t="b">
        <f t="shared" si="150"/>
        <v>0</v>
      </c>
      <c r="X1037" t="b">
        <f t="shared" si="151"/>
        <v>1</v>
      </c>
      <c r="Y1037" t="b">
        <f t="shared" si="152"/>
        <v>0</v>
      </c>
    </row>
    <row r="1038" spans="1:25" x14ac:dyDescent="0.3">
      <c r="A1038">
        <v>1036</v>
      </c>
      <c r="B1038" t="s">
        <v>83</v>
      </c>
      <c r="C1038" t="s">
        <v>94</v>
      </c>
      <c r="D1038" t="s">
        <v>96</v>
      </c>
      <c r="E1038" t="s">
        <v>86</v>
      </c>
      <c r="F1038" t="s">
        <v>91</v>
      </c>
      <c r="G1038" t="s">
        <v>95</v>
      </c>
      <c r="H1038">
        <v>1199</v>
      </c>
      <c r="I1038">
        <v>85</v>
      </c>
      <c r="J1038">
        <v>19.600000000000001</v>
      </c>
      <c r="K1038">
        <v>8.3000000000000007</v>
      </c>
      <c r="L1038">
        <v>2026</v>
      </c>
      <c r="M1038">
        <v>4598</v>
      </c>
      <c r="N1038">
        <v>1</v>
      </c>
      <c r="O1038">
        <v>0</v>
      </c>
      <c r="P1038">
        <v>8.16</v>
      </c>
      <c r="Q1038" t="b">
        <f t="shared" si="144"/>
        <v>1</v>
      </c>
      <c r="R1038" t="b">
        <f t="shared" si="145"/>
        <v>0</v>
      </c>
      <c r="S1038" t="b">
        <f t="shared" si="146"/>
        <v>0</v>
      </c>
      <c r="T1038" t="b">
        <f t="shared" si="147"/>
        <v>0</v>
      </c>
      <c r="U1038" t="b">
        <f t="shared" si="148"/>
        <v>0</v>
      </c>
      <c r="V1038" t="b">
        <f t="shared" si="149"/>
        <v>1</v>
      </c>
      <c r="W1038" t="b">
        <f t="shared" si="150"/>
        <v>1</v>
      </c>
      <c r="X1038" t="b">
        <f t="shared" si="151"/>
        <v>1</v>
      </c>
      <c r="Y1038" t="b">
        <f t="shared" si="152"/>
        <v>1</v>
      </c>
    </row>
    <row r="1039" spans="1:25" x14ac:dyDescent="0.3">
      <c r="A1039">
        <v>1037</v>
      </c>
      <c r="B1039" t="s">
        <v>83</v>
      </c>
      <c r="C1039" t="s">
        <v>94</v>
      </c>
      <c r="D1039" t="s">
        <v>96</v>
      </c>
      <c r="E1039" t="s">
        <v>86</v>
      </c>
      <c r="F1039" t="s">
        <v>91</v>
      </c>
      <c r="G1039" t="s">
        <v>95</v>
      </c>
      <c r="H1039">
        <v>1199</v>
      </c>
      <c r="I1039">
        <v>85</v>
      </c>
      <c r="J1039">
        <v>19.600000000000001</v>
      </c>
      <c r="K1039">
        <v>8.3000000000000007</v>
      </c>
      <c r="L1039">
        <v>2024</v>
      </c>
      <c r="M1039">
        <v>23000</v>
      </c>
      <c r="N1039">
        <v>1</v>
      </c>
      <c r="O1039">
        <v>0</v>
      </c>
      <c r="P1039">
        <v>6.98</v>
      </c>
      <c r="Q1039" t="b">
        <f t="shared" si="144"/>
        <v>1</v>
      </c>
      <c r="R1039" t="b">
        <f t="shared" si="145"/>
        <v>0</v>
      </c>
      <c r="S1039" t="b">
        <f t="shared" si="146"/>
        <v>0</v>
      </c>
      <c r="T1039" t="b">
        <f t="shared" si="147"/>
        <v>0</v>
      </c>
      <c r="U1039" t="b">
        <f t="shared" si="148"/>
        <v>0</v>
      </c>
      <c r="V1039" t="b">
        <f t="shared" si="149"/>
        <v>1</v>
      </c>
      <c r="W1039" t="b">
        <f t="shared" si="150"/>
        <v>0</v>
      </c>
      <c r="X1039" t="b">
        <f t="shared" si="151"/>
        <v>1</v>
      </c>
      <c r="Y1039" t="b">
        <f t="shared" si="152"/>
        <v>0</v>
      </c>
    </row>
    <row r="1040" spans="1:25" x14ac:dyDescent="0.3">
      <c r="A1040">
        <v>1038</v>
      </c>
      <c r="B1040" t="s">
        <v>83</v>
      </c>
      <c r="C1040" t="s">
        <v>94</v>
      </c>
      <c r="D1040" t="s">
        <v>96</v>
      </c>
      <c r="E1040" t="s">
        <v>86</v>
      </c>
      <c r="F1040" t="s">
        <v>91</v>
      </c>
      <c r="G1040" t="s">
        <v>95</v>
      </c>
      <c r="H1040">
        <v>1199</v>
      </c>
      <c r="I1040">
        <v>85</v>
      </c>
      <c r="J1040">
        <v>19.600000000000001</v>
      </c>
      <c r="K1040">
        <v>8.3000000000000007</v>
      </c>
      <c r="L1040">
        <v>2020</v>
      </c>
      <c r="M1040">
        <v>106121</v>
      </c>
      <c r="N1040">
        <v>1</v>
      </c>
      <c r="O1040">
        <v>1</v>
      </c>
      <c r="P1040">
        <v>2.46</v>
      </c>
      <c r="Q1040" t="b">
        <f t="shared" si="144"/>
        <v>0</v>
      </c>
      <c r="R1040" t="b">
        <f t="shared" si="145"/>
        <v>0</v>
      </c>
      <c r="S1040" t="b">
        <f t="shared" si="146"/>
        <v>1</v>
      </c>
      <c r="T1040" t="b">
        <f t="shared" si="147"/>
        <v>0</v>
      </c>
      <c r="U1040" t="b">
        <f t="shared" si="148"/>
        <v>0</v>
      </c>
      <c r="V1040" t="b">
        <f t="shared" si="149"/>
        <v>0</v>
      </c>
      <c r="W1040" t="b">
        <f t="shared" si="150"/>
        <v>0</v>
      </c>
      <c r="X1040" t="b">
        <f t="shared" si="151"/>
        <v>1</v>
      </c>
      <c r="Y1040" t="b">
        <f t="shared" si="152"/>
        <v>0</v>
      </c>
    </row>
    <row r="1041" spans="1:25" x14ac:dyDescent="0.3">
      <c r="A1041">
        <v>1039</v>
      </c>
      <c r="B1041" t="s">
        <v>83</v>
      </c>
      <c r="C1041" t="s">
        <v>94</v>
      </c>
      <c r="D1041" t="s">
        <v>96</v>
      </c>
      <c r="E1041" t="s">
        <v>86</v>
      </c>
      <c r="F1041" t="s">
        <v>91</v>
      </c>
      <c r="G1041" t="s">
        <v>95</v>
      </c>
      <c r="H1041">
        <v>1199</v>
      </c>
      <c r="I1041">
        <v>85</v>
      </c>
      <c r="J1041">
        <v>19.600000000000001</v>
      </c>
      <c r="K1041">
        <v>8.3000000000000007</v>
      </c>
      <c r="L1041">
        <v>2025</v>
      </c>
      <c r="M1041">
        <v>18488</v>
      </c>
      <c r="N1041">
        <v>1</v>
      </c>
      <c r="O1041">
        <v>1</v>
      </c>
      <c r="P1041">
        <v>6.36</v>
      </c>
      <c r="Q1041" t="b">
        <f t="shared" si="144"/>
        <v>1</v>
      </c>
      <c r="R1041" t="b">
        <f t="shared" si="145"/>
        <v>0</v>
      </c>
      <c r="S1041" t="b">
        <f t="shared" si="146"/>
        <v>0</v>
      </c>
      <c r="T1041" t="b">
        <f t="shared" si="147"/>
        <v>0</v>
      </c>
      <c r="U1041" t="b">
        <f t="shared" si="148"/>
        <v>0</v>
      </c>
      <c r="V1041" t="b">
        <f t="shared" si="149"/>
        <v>1</v>
      </c>
      <c r="W1041" t="b">
        <f t="shared" si="150"/>
        <v>0</v>
      </c>
      <c r="X1041" t="b">
        <f t="shared" si="151"/>
        <v>1</v>
      </c>
      <c r="Y1041" t="b">
        <f t="shared" si="152"/>
        <v>0</v>
      </c>
    </row>
    <row r="1042" spans="1:25" x14ac:dyDescent="0.3">
      <c r="A1042">
        <v>1040</v>
      </c>
      <c r="B1042" t="s">
        <v>83</v>
      </c>
      <c r="C1042" t="s">
        <v>94</v>
      </c>
      <c r="D1042" t="s">
        <v>96</v>
      </c>
      <c r="E1042" t="s">
        <v>86</v>
      </c>
      <c r="F1042" t="s">
        <v>91</v>
      </c>
      <c r="G1042" t="s">
        <v>95</v>
      </c>
      <c r="H1042">
        <v>1199</v>
      </c>
      <c r="I1042">
        <v>85</v>
      </c>
      <c r="J1042">
        <v>19.600000000000001</v>
      </c>
      <c r="K1042">
        <v>8.3000000000000007</v>
      </c>
      <c r="L1042">
        <v>2021</v>
      </c>
      <c r="M1042">
        <v>50576</v>
      </c>
      <c r="N1042">
        <v>1</v>
      </c>
      <c r="O1042">
        <v>0</v>
      </c>
      <c r="P1042">
        <v>4.3899999999999997</v>
      </c>
      <c r="Q1042" t="b">
        <f t="shared" si="144"/>
        <v>1</v>
      </c>
      <c r="R1042" t="b">
        <f t="shared" si="145"/>
        <v>1</v>
      </c>
      <c r="S1042" t="b">
        <f t="shared" si="146"/>
        <v>1</v>
      </c>
      <c r="T1042" t="b">
        <f t="shared" si="147"/>
        <v>0</v>
      </c>
      <c r="U1042" t="b">
        <f t="shared" si="148"/>
        <v>0</v>
      </c>
      <c r="V1042" t="b">
        <f t="shared" si="149"/>
        <v>0</v>
      </c>
      <c r="W1042" t="b">
        <f t="shared" si="150"/>
        <v>0</v>
      </c>
      <c r="X1042" t="b">
        <f t="shared" si="151"/>
        <v>1</v>
      </c>
      <c r="Y1042" t="b">
        <f t="shared" si="152"/>
        <v>0</v>
      </c>
    </row>
    <row r="1043" spans="1:25" x14ac:dyDescent="0.3">
      <c r="A1043">
        <v>1041</v>
      </c>
      <c r="B1043" t="s">
        <v>83</v>
      </c>
      <c r="C1043" t="s">
        <v>94</v>
      </c>
      <c r="D1043" t="s">
        <v>96</v>
      </c>
      <c r="E1043" t="s">
        <v>86</v>
      </c>
      <c r="F1043" t="s">
        <v>91</v>
      </c>
      <c r="G1043" t="s">
        <v>95</v>
      </c>
      <c r="H1043">
        <v>1199</v>
      </c>
      <c r="I1043">
        <v>85</v>
      </c>
      <c r="J1043">
        <v>19.600000000000001</v>
      </c>
      <c r="K1043">
        <v>8.3000000000000007</v>
      </c>
      <c r="L1043">
        <v>2023</v>
      </c>
      <c r="M1043">
        <v>63039</v>
      </c>
      <c r="N1043">
        <v>2</v>
      </c>
      <c r="O1043">
        <v>0</v>
      </c>
      <c r="P1043">
        <v>4.9400000000000004</v>
      </c>
      <c r="Q1043" t="b">
        <f t="shared" si="144"/>
        <v>1</v>
      </c>
      <c r="R1043" t="b">
        <f t="shared" si="145"/>
        <v>1</v>
      </c>
      <c r="S1043" t="b">
        <f t="shared" si="146"/>
        <v>1</v>
      </c>
      <c r="T1043" t="b">
        <f t="shared" si="147"/>
        <v>0</v>
      </c>
      <c r="U1043" t="b">
        <f t="shared" si="148"/>
        <v>0</v>
      </c>
      <c r="V1043" t="b">
        <f t="shared" si="149"/>
        <v>1</v>
      </c>
      <c r="W1043" t="b">
        <f t="shared" si="150"/>
        <v>0</v>
      </c>
      <c r="X1043" t="b">
        <f t="shared" si="151"/>
        <v>1</v>
      </c>
      <c r="Y1043" t="b">
        <f t="shared" si="152"/>
        <v>0</v>
      </c>
    </row>
    <row r="1044" spans="1:25" x14ac:dyDescent="0.3">
      <c r="A1044">
        <v>1042</v>
      </c>
      <c r="B1044" t="s">
        <v>83</v>
      </c>
      <c r="C1044" t="s">
        <v>94</v>
      </c>
      <c r="D1044" t="s">
        <v>96</v>
      </c>
      <c r="E1044" t="s">
        <v>86</v>
      </c>
      <c r="F1044" t="s">
        <v>91</v>
      </c>
      <c r="G1044" t="s">
        <v>95</v>
      </c>
      <c r="H1044">
        <v>1199</v>
      </c>
      <c r="I1044">
        <v>85</v>
      </c>
      <c r="J1044">
        <v>19.600000000000001</v>
      </c>
      <c r="K1044">
        <v>8.3000000000000007</v>
      </c>
      <c r="L1044">
        <v>2021</v>
      </c>
      <c r="M1044">
        <v>46064</v>
      </c>
      <c r="N1044">
        <v>1</v>
      </c>
      <c r="O1044">
        <v>0</v>
      </c>
      <c r="P1044">
        <v>4.54</v>
      </c>
      <c r="Q1044" t="b">
        <f t="shared" si="144"/>
        <v>1</v>
      </c>
      <c r="R1044" t="b">
        <f t="shared" si="145"/>
        <v>1</v>
      </c>
      <c r="S1044" t="b">
        <f t="shared" si="146"/>
        <v>1</v>
      </c>
      <c r="T1044" t="b">
        <f t="shared" si="147"/>
        <v>0</v>
      </c>
      <c r="U1044" t="b">
        <f t="shared" si="148"/>
        <v>0</v>
      </c>
      <c r="V1044" t="b">
        <f t="shared" si="149"/>
        <v>0</v>
      </c>
      <c r="W1044" t="b">
        <f t="shared" si="150"/>
        <v>0</v>
      </c>
      <c r="X1044" t="b">
        <f t="shared" si="151"/>
        <v>1</v>
      </c>
      <c r="Y1044" t="b">
        <f t="shared" si="152"/>
        <v>0</v>
      </c>
    </row>
    <row r="1045" spans="1:25" x14ac:dyDescent="0.3">
      <c r="A1045">
        <v>1043</v>
      </c>
      <c r="B1045" t="s">
        <v>83</v>
      </c>
      <c r="C1045" t="s">
        <v>94</v>
      </c>
      <c r="D1045" t="s">
        <v>96</v>
      </c>
      <c r="E1045" t="s">
        <v>86</v>
      </c>
      <c r="F1045" t="s">
        <v>91</v>
      </c>
      <c r="G1045" t="s">
        <v>95</v>
      </c>
      <c r="H1045">
        <v>1199</v>
      </c>
      <c r="I1045">
        <v>85</v>
      </c>
      <c r="J1045">
        <v>19.600000000000001</v>
      </c>
      <c r="K1045">
        <v>8.3000000000000007</v>
      </c>
      <c r="L1045">
        <v>2026</v>
      </c>
      <c r="M1045">
        <v>7125</v>
      </c>
      <c r="N1045">
        <v>1</v>
      </c>
      <c r="O1045">
        <v>0</v>
      </c>
      <c r="P1045">
        <v>8.5399999999999991</v>
      </c>
      <c r="Q1045" t="b">
        <f t="shared" si="144"/>
        <v>1</v>
      </c>
      <c r="R1045" t="b">
        <f t="shared" si="145"/>
        <v>0</v>
      </c>
      <c r="S1045" t="b">
        <f t="shared" si="146"/>
        <v>0</v>
      </c>
      <c r="T1045" t="b">
        <f t="shared" si="147"/>
        <v>0</v>
      </c>
      <c r="U1045" t="b">
        <f t="shared" si="148"/>
        <v>0</v>
      </c>
      <c r="V1045" t="b">
        <f t="shared" si="149"/>
        <v>1</v>
      </c>
      <c r="W1045" t="b">
        <f t="shared" si="150"/>
        <v>1</v>
      </c>
      <c r="X1045" t="b">
        <f t="shared" si="151"/>
        <v>1</v>
      </c>
      <c r="Y1045" t="b">
        <f t="shared" si="152"/>
        <v>1</v>
      </c>
    </row>
    <row r="1046" spans="1:25" x14ac:dyDescent="0.3">
      <c r="A1046">
        <v>1044</v>
      </c>
      <c r="B1046" t="s">
        <v>83</v>
      </c>
      <c r="C1046" t="s">
        <v>94</v>
      </c>
      <c r="D1046" t="s">
        <v>96</v>
      </c>
      <c r="E1046" t="s">
        <v>86</v>
      </c>
      <c r="F1046" t="s">
        <v>91</v>
      </c>
      <c r="G1046" t="s">
        <v>95</v>
      </c>
      <c r="H1046">
        <v>1199</v>
      </c>
      <c r="I1046">
        <v>85</v>
      </c>
      <c r="J1046">
        <v>19.600000000000001</v>
      </c>
      <c r="K1046">
        <v>8.3000000000000007</v>
      </c>
      <c r="L1046">
        <v>2022</v>
      </c>
      <c r="M1046">
        <v>88028</v>
      </c>
      <c r="N1046">
        <v>1</v>
      </c>
      <c r="O1046">
        <v>0</v>
      </c>
      <c r="P1046">
        <v>5.0199999999999996</v>
      </c>
      <c r="Q1046" t="b">
        <f t="shared" si="144"/>
        <v>1</v>
      </c>
      <c r="R1046" t="b">
        <f t="shared" si="145"/>
        <v>0</v>
      </c>
      <c r="S1046" t="b">
        <f t="shared" si="146"/>
        <v>1</v>
      </c>
      <c r="T1046" t="b">
        <f t="shared" si="147"/>
        <v>0</v>
      </c>
      <c r="U1046" t="b">
        <f t="shared" si="148"/>
        <v>0</v>
      </c>
      <c r="V1046" t="b">
        <f t="shared" si="149"/>
        <v>0</v>
      </c>
      <c r="W1046" t="b">
        <f t="shared" si="150"/>
        <v>0</v>
      </c>
      <c r="X1046" t="b">
        <f t="shared" si="151"/>
        <v>1</v>
      </c>
      <c r="Y1046" t="b">
        <f t="shared" si="152"/>
        <v>0</v>
      </c>
    </row>
    <row r="1047" spans="1:25" x14ac:dyDescent="0.3">
      <c r="A1047">
        <v>1045</v>
      </c>
      <c r="B1047" t="s">
        <v>83</v>
      </c>
      <c r="C1047" t="s">
        <v>94</v>
      </c>
      <c r="D1047" t="s">
        <v>96</v>
      </c>
      <c r="E1047" t="s">
        <v>86</v>
      </c>
      <c r="F1047" t="s">
        <v>91</v>
      </c>
      <c r="G1047" t="s">
        <v>95</v>
      </c>
      <c r="H1047">
        <v>1199</v>
      </c>
      <c r="I1047">
        <v>85</v>
      </c>
      <c r="J1047">
        <v>19.600000000000001</v>
      </c>
      <c r="K1047">
        <v>8.3000000000000007</v>
      </c>
      <c r="L1047">
        <v>2026</v>
      </c>
      <c r="M1047">
        <v>5989</v>
      </c>
      <c r="N1047">
        <v>1</v>
      </c>
      <c r="O1047">
        <v>0</v>
      </c>
      <c r="P1047">
        <v>8.11</v>
      </c>
      <c r="Q1047" t="b">
        <f t="shared" si="144"/>
        <v>1</v>
      </c>
      <c r="R1047" t="b">
        <f t="shared" si="145"/>
        <v>0</v>
      </c>
      <c r="S1047" t="b">
        <f t="shared" si="146"/>
        <v>0</v>
      </c>
      <c r="T1047" t="b">
        <f t="shared" si="147"/>
        <v>0</v>
      </c>
      <c r="U1047" t="b">
        <f t="shared" si="148"/>
        <v>0</v>
      </c>
      <c r="V1047" t="b">
        <f t="shared" si="149"/>
        <v>1</v>
      </c>
      <c r="W1047" t="b">
        <f t="shared" si="150"/>
        <v>1</v>
      </c>
      <c r="X1047" t="b">
        <f t="shared" si="151"/>
        <v>1</v>
      </c>
      <c r="Y1047" t="b">
        <f t="shared" si="152"/>
        <v>1</v>
      </c>
    </row>
    <row r="1048" spans="1:25" x14ac:dyDescent="0.3">
      <c r="A1048">
        <v>1046</v>
      </c>
      <c r="B1048" t="s">
        <v>83</v>
      </c>
      <c r="C1048" t="s">
        <v>94</v>
      </c>
      <c r="D1048" t="s">
        <v>96</v>
      </c>
      <c r="E1048" t="s">
        <v>86</v>
      </c>
      <c r="F1048" t="s">
        <v>91</v>
      </c>
      <c r="G1048" t="s">
        <v>95</v>
      </c>
      <c r="H1048">
        <v>1199</v>
      </c>
      <c r="I1048">
        <v>85</v>
      </c>
      <c r="J1048">
        <v>19.600000000000001</v>
      </c>
      <c r="K1048">
        <v>8.3000000000000007</v>
      </c>
      <c r="L1048">
        <v>2021</v>
      </c>
      <c r="M1048">
        <v>102177</v>
      </c>
      <c r="N1048">
        <v>2</v>
      </c>
      <c r="O1048">
        <v>0</v>
      </c>
      <c r="P1048">
        <v>3.9</v>
      </c>
      <c r="Q1048" t="b">
        <f t="shared" si="144"/>
        <v>0</v>
      </c>
      <c r="R1048" t="b">
        <f t="shared" si="145"/>
        <v>0</v>
      </c>
      <c r="S1048" t="b">
        <f t="shared" si="146"/>
        <v>1</v>
      </c>
      <c r="T1048" t="b">
        <f t="shared" si="147"/>
        <v>0</v>
      </c>
      <c r="U1048" t="b">
        <f t="shared" si="148"/>
        <v>0</v>
      </c>
      <c r="V1048" t="b">
        <f t="shared" si="149"/>
        <v>0</v>
      </c>
      <c r="W1048" t="b">
        <f t="shared" si="150"/>
        <v>0</v>
      </c>
      <c r="X1048" t="b">
        <f t="shared" si="151"/>
        <v>1</v>
      </c>
      <c r="Y1048" t="b">
        <f t="shared" si="152"/>
        <v>0</v>
      </c>
    </row>
    <row r="1049" spans="1:25" x14ac:dyDescent="0.3">
      <c r="A1049">
        <v>1047</v>
      </c>
      <c r="B1049" t="s">
        <v>83</v>
      </c>
      <c r="C1049" t="s">
        <v>94</v>
      </c>
      <c r="D1049" t="s">
        <v>96</v>
      </c>
      <c r="E1049" t="s">
        <v>86</v>
      </c>
      <c r="F1049" t="s">
        <v>91</v>
      </c>
      <c r="G1049" t="s">
        <v>95</v>
      </c>
      <c r="H1049">
        <v>1199</v>
      </c>
      <c r="I1049">
        <v>85</v>
      </c>
      <c r="J1049">
        <v>19.600000000000001</v>
      </c>
      <c r="K1049">
        <v>8.3000000000000007</v>
      </c>
      <c r="L1049">
        <v>2025</v>
      </c>
      <c r="M1049">
        <v>26346</v>
      </c>
      <c r="N1049">
        <v>1</v>
      </c>
      <c r="O1049">
        <v>1</v>
      </c>
      <c r="P1049">
        <v>6.39</v>
      </c>
      <c r="Q1049" t="b">
        <f t="shared" si="144"/>
        <v>1</v>
      </c>
      <c r="R1049" t="b">
        <f t="shared" si="145"/>
        <v>0</v>
      </c>
      <c r="S1049" t="b">
        <f t="shared" si="146"/>
        <v>0</v>
      </c>
      <c r="T1049" t="b">
        <f t="shared" si="147"/>
        <v>0</v>
      </c>
      <c r="U1049" t="b">
        <f t="shared" si="148"/>
        <v>0</v>
      </c>
      <c r="V1049" t="b">
        <f t="shared" si="149"/>
        <v>1</v>
      </c>
      <c r="W1049" t="b">
        <f t="shared" si="150"/>
        <v>0</v>
      </c>
      <c r="X1049" t="b">
        <f t="shared" si="151"/>
        <v>1</v>
      </c>
      <c r="Y1049" t="b">
        <f t="shared" si="152"/>
        <v>0</v>
      </c>
    </row>
    <row r="1050" spans="1:25" x14ac:dyDescent="0.3">
      <c r="A1050">
        <v>1048</v>
      </c>
      <c r="B1050" t="s">
        <v>83</v>
      </c>
      <c r="C1050" t="s">
        <v>94</v>
      </c>
      <c r="D1050" t="s">
        <v>96</v>
      </c>
      <c r="E1050" t="s">
        <v>86</v>
      </c>
      <c r="F1050" t="s">
        <v>91</v>
      </c>
      <c r="G1050" t="s">
        <v>95</v>
      </c>
      <c r="H1050">
        <v>1199</v>
      </c>
      <c r="I1050">
        <v>85</v>
      </c>
      <c r="J1050">
        <v>19.600000000000001</v>
      </c>
      <c r="K1050">
        <v>8.3000000000000007</v>
      </c>
      <c r="L1050">
        <v>2020</v>
      </c>
      <c r="M1050">
        <v>115982</v>
      </c>
      <c r="N1050">
        <v>1</v>
      </c>
      <c r="O1050">
        <v>0</v>
      </c>
      <c r="P1050">
        <v>3.05</v>
      </c>
      <c r="Q1050" t="b">
        <f t="shared" si="144"/>
        <v>0</v>
      </c>
      <c r="R1050" t="b">
        <f t="shared" si="145"/>
        <v>0</v>
      </c>
      <c r="S1050" t="b">
        <f t="shared" si="146"/>
        <v>1</v>
      </c>
      <c r="T1050" t="b">
        <f t="shared" si="147"/>
        <v>0</v>
      </c>
      <c r="U1050" t="b">
        <f t="shared" si="148"/>
        <v>0</v>
      </c>
      <c r="V1050" t="b">
        <f t="shared" si="149"/>
        <v>0</v>
      </c>
      <c r="W1050" t="b">
        <f t="shared" si="150"/>
        <v>0</v>
      </c>
      <c r="X1050" t="b">
        <f t="shared" si="151"/>
        <v>1</v>
      </c>
      <c r="Y1050" t="b">
        <f t="shared" si="152"/>
        <v>0</v>
      </c>
    </row>
    <row r="1051" spans="1:25" x14ac:dyDescent="0.3">
      <c r="A1051">
        <v>1049</v>
      </c>
      <c r="B1051" t="s">
        <v>83</v>
      </c>
      <c r="C1051" t="s">
        <v>94</v>
      </c>
      <c r="D1051" t="s">
        <v>96</v>
      </c>
      <c r="E1051" t="s">
        <v>86</v>
      </c>
      <c r="F1051" t="s">
        <v>91</v>
      </c>
      <c r="G1051" t="s">
        <v>95</v>
      </c>
      <c r="H1051">
        <v>1199</v>
      </c>
      <c r="I1051">
        <v>85</v>
      </c>
      <c r="J1051">
        <v>19.600000000000001</v>
      </c>
      <c r="K1051">
        <v>8.3000000000000007</v>
      </c>
      <c r="L1051">
        <v>2024</v>
      </c>
      <c r="M1051">
        <v>20395</v>
      </c>
      <c r="N1051">
        <v>1</v>
      </c>
      <c r="O1051">
        <v>0</v>
      </c>
      <c r="P1051">
        <v>6.43</v>
      </c>
      <c r="Q1051" t="b">
        <f t="shared" si="144"/>
        <v>1</v>
      </c>
      <c r="R1051" t="b">
        <f t="shared" si="145"/>
        <v>0</v>
      </c>
      <c r="S1051" t="b">
        <f t="shared" si="146"/>
        <v>0</v>
      </c>
      <c r="T1051" t="b">
        <f t="shared" si="147"/>
        <v>0</v>
      </c>
      <c r="U1051" t="b">
        <f t="shared" si="148"/>
        <v>0</v>
      </c>
      <c r="V1051" t="b">
        <f t="shared" si="149"/>
        <v>1</v>
      </c>
      <c r="W1051" t="b">
        <f t="shared" si="150"/>
        <v>0</v>
      </c>
      <c r="X1051" t="b">
        <f t="shared" si="151"/>
        <v>1</v>
      </c>
      <c r="Y1051" t="b">
        <f t="shared" si="152"/>
        <v>0</v>
      </c>
    </row>
    <row r="1052" spans="1:25" x14ac:dyDescent="0.3">
      <c r="A1052">
        <v>1050</v>
      </c>
      <c r="B1052" t="s">
        <v>83</v>
      </c>
      <c r="C1052" t="s">
        <v>94</v>
      </c>
      <c r="D1052" t="s">
        <v>96</v>
      </c>
      <c r="E1052" t="s">
        <v>86</v>
      </c>
      <c r="F1052" t="s">
        <v>91</v>
      </c>
      <c r="G1052" t="s">
        <v>95</v>
      </c>
      <c r="H1052">
        <v>1199</v>
      </c>
      <c r="I1052">
        <v>85</v>
      </c>
      <c r="J1052">
        <v>19.600000000000001</v>
      </c>
      <c r="K1052">
        <v>8.3000000000000007</v>
      </c>
      <c r="L1052">
        <v>2021</v>
      </c>
      <c r="M1052">
        <v>63759</v>
      </c>
      <c r="N1052">
        <v>1</v>
      </c>
      <c r="O1052">
        <v>0</v>
      </c>
      <c r="P1052">
        <v>4.6500000000000004</v>
      </c>
      <c r="Q1052" t="b">
        <f t="shared" si="144"/>
        <v>1</v>
      </c>
      <c r="R1052" t="b">
        <f t="shared" si="145"/>
        <v>1</v>
      </c>
      <c r="S1052" t="b">
        <f t="shared" si="146"/>
        <v>1</v>
      </c>
      <c r="T1052" t="b">
        <f t="shared" si="147"/>
        <v>0</v>
      </c>
      <c r="U1052" t="b">
        <f t="shared" si="148"/>
        <v>0</v>
      </c>
      <c r="V1052" t="b">
        <f t="shared" si="149"/>
        <v>0</v>
      </c>
      <c r="W1052" t="b">
        <f t="shared" si="150"/>
        <v>0</v>
      </c>
      <c r="X1052" t="b">
        <f t="shared" si="151"/>
        <v>1</v>
      </c>
      <c r="Y1052" t="b">
        <f t="shared" si="152"/>
        <v>0</v>
      </c>
    </row>
    <row r="1053" spans="1:25" x14ac:dyDescent="0.3">
      <c r="A1053">
        <v>1051</v>
      </c>
      <c r="B1053" t="s">
        <v>83</v>
      </c>
      <c r="C1053" t="s">
        <v>94</v>
      </c>
      <c r="D1053" t="s">
        <v>96</v>
      </c>
      <c r="E1053" t="s">
        <v>86</v>
      </c>
      <c r="F1053" t="s">
        <v>91</v>
      </c>
      <c r="G1053" t="s">
        <v>95</v>
      </c>
      <c r="H1053">
        <v>1199</v>
      </c>
      <c r="I1053">
        <v>85</v>
      </c>
      <c r="J1053">
        <v>19.600000000000001</v>
      </c>
      <c r="K1053">
        <v>8.3000000000000007</v>
      </c>
      <c r="L1053">
        <v>2024</v>
      </c>
      <c r="M1053">
        <v>33957</v>
      </c>
      <c r="N1053">
        <v>2</v>
      </c>
      <c r="O1053">
        <v>0</v>
      </c>
      <c r="P1053">
        <v>6.33</v>
      </c>
      <c r="Q1053" t="b">
        <f t="shared" si="144"/>
        <v>1</v>
      </c>
      <c r="R1053" t="b">
        <f t="shared" si="145"/>
        <v>0</v>
      </c>
      <c r="S1053" t="b">
        <f t="shared" si="146"/>
        <v>0</v>
      </c>
      <c r="T1053" t="b">
        <f t="shared" si="147"/>
        <v>0</v>
      </c>
      <c r="U1053" t="b">
        <f t="shared" si="148"/>
        <v>0</v>
      </c>
      <c r="V1053" t="b">
        <f t="shared" si="149"/>
        <v>1</v>
      </c>
      <c r="W1053" t="b">
        <f t="shared" si="150"/>
        <v>0</v>
      </c>
      <c r="X1053" t="b">
        <f t="shared" si="151"/>
        <v>1</v>
      </c>
      <c r="Y1053" t="b">
        <f t="shared" si="152"/>
        <v>0</v>
      </c>
    </row>
    <row r="1054" spans="1:25" x14ac:dyDescent="0.3">
      <c r="A1054">
        <v>1052</v>
      </c>
      <c r="B1054" t="s">
        <v>83</v>
      </c>
      <c r="C1054" t="s">
        <v>94</v>
      </c>
      <c r="D1054" t="s">
        <v>96</v>
      </c>
      <c r="E1054" t="s">
        <v>86</v>
      </c>
      <c r="F1054" t="s">
        <v>91</v>
      </c>
      <c r="G1054" t="s">
        <v>95</v>
      </c>
      <c r="H1054">
        <v>1199</v>
      </c>
      <c r="I1054">
        <v>85</v>
      </c>
      <c r="J1054">
        <v>19.600000000000001</v>
      </c>
      <c r="K1054">
        <v>8.3000000000000007</v>
      </c>
      <c r="L1054">
        <v>2022</v>
      </c>
      <c r="M1054">
        <v>82822</v>
      </c>
      <c r="N1054">
        <v>1</v>
      </c>
      <c r="O1054">
        <v>0</v>
      </c>
      <c r="P1054">
        <v>4.47</v>
      </c>
      <c r="Q1054" t="b">
        <f t="shared" si="144"/>
        <v>1</v>
      </c>
      <c r="R1054" t="b">
        <f t="shared" si="145"/>
        <v>1</v>
      </c>
      <c r="S1054" t="b">
        <f t="shared" si="146"/>
        <v>1</v>
      </c>
      <c r="T1054" t="b">
        <f t="shared" si="147"/>
        <v>0</v>
      </c>
      <c r="U1054" t="b">
        <f t="shared" si="148"/>
        <v>0</v>
      </c>
      <c r="V1054" t="b">
        <f t="shared" si="149"/>
        <v>0</v>
      </c>
      <c r="W1054" t="b">
        <f t="shared" si="150"/>
        <v>0</v>
      </c>
      <c r="X1054" t="b">
        <f t="shared" si="151"/>
        <v>1</v>
      </c>
      <c r="Y1054" t="b">
        <f t="shared" si="152"/>
        <v>0</v>
      </c>
    </row>
    <row r="1055" spans="1:25" x14ac:dyDescent="0.3">
      <c r="A1055">
        <v>1053</v>
      </c>
      <c r="B1055" t="s">
        <v>83</v>
      </c>
      <c r="C1055" t="s">
        <v>94</v>
      </c>
      <c r="D1055" t="s">
        <v>96</v>
      </c>
      <c r="E1055" t="s">
        <v>86</v>
      </c>
      <c r="F1055" t="s">
        <v>91</v>
      </c>
      <c r="G1055" t="s">
        <v>95</v>
      </c>
      <c r="H1055">
        <v>1199</v>
      </c>
      <c r="I1055">
        <v>85</v>
      </c>
      <c r="J1055">
        <v>19.600000000000001</v>
      </c>
      <c r="K1055">
        <v>8.3000000000000007</v>
      </c>
      <c r="L1055">
        <v>2025</v>
      </c>
      <c r="M1055">
        <v>27182</v>
      </c>
      <c r="N1055">
        <v>1</v>
      </c>
      <c r="O1055">
        <v>0</v>
      </c>
      <c r="P1055">
        <v>7.48</v>
      </c>
      <c r="Q1055" t="b">
        <f t="shared" si="144"/>
        <v>1</v>
      </c>
      <c r="R1055" t="b">
        <f t="shared" si="145"/>
        <v>0</v>
      </c>
      <c r="S1055" t="b">
        <f t="shared" si="146"/>
        <v>0</v>
      </c>
      <c r="T1055" t="b">
        <f t="shared" si="147"/>
        <v>0</v>
      </c>
      <c r="U1055" t="b">
        <f t="shared" si="148"/>
        <v>0</v>
      </c>
      <c r="V1055" t="b">
        <f t="shared" si="149"/>
        <v>1</v>
      </c>
      <c r="W1055" t="b">
        <f t="shared" si="150"/>
        <v>1</v>
      </c>
      <c r="X1055" t="b">
        <f t="shared" si="151"/>
        <v>1</v>
      </c>
      <c r="Y1055" t="b">
        <f t="shared" si="152"/>
        <v>1</v>
      </c>
    </row>
    <row r="1056" spans="1:25" x14ac:dyDescent="0.3">
      <c r="A1056">
        <v>1054</v>
      </c>
      <c r="B1056" t="s">
        <v>83</v>
      </c>
      <c r="C1056" t="s">
        <v>94</v>
      </c>
      <c r="D1056" t="s">
        <v>96</v>
      </c>
      <c r="E1056" t="s">
        <v>86</v>
      </c>
      <c r="F1056" t="s">
        <v>91</v>
      </c>
      <c r="G1056" t="s">
        <v>95</v>
      </c>
      <c r="H1056">
        <v>1199</v>
      </c>
      <c r="I1056">
        <v>85</v>
      </c>
      <c r="J1056">
        <v>19.600000000000001</v>
      </c>
      <c r="K1056">
        <v>8.3000000000000007</v>
      </c>
      <c r="L1056">
        <v>2022</v>
      </c>
      <c r="M1056">
        <v>49012</v>
      </c>
      <c r="N1056">
        <v>1</v>
      </c>
      <c r="O1056">
        <v>0</v>
      </c>
      <c r="P1056">
        <v>5.3</v>
      </c>
      <c r="Q1056" t="b">
        <f t="shared" si="144"/>
        <v>1</v>
      </c>
      <c r="R1056" t="b">
        <f t="shared" si="145"/>
        <v>0</v>
      </c>
      <c r="S1056" t="b">
        <f t="shared" si="146"/>
        <v>1</v>
      </c>
      <c r="T1056" t="b">
        <f t="shared" si="147"/>
        <v>0</v>
      </c>
      <c r="U1056" t="b">
        <f t="shared" si="148"/>
        <v>0</v>
      </c>
      <c r="V1056" t="b">
        <f t="shared" si="149"/>
        <v>0</v>
      </c>
      <c r="W1056" t="b">
        <f t="shared" si="150"/>
        <v>0</v>
      </c>
      <c r="X1056" t="b">
        <f t="shared" si="151"/>
        <v>1</v>
      </c>
      <c r="Y1056" t="b">
        <f t="shared" si="152"/>
        <v>0</v>
      </c>
    </row>
    <row r="1057" spans="1:25" x14ac:dyDescent="0.3">
      <c r="A1057">
        <v>1055</v>
      </c>
      <c r="B1057" t="s">
        <v>83</v>
      </c>
      <c r="C1057" t="s">
        <v>94</v>
      </c>
      <c r="D1057" t="s">
        <v>96</v>
      </c>
      <c r="E1057" t="s">
        <v>86</v>
      </c>
      <c r="F1057" t="s">
        <v>91</v>
      </c>
      <c r="G1057" t="s">
        <v>95</v>
      </c>
      <c r="H1057">
        <v>1199</v>
      </c>
      <c r="I1057">
        <v>85</v>
      </c>
      <c r="J1057">
        <v>19.600000000000001</v>
      </c>
      <c r="K1057">
        <v>8.3000000000000007</v>
      </c>
      <c r="L1057">
        <v>2026</v>
      </c>
      <c r="M1057">
        <v>9889</v>
      </c>
      <c r="N1057">
        <v>1</v>
      </c>
      <c r="O1057">
        <v>0</v>
      </c>
      <c r="P1057">
        <v>8.4499999999999993</v>
      </c>
      <c r="Q1057" t="b">
        <f t="shared" si="144"/>
        <v>1</v>
      </c>
      <c r="R1057" t="b">
        <f t="shared" si="145"/>
        <v>0</v>
      </c>
      <c r="S1057" t="b">
        <f t="shared" si="146"/>
        <v>0</v>
      </c>
      <c r="T1057" t="b">
        <f t="shared" si="147"/>
        <v>0</v>
      </c>
      <c r="U1057" t="b">
        <f t="shared" si="148"/>
        <v>0</v>
      </c>
      <c r="V1057" t="b">
        <f t="shared" si="149"/>
        <v>1</v>
      </c>
      <c r="W1057" t="b">
        <f t="shared" si="150"/>
        <v>1</v>
      </c>
      <c r="X1057" t="b">
        <f t="shared" si="151"/>
        <v>1</v>
      </c>
      <c r="Y1057" t="b">
        <f t="shared" si="152"/>
        <v>1</v>
      </c>
    </row>
    <row r="1058" spans="1:25" x14ac:dyDescent="0.3">
      <c r="A1058">
        <v>1056</v>
      </c>
      <c r="B1058" t="s">
        <v>83</v>
      </c>
      <c r="C1058" t="s">
        <v>94</v>
      </c>
      <c r="D1058" t="s">
        <v>96</v>
      </c>
      <c r="E1058" t="s">
        <v>86</v>
      </c>
      <c r="F1058" t="s">
        <v>91</v>
      </c>
      <c r="G1058" t="s">
        <v>95</v>
      </c>
      <c r="H1058">
        <v>1199</v>
      </c>
      <c r="I1058">
        <v>85</v>
      </c>
      <c r="J1058">
        <v>19.600000000000001</v>
      </c>
      <c r="K1058">
        <v>8.3000000000000007</v>
      </c>
      <c r="L1058">
        <v>2021</v>
      </c>
      <c r="M1058">
        <v>64659</v>
      </c>
      <c r="N1058">
        <v>1</v>
      </c>
      <c r="O1058">
        <v>0</v>
      </c>
      <c r="P1058">
        <v>4.46</v>
      </c>
      <c r="Q1058" t="b">
        <f t="shared" si="144"/>
        <v>1</v>
      </c>
      <c r="R1058" t="b">
        <f t="shared" si="145"/>
        <v>1</v>
      </c>
      <c r="S1058" t="b">
        <f t="shared" si="146"/>
        <v>1</v>
      </c>
      <c r="T1058" t="b">
        <f t="shared" si="147"/>
        <v>0</v>
      </c>
      <c r="U1058" t="b">
        <f t="shared" si="148"/>
        <v>0</v>
      </c>
      <c r="V1058" t="b">
        <f t="shared" si="149"/>
        <v>0</v>
      </c>
      <c r="W1058" t="b">
        <f t="shared" si="150"/>
        <v>0</v>
      </c>
      <c r="X1058" t="b">
        <f t="shared" si="151"/>
        <v>1</v>
      </c>
      <c r="Y1058" t="b">
        <f t="shared" si="152"/>
        <v>0</v>
      </c>
    </row>
    <row r="1059" spans="1:25" x14ac:dyDescent="0.3">
      <c r="A1059">
        <v>1057</v>
      </c>
      <c r="B1059" t="s">
        <v>83</v>
      </c>
      <c r="C1059" t="s">
        <v>94</v>
      </c>
      <c r="D1059" t="s">
        <v>96</v>
      </c>
      <c r="E1059" t="s">
        <v>86</v>
      </c>
      <c r="F1059" t="s">
        <v>91</v>
      </c>
      <c r="G1059" t="s">
        <v>95</v>
      </c>
      <c r="H1059">
        <v>1199</v>
      </c>
      <c r="I1059">
        <v>85</v>
      </c>
      <c r="J1059">
        <v>19.600000000000001</v>
      </c>
      <c r="K1059">
        <v>8.3000000000000007</v>
      </c>
      <c r="L1059">
        <v>2024</v>
      </c>
      <c r="M1059">
        <v>31133</v>
      </c>
      <c r="N1059">
        <v>2</v>
      </c>
      <c r="O1059">
        <v>0</v>
      </c>
      <c r="P1059">
        <v>6.31</v>
      </c>
      <c r="Q1059" t="b">
        <f t="shared" si="144"/>
        <v>1</v>
      </c>
      <c r="R1059" t="b">
        <f t="shared" si="145"/>
        <v>0</v>
      </c>
      <c r="S1059" t="b">
        <f t="shared" si="146"/>
        <v>0</v>
      </c>
      <c r="T1059" t="b">
        <f t="shared" si="147"/>
        <v>0</v>
      </c>
      <c r="U1059" t="b">
        <f t="shared" si="148"/>
        <v>0</v>
      </c>
      <c r="V1059" t="b">
        <f t="shared" si="149"/>
        <v>1</v>
      </c>
      <c r="W1059" t="b">
        <f t="shared" si="150"/>
        <v>0</v>
      </c>
      <c r="X1059" t="b">
        <f t="shared" si="151"/>
        <v>1</v>
      </c>
      <c r="Y1059" t="b">
        <f t="shared" si="152"/>
        <v>0</v>
      </c>
    </row>
    <row r="1060" spans="1:25" x14ac:dyDescent="0.3">
      <c r="A1060">
        <v>1058</v>
      </c>
      <c r="B1060" t="s">
        <v>83</v>
      </c>
      <c r="C1060" t="s">
        <v>94</v>
      </c>
      <c r="D1060" t="s">
        <v>96</v>
      </c>
      <c r="E1060" t="s">
        <v>86</v>
      </c>
      <c r="F1060" t="s">
        <v>91</v>
      </c>
      <c r="G1060" t="s">
        <v>95</v>
      </c>
      <c r="H1060">
        <v>1199</v>
      </c>
      <c r="I1060">
        <v>85</v>
      </c>
      <c r="J1060">
        <v>19.600000000000001</v>
      </c>
      <c r="K1060">
        <v>8.3000000000000007</v>
      </c>
      <c r="L1060">
        <v>2021</v>
      </c>
      <c r="M1060">
        <v>66395</v>
      </c>
      <c r="N1060">
        <v>1</v>
      </c>
      <c r="O1060">
        <v>0</v>
      </c>
      <c r="P1060">
        <v>4.5599999999999996</v>
      </c>
      <c r="Q1060" t="b">
        <f t="shared" si="144"/>
        <v>1</v>
      </c>
      <c r="R1060" t="b">
        <f t="shared" si="145"/>
        <v>1</v>
      </c>
      <c r="S1060" t="b">
        <f t="shared" si="146"/>
        <v>1</v>
      </c>
      <c r="T1060" t="b">
        <f t="shared" si="147"/>
        <v>0</v>
      </c>
      <c r="U1060" t="b">
        <f t="shared" si="148"/>
        <v>0</v>
      </c>
      <c r="V1060" t="b">
        <f t="shared" si="149"/>
        <v>0</v>
      </c>
      <c r="W1060" t="b">
        <f t="shared" si="150"/>
        <v>0</v>
      </c>
      <c r="X1060" t="b">
        <f t="shared" si="151"/>
        <v>1</v>
      </c>
      <c r="Y1060" t="b">
        <f t="shared" si="152"/>
        <v>0</v>
      </c>
    </row>
    <row r="1061" spans="1:25" x14ac:dyDescent="0.3">
      <c r="A1061">
        <v>1059</v>
      </c>
      <c r="B1061" t="s">
        <v>83</v>
      </c>
      <c r="C1061" t="s">
        <v>94</v>
      </c>
      <c r="D1061" t="s">
        <v>96</v>
      </c>
      <c r="E1061" t="s">
        <v>86</v>
      </c>
      <c r="F1061" t="s">
        <v>91</v>
      </c>
      <c r="G1061" t="s">
        <v>95</v>
      </c>
      <c r="H1061">
        <v>1199</v>
      </c>
      <c r="I1061">
        <v>85</v>
      </c>
      <c r="J1061">
        <v>19.600000000000001</v>
      </c>
      <c r="K1061">
        <v>8.3000000000000007</v>
      </c>
      <c r="L1061">
        <v>2024</v>
      </c>
      <c r="M1061">
        <v>34791</v>
      </c>
      <c r="N1061">
        <v>2</v>
      </c>
      <c r="O1061">
        <v>0</v>
      </c>
      <c r="P1061">
        <v>6.27</v>
      </c>
      <c r="Q1061" t="b">
        <f t="shared" si="144"/>
        <v>1</v>
      </c>
      <c r="R1061" t="b">
        <f t="shared" si="145"/>
        <v>0</v>
      </c>
      <c r="S1061" t="b">
        <f t="shared" si="146"/>
        <v>0</v>
      </c>
      <c r="T1061" t="b">
        <f t="shared" si="147"/>
        <v>0</v>
      </c>
      <c r="U1061" t="b">
        <f t="shared" si="148"/>
        <v>0</v>
      </c>
      <c r="V1061" t="b">
        <f t="shared" si="149"/>
        <v>1</v>
      </c>
      <c r="W1061" t="b">
        <f t="shared" si="150"/>
        <v>0</v>
      </c>
      <c r="X1061" t="b">
        <f t="shared" si="151"/>
        <v>1</v>
      </c>
      <c r="Y1061" t="b">
        <f t="shared" si="152"/>
        <v>0</v>
      </c>
    </row>
    <row r="1062" spans="1:25" x14ac:dyDescent="0.3">
      <c r="A1062">
        <v>1060</v>
      </c>
      <c r="B1062" t="s">
        <v>83</v>
      </c>
      <c r="C1062" t="s">
        <v>94</v>
      </c>
      <c r="D1062" t="s">
        <v>96</v>
      </c>
      <c r="E1062" t="s">
        <v>86</v>
      </c>
      <c r="F1062" t="s">
        <v>91</v>
      </c>
      <c r="G1062" t="s">
        <v>95</v>
      </c>
      <c r="H1062">
        <v>1199</v>
      </c>
      <c r="I1062">
        <v>85</v>
      </c>
      <c r="J1062">
        <v>19.600000000000001</v>
      </c>
      <c r="K1062">
        <v>8.3000000000000007</v>
      </c>
      <c r="L1062">
        <v>2023</v>
      </c>
      <c r="M1062">
        <v>28128</v>
      </c>
      <c r="N1062">
        <v>1</v>
      </c>
      <c r="O1062">
        <v>0</v>
      </c>
      <c r="P1062">
        <v>6.41</v>
      </c>
      <c r="Q1062" t="b">
        <f t="shared" si="144"/>
        <v>1</v>
      </c>
      <c r="R1062" t="b">
        <f t="shared" si="145"/>
        <v>0</v>
      </c>
      <c r="S1062" t="b">
        <f t="shared" si="146"/>
        <v>0</v>
      </c>
      <c r="T1062" t="b">
        <f t="shared" si="147"/>
        <v>0</v>
      </c>
      <c r="U1062" t="b">
        <f t="shared" si="148"/>
        <v>0</v>
      </c>
      <c r="V1062" t="b">
        <f t="shared" si="149"/>
        <v>1</v>
      </c>
      <c r="W1062" t="b">
        <f t="shared" si="150"/>
        <v>0</v>
      </c>
      <c r="X1062" t="b">
        <f t="shared" si="151"/>
        <v>1</v>
      </c>
      <c r="Y1062" t="b">
        <f t="shared" si="152"/>
        <v>0</v>
      </c>
    </row>
    <row r="1063" spans="1:25" x14ac:dyDescent="0.3">
      <c r="A1063">
        <v>1061</v>
      </c>
      <c r="B1063" t="s">
        <v>83</v>
      </c>
      <c r="C1063" t="s">
        <v>94</v>
      </c>
      <c r="D1063" t="s">
        <v>96</v>
      </c>
      <c r="E1063" t="s">
        <v>86</v>
      </c>
      <c r="F1063" t="s">
        <v>91</v>
      </c>
      <c r="G1063" t="s">
        <v>95</v>
      </c>
      <c r="H1063">
        <v>1199</v>
      </c>
      <c r="I1063">
        <v>85</v>
      </c>
      <c r="J1063">
        <v>19.600000000000001</v>
      </c>
      <c r="K1063">
        <v>8.3000000000000007</v>
      </c>
      <c r="L1063">
        <v>2025</v>
      </c>
      <c r="M1063">
        <v>24068</v>
      </c>
      <c r="N1063">
        <v>1</v>
      </c>
      <c r="O1063">
        <v>0</v>
      </c>
      <c r="P1063">
        <v>7.05</v>
      </c>
      <c r="Q1063" t="b">
        <f t="shared" si="144"/>
        <v>1</v>
      </c>
      <c r="R1063" t="b">
        <f t="shared" si="145"/>
        <v>0</v>
      </c>
      <c r="S1063" t="b">
        <f t="shared" si="146"/>
        <v>0</v>
      </c>
      <c r="T1063" t="b">
        <f t="shared" si="147"/>
        <v>0</v>
      </c>
      <c r="U1063" t="b">
        <f t="shared" si="148"/>
        <v>0</v>
      </c>
      <c r="V1063" t="b">
        <f t="shared" si="149"/>
        <v>1</v>
      </c>
      <c r="W1063" t="b">
        <f t="shared" si="150"/>
        <v>1</v>
      </c>
      <c r="X1063" t="b">
        <f t="shared" si="151"/>
        <v>1</v>
      </c>
      <c r="Y1063" t="b">
        <f t="shared" si="152"/>
        <v>1</v>
      </c>
    </row>
    <row r="1064" spans="1:25" x14ac:dyDescent="0.3">
      <c r="A1064">
        <v>1062</v>
      </c>
      <c r="B1064" t="s">
        <v>83</v>
      </c>
      <c r="C1064" t="s">
        <v>94</v>
      </c>
      <c r="D1064" t="s">
        <v>96</v>
      </c>
      <c r="E1064" t="s">
        <v>86</v>
      </c>
      <c r="F1064" t="s">
        <v>91</v>
      </c>
      <c r="G1064" t="s">
        <v>95</v>
      </c>
      <c r="H1064">
        <v>1199</v>
      </c>
      <c r="I1064">
        <v>85</v>
      </c>
      <c r="J1064">
        <v>19.600000000000001</v>
      </c>
      <c r="K1064">
        <v>8.3000000000000007</v>
      </c>
      <c r="L1064">
        <v>2021</v>
      </c>
      <c r="M1064">
        <v>88658</v>
      </c>
      <c r="N1064">
        <v>1</v>
      </c>
      <c r="O1064">
        <v>0</v>
      </c>
      <c r="P1064">
        <v>4.4000000000000004</v>
      </c>
      <c r="Q1064" t="b">
        <f t="shared" si="144"/>
        <v>1</v>
      </c>
      <c r="R1064" t="b">
        <f t="shared" si="145"/>
        <v>1</v>
      </c>
      <c r="S1064" t="b">
        <f t="shared" si="146"/>
        <v>1</v>
      </c>
      <c r="T1064" t="b">
        <f t="shared" si="147"/>
        <v>0</v>
      </c>
      <c r="U1064" t="b">
        <f t="shared" si="148"/>
        <v>0</v>
      </c>
      <c r="V1064" t="b">
        <f t="shared" si="149"/>
        <v>0</v>
      </c>
      <c r="W1064" t="b">
        <f t="shared" si="150"/>
        <v>0</v>
      </c>
      <c r="X1064" t="b">
        <f t="shared" si="151"/>
        <v>1</v>
      </c>
      <c r="Y1064" t="b">
        <f t="shared" si="152"/>
        <v>0</v>
      </c>
    </row>
    <row r="1065" spans="1:25" x14ac:dyDescent="0.3">
      <c r="A1065">
        <v>1063</v>
      </c>
      <c r="B1065" t="s">
        <v>83</v>
      </c>
      <c r="C1065" t="s">
        <v>94</v>
      </c>
      <c r="D1065" t="s">
        <v>96</v>
      </c>
      <c r="E1065" t="s">
        <v>86</v>
      </c>
      <c r="F1065" t="s">
        <v>91</v>
      </c>
      <c r="G1065" t="s">
        <v>95</v>
      </c>
      <c r="H1065">
        <v>1199</v>
      </c>
      <c r="I1065">
        <v>85</v>
      </c>
      <c r="J1065">
        <v>19.600000000000001</v>
      </c>
      <c r="K1065">
        <v>8.3000000000000007</v>
      </c>
      <c r="L1065">
        <v>2026</v>
      </c>
      <c r="M1065">
        <v>8200</v>
      </c>
      <c r="N1065">
        <v>3</v>
      </c>
      <c r="O1065">
        <v>0</v>
      </c>
      <c r="P1065">
        <v>7.7</v>
      </c>
      <c r="Q1065" t="b">
        <f t="shared" si="144"/>
        <v>1</v>
      </c>
      <c r="R1065" t="b">
        <f t="shared" si="145"/>
        <v>0</v>
      </c>
      <c r="S1065" t="b">
        <f t="shared" si="146"/>
        <v>0</v>
      </c>
      <c r="T1065" t="b">
        <f t="shared" si="147"/>
        <v>0</v>
      </c>
      <c r="U1065" t="b">
        <f t="shared" si="148"/>
        <v>0</v>
      </c>
      <c r="V1065" t="b">
        <f t="shared" si="149"/>
        <v>1</v>
      </c>
      <c r="W1065" t="b">
        <f t="shared" si="150"/>
        <v>1</v>
      </c>
      <c r="X1065" t="b">
        <f t="shared" si="151"/>
        <v>1</v>
      </c>
      <c r="Y1065" t="b">
        <f t="shared" si="152"/>
        <v>1</v>
      </c>
    </row>
    <row r="1066" spans="1:25" x14ac:dyDescent="0.3">
      <c r="A1066">
        <v>1064</v>
      </c>
      <c r="B1066" t="s">
        <v>83</v>
      </c>
      <c r="C1066" t="s">
        <v>94</v>
      </c>
      <c r="D1066" t="s">
        <v>96</v>
      </c>
      <c r="E1066" t="s">
        <v>86</v>
      </c>
      <c r="F1066" t="s">
        <v>91</v>
      </c>
      <c r="G1066" t="s">
        <v>95</v>
      </c>
      <c r="H1066">
        <v>1199</v>
      </c>
      <c r="I1066">
        <v>85</v>
      </c>
      <c r="J1066">
        <v>19.600000000000001</v>
      </c>
      <c r="K1066">
        <v>8.3000000000000007</v>
      </c>
      <c r="L1066">
        <v>2025</v>
      </c>
      <c r="M1066">
        <v>14963</v>
      </c>
      <c r="N1066">
        <v>1</v>
      </c>
      <c r="O1066">
        <v>0</v>
      </c>
      <c r="P1066">
        <v>7.8</v>
      </c>
      <c r="Q1066" t="b">
        <f t="shared" si="144"/>
        <v>1</v>
      </c>
      <c r="R1066" t="b">
        <f t="shared" si="145"/>
        <v>0</v>
      </c>
      <c r="S1066" t="b">
        <f t="shared" si="146"/>
        <v>0</v>
      </c>
      <c r="T1066" t="b">
        <f t="shared" si="147"/>
        <v>0</v>
      </c>
      <c r="U1066" t="b">
        <f t="shared" si="148"/>
        <v>0</v>
      </c>
      <c r="V1066" t="b">
        <f t="shared" si="149"/>
        <v>1</v>
      </c>
      <c r="W1066" t="b">
        <f t="shared" si="150"/>
        <v>1</v>
      </c>
      <c r="X1066" t="b">
        <f t="shared" si="151"/>
        <v>1</v>
      </c>
      <c r="Y1066" t="b">
        <f t="shared" si="152"/>
        <v>1</v>
      </c>
    </row>
    <row r="1067" spans="1:25" x14ac:dyDescent="0.3">
      <c r="A1067">
        <v>1065</v>
      </c>
      <c r="B1067" t="s">
        <v>83</v>
      </c>
      <c r="C1067" t="s">
        <v>94</v>
      </c>
      <c r="D1067" t="s">
        <v>96</v>
      </c>
      <c r="E1067" t="s">
        <v>86</v>
      </c>
      <c r="F1067" t="s">
        <v>91</v>
      </c>
      <c r="G1067" t="s">
        <v>95</v>
      </c>
      <c r="H1067">
        <v>1199</v>
      </c>
      <c r="I1067">
        <v>85</v>
      </c>
      <c r="J1067">
        <v>19.600000000000001</v>
      </c>
      <c r="K1067">
        <v>8.3000000000000007</v>
      </c>
      <c r="L1067">
        <v>2026</v>
      </c>
      <c r="M1067">
        <v>7684</v>
      </c>
      <c r="N1067">
        <v>1</v>
      </c>
      <c r="O1067">
        <v>1</v>
      </c>
      <c r="P1067">
        <v>7.18</v>
      </c>
      <c r="Q1067" t="b">
        <f t="shared" si="144"/>
        <v>1</v>
      </c>
      <c r="R1067" t="b">
        <f t="shared" si="145"/>
        <v>0</v>
      </c>
      <c r="S1067" t="b">
        <f t="shared" si="146"/>
        <v>0</v>
      </c>
      <c r="T1067" t="b">
        <f t="shared" si="147"/>
        <v>0</v>
      </c>
      <c r="U1067" t="b">
        <f t="shared" si="148"/>
        <v>0</v>
      </c>
      <c r="V1067" t="b">
        <f t="shared" si="149"/>
        <v>1</v>
      </c>
      <c r="W1067" t="b">
        <f t="shared" si="150"/>
        <v>1</v>
      </c>
      <c r="X1067" t="b">
        <f t="shared" si="151"/>
        <v>1</v>
      </c>
      <c r="Y1067" t="b">
        <f t="shared" si="152"/>
        <v>1</v>
      </c>
    </row>
    <row r="1068" spans="1:25" x14ac:dyDescent="0.3">
      <c r="A1068">
        <v>1066</v>
      </c>
      <c r="B1068" t="s">
        <v>83</v>
      </c>
      <c r="C1068" t="s">
        <v>94</v>
      </c>
      <c r="D1068" t="s">
        <v>96</v>
      </c>
      <c r="E1068" t="s">
        <v>86</v>
      </c>
      <c r="F1068" t="s">
        <v>91</v>
      </c>
      <c r="G1068" t="s">
        <v>95</v>
      </c>
      <c r="H1068">
        <v>1199</v>
      </c>
      <c r="I1068">
        <v>85</v>
      </c>
      <c r="J1068">
        <v>19.600000000000001</v>
      </c>
      <c r="K1068">
        <v>8.3000000000000007</v>
      </c>
      <c r="L1068">
        <v>2026</v>
      </c>
      <c r="M1068">
        <v>7554</v>
      </c>
      <c r="N1068">
        <v>1</v>
      </c>
      <c r="O1068">
        <v>0</v>
      </c>
      <c r="P1068">
        <v>8.2100000000000009</v>
      </c>
      <c r="Q1068" t="b">
        <f t="shared" si="144"/>
        <v>1</v>
      </c>
      <c r="R1068" t="b">
        <f t="shared" si="145"/>
        <v>0</v>
      </c>
      <c r="S1068" t="b">
        <f t="shared" si="146"/>
        <v>0</v>
      </c>
      <c r="T1068" t="b">
        <f t="shared" si="147"/>
        <v>0</v>
      </c>
      <c r="U1068" t="b">
        <f t="shared" si="148"/>
        <v>0</v>
      </c>
      <c r="V1068" t="b">
        <f t="shared" si="149"/>
        <v>1</v>
      </c>
      <c r="W1068" t="b">
        <f t="shared" si="150"/>
        <v>1</v>
      </c>
      <c r="X1068" t="b">
        <f t="shared" si="151"/>
        <v>1</v>
      </c>
      <c r="Y1068" t="b">
        <f t="shared" si="152"/>
        <v>1</v>
      </c>
    </row>
    <row r="1069" spans="1:25" x14ac:dyDescent="0.3">
      <c r="A1069">
        <v>1067</v>
      </c>
      <c r="B1069" t="s">
        <v>83</v>
      </c>
      <c r="C1069" t="s">
        <v>94</v>
      </c>
      <c r="D1069" t="s">
        <v>96</v>
      </c>
      <c r="E1069" t="s">
        <v>86</v>
      </c>
      <c r="F1069" t="s">
        <v>91</v>
      </c>
      <c r="G1069" t="s">
        <v>95</v>
      </c>
      <c r="H1069">
        <v>1199</v>
      </c>
      <c r="I1069">
        <v>85</v>
      </c>
      <c r="J1069">
        <v>19.600000000000001</v>
      </c>
      <c r="K1069">
        <v>8.3000000000000007</v>
      </c>
      <c r="L1069">
        <v>2022</v>
      </c>
      <c r="M1069">
        <v>37224</v>
      </c>
      <c r="N1069">
        <v>2</v>
      </c>
      <c r="O1069">
        <v>0</v>
      </c>
      <c r="P1069">
        <v>5.04</v>
      </c>
      <c r="Q1069" t="b">
        <f t="shared" si="144"/>
        <v>1</v>
      </c>
      <c r="R1069" t="b">
        <f t="shared" si="145"/>
        <v>0</v>
      </c>
      <c r="S1069" t="b">
        <f t="shared" si="146"/>
        <v>0</v>
      </c>
      <c r="T1069" t="b">
        <f t="shared" si="147"/>
        <v>0</v>
      </c>
      <c r="U1069" t="b">
        <f t="shared" si="148"/>
        <v>0</v>
      </c>
      <c r="V1069" t="b">
        <f t="shared" si="149"/>
        <v>0</v>
      </c>
      <c r="W1069" t="b">
        <f t="shared" si="150"/>
        <v>0</v>
      </c>
      <c r="X1069" t="b">
        <f t="shared" si="151"/>
        <v>1</v>
      </c>
      <c r="Y1069" t="b">
        <f t="shared" si="152"/>
        <v>0</v>
      </c>
    </row>
    <row r="1070" spans="1:25" x14ac:dyDescent="0.3">
      <c r="A1070">
        <v>1068</v>
      </c>
      <c r="B1070" t="s">
        <v>83</v>
      </c>
      <c r="C1070" t="s">
        <v>94</v>
      </c>
      <c r="D1070" t="s">
        <v>96</v>
      </c>
      <c r="E1070" t="s">
        <v>86</v>
      </c>
      <c r="F1070" t="s">
        <v>91</v>
      </c>
      <c r="G1070" t="s">
        <v>95</v>
      </c>
      <c r="H1070">
        <v>1199</v>
      </c>
      <c r="I1070">
        <v>85</v>
      </c>
      <c r="J1070">
        <v>19.600000000000001</v>
      </c>
      <c r="K1070">
        <v>8.3000000000000007</v>
      </c>
      <c r="L1070">
        <v>2022</v>
      </c>
      <c r="M1070">
        <v>74845</v>
      </c>
      <c r="N1070">
        <v>1</v>
      </c>
      <c r="O1070">
        <v>0</v>
      </c>
      <c r="P1070">
        <v>5.13</v>
      </c>
      <c r="Q1070" t="b">
        <f t="shared" si="144"/>
        <v>1</v>
      </c>
      <c r="R1070" t="b">
        <f t="shared" si="145"/>
        <v>0</v>
      </c>
      <c r="S1070" t="b">
        <f t="shared" si="146"/>
        <v>1</v>
      </c>
      <c r="T1070" t="b">
        <f t="shared" si="147"/>
        <v>0</v>
      </c>
      <c r="U1070" t="b">
        <f t="shared" si="148"/>
        <v>0</v>
      </c>
      <c r="V1070" t="b">
        <f t="shared" si="149"/>
        <v>0</v>
      </c>
      <c r="W1070" t="b">
        <f t="shared" si="150"/>
        <v>0</v>
      </c>
      <c r="X1070" t="b">
        <f t="shared" si="151"/>
        <v>1</v>
      </c>
      <c r="Y1070" t="b">
        <f t="shared" si="152"/>
        <v>0</v>
      </c>
    </row>
    <row r="1071" spans="1:25" x14ac:dyDescent="0.3">
      <c r="A1071">
        <v>1069</v>
      </c>
      <c r="B1071" t="s">
        <v>83</v>
      </c>
      <c r="C1071" t="s">
        <v>94</v>
      </c>
      <c r="D1071" t="s">
        <v>96</v>
      </c>
      <c r="E1071" t="s">
        <v>86</v>
      </c>
      <c r="F1071" t="s">
        <v>91</v>
      </c>
      <c r="G1071" t="s">
        <v>95</v>
      </c>
      <c r="H1071">
        <v>1199</v>
      </c>
      <c r="I1071">
        <v>85</v>
      </c>
      <c r="J1071">
        <v>19.600000000000001</v>
      </c>
      <c r="K1071">
        <v>8.3000000000000007</v>
      </c>
      <c r="L1071">
        <v>2021</v>
      </c>
      <c r="M1071">
        <v>85592</v>
      </c>
      <c r="N1071">
        <v>1</v>
      </c>
      <c r="O1071">
        <v>0</v>
      </c>
      <c r="P1071">
        <v>4.28</v>
      </c>
      <c r="Q1071" t="b">
        <f t="shared" si="144"/>
        <v>1</v>
      </c>
      <c r="R1071" t="b">
        <f t="shared" si="145"/>
        <v>1</v>
      </c>
      <c r="S1071" t="b">
        <f t="shared" si="146"/>
        <v>1</v>
      </c>
      <c r="T1071" t="b">
        <f t="shared" si="147"/>
        <v>0</v>
      </c>
      <c r="U1071" t="b">
        <f t="shared" si="148"/>
        <v>0</v>
      </c>
      <c r="V1071" t="b">
        <f t="shared" si="149"/>
        <v>0</v>
      </c>
      <c r="W1071" t="b">
        <f t="shared" si="150"/>
        <v>0</v>
      </c>
      <c r="X1071" t="b">
        <f t="shared" si="151"/>
        <v>1</v>
      </c>
      <c r="Y1071" t="b">
        <f t="shared" si="152"/>
        <v>0</v>
      </c>
    </row>
    <row r="1072" spans="1:25" x14ac:dyDescent="0.3">
      <c r="A1072">
        <v>1070</v>
      </c>
      <c r="B1072" t="s">
        <v>83</v>
      </c>
      <c r="C1072" t="s">
        <v>94</v>
      </c>
      <c r="D1072" t="s">
        <v>96</v>
      </c>
      <c r="E1072" t="s">
        <v>86</v>
      </c>
      <c r="F1072" t="s">
        <v>91</v>
      </c>
      <c r="G1072" t="s">
        <v>95</v>
      </c>
      <c r="H1072">
        <v>1199</v>
      </c>
      <c r="I1072">
        <v>85</v>
      </c>
      <c r="J1072">
        <v>19.600000000000001</v>
      </c>
      <c r="K1072">
        <v>8.3000000000000007</v>
      </c>
      <c r="L1072">
        <v>2025</v>
      </c>
      <c r="M1072">
        <v>16654</v>
      </c>
      <c r="N1072">
        <v>2</v>
      </c>
      <c r="O1072">
        <v>0</v>
      </c>
      <c r="P1072">
        <v>7.2</v>
      </c>
      <c r="Q1072" t="b">
        <f t="shared" si="144"/>
        <v>1</v>
      </c>
      <c r="R1072" t="b">
        <f t="shared" si="145"/>
        <v>0</v>
      </c>
      <c r="S1072" t="b">
        <f t="shared" si="146"/>
        <v>0</v>
      </c>
      <c r="T1072" t="b">
        <f t="shared" si="147"/>
        <v>0</v>
      </c>
      <c r="U1072" t="b">
        <f t="shared" si="148"/>
        <v>0</v>
      </c>
      <c r="V1072" t="b">
        <f t="shared" si="149"/>
        <v>1</v>
      </c>
      <c r="W1072" t="b">
        <f t="shared" si="150"/>
        <v>1</v>
      </c>
      <c r="X1072" t="b">
        <f t="shared" si="151"/>
        <v>1</v>
      </c>
      <c r="Y1072" t="b">
        <f t="shared" si="152"/>
        <v>1</v>
      </c>
    </row>
    <row r="1073" spans="1:25" x14ac:dyDescent="0.3">
      <c r="A1073">
        <v>1071</v>
      </c>
      <c r="B1073" t="s">
        <v>83</v>
      </c>
      <c r="C1073" t="s">
        <v>94</v>
      </c>
      <c r="D1073" t="s">
        <v>96</v>
      </c>
      <c r="E1073" t="s">
        <v>86</v>
      </c>
      <c r="F1073" t="s">
        <v>91</v>
      </c>
      <c r="G1073" t="s">
        <v>95</v>
      </c>
      <c r="H1073">
        <v>1199</v>
      </c>
      <c r="I1073">
        <v>85</v>
      </c>
      <c r="J1073">
        <v>19.600000000000001</v>
      </c>
      <c r="K1073">
        <v>8.3000000000000007</v>
      </c>
      <c r="L1073">
        <v>2020</v>
      </c>
      <c r="M1073">
        <v>72725</v>
      </c>
      <c r="N1073">
        <v>2</v>
      </c>
      <c r="O1073">
        <v>0</v>
      </c>
      <c r="P1073">
        <v>3.49</v>
      </c>
      <c r="Q1073" t="b">
        <f t="shared" si="144"/>
        <v>0</v>
      </c>
      <c r="R1073" t="b">
        <f t="shared" si="145"/>
        <v>0</v>
      </c>
      <c r="S1073" t="b">
        <f t="shared" si="146"/>
        <v>1</v>
      </c>
      <c r="T1073" t="b">
        <f t="shared" si="147"/>
        <v>0</v>
      </c>
      <c r="U1073" t="b">
        <f t="shared" si="148"/>
        <v>0</v>
      </c>
      <c r="V1073" t="b">
        <f t="shared" si="149"/>
        <v>0</v>
      </c>
      <c r="W1073" t="b">
        <f t="shared" si="150"/>
        <v>0</v>
      </c>
      <c r="X1073" t="b">
        <f t="shared" si="151"/>
        <v>1</v>
      </c>
      <c r="Y1073" t="b">
        <f t="shared" si="152"/>
        <v>0</v>
      </c>
    </row>
    <row r="1074" spans="1:25" x14ac:dyDescent="0.3">
      <c r="A1074">
        <v>1072</v>
      </c>
      <c r="B1074" t="s">
        <v>83</v>
      </c>
      <c r="C1074" t="s">
        <v>94</v>
      </c>
      <c r="D1074" t="s">
        <v>96</v>
      </c>
      <c r="E1074" t="s">
        <v>86</v>
      </c>
      <c r="F1074" t="s">
        <v>91</v>
      </c>
      <c r="G1074" t="s">
        <v>95</v>
      </c>
      <c r="H1074">
        <v>1199</v>
      </c>
      <c r="I1074">
        <v>85</v>
      </c>
      <c r="J1074">
        <v>19.600000000000001</v>
      </c>
      <c r="K1074">
        <v>8.3000000000000007</v>
      </c>
      <c r="L1074">
        <v>2021</v>
      </c>
      <c r="M1074">
        <v>47116</v>
      </c>
      <c r="N1074">
        <v>2</v>
      </c>
      <c r="O1074">
        <v>0</v>
      </c>
      <c r="P1074">
        <v>3.96</v>
      </c>
      <c r="Q1074" t="b">
        <f t="shared" si="144"/>
        <v>0</v>
      </c>
      <c r="R1074" t="b">
        <f t="shared" si="145"/>
        <v>0</v>
      </c>
      <c r="S1074" t="b">
        <f t="shared" si="146"/>
        <v>1</v>
      </c>
      <c r="T1074" t="b">
        <f t="shared" si="147"/>
        <v>0</v>
      </c>
      <c r="U1074" t="b">
        <f t="shared" si="148"/>
        <v>0</v>
      </c>
      <c r="V1074" t="b">
        <f t="shared" si="149"/>
        <v>0</v>
      </c>
      <c r="W1074" t="b">
        <f t="shared" si="150"/>
        <v>0</v>
      </c>
      <c r="X1074" t="b">
        <f t="shared" si="151"/>
        <v>1</v>
      </c>
      <c r="Y1074" t="b">
        <f t="shared" si="152"/>
        <v>0</v>
      </c>
    </row>
    <row r="1075" spans="1:25" x14ac:dyDescent="0.3">
      <c r="A1075">
        <v>1073</v>
      </c>
      <c r="B1075" t="s">
        <v>83</v>
      </c>
      <c r="C1075" t="s">
        <v>94</v>
      </c>
      <c r="D1075" t="s">
        <v>96</v>
      </c>
      <c r="E1075" t="s">
        <v>86</v>
      </c>
      <c r="F1075" t="s">
        <v>91</v>
      </c>
      <c r="G1075" t="s">
        <v>95</v>
      </c>
      <c r="H1075">
        <v>1199</v>
      </c>
      <c r="I1075">
        <v>85</v>
      </c>
      <c r="J1075">
        <v>19.600000000000001</v>
      </c>
      <c r="K1075">
        <v>8.3000000000000007</v>
      </c>
      <c r="L1075">
        <v>2025</v>
      </c>
      <c r="M1075">
        <v>29803</v>
      </c>
      <c r="N1075">
        <v>1</v>
      </c>
      <c r="O1075">
        <v>1</v>
      </c>
      <c r="P1075">
        <v>6.64</v>
      </c>
      <c r="Q1075" t="b">
        <f t="shared" si="144"/>
        <v>1</v>
      </c>
      <c r="R1075" t="b">
        <f t="shared" si="145"/>
        <v>0</v>
      </c>
      <c r="S1075" t="b">
        <f t="shared" si="146"/>
        <v>0</v>
      </c>
      <c r="T1075" t="b">
        <f t="shared" si="147"/>
        <v>0</v>
      </c>
      <c r="U1075" t="b">
        <f t="shared" si="148"/>
        <v>0</v>
      </c>
      <c r="V1075" t="b">
        <f t="shared" si="149"/>
        <v>1</v>
      </c>
      <c r="W1075" t="b">
        <f t="shared" si="150"/>
        <v>0</v>
      </c>
      <c r="X1075" t="b">
        <f t="shared" si="151"/>
        <v>1</v>
      </c>
      <c r="Y1075" t="b">
        <f t="shared" si="152"/>
        <v>0</v>
      </c>
    </row>
    <row r="1076" spans="1:25" x14ac:dyDescent="0.3">
      <c r="A1076">
        <v>1074</v>
      </c>
      <c r="B1076" t="s">
        <v>83</v>
      </c>
      <c r="C1076" t="s">
        <v>94</v>
      </c>
      <c r="D1076" t="s">
        <v>96</v>
      </c>
      <c r="E1076" t="s">
        <v>86</v>
      </c>
      <c r="F1076" t="s">
        <v>91</v>
      </c>
      <c r="G1076" t="s">
        <v>95</v>
      </c>
      <c r="H1076">
        <v>1199</v>
      </c>
      <c r="I1076">
        <v>85</v>
      </c>
      <c r="J1076">
        <v>19.600000000000001</v>
      </c>
      <c r="K1076">
        <v>8.3000000000000007</v>
      </c>
      <c r="L1076">
        <v>2021</v>
      </c>
      <c r="M1076">
        <v>82771</v>
      </c>
      <c r="N1076">
        <v>1</v>
      </c>
      <c r="O1076">
        <v>0</v>
      </c>
      <c r="P1076">
        <v>4.49</v>
      </c>
      <c r="Q1076" t="b">
        <f t="shared" si="144"/>
        <v>1</v>
      </c>
      <c r="R1076" t="b">
        <f t="shared" si="145"/>
        <v>1</v>
      </c>
      <c r="S1076" t="b">
        <f t="shared" si="146"/>
        <v>1</v>
      </c>
      <c r="T1076" t="b">
        <f t="shared" si="147"/>
        <v>0</v>
      </c>
      <c r="U1076" t="b">
        <f t="shared" si="148"/>
        <v>0</v>
      </c>
      <c r="V1076" t="b">
        <f t="shared" si="149"/>
        <v>0</v>
      </c>
      <c r="W1076" t="b">
        <f t="shared" si="150"/>
        <v>0</v>
      </c>
      <c r="X1076" t="b">
        <f t="shared" si="151"/>
        <v>1</v>
      </c>
      <c r="Y1076" t="b">
        <f t="shared" si="152"/>
        <v>0</v>
      </c>
    </row>
    <row r="1077" spans="1:25" x14ac:dyDescent="0.3">
      <c r="A1077">
        <v>1075</v>
      </c>
      <c r="B1077" t="s">
        <v>83</v>
      </c>
      <c r="C1077" t="s">
        <v>94</v>
      </c>
      <c r="D1077" t="s">
        <v>96</v>
      </c>
      <c r="E1077" t="s">
        <v>86</v>
      </c>
      <c r="F1077" t="s">
        <v>91</v>
      </c>
      <c r="G1077" t="s">
        <v>95</v>
      </c>
      <c r="H1077">
        <v>1199</v>
      </c>
      <c r="I1077">
        <v>85</v>
      </c>
      <c r="J1077">
        <v>19.600000000000001</v>
      </c>
      <c r="K1077">
        <v>8.3000000000000007</v>
      </c>
      <c r="L1077">
        <v>2026</v>
      </c>
      <c r="M1077">
        <v>9827</v>
      </c>
      <c r="N1077">
        <v>1</v>
      </c>
      <c r="O1077">
        <v>1</v>
      </c>
      <c r="P1077">
        <v>7.75</v>
      </c>
      <c r="Q1077" t="b">
        <f t="shared" si="144"/>
        <v>1</v>
      </c>
      <c r="R1077" t="b">
        <f t="shared" si="145"/>
        <v>0</v>
      </c>
      <c r="S1077" t="b">
        <f t="shared" si="146"/>
        <v>0</v>
      </c>
      <c r="T1077" t="b">
        <f t="shared" si="147"/>
        <v>0</v>
      </c>
      <c r="U1077" t="b">
        <f t="shared" si="148"/>
        <v>0</v>
      </c>
      <c r="V1077" t="b">
        <f t="shared" si="149"/>
        <v>1</v>
      </c>
      <c r="W1077" t="b">
        <f t="shared" si="150"/>
        <v>1</v>
      </c>
      <c r="X1077" t="b">
        <f t="shared" si="151"/>
        <v>1</v>
      </c>
      <c r="Y1077" t="b">
        <f t="shared" si="152"/>
        <v>1</v>
      </c>
    </row>
    <row r="1078" spans="1:25" x14ac:dyDescent="0.3">
      <c r="A1078">
        <v>1076</v>
      </c>
      <c r="B1078" t="s">
        <v>83</v>
      </c>
      <c r="C1078" t="s">
        <v>94</v>
      </c>
      <c r="D1078" t="s">
        <v>96</v>
      </c>
      <c r="E1078" t="s">
        <v>86</v>
      </c>
      <c r="F1078" t="s">
        <v>91</v>
      </c>
      <c r="G1078" t="s">
        <v>95</v>
      </c>
      <c r="H1078">
        <v>1199</v>
      </c>
      <c r="I1078">
        <v>85</v>
      </c>
      <c r="J1078">
        <v>19.600000000000001</v>
      </c>
      <c r="K1078">
        <v>8.3000000000000007</v>
      </c>
      <c r="L1078">
        <v>2021</v>
      </c>
      <c r="M1078">
        <v>62306</v>
      </c>
      <c r="N1078">
        <v>1</v>
      </c>
      <c r="O1078">
        <v>0</v>
      </c>
      <c r="P1078">
        <v>4.37</v>
      </c>
      <c r="Q1078" t="b">
        <f t="shared" si="144"/>
        <v>1</v>
      </c>
      <c r="R1078" t="b">
        <f t="shared" si="145"/>
        <v>1</v>
      </c>
      <c r="S1078" t="b">
        <f t="shared" si="146"/>
        <v>1</v>
      </c>
      <c r="T1078" t="b">
        <f t="shared" si="147"/>
        <v>0</v>
      </c>
      <c r="U1078" t="b">
        <f t="shared" si="148"/>
        <v>0</v>
      </c>
      <c r="V1078" t="b">
        <f t="shared" si="149"/>
        <v>0</v>
      </c>
      <c r="W1078" t="b">
        <f t="shared" si="150"/>
        <v>0</v>
      </c>
      <c r="X1078" t="b">
        <f t="shared" si="151"/>
        <v>1</v>
      </c>
      <c r="Y1078" t="b">
        <f t="shared" si="152"/>
        <v>0</v>
      </c>
    </row>
    <row r="1079" spans="1:25" x14ac:dyDescent="0.3">
      <c r="A1079">
        <v>1077</v>
      </c>
      <c r="B1079" t="s">
        <v>83</v>
      </c>
      <c r="C1079" t="s">
        <v>94</v>
      </c>
      <c r="D1079" t="s">
        <v>96</v>
      </c>
      <c r="E1079" t="s">
        <v>86</v>
      </c>
      <c r="F1079" t="s">
        <v>91</v>
      </c>
      <c r="G1079" t="s">
        <v>95</v>
      </c>
      <c r="H1079">
        <v>1199</v>
      </c>
      <c r="I1079">
        <v>85</v>
      </c>
      <c r="J1079">
        <v>19.600000000000001</v>
      </c>
      <c r="K1079">
        <v>8.3000000000000007</v>
      </c>
      <c r="L1079">
        <v>2026</v>
      </c>
      <c r="M1079">
        <v>5263</v>
      </c>
      <c r="N1079">
        <v>1</v>
      </c>
      <c r="O1079">
        <v>0</v>
      </c>
      <c r="P1079">
        <v>8.27</v>
      </c>
      <c r="Q1079" t="b">
        <f t="shared" si="144"/>
        <v>1</v>
      </c>
      <c r="R1079" t="b">
        <f t="shared" si="145"/>
        <v>0</v>
      </c>
      <c r="S1079" t="b">
        <f t="shared" si="146"/>
        <v>0</v>
      </c>
      <c r="T1079" t="b">
        <f t="shared" si="147"/>
        <v>0</v>
      </c>
      <c r="U1079" t="b">
        <f t="shared" si="148"/>
        <v>0</v>
      </c>
      <c r="V1079" t="b">
        <f t="shared" si="149"/>
        <v>1</v>
      </c>
      <c r="W1079" t="b">
        <f t="shared" si="150"/>
        <v>1</v>
      </c>
      <c r="X1079" t="b">
        <f t="shared" si="151"/>
        <v>1</v>
      </c>
      <c r="Y1079" t="b">
        <f t="shared" si="152"/>
        <v>1</v>
      </c>
    </row>
    <row r="1080" spans="1:25" x14ac:dyDescent="0.3">
      <c r="A1080">
        <v>1078</v>
      </c>
      <c r="B1080" t="s">
        <v>83</v>
      </c>
      <c r="C1080" t="s">
        <v>94</v>
      </c>
      <c r="D1080" t="s">
        <v>96</v>
      </c>
      <c r="E1080" t="s">
        <v>86</v>
      </c>
      <c r="F1080" t="s">
        <v>91</v>
      </c>
      <c r="G1080" t="s">
        <v>95</v>
      </c>
      <c r="H1080">
        <v>1199</v>
      </c>
      <c r="I1080">
        <v>85</v>
      </c>
      <c r="J1080">
        <v>19.600000000000001</v>
      </c>
      <c r="K1080">
        <v>8.3000000000000007</v>
      </c>
      <c r="L1080">
        <v>2020</v>
      </c>
      <c r="M1080">
        <v>93016</v>
      </c>
      <c r="N1080">
        <v>2</v>
      </c>
      <c r="O1080">
        <v>0</v>
      </c>
      <c r="P1080">
        <v>3.24</v>
      </c>
      <c r="Q1080" t="b">
        <f t="shared" si="144"/>
        <v>0</v>
      </c>
      <c r="R1080" t="b">
        <f t="shared" si="145"/>
        <v>0</v>
      </c>
      <c r="S1080" t="b">
        <f t="shared" si="146"/>
        <v>1</v>
      </c>
      <c r="T1080" t="b">
        <f t="shared" si="147"/>
        <v>0</v>
      </c>
      <c r="U1080" t="b">
        <f t="shared" si="148"/>
        <v>0</v>
      </c>
      <c r="V1080" t="b">
        <f t="shared" si="149"/>
        <v>0</v>
      </c>
      <c r="W1080" t="b">
        <f t="shared" si="150"/>
        <v>0</v>
      </c>
      <c r="X1080" t="b">
        <f t="shared" si="151"/>
        <v>1</v>
      </c>
      <c r="Y1080" t="b">
        <f t="shared" si="152"/>
        <v>0</v>
      </c>
    </row>
    <row r="1081" spans="1:25" x14ac:dyDescent="0.3">
      <c r="A1081">
        <v>1079</v>
      </c>
      <c r="B1081" t="s">
        <v>83</v>
      </c>
      <c r="C1081" t="s">
        <v>94</v>
      </c>
      <c r="D1081" t="s">
        <v>96</v>
      </c>
      <c r="E1081" t="s">
        <v>86</v>
      </c>
      <c r="F1081" t="s">
        <v>91</v>
      </c>
      <c r="G1081" t="s">
        <v>95</v>
      </c>
      <c r="H1081">
        <v>1199</v>
      </c>
      <c r="I1081">
        <v>85</v>
      </c>
      <c r="J1081">
        <v>19.600000000000001</v>
      </c>
      <c r="K1081">
        <v>8.3000000000000007</v>
      </c>
      <c r="L1081">
        <v>2023</v>
      </c>
      <c r="M1081">
        <v>53142</v>
      </c>
      <c r="N1081">
        <v>1</v>
      </c>
      <c r="O1081">
        <v>0</v>
      </c>
      <c r="P1081">
        <v>5.84</v>
      </c>
      <c r="Q1081" t="b">
        <f t="shared" si="144"/>
        <v>1</v>
      </c>
      <c r="R1081" t="b">
        <f t="shared" si="145"/>
        <v>0</v>
      </c>
      <c r="S1081" t="b">
        <f t="shared" si="146"/>
        <v>1</v>
      </c>
      <c r="T1081" t="b">
        <f t="shared" si="147"/>
        <v>0</v>
      </c>
      <c r="U1081" t="b">
        <f t="shared" si="148"/>
        <v>0</v>
      </c>
      <c r="V1081" t="b">
        <f t="shared" si="149"/>
        <v>1</v>
      </c>
      <c r="W1081" t="b">
        <f t="shared" si="150"/>
        <v>0</v>
      </c>
      <c r="X1081" t="b">
        <f t="shared" si="151"/>
        <v>1</v>
      </c>
      <c r="Y1081" t="b">
        <f t="shared" si="152"/>
        <v>0</v>
      </c>
    </row>
    <row r="1082" spans="1:25" x14ac:dyDescent="0.3">
      <c r="A1082">
        <v>1080</v>
      </c>
      <c r="B1082" t="s">
        <v>83</v>
      </c>
      <c r="C1082" t="s">
        <v>94</v>
      </c>
      <c r="D1082" t="s">
        <v>96</v>
      </c>
      <c r="E1082" t="s">
        <v>86</v>
      </c>
      <c r="F1082" t="s">
        <v>91</v>
      </c>
      <c r="G1082" t="s">
        <v>95</v>
      </c>
      <c r="H1082">
        <v>1199</v>
      </c>
      <c r="I1082">
        <v>85</v>
      </c>
      <c r="J1082">
        <v>19.600000000000001</v>
      </c>
      <c r="K1082">
        <v>8.3000000000000007</v>
      </c>
      <c r="L1082">
        <v>2021</v>
      </c>
      <c r="M1082">
        <v>98414</v>
      </c>
      <c r="N1082">
        <v>1</v>
      </c>
      <c r="O1082">
        <v>0</v>
      </c>
      <c r="P1082">
        <v>3.61</v>
      </c>
      <c r="Q1082" t="b">
        <f t="shared" si="144"/>
        <v>0</v>
      </c>
      <c r="R1082" t="b">
        <f t="shared" si="145"/>
        <v>0</v>
      </c>
      <c r="S1082" t="b">
        <f t="shared" si="146"/>
        <v>1</v>
      </c>
      <c r="T1082" t="b">
        <f t="shared" si="147"/>
        <v>0</v>
      </c>
      <c r="U1082" t="b">
        <f t="shared" si="148"/>
        <v>0</v>
      </c>
      <c r="V1082" t="b">
        <f t="shared" si="149"/>
        <v>0</v>
      </c>
      <c r="W1082" t="b">
        <f t="shared" si="150"/>
        <v>0</v>
      </c>
      <c r="X1082" t="b">
        <f t="shared" si="151"/>
        <v>1</v>
      </c>
      <c r="Y1082" t="b">
        <f t="shared" si="152"/>
        <v>0</v>
      </c>
    </row>
    <row r="1083" spans="1:25" x14ac:dyDescent="0.3">
      <c r="A1083">
        <v>1081</v>
      </c>
      <c r="B1083" t="s">
        <v>83</v>
      </c>
      <c r="C1083" t="s">
        <v>94</v>
      </c>
      <c r="D1083" t="s">
        <v>96</v>
      </c>
      <c r="E1083" t="s">
        <v>86</v>
      </c>
      <c r="F1083" t="s">
        <v>91</v>
      </c>
      <c r="G1083" t="s">
        <v>95</v>
      </c>
      <c r="H1083">
        <v>1199</v>
      </c>
      <c r="I1083">
        <v>85</v>
      </c>
      <c r="J1083">
        <v>19.600000000000001</v>
      </c>
      <c r="K1083">
        <v>8.3000000000000007</v>
      </c>
      <c r="L1083">
        <v>2025</v>
      </c>
      <c r="M1083">
        <v>29336</v>
      </c>
      <c r="N1083">
        <v>2</v>
      </c>
      <c r="O1083">
        <v>0</v>
      </c>
      <c r="P1083">
        <v>7.3</v>
      </c>
      <c r="Q1083" t="b">
        <f t="shared" si="144"/>
        <v>1</v>
      </c>
      <c r="R1083" t="b">
        <f t="shared" si="145"/>
        <v>0</v>
      </c>
      <c r="S1083" t="b">
        <f t="shared" si="146"/>
        <v>0</v>
      </c>
      <c r="T1083" t="b">
        <f t="shared" si="147"/>
        <v>0</v>
      </c>
      <c r="U1083" t="b">
        <f t="shared" si="148"/>
        <v>0</v>
      </c>
      <c r="V1083" t="b">
        <f t="shared" si="149"/>
        <v>1</v>
      </c>
      <c r="W1083" t="b">
        <f t="shared" si="150"/>
        <v>1</v>
      </c>
      <c r="X1083" t="b">
        <f t="shared" si="151"/>
        <v>1</v>
      </c>
      <c r="Y1083" t="b">
        <f t="shared" si="152"/>
        <v>1</v>
      </c>
    </row>
    <row r="1084" spans="1:25" x14ac:dyDescent="0.3">
      <c r="A1084">
        <v>1082</v>
      </c>
      <c r="B1084" t="s">
        <v>83</v>
      </c>
      <c r="C1084" t="s">
        <v>94</v>
      </c>
      <c r="D1084" t="s">
        <v>96</v>
      </c>
      <c r="E1084" t="s">
        <v>86</v>
      </c>
      <c r="F1084" t="s">
        <v>91</v>
      </c>
      <c r="G1084" t="s">
        <v>95</v>
      </c>
      <c r="H1084">
        <v>1199</v>
      </c>
      <c r="I1084">
        <v>85</v>
      </c>
      <c r="J1084">
        <v>19.600000000000001</v>
      </c>
      <c r="K1084">
        <v>8.3000000000000007</v>
      </c>
      <c r="L1084">
        <v>2022</v>
      </c>
      <c r="M1084">
        <v>47384</v>
      </c>
      <c r="N1084">
        <v>3</v>
      </c>
      <c r="O1084">
        <v>1</v>
      </c>
      <c r="P1084">
        <v>3.88</v>
      </c>
      <c r="Q1084" t="b">
        <f t="shared" si="144"/>
        <v>0</v>
      </c>
      <c r="R1084" t="b">
        <f t="shared" si="145"/>
        <v>0</v>
      </c>
      <c r="S1084" t="b">
        <f t="shared" si="146"/>
        <v>1</v>
      </c>
      <c r="T1084" t="b">
        <f t="shared" si="147"/>
        <v>0</v>
      </c>
      <c r="U1084" t="b">
        <f t="shared" si="148"/>
        <v>0</v>
      </c>
      <c r="V1084" t="b">
        <f t="shared" si="149"/>
        <v>0</v>
      </c>
      <c r="W1084" t="b">
        <f t="shared" si="150"/>
        <v>0</v>
      </c>
      <c r="X1084" t="b">
        <f t="shared" si="151"/>
        <v>1</v>
      </c>
      <c r="Y1084" t="b">
        <f t="shared" si="152"/>
        <v>0</v>
      </c>
    </row>
    <row r="1085" spans="1:25" x14ac:dyDescent="0.3">
      <c r="A1085">
        <v>1083</v>
      </c>
      <c r="B1085" t="s">
        <v>83</v>
      </c>
      <c r="C1085" t="s">
        <v>94</v>
      </c>
      <c r="D1085" t="s">
        <v>96</v>
      </c>
      <c r="E1085" t="s">
        <v>86</v>
      </c>
      <c r="F1085" t="s">
        <v>91</v>
      </c>
      <c r="G1085" t="s">
        <v>95</v>
      </c>
      <c r="H1085">
        <v>1199</v>
      </c>
      <c r="I1085">
        <v>85</v>
      </c>
      <c r="J1085">
        <v>19.600000000000001</v>
      </c>
      <c r="K1085">
        <v>8.3000000000000007</v>
      </c>
      <c r="L1085">
        <v>2024</v>
      </c>
      <c r="M1085">
        <v>44199</v>
      </c>
      <c r="N1085">
        <v>2</v>
      </c>
      <c r="O1085">
        <v>0</v>
      </c>
      <c r="P1085">
        <v>5.88</v>
      </c>
      <c r="Q1085" t="b">
        <f t="shared" si="144"/>
        <v>1</v>
      </c>
      <c r="R1085" t="b">
        <f t="shared" si="145"/>
        <v>0</v>
      </c>
      <c r="S1085" t="b">
        <f t="shared" si="146"/>
        <v>1</v>
      </c>
      <c r="T1085" t="b">
        <f t="shared" si="147"/>
        <v>0</v>
      </c>
      <c r="U1085" t="b">
        <f t="shared" si="148"/>
        <v>0</v>
      </c>
      <c r="V1085" t="b">
        <f t="shared" si="149"/>
        <v>1</v>
      </c>
      <c r="W1085" t="b">
        <f t="shared" si="150"/>
        <v>0</v>
      </c>
      <c r="X1085" t="b">
        <f t="shared" si="151"/>
        <v>1</v>
      </c>
      <c r="Y1085" t="b">
        <f t="shared" si="152"/>
        <v>0</v>
      </c>
    </row>
    <row r="1086" spans="1:25" x14ac:dyDescent="0.3">
      <c r="A1086">
        <v>1084</v>
      </c>
      <c r="B1086" t="s">
        <v>83</v>
      </c>
      <c r="C1086" t="s">
        <v>94</v>
      </c>
      <c r="D1086" t="s">
        <v>96</v>
      </c>
      <c r="E1086" t="s">
        <v>86</v>
      </c>
      <c r="F1086" t="s">
        <v>91</v>
      </c>
      <c r="G1086" t="s">
        <v>95</v>
      </c>
      <c r="H1086">
        <v>1199</v>
      </c>
      <c r="I1086">
        <v>85</v>
      </c>
      <c r="J1086">
        <v>19.600000000000001</v>
      </c>
      <c r="K1086">
        <v>8.3000000000000007</v>
      </c>
      <c r="L1086">
        <v>2022</v>
      </c>
      <c r="M1086">
        <v>82948</v>
      </c>
      <c r="N1086">
        <v>1</v>
      </c>
      <c r="O1086">
        <v>0</v>
      </c>
      <c r="P1086">
        <v>4.78</v>
      </c>
      <c r="Q1086" t="b">
        <f t="shared" si="144"/>
        <v>1</v>
      </c>
      <c r="R1086" t="b">
        <f t="shared" si="145"/>
        <v>1</v>
      </c>
      <c r="S1086" t="b">
        <f t="shared" si="146"/>
        <v>1</v>
      </c>
      <c r="T1086" t="b">
        <f t="shared" si="147"/>
        <v>0</v>
      </c>
      <c r="U1086" t="b">
        <f t="shared" si="148"/>
        <v>0</v>
      </c>
      <c r="V1086" t="b">
        <f t="shared" si="149"/>
        <v>0</v>
      </c>
      <c r="W1086" t="b">
        <f t="shared" si="150"/>
        <v>0</v>
      </c>
      <c r="X1086" t="b">
        <f t="shared" si="151"/>
        <v>1</v>
      </c>
      <c r="Y1086" t="b">
        <f t="shared" si="152"/>
        <v>0</v>
      </c>
    </row>
    <row r="1087" spans="1:25" x14ac:dyDescent="0.3">
      <c r="A1087">
        <v>1085</v>
      </c>
      <c r="B1087" t="s">
        <v>83</v>
      </c>
      <c r="C1087" t="s">
        <v>94</v>
      </c>
      <c r="D1087" t="s">
        <v>96</v>
      </c>
      <c r="E1087" t="s">
        <v>86</v>
      </c>
      <c r="F1087" t="s">
        <v>91</v>
      </c>
      <c r="G1087" t="s">
        <v>95</v>
      </c>
      <c r="H1087">
        <v>1199</v>
      </c>
      <c r="I1087">
        <v>85</v>
      </c>
      <c r="J1087">
        <v>19.600000000000001</v>
      </c>
      <c r="K1087">
        <v>8.3000000000000007</v>
      </c>
      <c r="L1087">
        <v>2025</v>
      </c>
      <c r="M1087">
        <v>15809</v>
      </c>
      <c r="N1087">
        <v>2</v>
      </c>
      <c r="O1087">
        <v>0</v>
      </c>
      <c r="P1087">
        <v>7.24</v>
      </c>
      <c r="Q1087" t="b">
        <f t="shared" si="144"/>
        <v>1</v>
      </c>
      <c r="R1087" t="b">
        <f t="shared" si="145"/>
        <v>0</v>
      </c>
      <c r="S1087" t="b">
        <f t="shared" si="146"/>
        <v>0</v>
      </c>
      <c r="T1087" t="b">
        <f t="shared" si="147"/>
        <v>0</v>
      </c>
      <c r="U1087" t="b">
        <f t="shared" si="148"/>
        <v>0</v>
      </c>
      <c r="V1087" t="b">
        <f t="shared" si="149"/>
        <v>1</v>
      </c>
      <c r="W1087" t="b">
        <f t="shared" si="150"/>
        <v>1</v>
      </c>
      <c r="X1087" t="b">
        <f t="shared" si="151"/>
        <v>1</v>
      </c>
      <c r="Y1087" t="b">
        <f t="shared" si="152"/>
        <v>1</v>
      </c>
    </row>
    <row r="1088" spans="1:25" x14ac:dyDescent="0.3">
      <c r="A1088">
        <v>1086</v>
      </c>
      <c r="B1088" t="s">
        <v>83</v>
      </c>
      <c r="C1088" t="s">
        <v>94</v>
      </c>
      <c r="D1088" t="s">
        <v>96</v>
      </c>
      <c r="E1088" t="s">
        <v>86</v>
      </c>
      <c r="F1088" t="s">
        <v>91</v>
      </c>
      <c r="G1088" t="s">
        <v>95</v>
      </c>
      <c r="H1088">
        <v>1199</v>
      </c>
      <c r="I1088">
        <v>85</v>
      </c>
      <c r="J1088">
        <v>19.600000000000001</v>
      </c>
      <c r="K1088">
        <v>8.3000000000000007</v>
      </c>
      <c r="L1088">
        <v>2022</v>
      </c>
      <c r="M1088">
        <v>89860</v>
      </c>
      <c r="N1088">
        <v>1</v>
      </c>
      <c r="O1088">
        <v>0</v>
      </c>
      <c r="P1088">
        <v>4.46</v>
      </c>
      <c r="Q1088" t="b">
        <f t="shared" si="144"/>
        <v>1</v>
      </c>
      <c r="R1088" t="b">
        <f t="shared" si="145"/>
        <v>1</v>
      </c>
      <c r="S1088" t="b">
        <f t="shared" si="146"/>
        <v>1</v>
      </c>
      <c r="T1088" t="b">
        <f t="shared" si="147"/>
        <v>0</v>
      </c>
      <c r="U1088" t="b">
        <f t="shared" si="148"/>
        <v>0</v>
      </c>
      <c r="V1088" t="b">
        <f t="shared" si="149"/>
        <v>0</v>
      </c>
      <c r="W1088" t="b">
        <f t="shared" si="150"/>
        <v>0</v>
      </c>
      <c r="X1088" t="b">
        <f t="shared" si="151"/>
        <v>1</v>
      </c>
      <c r="Y1088" t="b">
        <f t="shared" si="152"/>
        <v>0</v>
      </c>
    </row>
    <row r="1089" spans="1:25" x14ac:dyDescent="0.3">
      <c r="A1089">
        <v>1087</v>
      </c>
      <c r="B1089" t="s">
        <v>83</v>
      </c>
      <c r="C1089" t="s">
        <v>94</v>
      </c>
      <c r="D1089" t="s">
        <v>96</v>
      </c>
      <c r="E1089" t="s">
        <v>86</v>
      </c>
      <c r="F1089" t="s">
        <v>91</v>
      </c>
      <c r="G1089" t="s">
        <v>95</v>
      </c>
      <c r="H1089">
        <v>1199</v>
      </c>
      <c r="I1089">
        <v>85</v>
      </c>
      <c r="J1089">
        <v>19.600000000000001</v>
      </c>
      <c r="K1089">
        <v>8.3000000000000007</v>
      </c>
      <c r="L1089">
        <v>2023</v>
      </c>
      <c r="M1089">
        <v>52902</v>
      </c>
      <c r="N1089">
        <v>1</v>
      </c>
      <c r="O1089">
        <v>0</v>
      </c>
      <c r="P1089">
        <v>5.98</v>
      </c>
      <c r="Q1089" t="b">
        <f t="shared" si="144"/>
        <v>1</v>
      </c>
      <c r="R1089" t="b">
        <f t="shared" si="145"/>
        <v>0</v>
      </c>
      <c r="S1089" t="b">
        <f t="shared" si="146"/>
        <v>1</v>
      </c>
      <c r="T1089" t="b">
        <f t="shared" si="147"/>
        <v>0</v>
      </c>
      <c r="U1089" t="b">
        <f t="shared" si="148"/>
        <v>0</v>
      </c>
      <c r="V1089" t="b">
        <f t="shared" si="149"/>
        <v>1</v>
      </c>
      <c r="W1089" t="b">
        <f t="shared" si="150"/>
        <v>0</v>
      </c>
      <c r="X1089" t="b">
        <f t="shared" si="151"/>
        <v>1</v>
      </c>
      <c r="Y1089" t="b">
        <f t="shared" si="152"/>
        <v>0</v>
      </c>
    </row>
    <row r="1090" spans="1:25" x14ac:dyDescent="0.3">
      <c r="A1090">
        <v>1088</v>
      </c>
      <c r="B1090" t="s">
        <v>83</v>
      </c>
      <c r="C1090" t="s">
        <v>94</v>
      </c>
      <c r="D1090" t="s">
        <v>96</v>
      </c>
      <c r="E1090" t="s">
        <v>86</v>
      </c>
      <c r="F1090" t="s">
        <v>91</v>
      </c>
      <c r="G1090" t="s">
        <v>95</v>
      </c>
      <c r="H1090">
        <v>1199</v>
      </c>
      <c r="I1090">
        <v>85</v>
      </c>
      <c r="J1090">
        <v>19.600000000000001</v>
      </c>
      <c r="K1090">
        <v>8.3000000000000007</v>
      </c>
      <c r="L1090">
        <v>2025</v>
      </c>
      <c r="M1090">
        <v>17209</v>
      </c>
      <c r="N1090">
        <v>1</v>
      </c>
      <c r="O1090">
        <v>0</v>
      </c>
      <c r="P1090">
        <v>7.26</v>
      </c>
      <c r="Q1090" t="b">
        <f t="shared" si="144"/>
        <v>1</v>
      </c>
      <c r="R1090" t="b">
        <f t="shared" si="145"/>
        <v>0</v>
      </c>
      <c r="S1090" t="b">
        <f t="shared" si="146"/>
        <v>0</v>
      </c>
      <c r="T1090" t="b">
        <f t="shared" si="147"/>
        <v>0</v>
      </c>
      <c r="U1090" t="b">
        <f t="shared" si="148"/>
        <v>0</v>
      </c>
      <c r="V1090" t="b">
        <f t="shared" si="149"/>
        <v>1</v>
      </c>
      <c r="W1090" t="b">
        <f t="shared" si="150"/>
        <v>1</v>
      </c>
      <c r="X1090" t="b">
        <f t="shared" si="151"/>
        <v>1</v>
      </c>
      <c r="Y1090" t="b">
        <f t="shared" si="152"/>
        <v>1</v>
      </c>
    </row>
    <row r="1091" spans="1:25" x14ac:dyDescent="0.3">
      <c r="A1091">
        <v>1089</v>
      </c>
      <c r="B1091" t="s">
        <v>83</v>
      </c>
      <c r="C1091" t="s">
        <v>94</v>
      </c>
      <c r="D1091" t="s">
        <v>96</v>
      </c>
      <c r="E1091" t="s">
        <v>86</v>
      </c>
      <c r="F1091" t="s">
        <v>91</v>
      </c>
      <c r="G1091" t="s">
        <v>95</v>
      </c>
      <c r="H1091">
        <v>1199</v>
      </c>
      <c r="I1091">
        <v>85</v>
      </c>
      <c r="J1091">
        <v>19.600000000000001</v>
      </c>
      <c r="K1091">
        <v>8.3000000000000007</v>
      </c>
      <c r="L1091">
        <v>2021</v>
      </c>
      <c r="M1091">
        <v>52146</v>
      </c>
      <c r="N1091">
        <v>1</v>
      </c>
      <c r="O1091">
        <v>0</v>
      </c>
      <c r="P1091">
        <v>4.2699999999999996</v>
      </c>
      <c r="Q1091" t="b">
        <f t="shared" si="144"/>
        <v>1</v>
      </c>
      <c r="R1091" t="b">
        <f t="shared" si="145"/>
        <v>1</v>
      </c>
      <c r="S1091" t="b">
        <f t="shared" si="146"/>
        <v>1</v>
      </c>
      <c r="T1091" t="b">
        <f t="shared" si="147"/>
        <v>0</v>
      </c>
      <c r="U1091" t="b">
        <f t="shared" si="148"/>
        <v>0</v>
      </c>
      <c r="V1091" t="b">
        <f t="shared" si="149"/>
        <v>0</v>
      </c>
      <c r="W1091" t="b">
        <f t="shared" si="150"/>
        <v>0</v>
      </c>
      <c r="X1091" t="b">
        <f t="shared" si="151"/>
        <v>1</v>
      </c>
      <c r="Y1091" t="b">
        <f t="shared" si="152"/>
        <v>0</v>
      </c>
    </row>
    <row r="1092" spans="1:25" x14ac:dyDescent="0.3">
      <c r="A1092">
        <v>1090</v>
      </c>
      <c r="B1092" t="s">
        <v>83</v>
      </c>
      <c r="C1092" t="s">
        <v>94</v>
      </c>
      <c r="D1092" t="s">
        <v>96</v>
      </c>
      <c r="E1092" t="s">
        <v>86</v>
      </c>
      <c r="F1092" t="s">
        <v>91</v>
      </c>
      <c r="G1092" t="s">
        <v>95</v>
      </c>
      <c r="H1092">
        <v>1199</v>
      </c>
      <c r="I1092">
        <v>85</v>
      </c>
      <c r="J1092">
        <v>19.600000000000001</v>
      </c>
      <c r="K1092">
        <v>8.3000000000000007</v>
      </c>
      <c r="L1092">
        <v>2023</v>
      </c>
      <c r="M1092">
        <v>65040</v>
      </c>
      <c r="N1092">
        <v>1</v>
      </c>
      <c r="O1092">
        <v>1</v>
      </c>
      <c r="P1092">
        <v>5</v>
      </c>
      <c r="Q1092" t="b">
        <f t="shared" ref="Q1092:Q1155" si="153">AND(P1092&gt;4,P1092&gt;4)</f>
        <v>1</v>
      </c>
      <c r="R1092" t="b">
        <f t="shared" ref="R1092:R1155" si="154">AND(P1092&gt;4,P1092&lt;5)</f>
        <v>0</v>
      </c>
      <c r="S1092" t="b">
        <f t="shared" ref="S1092:S1155" si="155">M1092&gt;40000</f>
        <v>1</v>
      </c>
      <c r="T1092" t="b">
        <f t="shared" ref="T1092:T1155" si="156">F1092=""</f>
        <v>0</v>
      </c>
      <c r="U1092" t="b">
        <f t="shared" ref="U1092:U1155" si="157">AND(R1092,S1092,T1092)</f>
        <v>0</v>
      </c>
      <c r="V1092" t="b">
        <f t="shared" ref="V1092:V1155" si="158">L1092&gt;2022</f>
        <v>1</v>
      </c>
      <c r="W1092" t="b">
        <f t="shared" ref="W1092:W1155" si="159">P1092&gt;7</f>
        <v>0</v>
      </c>
      <c r="X1092" t="b">
        <f t="shared" ref="X1092:X1155" si="160">F1092="Automatic"</f>
        <v>1</v>
      </c>
      <c r="Y1092" t="b">
        <f t="shared" ref="Y1092:Y1155" si="161">AND(V1092,W1092,X1092)</f>
        <v>0</v>
      </c>
    </row>
    <row r="1093" spans="1:25" x14ac:dyDescent="0.3">
      <c r="A1093">
        <v>1091</v>
      </c>
      <c r="B1093" t="s">
        <v>83</v>
      </c>
      <c r="C1093" t="s">
        <v>94</v>
      </c>
      <c r="D1093" t="s">
        <v>96</v>
      </c>
      <c r="E1093" t="s">
        <v>86</v>
      </c>
      <c r="F1093" t="s">
        <v>91</v>
      </c>
      <c r="G1093" t="s">
        <v>95</v>
      </c>
      <c r="H1093">
        <v>1199</v>
      </c>
      <c r="I1093">
        <v>85</v>
      </c>
      <c r="J1093">
        <v>19.600000000000001</v>
      </c>
      <c r="K1093">
        <v>8.3000000000000007</v>
      </c>
      <c r="L1093">
        <v>2025</v>
      </c>
      <c r="M1093">
        <v>26515</v>
      </c>
      <c r="N1093">
        <v>3</v>
      </c>
      <c r="O1093">
        <v>0</v>
      </c>
      <c r="P1093">
        <v>6.18</v>
      </c>
      <c r="Q1093" t="b">
        <f t="shared" si="153"/>
        <v>1</v>
      </c>
      <c r="R1093" t="b">
        <f t="shared" si="154"/>
        <v>0</v>
      </c>
      <c r="S1093" t="b">
        <f t="shared" si="155"/>
        <v>0</v>
      </c>
      <c r="T1093" t="b">
        <f t="shared" si="156"/>
        <v>0</v>
      </c>
      <c r="U1093" t="b">
        <f t="shared" si="157"/>
        <v>0</v>
      </c>
      <c r="V1093" t="b">
        <f t="shared" si="158"/>
        <v>1</v>
      </c>
      <c r="W1093" t="b">
        <f t="shared" si="159"/>
        <v>0</v>
      </c>
      <c r="X1093" t="b">
        <f t="shared" si="160"/>
        <v>1</v>
      </c>
      <c r="Y1093" t="b">
        <f t="shared" si="161"/>
        <v>0</v>
      </c>
    </row>
    <row r="1094" spans="1:25" x14ac:dyDescent="0.3">
      <c r="A1094">
        <v>1092</v>
      </c>
      <c r="B1094" t="s">
        <v>83</v>
      </c>
      <c r="C1094" t="s">
        <v>94</v>
      </c>
      <c r="D1094" t="s">
        <v>96</v>
      </c>
      <c r="E1094" t="s">
        <v>86</v>
      </c>
      <c r="F1094" t="s">
        <v>91</v>
      </c>
      <c r="G1094" t="s">
        <v>95</v>
      </c>
      <c r="H1094">
        <v>1199</v>
      </c>
      <c r="I1094">
        <v>85</v>
      </c>
      <c r="J1094">
        <v>19.600000000000001</v>
      </c>
      <c r="K1094">
        <v>8.3000000000000007</v>
      </c>
      <c r="L1094">
        <v>2026</v>
      </c>
      <c r="M1094">
        <v>6476</v>
      </c>
      <c r="N1094">
        <v>1</v>
      </c>
      <c r="O1094">
        <v>0</v>
      </c>
      <c r="P1094">
        <v>8.4</v>
      </c>
      <c r="Q1094" t="b">
        <f t="shared" si="153"/>
        <v>1</v>
      </c>
      <c r="R1094" t="b">
        <f t="shared" si="154"/>
        <v>0</v>
      </c>
      <c r="S1094" t="b">
        <f t="shared" si="155"/>
        <v>0</v>
      </c>
      <c r="T1094" t="b">
        <f t="shared" si="156"/>
        <v>0</v>
      </c>
      <c r="U1094" t="b">
        <f t="shared" si="157"/>
        <v>0</v>
      </c>
      <c r="V1094" t="b">
        <f t="shared" si="158"/>
        <v>1</v>
      </c>
      <c r="W1094" t="b">
        <f t="shared" si="159"/>
        <v>1</v>
      </c>
      <c r="X1094" t="b">
        <f t="shared" si="160"/>
        <v>1</v>
      </c>
      <c r="Y1094" t="b">
        <f t="shared" si="161"/>
        <v>1</v>
      </c>
    </row>
    <row r="1095" spans="1:25" x14ac:dyDescent="0.3">
      <c r="A1095">
        <v>1093</v>
      </c>
      <c r="B1095" t="s">
        <v>83</v>
      </c>
      <c r="C1095" t="s">
        <v>94</v>
      </c>
      <c r="D1095" t="s">
        <v>96</v>
      </c>
      <c r="E1095" t="s">
        <v>86</v>
      </c>
      <c r="F1095" t="s">
        <v>91</v>
      </c>
      <c r="G1095" t="s">
        <v>95</v>
      </c>
      <c r="H1095">
        <v>1199</v>
      </c>
      <c r="I1095">
        <v>85</v>
      </c>
      <c r="J1095">
        <v>19.600000000000001</v>
      </c>
      <c r="K1095">
        <v>8.3000000000000007</v>
      </c>
      <c r="L1095">
        <v>2022</v>
      </c>
      <c r="M1095">
        <v>81378</v>
      </c>
      <c r="N1095">
        <v>2</v>
      </c>
      <c r="O1095">
        <v>0</v>
      </c>
      <c r="P1095">
        <v>4.7</v>
      </c>
      <c r="Q1095" t="b">
        <f t="shared" si="153"/>
        <v>1</v>
      </c>
      <c r="R1095" t="b">
        <f t="shared" si="154"/>
        <v>1</v>
      </c>
      <c r="S1095" t="b">
        <f t="shared" si="155"/>
        <v>1</v>
      </c>
      <c r="T1095" t="b">
        <f t="shared" si="156"/>
        <v>0</v>
      </c>
      <c r="U1095" t="b">
        <f t="shared" si="157"/>
        <v>0</v>
      </c>
      <c r="V1095" t="b">
        <f t="shared" si="158"/>
        <v>0</v>
      </c>
      <c r="W1095" t="b">
        <f t="shared" si="159"/>
        <v>0</v>
      </c>
      <c r="X1095" t="b">
        <f t="shared" si="160"/>
        <v>1</v>
      </c>
      <c r="Y1095" t="b">
        <f t="shared" si="161"/>
        <v>0</v>
      </c>
    </row>
    <row r="1096" spans="1:25" x14ac:dyDescent="0.3">
      <c r="A1096">
        <v>1094</v>
      </c>
      <c r="B1096" t="s">
        <v>83</v>
      </c>
      <c r="C1096" t="s">
        <v>94</v>
      </c>
      <c r="D1096" t="s">
        <v>96</v>
      </c>
      <c r="E1096" t="s">
        <v>86</v>
      </c>
      <c r="F1096" t="s">
        <v>91</v>
      </c>
      <c r="G1096" t="s">
        <v>95</v>
      </c>
      <c r="H1096">
        <v>1199</v>
      </c>
      <c r="I1096">
        <v>85</v>
      </c>
      <c r="J1096">
        <v>19.600000000000001</v>
      </c>
      <c r="K1096">
        <v>8.3000000000000007</v>
      </c>
      <c r="L1096">
        <v>2026</v>
      </c>
      <c r="M1096">
        <v>4201</v>
      </c>
      <c r="N1096">
        <v>1</v>
      </c>
      <c r="O1096">
        <v>1</v>
      </c>
      <c r="P1096">
        <v>7.21</v>
      </c>
      <c r="Q1096" t="b">
        <f t="shared" si="153"/>
        <v>1</v>
      </c>
      <c r="R1096" t="b">
        <f t="shared" si="154"/>
        <v>0</v>
      </c>
      <c r="S1096" t="b">
        <f t="shared" si="155"/>
        <v>0</v>
      </c>
      <c r="T1096" t="b">
        <f t="shared" si="156"/>
        <v>0</v>
      </c>
      <c r="U1096" t="b">
        <f t="shared" si="157"/>
        <v>0</v>
      </c>
      <c r="V1096" t="b">
        <f t="shared" si="158"/>
        <v>1</v>
      </c>
      <c r="W1096" t="b">
        <f t="shared" si="159"/>
        <v>1</v>
      </c>
      <c r="X1096" t="b">
        <f t="shared" si="160"/>
        <v>1</v>
      </c>
      <c r="Y1096" t="b">
        <f t="shared" si="161"/>
        <v>1</v>
      </c>
    </row>
    <row r="1097" spans="1:25" x14ac:dyDescent="0.3">
      <c r="A1097">
        <v>1095</v>
      </c>
      <c r="B1097" t="s">
        <v>83</v>
      </c>
      <c r="C1097" t="s">
        <v>94</v>
      </c>
      <c r="D1097" t="s">
        <v>96</v>
      </c>
      <c r="E1097" t="s">
        <v>86</v>
      </c>
      <c r="F1097" t="s">
        <v>91</v>
      </c>
      <c r="G1097" t="s">
        <v>95</v>
      </c>
      <c r="H1097">
        <v>1199</v>
      </c>
      <c r="I1097">
        <v>85</v>
      </c>
      <c r="J1097">
        <v>19.600000000000001</v>
      </c>
      <c r="K1097">
        <v>8.3000000000000007</v>
      </c>
      <c r="L1097">
        <v>2026</v>
      </c>
      <c r="M1097">
        <v>6259</v>
      </c>
      <c r="N1097">
        <v>2</v>
      </c>
      <c r="O1097">
        <v>0</v>
      </c>
      <c r="P1097">
        <v>7.89</v>
      </c>
      <c r="Q1097" t="b">
        <f t="shared" si="153"/>
        <v>1</v>
      </c>
      <c r="R1097" t="b">
        <f t="shared" si="154"/>
        <v>0</v>
      </c>
      <c r="S1097" t="b">
        <f t="shared" si="155"/>
        <v>0</v>
      </c>
      <c r="T1097" t="b">
        <f t="shared" si="156"/>
        <v>0</v>
      </c>
      <c r="U1097" t="b">
        <f t="shared" si="157"/>
        <v>0</v>
      </c>
      <c r="V1097" t="b">
        <f t="shared" si="158"/>
        <v>1</v>
      </c>
      <c r="W1097" t="b">
        <f t="shared" si="159"/>
        <v>1</v>
      </c>
      <c r="X1097" t="b">
        <f t="shared" si="160"/>
        <v>1</v>
      </c>
      <c r="Y1097" t="b">
        <f t="shared" si="161"/>
        <v>1</v>
      </c>
    </row>
    <row r="1098" spans="1:25" x14ac:dyDescent="0.3">
      <c r="A1098">
        <v>1096</v>
      </c>
      <c r="B1098" t="s">
        <v>83</v>
      </c>
      <c r="C1098" t="s">
        <v>94</v>
      </c>
      <c r="D1098" t="s">
        <v>96</v>
      </c>
      <c r="E1098" t="s">
        <v>86</v>
      </c>
      <c r="F1098" t="s">
        <v>91</v>
      </c>
      <c r="G1098" t="s">
        <v>95</v>
      </c>
      <c r="H1098">
        <v>1199</v>
      </c>
      <c r="I1098">
        <v>85</v>
      </c>
      <c r="J1098">
        <v>19.600000000000001</v>
      </c>
      <c r="K1098">
        <v>8.3000000000000007</v>
      </c>
      <c r="L1098">
        <v>2020</v>
      </c>
      <c r="M1098">
        <v>104093</v>
      </c>
      <c r="N1098">
        <v>1</v>
      </c>
      <c r="O1098">
        <v>0</v>
      </c>
      <c r="P1098">
        <v>3.47</v>
      </c>
      <c r="Q1098" t="b">
        <f t="shared" si="153"/>
        <v>0</v>
      </c>
      <c r="R1098" t="b">
        <f t="shared" si="154"/>
        <v>0</v>
      </c>
      <c r="S1098" t="b">
        <f t="shared" si="155"/>
        <v>1</v>
      </c>
      <c r="T1098" t="b">
        <f t="shared" si="156"/>
        <v>0</v>
      </c>
      <c r="U1098" t="b">
        <f t="shared" si="157"/>
        <v>0</v>
      </c>
      <c r="V1098" t="b">
        <f t="shared" si="158"/>
        <v>0</v>
      </c>
      <c r="W1098" t="b">
        <f t="shared" si="159"/>
        <v>0</v>
      </c>
      <c r="X1098" t="b">
        <f t="shared" si="160"/>
        <v>1</v>
      </c>
      <c r="Y1098" t="b">
        <f t="shared" si="161"/>
        <v>0</v>
      </c>
    </row>
    <row r="1099" spans="1:25" x14ac:dyDescent="0.3">
      <c r="A1099">
        <v>1097</v>
      </c>
      <c r="B1099" t="s">
        <v>83</v>
      </c>
      <c r="C1099" t="s">
        <v>94</v>
      </c>
      <c r="D1099" t="s">
        <v>96</v>
      </c>
      <c r="E1099" t="s">
        <v>86</v>
      </c>
      <c r="F1099" t="s">
        <v>91</v>
      </c>
      <c r="G1099" t="s">
        <v>95</v>
      </c>
      <c r="H1099">
        <v>1199</v>
      </c>
      <c r="I1099">
        <v>85</v>
      </c>
      <c r="J1099">
        <v>19.600000000000001</v>
      </c>
      <c r="K1099">
        <v>8.3000000000000007</v>
      </c>
      <c r="L1099">
        <v>2025</v>
      </c>
      <c r="M1099">
        <v>21889</v>
      </c>
      <c r="N1099">
        <v>1</v>
      </c>
      <c r="O1099">
        <v>1</v>
      </c>
      <c r="P1099">
        <v>6.45</v>
      </c>
      <c r="Q1099" t="b">
        <f t="shared" si="153"/>
        <v>1</v>
      </c>
      <c r="R1099" t="b">
        <f t="shared" si="154"/>
        <v>0</v>
      </c>
      <c r="S1099" t="b">
        <f t="shared" si="155"/>
        <v>0</v>
      </c>
      <c r="T1099" t="b">
        <f t="shared" si="156"/>
        <v>0</v>
      </c>
      <c r="U1099" t="b">
        <f t="shared" si="157"/>
        <v>0</v>
      </c>
      <c r="V1099" t="b">
        <f t="shared" si="158"/>
        <v>1</v>
      </c>
      <c r="W1099" t="b">
        <f t="shared" si="159"/>
        <v>0</v>
      </c>
      <c r="X1099" t="b">
        <f t="shared" si="160"/>
        <v>1</v>
      </c>
      <c r="Y1099" t="b">
        <f t="shared" si="161"/>
        <v>0</v>
      </c>
    </row>
    <row r="1100" spans="1:25" x14ac:dyDescent="0.3">
      <c r="A1100">
        <v>1098</v>
      </c>
      <c r="B1100" t="s">
        <v>83</v>
      </c>
      <c r="C1100" t="s">
        <v>94</v>
      </c>
      <c r="D1100" t="s">
        <v>96</v>
      </c>
      <c r="E1100" t="s">
        <v>86</v>
      </c>
      <c r="F1100" t="s">
        <v>91</v>
      </c>
      <c r="G1100" t="s">
        <v>95</v>
      </c>
      <c r="H1100">
        <v>1199</v>
      </c>
      <c r="I1100">
        <v>85</v>
      </c>
      <c r="J1100">
        <v>19.600000000000001</v>
      </c>
      <c r="K1100">
        <v>8.3000000000000007</v>
      </c>
      <c r="L1100">
        <v>2021</v>
      </c>
      <c r="M1100">
        <v>93022</v>
      </c>
      <c r="N1100">
        <v>1</v>
      </c>
      <c r="O1100">
        <v>0</v>
      </c>
      <c r="P1100">
        <v>3.9</v>
      </c>
      <c r="Q1100" t="b">
        <f t="shared" si="153"/>
        <v>0</v>
      </c>
      <c r="R1100" t="b">
        <f t="shared" si="154"/>
        <v>0</v>
      </c>
      <c r="S1100" t="b">
        <f t="shared" si="155"/>
        <v>1</v>
      </c>
      <c r="T1100" t="b">
        <f t="shared" si="156"/>
        <v>0</v>
      </c>
      <c r="U1100" t="b">
        <f t="shared" si="157"/>
        <v>0</v>
      </c>
      <c r="V1100" t="b">
        <f t="shared" si="158"/>
        <v>0</v>
      </c>
      <c r="W1100" t="b">
        <f t="shared" si="159"/>
        <v>0</v>
      </c>
      <c r="X1100" t="b">
        <f t="shared" si="160"/>
        <v>1</v>
      </c>
      <c r="Y1100" t="b">
        <f t="shared" si="161"/>
        <v>0</v>
      </c>
    </row>
    <row r="1101" spans="1:25" x14ac:dyDescent="0.3">
      <c r="A1101">
        <v>1099</v>
      </c>
      <c r="B1101" t="s">
        <v>83</v>
      </c>
      <c r="C1101" t="s">
        <v>94</v>
      </c>
      <c r="D1101" t="s">
        <v>96</v>
      </c>
      <c r="E1101" t="s">
        <v>86</v>
      </c>
      <c r="F1101" t="s">
        <v>91</v>
      </c>
      <c r="G1101" t="s">
        <v>95</v>
      </c>
      <c r="H1101">
        <v>1199</v>
      </c>
      <c r="I1101">
        <v>85</v>
      </c>
      <c r="J1101">
        <v>19.600000000000001</v>
      </c>
      <c r="K1101">
        <v>8.3000000000000007</v>
      </c>
      <c r="L1101">
        <v>2021</v>
      </c>
      <c r="M1101">
        <v>51700</v>
      </c>
      <c r="N1101">
        <v>2</v>
      </c>
      <c r="O1101">
        <v>0</v>
      </c>
      <c r="P1101">
        <v>4.3899999999999997</v>
      </c>
      <c r="Q1101" t="b">
        <f t="shared" si="153"/>
        <v>1</v>
      </c>
      <c r="R1101" t="b">
        <f t="shared" si="154"/>
        <v>1</v>
      </c>
      <c r="S1101" t="b">
        <f t="shared" si="155"/>
        <v>1</v>
      </c>
      <c r="T1101" t="b">
        <f t="shared" si="156"/>
        <v>0</v>
      </c>
      <c r="U1101" t="b">
        <f t="shared" si="157"/>
        <v>0</v>
      </c>
      <c r="V1101" t="b">
        <f t="shared" si="158"/>
        <v>0</v>
      </c>
      <c r="W1101" t="b">
        <f t="shared" si="159"/>
        <v>0</v>
      </c>
      <c r="X1101" t="b">
        <f t="shared" si="160"/>
        <v>1</v>
      </c>
      <c r="Y1101" t="b">
        <f t="shared" si="161"/>
        <v>0</v>
      </c>
    </row>
    <row r="1102" spans="1:25" x14ac:dyDescent="0.3">
      <c r="A1102">
        <v>1100</v>
      </c>
      <c r="B1102" t="s">
        <v>83</v>
      </c>
      <c r="C1102" t="s">
        <v>94</v>
      </c>
      <c r="D1102" t="s">
        <v>96</v>
      </c>
      <c r="E1102" t="s">
        <v>86</v>
      </c>
      <c r="F1102" t="s">
        <v>91</v>
      </c>
      <c r="G1102" t="s">
        <v>95</v>
      </c>
      <c r="H1102">
        <v>1199</v>
      </c>
      <c r="I1102">
        <v>85</v>
      </c>
      <c r="J1102">
        <v>19.600000000000001</v>
      </c>
      <c r="K1102">
        <v>8.3000000000000007</v>
      </c>
      <c r="L1102">
        <v>2026</v>
      </c>
      <c r="M1102">
        <v>7764</v>
      </c>
      <c r="N1102">
        <v>1</v>
      </c>
      <c r="O1102">
        <v>0</v>
      </c>
      <c r="P1102">
        <v>8.57</v>
      </c>
      <c r="Q1102" t="b">
        <f t="shared" si="153"/>
        <v>1</v>
      </c>
      <c r="R1102" t="b">
        <f t="shared" si="154"/>
        <v>0</v>
      </c>
      <c r="S1102" t="b">
        <f t="shared" si="155"/>
        <v>0</v>
      </c>
      <c r="T1102" t="b">
        <f t="shared" si="156"/>
        <v>0</v>
      </c>
      <c r="U1102" t="b">
        <f t="shared" si="157"/>
        <v>0</v>
      </c>
      <c r="V1102" t="b">
        <f t="shared" si="158"/>
        <v>1</v>
      </c>
      <c r="W1102" t="b">
        <f t="shared" si="159"/>
        <v>1</v>
      </c>
      <c r="X1102" t="b">
        <f t="shared" si="160"/>
        <v>1</v>
      </c>
      <c r="Y1102" t="b">
        <f t="shared" si="161"/>
        <v>1</v>
      </c>
    </row>
    <row r="1103" spans="1:25" x14ac:dyDescent="0.3">
      <c r="A1103">
        <v>1101</v>
      </c>
      <c r="B1103" t="s">
        <v>83</v>
      </c>
      <c r="C1103" t="s">
        <v>94</v>
      </c>
      <c r="D1103" t="s">
        <v>96</v>
      </c>
      <c r="E1103" t="s">
        <v>86</v>
      </c>
      <c r="F1103" t="s">
        <v>91</v>
      </c>
      <c r="G1103" t="s">
        <v>95</v>
      </c>
      <c r="H1103">
        <v>1199</v>
      </c>
      <c r="I1103">
        <v>85</v>
      </c>
      <c r="J1103">
        <v>19.600000000000001</v>
      </c>
      <c r="K1103">
        <v>8.3000000000000007</v>
      </c>
      <c r="L1103">
        <v>2021</v>
      </c>
      <c r="M1103">
        <v>70995</v>
      </c>
      <c r="N1103">
        <v>1</v>
      </c>
      <c r="O1103">
        <v>0</v>
      </c>
      <c r="P1103">
        <v>4.24</v>
      </c>
      <c r="Q1103" t="b">
        <f t="shared" si="153"/>
        <v>1</v>
      </c>
      <c r="R1103" t="b">
        <f t="shared" si="154"/>
        <v>1</v>
      </c>
      <c r="S1103" t="b">
        <f t="shared" si="155"/>
        <v>1</v>
      </c>
      <c r="T1103" t="b">
        <f t="shared" si="156"/>
        <v>0</v>
      </c>
      <c r="U1103" t="b">
        <f t="shared" si="157"/>
        <v>0</v>
      </c>
      <c r="V1103" t="b">
        <f t="shared" si="158"/>
        <v>0</v>
      </c>
      <c r="W1103" t="b">
        <f t="shared" si="159"/>
        <v>0</v>
      </c>
      <c r="X1103" t="b">
        <f t="shared" si="160"/>
        <v>1</v>
      </c>
      <c r="Y1103" t="b">
        <f t="shared" si="161"/>
        <v>0</v>
      </c>
    </row>
    <row r="1104" spans="1:25" x14ac:dyDescent="0.3">
      <c r="A1104">
        <v>1102</v>
      </c>
      <c r="B1104" t="s">
        <v>83</v>
      </c>
      <c r="C1104" t="s">
        <v>94</v>
      </c>
      <c r="D1104" t="s">
        <v>96</v>
      </c>
      <c r="E1104" t="s">
        <v>86</v>
      </c>
      <c r="F1104" t="s">
        <v>91</v>
      </c>
      <c r="G1104" t="s">
        <v>95</v>
      </c>
      <c r="H1104">
        <v>1199</v>
      </c>
      <c r="I1104">
        <v>85</v>
      </c>
      <c r="J1104">
        <v>19.600000000000001</v>
      </c>
      <c r="K1104">
        <v>8.3000000000000007</v>
      </c>
      <c r="L1104">
        <v>2022</v>
      </c>
      <c r="M1104">
        <v>49700</v>
      </c>
      <c r="N1104">
        <v>1</v>
      </c>
      <c r="O1104">
        <v>0</v>
      </c>
      <c r="P1104">
        <v>5.24</v>
      </c>
      <c r="Q1104" t="b">
        <f t="shared" si="153"/>
        <v>1</v>
      </c>
      <c r="R1104" t="b">
        <f t="shared" si="154"/>
        <v>0</v>
      </c>
      <c r="S1104" t="b">
        <f t="shared" si="155"/>
        <v>1</v>
      </c>
      <c r="T1104" t="b">
        <f t="shared" si="156"/>
        <v>0</v>
      </c>
      <c r="U1104" t="b">
        <f t="shared" si="157"/>
        <v>0</v>
      </c>
      <c r="V1104" t="b">
        <f t="shared" si="158"/>
        <v>0</v>
      </c>
      <c r="W1104" t="b">
        <f t="shared" si="159"/>
        <v>0</v>
      </c>
      <c r="X1104" t="b">
        <f t="shared" si="160"/>
        <v>1</v>
      </c>
      <c r="Y1104" t="b">
        <f t="shared" si="161"/>
        <v>0</v>
      </c>
    </row>
    <row r="1105" spans="1:25" x14ac:dyDescent="0.3">
      <c r="A1105">
        <v>1103</v>
      </c>
      <c r="B1105" t="s">
        <v>83</v>
      </c>
      <c r="C1105" t="s">
        <v>94</v>
      </c>
      <c r="D1105" t="s">
        <v>96</v>
      </c>
      <c r="E1105" t="s">
        <v>86</v>
      </c>
      <c r="F1105" t="s">
        <v>91</v>
      </c>
      <c r="G1105" t="s">
        <v>95</v>
      </c>
      <c r="H1105">
        <v>1199</v>
      </c>
      <c r="I1105">
        <v>85</v>
      </c>
      <c r="J1105">
        <v>19.600000000000001</v>
      </c>
      <c r="K1105">
        <v>8.3000000000000007</v>
      </c>
      <c r="L1105">
        <v>2021</v>
      </c>
      <c r="M1105">
        <v>51230</v>
      </c>
      <c r="N1105">
        <v>1</v>
      </c>
      <c r="O1105">
        <v>0</v>
      </c>
      <c r="P1105">
        <v>4.49</v>
      </c>
      <c r="Q1105" t="b">
        <f t="shared" si="153"/>
        <v>1</v>
      </c>
      <c r="R1105" t="b">
        <f t="shared" si="154"/>
        <v>1</v>
      </c>
      <c r="S1105" t="b">
        <f t="shared" si="155"/>
        <v>1</v>
      </c>
      <c r="T1105" t="b">
        <f t="shared" si="156"/>
        <v>0</v>
      </c>
      <c r="U1105" t="b">
        <f t="shared" si="157"/>
        <v>0</v>
      </c>
      <c r="V1105" t="b">
        <f t="shared" si="158"/>
        <v>0</v>
      </c>
      <c r="W1105" t="b">
        <f t="shared" si="159"/>
        <v>0</v>
      </c>
      <c r="X1105" t="b">
        <f t="shared" si="160"/>
        <v>1</v>
      </c>
      <c r="Y1105" t="b">
        <f t="shared" si="161"/>
        <v>0</v>
      </c>
    </row>
    <row r="1106" spans="1:25" x14ac:dyDescent="0.3">
      <c r="A1106">
        <v>1104</v>
      </c>
      <c r="B1106" t="s">
        <v>83</v>
      </c>
      <c r="C1106" t="s">
        <v>94</v>
      </c>
      <c r="D1106" t="s">
        <v>96</v>
      </c>
      <c r="E1106" t="s">
        <v>86</v>
      </c>
      <c r="F1106" t="s">
        <v>91</v>
      </c>
      <c r="G1106" t="s">
        <v>95</v>
      </c>
      <c r="H1106">
        <v>1199</v>
      </c>
      <c r="I1106">
        <v>85</v>
      </c>
      <c r="J1106">
        <v>19.600000000000001</v>
      </c>
      <c r="K1106">
        <v>8.3000000000000007</v>
      </c>
      <c r="L1106">
        <v>2026</v>
      </c>
      <c r="M1106">
        <v>5722</v>
      </c>
      <c r="N1106">
        <v>1</v>
      </c>
      <c r="O1106">
        <v>0</v>
      </c>
      <c r="P1106">
        <v>7.95</v>
      </c>
      <c r="Q1106" t="b">
        <f t="shared" si="153"/>
        <v>1</v>
      </c>
      <c r="R1106" t="b">
        <f t="shared" si="154"/>
        <v>0</v>
      </c>
      <c r="S1106" t="b">
        <f t="shared" si="155"/>
        <v>0</v>
      </c>
      <c r="T1106" t="b">
        <f t="shared" si="156"/>
        <v>0</v>
      </c>
      <c r="U1106" t="b">
        <f t="shared" si="157"/>
        <v>0</v>
      </c>
      <c r="V1106" t="b">
        <f t="shared" si="158"/>
        <v>1</v>
      </c>
      <c r="W1106" t="b">
        <f t="shared" si="159"/>
        <v>1</v>
      </c>
      <c r="X1106" t="b">
        <f t="shared" si="160"/>
        <v>1</v>
      </c>
      <c r="Y1106" t="b">
        <f t="shared" si="161"/>
        <v>1</v>
      </c>
    </row>
    <row r="1107" spans="1:25" x14ac:dyDescent="0.3">
      <c r="A1107">
        <v>1105</v>
      </c>
      <c r="B1107" t="s">
        <v>83</v>
      </c>
      <c r="C1107" t="s">
        <v>94</v>
      </c>
      <c r="D1107" t="s">
        <v>96</v>
      </c>
      <c r="E1107" t="s">
        <v>86</v>
      </c>
      <c r="F1107" t="s">
        <v>91</v>
      </c>
      <c r="G1107" t="s">
        <v>95</v>
      </c>
      <c r="H1107">
        <v>1199</v>
      </c>
      <c r="I1107">
        <v>85</v>
      </c>
      <c r="J1107">
        <v>19.600000000000001</v>
      </c>
      <c r="K1107">
        <v>8.3000000000000007</v>
      </c>
      <c r="L1107">
        <v>2023</v>
      </c>
      <c r="M1107">
        <v>56353</v>
      </c>
      <c r="N1107">
        <v>1</v>
      </c>
      <c r="O1107">
        <v>0</v>
      </c>
      <c r="P1107">
        <v>5.59</v>
      </c>
      <c r="Q1107" t="b">
        <f t="shared" si="153"/>
        <v>1</v>
      </c>
      <c r="R1107" t="b">
        <f t="shared" si="154"/>
        <v>0</v>
      </c>
      <c r="S1107" t="b">
        <f t="shared" si="155"/>
        <v>1</v>
      </c>
      <c r="T1107" t="b">
        <f t="shared" si="156"/>
        <v>0</v>
      </c>
      <c r="U1107" t="b">
        <f t="shared" si="157"/>
        <v>0</v>
      </c>
      <c r="V1107" t="b">
        <f t="shared" si="158"/>
        <v>1</v>
      </c>
      <c r="W1107" t="b">
        <f t="shared" si="159"/>
        <v>0</v>
      </c>
      <c r="X1107" t="b">
        <f t="shared" si="160"/>
        <v>1</v>
      </c>
      <c r="Y1107" t="b">
        <f t="shared" si="161"/>
        <v>0</v>
      </c>
    </row>
    <row r="1108" spans="1:25" x14ac:dyDescent="0.3">
      <c r="A1108">
        <v>1106</v>
      </c>
      <c r="B1108" t="s">
        <v>83</v>
      </c>
      <c r="C1108" t="s">
        <v>94</v>
      </c>
      <c r="D1108" t="s">
        <v>96</v>
      </c>
      <c r="E1108" t="s">
        <v>86</v>
      </c>
      <c r="F1108" t="s">
        <v>91</v>
      </c>
      <c r="G1108" t="s">
        <v>95</v>
      </c>
      <c r="H1108">
        <v>1199</v>
      </c>
      <c r="I1108">
        <v>85</v>
      </c>
      <c r="J1108">
        <v>19.600000000000001</v>
      </c>
      <c r="K1108">
        <v>8.3000000000000007</v>
      </c>
      <c r="L1108">
        <v>2020</v>
      </c>
      <c r="M1108">
        <v>124623</v>
      </c>
      <c r="N1108">
        <v>1</v>
      </c>
      <c r="O1108">
        <v>0</v>
      </c>
      <c r="P1108">
        <v>3.09</v>
      </c>
      <c r="Q1108" t="b">
        <f t="shared" si="153"/>
        <v>0</v>
      </c>
      <c r="R1108" t="b">
        <f t="shared" si="154"/>
        <v>0</v>
      </c>
      <c r="S1108" t="b">
        <f t="shared" si="155"/>
        <v>1</v>
      </c>
      <c r="T1108" t="b">
        <f t="shared" si="156"/>
        <v>0</v>
      </c>
      <c r="U1108" t="b">
        <f t="shared" si="157"/>
        <v>0</v>
      </c>
      <c r="V1108" t="b">
        <f t="shared" si="158"/>
        <v>0</v>
      </c>
      <c r="W1108" t="b">
        <f t="shared" si="159"/>
        <v>0</v>
      </c>
      <c r="X1108" t="b">
        <f t="shared" si="160"/>
        <v>1</v>
      </c>
      <c r="Y1108" t="b">
        <f t="shared" si="161"/>
        <v>0</v>
      </c>
    </row>
    <row r="1109" spans="1:25" x14ac:dyDescent="0.3">
      <c r="A1109">
        <v>1107</v>
      </c>
      <c r="B1109" t="s">
        <v>83</v>
      </c>
      <c r="C1109" t="s">
        <v>94</v>
      </c>
      <c r="D1109" t="s">
        <v>96</v>
      </c>
      <c r="E1109" t="s">
        <v>86</v>
      </c>
      <c r="F1109" t="s">
        <v>91</v>
      </c>
      <c r="G1109" t="s">
        <v>95</v>
      </c>
      <c r="H1109">
        <v>1199</v>
      </c>
      <c r="I1109">
        <v>85</v>
      </c>
      <c r="J1109">
        <v>19.600000000000001</v>
      </c>
      <c r="K1109">
        <v>8.3000000000000007</v>
      </c>
      <c r="L1109">
        <v>2025</v>
      </c>
      <c r="M1109">
        <v>15159</v>
      </c>
      <c r="N1109">
        <v>1</v>
      </c>
      <c r="O1109">
        <v>0</v>
      </c>
      <c r="P1109">
        <v>7.31</v>
      </c>
      <c r="Q1109" t="b">
        <f t="shared" si="153"/>
        <v>1</v>
      </c>
      <c r="R1109" t="b">
        <f t="shared" si="154"/>
        <v>0</v>
      </c>
      <c r="S1109" t="b">
        <f t="shared" si="155"/>
        <v>0</v>
      </c>
      <c r="T1109" t="b">
        <f t="shared" si="156"/>
        <v>0</v>
      </c>
      <c r="U1109" t="b">
        <f t="shared" si="157"/>
        <v>0</v>
      </c>
      <c r="V1109" t="b">
        <f t="shared" si="158"/>
        <v>1</v>
      </c>
      <c r="W1109" t="b">
        <f t="shared" si="159"/>
        <v>1</v>
      </c>
      <c r="X1109" t="b">
        <f t="shared" si="160"/>
        <v>1</v>
      </c>
      <c r="Y1109" t="b">
        <f t="shared" si="161"/>
        <v>1</v>
      </c>
    </row>
    <row r="1110" spans="1:25" x14ac:dyDescent="0.3">
      <c r="A1110">
        <v>1108</v>
      </c>
      <c r="B1110" t="s">
        <v>83</v>
      </c>
      <c r="C1110" t="s">
        <v>94</v>
      </c>
      <c r="D1110" t="s">
        <v>96</v>
      </c>
      <c r="E1110" t="s">
        <v>86</v>
      </c>
      <c r="F1110" t="s">
        <v>91</v>
      </c>
      <c r="G1110" t="s">
        <v>95</v>
      </c>
      <c r="H1110">
        <v>1199</v>
      </c>
      <c r="I1110">
        <v>85</v>
      </c>
      <c r="J1110">
        <v>19.600000000000001</v>
      </c>
      <c r="K1110">
        <v>8.3000000000000007</v>
      </c>
      <c r="L1110">
        <v>2025</v>
      </c>
      <c r="M1110">
        <v>13852</v>
      </c>
      <c r="N1110">
        <v>1</v>
      </c>
      <c r="O1110">
        <v>0</v>
      </c>
      <c r="P1110">
        <v>7.31</v>
      </c>
      <c r="Q1110" t="b">
        <f t="shared" si="153"/>
        <v>1</v>
      </c>
      <c r="R1110" t="b">
        <f t="shared" si="154"/>
        <v>0</v>
      </c>
      <c r="S1110" t="b">
        <f t="shared" si="155"/>
        <v>0</v>
      </c>
      <c r="T1110" t="b">
        <f t="shared" si="156"/>
        <v>0</v>
      </c>
      <c r="U1110" t="b">
        <f t="shared" si="157"/>
        <v>0</v>
      </c>
      <c r="V1110" t="b">
        <f t="shared" si="158"/>
        <v>1</v>
      </c>
      <c r="W1110" t="b">
        <f t="shared" si="159"/>
        <v>1</v>
      </c>
      <c r="X1110" t="b">
        <f t="shared" si="160"/>
        <v>1</v>
      </c>
      <c r="Y1110" t="b">
        <f t="shared" si="161"/>
        <v>1</v>
      </c>
    </row>
    <row r="1111" spans="1:25" x14ac:dyDescent="0.3">
      <c r="A1111">
        <v>1109</v>
      </c>
      <c r="B1111" t="s">
        <v>83</v>
      </c>
      <c r="C1111" t="s">
        <v>94</v>
      </c>
      <c r="D1111" t="s">
        <v>96</v>
      </c>
      <c r="E1111" t="s">
        <v>86</v>
      </c>
      <c r="F1111" t="s">
        <v>91</v>
      </c>
      <c r="G1111" t="s">
        <v>95</v>
      </c>
      <c r="H1111">
        <v>1199</v>
      </c>
      <c r="I1111">
        <v>85</v>
      </c>
      <c r="J1111">
        <v>19.600000000000001</v>
      </c>
      <c r="K1111">
        <v>8.3000000000000007</v>
      </c>
      <c r="L1111">
        <v>2023</v>
      </c>
      <c r="M1111">
        <v>38521</v>
      </c>
      <c r="N1111">
        <v>2</v>
      </c>
      <c r="O1111">
        <v>0</v>
      </c>
      <c r="P1111">
        <v>5.82</v>
      </c>
      <c r="Q1111" t="b">
        <f t="shared" si="153"/>
        <v>1</v>
      </c>
      <c r="R1111" t="b">
        <f t="shared" si="154"/>
        <v>0</v>
      </c>
      <c r="S1111" t="b">
        <f t="shared" si="155"/>
        <v>0</v>
      </c>
      <c r="T1111" t="b">
        <f t="shared" si="156"/>
        <v>0</v>
      </c>
      <c r="U1111" t="b">
        <f t="shared" si="157"/>
        <v>0</v>
      </c>
      <c r="V1111" t="b">
        <f t="shared" si="158"/>
        <v>1</v>
      </c>
      <c r="W1111" t="b">
        <f t="shared" si="159"/>
        <v>0</v>
      </c>
      <c r="X1111" t="b">
        <f t="shared" si="160"/>
        <v>1</v>
      </c>
      <c r="Y1111" t="b">
        <f t="shared" si="161"/>
        <v>0</v>
      </c>
    </row>
    <row r="1112" spans="1:25" x14ac:dyDescent="0.3">
      <c r="A1112">
        <v>1110</v>
      </c>
      <c r="B1112" t="s">
        <v>83</v>
      </c>
      <c r="C1112" t="s">
        <v>94</v>
      </c>
      <c r="D1112" t="s">
        <v>96</v>
      </c>
      <c r="E1112" t="s">
        <v>86</v>
      </c>
      <c r="F1112" t="s">
        <v>91</v>
      </c>
      <c r="G1112" t="s">
        <v>95</v>
      </c>
      <c r="H1112">
        <v>1199</v>
      </c>
      <c r="I1112">
        <v>85</v>
      </c>
      <c r="J1112">
        <v>19.600000000000001</v>
      </c>
      <c r="K1112">
        <v>8.3000000000000007</v>
      </c>
      <c r="L1112">
        <v>2024</v>
      </c>
      <c r="M1112">
        <v>26274</v>
      </c>
      <c r="N1112">
        <v>1</v>
      </c>
      <c r="O1112">
        <v>0</v>
      </c>
      <c r="P1112">
        <v>6.5</v>
      </c>
      <c r="Q1112" t="b">
        <f t="shared" si="153"/>
        <v>1</v>
      </c>
      <c r="R1112" t="b">
        <f t="shared" si="154"/>
        <v>0</v>
      </c>
      <c r="S1112" t="b">
        <f t="shared" si="155"/>
        <v>0</v>
      </c>
      <c r="T1112" t="b">
        <f t="shared" si="156"/>
        <v>0</v>
      </c>
      <c r="U1112" t="b">
        <f t="shared" si="157"/>
        <v>0</v>
      </c>
      <c r="V1112" t="b">
        <f t="shared" si="158"/>
        <v>1</v>
      </c>
      <c r="W1112" t="b">
        <f t="shared" si="159"/>
        <v>0</v>
      </c>
      <c r="X1112" t="b">
        <f t="shared" si="160"/>
        <v>1</v>
      </c>
      <c r="Y1112" t="b">
        <f t="shared" si="161"/>
        <v>0</v>
      </c>
    </row>
    <row r="1113" spans="1:25" x14ac:dyDescent="0.3">
      <c r="A1113">
        <v>1111</v>
      </c>
      <c r="B1113" t="s">
        <v>83</v>
      </c>
      <c r="C1113" t="s">
        <v>94</v>
      </c>
      <c r="D1113" t="s">
        <v>96</v>
      </c>
      <c r="E1113" t="s">
        <v>86</v>
      </c>
      <c r="F1113" t="s">
        <v>91</v>
      </c>
      <c r="G1113" t="s">
        <v>95</v>
      </c>
      <c r="H1113">
        <v>1199</v>
      </c>
      <c r="I1113">
        <v>85</v>
      </c>
      <c r="J1113">
        <v>19.600000000000001</v>
      </c>
      <c r="K1113">
        <v>8.3000000000000007</v>
      </c>
      <c r="L1113">
        <v>2025</v>
      </c>
      <c r="M1113">
        <v>24159</v>
      </c>
      <c r="N1113">
        <v>1</v>
      </c>
      <c r="O1113">
        <v>0</v>
      </c>
      <c r="P1113">
        <v>7.2</v>
      </c>
      <c r="Q1113" t="b">
        <f t="shared" si="153"/>
        <v>1</v>
      </c>
      <c r="R1113" t="b">
        <f t="shared" si="154"/>
        <v>0</v>
      </c>
      <c r="S1113" t="b">
        <f t="shared" si="155"/>
        <v>0</v>
      </c>
      <c r="T1113" t="b">
        <f t="shared" si="156"/>
        <v>0</v>
      </c>
      <c r="U1113" t="b">
        <f t="shared" si="157"/>
        <v>0</v>
      </c>
      <c r="V1113" t="b">
        <f t="shared" si="158"/>
        <v>1</v>
      </c>
      <c r="W1113" t="b">
        <f t="shared" si="159"/>
        <v>1</v>
      </c>
      <c r="X1113" t="b">
        <f t="shared" si="160"/>
        <v>1</v>
      </c>
      <c r="Y1113" t="b">
        <f t="shared" si="161"/>
        <v>1</v>
      </c>
    </row>
    <row r="1114" spans="1:25" x14ac:dyDescent="0.3">
      <c r="A1114">
        <v>1112</v>
      </c>
      <c r="B1114" t="s">
        <v>83</v>
      </c>
      <c r="C1114" t="s">
        <v>94</v>
      </c>
      <c r="D1114" t="s">
        <v>96</v>
      </c>
      <c r="E1114" t="s">
        <v>86</v>
      </c>
      <c r="F1114" t="s">
        <v>91</v>
      </c>
      <c r="G1114" t="s">
        <v>95</v>
      </c>
      <c r="H1114">
        <v>1199</v>
      </c>
      <c r="I1114">
        <v>85</v>
      </c>
      <c r="J1114">
        <v>19.600000000000001</v>
      </c>
      <c r="K1114">
        <v>8.3000000000000007</v>
      </c>
      <c r="L1114">
        <v>2020</v>
      </c>
      <c r="M1114">
        <v>69478</v>
      </c>
      <c r="N1114">
        <v>1</v>
      </c>
      <c r="O1114">
        <v>1</v>
      </c>
      <c r="P1114">
        <v>2.5099999999999998</v>
      </c>
      <c r="Q1114" t="b">
        <f t="shared" si="153"/>
        <v>0</v>
      </c>
      <c r="R1114" t="b">
        <f t="shared" si="154"/>
        <v>0</v>
      </c>
      <c r="S1114" t="b">
        <f t="shared" si="155"/>
        <v>1</v>
      </c>
      <c r="T1114" t="b">
        <f t="shared" si="156"/>
        <v>0</v>
      </c>
      <c r="U1114" t="b">
        <f t="shared" si="157"/>
        <v>0</v>
      </c>
      <c r="V1114" t="b">
        <f t="shared" si="158"/>
        <v>0</v>
      </c>
      <c r="W1114" t="b">
        <f t="shared" si="159"/>
        <v>0</v>
      </c>
      <c r="X1114" t="b">
        <f t="shared" si="160"/>
        <v>1</v>
      </c>
      <c r="Y1114" t="b">
        <f t="shared" si="161"/>
        <v>0</v>
      </c>
    </row>
    <row r="1115" spans="1:25" x14ac:dyDescent="0.3">
      <c r="A1115">
        <v>1113</v>
      </c>
      <c r="B1115" t="s">
        <v>83</v>
      </c>
      <c r="C1115" t="s">
        <v>94</v>
      </c>
      <c r="D1115" t="s">
        <v>96</v>
      </c>
      <c r="E1115" t="s">
        <v>86</v>
      </c>
      <c r="F1115" t="s">
        <v>91</v>
      </c>
      <c r="G1115" t="s">
        <v>95</v>
      </c>
      <c r="H1115">
        <v>1199</v>
      </c>
      <c r="I1115">
        <v>85</v>
      </c>
      <c r="J1115">
        <v>19.600000000000001</v>
      </c>
      <c r="K1115">
        <v>8.3000000000000007</v>
      </c>
      <c r="L1115">
        <v>2021</v>
      </c>
      <c r="M1115">
        <v>89031</v>
      </c>
      <c r="N1115">
        <v>2</v>
      </c>
      <c r="O1115">
        <v>0</v>
      </c>
      <c r="P1115">
        <v>3.78</v>
      </c>
      <c r="Q1115" t="b">
        <f t="shared" si="153"/>
        <v>0</v>
      </c>
      <c r="R1115" t="b">
        <f t="shared" si="154"/>
        <v>0</v>
      </c>
      <c r="S1115" t="b">
        <f t="shared" si="155"/>
        <v>1</v>
      </c>
      <c r="T1115" t="b">
        <f t="shared" si="156"/>
        <v>0</v>
      </c>
      <c r="U1115" t="b">
        <f t="shared" si="157"/>
        <v>0</v>
      </c>
      <c r="V1115" t="b">
        <f t="shared" si="158"/>
        <v>0</v>
      </c>
      <c r="W1115" t="b">
        <f t="shared" si="159"/>
        <v>0</v>
      </c>
      <c r="X1115" t="b">
        <f t="shared" si="160"/>
        <v>1</v>
      </c>
      <c r="Y1115" t="b">
        <f t="shared" si="161"/>
        <v>0</v>
      </c>
    </row>
    <row r="1116" spans="1:25" x14ac:dyDescent="0.3">
      <c r="A1116">
        <v>1114</v>
      </c>
      <c r="B1116" t="s">
        <v>83</v>
      </c>
      <c r="C1116" t="s">
        <v>94</v>
      </c>
      <c r="D1116" t="s">
        <v>96</v>
      </c>
      <c r="E1116" t="s">
        <v>86</v>
      </c>
      <c r="F1116" t="s">
        <v>91</v>
      </c>
      <c r="G1116" t="s">
        <v>95</v>
      </c>
      <c r="H1116">
        <v>1199</v>
      </c>
      <c r="I1116">
        <v>85</v>
      </c>
      <c r="J1116">
        <v>19.600000000000001</v>
      </c>
      <c r="K1116">
        <v>8.3000000000000007</v>
      </c>
      <c r="L1116">
        <v>2026</v>
      </c>
      <c r="M1116">
        <v>5209</v>
      </c>
      <c r="N1116">
        <v>1</v>
      </c>
      <c r="O1116">
        <v>0</v>
      </c>
      <c r="P1116">
        <v>8.1</v>
      </c>
      <c r="Q1116" t="b">
        <f t="shared" si="153"/>
        <v>1</v>
      </c>
      <c r="R1116" t="b">
        <f t="shared" si="154"/>
        <v>0</v>
      </c>
      <c r="S1116" t="b">
        <f t="shared" si="155"/>
        <v>0</v>
      </c>
      <c r="T1116" t="b">
        <f t="shared" si="156"/>
        <v>0</v>
      </c>
      <c r="U1116" t="b">
        <f t="shared" si="157"/>
        <v>0</v>
      </c>
      <c r="V1116" t="b">
        <f t="shared" si="158"/>
        <v>1</v>
      </c>
      <c r="W1116" t="b">
        <f t="shared" si="159"/>
        <v>1</v>
      </c>
      <c r="X1116" t="b">
        <f t="shared" si="160"/>
        <v>1</v>
      </c>
      <c r="Y1116" t="b">
        <f t="shared" si="161"/>
        <v>1</v>
      </c>
    </row>
    <row r="1117" spans="1:25" x14ac:dyDescent="0.3">
      <c r="A1117">
        <v>1115</v>
      </c>
      <c r="B1117" t="s">
        <v>83</v>
      </c>
      <c r="C1117" t="s">
        <v>94</v>
      </c>
      <c r="D1117" t="s">
        <v>96</v>
      </c>
      <c r="E1117" t="s">
        <v>86</v>
      </c>
      <c r="F1117" t="s">
        <v>91</v>
      </c>
      <c r="G1117" t="s">
        <v>95</v>
      </c>
      <c r="H1117">
        <v>1199</v>
      </c>
      <c r="I1117">
        <v>85</v>
      </c>
      <c r="J1117">
        <v>19.600000000000001</v>
      </c>
      <c r="K1117">
        <v>8.3000000000000007</v>
      </c>
      <c r="L1117">
        <v>2025</v>
      </c>
      <c r="M1117">
        <v>22720</v>
      </c>
      <c r="N1117">
        <v>1</v>
      </c>
      <c r="O1117">
        <v>0</v>
      </c>
      <c r="P1117">
        <v>7.15</v>
      </c>
      <c r="Q1117" t="b">
        <f t="shared" si="153"/>
        <v>1</v>
      </c>
      <c r="R1117" t="b">
        <f t="shared" si="154"/>
        <v>0</v>
      </c>
      <c r="S1117" t="b">
        <f t="shared" si="155"/>
        <v>0</v>
      </c>
      <c r="T1117" t="b">
        <f t="shared" si="156"/>
        <v>0</v>
      </c>
      <c r="U1117" t="b">
        <f t="shared" si="157"/>
        <v>0</v>
      </c>
      <c r="V1117" t="b">
        <f t="shared" si="158"/>
        <v>1</v>
      </c>
      <c r="W1117" t="b">
        <f t="shared" si="159"/>
        <v>1</v>
      </c>
      <c r="X1117" t="b">
        <f t="shared" si="160"/>
        <v>1</v>
      </c>
      <c r="Y1117" t="b">
        <f t="shared" si="161"/>
        <v>1</v>
      </c>
    </row>
    <row r="1118" spans="1:25" x14ac:dyDescent="0.3">
      <c r="A1118">
        <v>1116</v>
      </c>
      <c r="B1118" t="s">
        <v>83</v>
      </c>
      <c r="C1118" t="s">
        <v>94</v>
      </c>
      <c r="D1118" t="s">
        <v>96</v>
      </c>
      <c r="E1118" t="s">
        <v>86</v>
      </c>
      <c r="F1118" t="s">
        <v>91</v>
      </c>
      <c r="G1118" t="s">
        <v>95</v>
      </c>
      <c r="H1118">
        <v>1199</v>
      </c>
      <c r="I1118">
        <v>85</v>
      </c>
      <c r="J1118">
        <v>19.600000000000001</v>
      </c>
      <c r="K1118">
        <v>8.3000000000000007</v>
      </c>
      <c r="L1118">
        <v>2022</v>
      </c>
      <c r="M1118">
        <v>74338</v>
      </c>
      <c r="N1118">
        <v>1</v>
      </c>
      <c r="O1118">
        <v>0</v>
      </c>
      <c r="P1118">
        <v>5.13</v>
      </c>
      <c r="Q1118" t="b">
        <f t="shared" si="153"/>
        <v>1</v>
      </c>
      <c r="R1118" t="b">
        <f t="shared" si="154"/>
        <v>0</v>
      </c>
      <c r="S1118" t="b">
        <f t="shared" si="155"/>
        <v>1</v>
      </c>
      <c r="T1118" t="b">
        <f t="shared" si="156"/>
        <v>0</v>
      </c>
      <c r="U1118" t="b">
        <f t="shared" si="157"/>
        <v>0</v>
      </c>
      <c r="V1118" t="b">
        <f t="shared" si="158"/>
        <v>0</v>
      </c>
      <c r="W1118" t="b">
        <f t="shared" si="159"/>
        <v>0</v>
      </c>
      <c r="X1118" t="b">
        <f t="shared" si="160"/>
        <v>1</v>
      </c>
      <c r="Y1118" t="b">
        <f t="shared" si="161"/>
        <v>0</v>
      </c>
    </row>
    <row r="1119" spans="1:25" x14ac:dyDescent="0.3">
      <c r="A1119">
        <v>1117</v>
      </c>
      <c r="B1119" t="s">
        <v>83</v>
      </c>
      <c r="C1119" t="s">
        <v>94</v>
      </c>
      <c r="D1119" t="s">
        <v>96</v>
      </c>
      <c r="E1119" t="s">
        <v>86</v>
      </c>
      <c r="F1119" t="s">
        <v>91</v>
      </c>
      <c r="G1119" t="s">
        <v>95</v>
      </c>
      <c r="H1119">
        <v>1199</v>
      </c>
      <c r="I1119">
        <v>85</v>
      </c>
      <c r="J1119">
        <v>19.600000000000001</v>
      </c>
      <c r="K1119">
        <v>8.3000000000000007</v>
      </c>
      <c r="L1119">
        <v>2025</v>
      </c>
      <c r="M1119">
        <v>19534</v>
      </c>
      <c r="N1119">
        <v>1</v>
      </c>
      <c r="O1119">
        <v>1</v>
      </c>
      <c r="P1119">
        <v>6.9</v>
      </c>
      <c r="Q1119" t="b">
        <f t="shared" si="153"/>
        <v>1</v>
      </c>
      <c r="R1119" t="b">
        <f t="shared" si="154"/>
        <v>0</v>
      </c>
      <c r="S1119" t="b">
        <f t="shared" si="155"/>
        <v>0</v>
      </c>
      <c r="T1119" t="b">
        <f t="shared" si="156"/>
        <v>0</v>
      </c>
      <c r="U1119" t="b">
        <f t="shared" si="157"/>
        <v>0</v>
      </c>
      <c r="V1119" t="b">
        <f t="shared" si="158"/>
        <v>1</v>
      </c>
      <c r="W1119" t="b">
        <f t="shared" si="159"/>
        <v>0</v>
      </c>
      <c r="X1119" t="b">
        <f t="shared" si="160"/>
        <v>1</v>
      </c>
      <c r="Y1119" t="b">
        <f t="shared" si="161"/>
        <v>0</v>
      </c>
    </row>
    <row r="1120" spans="1:25" x14ac:dyDescent="0.3">
      <c r="A1120">
        <v>1118</v>
      </c>
      <c r="B1120" t="s">
        <v>83</v>
      </c>
      <c r="C1120" t="s">
        <v>94</v>
      </c>
      <c r="D1120" t="s">
        <v>96</v>
      </c>
      <c r="E1120" t="s">
        <v>86</v>
      </c>
      <c r="F1120" t="s">
        <v>91</v>
      </c>
      <c r="G1120" t="s">
        <v>95</v>
      </c>
      <c r="H1120">
        <v>1199</v>
      </c>
      <c r="I1120">
        <v>85</v>
      </c>
      <c r="J1120">
        <v>19.600000000000001</v>
      </c>
      <c r="K1120">
        <v>8.3000000000000007</v>
      </c>
      <c r="L1120">
        <v>2020</v>
      </c>
      <c r="M1120">
        <v>88854</v>
      </c>
      <c r="N1120">
        <v>2</v>
      </c>
      <c r="O1120">
        <v>0</v>
      </c>
      <c r="P1120">
        <v>3.07</v>
      </c>
      <c r="Q1120" t="b">
        <f t="shared" si="153"/>
        <v>0</v>
      </c>
      <c r="R1120" t="b">
        <f t="shared" si="154"/>
        <v>0</v>
      </c>
      <c r="S1120" t="b">
        <f t="shared" si="155"/>
        <v>1</v>
      </c>
      <c r="T1120" t="b">
        <f t="shared" si="156"/>
        <v>0</v>
      </c>
      <c r="U1120" t="b">
        <f t="shared" si="157"/>
        <v>0</v>
      </c>
      <c r="V1120" t="b">
        <f t="shared" si="158"/>
        <v>0</v>
      </c>
      <c r="W1120" t="b">
        <f t="shared" si="159"/>
        <v>0</v>
      </c>
      <c r="X1120" t="b">
        <f t="shared" si="160"/>
        <v>1</v>
      </c>
      <c r="Y1120" t="b">
        <f t="shared" si="161"/>
        <v>0</v>
      </c>
    </row>
    <row r="1121" spans="1:25" x14ac:dyDescent="0.3">
      <c r="A1121">
        <v>1119</v>
      </c>
      <c r="B1121" t="s">
        <v>83</v>
      </c>
      <c r="C1121" t="s">
        <v>94</v>
      </c>
      <c r="D1121" t="s">
        <v>96</v>
      </c>
      <c r="E1121" t="s">
        <v>86</v>
      </c>
      <c r="F1121" t="s">
        <v>91</v>
      </c>
      <c r="G1121" t="s">
        <v>95</v>
      </c>
      <c r="H1121">
        <v>1199</v>
      </c>
      <c r="I1121">
        <v>85</v>
      </c>
      <c r="J1121">
        <v>19.600000000000001</v>
      </c>
      <c r="K1121">
        <v>8.3000000000000007</v>
      </c>
      <c r="L1121">
        <v>2020</v>
      </c>
      <c r="M1121">
        <v>114723</v>
      </c>
      <c r="N1121">
        <v>1</v>
      </c>
      <c r="O1121">
        <v>1</v>
      </c>
      <c r="P1121">
        <v>2.4</v>
      </c>
      <c r="Q1121" t="b">
        <f t="shared" si="153"/>
        <v>0</v>
      </c>
      <c r="R1121" t="b">
        <f t="shared" si="154"/>
        <v>0</v>
      </c>
      <c r="S1121" t="b">
        <f t="shared" si="155"/>
        <v>1</v>
      </c>
      <c r="T1121" t="b">
        <f t="shared" si="156"/>
        <v>0</v>
      </c>
      <c r="U1121" t="b">
        <f t="shared" si="157"/>
        <v>0</v>
      </c>
      <c r="V1121" t="b">
        <f t="shared" si="158"/>
        <v>0</v>
      </c>
      <c r="W1121" t="b">
        <f t="shared" si="159"/>
        <v>0</v>
      </c>
      <c r="X1121" t="b">
        <f t="shared" si="160"/>
        <v>1</v>
      </c>
      <c r="Y1121" t="b">
        <f t="shared" si="161"/>
        <v>0</v>
      </c>
    </row>
    <row r="1122" spans="1:25" x14ac:dyDescent="0.3">
      <c r="A1122">
        <v>1120</v>
      </c>
      <c r="B1122" t="s">
        <v>83</v>
      </c>
      <c r="C1122" t="s">
        <v>94</v>
      </c>
      <c r="D1122" t="s">
        <v>96</v>
      </c>
      <c r="E1122" t="s">
        <v>86</v>
      </c>
      <c r="F1122" t="s">
        <v>91</v>
      </c>
      <c r="G1122" t="s">
        <v>95</v>
      </c>
      <c r="H1122">
        <v>1199</v>
      </c>
      <c r="I1122">
        <v>85</v>
      </c>
      <c r="J1122">
        <v>19.600000000000001</v>
      </c>
      <c r="K1122">
        <v>8.3000000000000007</v>
      </c>
      <c r="L1122">
        <v>2024</v>
      </c>
      <c r="M1122">
        <v>40481</v>
      </c>
      <c r="N1122">
        <v>1</v>
      </c>
      <c r="O1122">
        <v>0</v>
      </c>
      <c r="P1122">
        <v>6.23</v>
      </c>
      <c r="Q1122" t="b">
        <f t="shared" si="153"/>
        <v>1</v>
      </c>
      <c r="R1122" t="b">
        <f t="shared" si="154"/>
        <v>0</v>
      </c>
      <c r="S1122" t="b">
        <f t="shared" si="155"/>
        <v>1</v>
      </c>
      <c r="T1122" t="b">
        <f t="shared" si="156"/>
        <v>0</v>
      </c>
      <c r="U1122" t="b">
        <f t="shared" si="157"/>
        <v>0</v>
      </c>
      <c r="V1122" t="b">
        <f t="shared" si="158"/>
        <v>1</v>
      </c>
      <c r="W1122" t="b">
        <f t="shared" si="159"/>
        <v>0</v>
      </c>
      <c r="X1122" t="b">
        <f t="shared" si="160"/>
        <v>1</v>
      </c>
      <c r="Y1122" t="b">
        <f t="shared" si="161"/>
        <v>0</v>
      </c>
    </row>
    <row r="1123" spans="1:25" x14ac:dyDescent="0.3">
      <c r="A1123">
        <v>1121</v>
      </c>
      <c r="B1123" t="s">
        <v>83</v>
      </c>
      <c r="C1123" t="s">
        <v>94</v>
      </c>
      <c r="D1123" t="s">
        <v>96</v>
      </c>
      <c r="E1123" t="s">
        <v>86</v>
      </c>
      <c r="F1123" t="s">
        <v>91</v>
      </c>
      <c r="G1123" t="s">
        <v>95</v>
      </c>
      <c r="H1123">
        <v>1199</v>
      </c>
      <c r="I1123">
        <v>85</v>
      </c>
      <c r="J1123">
        <v>19.600000000000001</v>
      </c>
      <c r="K1123">
        <v>8.3000000000000007</v>
      </c>
      <c r="L1123">
        <v>2025</v>
      </c>
      <c r="M1123">
        <v>14900</v>
      </c>
      <c r="N1123">
        <v>2</v>
      </c>
      <c r="O1123">
        <v>0</v>
      </c>
      <c r="P1123">
        <v>6.89</v>
      </c>
      <c r="Q1123" t="b">
        <f t="shared" si="153"/>
        <v>1</v>
      </c>
      <c r="R1123" t="b">
        <f t="shared" si="154"/>
        <v>0</v>
      </c>
      <c r="S1123" t="b">
        <f t="shared" si="155"/>
        <v>0</v>
      </c>
      <c r="T1123" t="b">
        <f t="shared" si="156"/>
        <v>0</v>
      </c>
      <c r="U1123" t="b">
        <f t="shared" si="157"/>
        <v>0</v>
      </c>
      <c r="V1123" t="b">
        <f t="shared" si="158"/>
        <v>1</v>
      </c>
      <c r="W1123" t="b">
        <f t="shared" si="159"/>
        <v>0</v>
      </c>
      <c r="X1123" t="b">
        <f t="shared" si="160"/>
        <v>1</v>
      </c>
      <c r="Y1123" t="b">
        <f t="shared" si="161"/>
        <v>0</v>
      </c>
    </row>
    <row r="1124" spans="1:25" x14ac:dyDescent="0.3">
      <c r="A1124">
        <v>1122</v>
      </c>
      <c r="B1124" t="s">
        <v>83</v>
      </c>
      <c r="C1124" t="s">
        <v>94</v>
      </c>
      <c r="D1124" t="s">
        <v>96</v>
      </c>
      <c r="E1124" t="s">
        <v>86</v>
      </c>
      <c r="F1124" t="s">
        <v>91</v>
      </c>
      <c r="G1124" t="s">
        <v>95</v>
      </c>
      <c r="H1124">
        <v>1199</v>
      </c>
      <c r="I1124">
        <v>85</v>
      </c>
      <c r="J1124">
        <v>19.600000000000001</v>
      </c>
      <c r="K1124">
        <v>8.3000000000000007</v>
      </c>
      <c r="L1124">
        <v>2026</v>
      </c>
      <c r="M1124">
        <v>7805</v>
      </c>
      <c r="N1124">
        <v>1</v>
      </c>
      <c r="O1124">
        <v>1</v>
      </c>
      <c r="P1124">
        <v>7.32</v>
      </c>
      <c r="Q1124" t="b">
        <f t="shared" si="153"/>
        <v>1</v>
      </c>
      <c r="R1124" t="b">
        <f t="shared" si="154"/>
        <v>0</v>
      </c>
      <c r="S1124" t="b">
        <f t="shared" si="155"/>
        <v>0</v>
      </c>
      <c r="T1124" t="b">
        <f t="shared" si="156"/>
        <v>0</v>
      </c>
      <c r="U1124" t="b">
        <f t="shared" si="157"/>
        <v>0</v>
      </c>
      <c r="V1124" t="b">
        <f t="shared" si="158"/>
        <v>1</v>
      </c>
      <c r="W1124" t="b">
        <f t="shared" si="159"/>
        <v>1</v>
      </c>
      <c r="X1124" t="b">
        <f t="shared" si="160"/>
        <v>1</v>
      </c>
      <c r="Y1124" t="b">
        <f t="shared" si="161"/>
        <v>1</v>
      </c>
    </row>
    <row r="1125" spans="1:25" x14ac:dyDescent="0.3">
      <c r="A1125">
        <v>1123</v>
      </c>
      <c r="B1125" t="s">
        <v>83</v>
      </c>
      <c r="C1125" t="s">
        <v>94</v>
      </c>
      <c r="D1125" t="s">
        <v>96</v>
      </c>
      <c r="E1125" t="s">
        <v>86</v>
      </c>
      <c r="F1125" t="s">
        <v>91</v>
      </c>
      <c r="G1125" t="s">
        <v>95</v>
      </c>
      <c r="H1125">
        <v>1199</v>
      </c>
      <c r="I1125">
        <v>85</v>
      </c>
      <c r="J1125">
        <v>19.600000000000001</v>
      </c>
      <c r="K1125">
        <v>8.3000000000000007</v>
      </c>
      <c r="L1125">
        <v>2024</v>
      </c>
      <c r="M1125">
        <v>39771</v>
      </c>
      <c r="N1125">
        <v>1</v>
      </c>
      <c r="O1125">
        <v>0</v>
      </c>
      <c r="P1125">
        <v>6.19</v>
      </c>
      <c r="Q1125" t="b">
        <f t="shared" si="153"/>
        <v>1</v>
      </c>
      <c r="R1125" t="b">
        <f t="shared" si="154"/>
        <v>0</v>
      </c>
      <c r="S1125" t="b">
        <f t="shared" si="155"/>
        <v>0</v>
      </c>
      <c r="T1125" t="b">
        <f t="shared" si="156"/>
        <v>0</v>
      </c>
      <c r="U1125" t="b">
        <f t="shared" si="157"/>
        <v>0</v>
      </c>
      <c r="V1125" t="b">
        <f t="shared" si="158"/>
        <v>1</v>
      </c>
      <c r="W1125" t="b">
        <f t="shared" si="159"/>
        <v>0</v>
      </c>
      <c r="X1125" t="b">
        <f t="shared" si="160"/>
        <v>1</v>
      </c>
      <c r="Y1125" t="b">
        <f t="shared" si="161"/>
        <v>0</v>
      </c>
    </row>
    <row r="1126" spans="1:25" x14ac:dyDescent="0.3">
      <c r="A1126">
        <v>1124</v>
      </c>
      <c r="B1126" t="s">
        <v>83</v>
      </c>
      <c r="C1126" t="s">
        <v>94</v>
      </c>
      <c r="D1126" t="s">
        <v>96</v>
      </c>
      <c r="E1126" t="s">
        <v>86</v>
      </c>
      <c r="F1126" t="s">
        <v>91</v>
      </c>
      <c r="G1126" t="s">
        <v>95</v>
      </c>
      <c r="H1126">
        <v>1199</v>
      </c>
      <c r="I1126">
        <v>85</v>
      </c>
      <c r="J1126">
        <v>19.600000000000001</v>
      </c>
      <c r="K1126">
        <v>8.3000000000000007</v>
      </c>
      <c r="L1126">
        <v>2020</v>
      </c>
      <c r="M1126">
        <v>116493</v>
      </c>
      <c r="N1126">
        <v>1</v>
      </c>
      <c r="O1126">
        <v>0</v>
      </c>
      <c r="P1126">
        <v>3.17</v>
      </c>
      <c r="Q1126" t="b">
        <f t="shared" si="153"/>
        <v>0</v>
      </c>
      <c r="R1126" t="b">
        <f t="shared" si="154"/>
        <v>0</v>
      </c>
      <c r="S1126" t="b">
        <f t="shared" si="155"/>
        <v>1</v>
      </c>
      <c r="T1126" t="b">
        <f t="shared" si="156"/>
        <v>0</v>
      </c>
      <c r="U1126" t="b">
        <f t="shared" si="157"/>
        <v>0</v>
      </c>
      <c r="V1126" t="b">
        <f t="shared" si="158"/>
        <v>0</v>
      </c>
      <c r="W1126" t="b">
        <f t="shared" si="159"/>
        <v>0</v>
      </c>
      <c r="X1126" t="b">
        <f t="shared" si="160"/>
        <v>1</v>
      </c>
      <c r="Y1126" t="b">
        <f t="shared" si="161"/>
        <v>0</v>
      </c>
    </row>
    <row r="1127" spans="1:25" x14ac:dyDescent="0.3">
      <c r="A1127">
        <v>1125</v>
      </c>
      <c r="B1127" t="s">
        <v>83</v>
      </c>
      <c r="C1127" t="s">
        <v>94</v>
      </c>
      <c r="D1127" t="s">
        <v>96</v>
      </c>
      <c r="E1127" t="s">
        <v>86</v>
      </c>
      <c r="F1127" t="s">
        <v>91</v>
      </c>
      <c r="G1127" t="s">
        <v>95</v>
      </c>
      <c r="H1127">
        <v>1199</v>
      </c>
      <c r="I1127">
        <v>85</v>
      </c>
      <c r="J1127">
        <v>19.600000000000001</v>
      </c>
      <c r="K1127">
        <v>8.3000000000000007</v>
      </c>
      <c r="L1127">
        <v>2022</v>
      </c>
      <c r="M1127">
        <v>52802</v>
      </c>
      <c r="N1127">
        <v>2</v>
      </c>
      <c r="O1127">
        <v>1</v>
      </c>
      <c r="P1127">
        <v>3.77</v>
      </c>
      <c r="Q1127" t="b">
        <f t="shared" si="153"/>
        <v>0</v>
      </c>
      <c r="R1127" t="b">
        <f t="shared" si="154"/>
        <v>0</v>
      </c>
      <c r="S1127" t="b">
        <f t="shared" si="155"/>
        <v>1</v>
      </c>
      <c r="T1127" t="b">
        <f t="shared" si="156"/>
        <v>0</v>
      </c>
      <c r="U1127" t="b">
        <f t="shared" si="157"/>
        <v>0</v>
      </c>
      <c r="V1127" t="b">
        <f t="shared" si="158"/>
        <v>0</v>
      </c>
      <c r="W1127" t="b">
        <f t="shared" si="159"/>
        <v>0</v>
      </c>
      <c r="X1127" t="b">
        <f t="shared" si="160"/>
        <v>1</v>
      </c>
      <c r="Y1127" t="b">
        <f t="shared" si="161"/>
        <v>0</v>
      </c>
    </row>
    <row r="1128" spans="1:25" x14ac:dyDescent="0.3">
      <c r="A1128">
        <v>1126</v>
      </c>
      <c r="B1128" t="s">
        <v>83</v>
      </c>
      <c r="C1128" t="s">
        <v>94</v>
      </c>
      <c r="D1128" t="s">
        <v>96</v>
      </c>
      <c r="E1128" t="s">
        <v>86</v>
      </c>
      <c r="F1128" t="s">
        <v>91</v>
      </c>
      <c r="G1128" t="s">
        <v>95</v>
      </c>
      <c r="H1128">
        <v>1199</v>
      </c>
      <c r="I1128">
        <v>85</v>
      </c>
      <c r="J1128">
        <v>19.600000000000001</v>
      </c>
      <c r="K1128">
        <v>8.3000000000000007</v>
      </c>
      <c r="L1128">
        <v>2024</v>
      </c>
      <c r="M1128">
        <v>36047</v>
      </c>
      <c r="N1128">
        <v>1</v>
      </c>
      <c r="O1128">
        <v>0</v>
      </c>
      <c r="P1128">
        <v>6.65</v>
      </c>
      <c r="Q1128" t="b">
        <f t="shared" si="153"/>
        <v>1</v>
      </c>
      <c r="R1128" t="b">
        <f t="shared" si="154"/>
        <v>0</v>
      </c>
      <c r="S1128" t="b">
        <f t="shared" si="155"/>
        <v>0</v>
      </c>
      <c r="T1128" t="b">
        <f t="shared" si="156"/>
        <v>0</v>
      </c>
      <c r="U1128" t="b">
        <f t="shared" si="157"/>
        <v>0</v>
      </c>
      <c r="V1128" t="b">
        <f t="shared" si="158"/>
        <v>1</v>
      </c>
      <c r="W1128" t="b">
        <f t="shared" si="159"/>
        <v>0</v>
      </c>
      <c r="X1128" t="b">
        <f t="shared" si="160"/>
        <v>1</v>
      </c>
      <c r="Y1128" t="b">
        <f t="shared" si="161"/>
        <v>0</v>
      </c>
    </row>
    <row r="1129" spans="1:25" x14ac:dyDescent="0.3">
      <c r="A1129">
        <v>1127</v>
      </c>
      <c r="B1129" t="s">
        <v>83</v>
      </c>
      <c r="C1129" t="s">
        <v>94</v>
      </c>
      <c r="D1129" t="s">
        <v>96</v>
      </c>
      <c r="E1129" t="s">
        <v>86</v>
      </c>
      <c r="F1129" t="s">
        <v>91</v>
      </c>
      <c r="G1129" t="s">
        <v>95</v>
      </c>
      <c r="H1129">
        <v>1199</v>
      </c>
      <c r="I1129">
        <v>85</v>
      </c>
      <c r="J1129">
        <v>19.600000000000001</v>
      </c>
      <c r="K1129">
        <v>8.3000000000000007</v>
      </c>
      <c r="L1129">
        <v>2020</v>
      </c>
      <c r="M1129">
        <v>96862</v>
      </c>
      <c r="N1129">
        <v>1</v>
      </c>
      <c r="O1129">
        <v>0</v>
      </c>
      <c r="P1129">
        <v>3.53</v>
      </c>
      <c r="Q1129" t="b">
        <f t="shared" si="153"/>
        <v>0</v>
      </c>
      <c r="R1129" t="b">
        <f t="shared" si="154"/>
        <v>0</v>
      </c>
      <c r="S1129" t="b">
        <f t="shared" si="155"/>
        <v>1</v>
      </c>
      <c r="T1129" t="b">
        <f t="shared" si="156"/>
        <v>0</v>
      </c>
      <c r="U1129" t="b">
        <f t="shared" si="157"/>
        <v>0</v>
      </c>
      <c r="V1129" t="b">
        <f t="shared" si="158"/>
        <v>0</v>
      </c>
      <c r="W1129" t="b">
        <f t="shared" si="159"/>
        <v>0</v>
      </c>
      <c r="X1129" t="b">
        <f t="shared" si="160"/>
        <v>1</v>
      </c>
      <c r="Y1129" t="b">
        <f t="shared" si="161"/>
        <v>0</v>
      </c>
    </row>
    <row r="1130" spans="1:25" x14ac:dyDescent="0.3">
      <c r="A1130">
        <v>1128</v>
      </c>
      <c r="B1130" t="s">
        <v>83</v>
      </c>
      <c r="C1130" t="s">
        <v>94</v>
      </c>
      <c r="D1130" t="s">
        <v>96</v>
      </c>
      <c r="E1130" t="s">
        <v>86</v>
      </c>
      <c r="F1130" t="s">
        <v>91</v>
      </c>
      <c r="G1130" t="s">
        <v>95</v>
      </c>
      <c r="H1130">
        <v>1199</v>
      </c>
      <c r="I1130">
        <v>85</v>
      </c>
      <c r="J1130">
        <v>19.600000000000001</v>
      </c>
      <c r="K1130">
        <v>8.3000000000000007</v>
      </c>
      <c r="L1130">
        <v>2024</v>
      </c>
      <c r="M1130">
        <v>38331</v>
      </c>
      <c r="N1130">
        <v>1</v>
      </c>
      <c r="O1130">
        <v>0</v>
      </c>
      <c r="P1130">
        <v>6.87</v>
      </c>
      <c r="Q1130" t="b">
        <f t="shared" si="153"/>
        <v>1</v>
      </c>
      <c r="R1130" t="b">
        <f t="shared" si="154"/>
        <v>0</v>
      </c>
      <c r="S1130" t="b">
        <f t="shared" si="155"/>
        <v>0</v>
      </c>
      <c r="T1130" t="b">
        <f t="shared" si="156"/>
        <v>0</v>
      </c>
      <c r="U1130" t="b">
        <f t="shared" si="157"/>
        <v>0</v>
      </c>
      <c r="V1130" t="b">
        <f t="shared" si="158"/>
        <v>1</v>
      </c>
      <c r="W1130" t="b">
        <f t="shared" si="159"/>
        <v>0</v>
      </c>
      <c r="X1130" t="b">
        <f t="shared" si="160"/>
        <v>1</v>
      </c>
      <c r="Y1130" t="b">
        <f t="shared" si="161"/>
        <v>0</v>
      </c>
    </row>
    <row r="1131" spans="1:25" x14ac:dyDescent="0.3">
      <c r="A1131">
        <v>1129</v>
      </c>
      <c r="B1131" t="s">
        <v>83</v>
      </c>
      <c r="C1131" t="s">
        <v>94</v>
      </c>
      <c r="D1131" t="s">
        <v>96</v>
      </c>
      <c r="E1131" t="s">
        <v>86</v>
      </c>
      <c r="F1131" t="s">
        <v>91</v>
      </c>
      <c r="G1131" t="s">
        <v>95</v>
      </c>
      <c r="H1131">
        <v>1199</v>
      </c>
      <c r="I1131">
        <v>85</v>
      </c>
      <c r="J1131">
        <v>19.600000000000001</v>
      </c>
      <c r="K1131">
        <v>8.3000000000000007</v>
      </c>
      <c r="L1131">
        <v>2022</v>
      </c>
      <c r="M1131">
        <v>36312</v>
      </c>
      <c r="N1131">
        <v>1</v>
      </c>
      <c r="O1131">
        <v>0</v>
      </c>
      <c r="P1131">
        <v>5.59</v>
      </c>
      <c r="Q1131" t="b">
        <f t="shared" si="153"/>
        <v>1</v>
      </c>
      <c r="R1131" t="b">
        <f t="shared" si="154"/>
        <v>0</v>
      </c>
      <c r="S1131" t="b">
        <f t="shared" si="155"/>
        <v>0</v>
      </c>
      <c r="T1131" t="b">
        <f t="shared" si="156"/>
        <v>0</v>
      </c>
      <c r="U1131" t="b">
        <f t="shared" si="157"/>
        <v>0</v>
      </c>
      <c r="V1131" t="b">
        <f t="shared" si="158"/>
        <v>0</v>
      </c>
      <c r="W1131" t="b">
        <f t="shared" si="159"/>
        <v>0</v>
      </c>
      <c r="X1131" t="b">
        <f t="shared" si="160"/>
        <v>1</v>
      </c>
      <c r="Y1131" t="b">
        <f t="shared" si="161"/>
        <v>0</v>
      </c>
    </row>
    <row r="1132" spans="1:25" x14ac:dyDescent="0.3">
      <c r="A1132">
        <v>1130</v>
      </c>
      <c r="B1132" t="s">
        <v>83</v>
      </c>
      <c r="C1132" t="s">
        <v>94</v>
      </c>
      <c r="D1132" t="s">
        <v>96</v>
      </c>
      <c r="E1132" t="s">
        <v>86</v>
      </c>
      <c r="F1132" t="s">
        <v>91</v>
      </c>
      <c r="G1132" t="s">
        <v>95</v>
      </c>
      <c r="H1132">
        <v>1199</v>
      </c>
      <c r="I1132">
        <v>85</v>
      </c>
      <c r="J1132">
        <v>19.600000000000001</v>
      </c>
      <c r="K1132">
        <v>8.3000000000000007</v>
      </c>
      <c r="L1132">
        <v>2020</v>
      </c>
      <c r="M1132">
        <v>109572</v>
      </c>
      <c r="N1132">
        <v>1</v>
      </c>
      <c r="O1132">
        <v>0</v>
      </c>
      <c r="P1132">
        <v>3</v>
      </c>
      <c r="Q1132" t="b">
        <f t="shared" si="153"/>
        <v>0</v>
      </c>
      <c r="R1132" t="b">
        <f t="shared" si="154"/>
        <v>0</v>
      </c>
      <c r="S1132" t="b">
        <f t="shared" si="155"/>
        <v>1</v>
      </c>
      <c r="T1132" t="b">
        <f t="shared" si="156"/>
        <v>0</v>
      </c>
      <c r="U1132" t="b">
        <f t="shared" si="157"/>
        <v>0</v>
      </c>
      <c r="V1132" t="b">
        <f t="shared" si="158"/>
        <v>0</v>
      </c>
      <c r="W1132" t="b">
        <f t="shared" si="159"/>
        <v>0</v>
      </c>
      <c r="X1132" t="b">
        <f t="shared" si="160"/>
        <v>1</v>
      </c>
      <c r="Y1132" t="b">
        <f t="shared" si="161"/>
        <v>0</v>
      </c>
    </row>
    <row r="1133" spans="1:25" x14ac:dyDescent="0.3">
      <c r="A1133">
        <v>1131</v>
      </c>
      <c r="B1133" t="s">
        <v>83</v>
      </c>
      <c r="C1133" t="s">
        <v>94</v>
      </c>
      <c r="D1133" t="s">
        <v>96</v>
      </c>
      <c r="E1133" t="s">
        <v>86</v>
      </c>
      <c r="F1133" t="s">
        <v>91</v>
      </c>
      <c r="G1133" t="s">
        <v>95</v>
      </c>
      <c r="H1133">
        <v>1199</v>
      </c>
      <c r="I1133">
        <v>85</v>
      </c>
      <c r="J1133">
        <v>19.600000000000001</v>
      </c>
      <c r="K1133">
        <v>8.3000000000000007</v>
      </c>
      <c r="L1133">
        <v>2021</v>
      </c>
      <c r="M1133">
        <v>46559</v>
      </c>
      <c r="N1133">
        <v>3</v>
      </c>
      <c r="O1133">
        <v>1</v>
      </c>
      <c r="P1133">
        <v>2.72</v>
      </c>
      <c r="Q1133" t="b">
        <f t="shared" si="153"/>
        <v>0</v>
      </c>
      <c r="R1133" t="b">
        <f t="shared" si="154"/>
        <v>0</v>
      </c>
      <c r="S1133" t="b">
        <f t="shared" si="155"/>
        <v>1</v>
      </c>
      <c r="T1133" t="b">
        <f t="shared" si="156"/>
        <v>0</v>
      </c>
      <c r="U1133" t="b">
        <f t="shared" si="157"/>
        <v>0</v>
      </c>
      <c r="V1133" t="b">
        <f t="shared" si="158"/>
        <v>0</v>
      </c>
      <c r="W1133" t="b">
        <f t="shared" si="159"/>
        <v>0</v>
      </c>
      <c r="X1133" t="b">
        <f t="shared" si="160"/>
        <v>1</v>
      </c>
      <c r="Y1133" t="b">
        <f t="shared" si="161"/>
        <v>0</v>
      </c>
    </row>
    <row r="1134" spans="1:25" x14ac:dyDescent="0.3">
      <c r="A1134">
        <v>1132</v>
      </c>
      <c r="B1134" t="s">
        <v>83</v>
      </c>
      <c r="C1134" t="s">
        <v>94</v>
      </c>
      <c r="D1134" t="s">
        <v>96</v>
      </c>
      <c r="E1134" t="s">
        <v>86</v>
      </c>
      <c r="F1134" t="s">
        <v>91</v>
      </c>
      <c r="G1134" t="s">
        <v>95</v>
      </c>
      <c r="H1134">
        <v>1199</v>
      </c>
      <c r="I1134">
        <v>85</v>
      </c>
      <c r="J1134">
        <v>19.600000000000001</v>
      </c>
      <c r="K1134">
        <v>8.3000000000000007</v>
      </c>
      <c r="L1134">
        <v>2025</v>
      </c>
      <c r="M1134">
        <v>23724</v>
      </c>
      <c r="N1134">
        <v>2</v>
      </c>
      <c r="O1134">
        <v>0</v>
      </c>
      <c r="P1134">
        <v>7.11</v>
      </c>
      <c r="Q1134" t="b">
        <f t="shared" si="153"/>
        <v>1</v>
      </c>
      <c r="R1134" t="b">
        <f t="shared" si="154"/>
        <v>0</v>
      </c>
      <c r="S1134" t="b">
        <f t="shared" si="155"/>
        <v>0</v>
      </c>
      <c r="T1134" t="b">
        <f t="shared" si="156"/>
        <v>0</v>
      </c>
      <c r="U1134" t="b">
        <f t="shared" si="157"/>
        <v>0</v>
      </c>
      <c r="V1134" t="b">
        <f t="shared" si="158"/>
        <v>1</v>
      </c>
      <c r="W1134" t="b">
        <f t="shared" si="159"/>
        <v>1</v>
      </c>
      <c r="X1134" t="b">
        <f t="shared" si="160"/>
        <v>1</v>
      </c>
      <c r="Y1134" t="b">
        <f t="shared" si="161"/>
        <v>1</v>
      </c>
    </row>
    <row r="1135" spans="1:25" x14ac:dyDescent="0.3">
      <c r="A1135">
        <v>1133</v>
      </c>
      <c r="B1135" t="s">
        <v>83</v>
      </c>
      <c r="C1135" t="s">
        <v>94</v>
      </c>
      <c r="D1135" t="s">
        <v>96</v>
      </c>
      <c r="E1135" t="s">
        <v>86</v>
      </c>
      <c r="F1135" t="s">
        <v>91</v>
      </c>
      <c r="G1135" t="s">
        <v>95</v>
      </c>
      <c r="H1135">
        <v>1199</v>
      </c>
      <c r="I1135">
        <v>85</v>
      </c>
      <c r="J1135">
        <v>19.600000000000001</v>
      </c>
      <c r="K1135">
        <v>8.3000000000000007</v>
      </c>
      <c r="L1135">
        <v>2021</v>
      </c>
      <c r="M1135">
        <v>102420</v>
      </c>
      <c r="N1135">
        <v>2</v>
      </c>
      <c r="O1135">
        <v>0</v>
      </c>
      <c r="P1135">
        <v>3.83</v>
      </c>
      <c r="Q1135" t="b">
        <f t="shared" si="153"/>
        <v>0</v>
      </c>
      <c r="R1135" t="b">
        <f t="shared" si="154"/>
        <v>0</v>
      </c>
      <c r="S1135" t="b">
        <f t="shared" si="155"/>
        <v>1</v>
      </c>
      <c r="T1135" t="b">
        <f t="shared" si="156"/>
        <v>0</v>
      </c>
      <c r="U1135" t="b">
        <f t="shared" si="157"/>
        <v>0</v>
      </c>
      <c r="V1135" t="b">
        <f t="shared" si="158"/>
        <v>0</v>
      </c>
      <c r="W1135" t="b">
        <f t="shared" si="159"/>
        <v>0</v>
      </c>
      <c r="X1135" t="b">
        <f t="shared" si="160"/>
        <v>1</v>
      </c>
      <c r="Y1135" t="b">
        <f t="shared" si="161"/>
        <v>0</v>
      </c>
    </row>
    <row r="1136" spans="1:25" x14ac:dyDescent="0.3">
      <c r="A1136">
        <v>1134</v>
      </c>
      <c r="B1136" t="s">
        <v>83</v>
      </c>
      <c r="C1136" t="s">
        <v>94</v>
      </c>
      <c r="D1136" t="s">
        <v>96</v>
      </c>
      <c r="E1136" t="s">
        <v>86</v>
      </c>
      <c r="F1136" t="s">
        <v>91</v>
      </c>
      <c r="G1136" t="s">
        <v>95</v>
      </c>
      <c r="H1136">
        <v>1199</v>
      </c>
      <c r="I1136">
        <v>85</v>
      </c>
      <c r="J1136">
        <v>19.600000000000001</v>
      </c>
      <c r="K1136">
        <v>8.3000000000000007</v>
      </c>
      <c r="L1136">
        <v>2021</v>
      </c>
      <c r="M1136">
        <v>49295</v>
      </c>
      <c r="N1136">
        <v>1</v>
      </c>
      <c r="O1136">
        <v>0</v>
      </c>
      <c r="P1136">
        <v>4.34</v>
      </c>
      <c r="Q1136" t="b">
        <f t="shared" si="153"/>
        <v>1</v>
      </c>
      <c r="R1136" t="b">
        <f t="shared" si="154"/>
        <v>1</v>
      </c>
      <c r="S1136" t="b">
        <f t="shared" si="155"/>
        <v>1</v>
      </c>
      <c r="T1136" t="b">
        <f t="shared" si="156"/>
        <v>0</v>
      </c>
      <c r="U1136" t="b">
        <f t="shared" si="157"/>
        <v>0</v>
      </c>
      <c r="V1136" t="b">
        <f t="shared" si="158"/>
        <v>0</v>
      </c>
      <c r="W1136" t="b">
        <f t="shared" si="159"/>
        <v>0</v>
      </c>
      <c r="X1136" t="b">
        <f t="shared" si="160"/>
        <v>1</v>
      </c>
      <c r="Y1136" t="b">
        <f t="shared" si="161"/>
        <v>0</v>
      </c>
    </row>
    <row r="1137" spans="1:25" x14ac:dyDescent="0.3">
      <c r="A1137">
        <v>1135</v>
      </c>
      <c r="B1137" t="s">
        <v>83</v>
      </c>
      <c r="C1137" t="s">
        <v>94</v>
      </c>
      <c r="D1137" t="s">
        <v>96</v>
      </c>
      <c r="E1137" t="s">
        <v>86</v>
      </c>
      <c r="F1137" t="s">
        <v>91</v>
      </c>
      <c r="G1137" t="s">
        <v>95</v>
      </c>
      <c r="H1137">
        <v>1199</v>
      </c>
      <c r="I1137">
        <v>85</v>
      </c>
      <c r="J1137">
        <v>19.600000000000001</v>
      </c>
      <c r="K1137">
        <v>8.3000000000000007</v>
      </c>
      <c r="L1137">
        <v>2020</v>
      </c>
      <c r="M1137">
        <v>127490</v>
      </c>
      <c r="N1137">
        <v>1</v>
      </c>
      <c r="O1137">
        <v>0</v>
      </c>
      <c r="P1137">
        <v>2.65</v>
      </c>
      <c r="Q1137" t="b">
        <f t="shared" si="153"/>
        <v>0</v>
      </c>
      <c r="R1137" t="b">
        <f t="shared" si="154"/>
        <v>0</v>
      </c>
      <c r="S1137" t="b">
        <f t="shared" si="155"/>
        <v>1</v>
      </c>
      <c r="T1137" t="b">
        <f t="shared" si="156"/>
        <v>0</v>
      </c>
      <c r="U1137" t="b">
        <f t="shared" si="157"/>
        <v>0</v>
      </c>
      <c r="V1137" t="b">
        <f t="shared" si="158"/>
        <v>0</v>
      </c>
      <c r="W1137" t="b">
        <f t="shared" si="159"/>
        <v>0</v>
      </c>
      <c r="X1137" t="b">
        <f t="shared" si="160"/>
        <v>1</v>
      </c>
      <c r="Y1137" t="b">
        <f t="shared" si="161"/>
        <v>0</v>
      </c>
    </row>
    <row r="1138" spans="1:25" x14ac:dyDescent="0.3">
      <c r="A1138">
        <v>1136</v>
      </c>
      <c r="B1138" t="s">
        <v>83</v>
      </c>
      <c r="C1138" t="s">
        <v>94</v>
      </c>
      <c r="D1138" t="s">
        <v>96</v>
      </c>
      <c r="E1138" t="s">
        <v>86</v>
      </c>
      <c r="F1138" t="s">
        <v>91</v>
      </c>
      <c r="G1138" t="s">
        <v>95</v>
      </c>
      <c r="H1138">
        <v>1199</v>
      </c>
      <c r="I1138">
        <v>85</v>
      </c>
      <c r="J1138">
        <v>19.600000000000001</v>
      </c>
      <c r="K1138">
        <v>8.3000000000000007</v>
      </c>
      <c r="L1138">
        <v>2020</v>
      </c>
      <c r="M1138">
        <v>103700</v>
      </c>
      <c r="N1138">
        <v>2</v>
      </c>
      <c r="O1138">
        <v>0</v>
      </c>
      <c r="P1138">
        <v>2.84</v>
      </c>
      <c r="Q1138" t="b">
        <f t="shared" si="153"/>
        <v>0</v>
      </c>
      <c r="R1138" t="b">
        <f t="shared" si="154"/>
        <v>0</v>
      </c>
      <c r="S1138" t="b">
        <f t="shared" si="155"/>
        <v>1</v>
      </c>
      <c r="T1138" t="b">
        <f t="shared" si="156"/>
        <v>0</v>
      </c>
      <c r="U1138" t="b">
        <f t="shared" si="157"/>
        <v>0</v>
      </c>
      <c r="V1138" t="b">
        <f t="shared" si="158"/>
        <v>0</v>
      </c>
      <c r="W1138" t="b">
        <f t="shared" si="159"/>
        <v>0</v>
      </c>
      <c r="X1138" t="b">
        <f t="shared" si="160"/>
        <v>1</v>
      </c>
      <c r="Y1138" t="b">
        <f t="shared" si="161"/>
        <v>0</v>
      </c>
    </row>
    <row r="1139" spans="1:25" x14ac:dyDescent="0.3">
      <c r="A1139">
        <v>1137</v>
      </c>
      <c r="B1139" t="s">
        <v>83</v>
      </c>
      <c r="C1139" t="s">
        <v>94</v>
      </c>
      <c r="D1139" t="s">
        <v>96</v>
      </c>
      <c r="E1139" t="s">
        <v>86</v>
      </c>
      <c r="F1139" t="s">
        <v>91</v>
      </c>
      <c r="G1139" t="s">
        <v>95</v>
      </c>
      <c r="H1139">
        <v>1199</v>
      </c>
      <c r="I1139">
        <v>85</v>
      </c>
      <c r="J1139">
        <v>19.600000000000001</v>
      </c>
      <c r="K1139">
        <v>8.3000000000000007</v>
      </c>
      <c r="L1139">
        <v>2023</v>
      </c>
      <c r="M1139">
        <v>68100</v>
      </c>
      <c r="N1139">
        <v>1</v>
      </c>
      <c r="O1139">
        <v>0</v>
      </c>
      <c r="P1139">
        <v>6</v>
      </c>
      <c r="Q1139" t="b">
        <f t="shared" si="153"/>
        <v>1</v>
      </c>
      <c r="R1139" t="b">
        <f t="shared" si="154"/>
        <v>0</v>
      </c>
      <c r="S1139" t="b">
        <f t="shared" si="155"/>
        <v>1</v>
      </c>
      <c r="T1139" t="b">
        <f t="shared" si="156"/>
        <v>0</v>
      </c>
      <c r="U1139" t="b">
        <f t="shared" si="157"/>
        <v>0</v>
      </c>
      <c r="V1139" t="b">
        <f t="shared" si="158"/>
        <v>1</v>
      </c>
      <c r="W1139" t="b">
        <f t="shared" si="159"/>
        <v>0</v>
      </c>
      <c r="X1139" t="b">
        <f t="shared" si="160"/>
        <v>1</v>
      </c>
      <c r="Y1139" t="b">
        <f t="shared" si="161"/>
        <v>0</v>
      </c>
    </row>
    <row r="1140" spans="1:25" x14ac:dyDescent="0.3">
      <c r="A1140">
        <v>1138</v>
      </c>
      <c r="B1140" t="s">
        <v>83</v>
      </c>
      <c r="C1140" t="s">
        <v>94</v>
      </c>
      <c r="D1140" t="s">
        <v>96</v>
      </c>
      <c r="E1140" t="s">
        <v>86</v>
      </c>
      <c r="F1140" t="s">
        <v>91</v>
      </c>
      <c r="G1140" t="s">
        <v>95</v>
      </c>
      <c r="H1140">
        <v>1199</v>
      </c>
      <c r="I1140">
        <v>85</v>
      </c>
      <c r="J1140">
        <v>19.600000000000001</v>
      </c>
      <c r="K1140">
        <v>8.3000000000000007</v>
      </c>
      <c r="L1140">
        <v>2026</v>
      </c>
      <c r="M1140">
        <v>8346</v>
      </c>
      <c r="N1140">
        <v>1</v>
      </c>
      <c r="O1140">
        <v>0</v>
      </c>
      <c r="P1140">
        <v>8.3800000000000008</v>
      </c>
      <c r="Q1140" t="b">
        <f t="shared" si="153"/>
        <v>1</v>
      </c>
      <c r="R1140" t="b">
        <f t="shared" si="154"/>
        <v>0</v>
      </c>
      <c r="S1140" t="b">
        <f t="shared" si="155"/>
        <v>0</v>
      </c>
      <c r="T1140" t="b">
        <f t="shared" si="156"/>
        <v>0</v>
      </c>
      <c r="U1140" t="b">
        <f t="shared" si="157"/>
        <v>0</v>
      </c>
      <c r="V1140" t="b">
        <f t="shared" si="158"/>
        <v>1</v>
      </c>
      <c r="W1140" t="b">
        <f t="shared" si="159"/>
        <v>1</v>
      </c>
      <c r="X1140" t="b">
        <f t="shared" si="160"/>
        <v>1</v>
      </c>
      <c r="Y1140" t="b">
        <f t="shared" si="161"/>
        <v>1</v>
      </c>
    </row>
    <row r="1141" spans="1:25" x14ac:dyDescent="0.3">
      <c r="A1141">
        <v>1139</v>
      </c>
      <c r="B1141" t="s">
        <v>83</v>
      </c>
      <c r="C1141" t="s">
        <v>94</v>
      </c>
      <c r="D1141" t="s">
        <v>96</v>
      </c>
      <c r="E1141" t="s">
        <v>86</v>
      </c>
      <c r="F1141" t="s">
        <v>91</v>
      </c>
      <c r="G1141" t="s">
        <v>95</v>
      </c>
      <c r="H1141">
        <v>1199</v>
      </c>
      <c r="I1141">
        <v>85</v>
      </c>
      <c r="J1141">
        <v>19.600000000000001</v>
      </c>
      <c r="K1141">
        <v>8.3000000000000007</v>
      </c>
      <c r="L1141">
        <v>2021</v>
      </c>
      <c r="M1141">
        <v>95695</v>
      </c>
      <c r="N1141">
        <v>1</v>
      </c>
      <c r="O1141">
        <v>0</v>
      </c>
      <c r="P1141">
        <v>3.77</v>
      </c>
      <c r="Q1141" t="b">
        <f t="shared" si="153"/>
        <v>0</v>
      </c>
      <c r="R1141" t="b">
        <f t="shared" si="154"/>
        <v>0</v>
      </c>
      <c r="S1141" t="b">
        <f t="shared" si="155"/>
        <v>1</v>
      </c>
      <c r="T1141" t="b">
        <f t="shared" si="156"/>
        <v>0</v>
      </c>
      <c r="U1141" t="b">
        <f t="shared" si="157"/>
        <v>0</v>
      </c>
      <c r="V1141" t="b">
        <f t="shared" si="158"/>
        <v>0</v>
      </c>
      <c r="W1141" t="b">
        <f t="shared" si="159"/>
        <v>0</v>
      </c>
      <c r="X1141" t="b">
        <f t="shared" si="160"/>
        <v>1</v>
      </c>
      <c r="Y1141" t="b">
        <f t="shared" si="161"/>
        <v>0</v>
      </c>
    </row>
    <row r="1142" spans="1:25" x14ac:dyDescent="0.3">
      <c r="A1142">
        <v>1140</v>
      </c>
      <c r="B1142" t="s">
        <v>83</v>
      </c>
      <c r="C1142" t="s">
        <v>94</v>
      </c>
      <c r="D1142" t="s">
        <v>96</v>
      </c>
      <c r="E1142" t="s">
        <v>86</v>
      </c>
      <c r="F1142" t="s">
        <v>91</v>
      </c>
      <c r="G1142" t="s">
        <v>95</v>
      </c>
      <c r="H1142">
        <v>1199</v>
      </c>
      <c r="I1142">
        <v>85</v>
      </c>
      <c r="J1142">
        <v>19.600000000000001</v>
      </c>
      <c r="K1142">
        <v>8.3000000000000007</v>
      </c>
      <c r="L1142">
        <v>2021</v>
      </c>
      <c r="M1142">
        <v>102629</v>
      </c>
      <c r="N1142">
        <v>1</v>
      </c>
      <c r="O1142">
        <v>0</v>
      </c>
      <c r="P1142">
        <v>4.03</v>
      </c>
      <c r="Q1142" t="b">
        <f t="shared" si="153"/>
        <v>1</v>
      </c>
      <c r="R1142" t="b">
        <f t="shared" si="154"/>
        <v>1</v>
      </c>
      <c r="S1142" t="b">
        <f t="shared" si="155"/>
        <v>1</v>
      </c>
      <c r="T1142" t="b">
        <f t="shared" si="156"/>
        <v>0</v>
      </c>
      <c r="U1142" t="b">
        <f t="shared" si="157"/>
        <v>0</v>
      </c>
      <c r="V1142" t="b">
        <f t="shared" si="158"/>
        <v>0</v>
      </c>
      <c r="W1142" t="b">
        <f t="shared" si="159"/>
        <v>0</v>
      </c>
      <c r="X1142" t="b">
        <f t="shared" si="160"/>
        <v>1</v>
      </c>
      <c r="Y1142" t="b">
        <f t="shared" si="161"/>
        <v>0</v>
      </c>
    </row>
    <row r="1143" spans="1:25" x14ac:dyDescent="0.3">
      <c r="A1143">
        <v>1141</v>
      </c>
      <c r="B1143" t="s">
        <v>83</v>
      </c>
      <c r="C1143" t="s">
        <v>94</v>
      </c>
      <c r="D1143" t="s">
        <v>96</v>
      </c>
      <c r="E1143" t="s">
        <v>86</v>
      </c>
      <c r="F1143" t="s">
        <v>91</v>
      </c>
      <c r="G1143" t="s">
        <v>95</v>
      </c>
      <c r="H1143">
        <v>1199</v>
      </c>
      <c r="I1143">
        <v>85</v>
      </c>
      <c r="J1143">
        <v>19.600000000000001</v>
      </c>
      <c r="K1143">
        <v>8.3000000000000007</v>
      </c>
      <c r="L1143">
        <v>2020</v>
      </c>
      <c r="M1143">
        <v>55713</v>
      </c>
      <c r="N1143">
        <v>1</v>
      </c>
      <c r="O1143">
        <v>0</v>
      </c>
      <c r="P1143">
        <v>3.98</v>
      </c>
      <c r="Q1143" t="b">
        <f t="shared" si="153"/>
        <v>0</v>
      </c>
      <c r="R1143" t="b">
        <f t="shared" si="154"/>
        <v>0</v>
      </c>
      <c r="S1143" t="b">
        <f t="shared" si="155"/>
        <v>1</v>
      </c>
      <c r="T1143" t="b">
        <f t="shared" si="156"/>
        <v>0</v>
      </c>
      <c r="U1143" t="b">
        <f t="shared" si="157"/>
        <v>0</v>
      </c>
      <c r="V1143" t="b">
        <f t="shared" si="158"/>
        <v>0</v>
      </c>
      <c r="W1143" t="b">
        <f t="shared" si="159"/>
        <v>0</v>
      </c>
      <c r="X1143" t="b">
        <f t="shared" si="160"/>
        <v>1</v>
      </c>
      <c r="Y1143" t="b">
        <f t="shared" si="161"/>
        <v>0</v>
      </c>
    </row>
    <row r="1144" spans="1:25" x14ac:dyDescent="0.3">
      <c r="A1144">
        <v>1142</v>
      </c>
      <c r="B1144" t="s">
        <v>83</v>
      </c>
      <c r="C1144" t="s">
        <v>94</v>
      </c>
      <c r="D1144" t="s">
        <v>96</v>
      </c>
      <c r="E1144" t="s">
        <v>86</v>
      </c>
      <c r="F1144" t="s">
        <v>91</v>
      </c>
      <c r="G1144" t="s">
        <v>95</v>
      </c>
      <c r="H1144">
        <v>1199</v>
      </c>
      <c r="I1144">
        <v>85</v>
      </c>
      <c r="J1144">
        <v>19.600000000000001</v>
      </c>
      <c r="K1144">
        <v>8.3000000000000007</v>
      </c>
      <c r="L1144">
        <v>2022</v>
      </c>
      <c r="M1144">
        <v>47287</v>
      </c>
      <c r="N1144">
        <v>2</v>
      </c>
      <c r="O1144">
        <v>0</v>
      </c>
      <c r="P1144">
        <v>4.6900000000000004</v>
      </c>
      <c r="Q1144" t="b">
        <f t="shared" si="153"/>
        <v>1</v>
      </c>
      <c r="R1144" t="b">
        <f t="shared" si="154"/>
        <v>1</v>
      </c>
      <c r="S1144" t="b">
        <f t="shared" si="155"/>
        <v>1</v>
      </c>
      <c r="T1144" t="b">
        <f t="shared" si="156"/>
        <v>0</v>
      </c>
      <c r="U1144" t="b">
        <f t="shared" si="157"/>
        <v>0</v>
      </c>
      <c r="V1144" t="b">
        <f t="shared" si="158"/>
        <v>0</v>
      </c>
      <c r="W1144" t="b">
        <f t="shared" si="159"/>
        <v>0</v>
      </c>
      <c r="X1144" t="b">
        <f t="shared" si="160"/>
        <v>1</v>
      </c>
      <c r="Y1144" t="b">
        <f t="shared" si="161"/>
        <v>0</v>
      </c>
    </row>
    <row r="1145" spans="1:25" x14ac:dyDescent="0.3">
      <c r="A1145">
        <v>1143</v>
      </c>
      <c r="B1145" t="s">
        <v>83</v>
      </c>
      <c r="C1145" t="s">
        <v>94</v>
      </c>
      <c r="D1145" t="s">
        <v>96</v>
      </c>
      <c r="E1145" t="s">
        <v>86</v>
      </c>
      <c r="F1145" t="s">
        <v>91</v>
      </c>
      <c r="G1145" t="s">
        <v>95</v>
      </c>
      <c r="H1145">
        <v>1199</v>
      </c>
      <c r="I1145">
        <v>85</v>
      </c>
      <c r="J1145">
        <v>19.600000000000001</v>
      </c>
      <c r="K1145">
        <v>8.3000000000000007</v>
      </c>
      <c r="L1145">
        <v>2025</v>
      </c>
      <c r="M1145">
        <v>21664</v>
      </c>
      <c r="N1145">
        <v>1</v>
      </c>
      <c r="O1145">
        <v>0</v>
      </c>
      <c r="P1145">
        <v>7.51</v>
      </c>
      <c r="Q1145" t="b">
        <f t="shared" si="153"/>
        <v>1</v>
      </c>
      <c r="R1145" t="b">
        <f t="shared" si="154"/>
        <v>0</v>
      </c>
      <c r="S1145" t="b">
        <f t="shared" si="155"/>
        <v>0</v>
      </c>
      <c r="T1145" t="b">
        <f t="shared" si="156"/>
        <v>0</v>
      </c>
      <c r="U1145" t="b">
        <f t="shared" si="157"/>
        <v>0</v>
      </c>
      <c r="V1145" t="b">
        <f t="shared" si="158"/>
        <v>1</v>
      </c>
      <c r="W1145" t="b">
        <f t="shared" si="159"/>
        <v>1</v>
      </c>
      <c r="X1145" t="b">
        <f t="shared" si="160"/>
        <v>1</v>
      </c>
      <c r="Y1145" t="b">
        <f t="shared" si="161"/>
        <v>1</v>
      </c>
    </row>
    <row r="1146" spans="1:25" x14ac:dyDescent="0.3">
      <c r="A1146">
        <v>1144</v>
      </c>
      <c r="B1146" t="s">
        <v>83</v>
      </c>
      <c r="C1146" t="s">
        <v>94</v>
      </c>
      <c r="D1146" t="s">
        <v>96</v>
      </c>
      <c r="E1146" t="s">
        <v>86</v>
      </c>
      <c r="F1146" t="s">
        <v>91</v>
      </c>
      <c r="G1146" t="s">
        <v>95</v>
      </c>
      <c r="H1146">
        <v>1199</v>
      </c>
      <c r="I1146">
        <v>85</v>
      </c>
      <c r="J1146">
        <v>19.600000000000001</v>
      </c>
      <c r="K1146">
        <v>8.3000000000000007</v>
      </c>
      <c r="L1146">
        <v>2023</v>
      </c>
      <c r="M1146">
        <v>32547</v>
      </c>
      <c r="N1146">
        <v>2</v>
      </c>
      <c r="O1146">
        <v>0</v>
      </c>
      <c r="P1146">
        <v>5.81</v>
      </c>
      <c r="Q1146" t="b">
        <f t="shared" si="153"/>
        <v>1</v>
      </c>
      <c r="R1146" t="b">
        <f t="shared" si="154"/>
        <v>0</v>
      </c>
      <c r="S1146" t="b">
        <f t="shared" si="155"/>
        <v>0</v>
      </c>
      <c r="T1146" t="b">
        <f t="shared" si="156"/>
        <v>0</v>
      </c>
      <c r="U1146" t="b">
        <f t="shared" si="157"/>
        <v>0</v>
      </c>
      <c r="V1146" t="b">
        <f t="shared" si="158"/>
        <v>1</v>
      </c>
      <c r="W1146" t="b">
        <f t="shared" si="159"/>
        <v>0</v>
      </c>
      <c r="X1146" t="b">
        <f t="shared" si="160"/>
        <v>1</v>
      </c>
      <c r="Y1146" t="b">
        <f t="shared" si="161"/>
        <v>0</v>
      </c>
    </row>
    <row r="1147" spans="1:25" x14ac:dyDescent="0.3">
      <c r="A1147">
        <v>1145</v>
      </c>
      <c r="B1147" t="s">
        <v>83</v>
      </c>
      <c r="C1147" t="s">
        <v>94</v>
      </c>
      <c r="D1147" t="s">
        <v>96</v>
      </c>
      <c r="E1147" t="s">
        <v>86</v>
      </c>
      <c r="F1147" t="s">
        <v>91</v>
      </c>
      <c r="G1147" t="s">
        <v>95</v>
      </c>
      <c r="H1147">
        <v>1199</v>
      </c>
      <c r="I1147">
        <v>85</v>
      </c>
      <c r="J1147">
        <v>19.600000000000001</v>
      </c>
      <c r="K1147">
        <v>8.3000000000000007</v>
      </c>
      <c r="L1147">
        <v>2024</v>
      </c>
      <c r="M1147">
        <v>42295</v>
      </c>
      <c r="N1147">
        <v>2</v>
      </c>
      <c r="O1147">
        <v>0</v>
      </c>
      <c r="P1147">
        <v>5.75</v>
      </c>
      <c r="Q1147" t="b">
        <f t="shared" si="153"/>
        <v>1</v>
      </c>
      <c r="R1147" t="b">
        <f t="shared" si="154"/>
        <v>0</v>
      </c>
      <c r="S1147" t="b">
        <f t="shared" si="155"/>
        <v>1</v>
      </c>
      <c r="T1147" t="b">
        <f t="shared" si="156"/>
        <v>0</v>
      </c>
      <c r="U1147" t="b">
        <f t="shared" si="157"/>
        <v>0</v>
      </c>
      <c r="V1147" t="b">
        <f t="shared" si="158"/>
        <v>1</v>
      </c>
      <c r="W1147" t="b">
        <f t="shared" si="159"/>
        <v>0</v>
      </c>
      <c r="X1147" t="b">
        <f t="shared" si="160"/>
        <v>1</v>
      </c>
      <c r="Y1147" t="b">
        <f t="shared" si="161"/>
        <v>0</v>
      </c>
    </row>
    <row r="1148" spans="1:25" x14ac:dyDescent="0.3">
      <c r="A1148">
        <v>1146</v>
      </c>
      <c r="B1148" t="s">
        <v>83</v>
      </c>
      <c r="C1148" t="s">
        <v>94</v>
      </c>
      <c r="D1148" t="s">
        <v>96</v>
      </c>
      <c r="E1148" t="s">
        <v>86</v>
      </c>
      <c r="F1148" t="s">
        <v>91</v>
      </c>
      <c r="G1148" t="s">
        <v>95</v>
      </c>
      <c r="H1148">
        <v>1199</v>
      </c>
      <c r="I1148">
        <v>85</v>
      </c>
      <c r="J1148">
        <v>19.600000000000001</v>
      </c>
      <c r="K1148">
        <v>8.3000000000000007</v>
      </c>
      <c r="L1148">
        <v>2025</v>
      </c>
      <c r="M1148">
        <v>21310</v>
      </c>
      <c r="N1148">
        <v>1</v>
      </c>
      <c r="O1148">
        <v>0</v>
      </c>
      <c r="P1148">
        <v>7.24</v>
      </c>
      <c r="Q1148" t="b">
        <f t="shared" si="153"/>
        <v>1</v>
      </c>
      <c r="R1148" t="b">
        <f t="shared" si="154"/>
        <v>0</v>
      </c>
      <c r="S1148" t="b">
        <f t="shared" si="155"/>
        <v>0</v>
      </c>
      <c r="T1148" t="b">
        <f t="shared" si="156"/>
        <v>0</v>
      </c>
      <c r="U1148" t="b">
        <f t="shared" si="157"/>
        <v>0</v>
      </c>
      <c r="V1148" t="b">
        <f t="shared" si="158"/>
        <v>1</v>
      </c>
      <c r="W1148" t="b">
        <f t="shared" si="159"/>
        <v>1</v>
      </c>
      <c r="X1148" t="b">
        <f t="shared" si="160"/>
        <v>1</v>
      </c>
      <c r="Y1148" t="b">
        <f t="shared" si="161"/>
        <v>1</v>
      </c>
    </row>
    <row r="1149" spans="1:25" x14ac:dyDescent="0.3">
      <c r="A1149">
        <v>1147</v>
      </c>
      <c r="B1149" t="s">
        <v>83</v>
      </c>
      <c r="C1149" t="s">
        <v>94</v>
      </c>
      <c r="D1149" t="s">
        <v>96</v>
      </c>
      <c r="E1149" t="s">
        <v>86</v>
      </c>
      <c r="F1149" t="s">
        <v>91</v>
      </c>
      <c r="G1149" t="s">
        <v>95</v>
      </c>
      <c r="H1149">
        <v>1199</v>
      </c>
      <c r="I1149">
        <v>85</v>
      </c>
      <c r="J1149">
        <v>19.600000000000001</v>
      </c>
      <c r="K1149">
        <v>8.3000000000000007</v>
      </c>
      <c r="L1149">
        <v>2023</v>
      </c>
      <c r="M1149">
        <v>68357</v>
      </c>
      <c r="N1149">
        <v>1</v>
      </c>
      <c r="O1149">
        <v>0</v>
      </c>
      <c r="P1149">
        <v>6.02</v>
      </c>
      <c r="Q1149" t="b">
        <f t="shared" si="153"/>
        <v>1</v>
      </c>
      <c r="R1149" t="b">
        <f t="shared" si="154"/>
        <v>0</v>
      </c>
      <c r="S1149" t="b">
        <f t="shared" si="155"/>
        <v>1</v>
      </c>
      <c r="T1149" t="b">
        <f t="shared" si="156"/>
        <v>0</v>
      </c>
      <c r="U1149" t="b">
        <f t="shared" si="157"/>
        <v>0</v>
      </c>
      <c r="V1149" t="b">
        <f t="shared" si="158"/>
        <v>1</v>
      </c>
      <c r="W1149" t="b">
        <f t="shared" si="159"/>
        <v>0</v>
      </c>
      <c r="X1149" t="b">
        <f t="shared" si="160"/>
        <v>1</v>
      </c>
      <c r="Y1149" t="b">
        <f t="shared" si="161"/>
        <v>0</v>
      </c>
    </row>
    <row r="1150" spans="1:25" x14ac:dyDescent="0.3">
      <c r="A1150">
        <v>1148</v>
      </c>
      <c r="B1150" t="s">
        <v>83</v>
      </c>
      <c r="C1150" t="s">
        <v>94</v>
      </c>
      <c r="D1150" t="s">
        <v>96</v>
      </c>
      <c r="E1150" t="s">
        <v>86</v>
      </c>
      <c r="F1150" t="s">
        <v>91</v>
      </c>
      <c r="G1150" t="s">
        <v>95</v>
      </c>
      <c r="H1150">
        <v>1199</v>
      </c>
      <c r="I1150">
        <v>85</v>
      </c>
      <c r="J1150">
        <v>19.600000000000001</v>
      </c>
      <c r="K1150">
        <v>8.3000000000000007</v>
      </c>
      <c r="L1150">
        <v>2025</v>
      </c>
      <c r="M1150">
        <v>12723</v>
      </c>
      <c r="N1150">
        <v>2</v>
      </c>
      <c r="O1150">
        <v>0</v>
      </c>
      <c r="P1150">
        <v>7.27</v>
      </c>
      <c r="Q1150" t="b">
        <f t="shared" si="153"/>
        <v>1</v>
      </c>
      <c r="R1150" t="b">
        <f t="shared" si="154"/>
        <v>0</v>
      </c>
      <c r="S1150" t="b">
        <f t="shared" si="155"/>
        <v>0</v>
      </c>
      <c r="T1150" t="b">
        <f t="shared" si="156"/>
        <v>0</v>
      </c>
      <c r="U1150" t="b">
        <f t="shared" si="157"/>
        <v>0</v>
      </c>
      <c r="V1150" t="b">
        <f t="shared" si="158"/>
        <v>1</v>
      </c>
      <c r="W1150" t="b">
        <f t="shared" si="159"/>
        <v>1</v>
      </c>
      <c r="X1150" t="b">
        <f t="shared" si="160"/>
        <v>1</v>
      </c>
      <c r="Y1150" t="b">
        <f t="shared" si="161"/>
        <v>1</v>
      </c>
    </row>
    <row r="1151" spans="1:25" x14ac:dyDescent="0.3">
      <c r="A1151">
        <v>1149</v>
      </c>
      <c r="B1151" t="s">
        <v>83</v>
      </c>
      <c r="C1151" t="s">
        <v>94</v>
      </c>
      <c r="D1151" t="s">
        <v>96</v>
      </c>
      <c r="E1151" t="s">
        <v>86</v>
      </c>
      <c r="F1151" t="s">
        <v>91</v>
      </c>
      <c r="G1151" t="s">
        <v>95</v>
      </c>
      <c r="H1151">
        <v>1199</v>
      </c>
      <c r="I1151">
        <v>85</v>
      </c>
      <c r="J1151">
        <v>19.600000000000001</v>
      </c>
      <c r="K1151">
        <v>8.3000000000000007</v>
      </c>
      <c r="L1151">
        <v>2022</v>
      </c>
      <c r="M1151">
        <v>49856</v>
      </c>
      <c r="N1151">
        <v>1</v>
      </c>
      <c r="O1151">
        <v>0</v>
      </c>
      <c r="P1151">
        <v>4.7699999999999996</v>
      </c>
      <c r="Q1151" t="b">
        <f t="shared" si="153"/>
        <v>1</v>
      </c>
      <c r="R1151" t="b">
        <f t="shared" si="154"/>
        <v>1</v>
      </c>
      <c r="S1151" t="b">
        <f t="shared" si="155"/>
        <v>1</v>
      </c>
      <c r="T1151" t="b">
        <f t="shared" si="156"/>
        <v>0</v>
      </c>
      <c r="U1151" t="b">
        <f t="shared" si="157"/>
        <v>0</v>
      </c>
      <c r="V1151" t="b">
        <f t="shared" si="158"/>
        <v>0</v>
      </c>
      <c r="W1151" t="b">
        <f t="shared" si="159"/>
        <v>0</v>
      </c>
      <c r="X1151" t="b">
        <f t="shared" si="160"/>
        <v>1</v>
      </c>
      <c r="Y1151" t="b">
        <f t="shared" si="161"/>
        <v>0</v>
      </c>
    </row>
    <row r="1152" spans="1:25" x14ac:dyDescent="0.3">
      <c r="A1152">
        <v>1150</v>
      </c>
      <c r="B1152" t="s">
        <v>83</v>
      </c>
      <c r="C1152" t="s">
        <v>94</v>
      </c>
      <c r="D1152" t="s">
        <v>96</v>
      </c>
      <c r="E1152" t="s">
        <v>86</v>
      </c>
      <c r="F1152" t="s">
        <v>91</v>
      </c>
      <c r="G1152" t="s">
        <v>95</v>
      </c>
      <c r="H1152">
        <v>1199</v>
      </c>
      <c r="I1152">
        <v>85</v>
      </c>
      <c r="J1152">
        <v>19.600000000000001</v>
      </c>
      <c r="K1152">
        <v>8.3000000000000007</v>
      </c>
      <c r="L1152">
        <v>2022</v>
      </c>
      <c r="M1152">
        <v>87772</v>
      </c>
      <c r="N1152">
        <v>1</v>
      </c>
      <c r="O1152">
        <v>0</v>
      </c>
      <c r="P1152">
        <v>5.07</v>
      </c>
      <c r="Q1152" t="b">
        <f t="shared" si="153"/>
        <v>1</v>
      </c>
      <c r="R1152" t="b">
        <f t="shared" si="154"/>
        <v>0</v>
      </c>
      <c r="S1152" t="b">
        <f t="shared" si="155"/>
        <v>1</v>
      </c>
      <c r="T1152" t="b">
        <f t="shared" si="156"/>
        <v>0</v>
      </c>
      <c r="U1152" t="b">
        <f t="shared" si="157"/>
        <v>0</v>
      </c>
      <c r="V1152" t="b">
        <f t="shared" si="158"/>
        <v>0</v>
      </c>
      <c r="W1152" t="b">
        <f t="shared" si="159"/>
        <v>0</v>
      </c>
      <c r="X1152" t="b">
        <f t="shared" si="160"/>
        <v>1</v>
      </c>
      <c r="Y1152" t="b">
        <f t="shared" si="161"/>
        <v>0</v>
      </c>
    </row>
    <row r="1153" spans="1:25" x14ac:dyDescent="0.3">
      <c r="A1153">
        <v>1151</v>
      </c>
      <c r="B1153" t="s">
        <v>83</v>
      </c>
      <c r="C1153" t="s">
        <v>94</v>
      </c>
      <c r="D1153" t="s">
        <v>96</v>
      </c>
      <c r="E1153" t="s">
        <v>86</v>
      </c>
      <c r="F1153" t="s">
        <v>91</v>
      </c>
      <c r="G1153" t="s">
        <v>95</v>
      </c>
      <c r="H1153">
        <v>1199</v>
      </c>
      <c r="I1153">
        <v>85</v>
      </c>
      <c r="J1153">
        <v>19.600000000000001</v>
      </c>
      <c r="K1153">
        <v>8.3000000000000007</v>
      </c>
      <c r="L1153">
        <v>2020</v>
      </c>
      <c r="M1153">
        <v>86277</v>
      </c>
      <c r="N1153">
        <v>1</v>
      </c>
      <c r="O1153">
        <v>0</v>
      </c>
      <c r="P1153">
        <v>3.68</v>
      </c>
      <c r="Q1153" t="b">
        <f t="shared" si="153"/>
        <v>0</v>
      </c>
      <c r="R1153" t="b">
        <f t="shared" si="154"/>
        <v>0</v>
      </c>
      <c r="S1153" t="b">
        <f t="shared" si="155"/>
        <v>1</v>
      </c>
      <c r="T1153" t="b">
        <f t="shared" si="156"/>
        <v>0</v>
      </c>
      <c r="U1153" t="b">
        <f t="shared" si="157"/>
        <v>0</v>
      </c>
      <c r="V1153" t="b">
        <f t="shared" si="158"/>
        <v>0</v>
      </c>
      <c r="W1153" t="b">
        <f t="shared" si="159"/>
        <v>0</v>
      </c>
      <c r="X1153" t="b">
        <f t="shared" si="160"/>
        <v>1</v>
      </c>
      <c r="Y1153" t="b">
        <f t="shared" si="161"/>
        <v>0</v>
      </c>
    </row>
    <row r="1154" spans="1:25" x14ac:dyDescent="0.3">
      <c r="A1154">
        <v>1152</v>
      </c>
      <c r="B1154" t="s">
        <v>83</v>
      </c>
      <c r="C1154" t="s">
        <v>94</v>
      </c>
      <c r="D1154" t="s">
        <v>96</v>
      </c>
      <c r="E1154" t="s">
        <v>86</v>
      </c>
      <c r="F1154" t="s">
        <v>91</v>
      </c>
      <c r="G1154" t="s">
        <v>95</v>
      </c>
      <c r="H1154">
        <v>1199</v>
      </c>
      <c r="I1154">
        <v>85</v>
      </c>
      <c r="J1154">
        <v>19.600000000000001</v>
      </c>
      <c r="K1154">
        <v>8.3000000000000007</v>
      </c>
      <c r="L1154">
        <v>2022</v>
      </c>
      <c r="M1154">
        <v>54174</v>
      </c>
      <c r="N1154">
        <v>1</v>
      </c>
      <c r="O1154">
        <v>0</v>
      </c>
      <c r="P1154">
        <v>4.8099999999999996</v>
      </c>
      <c r="Q1154" t="b">
        <f t="shared" si="153"/>
        <v>1</v>
      </c>
      <c r="R1154" t="b">
        <f t="shared" si="154"/>
        <v>1</v>
      </c>
      <c r="S1154" t="b">
        <f t="shared" si="155"/>
        <v>1</v>
      </c>
      <c r="T1154" t="b">
        <f t="shared" si="156"/>
        <v>0</v>
      </c>
      <c r="U1154" t="b">
        <f t="shared" si="157"/>
        <v>0</v>
      </c>
      <c r="V1154" t="b">
        <f t="shared" si="158"/>
        <v>0</v>
      </c>
      <c r="W1154" t="b">
        <f t="shared" si="159"/>
        <v>0</v>
      </c>
      <c r="X1154" t="b">
        <f t="shared" si="160"/>
        <v>1</v>
      </c>
      <c r="Y1154" t="b">
        <f t="shared" si="161"/>
        <v>0</v>
      </c>
    </row>
    <row r="1155" spans="1:25" x14ac:dyDescent="0.3">
      <c r="A1155">
        <v>1153</v>
      </c>
      <c r="B1155" t="s">
        <v>83</v>
      </c>
      <c r="C1155" t="s">
        <v>94</v>
      </c>
      <c r="D1155" t="s">
        <v>96</v>
      </c>
      <c r="E1155" t="s">
        <v>86</v>
      </c>
      <c r="F1155" t="s">
        <v>91</v>
      </c>
      <c r="G1155" t="s">
        <v>95</v>
      </c>
      <c r="H1155">
        <v>1199</v>
      </c>
      <c r="I1155">
        <v>85</v>
      </c>
      <c r="J1155">
        <v>19.600000000000001</v>
      </c>
      <c r="K1155">
        <v>8.3000000000000007</v>
      </c>
      <c r="L1155">
        <v>2023</v>
      </c>
      <c r="M1155">
        <v>40325</v>
      </c>
      <c r="N1155">
        <v>1</v>
      </c>
      <c r="O1155">
        <v>0</v>
      </c>
      <c r="P1155">
        <v>5.58</v>
      </c>
      <c r="Q1155" t="b">
        <f t="shared" si="153"/>
        <v>1</v>
      </c>
      <c r="R1155" t="b">
        <f t="shared" si="154"/>
        <v>0</v>
      </c>
      <c r="S1155" t="b">
        <f t="shared" si="155"/>
        <v>1</v>
      </c>
      <c r="T1155" t="b">
        <f t="shared" si="156"/>
        <v>0</v>
      </c>
      <c r="U1155" t="b">
        <f t="shared" si="157"/>
        <v>0</v>
      </c>
      <c r="V1155" t="b">
        <f t="shared" si="158"/>
        <v>1</v>
      </c>
      <c r="W1155" t="b">
        <f t="shared" si="159"/>
        <v>0</v>
      </c>
      <c r="X1155" t="b">
        <f t="shared" si="160"/>
        <v>1</v>
      </c>
      <c r="Y1155" t="b">
        <f t="shared" si="161"/>
        <v>0</v>
      </c>
    </row>
    <row r="1156" spans="1:25" x14ac:dyDescent="0.3">
      <c r="A1156">
        <v>1154</v>
      </c>
      <c r="B1156" t="s">
        <v>83</v>
      </c>
      <c r="C1156" t="s">
        <v>94</v>
      </c>
      <c r="D1156" t="s">
        <v>96</v>
      </c>
      <c r="E1156" t="s">
        <v>86</v>
      </c>
      <c r="F1156" t="s">
        <v>91</v>
      </c>
      <c r="G1156" t="s">
        <v>95</v>
      </c>
      <c r="H1156">
        <v>1199</v>
      </c>
      <c r="I1156">
        <v>85</v>
      </c>
      <c r="J1156">
        <v>19.600000000000001</v>
      </c>
      <c r="K1156">
        <v>8.3000000000000007</v>
      </c>
      <c r="L1156">
        <v>2023</v>
      </c>
      <c r="M1156">
        <v>49829</v>
      </c>
      <c r="N1156">
        <v>1</v>
      </c>
      <c r="O1156">
        <v>0</v>
      </c>
      <c r="P1156">
        <v>5.77</v>
      </c>
      <c r="Q1156" t="b">
        <f t="shared" ref="Q1156:Q1219" si="162">AND(P1156&gt;4,P1156&gt;4)</f>
        <v>1</v>
      </c>
      <c r="R1156" t="b">
        <f t="shared" ref="R1156:R1219" si="163">AND(P1156&gt;4,P1156&lt;5)</f>
        <v>0</v>
      </c>
      <c r="S1156" t="b">
        <f t="shared" ref="S1156:S1219" si="164">M1156&gt;40000</f>
        <v>1</v>
      </c>
      <c r="T1156" t="b">
        <f t="shared" ref="T1156:T1219" si="165">F1156=""</f>
        <v>0</v>
      </c>
      <c r="U1156" t="b">
        <f t="shared" ref="U1156:U1219" si="166">AND(R1156,S1156,T1156)</f>
        <v>0</v>
      </c>
      <c r="V1156" t="b">
        <f t="shared" ref="V1156:V1219" si="167">L1156&gt;2022</f>
        <v>1</v>
      </c>
      <c r="W1156" t="b">
        <f t="shared" ref="W1156:W1219" si="168">P1156&gt;7</f>
        <v>0</v>
      </c>
      <c r="X1156" t="b">
        <f t="shared" ref="X1156:X1219" si="169">F1156="Automatic"</f>
        <v>1</v>
      </c>
      <c r="Y1156" t="b">
        <f t="shared" ref="Y1156:Y1219" si="170">AND(V1156,W1156,X1156)</f>
        <v>0</v>
      </c>
    </row>
    <row r="1157" spans="1:25" x14ac:dyDescent="0.3">
      <c r="A1157">
        <v>1155</v>
      </c>
      <c r="B1157" t="s">
        <v>83</v>
      </c>
      <c r="C1157" t="s">
        <v>94</v>
      </c>
      <c r="D1157" t="s">
        <v>96</v>
      </c>
      <c r="E1157" t="s">
        <v>86</v>
      </c>
      <c r="F1157" t="s">
        <v>91</v>
      </c>
      <c r="G1157" t="s">
        <v>95</v>
      </c>
      <c r="H1157">
        <v>1199</v>
      </c>
      <c r="I1157">
        <v>85</v>
      </c>
      <c r="J1157">
        <v>19.600000000000001</v>
      </c>
      <c r="K1157">
        <v>8.3000000000000007</v>
      </c>
      <c r="L1157">
        <v>2026</v>
      </c>
      <c r="M1157">
        <v>4001</v>
      </c>
      <c r="N1157">
        <v>1</v>
      </c>
      <c r="O1157">
        <v>0</v>
      </c>
      <c r="P1157">
        <v>8.4499999999999993</v>
      </c>
      <c r="Q1157" t="b">
        <f t="shared" si="162"/>
        <v>1</v>
      </c>
      <c r="R1157" t="b">
        <f t="shared" si="163"/>
        <v>0</v>
      </c>
      <c r="S1157" t="b">
        <f t="shared" si="164"/>
        <v>0</v>
      </c>
      <c r="T1157" t="b">
        <f t="shared" si="165"/>
        <v>0</v>
      </c>
      <c r="U1157" t="b">
        <f t="shared" si="166"/>
        <v>0</v>
      </c>
      <c r="V1157" t="b">
        <f t="shared" si="167"/>
        <v>1</v>
      </c>
      <c r="W1157" t="b">
        <f t="shared" si="168"/>
        <v>1</v>
      </c>
      <c r="X1157" t="b">
        <f t="shared" si="169"/>
        <v>1</v>
      </c>
      <c r="Y1157" t="b">
        <f t="shared" si="170"/>
        <v>1</v>
      </c>
    </row>
    <row r="1158" spans="1:25" x14ac:dyDescent="0.3">
      <c r="A1158">
        <v>1156</v>
      </c>
      <c r="B1158" t="s">
        <v>83</v>
      </c>
      <c r="C1158" t="s">
        <v>94</v>
      </c>
      <c r="D1158" t="s">
        <v>96</v>
      </c>
      <c r="E1158" t="s">
        <v>86</v>
      </c>
      <c r="F1158" t="s">
        <v>91</v>
      </c>
      <c r="G1158" t="s">
        <v>95</v>
      </c>
      <c r="H1158">
        <v>1199</v>
      </c>
      <c r="I1158">
        <v>85</v>
      </c>
      <c r="J1158">
        <v>19.600000000000001</v>
      </c>
      <c r="K1158">
        <v>8.3000000000000007</v>
      </c>
      <c r="L1158">
        <v>2021</v>
      </c>
      <c r="M1158">
        <v>88727</v>
      </c>
      <c r="N1158">
        <v>1</v>
      </c>
      <c r="O1158">
        <v>0</v>
      </c>
      <c r="P1158">
        <v>3.8</v>
      </c>
      <c r="Q1158" t="b">
        <f t="shared" si="162"/>
        <v>0</v>
      </c>
      <c r="R1158" t="b">
        <f t="shared" si="163"/>
        <v>0</v>
      </c>
      <c r="S1158" t="b">
        <f t="shared" si="164"/>
        <v>1</v>
      </c>
      <c r="T1158" t="b">
        <f t="shared" si="165"/>
        <v>0</v>
      </c>
      <c r="U1158" t="b">
        <f t="shared" si="166"/>
        <v>0</v>
      </c>
      <c r="V1158" t="b">
        <f t="shared" si="167"/>
        <v>0</v>
      </c>
      <c r="W1158" t="b">
        <f t="shared" si="168"/>
        <v>0</v>
      </c>
      <c r="X1158" t="b">
        <f t="shared" si="169"/>
        <v>1</v>
      </c>
      <c r="Y1158" t="b">
        <f t="shared" si="170"/>
        <v>0</v>
      </c>
    </row>
    <row r="1159" spans="1:25" x14ac:dyDescent="0.3">
      <c r="A1159">
        <v>1157</v>
      </c>
      <c r="B1159" t="s">
        <v>83</v>
      </c>
      <c r="C1159" t="s">
        <v>94</v>
      </c>
      <c r="D1159" t="s">
        <v>96</v>
      </c>
      <c r="E1159" t="s">
        <v>86</v>
      </c>
      <c r="F1159" t="s">
        <v>91</v>
      </c>
      <c r="G1159" t="s">
        <v>95</v>
      </c>
      <c r="H1159">
        <v>1199</v>
      </c>
      <c r="I1159">
        <v>85</v>
      </c>
      <c r="J1159">
        <v>19.600000000000001</v>
      </c>
      <c r="K1159">
        <v>8.3000000000000007</v>
      </c>
      <c r="L1159">
        <v>2026</v>
      </c>
      <c r="M1159">
        <v>6759</v>
      </c>
      <c r="N1159">
        <v>1</v>
      </c>
      <c r="O1159">
        <v>0</v>
      </c>
      <c r="P1159">
        <v>8.02</v>
      </c>
      <c r="Q1159" t="b">
        <f t="shared" si="162"/>
        <v>1</v>
      </c>
      <c r="R1159" t="b">
        <f t="shared" si="163"/>
        <v>0</v>
      </c>
      <c r="S1159" t="b">
        <f t="shared" si="164"/>
        <v>0</v>
      </c>
      <c r="T1159" t="b">
        <f t="shared" si="165"/>
        <v>0</v>
      </c>
      <c r="U1159" t="b">
        <f t="shared" si="166"/>
        <v>0</v>
      </c>
      <c r="V1159" t="b">
        <f t="shared" si="167"/>
        <v>1</v>
      </c>
      <c r="W1159" t="b">
        <f t="shared" si="168"/>
        <v>1</v>
      </c>
      <c r="X1159" t="b">
        <f t="shared" si="169"/>
        <v>1</v>
      </c>
      <c r="Y1159" t="b">
        <f t="shared" si="170"/>
        <v>1</v>
      </c>
    </row>
    <row r="1160" spans="1:25" x14ac:dyDescent="0.3">
      <c r="A1160">
        <v>1158</v>
      </c>
      <c r="B1160" t="s">
        <v>83</v>
      </c>
      <c r="C1160" t="s">
        <v>94</v>
      </c>
      <c r="D1160" t="s">
        <v>96</v>
      </c>
      <c r="E1160" t="s">
        <v>86</v>
      </c>
      <c r="F1160" t="s">
        <v>91</v>
      </c>
      <c r="G1160" t="s">
        <v>95</v>
      </c>
      <c r="H1160">
        <v>1199</v>
      </c>
      <c r="I1160">
        <v>85</v>
      </c>
      <c r="J1160">
        <v>19.600000000000001</v>
      </c>
      <c r="K1160">
        <v>8.3000000000000007</v>
      </c>
      <c r="L1160">
        <v>2022</v>
      </c>
      <c r="M1160">
        <v>83244</v>
      </c>
      <c r="N1160">
        <v>3</v>
      </c>
      <c r="O1160">
        <v>0</v>
      </c>
      <c r="P1160">
        <v>3.96</v>
      </c>
      <c r="Q1160" t="b">
        <f t="shared" si="162"/>
        <v>0</v>
      </c>
      <c r="R1160" t="b">
        <f t="shared" si="163"/>
        <v>0</v>
      </c>
      <c r="S1160" t="b">
        <f t="shared" si="164"/>
        <v>1</v>
      </c>
      <c r="T1160" t="b">
        <f t="shared" si="165"/>
        <v>0</v>
      </c>
      <c r="U1160" t="b">
        <f t="shared" si="166"/>
        <v>0</v>
      </c>
      <c r="V1160" t="b">
        <f t="shared" si="167"/>
        <v>0</v>
      </c>
      <c r="W1160" t="b">
        <f t="shared" si="168"/>
        <v>0</v>
      </c>
      <c r="X1160" t="b">
        <f t="shared" si="169"/>
        <v>1</v>
      </c>
      <c r="Y1160" t="b">
        <f t="shared" si="170"/>
        <v>0</v>
      </c>
    </row>
    <row r="1161" spans="1:25" x14ac:dyDescent="0.3">
      <c r="A1161">
        <v>1159</v>
      </c>
      <c r="B1161" t="s">
        <v>83</v>
      </c>
      <c r="C1161" t="s">
        <v>94</v>
      </c>
      <c r="D1161" t="s">
        <v>96</v>
      </c>
      <c r="E1161" t="s">
        <v>86</v>
      </c>
      <c r="F1161" t="s">
        <v>91</v>
      </c>
      <c r="G1161" t="s">
        <v>95</v>
      </c>
      <c r="H1161">
        <v>1199</v>
      </c>
      <c r="I1161">
        <v>85</v>
      </c>
      <c r="J1161">
        <v>19.600000000000001</v>
      </c>
      <c r="K1161">
        <v>8.3000000000000007</v>
      </c>
      <c r="L1161">
        <v>2022</v>
      </c>
      <c r="M1161">
        <v>81325</v>
      </c>
      <c r="N1161">
        <v>1</v>
      </c>
      <c r="O1161">
        <v>0</v>
      </c>
      <c r="P1161">
        <v>5.08</v>
      </c>
      <c r="Q1161" t="b">
        <f t="shared" si="162"/>
        <v>1</v>
      </c>
      <c r="R1161" t="b">
        <f t="shared" si="163"/>
        <v>0</v>
      </c>
      <c r="S1161" t="b">
        <f t="shared" si="164"/>
        <v>1</v>
      </c>
      <c r="T1161" t="b">
        <f t="shared" si="165"/>
        <v>0</v>
      </c>
      <c r="U1161" t="b">
        <f t="shared" si="166"/>
        <v>0</v>
      </c>
      <c r="V1161" t="b">
        <f t="shared" si="167"/>
        <v>0</v>
      </c>
      <c r="W1161" t="b">
        <f t="shared" si="168"/>
        <v>0</v>
      </c>
      <c r="X1161" t="b">
        <f t="shared" si="169"/>
        <v>1</v>
      </c>
      <c r="Y1161" t="b">
        <f t="shared" si="170"/>
        <v>0</v>
      </c>
    </row>
    <row r="1162" spans="1:25" x14ac:dyDescent="0.3">
      <c r="A1162">
        <v>1160</v>
      </c>
      <c r="B1162" t="s">
        <v>83</v>
      </c>
      <c r="C1162" t="s">
        <v>94</v>
      </c>
      <c r="D1162" t="s">
        <v>96</v>
      </c>
      <c r="E1162" t="s">
        <v>86</v>
      </c>
      <c r="F1162" t="s">
        <v>91</v>
      </c>
      <c r="G1162" t="s">
        <v>95</v>
      </c>
      <c r="H1162">
        <v>1199</v>
      </c>
      <c r="I1162">
        <v>85</v>
      </c>
      <c r="J1162">
        <v>19.600000000000001</v>
      </c>
      <c r="K1162">
        <v>8.3000000000000007</v>
      </c>
      <c r="L1162">
        <v>2021</v>
      </c>
      <c r="M1162">
        <v>59513</v>
      </c>
      <c r="N1162">
        <v>1</v>
      </c>
      <c r="O1162">
        <v>0</v>
      </c>
      <c r="P1162">
        <v>4.33</v>
      </c>
      <c r="Q1162" t="b">
        <f t="shared" si="162"/>
        <v>1</v>
      </c>
      <c r="R1162" t="b">
        <f t="shared" si="163"/>
        <v>1</v>
      </c>
      <c r="S1162" t="b">
        <f t="shared" si="164"/>
        <v>1</v>
      </c>
      <c r="T1162" t="b">
        <f t="shared" si="165"/>
        <v>0</v>
      </c>
      <c r="U1162" t="b">
        <f t="shared" si="166"/>
        <v>0</v>
      </c>
      <c r="V1162" t="b">
        <f t="shared" si="167"/>
        <v>0</v>
      </c>
      <c r="W1162" t="b">
        <f t="shared" si="168"/>
        <v>0</v>
      </c>
      <c r="X1162" t="b">
        <f t="shared" si="169"/>
        <v>1</v>
      </c>
      <c r="Y1162" t="b">
        <f t="shared" si="170"/>
        <v>0</v>
      </c>
    </row>
    <row r="1163" spans="1:25" x14ac:dyDescent="0.3">
      <c r="A1163">
        <v>1161</v>
      </c>
      <c r="B1163" t="s">
        <v>83</v>
      </c>
      <c r="C1163" t="s">
        <v>94</v>
      </c>
      <c r="D1163" t="s">
        <v>96</v>
      </c>
      <c r="E1163" t="s">
        <v>86</v>
      </c>
      <c r="F1163" t="s">
        <v>91</v>
      </c>
      <c r="G1163" t="s">
        <v>95</v>
      </c>
      <c r="H1163">
        <v>1199</v>
      </c>
      <c r="I1163">
        <v>85</v>
      </c>
      <c r="J1163">
        <v>19.600000000000001</v>
      </c>
      <c r="K1163">
        <v>8.3000000000000007</v>
      </c>
      <c r="L1163">
        <v>2025</v>
      </c>
      <c r="M1163">
        <v>14176</v>
      </c>
      <c r="N1163">
        <v>1</v>
      </c>
      <c r="O1163">
        <v>0</v>
      </c>
      <c r="P1163">
        <v>7.29</v>
      </c>
      <c r="Q1163" t="b">
        <f t="shared" si="162"/>
        <v>1</v>
      </c>
      <c r="R1163" t="b">
        <f t="shared" si="163"/>
        <v>0</v>
      </c>
      <c r="S1163" t="b">
        <f t="shared" si="164"/>
        <v>0</v>
      </c>
      <c r="T1163" t="b">
        <f t="shared" si="165"/>
        <v>0</v>
      </c>
      <c r="U1163" t="b">
        <f t="shared" si="166"/>
        <v>0</v>
      </c>
      <c r="V1163" t="b">
        <f t="shared" si="167"/>
        <v>1</v>
      </c>
      <c r="W1163" t="b">
        <f t="shared" si="168"/>
        <v>1</v>
      </c>
      <c r="X1163" t="b">
        <f t="shared" si="169"/>
        <v>1</v>
      </c>
      <c r="Y1163" t="b">
        <f t="shared" si="170"/>
        <v>1</v>
      </c>
    </row>
    <row r="1164" spans="1:25" x14ac:dyDescent="0.3">
      <c r="A1164">
        <v>1162</v>
      </c>
      <c r="B1164" t="s">
        <v>83</v>
      </c>
      <c r="C1164" t="s">
        <v>94</v>
      </c>
      <c r="D1164" t="s">
        <v>96</v>
      </c>
      <c r="E1164" t="s">
        <v>86</v>
      </c>
      <c r="F1164" t="s">
        <v>91</v>
      </c>
      <c r="G1164" t="s">
        <v>95</v>
      </c>
      <c r="H1164">
        <v>1199</v>
      </c>
      <c r="I1164">
        <v>85</v>
      </c>
      <c r="J1164">
        <v>19.600000000000001</v>
      </c>
      <c r="K1164">
        <v>8.3000000000000007</v>
      </c>
      <c r="L1164">
        <v>2026</v>
      </c>
      <c r="M1164">
        <v>9893</v>
      </c>
      <c r="N1164">
        <v>1</v>
      </c>
      <c r="O1164">
        <v>0</v>
      </c>
      <c r="P1164">
        <v>8.43</v>
      </c>
      <c r="Q1164" t="b">
        <f t="shared" si="162"/>
        <v>1</v>
      </c>
      <c r="R1164" t="b">
        <f t="shared" si="163"/>
        <v>0</v>
      </c>
      <c r="S1164" t="b">
        <f t="shared" si="164"/>
        <v>0</v>
      </c>
      <c r="T1164" t="b">
        <f t="shared" si="165"/>
        <v>0</v>
      </c>
      <c r="U1164" t="b">
        <f t="shared" si="166"/>
        <v>0</v>
      </c>
      <c r="V1164" t="b">
        <f t="shared" si="167"/>
        <v>1</v>
      </c>
      <c r="W1164" t="b">
        <f t="shared" si="168"/>
        <v>1</v>
      </c>
      <c r="X1164" t="b">
        <f t="shared" si="169"/>
        <v>1</v>
      </c>
      <c r="Y1164" t="b">
        <f t="shared" si="170"/>
        <v>1</v>
      </c>
    </row>
    <row r="1165" spans="1:25" x14ac:dyDescent="0.3">
      <c r="A1165">
        <v>1163</v>
      </c>
      <c r="B1165" t="s">
        <v>83</v>
      </c>
      <c r="C1165" t="s">
        <v>94</v>
      </c>
      <c r="D1165" t="s">
        <v>96</v>
      </c>
      <c r="E1165" t="s">
        <v>86</v>
      </c>
      <c r="F1165" t="s">
        <v>91</v>
      </c>
      <c r="G1165" t="s">
        <v>95</v>
      </c>
      <c r="H1165">
        <v>1199</v>
      </c>
      <c r="I1165">
        <v>85</v>
      </c>
      <c r="J1165">
        <v>19.600000000000001</v>
      </c>
      <c r="K1165">
        <v>8.3000000000000007</v>
      </c>
      <c r="L1165">
        <v>2025</v>
      </c>
      <c r="M1165">
        <v>21267</v>
      </c>
      <c r="N1165">
        <v>1</v>
      </c>
      <c r="O1165">
        <v>0</v>
      </c>
      <c r="P1165">
        <v>7.26</v>
      </c>
      <c r="Q1165" t="b">
        <f t="shared" si="162"/>
        <v>1</v>
      </c>
      <c r="R1165" t="b">
        <f t="shared" si="163"/>
        <v>0</v>
      </c>
      <c r="S1165" t="b">
        <f t="shared" si="164"/>
        <v>0</v>
      </c>
      <c r="T1165" t="b">
        <f t="shared" si="165"/>
        <v>0</v>
      </c>
      <c r="U1165" t="b">
        <f t="shared" si="166"/>
        <v>0</v>
      </c>
      <c r="V1165" t="b">
        <f t="shared" si="167"/>
        <v>1</v>
      </c>
      <c r="W1165" t="b">
        <f t="shared" si="168"/>
        <v>1</v>
      </c>
      <c r="X1165" t="b">
        <f t="shared" si="169"/>
        <v>1</v>
      </c>
      <c r="Y1165" t="b">
        <f t="shared" si="170"/>
        <v>1</v>
      </c>
    </row>
    <row r="1166" spans="1:25" x14ac:dyDescent="0.3">
      <c r="A1166">
        <v>1164</v>
      </c>
      <c r="B1166" t="s">
        <v>83</v>
      </c>
      <c r="C1166" t="s">
        <v>94</v>
      </c>
      <c r="D1166" t="s">
        <v>96</v>
      </c>
      <c r="E1166" t="s">
        <v>86</v>
      </c>
      <c r="F1166" t="s">
        <v>91</v>
      </c>
      <c r="G1166" t="s">
        <v>95</v>
      </c>
      <c r="H1166">
        <v>1199</v>
      </c>
      <c r="I1166">
        <v>85</v>
      </c>
      <c r="J1166">
        <v>19.600000000000001</v>
      </c>
      <c r="K1166">
        <v>8.3000000000000007</v>
      </c>
      <c r="L1166">
        <v>2023</v>
      </c>
      <c r="M1166">
        <v>68617</v>
      </c>
      <c r="N1166">
        <v>2</v>
      </c>
      <c r="O1166">
        <v>0</v>
      </c>
      <c r="P1166">
        <v>5.0999999999999996</v>
      </c>
      <c r="Q1166" t="b">
        <f t="shared" si="162"/>
        <v>1</v>
      </c>
      <c r="R1166" t="b">
        <f t="shared" si="163"/>
        <v>0</v>
      </c>
      <c r="S1166" t="b">
        <f t="shared" si="164"/>
        <v>1</v>
      </c>
      <c r="T1166" t="b">
        <f t="shared" si="165"/>
        <v>0</v>
      </c>
      <c r="U1166" t="b">
        <f t="shared" si="166"/>
        <v>0</v>
      </c>
      <c r="V1166" t="b">
        <f t="shared" si="167"/>
        <v>1</v>
      </c>
      <c r="W1166" t="b">
        <f t="shared" si="168"/>
        <v>0</v>
      </c>
      <c r="X1166" t="b">
        <f t="shared" si="169"/>
        <v>1</v>
      </c>
      <c r="Y1166" t="b">
        <f t="shared" si="170"/>
        <v>0</v>
      </c>
    </row>
    <row r="1167" spans="1:25" x14ac:dyDescent="0.3">
      <c r="A1167">
        <v>1165</v>
      </c>
      <c r="B1167" t="s">
        <v>83</v>
      </c>
      <c r="C1167" t="s">
        <v>94</v>
      </c>
      <c r="D1167" t="s">
        <v>96</v>
      </c>
      <c r="E1167" t="s">
        <v>86</v>
      </c>
      <c r="F1167" t="s">
        <v>91</v>
      </c>
      <c r="G1167" t="s">
        <v>95</v>
      </c>
      <c r="H1167">
        <v>1199</v>
      </c>
      <c r="I1167">
        <v>85</v>
      </c>
      <c r="J1167">
        <v>19.600000000000001</v>
      </c>
      <c r="K1167">
        <v>8.3000000000000007</v>
      </c>
      <c r="L1167">
        <v>2025</v>
      </c>
      <c r="M1167">
        <v>29714</v>
      </c>
      <c r="N1167">
        <v>2</v>
      </c>
      <c r="O1167">
        <v>0</v>
      </c>
      <c r="P1167">
        <v>6.86</v>
      </c>
      <c r="Q1167" t="b">
        <f t="shared" si="162"/>
        <v>1</v>
      </c>
      <c r="R1167" t="b">
        <f t="shared" si="163"/>
        <v>0</v>
      </c>
      <c r="S1167" t="b">
        <f t="shared" si="164"/>
        <v>0</v>
      </c>
      <c r="T1167" t="b">
        <f t="shared" si="165"/>
        <v>0</v>
      </c>
      <c r="U1167" t="b">
        <f t="shared" si="166"/>
        <v>0</v>
      </c>
      <c r="V1167" t="b">
        <f t="shared" si="167"/>
        <v>1</v>
      </c>
      <c r="W1167" t="b">
        <f t="shared" si="168"/>
        <v>0</v>
      </c>
      <c r="X1167" t="b">
        <f t="shared" si="169"/>
        <v>1</v>
      </c>
      <c r="Y1167" t="b">
        <f t="shared" si="170"/>
        <v>0</v>
      </c>
    </row>
    <row r="1168" spans="1:25" x14ac:dyDescent="0.3">
      <c r="A1168">
        <v>1166</v>
      </c>
      <c r="B1168" t="s">
        <v>83</v>
      </c>
      <c r="C1168" t="s">
        <v>94</v>
      </c>
      <c r="D1168" t="s">
        <v>96</v>
      </c>
      <c r="E1168" t="s">
        <v>86</v>
      </c>
      <c r="F1168" t="s">
        <v>91</v>
      </c>
      <c r="G1168" t="s">
        <v>95</v>
      </c>
      <c r="H1168">
        <v>1199</v>
      </c>
      <c r="I1168">
        <v>85</v>
      </c>
      <c r="J1168">
        <v>19.600000000000001</v>
      </c>
      <c r="K1168">
        <v>8.3000000000000007</v>
      </c>
      <c r="L1168">
        <v>2021</v>
      </c>
      <c r="M1168">
        <v>77646</v>
      </c>
      <c r="N1168">
        <v>2</v>
      </c>
      <c r="O1168">
        <v>0</v>
      </c>
      <c r="P1168">
        <v>3.88</v>
      </c>
      <c r="Q1168" t="b">
        <f t="shared" si="162"/>
        <v>0</v>
      </c>
      <c r="R1168" t="b">
        <f t="shared" si="163"/>
        <v>0</v>
      </c>
      <c r="S1168" t="b">
        <f t="shared" si="164"/>
        <v>1</v>
      </c>
      <c r="T1168" t="b">
        <f t="shared" si="165"/>
        <v>0</v>
      </c>
      <c r="U1168" t="b">
        <f t="shared" si="166"/>
        <v>0</v>
      </c>
      <c r="V1168" t="b">
        <f t="shared" si="167"/>
        <v>0</v>
      </c>
      <c r="W1168" t="b">
        <f t="shared" si="168"/>
        <v>0</v>
      </c>
      <c r="X1168" t="b">
        <f t="shared" si="169"/>
        <v>1</v>
      </c>
      <c r="Y1168" t="b">
        <f t="shared" si="170"/>
        <v>0</v>
      </c>
    </row>
    <row r="1169" spans="1:25" x14ac:dyDescent="0.3">
      <c r="A1169">
        <v>1167</v>
      </c>
      <c r="B1169" t="s">
        <v>83</v>
      </c>
      <c r="C1169" t="s">
        <v>94</v>
      </c>
      <c r="D1169" t="s">
        <v>96</v>
      </c>
      <c r="E1169" t="s">
        <v>86</v>
      </c>
      <c r="F1169" t="s">
        <v>91</v>
      </c>
      <c r="G1169" t="s">
        <v>95</v>
      </c>
      <c r="H1169">
        <v>1199</v>
      </c>
      <c r="I1169">
        <v>85</v>
      </c>
      <c r="J1169">
        <v>19.600000000000001</v>
      </c>
      <c r="K1169">
        <v>8.3000000000000007</v>
      </c>
      <c r="L1169">
        <v>2021</v>
      </c>
      <c r="M1169">
        <v>98808</v>
      </c>
      <c r="N1169">
        <v>1</v>
      </c>
      <c r="O1169">
        <v>0</v>
      </c>
      <c r="P1169">
        <v>3.92</v>
      </c>
      <c r="Q1169" t="b">
        <f t="shared" si="162"/>
        <v>0</v>
      </c>
      <c r="R1169" t="b">
        <f t="shared" si="163"/>
        <v>0</v>
      </c>
      <c r="S1169" t="b">
        <f t="shared" si="164"/>
        <v>1</v>
      </c>
      <c r="T1169" t="b">
        <f t="shared" si="165"/>
        <v>0</v>
      </c>
      <c r="U1169" t="b">
        <f t="shared" si="166"/>
        <v>0</v>
      </c>
      <c r="V1169" t="b">
        <f t="shared" si="167"/>
        <v>0</v>
      </c>
      <c r="W1169" t="b">
        <f t="shared" si="168"/>
        <v>0</v>
      </c>
      <c r="X1169" t="b">
        <f t="shared" si="169"/>
        <v>1</v>
      </c>
      <c r="Y1169" t="b">
        <f t="shared" si="170"/>
        <v>0</v>
      </c>
    </row>
    <row r="1170" spans="1:25" x14ac:dyDescent="0.3">
      <c r="A1170">
        <v>1168</v>
      </c>
      <c r="B1170" t="s">
        <v>83</v>
      </c>
      <c r="C1170" t="s">
        <v>94</v>
      </c>
      <c r="D1170" t="s">
        <v>96</v>
      </c>
      <c r="E1170" t="s">
        <v>86</v>
      </c>
      <c r="F1170" t="s">
        <v>91</v>
      </c>
      <c r="G1170" t="s">
        <v>95</v>
      </c>
      <c r="H1170">
        <v>1199</v>
      </c>
      <c r="I1170">
        <v>85</v>
      </c>
      <c r="J1170">
        <v>19.600000000000001</v>
      </c>
      <c r="K1170">
        <v>8.3000000000000007</v>
      </c>
      <c r="L1170">
        <v>2026</v>
      </c>
      <c r="M1170">
        <v>4283</v>
      </c>
      <c r="N1170">
        <v>1</v>
      </c>
      <c r="O1170">
        <v>0</v>
      </c>
      <c r="P1170">
        <v>8.25</v>
      </c>
      <c r="Q1170" t="b">
        <f t="shared" si="162"/>
        <v>1</v>
      </c>
      <c r="R1170" t="b">
        <f t="shared" si="163"/>
        <v>0</v>
      </c>
      <c r="S1170" t="b">
        <f t="shared" si="164"/>
        <v>0</v>
      </c>
      <c r="T1170" t="b">
        <f t="shared" si="165"/>
        <v>0</v>
      </c>
      <c r="U1170" t="b">
        <f t="shared" si="166"/>
        <v>0</v>
      </c>
      <c r="V1170" t="b">
        <f t="shared" si="167"/>
        <v>1</v>
      </c>
      <c r="W1170" t="b">
        <f t="shared" si="168"/>
        <v>1</v>
      </c>
      <c r="X1170" t="b">
        <f t="shared" si="169"/>
        <v>1</v>
      </c>
      <c r="Y1170" t="b">
        <f t="shared" si="170"/>
        <v>1</v>
      </c>
    </row>
    <row r="1171" spans="1:25" x14ac:dyDescent="0.3">
      <c r="A1171">
        <v>1169</v>
      </c>
      <c r="B1171" t="s">
        <v>83</v>
      </c>
      <c r="C1171" t="s">
        <v>94</v>
      </c>
      <c r="D1171" t="s">
        <v>96</v>
      </c>
      <c r="E1171" t="s">
        <v>86</v>
      </c>
      <c r="F1171" t="s">
        <v>91</v>
      </c>
      <c r="G1171" t="s">
        <v>95</v>
      </c>
      <c r="H1171">
        <v>1199</v>
      </c>
      <c r="I1171">
        <v>85</v>
      </c>
      <c r="J1171">
        <v>19.600000000000001</v>
      </c>
      <c r="K1171">
        <v>8.3000000000000007</v>
      </c>
      <c r="L1171">
        <v>2024</v>
      </c>
      <c r="M1171">
        <v>46826</v>
      </c>
      <c r="N1171">
        <v>2</v>
      </c>
      <c r="O1171">
        <v>0</v>
      </c>
      <c r="P1171">
        <v>6.44</v>
      </c>
      <c r="Q1171" t="b">
        <f t="shared" si="162"/>
        <v>1</v>
      </c>
      <c r="R1171" t="b">
        <f t="shared" si="163"/>
        <v>0</v>
      </c>
      <c r="S1171" t="b">
        <f t="shared" si="164"/>
        <v>1</v>
      </c>
      <c r="T1171" t="b">
        <f t="shared" si="165"/>
        <v>0</v>
      </c>
      <c r="U1171" t="b">
        <f t="shared" si="166"/>
        <v>0</v>
      </c>
      <c r="V1171" t="b">
        <f t="shared" si="167"/>
        <v>1</v>
      </c>
      <c r="W1171" t="b">
        <f t="shared" si="168"/>
        <v>0</v>
      </c>
      <c r="X1171" t="b">
        <f t="shared" si="169"/>
        <v>1</v>
      </c>
      <c r="Y1171" t="b">
        <f t="shared" si="170"/>
        <v>0</v>
      </c>
    </row>
    <row r="1172" spans="1:25" x14ac:dyDescent="0.3">
      <c r="A1172">
        <v>1170</v>
      </c>
      <c r="B1172" t="s">
        <v>83</v>
      </c>
      <c r="C1172" t="s">
        <v>94</v>
      </c>
      <c r="D1172" t="s">
        <v>96</v>
      </c>
      <c r="E1172" t="s">
        <v>86</v>
      </c>
      <c r="F1172" t="s">
        <v>91</v>
      </c>
      <c r="G1172" t="s">
        <v>95</v>
      </c>
      <c r="H1172">
        <v>1199</v>
      </c>
      <c r="I1172">
        <v>85</v>
      </c>
      <c r="J1172">
        <v>19.600000000000001</v>
      </c>
      <c r="K1172">
        <v>8.3000000000000007</v>
      </c>
      <c r="L1172">
        <v>2022</v>
      </c>
      <c r="M1172">
        <v>69245</v>
      </c>
      <c r="N1172">
        <v>2</v>
      </c>
      <c r="O1172">
        <v>0</v>
      </c>
      <c r="P1172">
        <v>4.47</v>
      </c>
      <c r="Q1172" t="b">
        <f t="shared" si="162"/>
        <v>1</v>
      </c>
      <c r="R1172" t="b">
        <f t="shared" si="163"/>
        <v>1</v>
      </c>
      <c r="S1172" t="b">
        <f t="shared" si="164"/>
        <v>1</v>
      </c>
      <c r="T1172" t="b">
        <f t="shared" si="165"/>
        <v>0</v>
      </c>
      <c r="U1172" t="b">
        <f t="shared" si="166"/>
        <v>0</v>
      </c>
      <c r="V1172" t="b">
        <f t="shared" si="167"/>
        <v>0</v>
      </c>
      <c r="W1172" t="b">
        <f t="shared" si="168"/>
        <v>0</v>
      </c>
      <c r="X1172" t="b">
        <f t="shared" si="169"/>
        <v>1</v>
      </c>
      <c r="Y1172" t="b">
        <f t="shared" si="170"/>
        <v>0</v>
      </c>
    </row>
    <row r="1173" spans="1:25" x14ac:dyDescent="0.3">
      <c r="A1173">
        <v>1171</v>
      </c>
      <c r="B1173" t="s">
        <v>83</v>
      </c>
      <c r="C1173" t="s">
        <v>94</v>
      </c>
      <c r="D1173" t="s">
        <v>96</v>
      </c>
      <c r="E1173" t="s">
        <v>86</v>
      </c>
      <c r="F1173" t="s">
        <v>91</v>
      </c>
      <c r="G1173" t="s">
        <v>95</v>
      </c>
      <c r="H1173">
        <v>1199</v>
      </c>
      <c r="I1173">
        <v>85</v>
      </c>
      <c r="J1173">
        <v>19.600000000000001</v>
      </c>
      <c r="K1173">
        <v>8.3000000000000007</v>
      </c>
      <c r="L1173">
        <v>2022</v>
      </c>
      <c r="M1173">
        <v>80468</v>
      </c>
      <c r="N1173">
        <v>1</v>
      </c>
      <c r="O1173">
        <v>0</v>
      </c>
      <c r="P1173">
        <v>4.78</v>
      </c>
      <c r="Q1173" t="b">
        <f t="shared" si="162"/>
        <v>1</v>
      </c>
      <c r="R1173" t="b">
        <f t="shared" si="163"/>
        <v>1</v>
      </c>
      <c r="S1173" t="b">
        <f t="shared" si="164"/>
        <v>1</v>
      </c>
      <c r="T1173" t="b">
        <f t="shared" si="165"/>
        <v>0</v>
      </c>
      <c r="U1173" t="b">
        <f t="shared" si="166"/>
        <v>0</v>
      </c>
      <c r="V1173" t="b">
        <f t="shared" si="167"/>
        <v>0</v>
      </c>
      <c r="W1173" t="b">
        <f t="shared" si="168"/>
        <v>0</v>
      </c>
      <c r="X1173" t="b">
        <f t="shared" si="169"/>
        <v>1</v>
      </c>
      <c r="Y1173" t="b">
        <f t="shared" si="170"/>
        <v>0</v>
      </c>
    </row>
    <row r="1174" spans="1:25" x14ac:dyDescent="0.3">
      <c r="A1174">
        <v>1172</v>
      </c>
      <c r="B1174" t="s">
        <v>83</v>
      </c>
      <c r="C1174" t="s">
        <v>94</v>
      </c>
      <c r="D1174" t="s">
        <v>96</v>
      </c>
      <c r="E1174" t="s">
        <v>86</v>
      </c>
      <c r="F1174" t="s">
        <v>91</v>
      </c>
      <c r="G1174" t="s">
        <v>95</v>
      </c>
      <c r="H1174">
        <v>1199</v>
      </c>
      <c r="I1174">
        <v>85</v>
      </c>
      <c r="J1174">
        <v>19.600000000000001</v>
      </c>
      <c r="K1174">
        <v>8.3000000000000007</v>
      </c>
      <c r="L1174">
        <v>2025</v>
      </c>
      <c r="M1174">
        <v>13425</v>
      </c>
      <c r="N1174">
        <v>1</v>
      </c>
      <c r="O1174">
        <v>0</v>
      </c>
      <c r="P1174">
        <v>7.39</v>
      </c>
      <c r="Q1174" t="b">
        <f t="shared" si="162"/>
        <v>1</v>
      </c>
      <c r="R1174" t="b">
        <f t="shared" si="163"/>
        <v>0</v>
      </c>
      <c r="S1174" t="b">
        <f t="shared" si="164"/>
        <v>0</v>
      </c>
      <c r="T1174" t="b">
        <f t="shared" si="165"/>
        <v>0</v>
      </c>
      <c r="U1174" t="b">
        <f t="shared" si="166"/>
        <v>0</v>
      </c>
      <c r="V1174" t="b">
        <f t="shared" si="167"/>
        <v>1</v>
      </c>
      <c r="W1174" t="b">
        <f t="shared" si="168"/>
        <v>1</v>
      </c>
      <c r="X1174" t="b">
        <f t="shared" si="169"/>
        <v>1</v>
      </c>
      <c r="Y1174" t="b">
        <f t="shared" si="170"/>
        <v>1</v>
      </c>
    </row>
    <row r="1175" spans="1:25" x14ac:dyDescent="0.3">
      <c r="A1175">
        <v>1173</v>
      </c>
      <c r="B1175" t="s">
        <v>83</v>
      </c>
      <c r="C1175" t="s">
        <v>94</v>
      </c>
      <c r="D1175" t="s">
        <v>96</v>
      </c>
      <c r="E1175" t="s">
        <v>86</v>
      </c>
      <c r="F1175" t="s">
        <v>91</v>
      </c>
      <c r="G1175" t="s">
        <v>95</v>
      </c>
      <c r="H1175">
        <v>1199</v>
      </c>
      <c r="I1175">
        <v>85</v>
      </c>
      <c r="J1175">
        <v>19.600000000000001</v>
      </c>
      <c r="K1175">
        <v>8.3000000000000007</v>
      </c>
      <c r="L1175">
        <v>2020</v>
      </c>
      <c r="M1175">
        <v>90056</v>
      </c>
      <c r="N1175">
        <v>1</v>
      </c>
      <c r="O1175">
        <v>0</v>
      </c>
      <c r="P1175">
        <v>3.71</v>
      </c>
      <c r="Q1175" t="b">
        <f t="shared" si="162"/>
        <v>0</v>
      </c>
      <c r="R1175" t="b">
        <f t="shared" si="163"/>
        <v>0</v>
      </c>
      <c r="S1175" t="b">
        <f t="shared" si="164"/>
        <v>1</v>
      </c>
      <c r="T1175" t="b">
        <f t="shared" si="165"/>
        <v>0</v>
      </c>
      <c r="U1175" t="b">
        <f t="shared" si="166"/>
        <v>0</v>
      </c>
      <c r="V1175" t="b">
        <f t="shared" si="167"/>
        <v>0</v>
      </c>
      <c r="W1175" t="b">
        <f t="shared" si="168"/>
        <v>0</v>
      </c>
      <c r="X1175" t="b">
        <f t="shared" si="169"/>
        <v>1</v>
      </c>
      <c r="Y1175" t="b">
        <f t="shared" si="170"/>
        <v>0</v>
      </c>
    </row>
    <row r="1176" spans="1:25" x14ac:dyDescent="0.3">
      <c r="A1176">
        <v>1174</v>
      </c>
      <c r="B1176" t="s">
        <v>83</v>
      </c>
      <c r="C1176" t="s">
        <v>94</v>
      </c>
      <c r="D1176" t="s">
        <v>96</v>
      </c>
      <c r="E1176" t="s">
        <v>86</v>
      </c>
      <c r="F1176" t="s">
        <v>91</v>
      </c>
      <c r="G1176" t="s">
        <v>95</v>
      </c>
      <c r="H1176">
        <v>1199</v>
      </c>
      <c r="I1176">
        <v>85</v>
      </c>
      <c r="J1176">
        <v>19.600000000000001</v>
      </c>
      <c r="K1176">
        <v>8.3000000000000007</v>
      </c>
      <c r="L1176">
        <v>2025</v>
      </c>
      <c r="M1176">
        <v>15206</v>
      </c>
      <c r="N1176">
        <v>1</v>
      </c>
      <c r="O1176">
        <v>0</v>
      </c>
      <c r="P1176">
        <v>7.47</v>
      </c>
      <c r="Q1176" t="b">
        <f t="shared" si="162"/>
        <v>1</v>
      </c>
      <c r="R1176" t="b">
        <f t="shared" si="163"/>
        <v>0</v>
      </c>
      <c r="S1176" t="b">
        <f t="shared" si="164"/>
        <v>0</v>
      </c>
      <c r="T1176" t="b">
        <f t="shared" si="165"/>
        <v>0</v>
      </c>
      <c r="U1176" t="b">
        <f t="shared" si="166"/>
        <v>0</v>
      </c>
      <c r="V1176" t="b">
        <f t="shared" si="167"/>
        <v>1</v>
      </c>
      <c r="W1176" t="b">
        <f t="shared" si="168"/>
        <v>1</v>
      </c>
      <c r="X1176" t="b">
        <f t="shared" si="169"/>
        <v>1</v>
      </c>
      <c r="Y1176" t="b">
        <f t="shared" si="170"/>
        <v>1</v>
      </c>
    </row>
    <row r="1177" spans="1:25" x14ac:dyDescent="0.3">
      <c r="A1177">
        <v>1175</v>
      </c>
      <c r="B1177" t="s">
        <v>83</v>
      </c>
      <c r="C1177" t="s">
        <v>94</v>
      </c>
      <c r="D1177" t="s">
        <v>96</v>
      </c>
      <c r="E1177" t="s">
        <v>86</v>
      </c>
      <c r="F1177" t="s">
        <v>91</v>
      </c>
      <c r="G1177" t="s">
        <v>95</v>
      </c>
      <c r="H1177">
        <v>1199</v>
      </c>
      <c r="I1177">
        <v>85</v>
      </c>
      <c r="J1177">
        <v>19.600000000000001</v>
      </c>
      <c r="K1177">
        <v>8.3000000000000007</v>
      </c>
      <c r="L1177">
        <v>2023</v>
      </c>
      <c r="M1177">
        <v>55797</v>
      </c>
      <c r="N1177">
        <v>1</v>
      </c>
      <c r="O1177">
        <v>0</v>
      </c>
      <c r="P1177">
        <v>5.68</v>
      </c>
      <c r="Q1177" t="b">
        <f t="shared" si="162"/>
        <v>1</v>
      </c>
      <c r="R1177" t="b">
        <f t="shared" si="163"/>
        <v>0</v>
      </c>
      <c r="S1177" t="b">
        <f t="shared" si="164"/>
        <v>1</v>
      </c>
      <c r="T1177" t="b">
        <f t="shared" si="165"/>
        <v>0</v>
      </c>
      <c r="U1177" t="b">
        <f t="shared" si="166"/>
        <v>0</v>
      </c>
      <c r="V1177" t="b">
        <f t="shared" si="167"/>
        <v>1</v>
      </c>
      <c r="W1177" t="b">
        <f t="shared" si="168"/>
        <v>0</v>
      </c>
      <c r="X1177" t="b">
        <f t="shared" si="169"/>
        <v>1</v>
      </c>
      <c r="Y1177" t="b">
        <f t="shared" si="170"/>
        <v>0</v>
      </c>
    </row>
    <row r="1178" spans="1:25" x14ac:dyDescent="0.3">
      <c r="A1178">
        <v>1176</v>
      </c>
      <c r="B1178" t="s">
        <v>83</v>
      </c>
      <c r="C1178" t="s">
        <v>94</v>
      </c>
      <c r="D1178" t="s">
        <v>96</v>
      </c>
      <c r="E1178" t="s">
        <v>86</v>
      </c>
      <c r="F1178" t="s">
        <v>91</v>
      </c>
      <c r="G1178" t="s">
        <v>95</v>
      </c>
      <c r="H1178">
        <v>1199</v>
      </c>
      <c r="I1178">
        <v>85</v>
      </c>
      <c r="J1178">
        <v>19.600000000000001</v>
      </c>
      <c r="K1178">
        <v>8.3000000000000007</v>
      </c>
      <c r="L1178">
        <v>2022</v>
      </c>
      <c r="M1178">
        <v>62640</v>
      </c>
      <c r="N1178">
        <v>2</v>
      </c>
      <c r="O1178">
        <v>0</v>
      </c>
      <c r="P1178">
        <v>4.46</v>
      </c>
      <c r="Q1178" t="b">
        <f t="shared" si="162"/>
        <v>1</v>
      </c>
      <c r="R1178" t="b">
        <f t="shared" si="163"/>
        <v>1</v>
      </c>
      <c r="S1178" t="b">
        <f t="shared" si="164"/>
        <v>1</v>
      </c>
      <c r="T1178" t="b">
        <f t="shared" si="165"/>
        <v>0</v>
      </c>
      <c r="U1178" t="b">
        <f t="shared" si="166"/>
        <v>0</v>
      </c>
      <c r="V1178" t="b">
        <f t="shared" si="167"/>
        <v>0</v>
      </c>
      <c r="W1178" t="b">
        <f t="shared" si="168"/>
        <v>0</v>
      </c>
      <c r="X1178" t="b">
        <f t="shared" si="169"/>
        <v>1</v>
      </c>
      <c r="Y1178" t="b">
        <f t="shared" si="170"/>
        <v>0</v>
      </c>
    </row>
    <row r="1179" spans="1:25" x14ac:dyDescent="0.3">
      <c r="A1179">
        <v>1177</v>
      </c>
      <c r="B1179" t="s">
        <v>83</v>
      </c>
      <c r="C1179" t="s">
        <v>94</v>
      </c>
      <c r="D1179" t="s">
        <v>96</v>
      </c>
      <c r="E1179" t="s">
        <v>86</v>
      </c>
      <c r="F1179" t="s">
        <v>91</v>
      </c>
      <c r="G1179" t="s">
        <v>95</v>
      </c>
      <c r="H1179">
        <v>1199</v>
      </c>
      <c r="I1179">
        <v>85</v>
      </c>
      <c r="J1179">
        <v>19.600000000000001</v>
      </c>
      <c r="K1179">
        <v>8.3000000000000007</v>
      </c>
      <c r="L1179">
        <v>2026</v>
      </c>
      <c r="M1179">
        <v>9884</v>
      </c>
      <c r="N1179">
        <v>1</v>
      </c>
      <c r="O1179">
        <v>0</v>
      </c>
      <c r="P1179">
        <v>8.1300000000000008</v>
      </c>
      <c r="Q1179" t="b">
        <f t="shared" si="162"/>
        <v>1</v>
      </c>
      <c r="R1179" t="b">
        <f t="shared" si="163"/>
        <v>0</v>
      </c>
      <c r="S1179" t="b">
        <f t="shared" si="164"/>
        <v>0</v>
      </c>
      <c r="T1179" t="b">
        <f t="shared" si="165"/>
        <v>0</v>
      </c>
      <c r="U1179" t="b">
        <f t="shared" si="166"/>
        <v>0</v>
      </c>
      <c r="V1179" t="b">
        <f t="shared" si="167"/>
        <v>1</v>
      </c>
      <c r="W1179" t="b">
        <f t="shared" si="168"/>
        <v>1</v>
      </c>
      <c r="X1179" t="b">
        <f t="shared" si="169"/>
        <v>1</v>
      </c>
      <c r="Y1179" t="b">
        <f t="shared" si="170"/>
        <v>1</v>
      </c>
    </row>
    <row r="1180" spans="1:25" x14ac:dyDescent="0.3">
      <c r="A1180">
        <v>1178</v>
      </c>
      <c r="B1180" t="s">
        <v>83</v>
      </c>
      <c r="C1180" t="s">
        <v>94</v>
      </c>
      <c r="D1180" t="s">
        <v>96</v>
      </c>
      <c r="E1180" t="s">
        <v>86</v>
      </c>
      <c r="F1180" t="s">
        <v>91</v>
      </c>
      <c r="G1180" t="s">
        <v>95</v>
      </c>
      <c r="H1180">
        <v>1199</v>
      </c>
      <c r="I1180">
        <v>85</v>
      </c>
      <c r="J1180">
        <v>19.600000000000001</v>
      </c>
      <c r="K1180">
        <v>8.3000000000000007</v>
      </c>
      <c r="L1180">
        <v>2025</v>
      </c>
      <c r="M1180">
        <v>12199</v>
      </c>
      <c r="N1180">
        <v>1</v>
      </c>
      <c r="O1180">
        <v>0</v>
      </c>
      <c r="P1180">
        <v>7.5</v>
      </c>
      <c r="Q1180" t="b">
        <f t="shared" si="162"/>
        <v>1</v>
      </c>
      <c r="R1180" t="b">
        <f t="shared" si="163"/>
        <v>0</v>
      </c>
      <c r="S1180" t="b">
        <f t="shared" si="164"/>
        <v>0</v>
      </c>
      <c r="T1180" t="b">
        <f t="shared" si="165"/>
        <v>0</v>
      </c>
      <c r="U1180" t="b">
        <f t="shared" si="166"/>
        <v>0</v>
      </c>
      <c r="V1180" t="b">
        <f t="shared" si="167"/>
        <v>1</v>
      </c>
      <c r="W1180" t="b">
        <f t="shared" si="168"/>
        <v>1</v>
      </c>
      <c r="X1180" t="b">
        <f t="shared" si="169"/>
        <v>1</v>
      </c>
      <c r="Y1180" t="b">
        <f t="shared" si="170"/>
        <v>1</v>
      </c>
    </row>
    <row r="1181" spans="1:25" x14ac:dyDescent="0.3">
      <c r="A1181">
        <v>1179</v>
      </c>
      <c r="B1181" t="s">
        <v>83</v>
      </c>
      <c r="C1181" t="s">
        <v>94</v>
      </c>
      <c r="D1181" t="s">
        <v>96</v>
      </c>
      <c r="E1181" t="s">
        <v>86</v>
      </c>
      <c r="F1181" t="s">
        <v>91</v>
      </c>
      <c r="G1181" t="s">
        <v>95</v>
      </c>
      <c r="H1181">
        <v>1199</v>
      </c>
      <c r="I1181">
        <v>85</v>
      </c>
      <c r="J1181">
        <v>19.600000000000001</v>
      </c>
      <c r="K1181">
        <v>8.3000000000000007</v>
      </c>
      <c r="L1181">
        <v>2024</v>
      </c>
      <c r="M1181">
        <v>43614</v>
      </c>
      <c r="N1181">
        <v>2</v>
      </c>
      <c r="O1181">
        <v>0</v>
      </c>
      <c r="P1181">
        <v>6.21</v>
      </c>
      <c r="Q1181" t="b">
        <f t="shared" si="162"/>
        <v>1</v>
      </c>
      <c r="R1181" t="b">
        <f t="shared" si="163"/>
        <v>0</v>
      </c>
      <c r="S1181" t="b">
        <f t="shared" si="164"/>
        <v>1</v>
      </c>
      <c r="T1181" t="b">
        <f t="shared" si="165"/>
        <v>0</v>
      </c>
      <c r="U1181" t="b">
        <f t="shared" si="166"/>
        <v>0</v>
      </c>
      <c r="V1181" t="b">
        <f t="shared" si="167"/>
        <v>1</v>
      </c>
      <c r="W1181" t="b">
        <f t="shared" si="168"/>
        <v>0</v>
      </c>
      <c r="X1181" t="b">
        <f t="shared" si="169"/>
        <v>1</v>
      </c>
      <c r="Y1181" t="b">
        <f t="shared" si="170"/>
        <v>0</v>
      </c>
    </row>
    <row r="1182" spans="1:25" x14ac:dyDescent="0.3">
      <c r="A1182">
        <v>1180</v>
      </c>
      <c r="B1182" t="s">
        <v>83</v>
      </c>
      <c r="C1182" t="s">
        <v>94</v>
      </c>
      <c r="D1182" t="s">
        <v>96</v>
      </c>
      <c r="E1182" t="s">
        <v>86</v>
      </c>
      <c r="F1182" t="s">
        <v>91</v>
      </c>
      <c r="G1182" t="s">
        <v>95</v>
      </c>
      <c r="H1182">
        <v>1199</v>
      </c>
      <c r="I1182">
        <v>85</v>
      </c>
      <c r="J1182">
        <v>19.600000000000001</v>
      </c>
      <c r="K1182">
        <v>8.3000000000000007</v>
      </c>
      <c r="L1182">
        <v>2023</v>
      </c>
      <c r="M1182">
        <v>34720</v>
      </c>
      <c r="N1182">
        <v>3</v>
      </c>
      <c r="O1182">
        <v>0</v>
      </c>
      <c r="P1182">
        <v>5.56</v>
      </c>
      <c r="Q1182" t="b">
        <f t="shared" si="162"/>
        <v>1</v>
      </c>
      <c r="R1182" t="b">
        <f t="shared" si="163"/>
        <v>0</v>
      </c>
      <c r="S1182" t="b">
        <f t="shared" si="164"/>
        <v>0</v>
      </c>
      <c r="T1182" t="b">
        <f t="shared" si="165"/>
        <v>0</v>
      </c>
      <c r="U1182" t="b">
        <f t="shared" si="166"/>
        <v>0</v>
      </c>
      <c r="V1182" t="b">
        <f t="shared" si="167"/>
        <v>1</v>
      </c>
      <c r="W1182" t="b">
        <f t="shared" si="168"/>
        <v>0</v>
      </c>
      <c r="X1182" t="b">
        <f t="shared" si="169"/>
        <v>1</v>
      </c>
      <c r="Y1182" t="b">
        <f t="shared" si="170"/>
        <v>0</v>
      </c>
    </row>
    <row r="1183" spans="1:25" x14ac:dyDescent="0.3">
      <c r="A1183">
        <v>1181</v>
      </c>
      <c r="B1183" t="s">
        <v>83</v>
      </c>
      <c r="C1183" t="s">
        <v>94</v>
      </c>
      <c r="D1183" t="s">
        <v>96</v>
      </c>
      <c r="E1183" t="s">
        <v>86</v>
      </c>
      <c r="F1183" t="s">
        <v>91</v>
      </c>
      <c r="G1183" t="s">
        <v>95</v>
      </c>
      <c r="H1183">
        <v>1199</v>
      </c>
      <c r="I1183">
        <v>85</v>
      </c>
      <c r="J1183">
        <v>19.600000000000001</v>
      </c>
      <c r="K1183">
        <v>8.3000000000000007</v>
      </c>
      <c r="L1183">
        <v>2026</v>
      </c>
      <c r="M1183">
        <v>5991</v>
      </c>
      <c r="N1183">
        <v>1</v>
      </c>
      <c r="O1183">
        <v>0</v>
      </c>
      <c r="P1183">
        <v>8.23</v>
      </c>
      <c r="Q1183" t="b">
        <f t="shared" si="162"/>
        <v>1</v>
      </c>
      <c r="R1183" t="b">
        <f t="shared" si="163"/>
        <v>0</v>
      </c>
      <c r="S1183" t="b">
        <f t="shared" si="164"/>
        <v>0</v>
      </c>
      <c r="T1183" t="b">
        <f t="shared" si="165"/>
        <v>0</v>
      </c>
      <c r="U1183" t="b">
        <f t="shared" si="166"/>
        <v>0</v>
      </c>
      <c r="V1183" t="b">
        <f t="shared" si="167"/>
        <v>1</v>
      </c>
      <c r="W1183" t="b">
        <f t="shared" si="168"/>
        <v>1</v>
      </c>
      <c r="X1183" t="b">
        <f t="shared" si="169"/>
        <v>1</v>
      </c>
      <c r="Y1183" t="b">
        <f t="shared" si="170"/>
        <v>1</v>
      </c>
    </row>
    <row r="1184" spans="1:25" x14ac:dyDescent="0.3">
      <c r="A1184">
        <v>1182</v>
      </c>
      <c r="B1184" t="s">
        <v>83</v>
      </c>
      <c r="C1184" t="s">
        <v>94</v>
      </c>
      <c r="D1184" t="s">
        <v>96</v>
      </c>
      <c r="E1184" t="s">
        <v>86</v>
      </c>
      <c r="F1184" t="s">
        <v>91</v>
      </c>
      <c r="G1184" t="s">
        <v>95</v>
      </c>
      <c r="H1184">
        <v>1199</v>
      </c>
      <c r="I1184">
        <v>85</v>
      </c>
      <c r="J1184">
        <v>19.600000000000001</v>
      </c>
      <c r="K1184">
        <v>8.3000000000000007</v>
      </c>
      <c r="L1184">
        <v>2020</v>
      </c>
      <c r="M1184">
        <v>109544</v>
      </c>
      <c r="N1184">
        <v>1</v>
      </c>
      <c r="O1184">
        <v>0</v>
      </c>
      <c r="P1184">
        <v>3.19</v>
      </c>
      <c r="Q1184" t="b">
        <f t="shared" si="162"/>
        <v>0</v>
      </c>
      <c r="R1184" t="b">
        <f t="shared" si="163"/>
        <v>0</v>
      </c>
      <c r="S1184" t="b">
        <f t="shared" si="164"/>
        <v>1</v>
      </c>
      <c r="T1184" t="b">
        <f t="shared" si="165"/>
        <v>0</v>
      </c>
      <c r="U1184" t="b">
        <f t="shared" si="166"/>
        <v>0</v>
      </c>
      <c r="V1184" t="b">
        <f t="shared" si="167"/>
        <v>0</v>
      </c>
      <c r="W1184" t="b">
        <f t="shared" si="168"/>
        <v>0</v>
      </c>
      <c r="X1184" t="b">
        <f t="shared" si="169"/>
        <v>1</v>
      </c>
      <c r="Y1184" t="b">
        <f t="shared" si="170"/>
        <v>0</v>
      </c>
    </row>
    <row r="1185" spans="1:25" x14ac:dyDescent="0.3">
      <c r="A1185">
        <v>1183</v>
      </c>
      <c r="B1185" t="s">
        <v>83</v>
      </c>
      <c r="C1185" t="s">
        <v>94</v>
      </c>
      <c r="D1185" t="s">
        <v>96</v>
      </c>
      <c r="E1185" t="s">
        <v>86</v>
      </c>
      <c r="F1185" t="s">
        <v>91</v>
      </c>
      <c r="G1185" t="s">
        <v>95</v>
      </c>
      <c r="H1185">
        <v>1199</v>
      </c>
      <c r="I1185">
        <v>85</v>
      </c>
      <c r="J1185">
        <v>19.600000000000001</v>
      </c>
      <c r="K1185">
        <v>8.3000000000000007</v>
      </c>
      <c r="L1185">
        <v>2023</v>
      </c>
      <c r="M1185">
        <v>50314</v>
      </c>
      <c r="N1185">
        <v>1</v>
      </c>
      <c r="O1185">
        <v>0</v>
      </c>
      <c r="P1185">
        <v>5.52</v>
      </c>
      <c r="Q1185" t="b">
        <f t="shared" si="162"/>
        <v>1</v>
      </c>
      <c r="R1185" t="b">
        <f t="shared" si="163"/>
        <v>0</v>
      </c>
      <c r="S1185" t="b">
        <f t="shared" si="164"/>
        <v>1</v>
      </c>
      <c r="T1185" t="b">
        <f t="shared" si="165"/>
        <v>0</v>
      </c>
      <c r="U1185" t="b">
        <f t="shared" si="166"/>
        <v>0</v>
      </c>
      <c r="V1185" t="b">
        <f t="shared" si="167"/>
        <v>1</v>
      </c>
      <c r="W1185" t="b">
        <f t="shared" si="168"/>
        <v>0</v>
      </c>
      <c r="X1185" t="b">
        <f t="shared" si="169"/>
        <v>1</v>
      </c>
      <c r="Y1185" t="b">
        <f t="shared" si="170"/>
        <v>0</v>
      </c>
    </row>
    <row r="1186" spans="1:25" x14ac:dyDescent="0.3">
      <c r="A1186">
        <v>1184</v>
      </c>
      <c r="B1186" t="s">
        <v>83</v>
      </c>
      <c r="C1186" t="s">
        <v>94</v>
      </c>
      <c r="D1186" t="s">
        <v>96</v>
      </c>
      <c r="E1186" t="s">
        <v>86</v>
      </c>
      <c r="F1186" t="s">
        <v>91</v>
      </c>
      <c r="G1186" t="s">
        <v>95</v>
      </c>
      <c r="H1186">
        <v>1199</v>
      </c>
      <c r="I1186">
        <v>85</v>
      </c>
      <c r="J1186">
        <v>19.600000000000001</v>
      </c>
      <c r="K1186">
        <v>8.3000000000000007</v>
      </c>
      <c r="L1186">
        <v>2024</v>
      </c>
      <c r="M1186">
        <v>42692</v>
      </c>
      <c r="N1186">
        <v>1</v>
      </c>
      <c r="O1186">
        <v>0</v>
      </c>
      <c r="P1186">
        <v>6.32</v>
      </c>
      <c r="Q1186" t="b">
        <f t="shared" si="162"/>
        <v>1</v>
      </c>
      <c r="R1186" t="b">
        <f t="shared" si="163"/>
        <v>0</v>
      </c>
      <c r="S1186" t="b">
        <f t="shared" si="164"/>
        <v>1</v>
      </c>
      <c r="T1186" t="b">
        <f t="shared" si="165"/>
        <v>0</v>
      </c>
      <c r="U1186" t="b">
        <f t="shared" si="166"/>
        <v>0</v>
      </c>
      <c r="V1186" t="b">
        <f t="shared" si="167"/>
        <v>1</v>
      </c>
      <c r="W1186" t="b">
        <f t="shared" si="168"/>
        <v>0</v>
      </c>
      <c r="X1186" t="b">
        <f t="shared" si="169"/>
        <v>1</v>
      </c>
      <c r="Y1186" t="b">
        <f t="shared" si="170"/>
        <v>0</v>
      </c>
    </row>
    <row r="1187" spans="1:25" x14ac:dyDescent="0.3">
      <c r="A1187">
        <v>1185</v>
      </c>
      <c r="B1187" t="s">
        <v>83</v>
      </c>
      <c r="C1187" t="s">
        <v>94</v>
      </c>
      <c r="D1187" t="s">
        <v>96</v>
      </c>
      <c r="E1187" t="s">
        <v>86</v>
      </c>
      <c r="F1187" t="s">
        <v>91</v>
      </c>
      <c r="G1187" t="s">
        <v>95</v>
      </c>
      <c r="H1187">
        <v>1199</v>
      </c>
      <c r="I1187">
        <v>85</v>
      </c>
      <c r="J1187">
        <v>19.600000000000001</v>
      </c>
      <c r="K1187">
        <v>8.3000000000000007</v>
      </c>
      <c r="L1187">
        <v>2024</v>
      </c>
      <c r="M1187">
        <v>46412</v>
      </c>
      <c r="N1187">
        <v>1</v>
      </c>
      <c r="O1187">
        <v>0</v>
      </c>
      <c r="P1187">
        <v>6.21</v>
      </c>
      <c r="Q1187" t="b">
        <f t="shared" si="162"/>
        <v>1</v>
      </c>
      <c r="R1187" t="b">
        <f t="shared" si="163"/>
        <v>0</v>
      </c>
      <c r="S1187" t="b">
        <f t="shared" si="164"/>
        <v>1</v>
      </c>
      <c r="T1187" t="b">
        <f t="shared" si="165"/>
        <v>0</v>
      </c>
      <c r="U1187" t="b">
        <f t="shared" si="166"/>
        <v>0</v>
      </c>
      <c r="V1187" t="b">
        <f t="shared" si="167"/>
        <v>1</v>
      </c>
      <c r="W1187" t="b">
        <f t="shared" si="168"/>
        <v>0</v>
      </c>
      <c r="X1187" t="b">
        <f t="shared" si="169"/>
        <v>1</v>
      </c>
      <c r="Y1187" t="b">
        <f t="shared" si="170"/>
        <v>0</v>
      </c>
    </row>
    <row r="1188" spans="1:25" x14ac:dyDescent="0.3">
      <c r="A1188">
        <v>1186</v>
      </c>
      <c r="B1188" t="s">
        <v>83</v>
      </c>
      <c r="C1188" t="s">
        <v>94</v>
      </c>
      <c r="D1188" t="s">
        <v>96</v>
      </c>
      <c r="E1188" t="s">
        <v>86</v>
      </c>
      <c r="F1188" t="s">
        <v>91</v>
      </c>
      <c r="G1188" t="s">
        <v>95</v>
      </c>
      <c r="H1188">
        <v>1199</v>
      </c>
      <c r="I1188">
        <v>85</v>
      </c>
      <c r="J1188">
        <v>19.600000000000001</v>
      </c>
      <c r="K1188">
        <v>8.3000000000000007</v>
      </c>
      <c r="L1188">
        <v>2024</v>
      </c>
      <c r="M1188">
        <v>28771</v>
      </c>
      <c r="N1188">
        <v>2</v>
      </c>
      <c r="O1188">
        <v>0</v>
      </c>
      <c r="P1188">
        <v>6.46</v>
      </c>
      <c r="Q1188" t="b">
        <f t="shared" si="162"/>
        <v>1</v>
      </c>
      <c r="R1188" t="b">
        <f t="shared" si="163"/>
        <v>0</v>
      </c>
      <c r="S1188" t="b">
        <f t="shared" si="164"/>
        <v>0</v>
      </c>
      <c r="T1188" t="b">
        <f t="shared" si="165"/>
        <v>0</v>
      </c>
      <c r="U1188" t="b">
        <f t="shared" si="166"/>
        <v>0</v>
      </c>
      <c r="V1188" t="b">
        <f t="shared" si="167"/>
        <v>1</v>
      </c>
      <c r="W1188" t="b">
        <f t="shared" si="168"/>
        <v>0</v>
      </c>
      <c r="X1188" t="b">
        <f t="shared" si="169"/>
        <v>1</v>
      </c>
      <c r="Y1188" t="b">
        <f t="shared" si="170"/>
        <v>0</v>
      </c>
    </row>
    <row r="1189" spans="1:25" x14ac:dyDescent="0.3">
      <c r="A1189">
        <v>1187</v>
      </c>
      <c r="B1189" t="s">
        <v>83</v>
      </c>
      <c r="C1189" t="s">
        <v>94</v>
      </c>
      <c r="D1189" t="s">
        <v>96</v>
      </c>
      <c r="E1189" t="s">
        <v>86</v>
      </c>
      <c r="F1189" t="s">
        <v>91</v>
      </c>
      <c r="G1189" t="s">
        <v>95</v>
      </c>
      <c r="H1189">
        <v>1199</v>
      </c>
      <c r="I1189">
        <v>85</v>
      </c>
      <c r="J1189">
        <v>19.600000000000001</v>
      </c>
      <c r="K1189">
        <v>8.3000000000000007</v>
      </c>
      <c r="L1189">
        <v>2024</v>
      </c>
      <c r="M1189">
        <v>40020</v>
      </c>
      <c r="N1189">
        <v>2</v>
      </c>
      <c r="O1189">
        <v>0</v>
      </c>
      <c r="P1189">
        <v>5.82</v>
      </c>
      <c r="Q1189" t="b">
        <f t="shared" si="162"/>
        <v>1</v>
      </c>
      <c r="R1189" t="b">
        <f t="shared" si="163"/>
        <v>0</v>
      </c>
      <c r="S1189" t="b">
        <f t="shared" si="164"/>
        <v>1</v>
      </c>
      <c r="T1189" t="b">
        <f t="shared" si="165"/>
        <v>0</v>
      </c>
      <c r="U1189" t="b">
        <f t="shared" si="166"/>
        <v>0</v>
      </c>
      <c r="V1189" t="b">
        <f t="shared" si="167"/>
        <v>1</v>
      </c>
      <c r="W1189" t="b">
        <f t="shared" si="168"/>
        <v>0</v>
      </c>
      <c r="X1189" t="b">
        <f t="shared" si="169"/>
        <v>1</v>
      </c>
      <c r="Y1189" t="b">
        <f t="shared" si="170"/>
        <v>0</v>
      </c>
    </row>
    <row r="1190" spans="1:25" x14ac:dyDescent="0.3">
      <c r="A1190">
        <v>1188</v>
      </c>
      <c r="B1190" t="s">
        <v>83</v>
      </c>
      <c r="C1190" t="s">
        <v>94</v>
      </c>
      <c r="D1190" t="s">
        <v>96</v>
      </c>
      <c r="E1190" t="s">
        <v>86</v>
      </c>
      <c r="F1190" t="s">
        <v>91</v>
      </c>
      <c r="G1190" t="s">
        <v>95</v>
      </c>
      <c r="H1190">
        <v>1199</v>
      </c>
      <c r="I1190">
        <v>85</v>
      </c>
      <c r="J1190">
        <v>19.600000000000001</v>
      </c>
      <c r="K1190">
        <v>8.3000000000000007</v>
      </c>
      <c r="L1190">
        <v>2024</v>
      </c>
      <c r="M1190">
        <v>21227</v>
      </c>
      <c r="N1190">
        <v>2</v>
      </c>
      <c r="O1190">
        <v>0</v>
      </c>
      <c r="P1190">
        <v>6.02</v>
      </c>
      <c r="Q1190" t="b">
        <f t="shared" si="162"/>
        <v>1</v>
      </c>
      <c r="R1190" t="b">
        <f t="shared" si="163"/>
        <v>0</v>
      </c>
      <c r="S1190" t="b">
        <f t="shared" si="164"/>
        <v>0</v>
      </c>
      <c r="T1190" t="b">
        <f t="shared" si="165"/>
        <v>0</v>
      </c>
      <c r="U1190" t="b">
        <f t="shared" si="166"/>
        <v>0</v>
      </c>
      <c r="V1190" t="b">
        <f t="shared" si="167"/>
        <v>1</v>
      </c>
      <c r="W1190" t="b">
        <f t="shared" si="168"/>
        <v>0</v>
      </c>
      <c r="X1190" t="b">
        <f t="shared" si="169"/>
        <v>1</v>
      </c>
      <c r="Y1190" t="b">
        <f t="shared" si="170"/>
        <v>0</v>
      </c>
    </row>
    <row r="1191" spans="1:25" x14ac:dyDescent="0.3">
      <c r="A1191">
        <v>1189</v>
      </c>
      <c r="B1191" t="s">
        <v>83</v>
      </c>
      <c r="C1191" t="s">
        <v>94</v>
      </c>
      <c r="D1191" t="s">
        <v>96</v>
      </c>
      <c r="E1191" t="s">
        <v>86</v>
      </c>
      <c r="F1191" t="s">
        <v>91</v>
      </c>
      <c r="G1191" t="s">
        <v>95</v>
      </c>
      <c r="H1191">
        <v>1199</v>
      </c>
      <c r="I1191">
        <v>85</v>
      </c>
      <c r="J1191">
        <v>19.600000000000001</v>
      </c>
      <c r="K1191">
        <v>8.3000000000000007</v>
      </c>
      <c r="L1191">
        <v>2022</v>
      </c>
      <c r="M1191">
        <v>64484</v>
      </c>
      <c r="N1191">
        <v>1</v>
      </c>
      <c r="O1191">
        <v>0</v>
      </c>
      <c r="P1191">
        <v>5.07</v>
      </c>
      <c r="Q1191" t="b">
        <f t="shared" si="162"/>
        <v>1</v>
      </c>
      <c r="R1191" t="b">
        <f t="shared" si="163"/>
        <v>0</v>
      </c>
      <c r="S1191" t="b">
        <f t="shared" si="164"/>
        <v>1</v>
      </c>
      <c r="T1191" t="b">
        <f t="shared" si="165"/>
        <v>0</v>
      </c>
      <c r="U1191" t="b">
        <f t="shared" si="166"/>
        <v>0</v>
      </c>
      <c r="V1191" t="b">
        <f t="shared" si="167"/>
        <v>0</v>
      </c>
      <c r="W1191" t="b">
        <f t="shared" si="168"/>
        <v>0</v>
      </c>
      <c r="X1191" t="b">
        <f t="shared" si="169"/>
        <v>1</v>
      </c>
      <c r="Y1191" t="b">
        <f t="shared" si="170"/>
        <v>0</v>
      </c>
    </row>
    <row r="1192" spans="1:25" x14ac:dyDescent="0.3">
      <c r="A1192">
        <v>1190</v>
      </c>
      <c r="B1192" t="s">
        <v>83</v>
      </c>
      <c r="C1192" t="s">
        <v>94</v>
      </c>
      <c r="D1192" t="s">
        <v>96</v>
      </c>
      <c r="E1192" t="s">
        <v>86</v>
      </c>
      <c r="F1192" t="s">
        <v>91</v>
      </c>
      <c r="G1192" t="s">
        <v>95</v>
      </c>
      <c r="H1192">
        <v>1199</v>
      </c>
      <c r="I1192">
        <v>85</v>
      </c>
      <c r="J1192">
        <v>19.600000000000001</v>
      </c>
      <c r="K1192">
        <v>8.3000000000000007</v>
      </c>
      <c r="L1192">
        <v>2023</v>
      </c>
      <c r="M1192">
        <v>68409</v>
      </c>
      <c r="N1192">
        <v>2</v>
      </c>
      <c r="O1192">
        <v>0</v>
      </c>
      <c r="P1192">
        <v>5.12</v>
      </c>
      <c r="Q1192" t="b">
        <f t="shared" si="162"/>
        <v>1</v>
      </c>
      <c r="R1192" t="b">
        <f t="shared" si="163"/>
        <v>0</v>
      </c>
      <c r="S1192" t="b">
        <f t="shared" si="164"/>
        <v>1</v>
      </c>
      <c r="T1192" t="b">
        <f t="shared" si="165"/>
        <v>0</v>
      </c>
      <c r="U1192" t="b">
        <f t="shared" si="166"/>
        <v>0</v>
      </c>
      <c r="V1192" t="b">
        <f t="shared" si="167"/>
        <v>1</v>
      </c>
      <c r="W1192" t="b">
        <f t="shared" si="168"/>
        <v>0</v>
      </c>
      <c r="X1192" t="b">
        <f t="shared" si="169"/>
        <v>1</v>
      </c>
      <c r="Y1192" t="b">
        <f t="shared" si="170"/>
        <v>0</v>
      </c>
    </row>
    <row r="1193" spans="1:25" x14ac:dyDescent="0.3">
      <c r="A1193">
        <v>1191</v>
      </c>
      <c r="B1193" t="s">
        <v>83</v>
      </c>
      <c r="C1193" t="s">
        <v>94</v>
      </c>
      <c r="D1193" t="s">
        <v>96</v>
      </c>
      <c r="E1193" t="s">
        <v>86</v>
      </c>
      <c r="F1193" t="s">
        <v>91</v>
      </c>
      <c r="G1193" t="s">
        <v>95</v>
      </c>
      <c r="H1193">
        <v>1199</v>
      </c>
      <c r="I1193">
        <v>85</v>
      </c>
      <c r="J1193">
        <v>19.600000000000001</v>
      </c>
      <c r="K1193">
        <v>8.3000000000000007</v>
      </c>
      <c r="L1193">
        <v>2020</v>
      </c>
      <c r="M1193">
        <v>88804</v>
      </c>
      <c r="N1193">
        <v>1</v>
      </c>
      <c r="O1193">
        <v>0</v>
      </c>
      <c r="P1193">
        <v>3.3</v>
      </c>
      <c r="Q1193" t="b">
        <f t="shared" si="162"/>
        <v>0</v>
      </c>
      <c r="R1193" t="b">
        <f t="shared" si="163"/>
        <v>0</v>
      </c>
      <c r="S1193" t="b">
        <f t="shared" si="164"/>
        <v>1</v>
      </c>
      <c r="T1193" t="b">
        <f t="shared" si="165"/>
        <v>0</v>
      </c>
      <c r="U1193" t="b">
        <f t="shared" si="166"/>
        <v>0</v>
      </c>
      <c r="V1193" t="b">
        <f t="shared" si="167"/>
        <v>0</v>
      </c>
      <c r="W1193" t="b">
        <f t="shared" si="168"/>
        <v>0</v>
      </c>
      <c r="X1193" t="b">
        <f t="shared" si="169"/>
        <v>1</v>
      </c>
      <c r="Y1193" t="b">
        <f t="shared" si="170"/>
        <v>0</v>
      </c>
    </row>
    <row r="1194" spans="1:25" x14ac:dyDescent="0.3">
      <c r="A1194">
        <v>1192</v>
      </c>
      <c r="B1194" t="s">
        <v>83</v>
      </c>
      <c r="C1194" t="s">
        <v>94</v>
      </c>
      <c r="D1194" t="s">
        <v>96</v>
      </c>
      <c r="E1194" t="s">
        <v>86</v>
      </c>
      <c r="F1194" t="s">
        <v>91</v>
      </c>
      <c r="G1194" t="s">
        <v>95</v>
      </c>
      <c r="H1194">
        <v>1199</v>
      </c>
      <c r="I1194">
        <v>85</v>
      </c>
      <c r="J1194">
        <v>19.600000000000001</v>
      </c>
      <c r="K1194">
        <v>8.3000000000000007</v>
      </c>
      <c r="L1194">
        <v>2026</v>
      </c>
      <c r="M1194">
        <v>5333</v>
      </c>
      <c r="N1194">
        <v>1</v>
      </c>
      <c r="O1194">
        <v>0</v>
      </c>
      <c r="P1194">
        <v>8.2200000000000006</v>
      </c>
      <c r="Q1194" t="b">
        <f t="shared" si="162"/>
        <v>1</v>
      </c>
      <c r="R1194" t="b">
        <f t="shared" si="163"/>
        <v>0</v>
      </c>
      <c r="S1194" t="b">
        <f t="shared" si="164"/>
        <v>0</v>
      </c>
      <c r="T1194" t="b">
        <f t="shared" si="165"/>
        <v>0</v>
      </c>
      <c r="U1194" t="b">
        <f t="shared" si="166"/>
        <v>0</v>
      </c>
      <c r="V1194" t="b">
        <f t="shared" si="167"/>
        <v>1</v>
      </c>
      <c r="W1194" t="b">
        <f t="shared" si="168"/>
        <v>1</v>
      </c>
      <c r="X1194" t="b">
        <f t="shared" si="169"/>
        <v>1</v>
      </c>
      <c r="Y1194" t="b">
        <f t="shared" si="170"/>
        <v>1</v>
      </c>
    </row>
    <row r="1195" spans="1:25" x14ac:dyDescent="0.3">
      <c r="A1195">
        <v>1193</v>
      </c>
      <c r="B1195" t="s">
        <v>83</v>
      </c>
      <c r="C1195" t="s">
        <v>94</v>
      </c>
      <c r="D1195" t="s">
        <v>96</v>
      </c>
      <c r="E1195" t="s">
        <v>86</v>
      </c>
      <c r="F1195" t="s">
        <v>91</v>
      </c>
      <c r="G1195" t="s">
        <v>95</v>
      </c>
      <c r="H1195">
        <v>1199</v>
      </c>
      <c r="I1195">
        <v>85</v>
      </c>
      <c r="J1195">
        <v>19.600000000000001</v>
      </c>
      <c r="K1195">
        <v>8.3000000000000007</v>
      </c>
      <c r="L1195">
        <v>2022</v>
      </c>
      <c r="M1195">
        <v>89337</v>
      </c>
      <c r="N1195">
        <v>1</v>
      </c>
      <c r="O1195">
        <v>0</v>
      </c>
      <c r="P1195">
        <v>4.4000000000000004</v>
      </c>
      <c r="Q1195" t="b">
        <f t="shared" si="162"/>
        <v>1</v>
      </c>
      <c r="R1195" t="b">
        <f t="shared" si="163"/>
        <v>1</v>
      </c>
      <c r="S1195" t="b">
        <f t="shared" si="164"/>
        <v>1</v>
      </c>
      <c r="T1195" t="b">
        <f t="shared" si="165"/>
        <v>0</v>
      </c>
      <c r="U1195" t="b">
        <f t="shared" si="166"/>
        <v>0</v>
      </c>
      <c r="V1195" t="b">
        <f t="shared" si="167"/>
        <v>0</v>
      </c>
      <c r="W1195" t="b">
        <f t="shared" si="168"/>
        <v>0</v>
      </c>
      <c r="X1195" t="b">
        <f t="shared" si="169"/>
        <v>1</v>
      </c>
      <c r="Y1195" t="b">
        <f t="shared" si="170"/>
        <v>0</v>
      </c>
    </row>
    <row r="1196" spans="1:25" x14ac:dyDescent="0.3">
      <c r="A1196">
        <v>1194</v>
      </c>
      <c r="B1196" t="s">
        <v>83</v>
      </c>
      <c r="C1196" t="s">
        <v>94</v>
      </c>
      <c r="D1196" t="s">
        <v>96</v>
      </c>
      <c r="E1196" t="s">
        <v>86</v>
      </c>
      <c r="F1196" t="s">
        <v>91</v>
      </c>
      <c r="G1196" t="s">
        <v>95</v>
      </c>
      <c r="H1196">
        <v>1199</v>
      </c>
      <c r="I1196">
        <v>85</v>
      </c>
      <c r="J1196">
        <v>19.600000000000001</v>
      </c>
      <c r="K1196">
        <v>8.3000000000000007</v>
      </c>
      <c r="L1196">
        <v>2021</v>
      </c>
      <c r="M1196">
        <v>94956</v>
      </c>
      <c r="N1196">
        <v>2</v>
      </c>
      <c r="O1196">
        <v>0</v>
      </c>
      <c r="P1196">
        <v>3.54</v>
      </c>
      <c r="Q1196" t="b">
        <f t="shared" si="162"/>
        <v>0</v>
      </c>
      <c r="R1196" t="b">
        <f t="shared" si="163"/>
        <v>0</v>
      </c>
      <c r="S1196" t="b">
        <f t="shared" si="164"/>
        <v>1</v>
      </c>
      <c r="T1196" t="b">
        <f t="shared" si="165"/>
        <v>0</v>
      </c>
      <c r="U1196" t="b">
        <f t="shared" si="166"/>
        <v>0</v>
      </c>
      <c r="V1196" t="b">
        <f t="shared" si="167"/>
        <v>0</v>
      </c>
      <c r="W1196" t="b">
        <f t="shared" si="168"/>
        <v>0</v>
      </c>
      <c r="X1196" t="b">
        <f t="shared" si="169"/>
        <v>1</v>
      </c>
      <c r="Y1196" t="b">
        <f t="shared" si="170"/>
        <v>0</v>
      </c>
    </row>
    <row r="1197" spans="1:25" x14ac:dyDescent="0.3">
      <c r="A1197">
        <v>1195</v>
      </c>
      <c r="B1197" t="s">
        <v>83</v>
      </c>
      <c r="C1197" t="s">
        <v>94</v>
      </c>
      <c r="D1197" t="s">
        <v>96</v>
      </c>
      <c r="E1197" t="s">
        <v>86</v>
      </c>
      <c r="F1197" t="s">
        <v>91</v>
      </c>
      <c r="G1197" t="s">
        <v>95</v>
      </c>
      <c r="H1197">
        <v>1199</v>
      </c>
      <c r="I1197">
        <v>85</v>
      </c>
      <c r="J1197">
        <v>19.600000000000001</v>
      </c>
      <c r="K1197">
        <v>8.3000000000000007</v>
      </c>
      <c r="L1197">
        <v>2023</v>
      </c>
      <c r="M1197">
        <v>45726</v>
      </c>
      <c r="N1197">
        <v>1</v>
      </c>
      <c r="O1197">
        <v>0</v>
      </c>
      <c r="P1197">
        <v>5.79</v>
      </c>
      <c r="Q1197" t="b">
        <f t="shared" si="162"/>
        <v>1</v>
      </c>
      <c r="R1197" t="b">
        <f t="shared" si="163"/>
        <v>0</v>
      </c>
      <c r="S1197" t="b">
        <f t="shared" si="164"/>
        <v>1</v>
      </c>
      <c r="T1197" t="b">
        <f t="shared" si="165"/>
        <v>0</v>
      </c>
      <c r="U1197" t="b">
        <f t="shared" si="166"/>
        <v>0</v>
      </c>
      <c r="V1197" t="b">
        <f t="shared" si="167"/>
        <v>1</v>
      </c>
      <c r="W1197" t="b">
        <f t="shared" si="168"/>
        <v>0</v>
      </c>
      <c r="X1197" t="b">
        <f t="shared" si="169"/>
        <v>1</v>
      </c>
      <c r="Y1197" t="b">
        <f t="shared" si="170"/>
        <v>0</v>
      </c>
    </row>
    <row r="1198" spans="1:25" x14ac:dyDescent="0.3">
      <c r="A1198">
        <v>1196</v>
      </c>
      <c r="B1198" t="s">
        <v>83</v>
      </c>
      <c r="C1198" t="s">
        <v>94</v>
      </c>
      <c r="D1198" t="s">
        <v>96</v>
      </c>
      <c r="E1198" t="s">
        <v>86</v>
      </c>
      <c r="F1198" t="s">
        <v>91</v>
      </c>
      <c r="G1198" t="s">
        <v>95</v>
      </c>
      <c r="H1198">
        <v>1199</v>
      </c>
      <c r="I1198">
        <v>85</v>
      </c>
      <c r="J1198">
        <v>19.600000000000001</v>
      </c>
      <c r="K1198">
        <v>8.3000000000000007</v>
      </c>
      <c r="L1198">
        <v>2026</v>
      </c>
      <c r="M1198">
        <v>6397</v>
      </c>
      <c r="N1198">
        <v>1</v>
      </c>
      <c r="O1198">
        <v>0</v>
      </c>
      <c r="P1198">
        <v>8.07</v>
      </c>
      <c r="Q1198" t="b">
        <f t="shared" si="162"/>
        <v>1</v>
      </c>
      <c r="R1198" t="b">
        <f t="shared" si="163"/>
        <v>0</v>
      </c>
      <c r="S1198" t="b">
        <f t="shared" si="164"/>
        <v>0</v>
      </c>
      <c r="T1198" t="b">
        <f t="shared" si="165"/>
        <v>0</v>
      </c>
      <c r="U1198" t="b">
        <f t="shared" si="166"/>
        <v>0</v>
      </c>
      <c r="V1198" t="b">
        <f t="shared" si="167"/>
        <v>1</v>
      </c>
      <c r="W1198" t="b">
        <f t="shared" si="168"/>
        <v>1</v>
      </c>
      <c r="X1198" t="b">
        <f t="shared" si="169"/>
        <v>1</v>
      </c>
      <c r="Y1198" t="b">
        <f t="shared" si="170"/>
        <v>1</v>
      </c>
    </row>
    <row r="1199" spans="1:25" x14ac:dyDescent="0.3">
      <c r="A1199">
        <v>1197</v>
      </c>
      <c r="B1199" t="s">
        <v>83</v>
      </c>
      <c r="C1199" t="s">
        <v>94</v>
      </c>
      <c r="D1199" t="s">
        <v>96</v>
      </c>
      <c r="E1199" t="s">
        <v>86</v>
      </c>
      <c r="F1199" t="s">
        <v>91</v>
      </c>
      <c r="G1199" t="s">
        <v>95</v>
      </c>
      <c r="H1199">
        <v>1199</v>
      </c>
      <c r="I1199">
        <v>85</v>
      </c>
      <c r="J1199">
        <v>19.600000000000001</v>
      </c>
      <c r="K1199">
        <v>8.3000000000000007</v>
      </c>
      <c r="L1199">
        <v>2021</v>
      </c>
      <c r="M1199">
        <v>67268</v>
      </c>
      <c r="N1199">
        <v>1</v>
      </c>
      <c r="O1199">
        <v>0</v>
      </c>
      <c r="P1199">
        <v>4.09</v>
      </c>
      <c r="Q1199" t="b">
        <f t="shared" si="162"/>
        <v>1</v>
      </c>
      <c r="R1199" t="b">
        <f t="shared" si="163"/>
        <v>1</v>
      </c>
      <c r="S1199" t="b">
        <f t="shared" si="164"/>
        <v>1</v>
      </c>
      <c r="T1199" t="b">
        <f t="shared" si="165"/>
        <v>0</v>
      </c>
      <c r="U1199" t="b">
        <f t="shared" si="166"/>
        <v>0</v>
      </c>
      <c r="V1199" t="b">
        <f t="shared" si="167"/>
        <v>0</v>
      </c>
      <c r="W1199" t="b">
        <f t="shared" si="168"/>
        <v>0</v>
      </c>
      <c r="X1199" t="b">
        <f t="shared" si="169"/>
        <v>1</v>
      </c>
      <c r="Y1199" t="b">
        <f t="shared" si="170"/>
        <v>0</v>
      </c>
    </row>
    <row r="1200" spans="1:25" x14ac:dyDescent="0.3">
      <c r="A1200">
        <v>1198</v>
      </c>
      <c r="B1200" t="s">
        <v>83</v>
      </c>
      <c r="C1200" t="s">
        <v>94</v>
      </c>
      <c r="D1200" t="s">
        <v>96</v>
      </c>
      <c r="E1200" t="s">
        <v>86</v>
      </c>
      <c r="F1200" t="s">
        <v>91</v>
      </c>
      <c r="G1200" t="s">
        <v>95</v>
      </c>
      <c r="H1200">
        <v>1199</v>
      </c>
      <c r="I1200">
        <v>85</v>
      </c>
      <c r="J1200">
        <v>19.600000000000001</v>
      </c>
      <c r="K1200">
        <v>8.3000000000000007</v>
      </c>
      <c r="L1200">
        <v>2026</v>
      </c>
      <c r="M1200">
        <v>9800</v>
      </c>
      <c r="N1200">
        <v>1</v>
      </c>
      <c r="O1200">
        <v>0</v>
      </c>
      <c r="P1200">
        <v>8.4600000000000009</v>
      </c>
      <c r="Q1200" t="b">
        <f t="shared" si="162"/>
        <v>1</v>
      </c>
      <c r="R1200" t="b">
        <f t="shared" si="163"/>
        <v>0</v>
      </c>
      <c r="S1200" t="b">
        <f t="shared" si="164"/>
        <v>0</v>
      </c>
      <c r="T1200" t="b">
        <f t="shared" si="165"/>
        <v>0</v>
      </c>
      <c r="U1200" t="b">
        <f t="shared" si="166"/>
        <v>0</v>
      </c>
      <c r="V1200" t="b">
        <f t="shared" si="167"/>
        <v>1</v>
      </c>
      <c r="W1200" t="b">
        <f t="shared" si="168"/>
        <v>1</v>
      </c>
      <c r="X1200" t="b">
        <f t="shared" si="169"/>
        <v>1</v>
      </c>
      <c r="Y1200" t="b">
        <f t="shared" si="170"/>
        <v>1</v>
      </c>
    </row>
    <row r="1201" spans="1:25" x14ac:dyDescent="0.3">
      <c r="A1201">
        <v>1199</v>
      </c>
      <c r="B1201" t="s">
        <v>83</v>
      </c>
      <c r="C1201" t="s">
        <v>94</v>
      </c>
      <c r="D1201" t="s">
        <v>96</v>
      </c>
      <c r="E1201" t="s">
        <v>86</v>
      </c>
      <c r="F1201" t="s">
        <v>91</v>
      </c>
      <c r="G1201" t="s">
        <v>95</v>
      </c>
      <c r="H1201">
        <v>1199</v>
      </c>
      <c r="I1201">
        <v>85</v>
      </c>
      <c r="J1201">
        <v>19.600000000000001</v>
      </c>
      <c r="K1201">
        <v>8.3000000000000007</v>
      </c>
      <c r="L1201">
        <v>2020</v>
      </c>
      <c r="M1201">
        <v>63464</v>
      </c>
      <c r="N1201">
        <v>1</v>
      </c>
      <c r="O1201">
        <v>0</v>
      </c>
      <c r="P1201">
        <v>3.37</v>
      </c>
      <c r="Q1201" t="b">
        <f t="shared" si="162"/>
        <v>0</v>
      </c>
      <c r="R1201" t="b">
        <f t="shared" si="163"/>
        <v>0</v>
      </c>
      <c r="S1201" t="b">
        <f t="shared" si="164"/>
        <v>1</v>
      </c>
      <c r="T1201" t="b">
        <f t="shared" si="165"/>
        <v>0</v>
      </c>
      <c r="U1201" t="b">
        <f t="shared" si="166"/>
        <v>0</v>
      </c>
      <c r="V1201" t="b">
        <f t="shared" si="167"/>
        <v>0</v>
      </c>
      <c r="W1201" t="b">
        <f t="shared" si="168"/>
        <v>0</v>
      </c>
      <c r="X1201" t="b">
        <f t="shared" si="169"/>
        <v>1</v>
      </c>
      <c r="Y1201" t="b">
        <f t="shared" si="170"/>
        <v>0</v>
      </c>
    </row>
    <row r="1202" spans="1:25" x14ac:dyDescent="0.3">
      <c r="A1202">
        <v>1200</v>
      </c>
      <c r="B1202" t="s">
        <v>83</v>
      </c>
      <c r="C1202" t="s">
        <v>94</v>
      </c>
      <c r="D1202" t="s">
        <v>96</v>
      </c>
      <c r="E1202" t="s">
        <v>86</v>
      </c>
      <c r="F1202" t="s">
        <v>91</v>
      </c>
      <c r="G1202" t="s">
        <v>95</v>
      </c>
      <c r="H1202">
        <v>1199</v>
      </c>
      <c r="I1202">
        <v>85</v>
      </c>
      <c r="J1202">
        <v>19.600000000000001</v>
      </c>
      <c r="K1202">
        <v>8.3000000000000007</v>
      </c>
      <c r="L1202">
        <v>2026</v>
      </c>
      <c r="M1202">
        <v>7646</v>
      </c>
      <c r="N1202">
        <v>1</v>
      </c>
      <c r="O1202">
        <v>0</v>
      </c>
      <c r="P1202">
        <v>8.6199999999999992</v>
      </c>
      <c r="Q1202" t="b">
        <f t="shared" si="162"/>
        <v>1</v>
      </c>
      <c r="R1202" t="b">
        <f t="shared" si="163"/>
        <v>0</v>
      </c>
      <c r="S1202" t="b">
        <f t="shared" si="164"/>
        <v>0</v>
      </c>
      <c r="T1202" t="b">
        <f t="shared" si="165"/>
        <v>0</v>
      </c>
      <c r="U1202" t="b">
        <f t="shared" si="166"/>
        <v>0</v>
      </c>
      <c r="V1202" t="b">
        <f t="shared" si="167"/>
        <v>1</v>
      </c>
      <c r="W1202" t="b">
        <f t="shared" si="168"/>
        <v>1</v>
      </c>
      <c r="X1202" t="b">
        <f t="shared" si="169"/>
        <v>1</v>
      </c>
      <c r="Y1202" t="b">
        <f t="shared" si="170"/>
        <v>1</v>
      </c>
    </row>
    <row r="1203" spans="1:25" x14ac:dyDescent="0.3">
      <c r="A1203">
        <v>1201</v>
      </c>
      <c r="B1203" t="s">
        <v>83</v>
      </c>
      <c r="C1203" t="s">
        <v>97</v>
      </c>
      <c r="D1203" t="s">
        <v>85</v>
      </c>
      <c r="E1203" t="s">
        <v>86</v>
      </c>
      <c r="F1203" t="s">
        <v>87</v>
      </c>
      <c r="G1203" t="s">
        <v>88</v>
      </c>
      <c r="H1203">
        <v>1199</v>
      </c>
      <c r="I1203">
        <v>87</v>
      </c>
      <c r="J1203">
        <v>19.3</v>
      </c>
      <c r="K1203">
        <v>7</v>
      </c>
      <c r="L1203">
        <v>2023</v>
      </c>
      <c r="M1203">
        <v>49276</v>
      </c>
      <c r="N1203">
        <v>1</v>
      </c>
      <c r="O1203">
        <v>0</v>
      </c>
      <c r="P1203">
        <v>4.9400000000000004</v>
      </c>
      <c r="Q1203" t="b">
        <f t="shared" si="162"/>
        <v>1</v>
      </c>
      <c r="R1203" t="b">
        <f t="shared" si="163"/>
        <v>1</v>
      </c>
      <c r="S1203" t="b">
        <f t="shared" si="164"/>
        <v>1</v>
      </c>
      <c r="T1203" t="b">
        <f t="shared" si="165"/>
        <v>0</v>
      </c>
      <c r="U1203" t="b">
        <f t="shared" si="166"/>
        <v>0</v>
      </c>
      <c r="V1203" t="b">
        <f t="shared" si="167"/>
        <v>1</v>
      </c>
      <c r="W1203" t="b">
        <f t="shared" si="168"/>
        <v>0</v>
      </c>
      <c r="X1203" t="b">
        <f t="shared" si="169"/>
        <v>0</v>
      </c>
      <c r="Y1203" t="b">
        <f t="shared" si="170"/>
        <v>0</v>
      </c>
    </row>
    <row r="1204" spans="1:25" x14ac:dyDescent="0.3">
      <c r="A1204">
        <v>1202</v>
      </c>
      <c r="B1204" t="s">
        <v>83</v>
      </c>
      <c r="C1204" t="s">
        <v>97</v>
      </c>
      <c r="D1204" t="s">
        <v>85</v>
      </c>
      <c r="E1204" t="s">
        <v>86</v>
      </c>
      <c r="F1204" t="s">
        <v>87</v>
      </c>
      <c r="G1204" t="s">
        <v>88</v>
      </c>
      <c r="H1204">
        <v>1199</v>
      </c>
      <c r="I1204">
        <v>87</v>
      </c>
      <c r="J1204">
        <v>19.3</v>
      </c>
      <c r="K1204">
        <v>7</v>
      </c>
      <c r="L1204">
        <v>2021</v>
      </c>
      <c r="M1204">
        <v>79105</v>
      </c>
      <c r="N1204">
        <v>2</v>
      </c>
      <c r="O1204">
        <v>1</v>
      </c>
      <c r="P1204">
        <v>2.63</v>
      </c>
      <c r="Q1204" t="b">
        <f t="shared" si="162"/>
        <v>0</v>
      </c>
      <c r="R1204" t="b">
        <f t="shared" si="163"/>
        <v>0</v>
      </c>
      <c r="S1204" t="b">
        <f t="shared" si="164"/>
        <v>1</v>
      </c>
      <c r="T1204" t="b">
        <f t="shared" si="165"/>
        <v>0</v>
      </c>
      <c r="U1204" t="b">
        <f t="shared" si="166"/>
        <v>0</v>
      </c>
      <c r="V1204" t="b">
        <f t="shared" si="167"/>
        <v>0</v>
      </c>
      <c r="W1204" t="b">
        <f t="shared" si="168"/>
        <v>0</v>
      </c>
      <c r="X1204" t="b">
        <f t="shared" si="169"/>
        <v>0</v>
      </c>
      <c r="Y1204" t="b">
        <f t="shared" si="170"/>
        <v>0</v>
      </c>
    </row>
    <row r="1205" spans="1:25" x14ac:dyDescent="0.3">
      <c r="A1205">
        <v>1203</v>
      </c>
      <c r="B1205" t="s">
        <v>83</v>
      </c>
      <c r="C1205" t="s">
        <v>97</v>
      </c>
      <c r="D1205" t="s">
        <v>85</v>
      </c>
      <c r="E1205" t="s">
        <v>86</v>
      </c>
      <c r="F1205" t="s">
        <v>87</v>
      </c>
      <c r="G1205" t="s">
        <v>88</v>
      </c>
      <c r="H1205">
        <v>1199</v>
      </c>
      <c r="I1205">
        <v>87</v>
      </c>
      <c r="J1205">
        <v>19.3</v>
      </c>
      <c r="K1205">
        <v>7</v>
      </c>
      <c r="L1205">
        <v>2021</v>
      </c>
      <c r="M1205">
        <v>67657</v>
      </c>
      <c r="N1205">
        <v>2</v>
      </c>
      <c r="O1205">
        <v>0</v>
      </c>
      <c r="P1205">
        <v>3.07</v>
      </c>
      <c r="Q1205" t="b">
        <f t="shared" si="162"/>
        <v>0</v>
      </c>
      <c r="R1205" t="b">
        <f t="shared" si="163"/>
        <v>0</v>
      </c>
      <c r="S1205" t="b">
        <f t="shared" si="164"/>
        <v>1</v>
      </c>
      <c r="T1205" t="b">
        <f t="shared" si="165"/>
        <v>0</v>
      </c>
      <c r="U1205" t="b">
        <f t="shared" si="166"/>
        <v>0</v>
      </c>
      <c r="V1205" t="b">
        <f t="shared" si="167"/>
        <v>0</v>
      </c>
      <c r="W1205" t="b">
        <f t="shared" si="168"/>
        <v>0</v>
      </c>
      <c r="X1205" t="b">
        <f t="shared" si="169"/>
        <v>0</v>
      </c>
      <c r="Y1205" t="b">
        <f t="shared" si="170"/>
        <v>0</v>
      </c>
    </row>
    <row r="1206" spans="1:25" x14ac:dyDescent="0.3">
      <c r="A1206">
        <v>1204</v>
      </c>
      <c r="B1206" t="s">
        <v>83</v>
      </c>
      <c r="C1206" t="s">
        <v>97</v>
      </c>
      <c r="D1206" t="s">
        <v>85</v>
      </c>
      <c r="E1206" t="s">
        <v>86</v>
      </c>
      <c r="F1206" t="s">
        <v>87</v>
      </c>
      <c r="G1206" t="s">
        <v>88</v>
      </c>
      <c r="H1206">
        <v>1199</v>
      </c>
      <c r="I1206">
        <v>87</v>
      </c>
      <c r="J1206">
        <v>19.3</v>
      </c>
      <c r="K1206">
        <v>7</v>
      </c>
      <c r="L1206">
        <v>2024</v>
      </c>
      <c r="M1206">
        <v>45965</v>
      </c>
      <c r="N1206">
        <v>1</v>
      </c>
      <c r="O1206">
        <v>0</v>
      </c>
      <c r="P1206">
        <v>5.77</v>
      </c>
      <c r="Q1206" t="b">
        <f t="shared" si="162"/>
        <v>1</v>
      </c>
      <c r="R1206" t="b">
        <f t="shared" si="163"/>
        <v>0</v>
      </c>
      <c r="S1206" t="b">
        <f t="shared" si="164"/>
        <v>1</v>
      </c>
      <c r="T1206" t="b">
        <f t="shared" si="165"/>
        <v>0</v>
      </c>
      <c r="U1206" t="b">
        <f t="shared" si="166"/>
        <v>0</v>
      </c>
      <c r="V1206" t="b">
        <f t="shared" si="167"/>
        <v>1</v>
      </c>
      <c r="W1206" t="b">
        <f t="shared" si="168"/>
        <v>0</v>
      </c>
      <c r="X1206" t="b">
        <f t="shared" si="169"/>
        <v>0</v>
      </c>
      <c r="Y1206" t="b">
        <f t="shared" si="170"/>
        <v>0</v>
      </c>
    </row>
    <row r="1207" spans="1:25" x14ac:dyDescent="0.3">
      <c r="A1207">
        <v>1205</v>
      </c>
      <c r="B1207" t="s">
        <v>83</v>
      </c>
      <c r="C1207" t="s">
        <v>97</v>
      </c>
      <c r="D1207" t="s">
        <v>85</v>
      </c>
      <c r="E1207" t="s">
        <v>86</v>
      </c>
      <c r="F1207" t="s">
        <v>87</v>
      </c>
      <c r="G1207" t="s">
        <v>88</v>
      </c>
      <c r="H1207">
        <v>1199</v>
      </c>
      <c r="I1207">
        <v>87</v>
      </c>
      <c r="J1207">
        <v>19.3</v>
      </c>
      <c r="K1207">
        <v>7</v>
      </c>
      <c r="L1207">
        <v>2021</v>
      </c>
      <c r="M1207">
        <v>105309</v>
      </c>
      <c r="N1207">
        <v>1</v>
      </c>
      <c r="O1207">
        <v>1</v>
      </c>
      <c r="P1207">
        <v>2.44</v>
      </c>
      <c r="Q1207" t="b">
        <f t="shared" si="162"/>
        <v>0</v>
      </c>
      <c r="R1207" t="b">
        <f t="shared" si="163"/>
        <v>0</v>
      </c>
      <c r="S1207" t="b">
        <f t="shared" si="164"/>
        <v>1</v>
      </c>
      <c r="T1207" t="b">
        <f t="shared" si="165"/>
        <v>0</v>
      </c>
      <c r="U1207" t="b">
        <f t="shared" si="166"/>
        <v>0</v>
      </c>
      <c r="V1207" t="b">
        <f t="shared" si="167"/>
        <v>0</v>
      </c>
      <c r="W1207" t="b">
        <f t="shared" si="168"/>
        <v>0</v>
      </c>
      <c r="X1207" t="b">
        <f t="shared" si="169"/>
        <v>0</v>
      </c>
      <c r="Y1207" t="b">
        <f t="shared" si="170"/>
        <v>0</v>
      </c>
    </row>
    <row r="1208" spans="1:25" x14ac:dyDescent="0.3">
      <c r="A1208">
        <v>1206</v>
      </c>
      <c r="B1208" t="s">
        <v>83</v>
      </c>
      <c r="C1208" t="s">
        <v>97</v>
      </c>
      <c r="D1208" t="s">
        <v>85</v>
      </c>
      <c r="E1208" t="s">
        <v>86</v>
      </c>
      <c r="F1208" t="s">
        <v>87</v>
      </c>
      <c r="G1208" t="s">
        <v>88</v>
      </c>
      <c r="H1208">
        <v>1199</v>
      </c>
      <c r="I1208">
        <v>87</v>
      </c>
      <c r="J1208">
        <v>19.3</v>
      </c>
      <c r="K1208">
        <v>7</v>
      </c>
      <c r="L1208">
        <v>2024</v>
      </c>
      <c r="M1208">
        <v>23775</v>
      </c>
      <c r="N1208">
        <v>1</v>
      </c>
      <c r="O1208">
        <v>0</v>
      </c>
      <c r="P1208">
        <v>6.01</v>
      </c>
      <c r="Q1208" t="b">
        <f t="shared" si="162"/>
        <v>1</v>
      </c>
      <c r="R1208" t="b">
        <f t="shared" si="163"/>
        <v>0</v>
      </c>
      <c r="S1208" t="b">
        <f t="shared" si="164"/>
        <v>0</v>
      </c>
      <c r="T1208" t="b">
        <f t="shared" si="165"/>
        <v>0</v>
      </c>
      <c r="U1208" t="b">
        <f t="shared" si="166"/>
        <v>0</v>
      </c>
      <c r="V1208" t="b">
        <f t="shared" si="167"/>
        <v>1</v>
      </c>
      <c r="W1208" t="b">
        <f t="shared" si="168"/>
        <v>0</v>
      </c>
      <c r="X1208" t="b">
        <f t="shared" si="169"/>
        <v>0</v>
      </c>
      <c r="Y1208" t="b">
        <f t="shared" si="170"/>
        <v>0</v>
      </c>
    </row>
    <row r="1209" spans="1:25" x14ac:dyDescent="0.3">
      <c r="A1209">
        <v>1207</v>
      </c>
      <c r="B1209" t="s">
        <v>83</v>
      </c>
      <c r="C1209" t="s">
        <v>97</v>
      </c>
      <c r="D1209" t="s">
        <v>85</v>
      </c>
      <c r="E1209" t="s">
        <v>86</v>
      </c>
      <c r="F1209" t="s">
        <v>87</v>
      </c>
      <c r="G1209" t="s">
        <v>88</v>
      </c>
      <c r="H1209">
        <v>1199</v>
      </c>
      <c r="I1209">
        <v>87</v>
      </c>
      <c r="J1209">
        <v>19.3</v>
      </c>
      <c r="K1209">
        <v>7</v>
      </c>
      <c r="L1209">
        <v>2023</v>
      </c>
      <c r="M1209">
        <v>60109</v>
      </c>
      <c r="N1209">
        <v>2</v>
      </c>
      <c r="O1209">
        <v>0</v>
      </c>
      <c r="P1209">
        <v>4.2699999999999996</v>
      </c>
      <c r="Q1209" t="b">
        <f t="shared" si="162"/>
        <v>1</v>
      </c>
      <c r="R1209" t="b">
        <f t="shared" si="163"/>
        <v>1</v>
      </c>
      <c r="S1209" t="b">
        <f t="shared" si="164"/>
        <v>1</v>
      </c>
      <c r="T1209" t="b">
        <f t="shared" si="165"/>
        <v>0</v>
      </c>
      <c r="U1209" t="b">
        <f t="shared" si="166"/>
        <v>0</v>
      </c>
      <c r="V1209" t="b">
        <f t="shared" si="167"/>
        <v>1</v>
      </c>
      <c r="W1209" t="b">
        <f t="shared" si="168"/>
        <v>0</v>
      </c>
      <c r="X1209" t="b">
        <f t="shared" si="169"/>
        <v>0</v>
      </c>
      <c r="Y1209" t="b">
        <f t="shared" si="170"/>
        <v>0</v>
      </c>
    </row>
    <row r="1210" spans="1:25" x14ac:dyDescent="0.3">
      <c r="A1210">
        <v>1208</v>
      </c>
      <c r="B1210" t="s">
        <v>83</v>
      </c>
      <c r="C1210" t="s">
        <v>97</v>
      </c>
      <c r="D1210" t="s">
        <v>85</v>
      </c>
      <c r="E1210" t="s">
        <v>86</v>
      </c>
      <c r="F1210" t="s">
        <v>87</v>
      </c>
      <c r="G1210" t="s">
        <v>88</v>
      </c>
      <c r="H1210">
        <v>1199</v>
      </c>
      <c r="I1210">
        <v>87</v>
      </c>
      <c r="J1210">
        <v>19.3</v>
      </c>
      <c r="K1210">
        <v>7</v>
      </c>
      <c r="L1210">
        <v>2024</v>
      </c>
      <c r="M1210">
        <v>27773</v>
      </c>
      <c r="N1210">
        <v>2</v>
      </c>
      <c r="O1210">
        <v>0</v>
      </c>
      <c r="P1210">
        <v>5.16</v>
      </c>
      <c r="Q1210" t="b">
        <f t="shared" si="162"/>
        <v>1</v>
      </c>
      <c r="R1210" t="b">
        <f t="shared" si="163"/>
        <v>0</v>
      </c>
      <c r="S1210" t="b">
        <f t="shared" si="164"/>
        <v>0</v>
      </c>
      <c r="T1210" t="b">
        <f t="shared" si="165"/>
        <v>0</v>
      </c>
      <c r="U1210" t="b">
        <f t="shared" si="166"/>
        <v>0</v>
      </c>
      <c r="V1210" t="b">
        <f t="shared" si="167"/>
        <v>1</v>
      </c>
      <c r="W1210" t="b">
        <f t="shared" si="168"/>
        <v>0</v>
      </c>
      <c r="X1210" t="b">
        <f t="shared" si="169"/>
        <v>0</v>
      </c>
      <c r="Y1210" t="b">
        <f t="shared" si="170"/>
        <v>0</v>
      </c>
    </row>
    <row r="1211" spans="1:25" x14ac:dyDescent="0.3">
      <c r="A1211">
        <v>1209</v>
      </c>
      <c r="B1211" t="s">
        <v>83</v>
      </c>
      <c r="C1211" t="s">
        <v>97</v>
      </c>
      <c r="D1211" t="s">
        <v>85</v>
      </c>
      <c r="E1211" t="s">
        <v>86</v>
      </c>
      <c r="F1211" t="s">
        <v>87</v>
      </c>
      <c r="G1211" t="s">
        <v>88</v>
      </c>
      <c r="H1211">
        <v>1199</v>
      </c>
      <c r="I1211">
        <v>87</v>
      </c>
      <c r="J1211">
        <v>19.3</v>
      </c>
      <c r="K1211">
        <v>7</v>
      </c>
      <c r="L1211">
        <v>2020</v>
      </c>
      <c r="M1211">
        <v>53032</v>
      </c>
      <c r="N1211">
        <v>1</v>
      </c>
      <c r="O1211">
        <v>0</v>
      </c>
      <c r="P1211">
        <v>2.89</v>
      </c>
      <c r="Q1211" t="b">
        <f t="shared" si="162"/>
        <v>0</v>
      </c>
      <c r="R1211" t="b">
        <f t="shared" si="163"/>
        <v>0</v>
      </c>
      <c r="S1211" t="b">
        <f t="shared" si="164"/>
        <v>1</v>
      </c>
      <c r="T1211" t="b">
        <f t="shared" si="165"/>
        <v>0</v>
      </c>
      <c r="U1211" t="b">
        <f t="shared" si="166"/>
        <v>0</v>
      </c>
      <c r="V1211" t="b">
        <f t="shared" si="167"/>
        <v>0</v>
      </c>
      <c r="W1211" t="b">
        <f t="shared" si="168"/>
        <v>0</v>
      </c>
      <c r="X1211" t="b">
        <f t="shared" si="169"/>
        <v>0</v>
      </c>
      <c r="Y1211" t="b">
        <f t="shared" si="170"/>
        <v>0</v>
      </c>
    </row>
    <row r="1212" spans="1:25" x14ac:dyDescent="0.3">
      <c r="A1212">
        <v>1210</v>
      </c>
      <c r="B1212" t="s">
        <v>83</v>
      </c>
      <c r="C1212" t="s">
        <v>97</v>
      </c>
      <c r="D1212" t="s">
        <v>85</v>
      </c>
      <c r="E1212" t="s">
        <v>86</v>
      </c>
      <c r="F1212" t="s">
        <v>87</v>
      </c>
      <c r="G1212" t="s">
        <v>88</v>
      </c>
      <c r="H1212">
        <v>1199</v>
      </c>
      <c r="I1212">
        <v>87</v>
      </c>
      <c r="J1212">
        <v>19.3</v>
      </c>
      <c r="K1212">
        <v>7</v>
      </c>
      <c r="L1212">
        <v>2024</v>
      </c>
      <c r="M1212">
        <v>45224</v>
      </c>
      <c r="N1212">
        <v>1</v>
      </c>
      <c r="O1212">
        <v>0</v>
      </c>
      <c r="P1212">
        <v>5.31</v>
      </c>
      <c r="Q1212" t="b">
        <f t="shared" si="162"/>
        <v>1</v>
      </c>
      <c r="R1212" t="b">
        <f t="shared" si="163"/>
        <v>0</v>
      </c>
      <c r="S1212" t="b">
        <f t="shared" si="164"/>
        <v>1</v>
      </c>
      <c r="T1212" t="b">
        <f t="shared" si="165"/>
        <v>0</v>
      </c>
      <c r="U1212" t="b">
        <f t="shared" si="166"/>
        <v>0</v>
      </c>
      <c r="V1212" t="b">
        <f t="shared" si="167"/>
        <v>1</v>
      </c>
      <c r="W1212" t="b">
        <f t="shared" si="168"/>
        <v>0</v>
      </c>
      <c r="X1212" t="b">
        <f t="shared" si="169"/>
        <v>0</v>
      </c>
      <c r="Y1212" t="b">
        <f t="shared" si="170"/>
        <v>0</v>
      </c>
    </row>
    <row r="1213" spans="1:25" x14ac:dyDescent="0.3">
      <c r="A1213">
        <v>1211</v>
      </c>
      <c r="B1213" t="s">
        <v>83</v>
      </c>
      <c r="C1213" t="s">
        <v>97</v>
      </c>
      <c r="D1213" t="s">
        <v>85</v>
      </c>
      <c r="E1213" t="s">
        <v>86</v>
      </c>
      <c r="F1213" t="s">
        <v>87</v>
      </c>
      <c r="G1213" t="s">
        <v>88</v>
      </c>
      <c r="H1213">
        <v>1199</v>
      </c>
      <c r="I1213">
        <v>87</v>
      </c>
      <c r="J1213">
        <v>19.3</v>
      </c>
      <c r="K1213">
        <v>7</v>
      </c>
      <c r="L1213">
        <v>2026</v>
      </c>
      <c r="M1213">
        <v>4499</v>
      </c>
      <c r="N1213">
        <v>2</v>
      </c>
      <c r="O1213">
        <v>0</v>
      </c>
      <c r="P1213">
        <v>6.92</v>
      </c>
      <c r="Q1213" t="b">
        <f t="shared" si="162"/>
        <v>1</v>
      </c>
      <c r="R1213" t="b">
        <f t="shared" si="163"/>
        <v>0</v>
      </c>
      <c r="S1213" t="b">
        <f t="shared" si="164"/>
        <v>0</v>
      </c>
      <c r="T1213" t="b">
        <f t="shared" si="165"/>
        <v>0</v>
      </c>
      <c r="U1213" t="b">
        <f t="shared" si="166"/>
        <v>0</v>
      </c>
      <c r="V1213" t="b">
        <f t="shared" si="167"/>
        <v>1</v>
      </c>
      <c r="W1213" t="b">
        <f t="shared" si="168"/>
        <v>0</v>
      </c>
      <c r="X1213" t="b">
        <f t="shared" si="169"/>
        <v>0</v>
      </c>
      <c r="Y1213" t="b">
        <f t="shared" si="170"/>
        <v>0</v>
      </c>
    </row>
    <row r="1214" spans="1:25" x14ac:dyDescent="0.3">
      <c r="A1214">
        <v>1212</v>
      </c>
      <c r="B1214" t="s">
        <v>83</v>
      </c>
      <c r="C1214" t="s">
        <v>97</v>
      </c>
      <c r="D1214" t="s">
        <v>85</v>
      </c>
      <c r="E1214" t="s">
        <v>86</v>
      </c>
      <c r="F1214" t="s">
        <v>87</v>
      </c>
      <c r="G1214" t="s">
        <v>88</v>
      </c>
      <c r="H1214">
        <v>1199</v>
      </c>
      <c r="I1214">
        <v>87</v>
      </c>
      <c r="J1214">
        <v>19.3</v>
      </c>
      <c r="K1214">
        <v>7</v>
      </c>
      <c r="L1214">
        <v>2023</v>
      </c>
      <c r="M1214">
        <v>60208</v>
      </c>
      <c r="N1214">
        <v>2</v>
      </c>
      <c r="O1214">
        <v>0</v>
      </c>
      <c r="P1214">
        <v>4.1500000000000004</v>
      </c>
      <c r="Q1214" t="b">
        <f t="shared" si="162"/>
        <v>1</v>
      </c>
      <c r="R1214" t="b">
        <f t="shared" si="163"/>
        <v>1</v>
      </c>
      <c r="S1214" t="b">
        <f t="shared" si="164"/>
        <v>1</v>
      </c>
      <c r="T1214" t="b">
        <f t="shared" si="165"/>
        <v>0</v>
      </c>
      <c r="U1214" t="b">
        <f t="shared" si="166"/>
        <v>0</v>
      </c>
      <c r="V1214" t="b">
        <f t="shared" si="167"/>
        <v>1</v>
      </c>
      <c r="W1214" t="b">
        <f t="shared" si="168"/>
        <v>0</v>
      </c>
      <c r="X1214" t="b">
        <f t="shared" si="169"/>
        <v>0</v>
      </c>
      <c r="Y1214" t="b">
        <f t="shared" si="170"/>
        <v>0</v>
      </c>
    </row>
    <row r="1215" spans="1:25" x14ac:dyDescent="0.3">
      <c r="A1215">
        <v>1213</v>
      </c>
      <c r="B1215" t="s">
        <v>83</v>
      </c>
      <c r="C1215" t="s">
        <v>97</v>
      </c>
      <c r="D1215" t="s">
        <v>85</v>
      </c>
      <c r="E1215" t="s">
        <v>86</v>
      </c>
      <c r="F1215" t="s">
        <v>87</v>
      </c>
      <c r="G1215" t="s">
        <v>88</v>
      </c>
      <c r="H1215">
        <v>1199</v>
      </c>
      <c r="I1215">
        <v>87</v>
      </c>
      <c r="J1215">
        <v>19.3</v>
      </c>
      <c r="K1215">
        <v>7</v>
      </c>
      <c r="L1215">
        <v>2026</v>
      </c>
      <c r="M1215">
        <v>8281</v>
      </c>
      <c r="N1215">
        <v>1</v>
      </c>
      <c r="O1215">
        <v>0</v>
      </c>
      <c r="P1215">
        <v>6.59</v>
      </c>
      <c r="Q1215" t="b">
        <f t="shared" si="162"/>
        <v>1</v>
      </c>
      <c r="R1215" t="b">
        <f t="shared" si="163"/>
        <v>0</v>
      </c>
      <c r="S1215" t="b">
        <f t="shared" si="164"/>
        <v>0</v>
      </c>
      <c r="T1215" t="b">
        <f t="shared" si="165"/>
        <v>0</v>
      </c>
      <c r="U1215" t="b">
        <f t="shared" si="166"/>
        <v>0</v>
      </c>
      <c r="V1215" t="b">
        <f t="shared" si="167"/>
        <v>1</v>
      </c>
      <c r="W1215" t="b">
        <f t="shared" si="168"/>
        <v>0</v>
      </c>
      <c r="X1215" t="b">
        <f t="shared" si="169"/>
        <v>0</v>
      </c>
      <c r="Y1215" t="b">
        <f t="shared" si="170"/>
        <v>0</v>
      </c>
    </row>
    <row r="1216" spans="1:25" x14ac:dyDescent="0.3">
      <c r="A1216">
        <v>1214</v>
      </c>
      <c r="B1216" t="s">
        <v>83</v>
      </c>
      <c r="C1216" t="s">
        <v>97</v>
      </c>
      <c r="D1216" t="s">
        <v>85</v>
      </c>
      <c r="E1216" t="s">
        <v>86</v>
      </c>
      <c r="F1216" t="s">
        <v>87</v>
      </c>
      <c r="G1216" t="s">
        <v>88</v>
      </c>
      <c r="H1216">
        <v>1199</v>
      </c>
      <c r="I1216">
        <v>87</v>
      </c>
      <c r="J1216">
        <v>19.3</v>
      </c>
      <c r="K1216">
        <v>7</v>
      </c>
      <c r="L1216">
        <v>2022</v>
      </c>
      <c r="M1216">
        <v>43349</v>
      </c>
      <c r="N1216">
        <v>2</v>
      </c>
      <c r="O1216">
        <v>0</v>
      </c>
      <c r="P1216">
        <v>3.82</v>
      </c>
      <c r="Q1216" t="b">
        <f t="shared" si="162"/>
        <v>0</v>
      </c>
      <c r="R1216" t="b">
        <f t="shared" si="163"/>
        <v>0</v>
      </c>
      <c r="S1216" t="b">
        <f t="shared" si="164"/>
        <v>1</v>
      </c>
      <c r="T1216" t="b">
        <f t="shared" si="165"/>
        <v>0</v>
      </c>
      <c r="U1216" t="b">
        <f t="shared" si="166"/>
        <v>0</v>
      </c>
      <c r="V1216" t="b">
        <f t="shared" si="167"/>
        <v>0</v>
      </c>
      <c r="W1216" t="b">
        <f t="shared" si="168"/>
        <v>0</v>
      </c>
      <c r="X1216" t="b">
        <f t="shared" si="169"/>
        <v>0</v>
      </c>
      <c r="Y1216" t="b">
        <f t="shared" si="170"/>
        <v>0</v>
      </c>
    </row>
    <row r="1217" spans="1:25" x14ac:dyDescent="0.3">
      <c r="A1217">
        <v>1215</v>
      </c>
      <c r="B1217" t="s">
        <v>83</v>
      </c>
      <c r="C1217" t="s">
        <v>97</v>
      </c>
      <c r="D1217" t="s">
        <v>85</v>
      </c>
      <c r="E1217" t="s">
        <v>86</v>
      </c>
      <c r="F1217" t="s">
        <v>87</v>
      </c>
      <c r="G1217" t="s">
        <v>88</v>
      </c>
      <c r="H1217">
        <v>1199</v>
      </c>
      <c r="I1217">
        <v>87</v>
      </c>
      <c r="J1217">
        <v>19.3</v>
      </c>
      <c r="K1217">
        <v>7</v>
      </c>
      <c r="L1217">
        <v>2025</v>
      </c>
      <c r="M1217">
        <v>15151</v>
      </c>
      <c r="N1217">
        <v>1</v>
      </c>
      <c r="O1217">
        <v>0</v>
      </c>
      <c r="P1217">
        <v>5.94</v>
      </c>
      <c r="Q1217" t="b">
        <f t="shared" si="162"/>
        <v>1</v>
      </c>
      <c r="R1217" t="b">
        <f t="shared" si="163"/>
        <v>0</v>
      </c>
      <c r="S1217" t="b">
        <f t="shared" si="164"/>
        <v>0</v>
      </c>
      <c r="T1217" t="b">
        <f t="shared" si="165"/>
        <v>0</v>
      </c>
      <c r="U1217" t="b">
        <f t="shared" si="166"/>
        <v>0</v>
      </c>
      <c r="V1217" t="b">
        <f t="shared" si="167"/>
        <v>1</v>
      </c>
      <c r="W1217" t="b">
        <f t="shared" si="168"/>
        <v>0</v>
      </c>
      <c r="X1217" t="b">
        <f t="shared" si="169"/>
        <v>0</v>
      </c>
      <c r="Y1217" t="b">
        <f t="shared" si="170"/>
        <v>0</v>
      </c>
    </row>
    <row r="1218" spans="1:25" x14ac:dyDescent="0.3">
      <c r="A1218">
        <v>1216</v>
      </c>
      <c r="B1218" t="s">
        <v>83</v>
      </c>
      <c r="C1218" t="s">
        <v>97</v>
      </c>
      <c r="D1218" t="s">
        <v>85</v>
      </c>
      <c r="E1218" t="s">
        <v>86</v>
      </c>
      <c r="F1218" t="s">
        <v>87</v>
      </c>
      <c r="G1218" t="s">
        <v>88</v>
      </c>
      <c r="H1218">
        <v>1199</v>
      </c>
      <c r="I1218">
        <v>87</v>
      </c>
      <c r="J1218">
        <v>19.3</v>
      </c>
      <c r="K1218">
        <v>7</v>
      </c>
      <c r="L1218">
        <v>2024</v>
      </c>
      <c r="M1218">
        <v>37646</v>
      </c>
      <c r="N1218">
        <v>1</v>
      </c>
      <c r="O1218">
        <v>0</v>
      </c>
      <c r="P1218">
        <v>5.45</v>
      </c>
      <c r="Q1218" t="b">
        <f t="shared" si="162"/>
        <v>1</v>
      </c>
      <c r="R1218" t="b">
        <f t="shared" si="163"/>
        <v>0</v>
      </c>
      <c r="S1218" t="b">
        <f t="shared" si="164"/>
        <v>0</v>
      </c>
      <c r="T1218" t="b">
        <f t="shared" si="165"/>
        <v>0</v>
      </c>
      <c r="U1218" t="b">
        <f t="shared" si="166"/>
        <v>0</v>
      </c>
      <c r="V1218" t="b">
        <f t="shared" si="167"/>
        <v>1</v>
      </c>
      <c r="W1218" t="b">
        <f t="shared" si="168"/>
        <v>0</v>
      </c>
      <c r="X1218" t="b">
        <f t="shared" si="169"/>
        <v>0</v>
      </c>
      <c r="Y1218" t="b">
        <f t="shared" si="170"/>
        <v>0</v>
      </c>
    </row>
    <row r="1219" spans="1:25" x14ac:dyDescent="0.3">
      <c r="A1219">
        <v>1217</v>
      </c>
      <c r="B1219" t="s">
        <v>83</v>
      </c>
      <c r="C1219" t="s">
        <v>97</v>
      </c>
      <c r="D1219" t="s">
        <v>85</v>
      </c>
      <c r="E1219" t="s">
        <v>86</v>
      </c>
      <c r="F1219" t="s">
        <v>87</v>
      </c>
      <c r="G1219" t="s">
        <v>88</v>
      </c>
      <c r="H1219">
        <v>1199</v>
      </c>
      <c r="I1219">
        <v>87</v>
      </c>
      <c r="J1219">
        <v>19.3</v>
      </c>
      <c r="K1219">
        <v>7</v>
      </c>
      <c r="L1219">
        <v>2026</v>
      </c>
      <c r="M1219">
        <v>9478</v>
      </c>
      <c r="N1219">
        <v>2</v>
      </c>
      <c r="O1219">
        <v>0</v>
      </c>
      <c r="P1219">
        <v>6.56</v>
      </c>
      <c r="Q1219" t="b">
        <f t="shared" si="162"/>
        <v>1</v>
      </c>
      <c r="R1219" t="b">
        <f t="shared" si="163"/>
        <v>0</v>
      </c>
      <c r="S1219" t="b">
        <f t="shared" si="164"/>
        <v>0</v>
      </c>
      <c r="T1219" t="b">
        <f t="shared" si="165"/>
        <v>0</v>
      </c>
      <c r="U1219" t="b">
        <f t="shared" si="166"/>
        <v>0</v>
      </c>
      <c r="V1219" t="b">
        <f t="shared" si="167"/>
        <v>1</v>
      </c>
      <c r="W1219" t="b">
        <f t="shared" si="168"/>
        <v>0</v>
      </c>
      <c r="X1219" t="b">
        <f t="shared" si="169"/>
        <v>0</v>
      </c>
      <c r="Y1219" t="b">
        <f t="shared" si="170"/>
        <v>0</v>
      </c>
    </row>
    <row r="1220" spans="1:25" x14ac:dyDescent="0.3">
      <c r="A1220">
        <v>1218</v>
      </c>
      <c r="B1220" t="s">
        <v>83</v>
      </c>
      <c r="C1220" t="s">
        <v>97</v>
      </c>
      <c r="D1220" t="s">
        <v>85</v>
      </c>
      <c r="E1220" t="s">
        <v>86</v>
      </c>
      <c r="F1220" t="s">
        <v>87</v>
      </c>
      <c r="G1220" t="s">
        <v>88</v>
      </c>
      <c r="H1220">
        <v>1199</v>
      </c>
      <c r="I1220">
        <v>87</v>
      </c>
      <c r="J1220">
        <v>19.3</v>
      </c>
      <c r="K1220">
        <v>7</v>
      </c>
      <c r="L1220">
        <v>2025</v>
      </c>
      <c r="M1220">
        <v>26393</v>
      </c>
      <c r="N1220">
        <v>1</v>
      </c>
      <c r="O1220">
        <v>0</v>
      </c>
      <c r="P1220">
        <v>6.37</v>
      </c>
      <c r="Q1220" t="b">
        <f t="shared" ref="Q1220:Q1283" si="171">AND(P1220&gt;4,P1220&gt;4)</f>
        <v>1</v>
      </c>
      <c r="R1220" t="b">
        <f t="shared" ref="R1220:R1283" si="172">AND(P1220&gt;4,P1220&lt;5)</f>
        <v>0</v>
      </c>
      <c r="S1220" t="b">
        <f t="shared" ref="S1220:S1283" si="173">M1220&gt;40000</f>
        <v>0</v>
      </c>
      <c r="T1220" t="b">
        <f t="shared" ref="T1220:T1283" si="174">F1220=""</f>
        <v>0</v>
      </c>
      <c r="U1220" t="b">
        <f t="shared" ref="U1220:U1283" si="175">AND(R1220,S1220,T1220)</f>
        <v>0</v>
      </c>
      <c r="V1220" t="b">
        <f t="shared" ref="V1220:V1283" si="176">L1220&gt;2022</f>
        <v>1</v>
      </c>
      <c r="W1220" t="b">
        <f t="shared" ref="W1220:W1283" si="177">P1220&gt;7</f>
        <v>0</v>
      </c>
      <c r="X1220" t="b">
        <f t="shared" ref="X1220:X1283" si="178">F1220="Automatic"</f>
        <v>0</v>
      </c>
      <c r="Y1220" t="b">
        <f t="shared" ref="Y1220:Y1283" si="179">AND(V1220,W1220,X1220)</f>
        <v>0</v>
      </c>
    </row>
    <row r="1221" spans="1:25" x14ac:dyDescent="0.3">
      <c r="A1221">
        <v>1219</v>
      </c>
      <c r="B1221" t="s">
        <v>83</v>
      </c>
      <c r="C1221" t="s">
        <v>97</v>
      </c>
      <c r="D1221" t="s">
        <v>85</v>
      </c>
      <c r="E1221" t="s">
        <v>86</v>
      </c>
      <c r="F1221" t="s">
        <v>87</v>
      </c>
      <c r="G1221" t="s">
        <v>88</v>
      </c>
      <c r="H1221">
        <v>1199</v>
      </c>
      <c r="I1221">
        <v>87</v>
      </c>
      <c r="J1221">
        <v>19.3</v>
      </c>
      <c r="K1221">
        <v>7</v>
      </c>
      <c r="L1221">
        <v>2026</v>
      </c>
      <c r="M1221">
        <v>9328</v>
      </c>
      <c r="N1221">
        <v>2</v>
      </c>
      <c r="O1221">
        <v>0</v>
      </c>
      <c r="P1221">
        <v>6.13</v>
      </c>
      <c r="Q1221" t="b">
        <f t="shared" si="171"/>
        <v>1</v>
      </c>
      <c r="R1221" t="b">
        <f t="shared" si="172"/>
        <v>0</v>
      </c>
      <c r="S1221" t="b">
        <f t="shared" si="173"/>
        <v>0</v>
      </c>
      <c r="T1221" t="b">
        <f t="shared" si="174"/>
        <v>0</v>
      </c>
      <c r="U1221" t="b">
        <f t="shared" si="175"/>
        <v>0</v>
      </c>
      <c r="V1221" t="b">
        <f t="shared" si="176"/>
        <v>1</v>
      </c>
      <c r="W1221" t="b">
        <f t="shared" si="177"/>
        <v>0</v>
      </c>
      <c r="X1221" t="b">
        <f t="shared" si="178"/>
        <v>0</v>
      </c>
      <c r="Y1221" t="b">
        <f t="shared" si="179"/>
        <v>0</v>
      </c>
    </row>
    <row r="1222" spans="1:25" x14ac:dyDescent="0.3">
      <c r="A1222">
        <v>1220</v>
      </c>
      <c r="B1222" t="s">
        <v>83</v>
      </c>
      <c r="C1222" t="s">
        <v>97</v>
      </c>
      <c r="D1222" t="s">
        <v>85</v>
      </c>
      <c r="E1222" t="s">
        <v>86</v>
      </c>
      <c r="F1222" t="s">
        <v>87</v>
      </c>
      <c r="G1222" t="s">
        <v>88</v>
      </c>
      <c r="H1222">
        <v>1199</v>
      </c>
      <c r="I1222">
        <v>87</v>
      </c>
      <c r="J1222">
        <v>19.3</v>
      </c>
      <c r="K1222">
        <v>7</v>
      </c>
      <c r="L1222">
        <v>2025</v>
      </c>
      <c r="M1222">
        <v>14965</v>
      </c>
      <c r="N1222">
        <v>1</v>
      </c>
      <c r="O1222">
        <v>0</v>
      </c>
      <c r="P1222">
        <v>6.53</v>
      </c>
      <c r="Q1222" t="b">
        <f t="shared" si="171"/>
        <v>1</v>
      </c>
      <c r="R1222" t="b">
        <f t="shared" si="172"/>
        <v>0</v>
      </c>
      <c r="S1222" t="b">
        <f t="shared" si="173"/>
        <v>0</v>
      </c>
      <c r="T1222" t="b">
        <f t="shared" si="174"/>
        <v>0</v>
      </c>
      <c r="U1222" t="b">
        <f t="shared" si="175"/>
        <v>0</v>
      </c>
      <c r="V1222" t="b">
        <f t="shared" si="176"/>
        <v>1</v>
      </c>
      <c r="W1222" t="b">
        <f t="shared" si="177"/>
        <v>0</v>
      </c>
      <c r="X1222" t="b">
        <f t="shared" si="178"/>
        <v>0</v>
      </c>
      <c r="Y1222" t="b">
        <f t="shared" si="179"/>
        <v>0</v>
      </c>
    </row>
    <row r="1223" spans="1:25" x14ac:dyDescent="0.3">
      <c r="A1223">
        <v>1221</v>
      </c>
      <c r="B1223" t="s">
        <v>83</v>
      </c>
      <c r="C1223" t="s">
        <v>97</v>
      </c>
      <c r="D1223" t="s">
        <v>85</v>
      </c>
      <c r="E1223" t="s">
        <v>86</v>
      </c>
      <c r="F1223" t="s">
        <v>87</v>
      </c>
      <c r="G1223" t="s">
        <v>88</v>
      </c>
      <c r="H1223">
        <v>1199</v>
      </c>
      <c r="I1223">
        <v>87</v>
      </c>
      <c r="J1223">
        <v>19.3</v>
      </c>
      <c r="K1223">
        <v>7</v>
      </c>
      <c r="L1223">
        <v>2022</v>
      </c>
      <c r="M1223">
        <v>62478</v>
      </c>
      <c r="N1223">
        <v>1</v>
      </c>
      <c r="O1223">
        <v>0</v>
      </c>
      <c r="P1223">
        <v>4.62</v>
      </c>
      <c r="Q1223" t="b">
        <f t="shared" si="171"/>
        <v>1</v>
      </c>
      <c r="R1223" t="b">
        <f t="shared" si="172"/>
        <v>1</v>
      </c>
      <c r="S1223" t="b">
        <f t="shared" si="173"/>
        <v>1</v>
      </c>
      <c r="T1223" t="b">
        <f t="shared" si="174"/>
        <v>0</v>
      </c>
      <c r="U1223" t="b">
        <f t="shared" si="175"/>
        <v>0</v>
      </c>
      <c r="V1223" t="b">
        <f t="shared" si="176"/>
        <v>0</v>
      </c>
      <c r="W1223" t="b">
        <f t="shared" si="177"/>
        <v>0</v>
      </c>
      <c r="X1223" t="b">
        <f t="shared" si="178"/>
        <v>0</v>
      </c>
      <c r="Y1223" t="b">
        <f t="shared" si="179"/>
        <v>0</v>
      </c>
    </row>
    <row r="1224" spans="1:25" x14ac:dyDescent="0.3">
      <c r="A1224">
        <v>1222</v>
      </c>
      <c r="B1224" t="s">
        <v>83</v>
      </c>
      <c r="C1224" t="s">
        <v>97</v>
      </c>
      <c r="D1224" t="s">
        <v>85</v>
      </c>
      <c r="E1224" t="s">
        <v>86</v>
      </c>
      <c r="F1224" t="s">
        <v>87</v>
      </c>
      <c r="G1224" t="s">
        <v>88</v>
      </c>
      <c r="H1224">
        <v>1199</v>
      </c>
      <c r="I1224">
        <v>87</v>
      </c>
      <c r="J1224">
        <v>19.3</v>
      </c>
      <c r="K1224">
        <v>7</v>
      </c>
      <c r="L1224">
        <v>2023</v>
      </c>
      <c r="M1224">
        <v>32287</v>
      </c>
      <c r="N1224">
        <v>1</v>
      </c>
      <c r="O1224">
        <v>0</v>
      </c>
      <c r="P1224">
        <v>5.39</v>
      </c>
      <c r="Q1224" t="b">
        <f t="shared" si="171"/>
        <v>1</v>
      </c>
      <c r="R1224" t="b">
        <f t="shared" si="172"/>
        <v>0</v>
      </c>
      <c r="S1224" t="b">
        <f t="shared" si="173"/>
        <v>0</v>
      </c>
      <c r="T1224" t="b">
        <f t="shared" si="174"/>
        <v>0</v>
      </c>
      <c r="U1224" t="b">
        <f t="shared" si="175"/>
        <v>0</v>
      </c>
      <c r="V1224" t="b">
        <f t="shared" si="176"/>
        <v>1</v>
      </c>
      <c r="W1224" t="b">
        <f t="shared" si="177"/>
        <v>0</v>
      </c>
      <c r="X1224" t="b">
        <f t="shared" si="178"/>
        <v>0</v>
      </c>
      <c r="Y1224" t="b">
        <f t="shared" si="179"/>
        <v>0</v>
      </c>
    </row>
    <row r="1225" spans="1:25" x14ac:dyDescent="0.3">
      <c r="A1225">
        <v>1223</v>
      </c>
      <c r="B1225" t="s">
        <v>83</v>
      </c>
      <c r="C1225" t="s">
        <v>97</v>
      </c>
      <c r="D1225" t="s">
        <v>85</v>
      </c>
      <c r="E1225" t="s">
        <v>86</v>
      </c>
      <c r="F1225" t="s">
        <v>87</v>
      </c>
      <c r="G1225" t="s">
        <v>88</v>
      </c>
      <c r="H1225">
        <v>1199</v>
      </c>
      <c r="I1225">
        <v>87</v>
      </c>
      <c r="J1225">
        <v>19.3</v>
      </c>
      <c r="K1225">
        <v>7</v>
      </c>
      <c r="L1225">
        <v>2023</v>
      </c>
      <c r="M1225">
        <v>67475</v>
      </c>
      <c r="N1225">
        <v>1</v>
      </c>
      <c r="O1225">
        <v>0</v>
      </c>
      <c r="P1225">
        <v>5.15</v>
      </c>
      <c r="Q1225" t="b">
        <f t="shared" si="171"/>
        <v>1</v>
      </c>
      <c r="R1225" t="b">
        <f t="shared" si="172"/>
        <v>0</v>
      </c>
      <c r="S1225" t="b">
        <f t="shared" si="173"/>
        <v>1</v>
      </c>
      <c r="T1225" t="b">
        <f t="shared" si="174"/>
        <v>0</v>
      </c>
      <c r="U1225" t="b">
        <f t="shared" si="175"/>
        <v>0</v>
      </c>
      <c r="V1225" t="b">
        <f t="shared" si="176"/>
        <v>1</v>
      </c>
      <c r="W1225" t="b">
        <f t="shared" si="177"/>
        <v>0</v>
      </c>
      <c r="X1225" t="b">
        <f t="shared" si="178"/>
        <v>0</v>
      </c>
      <c r="Y1225" t="b">
        <f t="shared" si="179"/>
        <v>0</v>
      </c>
    </row>
    <row r="1226" spans="1:25" x14ac:dyDescent="0.3">
      <c r="A1226">
        <v>1224</v>
      </c>
      <c r="B1226" t="s">
        <v>83</v>
      </c>
      <c r="C1226" t="s">
        <v>97</v>
      </c>
      <c r="D1226" t="s">
        <v>85</v>
      </c>
      <c r="E1226" t="s">
        <v>86</v>
      </c>
      <c r="F1226" t="s">
        <v>87</v>
      </c>
      <c r="G1226" t="s">
        <v>88</v>
      </c>
      <c r="H1226">
        <v>1199</v>
      </c>
      <c r="I1226">
        <v>87</v>
      </c>
      <c r="J1226">
        <v>19.3</v>
      </c>
      <c r="K1226">
        <v>7</v>
      </c>
      <c r="L1226">
        <v>2025</v>
      </c>
      <c r="M1226">
        <v>25272</v>
      </c>
      <c r="N1226">
        <v>2</v>
      </c>
      <c r="O1226">
        <v>1</v>
      </c>
      <c r="P1226">
        <v>4.7300000000000004</v>
      </c>
      <c r="Q1226" t="b">
        <f t="shared" si="171"/>
        <v>1</v>
      </c>
      <c r="R1226" t="b">
        <f t="shared" si="172"/>
        <v>1</v>
      </c>
      <c r="S1226" t="b">
        <f t="shared" si="173"/>
        <v>0</v>
      </c>
      <c r="T1226" t="b">
        <f t="shared" si="174"/>
        <v>0</v>
      </c>
      <c r="U1226" t="b">
        <f t="shared" si="175"/>
        <v>0</v>
      </c>
      <c r="V1226" t="b">
        <f t="shared" si="176"/>
        <v>1</v>
      </c>
      <c r="W1226" t="b">
        <f t="shared" si="177"/>
        <v>0</v>
      </c>
      <c r="X1226" t="b">
        <f t="shared" si="178"/>
        <v>0</v>
      </c>
      <c r="Y1226" t="b">
        <f t="shared" si="179"/>
        <v>0</v>
      </c>
    </row>
    <row r="1227" spans="1:25" x14ac:dyDescent="0.3">
      <c r="A1227">
        <v>1225</v>
      </c>
      <c r="B1227" t="s">
        <v>83</v>
      </c>
      <c r="C1227" t="s">
        <v>97</v>
      </c>
      <c r="D1227" t="s">
        <v>85</v>
      </c>
      <c r="E1227" t="s">
        <v>86</v>
      </c>
      <c r="F1227" t="s">
        <v>87</v>
      </c>
      <c r="G1227" t="s">
        <v>88</v>
      </c>
      <c r="H1227">
        <v>1199</v>
      </c>
      <c r="I1227">
        <v>87</v>
      </c>
      <c r="J1227">
        <v>19.3</v>
      </c>
      <c r="K1227">
        <v>7</v>
      </c>
      <c r="L1227">
        <v>2021</v>
      </c>
      <c r="M1227">
        <v>71061</v>
      </c>
      <c r="N1227">
        <v>1</v>
      </c>
      <c r="O1227">
        <v>0</v>
      </c>
      <c r="P1227">
        <v>3.81</v>
      </c>
      <c r="Q1227" t="b">
        <f t="shared" si="171"/>
        <v>0</v>
      </c>
      <c r="R1227" t="b">
        <f t="shared" si="172"/>
        <v>0</v>
      </c>
      <c r="S1227" t="b">
        <f t="shared" si="173"/>
        <v>1</v>
      </c>
      <c r="T1227" t="b">
        <f t="shared" si="174"/>
        <v>0</v>
      </c>
      <c r="U1227" t="b">
        <f t="shared" si="175"/>
        <v>0</v>
      </c>
      <c r="V1227" t="b">
        <f t="shared" si="176"/>
        <v>0</v>
      </c>
      <c r="W1227" t="b">
        <f t="shared" si="177"/>
        <v>0</v>
      </c>
      <c r="X1227" t="b">
        <f t="shared" si="178"/>
        <v>0</v>
      </c>
      <c r="Y1227" t="b">
        <f t="shared" si="179"/>
        <v>0</v>
      </c>
    </row>
    <row r="1228" spans="1:25" x14ac:dyDescent="0.3">
      <c r="A1228">
        <v>1226</v>
      </c>
      <c r="B1228" t="s">
        <v>83</v>
      </c>
      <c r="C1228" t="s">
        <v>97</v>
      </c>
      <c r="D1228" t="s">
        <v>85</v>
      </c>
      <c r="E1228" t="s">
        <v>86</v>
      </c>
      <c r="F1228" t="s">
        <v>87</v>
      </c>
      <c r="G1228" t="s">
        <v>88</v>
      </c>
      <c r="H1228">
        <v>1199</v>
      </c>
      <c r="I1228">
        <v>87</v>
      </c>
      <c r="J1228">
        <v>19.3</v>
      </c>
      <c r="K1228">
        <v>7</v>
      </c>
      <c r="L1228">
        <v>2023</v>
      </c>
      <c r="M1228">
        <v>58558</v>
      </c>
      <c r="N1228">
        <v>1</v>
      </c>
      <c r="O1228">
        <v>0</v>
      </c>
      <c r="P1228">
        <v>4.72</v>
      </c>
      <c r="Q1228" t="b">
        <f t="shared" si="171"/>
        <v>1</v>
      </c>
      <c r="R1228" t="b">
        <f t="shared" si="172"/>
        <v>1</v>
      </c>
      <c r="S1228" t="b">
        <f t="shared" si="173"/>
        <v>1</v>
      </c>
      <c r="T1228" t="b">
        <f t="shared" si="174"/>
        <v>0</v>
      </c>
      <c r="U1228" t="b">
        <f t="shared" si="175"/>
        <v>0</v>
      </c>
      <c r="V1228" t="b">
        <f t="shared" si="176"/>
        <v>1</v>
      </c>
      <c r="W1228" t="b">
        <f t="shared" si="177"/>
        <v>0</v>
      </c>
      <c r="X1228" t="b">
        <f t="shared" si="178"/>
        <v>0</v>
      </c>
      <c r="Y1228" t="b">
        <f t="shared" si="179"/>
        <v>0</v>
      </c>
    </row>
    <row r="1229" spans="1:25" x14ac:dyDescent="0.3">
      <c r="A1229">
        <v>1227</v>
      </c>
      <c r="B1229" t="s">
        <v>83</v>
      </c>
      <c r="C1229" t="s">
        <v>97</v>
      </c>
      <c r="D1229" t="s">
        <v>85</v>
      </c>
      <c r="E1229" t="s">
        <v>86</v>
      </c>
      <c r="F1229" t="s">
        <v>87</v>
      </c>
      <c r="G1229" t="s">
        <v>88</v>
      </c>
      <c r="H1229">
        <v>1199</v>
      </c>
      <c r="I1229">
        <v>87</v>
      </c>
      <c r="J1229">
        <v>19.3</v>
      </c>
      <c r="K1229">
        <v>7</v>
      </c>
      <c r="L1229">
        <v>2023</v>
      </c>
      <c r="M1229">
        <v>65706</v>
      </c>
      <c r="N1229">
        <v>2</v>
      </c>
      <c r="O1229">
        <v>0</v>
      </c>
      <c r="P1229">
        <v>4.54</v>
      </c>
      <c r="Q1229" t="b">
        <f t="shared" si="171"/>
        <v>1</v>
      </c>
      <c r="R1229" t="b">
        <f t="shared" si="172"/>
        <v>1</v>
      </c>
      <c r="S1229" t="b">
        <f t="shared" si="173"/>
        <v>1</v>
      </c>
      <c r="T1229" t="b">
        <f t="shared" si="174"/>
        <v>0</v>
      </c>
      <c r="U1229" t="b">
        <f t="shared" si="175"/>
        <v>0</v>
      </c>
      <c r="V1229" t="b">
        <f t="shared" si="176"/>
        <v>1</v>
      </c>
      <c r="W1229" t="b">
        <f t="shared" si="177"/>
        <v>0</v>
      </c>
      <c r="X1229" t="b">
        <f t="shared" si="178"/>
        <v>0</v>
      </c>
      <c r="Y1229" t="b">
        <f t="shared" si="179"/>
        <v>0</v>
      </c>
    </row>
    <row r="1230" spans="1:25" x14ac:dyDescent="0.3">
      <c r="A1230">
        <v>1228</v>
      </c>
      <c r="B1230" t="s">
        <v>83</v>
      </c>
      <c r="C1230" t="s">
        <v>97</v>
      </c>
      <c r="D1230" t="s">
        <v>85</v>
      </c>
      <c r="E1230" t="s">
        <v>86</v>
      </c>
      <c r="F1230" t="s">
        <v>87</v>
      </c>
      <c r="G1230" t="s">
        <v>88</v>
      </c>
      <c r="H1230">
        <v>1199</v>
      </c>
      <c r="I1230">
        <v>87</v>
      </c>
      <c r="J1230">
        <v>19.3</v>
      </c>
      <c r="K1230">
        <v>7</v>
      </c>
      <c r="L1230">
        <v>2020</v>
      </c>
      <c r="M1230">
        <v>105690</v>
      </c>
      <c r="N1230">
        <v>1</v>
      </c>
      <c r="O1230">
        <v>0</v>
      </c>
      <c r="P1230">
        <v>2.92</v>
      </c>
      <c r="Q1230" t="b">
        <f t="shared" si="171"/>
        <v>0</v>
      </c>
      <c r="R1230" t="b">
        <f t="shared" si="172"/>
        <v>0</v>
      </c>
      <c r="S1230" t="b">
        <f t="shared" si="173"/>
        <v>1</v>
      </c>
      <c r="T1230" t="b">
        <f t="shared" si="174"/>
        <v>0</v>
      </c>
      <c r="U1230" t="b">
        <f t="shared" si="175"/>
        <v>0</v>
      </c>
      <c r="V1230" t="b">
        <f t="shared" si="176"/>
        <v>0</v>
      </c>
      <c r="W1230" t="b">
        <f t="shared" si="177"/>
        <v>0</v>
      </c>
      <c r="X1230" t="b">
        <f t="shared" si="178"/>
        <v>0</v>
      </c>
      <c r="Y1230" t="b">
        <f t="shared" si="179"/>
        <v>0</v>
      </c>
    </row>
    <row r="1231" spans="1:25" x14ac:dyDescent="0.3">
      <c r="A1231">
        <v>1229</v>
      </c>
      <c r="B1231" t="s">
        <v>83</v>
      </c>
      <c r="C1231" t="s">
        <v>97</v>
      </c>
      <c r="D1231" t="s">
        <v>85</v>
      </c>
      <c r="E1231" t="s">
        <v>86</v>
      </c>
      <c r="F1231" t="s">
        <v>87</v>
      </c>
      <c r="G1231" t="s">
        <v>88</v>
      </c>
      <c r="H1231">
        <v>1199</v>
      </c>
      <c r="I1231">
        <v>87</v>
      </c>
      <c r="J1231">
        <v>19.3</v>
      </c>
      <c r="K1231">
        <v>7</v>
      </c>
      <c r="L1231">
        <v>2025</v>
      </c>
      <c r="M1231">
        <v>20192</v>
      </c>
      <c r="N1231">
        <v>1</v>
      </c>
      <c r="O1231">
        <v>0</v>
      </c>
      <c r="P1231">
        <v>6.67</v>
      </c>
      <c r="Q1231" t="b">
        <f t="shared" si="171"/>
        <v>1</v>
      </c>
      <c r="R1231" t="b">
        <f t="shared" si="172"/>
        <v>0</v>
      </c>
      <c r="S1231" t="b">
        <f t="shared" si="173"/>
        <v>0</v>
      </c>
      <c r="T1231" t="b">
        <f t="shared" si="174"/>
        <v>0</v>
      </c>
      <c r="U1231" t="b">
        <f t="shared" si="175"/>
        <v>0</v>
      </c>
      <c r="V1231" t="b">
        <f t="shared" si="176"/>
        <v>1</v>
      </c>
      <c r="W1231" t="b">
        <f t="shared" si="177"/>
        <v>0</v>
      </c>
      <c r="X1231" t="b">
        <f t="shared" si="178"/>
        <v>0</v>
      </c>
      <c r="Y1231" t="b">
        <f t="shared" si="179"/>
        <v>0</v>
      </c>
    </row>
    <row r="1232" spans="1:25" x14ac:dyDescent="0.3">
      <c r="A1232">
        <v>1230</v>
      </c>
      <c r="B1232" t="s">
        <v>83</v>
      </c>
      <c r="C1232" t="s">
        <v>97</v>
      </c>
      <c r="D1232" t="s">
        <v>85</v>
      </c>
      <c r="E1232" t="s">
        <v>86</v>
      </c>
      <c r="F1232" t="s">
        <v>87</v>
      </c>
      <c r="G1232" t="s">
        <v>88</v>
      </c>
      <c r="H1232">
        <v>1199</v>
      </c>
      <c r="I1232">
        <v>87</v>
      </c>
      <c r="J1232">
        <v>19.3</v>
      </c>
      <c r="K1232">
        <v>7</v>
      </c>
      <c r="L1232">
        <v>2022</v>
      </c>
      <c r="M1232">
        <v>60680</v>
      </c>
      <c r="N1232">
        <v>1</v>
      </c>
      <c r="O1232">
        <v>0</v>
      </c>
      <c r="P1232">
        <v>4.5599999999999996</v>
      </c>
      <c r="Q1232" t="b">
        <f t="shared" si="171"/>
        <v>1</v>
      </c>
      <c r="R1232" t="b">
        <f t="shared" si="172"/>
        <v>1</v>
      </c>
      <c r="S1232" t="b">
        <f t="shared" si="173"/>
        <v>1</v>
      </c>
      <c r="T1232" t="b">
        <f t="shared" si="174"/>
        <v>0</v>
      </c>
      <c r="U1232" t="b">
        <f t="shared" si="175"/>
        <v>0</v>
      </c>
      <c r="V1232" t="b">
        <f t="shared" si="176"/>
        <v>0</v>
      </c>
      <c r="W1232" t="b">
        <f t="shared" si="177"/>
        <v>0</v>
      </c>
      <c r="X1232" t="b">
        <f t="shared" si="178"/>
        <v>0</v>
      </c>
      <c r="Y1232" t="b">
        <f t="shared" si="179"/>
        <v>0</v>
      </c>
    </row>
    <row r="1233" spans="1:25" x14ac:dyDescent="0.3">
      <c r="A1233">
        <v>1231</v>
      </c>
      <c r="B1233" t="s">
        <v>83</v>
      </c>
      <c r="C1233" t="s">
        <v>97</v>
      </c>
      <c r="D1233" t="s">
        <v>85</v>
      </c>
      <c r="E1233" t="s">
        <v>86</v>
      </c>
      <c r="F1233" t="s">
        <v>87</v>
      </c>
      <c r="G1233" t="s">
        <v>88</v>
      </c>
      <c r="H1233">
        <v>1199</v>
      </c>
      <c r="I1233">
        <v>87</v>
      </c>
      <c r="J1233">
        <v>19.3</v>
      </c>
      <c r="K1233">
        <v>7</v>
      </c>
      <c r="L1233">
        <v>2020</v>
      </c>
      <c r="M1233">
        <v>110730</v>
      </c>
      <c r="N1233">
        <v>1</v>
      </c>
      <c r="O1233">
        <v>0</v>
      </c>
      <c r="P1233">
        <v>2.39</v>
      </c>
      <c r="Q1233" t="b">
        <f t="shared" si="171"/>
        <v>0</v>
      </c>
      <c r="R1233" t="b">
        <f t="shared" si="172"/>
        <v>0</v>
      </c>
      <c r="S1233" t="b">
        <f t="shared" si="173"/>
        <v>1</v>
      </c>
      <c r="T1233" t="b">
        <f t="shared" si="174"/>
        <v>0</v>
      </c>
      <c r="U1233" t="b">
        <f t="shared" si="175"/>
        <v>0</v>
      </c>
      <c r="V1233" t="b">
        <f t="shared" si="176"/>
        <v>0</v>
      </c>
      <c r="W1233" t="b">
        <f t="shared" si="177"/>
        <v>0</v>
      </c>
      <c r="X1233" t="b">
        <f t="shared" si="178"/>
        <v>0</v>
      </c>
      <c r="Y1233" t="b">
        <f t="shared" si="179"/>
        <v>0</v>
      </c>
    </row>
    <row r="1234" spans="1:25" x14ac:dyDescent="0.3">
      <c r="A1234">
        <v>1232</v>
      </c>
      <c r="B1234" t="s">
        <v>83</v>
      </c>
      <c r="C1234" t="s">
        <v>97</v>
      </c>
      <c r="D1234" t="s">
        <v>85</v>
      </c>
      <c r="E1234" t="s">
        <v>86</v>
      </c>
      <c r="F1234" t="s">
        <v>87</v>
      </c>
      <c r="G1234" t="s">
        <v>88</v>
      </c>
      <c r="H1234">
        <v>1199</v>
      </c>
      <c r="I1234">
        <v>87</v>
      </c>
      <c r="J1234">
        <v>19.3</v>
      </c>
      <c r="K1234">
        <v>7</v>
      </c>
      <c r="L1234">
        <v>2026</v>
      </c>
      <c r="M1234">
        <v>9285</v>
      </c>
      <c r="N1234">
        <v>2</v>
      </c>
      <c r="O1234">
        <v>0</v>
      </c>
      <c r="P1234">
        <v>6.33</v>
      </c>
      <c r="Q1234" t="b">
        <f t="shared" si="171"/>
        <v>1</v>
      </c>
      <c r="R1234" t="b">
        <f t="shared" si="172"/>
        <v>0</v>
      </c>
      <c r="S1234" t="b">
        <f t="shared" si="173"/>
        <v>0</v>
      </c>
      <c r="T1234" t="b">
        <f t="shared" si="174"/>
        <v>0</v>
      </c>
      <c r="U1234" t="b">
        <f t="shared" si="175"/>
        <v>0</v>
      </c>
      <c r="V1234" t="b">
        <f t="shared" si="176"/>
        <v>1</v>
      </c>
      <c r="W1234" t="b">
        <f t="shared" si="177"/>
        <v>0</v>
      </c>
      <c r="X1234" t="b">
        <f t="shared" si="178"/>
        <v>0</v>
      </c>
      <c r="Y1234" t="b">
        <f t="shared" si="179"/>
        <v>0</v>
      </c>
    </row>
    <row r="1235" spans="1:25" x14ac:dyDescent="0.3">
      <c r="A1235">
        <v>1233</v>
      </c>
      <c r="B1235" t="s">
        <v>83</v>
      </c>
      <c r="C1235" t="s">
        <v>97</v>
      </c>
      <c r="D1235" t="s">
        <v>85</v>
      </c>
      <c r="E1235" t="s">
        <v>86</v>
      </c>
      <c r="F1235" t="s">
        <v>87</v>
      </c>
      <c r="G1235" t="s">
        <v>88</v>
      </c>
      <c r="H1235">
        <v>1199</v>
      </c>
      <c r="I1235">
        <v>87</v>
      </c>
      <c r="J1235">
        <v>19.3</v>
      </c>
      <c r="K1235">
        <v>7</v>
      </c>
      <c r="L1235">
        <v>2024</v>
      </c>
      <c r="M1235">
        <v>23251</v>
      </c>
      <c r="N1235">
        <v>1</v>
      </c>
      <c r="O1235">
        <v>0</v>
      </c>
      <c r="P1235">
        <v>5.4</v>
      </c>
      <c r="Q1235" t="b">
        <f t="shared" si="171"/>
        <v>1</v>
      </c>
      <c r="R1235" t="b">
        <f t="shared" si="172"/>
        <v>0</v>
      </c>
      <c r="S1235" t="b">
        <f t="shared" si="173"/>
        <v>0</v>
      </c>
      <c r="T1235" t="b">
        <f t="shared" si="174"/>
        <v>0</v>
      </c>
      <c r="U1235" t="b">
        <f t="shared" si="175"/>
        <v>0</v>
      </c>
      <c r="V1235" t="b">
        <f t="shared" si="176"/>
        <v>1</v>
      </c>
      <c r="W1235" t="b">
        <f t="shared" si="177"/>
        <v>0</v>
      </c>
      <c r="X1235" t="b">
        <f t="shared" si="178"/>
        <v>0</v>
      </c>
      <c r="Y1235" t="b">
        <f t="shared" si="179"/>
        <v>0</v>
      </c>
    </row>
    <row r="1236" spans="1:25" x14ac:dyDescent="0.3">
      <c r="A1236">
        <v>1234</v>
      </c>
      <c r="B1236" t="s">
        <v>83</v>
      </c>
      <c r="C1236" t="s">
        <v>97</v>
      </c>
      <c r="D1236" t="s">
        <v>85</v>
      </c>
      <c r="E1236" t="s">
        <v>86</v>
      </c>
      <c r="F1236" t="s">
        <v>87</v>
      </c>
      <c r="G1236" t="s">
        <v>88</v>
      </c>
      <c r="H1236">
        <v>1199</v>
      </c>
      <c r="I1236">
        <v>87</v>
      </c>
      <c r="J1236">
        <v>19.3</v>
      </c>
      <c r="K1236">
        <v>7</v>
      </c>
      <c r="L1236">
        <v>2024</v>
      </c>
      <c r="M1236">
        <v>45388</v>
      </c>
      <c r="N1236">
        <v>1</v>
      </c>
      <c r="O1236">
        <v>0</v>
      </c>
      <c r="P1236">
        <v>5.85</v>
      </c>
      <c r="Q1236" t="b">
        <f t="shared" si="171"/>
        <v>1</v>
      </c>
      <c r="R1236" t="b">
        <f t="shared" si="172"/>
        <v>0</v>
      </c>
      <c r="S1236" t="b">
        <f t="shared" si="173"/>
        <v>1</v>
      </c>
      <c r="T1236" t="b">
        <f t="shared" si="174"/>
        <v>0</v>
      </c>
      <c r="U1236" t="b">
        <f t="shared" si="175"/>
        <v>0</v>
      </c>
      <c r="V1236" t="b">
        <f t="shared" si="176"/>
        <v>1</v>
      </c>
      <c r="W1236" t="b">
        <f t="shared" si="177"/>
        <v>0</v>
      </c>
      <c r="X1236" t="b">
        <f t="shared" si="178"/>
        <v>0</v>
      </c>
      <c r="Y1236" t="b">
        <f t="shared" si="179"/>
        <v>0</v>
      </c>
    </row>
    <row r="1237" spans="1:25" x14ac:dyDescent="0.3">
      <c r="A1237">
        <v>1235</v>
      </c>
      <c r="B1237" t="s">
        <v>83</v>
      </c>
      <c r="C1237" t="s">
        <v>97</v>
      </c>
      <c r="D1237" t="s">
        <v>85</v>
      </c>
      <c r="E1237" t="s">
        <v>86</v>
      </c>
      <c r="F1237" t="s">
        <v>87</v>
      </c>
      <c r="G1237" t="s">
        <v>88</v>
      </c>
      <c r="H1237">
        <v>1199</v>
      </c>
      <c r="I1237">
        <v>87</v>
      </c>
      <c r="J1237">
        <v>19.3</v>
      </c>
      <c r="K1237">
        <v>7</v>
      </c>
      <c r="L1237">
        <v>2022</v>
      </c>
      <c r="M1237">
        <v>61138</v>
      </c>
      <c r="N1237">
        <v>1</v>
      </c>
      <c r="O1237">
        <v>0</v>
      </c>
      <c r="P1237">
        <v>4.33</v>
      </c>
      <c r="Q1237" t="b">
        <f t="shared" si="171"/>
        <v>1</v>
      </c>
      <c r="R1237" t="b">
        <f t="shared" si="172"/>
        <v>1</v>
      </c>
      <c r="S1237" t="b">
        <f t="shared" si="173"/>
        <v>1</v>
      </c>
      <c r="T1237" t="b">
        <f t="shared" si="174"/>
        <v>0</v>
      </c>
      <c r="U1237" t="b">
        <f t="shared" si="175"/>
        <v>0</v>
      </c>
      <c r="V1237" t="b">
        <f t="shared" si="176"/>
        <v>0</v>
      </c>
      <c r="W1237" t="b">
        <f t="shared" si="177"/>
        <v>0</v>
      </c>
      <c r="X1237" t="b">
        <f t="shared" si="178"/>
        <v>0</v>
      </c>
      <c r="Y1237" t="b">
        <f t="shared" si="179"/>
        <v>0</v>
      </c>
    </row>
    <row r="1238" spans="1:25" x14ac:dyDescent="0.3">
      <c r="A1238">
        <v>1236</v>
      </c>
      <c r="B1238" t="s">
        <v>83</v>
      </c>
      <c r="C1238" t="s">
        <v>97</v>
      </c>
      <c r="D1238" t="s">
        <v>85</v>
      </c>
      <c r="E1238" t="s">
        <v>86</v>
      </c>
      <c r="F1238" t="s">
        <v>87</v>
      </c>
      <c r="G1238" t="s">
        <v>88</v>
      </c>
      <c r="H1238">
        <v>1199</v>
      </c>
      <c r="I1238">
        <v>87</v>
      </c>
      <c r="J1238">
        <v>19.3</v>
      </c>
      <c r="K1238">
        <v>7</v>
      </c>
      <c r="L1238">
        <v>2025</v>
      </c>
      <c r="M1238">
        <v>18166</v>
      </c>
      <c r="N1238">
        <v>1</v>
      </c>
      <c r="O1238">
        <v>0</v>
      </c>
      <c r="P1238">
        <v>6.62</v>
      </c>
      <c r="Q1238" t="b">
        <f t="shared" si="171"/>
        <v>1</v>
      </c>
      <c r="R1238" t="b">
        <f t="shared" si="172"/>
        <v>0</v>
      </c>
      <c r="S1238" t="b">
        <f t="shared" si="173"/>
        <v>0</v>
      </c>
      <c r="T1238" t="b">
        <f t="shared" si="174"/>
        <v>0</v>
      </c>
      <c r="U1238" t="b">
        <f t="shared" si="175"/>
        <v>0</v>
      </c>
      <c r="V1238" t="b">
        <f t="shared" si="176"/>
        <v>1</v>
      </c>
      <c r="W1238" t="b">
        <f t="shared" si="177"/>
        <v>0</v>
      </c>
      <c r="X1238" t="b">
        <f t="shared" si="178"/>
        <v>0</v>
      </c>
      <c r="Y1238" t="b">
        <f t="shared" si="179"/>
        <v>0</v>
      </c>
    </row>
    <row r="1239" spans="1:25" x14ac:dyDescent="0.3">
      <c r="A1239">
        <v>1237</v>
      </c>
      <c r="B1239" t="s">
        <v>83</v>
      </c>
      <c r="C1239" t="s">
        <v>97</v>
      </c>
      <c r="D1239" t="s">
        <v>85</v>
      </c>
      <c r="E1239" t="s">
        <v>86</v>
      </c>
      <c r="F1239" t="s">
        <v>87</v>
      </c>
      <c r="G1239" t="s">
        <v>88</v>
      </c>
      <c r="H1239">
        <v>1199</v>
      </c>
      <c r="I1239">
        <v>87</v>
      </c>
      <c r="J1239">
        <v>19.3</v>
      </c>
      <c r="K1239">
        <v>7</v>
      </c>
      <c r="L1239">
        <v>2020</v>
      </c>
      <c r="M1239">
        <v>65857</v>
      </c>
      <c r="N1239">
        <v>2</v>
      </c>
      <c r="O1239">
        <v>0</v>
      </c>
      <c r="P1239">
        <v>2.98</v>
      </c>
      <c r="Q1239" t="b">
        <f t="shared" si="171"/>
        <v>0</v>
      </c>
      <c r="R1239" t="b">
        <f t="shared" si="172"/>
        <v>0</v>
      </c>
      <c r="S1239" t="b">
        <f t="shared" si="173"/>
        <v>1</v>
      </c>
      <c r="T1239" t="b">
        <f t="shared" si="174"/>
        <v>0</v>
      </c>
      <c r="U1239" t="b">
        <f t="shared" si="175"/>
        <v>0</v>
      </c>
      <c r="V1239" t="b">
        <f t="shared" si="176"/>
        <v>0</v>
      </c>
      <c r="W1239" t="b">
        <f t="shared" si="177"/>
        <v>0</v>
      </c>
      <c r="X1239" t="b">
        <f t="shared" si="178"/>
        <v>0</v>
      </c>
      <c r="Y1239" t="b">
        <f t="shared" si="179"/>
        <v>0</v>
      </c>
    </row>
    <row r="1240" spans="1:25" x14ac:dyDescent="0.3">
      <c r="A1240">
        <v>1238</v>
      </c>
      <c r="B1240" t="s">
        <v>83</v>
      </c>
      <c r="C1240" t="s">
        <v>97</v>
      </c>
      <c r="D1240" t="s">
        <v>85</v>
      </c>
      <c r="E1240" t="s">
        <v>86</v>
      </c>
      <c r="F1240" t="s">
        <v>87</v>
      </c>
      <c r="G1240" t="s">
        <v>88</v>
      </c>
      <c r="H1240">
        <v>1199</v>
      </c>
      <c r="I1240">
        <v>87</v>
      </c>
      <c r="J1240">
        <v>19.3</v>
      </c>
      <c r="K1240">
        <v>7</v>
      </c>
      <c r="L1240">
        <v>2026</v>
      </c>
      <c r="M1240">
        <v>5393</v>
      </c>
      <c r="N1240">
        <v>1</v>
      </c>
      <c r="O1240">
        <v>0</v>
      </c>
      <c r="P1240">
        <v>6.73</v>
      </c>
      <c r="Q1240" t="b">
        <f t="shared" si="171"/>
        <v>1</v>
      </c>
      <c r="R1240" t="b">
        <f t="shared" si="172"/>
        <v>0</v>
      </c>
      <c r="S1240" t="b">
        <f t="shared" si="173"/>
        <v>0</v>
      </c>
      <c r="T1240" t="b">
        <f t="shared" si="174"/>
        <v>0</v>
      </c>
      <c r="U1240" t="b">
        <f t="shared" si="175"/>
        <v>0</v>
      </c>
      <c r="V1240" t="b">
        <f t="shared" si="176"/>
        <v>1</v>
      </c>
      <c r="W1240" t="b">
        <f t="shared" si="177"/>
        <v>0</v>
      </c>
      <c r="X1240" t="b">
        <f t="shared" si="178"/>
        <v>0</v>
      </c>
      <c r="Y1240" t="b">
        <f t="shared" si="179"/>
        <v>0</v>
      </c>
    </row>
    <row r="1241" spans="1:25" x14ac:dyDescent="0.3">
      <c r="A1241">
        <v>1239</v>
      </c>
      <c r="B1241" t="s">
        <v>83</v>
      </c>
      <c r="C1241" t="s">
        <v>97</v>
      </c>
      <c r="D1241" t="s">
        <v>85</v>
      </c>
      <c r="E1241" t="s">
        <v>86</v>
      </c>
      <c r="F1241" t="s">
        <v>87</v>
      </c>
      <c r="G1241" t="s">
        <v>88</v>
      </c>
      <c r="H1241">
        <v>1199</v>
      </c>
      <c r="I1241">
        <v>87</v>
      </c>
      <c r="J1241">
        <v>19.3</v>
      </c>
      <c r="K1241">
        <v>7</v>
      </c>
      <c r="L1241">
        <v>2025</v>
      </c>
      <c r="M1241">
        <v>12152</v>
      </c>
      <c r="N1241">
        <v>1</v>
      </c>
      <c r="O1241">
        <v>0</v>
      </c>
      <c r="P1241">
        <v>6.73</v>
      </c>
      <c r="Q1241" t="b">
        <f t="shared" si="171"/>
        <v>1</v>
      </c>
      <c r="R1241" t="b">
        <f t="shared" si="172"/>
        <v>0</v>
      </c>
      <c r="S1241" t="b">
        <f t="shared" si="173"/>
        <v>0</v>
      </c>
      <c r="T1241" t="b">
        <f t="shared" si="174"/>
        <v>0</v>
      </c>
      <c r="U1241" t="b">
        <f t="shared" si="175"/>
        <v>0</v>
      </c>
      <c r="V1241" t="b">
        <f t="shared" si="176"/>
        <v>1</v>
      </c>
      <c r="W1241" t="b">
        <f t="shared" si="177"/>
        <v>0</v>
      </c>
      <c r="X1241" t="b">
        <f t="shared" si="178"/>
        <v>0</v>
      </c>
      <c r="Y1241" t="b">
        <f t="shared" si="179"/>
        <v>0</v>
      </c>
    </row>
    <row r="1242" spans="1:25" x14ac:dyDescent="0.3">
      <c r="A1242">
        <v>1240</v>
      </c>
      <c r="B1242" t="s">
        <v>83</v>
      </c>
      <c r="C1242" t="s">
        <v>97</v>
      </c>
      <c r="D1242" t="s">
        <v>85</v>
      </c>
      <c r="E1242" t="s">
        <v>86</v>
      </c>
      <c r="F1242" t="s">
        <v>87</v>
      </c>
      <c r="G1242" t="s">
        <v>88</v>
      </c>
      <c r="H1242">
        <v>1199</v>
      </c>
      <c r="I1242">
        <v>87</v>
      </c>
      <c r="J1242">
        <v>19.3</v>
      </c>
      <c r="K1242">
        <v>7</v>
      </c>
      <c r="L1242">
        <v>2023</v>
      </c>
      <c r="M1242">
        <v>34395</v>
      </c>
      <c r="N1242">
        <v>1</v>
      </c>
      <c r="O1242">
        <v>0</v>
      </c>
      <c r="P1242">
        <v>4.7699999999999996</v>
      </c>
      <c r="Q1242" t="b">
        <f t="shared" si="171"/>
        <v>1</v>
      </c>
      <c r="R1242" t="b">
        <f t="shared" si="172"/>
        <v>1</v>
      </c>
      <c r="S1242" t="b">
        <f t="shared" si="173"/>
        <v>0</v>
      </c>
      <c r="T1242" t="b">
        <f t="shared" si="174"/>
        <v>0</v>
      </c>
      <c r="U1242" t="b">
        <f t="shared" si="175"/>
        <v>0</v>
      </c>
      <c r="V1242" t="b">
        <f t="shared" si="176"/>
        <v>1</v>
      </c>
      <c r="W1242" t="b">
        <f t="shared" si="177"/>
        <v>0</v>
      </c>
      <c r="X1242" t="b">
        <f t="shared" si="178"/>
        <v>0</v>
      </c>
      <c r="Y1242" t="b">
        <f t="shared" si="179"/>
        <v>0</v>
      </c>
    </row>
    <row r="1243" spans="1:25" x14ac:dyDescent="0.3">
      <c r="A1243">
        <v>1241</v>
      </c>
      <c r="B1243" t="s">
        <v>83</v>
      </c>
      <c r="C1243" t="s">
        <v>97</v>
      </c>
      <c r="D1243" t="s">
        <v>85</v>
      </c>
      <c r="E1243" t="s">
        <v>86</v>
      </c>
      <c r="F1243" t="s">
        <v>87</v>
      </c>
      <c r="G1243" t="s">
        <v>88</v>
      </c>
      <c r="H1243">
        <v>1199</v>
      </c>
      <c r="I1243">
        <v>87</v>
      </c>
      <c r="J1243">
        <v>19.3</v>
      </c>
      <c r="K1243">
        <v>7</v>
      </c>
      <c r="L1243">
        <v>2020</v>
      </c>
      <c r="M1243">
        <v>97817</v>
      </c>
      <c r="N1243">
        <v>1</v>
      </c>
      <c r="O1243">
        <v>0</v>
      </c>
      <c r="P1243">
        <v>2.71</v>
      </c>
      <c r="Q1243" t="b">
        <f t="shared" si="171"/>
        <v>0</v>
      </c>
      <c r="R1243" t="b">
        <f t="shared" si="172"/>
        <v>0</v>
      </c>
      <c r="S1243" t="b">
        <f t="shared" si="173"/>
        <v>1</v>
      </c>
      <c r="T1243" t="b">
        <f t="shared" si="174"/>
        <v>0</v>
      </c>
      <c r="U1243" t="b">
        <f t="shared" si="175"/>
        <v>0</v>
      </c>
      <c r="V1243" t="b">
        <f t="shared" si="176"/>
        <v>0</v>
      </c>
      <c r="W1243" t="b">
        <f t="shared" si="177"/>
        <v>0</v>
      </c>
      <c r="X1243" t="b">
        <f t="shared" si="178"/>
        <v>0</v>
      </c>
      <c r="Y1243" t="b">
        <f t="shared" si="179"/>
        <v>0</v>
      </c>
    </row>
    <row r="1244" spans="1:25" x14ac:dyDescent="0.3">
      <c r="A1244">
        <v>1242</v>
      </c>
      <c r="B1244" t="s">
        <v>83</v>
      </c>
      <c r="C1244" t="s">
        <v>97</v>
      </c>
      <c r="D1244" t="s">
        <v>85</v>
      </c>
      <c r="E1244" t="s">
        <v>86</v>
      </c>
      <c r="F1244" t="s">
        <v>87</v>
      </c>
      <c r="G1244" t="s">
        <v>88</v>
      </c>
      <c r="H1244">
        <v>1199</v>
      </c>
      <c r="I1244">
        <v>87</v>
      </c>
      <c r="J1244">
        <v>19.3</v>
      </c>
      <c r="K1244">
        <v>7</v>
      </c>
      <c r="L1244">
        <v>2021</v>
      </c>
      <c r="M1244">
        <v>75488</v>
      </c>
      <c r="N1244">
        <v>1</v>
      </c>
      <c r="O1244">
        <v>0</v>
      </c>
      <c r="P1244">
        <v>3.54</v>
      </c>
      <c r="Q1244" t="b">
        <f t="shared" si="171"/>
        <v>0</v>
      </c>
      <c r="R1244" t="b">
        <f t="shared" si="172"/>
        <v>0</v>
      </c>
      <c r="S1244" t="b">
        <f t="shared" si="173"/>
        <v>1</v>
      </c>
      <c r="T1244" t="b">
        <f t="shared" si="174"/>
        <v>0</v>
      </c>
      <c r="U1244" t="b">
        <f t="shared" si="175"/>
        <v>0</v>
      </c>
      <c r="V1244" t="b">
        <f t="shared" si="176"/>
        <v>0</v>
      </c>
      <c r="W1244" t="b">
        <f t="shared" si="177"/>
        <v>0</v>
      </c>
      <c r="X1244" t="b">
        <f t="shared" si="178"/>
        <v>0</v>
      </c>
      <c r="Y1244" t="b">
        <f t="shared" si="179"/>
        <v>0</v>
      </c>
    </row>
    <row r="1245" spans="1:25" x14ac:dyDescent="0.3">
      <c r="A1245">
        <v>1243</v>
      </c>
      <c r="B1245" t="s">
        <v>83</v>
      </c>
      <c r="C1245" t="s">
        <v>97</v>
      </c>
      <c r="D1245" t="s">
        <v>85</v>
      </c>
      <c r="E1245" t="s">
        <v>86</v>
      </c>
      <c r="F1245" t="s">
        <v>87</v>
      </c>
      <c r="G1245" t="s">
        <v>88</v>
      </c>
      <c r="H1245">
        <v>1199</v>
      </c>
      <c r="I1245">
        <v>87</v>
      </c>
      <c r="J1245">
        <v>19.3</v>
      </c>
      <c r="K1245">
        <v>7</v>
      </c>
      <c r="L1245">
        <v>2022</v>
      </c>
      <c r="M1245">
        <v>60341</v>
      </c>
      <c r="N1245">
        <v>2</v>
      </c>
      <c r="O1245">
        <v>1</v>
      </c>
      <c r="P1245">
        <v>3.07</v>
      </c>
      <c r="Q1245" t="b">
        <f t="shared" si="171"/>
        <v>0</v>
      </c>
      <c r="R1245" t="b">
        <f t="shared" si="172"/>
        <v>0</v>
      </c>
      <c r="S1245" t="b">
        <f t="shared" si="173"/>
        <v>1</v>
      </c>
      <c r="T1245" t="b">
        <f t="shared" si="174"/>
        <v>0</v>
      </c>
      <c r="U1245" t="b">
        <f t="shared" si="175"/>
        <v>0</v>
      </c>
      <c r="V1245" t="b">
        <f t="shared" si="176"/>
        <v>0</v>
      </c>
      <c r="W1245" t="b">
        <f t="shared" si="177"/>
        <v>0</v>
      </c>
      <c r="X1245" t="b">
        <f t="shared" si="178"/>
        <v>0</v>
      </c>
      <c r="Y1245" t="b">
        <f t="shared" si="179"/>
        <v>0</v>
      </c>
    </row>
    <row r="1246" spans="1:25" x14ac:dyDescent="0.3">
      <c r="A1246">
        <v>1244</v>
      </c>
      <c r="B1246" t="s">
        <v>83</v>
      </c>
      <c r="C1246" t="s">
        <v>97</v>
      </c>
      <c r="D1246" t="s">
        <v>85</v>
      </c>
      <c r="E1246" t="s">
        <v>86</v>
      </c>
      <c r="F1246" t="s">
        <v>87</v>
      </c>
      <c r="G1246" t="s">
        <v>88</v>
      </c>
      <c r="H1246">
        <v>1199</v>
      </c>
      <c r="I1246">
        <v>87</v>
      </c>
      <c r="J1246">
        <v>19.3</v>
      </c>
      <c r="K1246">
        <v>7</v>
      </c>
      <c r="L1246">
        <v>2023</v>
      </c>
      <c r="M1246">
        <v>54719</v>
      </c>
      <c r="N1246">
        <v>1</v>
      </c>
      <c r="O1246">
        <v>0</v>
      </c>
      <c r="P1246">
        <v>4.67</v>
      </c>
      <c r="Q1246" t="b">
        <f t="shared" si="171"/>
        <v>1</v>
      </c>
      <c r="R1246" t="b">
        <f t="shared" si="172"/>
        <v>1</v>
      </c>
      <c r="S1246" t="b">
        <f t="shared" si="173"/>
        <v>1</v>
      </c>
      <c r="T1246" t="b">
        <f t="shared" si="174"/>
        <v>0</v>
      </c>
      <c r="U1246" t="b">
        <f t="shared" si="175"/>
        <v>0</v>
      </c>
      <c r="V1246" t="b">
        <f t="shared" si="176"/>
        <v>1</v>
      </c>
      <c r="W1246" t="b">
        <f t="shared" si="177"/>
        <v>0</v>
      </c>
      <c r="X1246" t="b">
        <f t="shared" si="178"/>
        <v>0</v>
      </c>
      <c r="Y1246" t="b">
        <f t="shared" si="179"/>
        <v>0</v>
      </c>
    </row>
    <row r="1247" spans="1:25" x14ac:dyDescent="0.3">
      <c r="A1247">
        <v>1245</v>
      </c>
      <c r="B1247" t="s">
        <v>83</v>
      </c>
      <c r="C1247" t="s">
        <v>97</v>
      </c>
      <c r="D1247" t="s">
        <v>85</v>
      </c>
      <c r="E1247" t="s">
        <v>86</v>
      </c>
      <c r="F1247" t="s">
        <v>87</v>
      </c>
      <c r="G1247" t="s">
        <v>88</v>
      </c>
      <c r="H1247">
        <v>1199</v>
      </c>
      <c r="I1247">
        <v>87</v>
      </c>
      <c r="J1247">
        <v>19.3</v>
      </c>
      <c r="K1247">
        <v>7</v>
      </c>
      <c r="L1247">
        <v>2022</v>
      </c>
      <c r="M1247">
        <v>54986</v>
      </c>
      <c r="N1247">
        <v>1</v>
      </c>
      <c r="O1247">
        <v>1</v>
      </c>
      <c r="P1247">
        <v>3.89</v>
      </c>
      <c r="Q1247" t="b">
        <f t="shared" si="171"/>
        <v>0</v>
      </c>
      <c r="R1247" t="b">
        <f t="shared" si="172"/>
        <v>0</v>
      </c>
      <c r="S1247" t="b">
        <f t="shared" si="173"/>
        <v>1</v>
      </c>
      <c r="T1247" t="b">
        <f t="shared" si="174"/>
        <v>0</v>
      </c>
      <c r="U1247" t="b">
        <f t="shared" si="175"/>
        <v>0</v>
      </c>
      <c r="V1247" t="b">
        <f t="shared" si="176"/>
        <v>0</v>
      </c>
      <c r="W1247" t="b">
        <f t="shared" si="177"/>
        <v>0</v>
      </c>
      <c r="X1247" t="b">
        <f t="shared" si="178"/>
        <v>0</v>
      </c>
      <c r="Y1247" t="b">
        <f t="shared" si="179"/>
        <v>0</v>
      </c>
    </row>
    <row r="1248" spans="1:25" x14ac:dyDescent="0.3">
      <c r="A1248">
        <v>1246</v>
      </c>
      <c r="B1248" t="s">
        <v>83</v>
      </c>
      <c r="C1248" t="s">
        <v>97</v>
      </c>
      <c r="D1248" t="s">
        <v>85</v>
      </c>
      <c r="E1248" t="s">
        <v>86</v>
      </c>
      <c r="F1248" t="s">
        <v>87</v>
      </c>
      <c r="G1248" t="s">
        <v>88</v>
      </c>
      <c r="H1248">
        <v>1199</v>
      </c>
      <c r="I1248">
        <v>87</v>
      </c>
      <c r="J1248">
        <v>19.3</v>
      </c>
      <c r="K1248">
        <v>7</v>
      </c>
      <c r="L1248">
        <v>2026</v>
      </c>
      <c r="M1248">
        <v>4332</v>
      </c>
      <c r="N1248">
        <v>2</v>
      </c>
      <c r="O1248">
        <v>0</v>
      </c>
      <c r="P1248">
        <v>6.71</v>
      </c>
      <c r="Q1248" t="b">
        <f t="shared" si="171"/>
        <v>1</v>
      </c>
      <c r="R1248" t="b">
        <f t="shared" si="172"/>
        <v>0</v>
      </c>
      <c r="S1248" t="b">
        <f t="shared" si="173"/>
        <v>0</v>
      </c>
      <c r="T1248" t="b">
        <f t="shared" si="174"/>
        <v>0</v>
      </c>
      <c r="U1248" t="b">
        <f t="shared" si="175"/>
        <v>0</v>
      </c>
      <c r="V1248" t="b">
        <f t="shared" si="176"/>
        <v>1</v>
      </c>
      <c r="W1248" t="b">
        <f t="shared" si="177"/>
        <v>0</v>
      </c>
      <c r="X1248" t="b">
        <f t="shared" si="178"/>
        <v>0</v>
      </c>
      <c r="Y1248" t="b">
        <f t="shared" si="179"/>
        <v>0</v>
      </c>
    </row>
    <row r="1249" spans="1:25" x14ac:dyDescent="0.3">
      <c r="A1249">
        <v>1247</v>
      </c>
      <c r="B1249" t="s">
        <v>83</v>
      </c>
      <c r="C1249" t="s">
        <v>97</v>
      </c>
      <c r="D1249" t="s">
        <v>85</v>
      </c>
      <c r="E1249" t="s">
        <v>86</v>
      </c>
      <c r="F1249" t="s">
        <v>87</v>
      </c>
      <c r="G1249" t="s">
        <v>88</v>
      </c>
      <c r="H1249">
        <v>1199</v>
      </c>
      <c r="I1249">
        <v>87</v>
      </c>
      <c r="J1249">
        <v>19.3</v>
      </c>
      <c r="K1249">
        <v>7</v>
      </c>
      <c r="L1249">
        <v>2026</v>
      </c>
      <c r="M1249">
        <v>8810</v>
      </c>
      <c r="N1249">
        <v>1</v>
      </c>
      <c r="O1249">
        <v>0</v>
      </c>
      <c r="P1249">
        <v>7</v>
      </c>
      <c r="Q1249" t="b">
        <f t="shared" si="171"/>
        <v>1</v>
      </c>
      <c r="R1249" t="b">
        <f t="shared" si="172"/>
        <v>0</v>
      </c>
      <c r="S1249" t="b">
        <f t="shared" si="173"/>
        <v>0</v>
      </c>
      <c r="T1249" t="b">
        <f t="shared" si="174"/>
        <v>0</v>
      </c>
      <c r="U1249" t="b">
        <f t="shared" si="175"/>
        <v>0</v>
      </c>
      <c r="V1249" t="b">
        <f t="shared" si="176"/>
        <v>1</v>
      </c>
      <c r="W1249" t="b">
        <f t="shared" si="177"/>
        <v>0</v>
      </c>
      <c r="X1249" t="b">
        <f t="shared" si="178"/>
        <v>0</v>
      </c>
      <c r="Y1249" t="b">
        <f t="shared" si="179"/>
        <v>0</v>
      </c>
    </row>
    <row r="1250" spans="1:25" x14ac:dyDescent="0.3">
      <c r="A1250">
        <v>1248</v>
      </c>
      <c r="B1250" t="s">
        <v>83</v>
      </c>
      <c r="C1250" t="s">
        <v>97</v>
      </c>
      <c r="D1250" t="s">
        <v>85</v>
      </c>
      <c r="E1250" t="s">
        <v>86</v>
      </c>
      <c r="F1250" t="s">
        <v>87</v>
      </c>
      <c r="G1250" t="s">
        <v>88</v>
      </c>
      <c r="H1250">
        <v>1199</v>
      </c>
      <c r="I1250">
        <v>87</v>
      </c>
      <c r="J1250">
        <v>19.3</v>
      </c>
      <c r="K1250">
        <v>7</v>
      </c>
      <c r="L1250">
        <v>2024</v>
      </c>
      <c r="M1250">
        <v>20812</v>
      </c>
      <c r="N1250">
        <v>1</v>
      </c>
      <c r="O1250">
        <v>0</v>
      </c>
      <c r="P1250">
        <v>5.37</v>
      </c>
      <c r="Q1250" t="b">
        <f t="shared" si="171"/>
        <v>1</v>
      </c>
      <c r="R1250" t="b">
        <f t="shared" si="172"/>
        <v>0</v>
      </c>
      <c r="S1250" t="b">
        <f t="shared" si="173"/>
        <v>0</v>
      </c>
      <c r="T1250" t="b">
        <f t="shared" si="174"/>
        <v>0</v>
      </c>
      <c r="U1250" t="b">
        <f t="shared" si="175"/>
        <v>0</v>
      </c>
      <c r="V1250" t="b">
        <f t="shared" si="176"/>
        <v>1</v>
      </c>
      <c r="W1250" t="b">
        <f t="shared" si="177"/>
        <v>0</v>
      </c>
      <c r="X1250" t="b">
        <f t="shared" si="178"/>
        <v>0</v>
      </c>
      <c r="Y1250" t="b">
        <f t="shared" si="179"/>
        <v>0</v>
      </c>
    </row>
    <row r="1251" spans="1:25" x14ac:dyDescent="0.3">
      <c r="A1251">
        <v>1249</v>
      </c>
      <c r="B1251" t="s">
        <v>83</v>
      </c>
      <c r="C1251" t="s">
        <v>97</v>
      </c>
      <c r="D1251" t="s">
        <v>85</v>
      </c>
      <c r="E1251" t="s">
        <v>86</v>
      </c>
      <c r="F1251" t="s">
        <v>87</v>
      </c>
      <c r="G1251" t="s">
        <v>88</v>
      </c>
      <c r="H1251">
        <v>1199</v>
      </c>
      <c r="I1251">
        <v>87</v>
      </c>
      <c r="J1251">
        <v>19.3</v>
      </c>
      <c r="K1251">
        <v>7</v>
      </c>
      <c r="L1251">
        <v>2025</v>
      </c>
      <c r="M1251">
        <v>22018</v>
      </c>
      <c r="N1251">
        <v>2</v>
      </c>
      <c r="O1251">
        <v>0</v>
      </c>
      <c r="P1251">
        <v>5.71</v>
      </c>
      <c r="Q1251" t="b">
        <f t="shared" si="171"/>
        <v>1</v>
      </c>
      <c r="R1251" t="b">
        <f t="shared" si="172"/>
        <v>0</v>
      </c>
      <c r="S1251" t="b">
        <f t="shared" si="173"/>
        <v>0</v>
      </c>
      <c r="T1251" t="b">
        <f t="shared" si="174"/>
        <v>0</v>
      </c>
      <c r="U1251" t="b">
        <f t="shared" si="175"/>
        <v>0</v>
      </c>
      <c r="V1251" t="b">
        <f t="shared" si="176"/>
        <v>1</v>
      </c>
      <c r="W1251" t="b">
        <f t="shared" si="177"/>
        <v>0</v>
      </c>
      <c r="X1251" t="b">
        <f t="shared" si="178"/>
        <v>0</v>
      </c>
      <c r="Y1251" t="b">
        <f t="shared" si="179"/>
        <v>0</v>
      </c>
    </row>
    <row r="1252" spans="1:25" x14ac:dyDescent="0.3">
      <c r="A1252">
        <v>1250</v>
      </c>
      <c r="B1252" t="s">
        <v>83</v>
      </c>
      <c r="C1252" t="s">
        <v>97</v>
      </c>
      <c r="D1252" t="s">
        <v>85</v>
      </c>
      <c r="E1252" t="s">
        <v>86</v>
      </c>
      <c r="F1252" t="s">
        <v>87</v>
      </c>
      <c r="G1252" t="s">
        <v>88</v>
      </c>
      <c r="H1252">
        <v>1199</v>
      </c>
      <c r="I1252">
        <v>87</v>
      </c>
      <c r="J1252">
        <v>19.3</v>
      </c>
      <c r="K1252">
        <v>7</v>
      </c>
      <c r="L1252">
        <v>2021</v>
      </c>
      <c r="M1252">
        <v>70356</v>
      </c>
      <c r="N1252">
        <v>2</v>
      </c>
      <c r="O1252">
        <v>0</v>
      </c>
      <c r="P1252">
        <v>3.18</v>
      </c>
      <c r="Q1252" t="b">
        <f t="shared" si="171"/>
        <v>0</v>
      </c>
      <c r="R1252" t="b">
        <f t="shared" si="172"/>
        <v>0</v>
      </c>
      <c r="S1252" t="b">
        <f t="shared" si="173"/>
        <v>1</v>
      </c>
      <c r="T1252" t="b">
        <f t="shared" si="174"/>
        <v>0</v>
      </c>
      <c r="U1252" t="b">
        <f t="shared" si="175"/>
        <v>0</v>
      </c>
      <c r="V1252" t="b">
        <f t="shared" si="176"/>
        <v>0</v>
      </c>
      <c r="W1252" t="b">
        <f t="shared" si="177"/>
        <v>0</v>
      </c>
      <c r="X1252" t="b">
        <f t="shared" si="178"/>
        <v>0</v>
      </c>
      <c r="Y1252" t="b">
        <f t="shared" si="179"/>
        <v>0</v>
      </c>
    </row>
    <row r="1253" spans="1:25" x14ac:dyDescent="0.3">
      <c r="A1253">
        <v>1251</v>
      </c>
      <c r="B1253" t="s">
        <v>83</v>
      </c>
      <c r="C1253" t="s">
        <v>97</v>
      </c>
      <c r="D1253" t="s">
        <v>85</v>
      </c>
      <c r="E1253" t="s">
        <v>86</v>
      </c>
      <c r="F1253" t="s">
        <v>87</v>
      </c>
      <c r="G1253" t="s">
        <v>88</v>
      </c>
      <c r="H1253">
        <v>1199</v>
      </c>
      <c r="I1253">
        <v>87</v>
      </c>
      <c r="J1253">
        <v>19.3</v>
      </c>
      <c r="K1253">
        <v>7</v>
      </c>
      <c r="L1253">
        <v>2025</v>
      </c>
      <c r="M1253">
        <v>17569</v>
      </c>
      <c r="N1253">
        <v>1</v>
      </c>
      <c r="O1253">
        <v>0</v>
      </c>
      <c r="P1253">
        <v>6.37</v>
      </c>
      <c r="Q1253" t="b">
        <f t="shared" si="171"/>
        <v>1</v>
      </c>
      <c r="R1253" t="b">
        <f t="shared" si="172"/>
        <v>0</v>
      </c>
      <c r="S1253" t="b">
        <f t="shared" si="173"/>
        <v>0</v>
      </c>
      <c r="T1253" t="b">
        <f t="shared" si="174"/>
        <v>0</v>
      </c>
      <c r="U1253" t="b">
        <f t="shared" si="175"/>
        <v>0</v>
      </c>
      <c r="V1253" t="b">
        <f t="shared" si="176"/>
        <v>1</v>
      </c>
      <c r="W1253" t="b">
        <f t="shared" si="177"/>
        <v>0</v>
      </c>
      <c r="X1253" t="b">
        <f t="shared" si="178"/>
        <v>0</v>
      </c>
      <c r="Y1253" t="b">
        <f t="shared" si="179"/>
        <v>0</v>
      </c>
    </row>
    <row r="1254" spans="1:25" x14ac:dyDescent="0.3">
      <c r="A1254">
        <v>1252</v>
      </c>
      <c r="B1254" t="s">
        <v>83</v>
      </c>
      <c r="C1254" t="s">
        <v>97</v>
      </c>
      <c r="D1254" t="s">
        <v>85</v>
      </c>
      <c r="E1254" t="s">
        <v>86</v>
      </c>
      <c r="F1254" t="s">
        <v>87</v>
      </c>
      <c r="G1254" t="s">
        <v>88</v>
      </c>
      <c r="H1254">
        <v>1199</v>
      </c>
      <c r="I1254">
        <v>87</v>
      </c>
      <c r="J1254">
        <v>19.3</v>
      </c>
      <c r="K1254">
        <v>7</v>
      </c>
      <c r="L1254">
        <v>2021</v>
      </c>
      <c r="M1254">
        <v>77972</v>
      </c>
      <c r="N1254">
        <v>1</v>
      </c>
      <c r="O1254">
        <v>0</v>
      </c>
      <c r="P1254">
        <v>3.49</v>
      </c>
      <c r="Q1254" t="b">
        <f t="shared" si="171"/>
        <v>0</v>
      </c>
      <c r="R1254" t="b">
        <f t="shared" si="172"/>
        <v>0</v>
      </c>
      <c r="S1254" t="b">
        <f t="shared" si="173"/>
        <v>1</v>
      </c>
      <c r="T1254" t="b">
        <f t="shared" si="174"/>
        <v>0</v>
      </c>
      <c r="U1254" t="b">
        <f t="shared" si="175"/>
        <v>0</v>
      </c>
      <c r="V1254" t="b">
        <f t="shared" si="176"/>
        <v>0</v>
      </c>
      <c r="W1254" t="b">
        <f t="shared" si="177"/>
        <v>0</v>
      </c>
      <c r="X1254" t="b">
        <f t="shared" si="178"/>
        <v>0</v>
      </c>
      <c r="Y1254" t="b">
        <f t="shared" si="179"/>
        <v>0</v>
      </c>
    </row>
    <row r="1255" spans="1:25" x14ac:dyDescent="0.3">
      <c r="A1255">
        <v>1253</v>
      </c>
      <c r="B1255" t="s">
        <v>83</v>
      </c>
      <c r="C1255" t="s">
        <v>97</v>
      </c>
      <c r="D1255" t="s">
        <v>85</v>
      </c>
      <c r="E1255" t="s">
        <v>86</v>
      </c>
      <c r="F1255" t="s">
        <v>87</v>
      </c>
      <c r="G1255" t="s">
        <v>88</v>
      </c>
      <c r="H1255">
        <v>1199</v>
      </c>
      <c r="I1255">
        <v>87</v>
      </c>
      <c r="J1255">
        <v>19.3</v>
      </c>
      <c r="K1255">
        <v>7</v>
      </c>
      <c r="L1255">
        <v>2024</v>
      </c>
      <c r="M1255">
        <v>29819</v>
      </c>
      <c r="N1255">
        <v>1</v>
      </c>
      <c r="O1255">
        <v>0</v>
      </c>
      <c r="P1255">
        <v>5.63</v>
      </c>
      <c r="Q1255" t="b">
        <f t="shared" si="171"/>
        <v>1</v>
      </c>
      <c r="R1255" t="b">
        <f t="shared" si="172"/>
        <v>0</v>
      </c>
      <c r="S1255" t="b">
        <f t="shared" si="173"/>
        <v>0</v>
      </c>
      <c r="T1255" t="b">
        <f t="shared" si="174"/>
        <v>0</v>
      </c>
      <c r="U1255" t="b">
        <f t="shared" si="175"/>
        <v>0</v>
      </c>
      <c r="V1255" t="b">
        <f t="shared" si="176"/>
        <v>1</v>
      </c>
      <c r="W1255" t="b">
        <f t="shared" si="177"/>
        <v>0</v>
      </c>
      <c r="X1255" t="b">
        <f t="shared" si="178"/>
        <v>0</v>
      </c>
      <c r="Y1255" t="b">
        <f t="shared" si="179"/>
        <v>0</v>
      </c>
    </row>
    <row r="1256" spans="1:25" x14ac:dyDescent="0.3">
      <c r="A1256">
        <v>1254</v>
      </c>
      <c r="B1256" t="s">
        <v>83</v>
      </c>
      <c r="C1256" t="s">
        <v>97</v>
      </c>
      <c r="D1256" t="s">
        <v>85</v>
      </c>
      <c r="E1256" t="s">
        <v>86</v>
      </c>
      <c r="F1256" t="s">
        <v>87</v>
      </c>
      <c r="G1256" t="s">
        <v>88</v>
      </c>
      <c r="H1256">
        <v>1199</v>
      </c>
      <c r="I1256">
        <v>87</v>
      </c>
      <c r="J1256">
        <v>19.3</v>
      </c>
      <c r="K1256">
        <v>7</v>
      </c>
      <c r="L1256">
        <v>2023</v>
      </c>
      <c r="M1256">
        <v>53240</v>
      </c>
      <c r="N1256">
        <v>2</v>
      </c>
      <c r="O1256">
        <v>0</v>
      </c>
      <c r="P1256">
        <v>4.21</v>
      </c>
      <c r="Q1256" t="b">
        <f t="shared" si="171"/>
        <v>1</v>
      </c>
      <c r="R1256" t="b">
        <f t="shared" si="172"/>
        <v>1</v>
      </c>
      <c r="S1256" t="b">
        <f t="shared" si="173"/>
        <v>1</v>
      </c>
      <c r="T1256" t="b">
        <f t="shared" si="174"/>
        <v>0</v>
      </c>
      <c r="U1256" t="b">
        <f t="shared" si="175"/>
        <v>0</v>
      </c>
      <c r="V1256" t="b">
        <f t="shared" si="176"/>
        <v>1</v>
      </c>
      <c r="W1256" t="b">
        <f t="shared" si="177"/>
        <v>0</v>
      </c>
      <c r="X1256" t="b">
        <f t="shared" si="178"/>
        <v>0</v>
      </c>
      <c r="Y1256" t="b">
        <f t="shared" si="179"/>
        <v>0</v>
      </c>
    </row>
    <row r="1257" spans="1:25" x14ac:dyDescent="0.3">
      <c r="A1257">
        <v>1255</v>
      </c>
      <c r="B1257" t="s">
        <v>83</v>
      </c>
      <c r="C1257" t="s">
        <v>97</v>
      </c>
      <c r="D1257" t="s">
        <v>85</v>
      </c>
      <c r="E1257" t="s">
        <v>86</v>
      </c>
      <c r="F1257" t="s">
        <v>87</v>
      </c>
      <c r="G1257" t="s">
        <v>88</v>
      </c>
      <c r="H1257">
        <v>1199</v>
      </c>
      <c r="I1257">
        <v>87</v>
      </c>
      <c r="J1257">
        <v>19.3</v>
      </c>
      <c r="K1257">
        <v>7</v>
      </c>
      <c r="L1257">
        <v>2023</v>
      </c>
      <c r="M1257">
        <v>48295</v>
      </c>
      <c r="N1257">
        <v>1</v>
      </c>
      <c r="O1257">
        <v>0</v>
      </c>
      <c r="P1257">
        <v>4.92</v>
      </c>
      <c r="Q1257" t="b">
        <f t="shared" si="171"/>
        <v>1</v>
      </c>
      <c r="R1257" t="b">
        <f t="shared" si="172"/>
        <v>1</v>
      </c>
      <c r="S1257" t="b">
        <f t="shared" si="173"/>
        <v>1</v>
      </c>
      <c r="T1257" t="b">
        <f t="shared" si="174"/>
        <v>0</v>
      </c>
      <c r="U1257" t="b">
        <f t="shared" si="175"/>
        <v>0</v>
      </c>
      <c r="V1257" t="b">
        <f t="shared" si="176"/>
        <v>1</v>
      </c>
      <c r="W1257" t="b">
        <f t="shared" si="177"/>
        <v>0</v>
      </c>
      <c r="X1257" t="b">
        <f t="shared" si="178"/>
        <v>0</v>
      </c>
      <c r="Y1257" t="b">
        <f t="shared" si="179"/>
        <v>0</v>
      </c>
    </row>
    <row r="1258" spans="1:25" x14ac:dyDescent="0.3">
      <c r="A1258">
        <v>1256</v>
      </c>
      <c r="B1258" t="s">
        <v>83</v>
      </c>
      <c r="C1258" t="s">
        <v>97</v>
      </c>
      <c r="D1258" t="s">
        <v>85</v>
      </c>
      <c r="E1258" t="s">
        <v>86</v>
      </c>
      <c r="F1258" t="s">
        <v>87</v>
      </c>
      <c r="G1258" t="s">
        <v>88</v>
      </c>
      <c r="H1258">
        <v>1199</v>
      </c>
      <c r="I1258">
        <v>87</v>
      </c>
      <c r="J1258">
        <v>19.3</v>
      </c>
      <c r="K1258">
        <v>7</v>
      </c>
      <c r="L1258">
        <v>2025</v>
      </c>
      <c r="M1258">
        <v>27536</v>
      </c>
      <c r="N1258">
        <v>1</v>
      </c>
      <c r="O1258">
        <v>0</v>
      </c>
      <c r="P1258">
        <v>6.39</v>
      </c>
      <c r="Q1258" t="b">
        <f t="shared" si="171"/>
        <v>1</v>
      </c>
      <c r="R1258" t="b">
        <f t="shared" si="172"/>
        <v>0</v>
      </c>
      <c r="S1258" t="b">
        <f t="shared" si="173"/>
        <v>0</v>
      </c>
      <c r="T1258" t="b">
        <f t="shared" si="174"/>
        <v>0</v>
      </c>
      <c r="U1258" t="b">
        <f t="shared" si="175"/>
        <v>0</v>
      </c>
      <c r="V1258" t="b">
        <f t="shared" si="176"/>
        <v>1</v>
      </c>
      <c r="W1258" t="b">
        <f t="shared" si="177"/>
        <v>0</v>
      </c>
      <c r="X1258" t="b">
        <f t="shared" si="178"/>
        <v>0</v>
      </c>
      <c r="Y1258" t="b">
        <f t="shared" si="179"/>
        <v>0</v>
      </c>
    </row>
    <row r="1259" spans="1:25" x14ac:dyDescent="0.3">
      <c r="A1259">
        <v>1257</v>
      </c>
      <c r="B1259" t="s">
        <v>83</v>
      </c>
      <c r="C1259" t="s">
        <v>97</v>
      </c>
      <c r="D1259" t="s">
        <v>85</v>
      </c>
      <c r="E1259" t="s">
        <v>86</v>
      </c>
      <c r="F1259" t="s">
        <v>87</v>
      </c>
      <c r="G1259" t="s">
        <v>88</v>
      </c>
      <c r="H1259">
        <v>1199</v>
      </c>
      <c r="I1259">
        <v>87</v>
      </c>
      <c r="J1259">
        <v>19.3</v>
      </c>
      <c r="K1259">
        <v>7</v>
      </c>
      <c r="L1259">
        <v>2021</v>
      </c>
      <c r="M1259">
        <v>53791</v>
      </c>
      <c r="N1259">
        <v>1</v>
      </c>
      <c r="O1259">
        <v>0</v>
      </c>
      <c r="P1259">
        <v>4.0999999999999996</v>
      </c>
      <c r="Q1259" t="b">
        <f t="shared" si="171"/>
        <v>1</v>
      </c>
      <c r="R1259" t="b">
        <f t="shared" si="172"/>
        <v>1</v>
      </c>
      <c r="S1259" t="b">
        <f t="shared" si="173"/>
        <v>1</v>
      </c>
      <c r="T1259" t="b">
        <f t="shared" si="174"/>
        <v>0</v>
      </c>
      <c r="U1259" t="b">
        <f t="shared" si="175"/>
        <v>0</v>
      </c>
      <c r="V1259" t="b">
        <f t="shared" si="176"/>
        <v>0</v>
      </c>
      <c r="W1259" t="b">
        <f t="shared" si="177"/>
        <v>0</v>
      </c>
      <c r="X1259" t="b">
        <f t="shared" si="178"/>
        <v>0</v>
      </c>
      <c r="Y1259" t="b">
        <f t="shared" si="179"/>
        <v>0</v>
      </c>
    </row>
    <row r="1260" spans="1:25" x14ac:dyDescent="0.3">
      <c r="A1260">
        <v>1258</v>
      </c>
      <c r="B1260" t="s">
        <v>83</v>
      </c>
      <c r="C1260" t="s">
        <v>97</v>
      </c>
      <c r="D1260" t="s">
        <v>85</v>
      </c>
      <c r="E1260" t="s">
        <v>86</v>
      </c>
      <c r="F1260" t="s">
        <v>87</v>
      </c>
      <c r="G1260" t="s">
        <v>88</v>
      </c>
      <c r="H1260">
        <v>1199</v>
      </c>
      <c r="I1260">
        <v>87</v>
      </c>
      <c r="J1260">
        <v>19.3</v>
      </c>
      <c r="K1260">
        <v>7</v>
      </c>
      <c r="L1260">
        <v>2021</v>
      </c>
      <c r="M1260">
        <v>97511</v>
      </c>
      <c r="N1260">
        <v>1</v>
      </c>
      <c r="O1260">
        <v>0</v>
      </c>
      <c r="P1260">
        <v>3.3</v>
      </c>
      <c r="Q1260" t="b">
        <f t="shared" si="171"/>
        <v>0</v>
      </c>
      <c r="R1260" t="b">
        <f t="shared" si="172"/>
        <v>0</v>
      </c>
      <c r="S1260" t="b">
        <f t="shared" si="173"/>
        <v>1</v>
      </c>
      <c r="T1260" t="b">
        <f t="shared" si="174"/>
        <v>0</v>
      </c>
      <c r="U1260" t="b">
        <f t="shared" si="175"/>
        <v>0</v>
      </c>
      <c r="V1260" t="b">
        <f t="shared" si="176"/>
        <v>0</v>
      </c>
      <c r="W1260" t="b">
        <f t="shared" si="177"/>
        <v>0</v>
      </c>
      <c r="X1260" t="b">
        <f t="shared" si="178"/>
        <v>0</v>
      </c>
      <c r="Y1260" t="b">
        <f t="shared" si="179"/>
        <v>0</v>
      </c>
    </row>
    <row r="1261" spans="1:25" x14ac:dyDescent="0.3">
      <c r="A1261">
        <v>1259</v>
      </c>
      <c r="B1261" t="s">
        <v>83</v>
      </c>
      <c r="C1261" t="s">
        <v>97</v>
      </c>
      <c r="D1261" t="s">
        <v>85</v>
      </c>
      <c r="E1261" t="s">
        <v>86</v>
      </c>
      <c r="F1261" t="s">
        <v>87</v>
      </c>
      <c r="G1261" t="s">
        <v>88</v>
      </c>
      <c r="H1261">
        <v>1199</v>
      </c>
      <c r="I1261">
        <v>87</v>
      </c>
      <c r="J1261">
        <v>19.3</v>
      </c>
      <c r="K1261">
        <v>7</v>
      </c>
      <c r="L1261">
        <v>2026</v>
      </c>
      <c r="M1261">
        <v>6608</v>
      </c>
      <c r="N1261">
        <v>2</v>
      </c>
      <c r="O1261">
        <v>1</v>
      </c>
      <c r="P1261">
        <v>5.36</v>
      </c>
      <c r="Q1261" t="b">
        <f t="shared" si="171"/>
        <v>1</v>
      </c>
      <c r="R1261" t="b">
        <f t="shared" si="172"/>
        <v>0</v>
      </c>
      <c r="S1261" t="b">
        <f t="shared" si="173"/>
        <v>0</v>
      </c>
      <c r="T1261" t="b">
        <f t="shared" si="174"/>
        <v>0</v>
      </c>
      <c r="U1261" t="b">
        <f t="shared" si="175"/>
        <v>0</v>
      </c>
      <c r="V1261" t="b">
        <f t="shared" si="176"/>
        <v>1</v>
      </c>
      <c r="W1261" t="b">
        <f t="shared" si="177"/>
        <v>0</v>
      </c>
      <c r="X1261" t="b">
        <f t="shared" si="178"/>
        <v>0</v>
      </c>
      <c r="Y1261" t="b">
        <f t="shared" si="179"/>
        <v>0</v>
      </c>
    </row>
    <row r="1262" spans="1:25" x14ac:dyDescent="0.3">
      <c r="A1262">
        <v>1260</v>
      </c>
      <c r="B1262" t="s">
        <v>83</v>
      </c>
      <c r="C1262" t="s">
        <v>97</v>
      </c>
      <c r="D1262" t="s">
        <v>85</v>
      </c>
      <c r="E1262" t="s">
        <v>86</v>
      </c>
      <c r="F1262" t="s">
        <v>87</v>
      </c>
      <c r="G1262" t="s">
        <v>88</v>
      </c>
      <c r="H1262">
        <v>1199</v>
      </c>
      <c r="I1262">
        <v>87</v>
      </c>
      <c r="J1262">
        <v>19.3</v>
      </c>
      <c r="K1262">
        <v>7</v>
      </c>
      <c r="L1262">
        <v>2021</v>
      </c>
      <c r="M1262">
        <v>93988</v>
      </c>
      <c r="N1262">
        <v>1</v>
      </c>
      <c r="O1262">
        <v>0</v>
      </c>
      <c r="P1262">
        <v>3.2</v>
      </c>
      <c r="Q1262" t="b">
        <f t="shared" si="171"/>
        <v>0</v>
      </c>
      <c r="R1262" t="b">
        <f t="shared" si="172"/>
        <v>0</v>
      </c>
      <c r="S1262" t="b">
        <f t="shared" si="173"/>
        <v>1</v>
      </c>
      <c r="T1262" t="b">
        <f t="shared" si="174"/>
        <v>0</v>
      </c>
      <c r="U1262" t="b">
        <f t="shared" si="175"/>
        <v>0</v>
      </c>
      <c r="V1262" t="b">
        <f t="shared" si="176"/>
        <v>0</v>
      </c>
      <c r="W1262" t="b">
        <f t="shared" si="177"/>
        <v>0</v>
      </c>
      <c r="X1262" t="b">
        <f t="shared" si="178"/>
        <v>0</v>
      </c>
      <c r="Y1262" t="b">
        <f t="shared" si="179"/>
        <v>0</v>
      </c>
    </row>
    <row r="1263" spans="1:25" x14ac:dyDescent="0.3">
      <c r="A1263">
        <v>1261</v>
      </c>
      <c r="B1263" t="s">
        <v>83</v>
      </c>
      <c r="C1263" t="s">
        <v>97</v>
      </c>
      <c r="D1263" t="s">
        <v>85</v>
      </c>
      <c r="E1263" t="s">
        <v>86</v>
      </c>
      <c r="F1263" t="s">
        <v>87</v>
      </c>
      <c r="G1263" t="s">
        <v>88</v>
      </c>
      <c r="H1263">
        <v>1199</v>
      </c>
      <c r="I1263">
        <v>87</v>
      </c>
      <c r="J1263">
        <v>19.3</v>
      </c>
      <c r="K1263">
        <v>7</v>
      </c>
      <c r="L1263">
        <v>2024</v>
      </c>
      <c r="M1263">
        <v>42148</v>
      </c>
      <c r="N1263">
        <v>1</v>
      </c>
      <c r="O1263">
        <v>0</v>
      </c>
      <c r="P1263">
        <v>5.18</v>
      </c>
      <c r="Q1263" t="b">
        <f t="shared" si="171"/>
        <v>1</v>
      </c>
      <c r="R1263" t="b">
        <f t="shared" si="172"/>
        <v>0</v>
      </c>
      <c r="S1263" t="b">
        <f t="shared" si="173"/>
        <v>1</v>
      </c>
      <c r="T1263" t="b">
        <f t="shared" si="174"/>
        <v>0</v>
      </c>
      <c r="U1263" t="b">
        <f t="shared" si="175"/>
        <v>0</v>
      </c>
      <c r="V1263" t="b">
        <f t="shared" si="176"/>
        <v>1</v>
      </c>
      <c r="W1263" t="b">
        <f t="shared" si="177"/>
        <v>0</v>
      </c>
      <c r="X1263" t="b">
        <f t="shared" si="178"/>
        <v>0</v>
      </c>
      <c r="Y1263" t="b">
        <f t="shared" si="179"/>
        <v>0</v>
      </c>
    </row>
    <row r="1264" spans="1:25" x14ac:dyDescent="0.3">
      <c r="A1264">
        <v>1262</v>
      </c>
      <c r="B1264" t="s">
        <v>83</v>
      </c>
      <c r="C1264" t="s">
        <v>97</v>
      </c>
      <c r="D1264" t="s">
        <v>85</v>
      </c>
      <c r="E1264" t="s">
        <v>86</v>
      </c>
      <c r="F1264" t="s">
        <v>87</v>
      </c>
      <c r="G1264" t="s">
        <v>88</v>
      </c>
      <c r="H1264">
        <v>1199</v>
      </c>
      <c r="I1264">
        <v>87</v>
      </c>
      <c r="J1264">
        <v>19.3</v>
      </c>
      <c r="K1264">
        <v>7</v>
      </c>
      <c r="L1264">
        <v>2026</v>
      </c>
      <c r="M1264">
        <v>9024</v>
      </c>
      <c r="N1264">
        <v>1</v>
      </c>
      <c r="O1264">
        <v>0</v>
      </c>
      <c r="P1264">
        <v>7.01</v>
      </c>
      <c r="Q1264" t="b">
        <f t="shared" si="171"/>
        <v>1</v>
      </c>
      <c r="R1264" t="b">
        <f t="shared" si="172"/>
        <v>0</v>
      </c>
      <c r="S1264" t="b">
        <f t="shared" si="173"/>
        <v>0</v>
      </c>
      <c r="T1264" t="b">
        <f t="shared" si="174"/>
        <v>0</v>
      </c>
      <c r="U1264" t="b">
        <f t="shared" si="175"/>
        <v>0</v>
      </c>
      <c r="V1264" t="b">
        <f t="shared" si="176"/>
        <v>1</v>
      </c>
      <c r="W1264" t="b">
        <f t="shared" si="177"/>
        <v>1</v>
      </c>
      <c r="X1264" t="b">
        <f t="shared" si="178"/>
        <v>0</v>
      </c>
      <c r="Y1264" t="b">
        <f t="shared" si="179"/>
        <v>0</v>
      </c>
    </row>
    <row r="1265" spans="1:25" x14ac:dyDescent="0.3">
      <c r="A1265">
        <v>1263</v>
      </c>
      <c r="B1265" t="s">
        <v>83</v>
      </c>
      <c r="C1265" t="s">
        <v>97</v>
      </c>
      <c r="D1265" t="s">
        <v>85</v>
      </c>
      <c r="E1265" t="s">
        <v>86</v>
      </c>
      <c r="F1265" t="s">
        <v>87</v>
      </c>
      <c r="G1265" t="s">
        <v>88</v>
      </c>
      <c r="H1265">
        <v>1199</v>
      </c>
      <c r="I1265">
        <v>87</v>
      </c>
      <c r="J1265">
        <v>19.3</v>
      </c>
      <c r="K1265">
        <v>7</v>
      </c>
      <c r="L1265">
        <v>2024</v>
      </c>
      <c r="M1265">
        <v>49760</v>
      </c>
      <c r="N1265">
        <v>1</v>
      </c>
      <c r="O1265">
        <v>0</v>
      </c>
      <c r="P1265">
        <v>5.15</v>
      </c>
      <c r="Q1265" t="b">
        <f t="shared" si="171"/>
        <v>1</v>
      </c>
      <c r="R1265" t="b">
        <f t="shared" si="172"/>
        <v>0</v>
      </c>
      <c r="S1265" t="b">
        <f t="shared" si="173"/>
        <v>1</v>
      </c>
      <c r="T1265" t="b">
        <f t="shared" si="174"/>
        <v>0</v>
      </c>
      <c r="U1265" t="b">
        <f t="shared" si="175"/>
        <v>0</v>
      </c>
      <c r="V1265" t="b">
        <f t="shared" si="176"/>
        <v>1</v>
      </c>
      <c r="W1265" t="b">
        <f t="shared" si="177"/>
        <v>0</v>
      </c>
      <c r="X1265" t="b">
        <f t="shared" si="178"/>
        <v>0</v>
      </c>
      <c r="Y1265" t="b">
        <f t="shared" si="179"/>
        <v>0</v>
      </c>
    </row>
    <row r="1266" spans="1:25" x14ac:dyDescent="0.3">
      <c r="A1266">
        <v>1264</v>
      </c>
      <c r="B1266" t="s">
        <v>83</v>
      </c>
      <c r="C1266" t="s">
        <v>97</v>
      </c>
      <c r="D1266" t="s">
        <v>85</v>
      </c>
      <c r="E1266" t="s">
        <v>86</v>
      </c>
      <c r="F1266" t="s">
        <v>87</v>
      </c>
      <c r="G1266" t="s">
        <v>88</v>
      </c>
      <c r="H1266">
        <v>1199</v>
      </c>
      <c r="I1266">
        <v>87</v>
      </c>
      <c r="J1266">
        <v>19.3</v>
      </c>
      <c r="K1266">
        <v>7</v>
      </c>
      <c r="L1266">
        <v>2023</v>
      </c>
      <c r="M1266">
        <v>31616</v>
      </c>
      <c r="N1266">
        <v>1</v>
      </c>
      <c r="O1266">
        <v>0</v>
      </c>
      <c r="P1266">
        <v>4.74</v>
      </c>
      <c r="Q1266" t="b">
        <f t="shared" si="171"/>
        <v>1</v>
      </c>
      <c r="R1266" t="b">
        <f t="shared" si="172"/>
        <v>1</v>
      </c>
      <c r="S1266" t="b">
        <f t="shared" si="173"/>
        <v>0</v>
      </c>
      <c r="T1266" t="b">
        <f t="shared" si="174"/>
        <v>0</v>
      </c>
      <c r="U1266" t="b">
        <f t="shared" si="175"/>
        <v>0</v>
      </c>
      <c r="V1266" t="b">
        <f t="shared" si="176"/>
        <v>1</v>
      </c>
      <c r="W1266" t="b">
        <f t="shared" si="177"/>
        <v>0</v>
      </c>
      <c r="X1266" t="b">
        <f t="shared" si="178"/>
        <v>0</v>
      </c>
      <c r="Y1266" t="b">
        <f t="shared" si="179"/>
        <v>0</v>
      </c>
    </row>
    <row r="1267" spans="1:25" x14ac:dyDescent="0.3">
      <c r="A1267">
        <v>1265</v>
      </c>
      <c r="B1267" t="s">
        <v>83</v>
      </c>
      <c r="C1267" t="s">
        <v>97</v>
      </c>
      <c r="D1267" t="s">
        <v>85</v>
      </c>
      <c r="E1267" t="s">
        <v>86</v>
      </c>
      <c r="F1267" t="s">
        <v>87</v>
      </c>
      <c r="G1267" t="s">
        <v>88</v>
      </c>
      <c r="H1267">
        <v>1199</v>
      </c>
      <c r="I1267">
        <v>87</v>
      </c>
      <c r="J1267">
        <v>19.3</v>
      </c>
      <c r="K1267">
        <v>7</v>
      </c>
      <c r="L1267">
        <v>2021</v>
      </c>
      <c r="M1267">
        <v>57475</v>
      </c>
      <c r="N1267">
        <v>2</v>
      </c>
      <c r="O1267">
        <v>0</v>
      </c>
      <c r="P1267">
        <v>3.02</v>
      </c>
      <c r="Q1267" t="b">
        <f t="shared" si="171"/>
        <v>0</v>
      </c>
      <c r="R1267" t="b">
        <f t="shared" si="172"/>
        <v>0</v>
      </c>
      <c r="S1267" t="b">
        <f t="shared" si="173"/>
        <v>1</v>
      </c>
      <c r="T1267" t="b">
        <f t="shared" si="174"/>
        <v>0</v>
      </c>
      <c r="U1267" t="b">
        <f t="shared" si="175"/>
        <v>0</v>
      </c>
      <c r="V1267" t="b">
        <f t="shared" si="176"/>
        <v>0</v>
      </c>
      <c r="W1267" t="b">
        <f t="shared" si="177"/>
        <v>0</v>
      </c>
      <c r="X1267" t="b">
        <f t="shared" si="178"/>
        <v>0</v>
      </c>
      <c r="Y1267" t="b">
        <f t="shared" si="179"/>
        <v>0</v>
      </c>
    </row>
    <row r="1268" spans="1:25" x14ac:dyDescent="0.3">
      <c r="A1268">
        <v>1266</v>
      </c>
      <c r="B1268" t="s">
        <v>83</v>
      </c>
      <c r="C1268" t="s">
        <v>97</v>
      </c>
      <c r="D1268" t="s">
        <v>85</v>
      </c>
      <c r="E1268" t="s">
        <v>86</v>
      </c>
      <c r="F1268" t="s">
        <v>87</v>
      </c>
      <c r="G1268" t="s">
        <v>88</v>
      </c>
      <c r="H1268">
        <v>1199</v>
      </c>
      <c r="I1268">
        <v>87</v>
      </c>
      <c r="J1268">
        <v>19.3</v>
      </c>
      <c r="K1268">
        <v>7</v>
      </c>
      <c r="L1268">
        <v>2020</v>
      </c>
      <c r="M1268">
        <v>62273</v>
      </c>
      <c r="N1268">
        <v>1</v>
      </c>
      <c r="O1268">
        <v>0</v>
      </c>
      <c r="P1268">
        <v>2.94</v>
      </c>
      <c r="Q1268" t="b">
        <f t="shared" si="171"/>
        <v>0</v>
      </c>
      <c r="R1268" t="b">
        <f t="shared" si="172"/>
        <v>0</v>
      </c>
      <c r="S1268" t="b">
        <f t="shared" si="173"/>
        <v>1</v>
      </c>
      <c r="T1268" t="b">
        <f t="shared" si="174"/>
        <v>0</v>
      </c>
      <c r="U1268" t="b">
        <f t="shared" si="175"/>
        <v>0</v>
      </c>
      <c r="V1268" t="b">
        <f t="shared" si="176"/>
        <v>0</v>
      </c>
      <c r="W1268" t="b">
        <f t="shared" si="177"/>
        <v>0</v>
      </c>
      <c r="X1268" t="b">
        <f t="shared" si="178"/>
        <v>0</v>
      </c>
      <c r="Y1268" t="b">
        <f t="shared" si="179"/>
        <v>0</v>
      </c>
    </row>
    <row r="1269" spans="1:25" x14ac:dyDescent="0.3">
      <c r="A1269">
        <v>1267</v>
      </c>
      <c r="B1269" t="s">
        <v>83</v>
      </c>
      <c r="C1269" t="s">
        <v>97</v>
      </c>
      <c r="D1269" t="s">
        <v>85</v>
      </c>
      <c r="E1269" t="s">
        <v>86</v>
      </c>
      <c r="F1269" t="s">
        <v>87</v>
      </c>
      <c r="G1269" t="s">
        <v>88</v>
      </c>
      <c r="H1269">
        <v>1199</v>
      </c>
      <c r="I1269">
        <v>87</v>
      </c>
      <c r="J1269">
        <v>19.3</v>
      </c>
      <c r="K1269">
        <v>7</v>
      </c>
      <c r="L1269">
        <v>2025</v>
      </c>
      <c r="M1269">
        <v>17949</v>
      </c>
      <c r="N1269">
        <v>1</v>
      </c>
      <c r="O1269">
        <v>0</v>
      </c>
      <c r="P1269">
        <v>6.23</v>
      </c>
      <c r="Q1269" t="b">
        <f t="shared" si="171"/>
        <v>1</v>
      </c>
      <c r="R1269" t="b">
        <f t="shared" si="172"/>
        <v>0</v>
      </c>
      <c r="S1269" t="b">
        <f t="shared" si="173"/>
        <v>0</v>
      </c>
      <c r="T1269" t="b">
        <f t="shared" si="174"/>
        <v>0</v>
      </c>
      <c r="U1269" t="b">
        <f t="shared" si="175"/>
        <v>0</v>
      </c>
      <c r="V1269" t="b">
        <f t="shared" si="176"/>
        <v>1</v>
      </c>
      <c r="W1269" t="b">
        <f t="shared" si="177"/>
        <v>0</v>
      </c>
      <c r="X1269" t="b">
        <f t="shared" si="178"/>
        <v>0</v>
      </c>
      <c r="Y1269" t="b">
        <f t="shared" si="179"/>
        <v>0</v>
      </c>
    </row>
    <row r="1270" spans="1:25" x14ac:dyDescent="0.3">
      <c r="A1270">
        <v>1268</v>
      </c>
      <c r="B1270" t="s">
        <v>83</v>
      </c>
      <c r="C1270" t="s">
        <v>97</v>
      </c>
      <c r="D1270" t="s">
        <v>85</v>
      </c>
      <c r="E1270" t="s">
        <v>86</v>
      </c>
      <c r="F1270" t="s">
        <v>87</v>
      </c>
      <c r="G1270" t="s">
        <v>88</v>
      </c>
      <c r="H1270">
        <v>1199</v>
      </c>
      <c r="I1270">
        <v>87</v>
      </c>
      <c r="J1270">
        <v>19.3</v>
      </c>
      <c r="K1270">
        <v>7</v>
      </c>
      <c r="L1270">
        <v>2021</v>
      </c>
      <c r="M1270">
        <v>65775</v>
      </c>
      <c r="N1270">
        <v>2</v>
      </c>
      <c r="O1270">
        <v>1</v>
      </c>
      <c r="P1270">
        <v>2.41</v>
      </c>
      <c r="Q1270" t="b">
        <f t="shared" si="171"/>
        <v>0</v>
      </c>
      <c r="R1270" t="b">
        <f t="shared" si="172"/>
        <v>0</v>
      </c>
      <c r="S1270" t="b">
        <f t="shared" si="173"/>
        <v>1</v>
      </c>
      <c r="T1270" t="b">
        <f t="shared" si="174"/>
        <v>0</v>
      </c>
      <c r="U1270" t="b">
        <f t="shared" si="175"/>
        <v>0</v>
      </c>
      <c r="V1270" t="b">
        <f t="shared" si="176"/>
        <v>0</v>
      </c>
      <c r="W1270" t="b">
        <f t="shared" si="177"/>
        <v>0</v>
      </c>
      <c r="X1270" t="b">
        <f t="shared" si="178"/>
        <v>0</v>
      </c>
      <c r="Y1270" t="b">
        <f t="shared" si="179"/>
        <v>0</v>
      </c>
    </row>
    <row r="1271" spans="1:25" x14ac:dyDescent="0.3">
      <c r="A1271">
        <v>1269</v>
      </c>
      <c r="B1271" t="s">
        <v>83</v>
      </c>
      <c r="C1271" t="s">
        <v>97</v>
      </c>
      <c r="D1271" t="s">
        <v>85</v>
      </c>
      <c r="E1271" t="s">
        <v>86</v>
      </c>
      <c r="F1271" t="s">
        <v>87</v>
      </c>
      <c r="G1271" t="s">
        <v>88</v>
      </c>
      <c r="H1271">
        <v>1199</v>
      </c>
      <c r="I1271">
        <v>87</v>
      </c>
      <c r="J1271">
        <v>19.3</v>
      </c>
      <c r="K1271">
        <v>7</v>
      </c>
      <c r="L1271">
        <v>2020</v>
      </c>
      <c r="M1271">
        <v>89900</v>
      </c>
      <c r="N1271">
        <v>1</v>
      </c>
      <c r="O1271">
        <v>0</v>
      </c>
      <c r="P1271">
        <v>2.98</v>
      </c>
      <c r="Q1271" t="b">
        <f t="shared" si="171"/>
        <v>0</v>
      </c>
      <c r="R1271" t="b">
        <f t="shared" si="172"/>
        <v>0</v>
      </c>
      <c r="S1271" t="b">
        <f t="shared" si="173"/>
        <v>1</v>
      </c>
      <c r="T1271" t="b">
        <f t="shared" si="174"/>
        <v>0</v>
      </c>
      <c r="U1271" t="b">
        <f t="shared" si="175"/>
        <v>0</v>
      </c>
      <c r="V1271" t="b">
        <f t="shared" si="176"/>
        <v>0</v>
      </c>
      <c r="W1271" t="b">
        <f t="shared" si="177"/>
        <v>0</v>
      </c>
      <c r="X1271" t="b">
        <f t="shared" si="178"/>
        <v>0</v>
      </c>
      <c r="Y1271" t="b">
        <f t="shared" si="179"/>
        <v>0</v>
      </c>
    </row>
    <row r="1272" spans="1:25" x14ac:dyDescent="0.3">
      <c r="A1272">
        <v>1270</v>
      </c>
      <c r="B1272" t="s">
        <v>83</v>
      </c>
      <c r="C1272" t="s">
        <v>97</v>
      </c>
      <c r="D1272" t="s">
        <v>85</v>
      </c>
      <c r="E1272" t="s">
        <v>86</v>
      </c>
      <c r="F1272" t="s">
        <v>87</v>
      </c>
      <c r="G1272" t="s">
        <v>88</v>
      </c>
      <c r="H1272">
        <v>1199</v>
      </c>
      <c r="I1272">
        <v>87</v>
      </c>
      <c r="J1272">
        <v>19.3</v>
      </c>
      <c r="K1272">
        <v>7</v>
      </c>
      <c r="L1272">
        <v>2022</v>
      </c>
      <c r="M1272">
        <v>87370</v>
      </c>
      <c r="N1272">
        <v>2</v>
      </c>
      <c r="O1272">
        <v>0</v>
      </c>
      <c r="P1272">
        <v>3.47</v>
      </c>
      <c r="Q1272" t="b">
        <f t="shared" si="171"/>
        <v>0</v>
      </c>
      <c r="R1272" t="b">
        <f t="shared" si="172"/>
        <v>0</v>
      </c>
      <c r="S1272" t="b">
        <f t="shared" si="173"/>
        <v>1</v>
      </c>
      <c r="T1272" t="b">
        <f t="shared" si="174"/>
        <v>0</v>
      </c>
      <c r="U1272" t="b">
        <f t="shared" si="175"/>
        <v>0</v>
      </c>
      <c r="V1272" t="b">
        <f t="shared" si="176"/>
        <v>0</v>
      </c>
      <c r="W1272" t="b">
        <f t="shared" si="177"/>
        <v>0</v>
      </c>
      <c r="X1272" t="b">
        <f t="shared" si="178"/>
        <v>0</v>
      </c>
      <c r="Y1272" t="b">
        <f t="shared" si="179"/>
        <v>0</v>
      </c>
    </row>
    <row r="1273" spans="1:25" x14ac:dyDescent="0.3">
      <c r="A1273">
        <v>1271</v>
      </c>
      <c r="B1273" t="s">
        <v>83</v>
      </c>
      <c r="C1273" t="s">
        <v>97</v>
      </c>
      <c r="D1273" t="s">
        <v>85</v>
      </c>
      <c r="E1273" t="s">
        <v>86</v>
      </c>
      <c r="F1273" t="s">
        <v>87</v>
      </c>
      <c r="G1273" t="s">
        <v>88</v>
      </c>
      <c r="H1273">
        <v>1199</v>
      </c>
      <c r="I1273">
        <v>87</v>
      </c>
      <c r="J1273">
        <v>19.3</v>
      </c>
      <c r="K1273">
        <v>7</v>
      </c>
      <c r="L1273">
        <v>2022</v>
      </c>
      <c r="M1273">
        <v>63974</v>
      </c>
      <c r="N1273">
        <v>2</v>
      </c>
      <c r="O1273">
        <v>1</v>
      </c>
      <c r="P1273">
        <v>2.93</v>
      </c>
      <c r="Q1273" t="b">
        <f t="shared" si="171"/>
        <v>0</v>
      </c>
      <c r="R1273" t="b">
        <f t="shared" si="172"/>
        <v>0</v>
      </c>
      <c r="S1273" t="b">
        <f t="shared" si="173"/>
        <v>1</v>
      </c>
      <c r="T1273" t="b">
        <f t="shared" si="174"/>
        <v>0</v>
      </c>
      <c r="U1273" t="b">
        <f t="shared" si="175"/>
        <v>0</v>
      </c>
      <c r="V1273" t="b">
        <f t="shared" si="176"/>
        <v>0</v>
      </c>
      <c r="W1273" t="b">
        <f t="shared" si="177"/>
        <v>0</v>
      </c>
      <c r="X1273" t="b">
        <f t="shared" si="178"/>
        <v>0</v>
      </c>
      <c r="Y1273" t="b">
        <f t="shared" si="179"/>
        <v>0</v>
      </c>
    </row>
    <row r="1274" spans="1:25" x14ac:dyDescent="0.3">
      <c r="A1274">
        <v>1272</v>
      </c>
      <c r="B1274" t="s">
        <v>83</v>
      </c>
      <c r="C1274" t="s">
        <v>97</v>
      </c>
      <c r="D1274" t="s">
        <v>85</v>
      </c>
      <c r="E1274" t="s">
        <v>86</v>
      </c>
      <c r="F1274" t="s">
        <v>87</v>
      </c>
      <c r="G1274" t="s">
        <v>88</v>
      </c>
      <c r="H1274">
        <v>1199</v>
      </c>
      <c r="I1274">
        <v>87</v>
      </c>
      <c r="J1274">
        <v>19.3</v>
      </c>
      <c r="K1274">
        <v>7</v>
      </c>
      <c r="L1274">
        <v>2021</v>
      </c>
      <c r="M1274">
        <v>44526</v>
      </c>
      <c r="N1274">
        <v>1</v>
      </c>
      <c r="O1274">
        <v>0</v>
      </c>
      <c r="P1274">
        <v>3.79</v>
      </c>
      <c r="Q1274" t="b">
        <f t="shared" si="171"/>
        <v>0</v>
      </c>
      <c r="R1274" t="b">
        <f t="shared" si="172"/>
        <v>0</v>
      </c>
      <c r="S1274" t="b">
        <f t="shared" si="173"/>
        <v>1</v>
      </c>
      <c r="T1274" t="b">
        <f t="shared" si="174"/>
        <v>0</v>
      </c>
      <c r="U1274" t="b">
        <f t="shared" si="175"/>
        <v>0</v>
      </c>
      <c r="V1274" t="b">
        <f t="shared" si="176"/>
        <v>0</v>
      </c>
      <c r="W1274" t="b">
        <f t="shared" si="177"/>
        <v>0</v>
      </c>
      <c r="X1274" t="b">
        <f t="shared" si="178"/>
        <v>0</v>
      </c>
      <c r="Y1274" t="b">
        <f t="shared" si="179"/>
        <v>0</v>
      </c>
    </row>
    <row r="1275" spans="1:25" x14ac:dyDescent="0.3">
      <c r="A1275">
        <v>1273</v>
      </c>
      <c r="B1275" t="s">
        <v>83</v>
      </c>
      <c r="C1275" t="s">
        <v>97</v>
      </c>
      <c r="D1275" t="s">
        <v>85</v>
      </c>
      <c r="E1275" t="s">
        <v>86</v>
      </c>
      <c r="F1275" t="s">
        <v>87</v>
      </c>
      <c r="G1275" t="s">
        <v>88</v>
      </c>
      <c r="H1275">
        <v>1199</v>
      </c>
      <c r="I1275">
        <v>87</v>
      </c>
      <c r="J1275">
        <v>19.3</v>
      </c>
      <c r="K1275">
        <v>7</v>
      </c>
      <c r="L1275">
        <v>2026</v>
      </c>
      <c r="M1275">
        <v>5515</v>
      </c>
      <c r="N1275">
        <v>2</v>
      </c>
      <c r="O1275">
        <v>0</v>
      </c>
      <c r="P1275">
        <v>6.92</v>
      </c>
      <c r="Q1275" t="b">
        <f t="shared" si="171"/>
        <v>1</v>
      </c>
      <c r="R1275" t="b">
        <f t="shared" si="172"/>
        <v>0</v>
      </c>
      <c r="S1275" t="b">
        <f t="shared" si="173"/>
        <v>0</v>
      </c>
      <c r="T1275" t="b">
        <f t="shared" si="174"/>
        <v>0</v>
      </c>
      <c r="U1275" t="b">
        <f t="shared" si="175"/>
        <v>0</v>
      </c>
      <c r="V1275" t="b">
        <f t="shared" si="176"/>
        <v>1</v>
      </c>
      <c r="W1275" t="b">
        <f t="shared" si="177"/>
        <v>0</v>
      </c>
      <c r="X1275" t="b">
        <f t="shared" si="178"/>
        <v>0</v>
      </c>
      <c r="Y1275" t="b">
        <f t="shared" si="179"/>
        <v>0</v>
      </c>
    </row>
    <row r="1276" spans="1:25" x14ac:dyDescent="0.3">
      <c r="A1276">
        <v>1274</v>
      </c>
      <c r="B1276" t="s">
        <v>83</v>
      </c>
      <c r="C1276" t="s">
        <v>97</v>
      </c>
      <c r="D1276" t="s">
        <v>85</v>
      </c>
      <c r="E1276" t="s">
        <v>86</v>
      </c>
      <c r="F1276" t="s">
        <v>87</v>
      </c>
      <c r="G1276" t="s">
        <v>88</v>
      </c>
      <c r="H1276">
        <v>1199</v>
      </c>
      <c r="I1276">
        <v>87</v>
      </c>
      <c r="J1276">
        <v>19.3</v>
      </c>
      <c r="K1276">
        <v>7</v>
      </c>
      <c r="L1276">
        <v>2025</v>
      </c>
      <c r="M1276">
        <v>13433</v>
      </c>
      <c r="N1276">
        <v>1</v>
      </c>
      <c r="O1276">
        <v>0</v>
      </c>
      <c r="P1276">
        <v>6.71</v>
      </c>
      <c r="Q1276" t="b">
        <f t="shared" si="171"/>
        <v>1</v>
      </c>
      <c r="R1276" t="b">
        <f t="shared" si="172"/>
        <v>0</v>
      </c>
      <c r="S1276" t="b">
        <f t="shared" si="173"/>
        <v>0</v>
      </c>
      <c r="T1276" t="b">
        <f t="shared" si="174"/>
        <v>0</v>
      </c>
      <c r="U1276" t="b">
        <f t="shared" si="175"/>
        <v>0</v>
      </c>
      <c r="V1276" t="b">
        <f t="shared" si="176"/>
        <v>1</v>
      </c>
      <c r="W1276" t="b">
        <f t="shared" si="177"/>
        <v>0</v>
      </c>
      <c r="X1276" t="b">
        <f t="shared" si="178"/>
        <v>0</v>
      </c>
      <c r="Y1276" t="b">
        <f t="shared" si="179"/>
        <v>0</v>
      </c>
    </row>
    <row r="1277" spans="1:25" x14ac:dyDescent="0.3">
      <c r="A1277">
        <v>1275</v>
      </c>
      <c r="B1277" t="s">
        <v>83</v>
      </c>
      <c r="C1277" t="s">
        <v>97</v>
      </c>
      <c r="D1277" t="s">
        <v>85</v>
      </c>
      <c r="E1277" t="s">
        <v>86</v>
      </c>
      <c r="F1277" t="s">
        <v>87</v>
      </c>
      <c r="G1277" t="s">
        <v>88</v>
      </c>
      <c r="H1277">
        <v>1199</v>
      </c>
      <c r="I1277">
        <v>87</v>
      </c>
      <c r="J1277">
        <v>19.3</v>
      </c>
      <c r="K1277">
        <v>7</v>
      </c>
      <c r="L1277">
        <v>2021</v>
      </c>
      <c r="M1277">
        <v>76576</v>
      </c>
      <c r="N1277">
        <v>2</v>
      </c>
      <c r="O1277">
        <v>0</v>
      </c>
      <c r="P1277">
        <v>3.25</v>
      </c>
      <c r="Q1277" t="b">
        <f t="shared" si="171"/>
        <v>0</v>
      </c>
      <c r="R1277" t="b">
        <f t="shared" si="172"/>
        <v>0</v>
      </c>
      <c r="S1277" t="b">
        <f t="shared" si="173"/>
        <v>1</v>
      </c>
      <c r="T1277" t="b">
        <f t="shared" si="174"/>
        <v>0</v>
      </c>
      <c r="U1277" t="b">
        <f t="shared" si="175"/>
        <v>0</v>
      </c>
      <c r="V1277" t="b">
        <f t="shared" si="176"/>
        <v>0</v>
      </c>
      <c r="W1277" t="b">
        <f t="shared" si="177"/>
        <v>0</v>
      </c>
      <c r="X1277" t="b">
        <f t="shared" si="178"/>
        <v>0</v>
      </c>
      <c r="Y1277" t="b">
        <f t="shared" si="179"/>
        <v>0</v>
      </c>
    </row>
    <row r="1278" spans="1:25" x14ac:dyDescent="0.3">
      <c r="A1278">
        <v>1276</v>
      </c>
      <c r="B1278" t="s">
        <v>83</v>
      </c>
      <c r="C1278" t="s">
        <v>97</v>
      </c>
      <c r="D1278" t="s">
        <v>85</v>
      </c>
      <c r="E1278" t="s">
        <v>86</v>
      </c>
      <c r="F1278" t="s">
        <v>87</v>
      </c>
      <c r="G1278" t="s">
        <v>88</v>
      </c>
      <c r="H1278">
        <v>1199</v>
      </c>
      <c r="I1278">
        <v>87</v>
      </c>
      <c r="J1278">
        <v>19.3</v>
      </c>
      <c r="K1278">
        <v>7</v>
      </c>
      <c r="L1278">
        <v>2021</v>
      </c>
      <c r="M1278">
        <v>64359</v>
      </c>
      <c r="N1278">
        <v>1</v>
      </c>
      <c r="O1278">
        <v>0</v>
      </c>
      <c r="P1278">
        <v>3.72</v>
      </c>
      <c r="Q1278" t="b">
        <f t="shared" si="171"/>
        <v>0</v>
      </c>
      <c r="R1278" t="b">
        <f t="shared" si="172"/>
        <v>0</v>
      </c>
      <c r="S1278" t="b">
        <f t="shared" si="173"/>
        <v>1</v>
      </c>
      <c r="T1278" t="b">
        <f t="shared" si="174"/>
        <v>0</v>
      </c>
      <c r="U1278" t="b">
        <f t="shared" si="175"/>
        <v>0</v>
      </c>
      <c r="V1278" t="b">
        <f t="shared" si="176"/>
        <v>0</v>
      </c>
      <c r="W1278" t="b">
        <f t="shared" si="177"/>
        <v>0</v>
      </c>
      <c r="X1278" t="b">
        <f t="shared" si="178"/>
        <v>0</v>
      </c>
      <c r="Y1278" t="b">
        <f t="shared" si="179"/>
        <v>0</v>
      </c>
    </row>
    <row r="1279" spans="1:25" x14ac:dyDescent="0.3">
      <c r="A1279">
        <v>1277</v>
      </c>
      <c r="B1279" t="s">
        <v>83</v>
      </c>
      <c r="C1279" t="s">
        <v>97</v>
      </c>
      <c r="D1279" t="s">
        <v>85</v>
      </c>
      <c r="E1279" t="s">
        <v>86</v>
      </c>
      <c r="F1279" t="s">
        <v>87</v>
      </c>
      <c r="G1279" t="s">
        <v>88</v>
      </c>
      <c r="H1279">
        <v>1199</v>
      </c>
      <c r="I1279">
        <v>87</v>
      </c>
      <c r="J1279">
        <v>19.3</v>
      </c>
      <c r="K1279">
        <v>7</v>
      </c>
      <c r="L1279">
        <v>2024</v>
      </c>
      <c r="M1279">
        <v>20146</v>
      </c>
      <c r="N1279">
        <v>2</v>
      </c>
      <c r="O1279">
        <v>0</v>
      </c>
      <c r="P1279">
        <v>5.09</v>
      </c>
      <c r="Q1279" t="b">
        <f t="shared" si="171"/>
        <v>1</v>
      </c>
      <c r="R1279" t="b">
        <f t="shared" si="172"/>
        <v>0</v>
      </c>
      <c r="S1279" t="b">
        <f t="shared" si="173"/>
        <v>0</v>
      </c>
      <c r="T1279" t="b">
        <f t="shared" si="174"/>
        <v>0</v>
      </c>
      <c r="U1279" t="b">
        <f t="shared" si="175"/>
        <v>0</v>
      </c>
      <c r="V1279" t="b">
        <f t="shared" si="176"/>
        <v>1</v>
      </c>
      <c r="W1279" t="b">
        <f t="shared" si="177"/>
        <v>0</v>
      </c>
      <c r="X1279" t="b">
        <f t="shared" si="178"/>
        <v>0</v>
      </c>
      <c r="Y1279" t="b">
        <f t="shared" si="179"/>
        <v>0</v>
      </c>
    </row>
    <row r="1280" spans="1:25" x14ac:dyDescent="0.3">
      <c r="A1280">
        <v>1278</v>
      </c>
      <c r="B1280" t="s">
        <v>83</v>
      </c>
      <c r="C1280" t="s">
        <v>97</v>
      </c>
      <c r="D1280" t="s">
        <v>85</v>
      </c>
      <c r="E1280" t="s">
        <v>86</v>
      </c>
      <c r="F1280" t="s">
        <v>87</v>
      </c>
      <c r="G1280" t="s">
        <v>88</v>
      </c>
      <c r="H1280">
        <v>1199</v>
      </c>
      <c r="I1280">
        <v>87</v>
      </c>
      <c r="J1280">
        <v>19.3</v>
      </c>
      <c r="K1280">
        <v>7</v>
      </c>
      <c r="L1280">
        <v>2026</v>
      </c>
      <c r="M1280">
        <v>4199</v>
      </c>
      <c r="N1280">
        <v>3</v>
      </c>
      <c r="O1280">
        <v>0</v>
      </c>
      <c r="P1280">
        <v>5.94</v>
      </c>
      <c r="Q1280" t="b">
        <f t="shared" si="171"/>
        <v>1</v>
      </c>
      <c r="R1280" t="b">
        <f t="shared" si="172"/>
        <v>0</v>
      </c>
      <c r="S1280" t="b">
        <f t="shared" si="173"/>
        <v>0</v>
      </c>
      <c r="T1280" t="b">
        <f t="shared" si="174"/>
        <v>0</v>
      </c>
      <c r="U1280" t="b">
        <f t="shared" si="175"/>
        <v>0</v>
      </c>
      <c r="V1280" t="b">
        <f t="shared" si="176"/>
        <v>1</v>
      </c>
      <c r="W1280" t="b">
        <f t="shared" si="177"/>
        <v>0</v>
      </c>
      <c r="X1280" t="b">
        <f t="shared" si="178"/>
        <v>0</v>
      </c>
      <c r="Y1280" t="b">
        <f t="shared" si="179"/>
        <v>0</v>
      </c>
    </row>
    <row r="1281" spans="1:25" x14ac:dyDescent="0.3">
      <c r="A1281">
        <v>1279</v>
      </c>
      <c r="B1281" t="s">
        <v>83</v>
      </c>
      <c r="C1281" t="s">
        <v>97</v>
      </c>
      <c r="D1281" t="s">
        <v>85</v>
      </c>
      <c r="E1281" t="s">
        <v>86</v>
      </c>
      <c r="F1281" t="s">
        <v>87</v>
      </c>
      <c r="G1281" t="s">
        <v>88</v>
      </c>
      <c r="H1281">
        <v>1199</v>
      </c>
      <c r="I1281">
        <v>87</v>
      </c>
      <c r="J1281">
        <v>19.3</v>
      </c>
      <c r="K1281">
        <v>7</v>
      </c>
      <c r="L1281">
        <v>2025</v>
      </c>
      <c r="M1281">
        <v>22112</v>
      </c>
      <c r="N1281">
        <v>1</v>
      </c>
      <c r="O1281">
        <v>0</v>
      </c>
      <c r="P1281">
        <v>6.35</v>
      </c>
      <c r="Q1281" t="b">
        <f t="shared" si="171"/>
        <v>1</v>
      </c>
      <c r="R1281" t="b">
        <f t="shared" si="172"/>
        <v>0</v>
      </c>
      <c r="S1281" t="b">
        <f t="shared" si="173"/>
        <v>0</v>
      </c>
      <c r="T1281" t="b">
        <f t="shared" si="174"/>
        <v>0</v>
      </c>
      <c r="U1281" t="b">
        <f t="shared" si="175"/>
        <v>0</v>
      </c>
      <c r="V1281" t="b">
        <f t="shared" si="176"/>
        <v>1</v>
      </c>
      <c r="W1281" t="b">
        <f t="shared" si="177"/>
        <v>0</v>
      </c>
      <c r="X1281" t="b">
        <f t="shared" si="178"/>
        <v>0</v>
      </c>
      <c r="Y1281" t="b">
        <f t="shared" si="179"/>
        <v>0</v>
      </c>
    </row>
    <row r="1282" spans="1:25" x14ac:dyDescent="0.3">
      <c r="A1282">
        <v>1280</v>
      </c>
      <c r="B1282" t="s">
        <v>83</v>
      </c>
      <c r="C1282" t="s">
        <v>97</v>
      </c>
      <c r="D1282" t="s">
        <v>85</v>
      </c>
      <c r="E1282" t="s">
        <v>86</v>
      </c>
      <c r="F1282" t="s">
        <v>87</v>
      </c>
      <c r="G1282" t="s">
        <v>88</v>
      </c>
      <c r="H1282">
        <v>1199</v>
      </c>
      <c r="I1282">
        <v>87</v>
      </c>
      <c r="J1282">
        <v>19.3</v>
      </c>
      <c r="K1282">
        <v>7</v>
      </c>
      <c r="L1282">
        <v>2026</v>
      </c>
      <c r="M1282">
        <v>7843</v>
      </c>
      <c r="N1282">
        <v>1</v>
      </c>
      <c r="O1282">
        <v>0</v>
      </c>
      <c r="P1282">
        <v>6.57</v>
      </c>
      <c r="Q1282" t="b">
        <f t="shared" si="171"/>
        <v>1</v>
      </c>
      <c r="R1282" t="b">
        <f t="shared" si="172"/>
        <v>0</v>
      </c>
      <c r="S1282" t="b">
        <f t="shared" si="173"/>
        <v>0</v>
      </c>
      <c r="T1282" t="b">
        <f t="shared" si="174"/>
        <v>0</v>
      </c>
      <c r="U1282" t="b">
        <f t="shared" si="175"/>
        <v>0</v>
      </c>
      <c r="V1282" t="b">
        <f t="shared" si="176"/>
        <v>1</v>
      </c>
      <c r="W1282" t="b">
        <f t="shared" si="177"/>
        <v>0</v>
      </c>
      <c r="X1282" t="b">
        <f t="shared" si="178"/>
        <v>0</v>
      </c>
      <c r="Y1282" t="b">
        <f t="shared" si="179"/>
        <v>0</v>
      </c>
    </row>
    <row r="1283" spans="1:25" x14ac:dyDescent="0.3">
      <c r="A1283">
        <v>1281</v>
      </c>
      <c r="B1283" t="s">
        <v>83</v>
      </c>
      <c r="C1283" t="s">
        <v>97</v>
      </c>
      <c r="D1283" t="s">
        <v>85</v>
      </c>
      <c r="E1283" t="s">
        <v>86</v>
      </c>
      <c r="F1283" t="s">
        <v>87</v>
      </c>
      <c r="G1283" t="s">
        <v>88</v>
      </c>
      <c r="H1283">
        <v>1199</v>
      </c>
      <c r="I1283">
        <v>87</v>
      </c>
      <c r="J1283">
        <v>19.3</v>
      </c>
      <c r="K1283">
        <v>7</v>
      </c>
      <c r="L1283">
        <v>2026</v>
      </c>
      <c r="M1283">
        <v>4724</v>
      </c>
      <c r="N1283">
        <v>2</v>
      </c>
      <c r="O1283">
        <v>0</v>
      </c>
      <c r="P1283">
        <v>6.9</v>
      </c>
      <c r="Q1283" t="b">
        <f t="shared" si="171"/>
        <v>1</v>
      </c>
      <c r="R1283" t="b">
        <f t="shared" si="172"/>
        <v>0</v>
      </c>
      <c r="S1283" t="b">
        <f t="shared" si="173"/>
        <v>0</v>
      </c>
      <c r="T1283" t="b">
        <f t="shared" si="174"/>
        <v>0</v>
      </c>
      <c r="U1283" t="b">
        <f t="shared" si="175"/>
        <v>0</v>
      </c>
      <c r="V1283" t="b">
        <f t="shared" si="176"/>
        <v>1</v>
      </c>
      <c r="W1283" t="b">
        <f t="shared" si="177"/>
        <v>0</v>
      </c>
      <c r="X1283" t="b">
        <f t="shared" si="178"/>
        <v>0</v>
      </c>
      <c r="Y1283" t="b">
        <f t="shared" si="179"/>
        <v>0</v>
      </c>
    </row>
    <row r="1284" spans="1:25" x14ac:dyDescent="0.3">
      <c r="A1284">
        <v>1282</v>
      </c>
      <c r="B1284" t="s">
        <v>83</v>
      </c>
      <c r="C1284" t="s">
        <v>97</v>
      </c>
      <c r="D1284" t="s">
        <v>85</v>
      </c>
      <c r="E1284" t="s">
        <v>86</v>
      </c>
      <c r="F1284" t="s">
        <v>87</v>
      </c>
      <c r="G1284" t="s">
        <v>88</v>
      </c>
      <c r="H1284">
        <v>1199</v>
      </c>
      <c r="I1284">
        <v>87</v>
      </c>
      <c r="J1284">
        <v>19.3</v>
      </c>
      <c r="K1284">
        <v>7</v>
      </c>
      <c r="L1284">
        <v>2020</v>
      </c>
      <c r="M1284">
        <v>126734</v>
      </c>
      <c r="N1284">
        <v>1</v>
      </c>
      <c r="O1284">
        <v>0</v>
      </c>
      <c r="P1284">
        <v>2.97</v>
      </c>
      <c r="Q1284" t="b">
        <f t="shared" ref="Q1284:Q1347" si="180">AND(P1284&gt;4,P1284&gt;4)</f>
        <v>0</v>
      </c>
      <c r="R1284" t="b">
        <f t="shared" ref="R1284:R1347" si="181">AND(P1284&gt;4,P1284&lt;5)</f>
        <v>0</v>
      </c>
      <c r="S1284" t="b">
        <f t="shared" ref="S1284:S1347" si="182">M1284&gt;40000</f>
        <v>1</v>
      </c>
      <c r="T1284" t="b">
        <f t="shared" ref="T1284:T1347" si="183">F1284=""</f>
        <v>0</v>
      </c>
      <c r="U1284" t="b">
        <f t="shared" ref="U1284:U1347" si="184">AND(R1284,S1284,T1284)</f>
        <v>0</v>
      </c>
      <c r="V1284" t="b">
        <f t="shared" ref="V1284:V1347" si="185">L1284&gt;2022</f>
        <v>0</v>
      </c>
      <c r="W1284" t="b">
        <f t="shared" ref="W1284:W1347" si="186">P1284&gt;7</f>
        <v>0</v>
      </c>
      <c r="X1284" t="b">
        <f t="shared" ref="X1284:X1347" si="187">F1284="Automatic"</f>
        <v>0</v>
      </c>
      <c r="Y1284" t="b">
        <f t="shared" ref="Y1284:Y1347" si="188">AND(V1284,W1284,X1284)</f>
        <v>0</v>
      </c>
    </row>
    <row r="1285" spans="1:25" x14ac:dyDescent="0.3">
      <c r="A1285">
        <v>1283</v>
      </c>
      <c r="B1285" t="s">
        <v>83</v>
      </c>
      <c r="C1285" t="s">
        <v>97</v>
      </c>
      <c r="D1285" t="s">
        <v>85</v>
      </c>
      <c r="E1285" t="s">
        <v>86</v>
      </c>
      <c r="F1285" t="s">
        <v>87</v>
      </c>
      <c r="G1285" t="s">
        <v>88</v>
      </c>
      <c r="H1285">
        <v>1199</v>
      </c>
      <c r="I1285">
        <v>87</v>
      </c>
      <c r="J1285">
        <v>19.3</v>
      </c>
      <c r="K1285">
        <v>7</v>
      </c>
      <c r="L1285">
        <v>2025</v>
      </c>
      <c r="M1285">
        <v>12519</v>
      </c>
      <c r="N1285">
        <v>1</v>
      </c>
      <c r="O1285">
        <v>0</v>
      </c>
      <c r="P1285">
        <v>6.36</v>
      </c>
      <c r="Q1285" t="b">
        <f t="shared" si="180"/>
        <v>1</v>
      </c>
      <c r="R1285" t="b">
        <f t="shared" si="181"/>
        <v>0</v>
      </c>
      <c r="S1285" t="b">
        <f t="shared" si="182"/>
        <v>0</v>
      </c>
      <c r="T1285" t="b">
        <f t="shared" si="183"/>
        <v>0</v>
      </c>
      <c r="U1285" t="b">
        <f t="shared" si="184"/>
        <v>0</v>
      </c>
      <c r="V1285" t="b">
        <f t="shared" si="185"/>
        <v>1</v>
      </c>
      <c r="W1285" t="b">
        <f t="shared" si="186"/>
        <v>0</v>
      </c>
      <c r="X1285" t="b">
        <f t="shared" si="187"/>
        <v>0</v>
      </c>
      <c r="Y1285" t="b">
        <f t="shared" si="188"/>
        <v>0</v>
      </c>
    </row>
    <row r="1286" spans="1:25" x14ac:dyDescent="0.3">
      <c r="A1286">
        <v>1284</v>
      </c>
      <c r="B1286" t="s">
        <v>83</v>
      </c>
      <c r="C1286" t="s">
        <v>97</v>
      </c>
      <c r="D1286" t="s">
        <v>85</v>
      </c>
      <c r="E1286" t="s">
        <v>86</v>
      </c>
      <c r="F1286" t="s">
        <v>87</v>
      </c>
      <c r="G1286" t="s">
        <v>88</v>
      </c>
      <c r="H1286">
        <v>1199</v>
      </c>
      <c r="I1286">
        <v>87</v>
      </c>
      <c r="J1286">
        <v>19.3</v>
      </c>
      <c r="K1286">
        <v>7</v>
      </c>
      <c r="L1286">
        <v>2023</v>
      </c>
      <c r="M1286">
        <v>50427</v>
      </c>
      <c r="N1286">
        <v>2</v>
      </c>
      <c r="O1286">
        <v>0</v>
      </c>
      <c r="P1286">
        <v>4.45</v>
      </c>
      <c r="Q1286" t="b">
        <f t="shared" si="180"/>
        <v>1</v>
      </c>
      <c r="R1286" t="b">
        <f t="shared" si="181"/>
        <v>1</v>
      </c>
      <c r="S1286" t="b">
        <f t="shared" si="182"/>
        <v>1</v>
      </c>
      <c r="T1286" t="b">
        <f t="shared" si="183"/>
        <v>0</v>
      </c>
      <c r="U1286" t="b">
        <f t="shared" si="184"/>
        <v>0</v>
      </c>
      <c r="V1286" t="b">
        <f t="shared" si="185"/>
        <v>1</v>
      </c>
      <c r="W1286" t="b">
        <f t="shared" si="186"/>
        <v>0</v>
      </c>
      <c r="X1286" t="b">
        <f t="shared" si="187"/>
        <v>0</v>
      </c>
      <c r="Y1286" t="b">
        <f t="shared" si="188"/>
        <v>0</v>
      </c>
    </row>
    <row r="1287" spans="1:25" x14ac:dyDescent="0.3">
      <c r="A1287">
        <v>1285</v>
      </c>
      <c r="B1287" t="s">
        <v>83</v>
      </c>
      <c r="C1287" t="s">
        <v>97</v>
      </c>
      <c r="D1287" t="s">
        <v>85</v>
      </c>
      <c r="E1287" t="s">
        <v>86</v>
      </c>
      <c r="F1287" t="s">
        <v>87</v>
      </c>
      <c r="G1287" t="s">
        <v>88</v>
      </c>
      <c r="H1287">
        <v>1199</v>
      </c>
      <c r="I1287">
        <v>87</v>
      </c>
      <c r="J1287">
        <v>19.3</v>
      </c>
      <c r="K1287">
        <v>7</v>
      </c>
      <c r="L1287">
        <v>2023</v>
      </c>
      <c r="M1287">
        <v>30025</v>
      </c>
      <c r="N1287">
        <v>1</v>
      </c>
      <c r="O1287">
        <v>1</v>
      </c>
      <c r="P1287">
        <v>4.42</v>
      </c>
      <c r="Q1287" t="b">
        <f t="shared" si="180"/>
        <v>1</v>
      </c>
      <c r="R1287" t="b">
        <f t="shared" si="181"/>
        <v>1</v>
      </c>
      <c r="S1287" t="b">
        <f t="shared" si="182"/>
        <v>0</v>
      </c>
      <c r="T1287" t="b">
        <f t="shared" si="183"/>
        <v>0</v>
      </c>
      <c r="U1287" t="b">
        <f t="shared" si="184"/>
        <v>0</v>
      </c>
      <c r="V1287" t="b">
        <f t="shared" si="185"/>
        <v>1</v>
      </c>
      <c r="W1287" t="b">
        <f t="shared" si="186"/>
        <v>0</v>
      </c>
      <c r="X1287" t="b">
        <f t="shared" si="187"/>
        <v>0</v>
      </c>
      <c r="Y1287" t="b">
        <f t="shared" si="188"/>
        <v>0</v>
      </c>
    </row>
    <row r="1288" spans="1:25" x14ac:dyDescent="0.3">
      <c r="A1288">
        <v>1286</v>
      </c>
      <c r="B1288" t="s">
        <v>83</v>
      </c>
      <c r="C1288" t="s">
        <v>97</v>
      </c>
      <c r="D1288" t="s">
        <v>85</v>
      </c>
      <c r="E1288" t="s">
        <v>86</v>
      </c>
      <c r="F1288" t="s">
        <v>87</v>
      </c>
      <c r="G1288" t="s">
        <v>88</v>
      </c>
      <c r="H1288">
        <v>1199</v>
      </c>
      <c r="I1288">
        <v>87</v>
      </c>
      <c r="J1288">
        <v>19.3</v>
      </c>
      <c r="K1288">
        <v>7</v>
      </c>
      <c r="L1288">
        <v>2024</v>
      </c>
      <c r="M1288">
        <v>45612</v>
      </c>
      <c r="N1288">
        <v>1</v>
      </c>
      <c r="O1288">
        <v>0</v>
      </c>
      <c r="P1288">
        <v>5.53</v>
      </c>
      <c r="Q1288" t="b">
        <f t="shared" si="180"/>
        <v>1</v>
      </c>
      <c r="R1288" t="b">
        <f t="shared" si="181"/>
        <v>0</v>
      </c>
      <c r="S1288" t="b">
        <f t="shared" si="182"/>
        <v>1</v>
      </c>
      <c r="T1288" t="b">
        <f t="shared" si="183"/>
        <v>0</v>
      </c>
      <c r="U1288" t="b">
        <f t="shared" si="184"/>
        <v>0</v>
      </c>
      <c r="V1288" t="b">
        <f t="shared" si="185"/>
        <v>1</v>
      </c>
      <c r="W1288" t="b">
        <f t="shared" si="186"/>
        <v>0</v>
      </c>
      <c r="X1288" t="b">
        <f t="shared" si="187"/>
        <v>0</v>
      </c>
      <c r="Y1288" t="b">
        <f t="shared" si="188"/>
        <v>0</v>
      </c>
    </row>
    <row r="1289" spans="1:25" x14ac:dyDescent="0.3">
      <c r="A1289">
        <v>1287</v>
      </c>
      <c r="B1289" t="s">
        <v>83</v>
      </c>
      <c r="C1289" t="s">
        <v>97</v>
      </c>
      <c r="D1289" t="s">
        <v>85</v>
      </c>
      <c r="E1289" t="s">
        <v>86</v>
      </c>
      <c r="F1289" t="s">
        <v>87</v>
      </c>
      <c r="G1289" t="s">
        <v>88</v>
      </c>
      <c r="H1289">
        <v>1199</v>
      </c>
      <c r="I1289">
        <v>87</v>
      </c>
      <c r="J1289">
        <v>19.3</v>
      </c>
      <c r="K1289">
        <v>7</v>
      </c>
      <c r="L1289">
        <v>2023</v>
      </c>
      <c r="M1289">
        <v>61106</v>
      </c>
      <c r="N1289">
        <v>1</v>
      </c>
      <c r="O1289">
        <v>0</v>
      </c>
      <c r="P1289">
        <v>4.58</v>
      </c>
      <c r="Q1289" t="b">
        <f t="shared" si="180"/>
        <v>1</v>
      </c>
      <c r="R1289" t="b">
        <f t="shared" si="181"/>
        <v>1</v>
      </c>
      <c r="S1289" t="b">
        <f t="shared" si="182"/>
        <v>1</v>
      </c>
      <c r="T1289" t="b">
        <f t="shared" si="183"/>
        <v>0</v>
      </c>
      <c r="U1289" t="b">
        <f t="shared" si="184"/>
        <v>0</v>
      </c>
      <c r="V1289" t="b">
        <f t="shared" si="185"/>
        <v>1</v>
      </c>
      <c r="W1289" t="b">
        <f t="shared" si="186"/>
        <v>0</v>
      </c>
      <c r="X1289" t="b">
        <f t="shared" si="187"/>
        <v>0</v>
      </c>
      <c r="Y1289" t="b">
        <f t="shared" si="188"/>
        <v>0</v>
      </c>
    </row>
    <row r="1290" spans="1:25" x14ac:dyDescent="0.3">
      <c r="A1290">
        <v>1288</v>
      </c>
      <c r="B1290" t="s">
        <v>83</v>
      </c>
      <c r="C1290" t="s">
        <v>97</v>
      </c>
      <c r="D1290" t="s">
        <v>85</v>
      </c>
      <c r="E1290" t="s">
        <v>86</v>
      </c>
      <c r="F1290" t="s">
        <v>87</v>
      </c>
      <c r="G1290" t="s">
        <v>88</v>
      </c>
      <c r="H1290">
        <v>1199</v>
      </c>
      <c r="I1290">
        <v>87</v>
      </c>
      <c r="J1290">
        <v>19.3</v>
      </c>
      <c r="K1290">
        <v>7</v>
      </c>
      <c r="L1290">
        <v>2026</v>
      </c>
      <c r="M1290">
        <v>9151</v>
      </c>
      <c r="N1290">
        <v>1</v>
      </c>
      <c r="O1290">
        <v>0</v>
      </c>
      <c r="P1290">
        <v>6.87</v>
      </c>
      <c r="Q1290" t="b">
        <f t="shared" si="180"/>
        <v>1</v>
      </c>
      <c r="R1290" t="b">
        <f t="shared" si="181"/>
        <v>0</v>
      </c>
      <c r="S1290" t="b">
        <f t="shared" si="182"/>
        <v>0</v>
      </c>
      <c r="T1290" t="b">
        <f t="shared" si="183"/>
        <v>0</v>
      </c>
      <c r="U1290" t="b">
        <f t="shared" si="184"/>
        <v>0</v>
      </c>
      <c r="V1290" t="b">
        <f t="shared" si="185"/>
        <v>1</v>
      </c>
      <c r="W1290" t="b">
        <f t="shared" si="186"/>
        <v>0</v>
      </c>
      <c r="X1290" t="b">
        <f t="shared" si="187"/>
        <v>0</v>
      </c>
      <c r="Y1290" t="b">
        <f t="shared" si="188"/>
        <v>0</v>
      </c>
    </row>
    <row r="1291" spans="1:25" x14ac:dyDescent="0.3">
      <c r="A1291">
        <v>1289</v>
      </c>
      <c r="B1291" t="s">
        <v>83</v>
      </c>
      <c r="C1291" t="s">
        <v>97</v>
      </c>
      <c r="D1291" t="s">
        <v>85</v>
      </c>
      <c r="E1291" t="s">
        <v>86</v>
      </c>
      <c r="F1291" t="s">
        <v>87</v>
      </c>
      <c r="G1291" t="s">
        <v>88</v>
      </c>
      <c r="H1291">
        <v>1199</v>
      </c>
      <c r="I1291">
        <v>87</v>
      </c>
      <c r="J1291">
        <v>19.3</v>
      </c>
      <c r="K1291">
        <v>7</v>
      </c>
      <c r="L1291">
        <v>2022</v>
      </c>
      <c r="M1291">
        <v>50159</v>
      </c>
      <c r="N1291">
        <v>1</v>
      </c>
      <c r="O1291">
        <v>0</v>
      </c>
      <c r="P1291">
        <v>4.24</v>
      </c>
      <c r="Q1291" t="b">
        <f t="shared" si="180"/>
        <v>1</v>
      </c>
      <c r="R1291" t="b">
        <f t="shared" si="181"/>
        <v>1</v>
      </c>
      <c r="S1291" t="b">
        <f t="shared" si="182"/>
        <v>1</v>
      </c>
      <c r="T1291" t="b">
        <f t="shared" si="183"/>
        <v>0</v>
      </c>
      <c r="U1291" t="b">
        <f t="shared" si="184"/>
        <v>0</v>
      </c>
      <c r="V1291" t="b">
        <f t="shared" si="185"/>
        <v>0</v>
      </c>
      <c r="W1291" t="b">
        <f t="shared" si="186"/>
        <v>0</v>
      </c>
      <c r="X1291" t="b">
        <f t="shared" si="187"/>
        <v>0</v>
      </c>
      <c r="Y1291" t="b">
        <f t="shared" si="188"/>
        <v>0</v>
      </c>
    </row>
    <row r="1292" spans="1:25" x14ac:dyDescent="0.3">
      <c r="A1292">
        <v>1290</v>
      </c>
      <c r="B1292" t="s">
        <v>83</v>
      </c>
      <c r="C1292" t="s">
        <v>97</v>
      </c>
      <c r="D1292" t="s">
        <v>85</v>
      </c>
      <c r="E1292" t="s">
        <v>86</v>
      </c>
      <c r="F1292" t="s">
        <v>87</v>
      </c>
      <c r="G1292" t="s">
        <v>88</v>
      </c>
      <c r="H1292">
        <v>1199</v>
      </c>
      <c r="I1292">
        <v>87</v>
      </c>
      <c r="J1292">
        <v>19.3</v>
      </c>
      <c r="K1292">
        <v>7</v>
      </c>
      <c r="L1292">
        <v>2026</v>
      </c>
      <c r="M1292">
        <v>8851</v>
      </c>
      <c r="N1292">
        <v>1</v>
      </c>
      <c r="O1292">
        <v>0</v>
      </c>
      <c r="P1292">
        <v>6.99</v>
      </c>
      <c r="Q1292" t="b">
        <f t="shared" si="180"/>
        <v>1</v>
      </c>
      <c r="R1292" t="b">
        <f t="shared" si="181"/>
        <v>0</v>
      </c>
      <c r="S1292" t="b">
        <f t="shared" si="182"/>
        <v>0</v>
      </c>
      <c r="T1292" t="b">
        <f t="shared" si="183"/>
        <v>0</v>
      </c>
      <c r="U1292" t="b">
        <f t="shared" si="184"/>
        <v>0</v>
      </c>
      <c r="V1292" t="b">
        <f t="shared" si="185"/>
        <v>1</v>
      </c>
      <c r="W1292" t="b">
        <f t="shared" si="186"/>
        <v>0</v>
      </c>
      <c r="X1292" t="b">
        <f t="shared" si="187"/>
        <v>0</v>
      </c>
      <c r="Y1292" t="b">
        <f t="shared" si="188"/>
        <v>0</v>
      </c>
    </row>
    <row r="1293" spans="1:25" x14ac:dyDescent="0.3">
      <c r="A1293">
        <v>1291</v>
      </c>
      <c r="B1293" t="s">
        <v>83</v>
      </c>
      <c r="C1293" t="s">
        <v>97</v>
      </c>
      <c r="D1293" t="s">
        <v>85</v>
      </c>
      <c r="E1293" t="s">
        <v>86</v>
      </c>
      <c r="F1293" t="s">
        <v>87</v>
      </c>
      <c r="G1293" t="s">
        <v>88</v>
      </c>
      <c r="H1293">
        <v>1199</v>
      </c>
      <c r="I1293">
        <v>87</v>
      </c>
      <c r="J1293">
        <v>19.3</v>
      </c>
      <c r="K1293">
        <v>7</v>
      </c>
      <c r="L1293">
        <v>2024</v>
      </c>
      <c r="M1293">
        <v>22803</v>
      </c>
      <c r="N1293">
        <v>1</v>
      </c>
      <c r="O1293">
        <v>1</v>
      </c>
      <c r="P1293">
        <v>4.75</v>
      </c>
      <c r="Q1293" t="b">
        <f t="shared" si="180"/>
        <v>1</v>
      </c>
      <c r="R1293" t="b">
        <f t="shared" si="181"/>
        <v>1</v>
      </c>
      <c r="S1293" t="b">
        <f t="shared" si="182"/>
        <v>0</v>
      </c>
      <c r="T1293" t="b">
        <f t="shared" si="183"/>
        <v>0</v>
      </c>
      <c r="U1293" t="b">
        <f t="shared" si="184"/>
        <v>0</v>
      </c>
      <c r="V1293" t="b">
        <f t="shared" si="185"/>
        <v>1</v>
      </c>
      <c r="W1293" t="b">
        <f t="shared" si="186"/>
        <v>0</v>
      </c>
      <c r="X1293" t="b">
        <f t="shared" si="187"/>
        <v>0</v>
      </c>
      <c r="Y1293" t="b">
        <f t="shared" si="188"/>
        <v>0</v>
      </c>
    </row>
    <row r="1294" spans="1:25" x14ac:dyDescent="0.3">
      <c r="A1294">
        <v>1292</v>
      </c>
      <c r="B1294" t="s">
        <v>83</v>
      </c>
      <c r="C1294" t="s">
        <v>97</v>
      </c>
      <c r="D1294" t="s">
        <v>85</v>
      </c>
      <c r="E1294" t="s">
        <v>86</v>
      </c>
      <c r="F1294" t="s">
        <v>87</v>
      </c>
      <c r="G1294" t="s">
        <v>88</v>
      </c>
      <c r="H1294">
        <v>1199</v>
      </c>
      <c r="I1294">
        <v>87</v>
      </c>
      <c r="J1294">
        <v>19.3</v>
      </c>
      <c r="K1294">
        <v>7</v>
      </c>
      <c r="L1294">
        <v>2023</v>
      </c>
      <c r="M1294">
        <v>68689</v>
      </c>
      <c r="N1294">
        <v>2</v>
      </c>
      <c r="O1294">
        <v>0</v>
      </c>
      <c r="P1294">
        <v>4.5999999999999996</v>
      </c>
      <c r="Q1294" t="b">
        <f t="shared" si="180"/>
        <v>1</v>
      </c>
      <c r="R1294" t="b">
        <f t="shared" si="181"/>
        <v>1</v>
      </c>
      <c r="S1294" t="b">
        <f t="shared" si="182"/>
        <v>1</v>
      </c>
      <c r="T1294" t="b">
        <f t="shared" si="183"/>
        <v>0</v>
      </c>
      <c r="U1294" t="b">
        <f t="shared" si="184"/>
        <v>0</v>
      </c>
      <c r="V1294" t="b">
        <f t="shared" si="185"/>
        <v>1</v>
      </c>
      <c r="W1294" t="b">
        <f t="shared" si="186"/>
        <v>0</v>
      </c>
      <c r="X1294" t="b">
        <f t="shared" si="187"/>
        <v>0</v>
      </c>
      <c r="Y1294" t="b">
        <f t="shared" si="188"/>
        <v>0</v>
      </c>
    </row>
    <row r="1295" spans="1:25" x14ac:dyDescent="0.3">
      <c r="A1295">
        <v>1293</v>
      </c>
      <c r="B1295" t="s">
        <v>83</v>
      </c>
      <c r="C1295" t="s">
        <v>97</v>
      </c>
      <c r="D1295" t="s">
        <v>85</v>
      </c>
      <c r="E1295" t="s">
        <v>86</v>
      </c>
      <c r="F1295" t="s">
        <v>87</v>
      </c>
      <c r="G1295" t="s">
        <v>88</v>
      </c>
      <c r="H1295">
        <v>1199</v>
      </c>
      <c r="I1295">
        <v>87</v>
      </c>
      <c r="J1295">
        <v>19.3</v>
      </c>
      <c r="K1295">
        <v>7</v>
      </c>
      <c r="L1295">
        <v>2022</v>
      </c>
      <c r="M1295">
        <v>51746</v>
      </c>
      <c r="N1295">
        <v>2</v>
      </c>
      <c r="O1295">
        <v>0</v>
      </c>
      <c r="P1295">
        <v>4.0999999999999996</v>
      </c>
      <c r="Q1295" t="b">
        <f t="shared" si="180"/>
        <v>1</v>
      </c>
      <c r="R1295" t="b">
        <f t="shared" si="181"/>
        <v>1</v>
      </c>
      <c r="S1295" t="b">
        <f t="shared" si="182"/>
        <v>1</v>
      </c>
      <c r="T1295" t="b">
        <f t="shared" si="183"/>
        <v>0</v>
      </c>
      <c r="U1295" t="b">
        <f t="shared" si="184"/>
        <v>0</v>
      </c>
      <c r="V1295" t="b">
        <f t="shared" si="185"/>
        <v>0</v>
      </c>
      <c r="W1295" t="b">
        <f t="shared" si="186"/>
        <v>0</v>
      </c>
      <c r="X1295" t="b">
        <f t="shared" si="187"/>
        <v>0</v>
      </c>
      <c r="Y1295" t="b">
        <f t="shared" si="188"/>
        <v>0</v>
      </c>
    </row>
    <row r="1296" spans="1:25" x14ac:dyDescent="0.3">
      <c r="A1296">
        <v>1294</v>
      </c>
      <c r="B1296" t="s">
        <v>83</v>
      </c>
      <c r="C1296" t="s">
        <v>97</v>
      </c>
      <c r="D1296" t="s">
        <v>85</v>
      </c>
      <c r="E1296" t="s">
        <v>86</v>
      </c>
      <c r="F1296" t="s">
        <v>87</v>
      </c>
      <c r="G1296" t="s">
        <v>88</v>
      </c>
      <c r="H1296">
        <v>1199</v>
      </c>
      <c r="I1296">
        <v>87</v>
      </c>
      <c r="J1296">
        <v>19.3</v>
      </c>
      <c r="K1296">
        <v>7</v>
      </c>
      <c r="L1296">
        <v>2024</v>
      </c>
      <c r="M1296">
        <v>27375</v>
      </c>
      <c r="N1296">
        <v>1</v>
      </c>
      <c r="O1296">
        <v>0</v>
      </c>
      <c r="P1296">
        <v>5.8</v>
      </c>
      <c r="Q1296" t="b">
        <f t="shared" si="180"/>
        <v>1</v>
      </c>
      <c r="R1296" t="b">
        <f t="shared" si="181"/>
        <v>0</v>
      </c>
      <c r="S1296" t="b">
        <f t="shared" si="182"/>
        <v>0</v>
      </c>
      <c r="T1296" t="b">
        <f t="shared" si="183"/>
        <v>0</v>
      </c>
      <c r="U1296" t="b">
        <f t="shared" si="184"/>
        <v>0</v>
      </c>
      <c r="V1296" t="b">
        <f t="shared" si="185"/>
        <v>1</v>
      </c>
      <c r="W1296" t="b">
        <f t="shared" si="186"/>
        <v>0</v>
      </c>
      <c r="X1296" t="b">
        <f t="shared" si="187"/>
        <v>0</v>
      </c>
      <c r="Y1296" t="b">
        <f t="shared" si="188"/>
        <v>0</v>
      </c>
    </row>
    <row r="1297" spans="1:25" x14ac:dyDescent="0.3">
      <c r="A1297">
        <v>1295</v>
      </c>
      <c r="B1297" t="s">
        <v>83</v>
      </c>
      <c r="C1297" t="s">
        <v>97</v>
      </c>
      <c r="D1297" t="s">
        <v>85</v>
      </c>
      <c r="E1297" t="s">
        <v>86</v>
      </c>
      <c r="F1297" t="s">
        <v>87</v>
      </c>
      <c r="G1297" t="s">
        <v>88</v>
      </c>
      <c r="H1297">
        <v>1199</v>
      </c>
      <c r="I1297">
        <v>87</v>
      </c>
      <c r="J1297">
        <v>19.3</v>
      </c>
      <c r="K1297">
        <v>7</v>
      </c>
      <c r="L1297">
        <v>2023</v>
      </c>
      <c r="M1297">
        <v>66438</v>
      </c>
      <c r="N1297">
        <v>1</v>
      </c>
      <c r="O1297">
        <v>0</v>
      </c>
      <c r="P1297">
        <v>4.71</v>
      </c>
      <c r="Q1297" t="b">
        <f t="shared" si="180"/>
        <v>1</v>
      </c>
      <c r="R1297" t="b">
        <f t="shared" si="181"/>
        <v>1</v>
      </c>
      <c r="S1297" t="b">
        <f t="shared" si="182"/>
        <v>1</v>
      </c>
      <c r="T1297" t="b">
        <f t="shared" si="183"/>
        <v>0</v>
      </c>
      <c r="U1297" t="b">
        <f t="shared" si="184"/>
        <v>0</v>
      </c>
      <c r="V1297" t="b">
        <f t="shared" si="185"/>
        <v>1</v>
      </c>
      <c r="W1297" t="b">
        <f t="shared" si="186"/>
        <v>0</v>
      </c>
      <c r="X1297" t="b">
        <f t="shared" si="187"/>
        <v>0</v>
      </c>
      <c r="Y1297" t="b">
        <f t="shared" si="188"/>
        <v>0</v>
      </c>
    </row>
    <row r="1298" spans="1:25" x14ac:dyDescent="0.3">
      <c r="A1298">
        <v>1296</v>
      </c>
      <c r="B1298" t="s">
        <v>83</v>
      </c>
      <c r="C1298" t="s">
        <v>97</v>
      </c>
      <c r="D1298" t="s">
        <v>85</v>
      </c>
      <c r="E1298" t="s">
        <v>86</v>
      </c>
      <c r="F1298" t="s">
        <v>87</v>
      </c>
      <c r="G1298" t="s">
        <v>88</v>
      </c>
      <c r="H1298">
        <v>1199</v>
      </c>
      <c r="I1298">
        <v>87</v>
      </c>
      <c r="J1298">
        <v>19.3</v>
      </c>
      <c r="K1298">
        <v>7</v>
      </c>
      <c r="L1298">
        <v>2021</v>
      </c>
      <c r="M1298">
        <v>107038</v>
      </c>
      <c r="N1298">
        <v>1</v>
      </c>
      <c r="O1298">
        <v>0</v>
      </c>
      <c r="P1298">
        <v>2.98</v>
      </c>
      <c r="Q1298" t="b">
        <f t="shared" si="180"/>
        <v>0</v>
      </c>
      <c r="R1298" t="b">
        <f t="shared" si="181"/>
        <v>0</v>
      </c>
      <c r="S1298" t="b">
        <f t="shared" si="182"/>
        <v>1</v>
      </c>
      <c r="T1298" t="b">
        <f t="shared" si="183"/>
        <v>0</v>
      </c>
      <c r="U1298" t="b">
        <f t="shared" si="184"/>
        <v>0</v>
      </c>
      <c r="V1298" t="b">
        <f t="shared" si="185"/>
        <v>0</v>
      </c>
      <c r="W1298" t="b">
        <f t="shared" si="186"/>
        <v>0</v>
      </c>
      <c r="X1298" t="b">
        <f t="shared" si="187"/>
        <v>0</v>
      </c>
      <c r="Y1298" t="b">
        <f t="shared" si="188"/>
        <v>0</v>
      </c>
    </row>
    <row r="1299" spans="1:25" x14ac:dyDescent="0.3">
      <c r="A1299">
        <v>1297</v>
      </c>
      <c r="B1299" t="s">
        <v>83</v>
      </c>
      <c r="C1299" t="s">
        <v>97</v>
      </c>
      <c r="D1299" t="s">
        <v>85</v>
      </c>
      <c r="E1299" t="s">
        <v>86</v>
      </c>
      <c r="F1299" t="s">
        <v>87</v>
      </c>
      <c r="G1299" t="s">
        <v>88</v>
      </c>
      <c r="H1299">
        <v>1199</v>
      </c>
      <c r="I1299">
        <v>87</v>
      </c>
      <c r="J1299">
        <v>19.3</v>
      </c>
      <c r="K1299">
        <v>7</v>
      </c>
      <c r="L1299">
        <v>2022</v>
      </c>
      <c r="M1299">
        <v>58352</v>
      </c>
      <c r="N1299">
        <v>1</v>
      </c>
      <c r="O1299">
        <v>0</v>
      </c>
      <c r="P1299">
        <v>4.34</v>
      </c>
      <c r="Q1299" t="b">
        <f t="shared" si="180"/>
        <v>1</v>
      </c>
      <c r="R1299" t="b">
        <f t="shared" si="181"/>
        <v>1</v>
      </c>
      <c r="S1299" t="b">
        <f t="shared" si="182"/>
        <v>1</v>
      </c>
      <c r="T1299" t="b">
        <f t="shared" si="183"/>
        <v>0</v>
      </c>
      <c r="U1299" t="b">
        <f t="shared" si="184"/>
        <v>0</v>
      </c>
      <c r="V1299" t="b">
        <f t="shared" si="185"/>
        <v>0</v>
      </c>
      <c r="W1299" t="b">
        <f t="shared" si="186"/>
        <v>0</v>
      </c>
      <c r="X1299" t="b">
        <f t="shared" si="187"/>
        <v>0</v>
      </c>
      <c r="Y1299" t="b">
        <f t="shared" si="188"/>
        <v>0</v>
      </c>
    </row>
    <row r="1300" spans="1:25" x14ac:dyDescent="0.3">
      <c r="A1300">
        <v>1298</v>
      </c>
      <c r="B1300" t="s">
        <v>83</v>
      </c>
      <c r="C1300" t="s">
        <v>97</v>
      </c>
      <c r="D1300" t="s">
        <v>85</v>
      </c>
      <c r="E1300" t="s">
        <v>86</v>
      </c>
      <c r="F1300" t="s">
        <v>87</v>
      </c>
      <c r="G1300" t="s">
        <v>88</v>
      </c>
      <c r="H1300">
        <v>1199</v>
      </c>
      <c r="I1300">
        <v>87</v>
      </c>
      <c r="J1300">
        <v>19.3</v>
      </c>
      <c r="K1300">
        <v>7</v>
      </c>
      <c r="L1300">
        <v>2020</v>
      </c>
      <c r="M1300">
        <v>63314</v>
      </c>
      <c r="N1300">
        <v>1</v>
      </c>
      <c r="O1300">
        <v>0</v>
      </c>
      <c r="P1300">
        <v>3.11</v>
      </c>
      <c r="Q1300" t="b">
        <f t="shared" si="180"/>
        <v>0</v>
      </c>
      <c r="R1300" t="b">
        <f t="shared" si="181"/>
        <v>0</v>
      </c>
      <c r="S1300" t="b">
        <f t="shared" si="182"/>
        <v>1</v>
      </c>
      <c r="T1300" t="b">
        <f t="shared" si="183"/>
        <v>0</v>
      </c>
      <c r="U1300" t="b">
        <f t="shared" si="184"/>
        <v>0</v>
      </c>
      <c r="V1300" t="b">
        <f t="shared" si="185"/>
        <v>0</v>
      </c>
      <c r="W1300" t="b">
        <f t="shared" si="186"/>
        <v>0</v>
      </c>
      <c r="X1300" t="b">
        <f t="shared" si="187"/>
        <v>0</v>
      </c>
      <c r="Y1300" t="b">
        <f t="shared" si="188"/>
        <v>0</v>
      </c>
    </row>
    <row r="1301" spans="1:25" x14ac:dyDescent="0.3">
      <c r="A1301">
        <v>1299</v>
      </c>
      <c r="B1301" t="s">
        <v>83</v>
      </c>
      <c r="C1301" t="s">
        <v>97</v>
      </c>
      <c r="D1301" t="s">
        <v>85</v>
      </c>
      <c r="E1301" t="s">
        <v>86</v>
      </c>
      <c r="F1301" t="s">
        <v>87</v>
      </c>
      <c r="G1301" t="s">
        <v>88</v>
      </c>
      <c r="H1301">
        <v>1199</v>
      </c>
      <c r="I1301">
        <v>87</v>
      </c>
      <c r="J1301">
        <v>19.3</v>
      </c>
      <c r="K1301">
        <v>7</v>
      </c>
      <c r="L1301">
        <v>2023</v>
      </c>
      <c r="M1301">
        <v>59983</v>
      </c>
      <c r="N1301">
        <v>1</v>
      </c>
      <c r="O1301">
        <v>0</v>
      </c>
      <c r="P1301">
        <v>4.74</v>
      </c>
      <c r="Q1301" t="b">
        <f t="shared" si="180"/>
        <v>1</v>
      </c>
      <c r="R1301" t="b">
        <f t="shared" si="181"/>
        <v>1</v>
      </c>
      <c r="S1301" t="b">
        <f t="shared" si="182"/>
        <v>1</v>
      </c>
      <c r="T1301" t="b">
        <f t="shared" si="183"/>
        <v>0</v>
      </c>
      <c r="U1301" t="b">
        <f t="shared" si="184"/>
        <v>0</v>
      </c>
      <c r="V1301" t="b">
        <f t="shared" si="185"/>
        <v>1</v>
      </c>
      <c r="W1301" t="b">
        <f t="shared" si="186"/>
        <v>0</v>
      </c>
      <c r="X1301" t="b">
        <f t="shared" si="187"/>
        <v>0</v>
      </c>
      <c r="Y1301" t="b">
        <f t="shared" si="188"/>
        <v>0</v>
      </c>
    </row>
    <row r="1302" spans="1:25" x14ac:dyDescent="0.3">
      <c r="A1302">
        <v>1300</v>
      </c>
      <c r="B1302" t="s">
        <v>83</v>
      </c>
      <c r="C1302" t="s">
        <v>97</v>
      </c>
      <c r="D1302" t="s">
        <v>85</v>
      </c>
      <c r="E1302" t="s">
        <v>86</v>
      </c>
      <c r="F1302" t="s">
        <v>87</v>
      </c>
      <c r="G1302" t="s">
        <v>88</v>
      </c>
      <c r="H1302">
        <v>1199</v>
      </c>
      <c r="I1302">
        <v>87</v>
      </c>
      <c r="J1302">
        <v>19.3</v>
      </c>
      <c r="K1302">
        <v>7</v>
      </c>
      <c r="L1302">
        <v>2022</v>
      </c>
      <c r="M1302">
        <v>54276</v>
      </c>
      <c r="N1302">
        <v>2</v>
      </c>
      <c r="O1302">
        <v>0</v>
      </c>
      <c r="P1302">
        <v>4.09</v>
      </c>
      <c r="Q1302" t="b">
        <f t="shared" si="180"/>
        <v>1</v>
      </c>
      <c r="R1302" t="b">
        <f t="shared" si="181"/>
        <v>1</v>
      </c>
      <c r="S1302" t="b">
        <f t="shared" si="182"/>
        <v>1</v>
      </c>
      <c r="T1302" t="b">
        <f t="shared" si="183"/>
        <v>0</v>
      </c>
      <c r="U1302" t="b">
        <f t="shared" si="184"/>
        <v>0</v>
      </c>
      <c r="V1302" t="b">
        <f t="shared" si="185"/>
        <v>0</v>
      </c>
      <c r="W1302" t="b">
        <f t="shared" si="186"/>
        <v>0</v>
      </c>
      <c r="X1302" t="b">
        <f t="shared" si="187"/>
        <v>0</v>
      </c>
      <c r="Y1302" t="b">
        <f t="shared" si="188"/>
        <v>0</v>
      </c>
    </row>
    <row r="1303" spans="1:25" x14ac:dyDescent="0.3">
      <c r="A1303">
        <v>1301</v>
      </c>
      <c r="B1303" t="s">
        <v>83</v>
      </c>
      <c r="C1303" t="s">
        <v>97</v>
      </c>
      <c r="D1303" t="s">
        <v>85</v>
      </c>
      <c r="E1303" t="s">
        <v>86</v>
      </c>
      <c r="F1303" t="s">
        <v>87</v>
      </c>
      <c r="G1303" t="s">
        <v>88</v>
      </c>
      <c r="H1303">
        <v>1199</v>
      </c>
      <c r="I1303">
        <v>87</v>
      </c>
      <c r="J1303">
        <v>19.3</v>
      </c>
      <c r="K1303">
        <v>7</v>
      </c>
      <c r="L1303">
        <v>2021</v>
      </c>
      <c r="M1303">
        <v>84646</v>
      </c>
      <c r="N1303">
        <v>2</v>
      </c>
      <c r="O1303">
        <v>0</v>
      </c>
      <c r="P1303">
        <v>2.83</v>
      </c>
      <c r="Q1303" t="b">
        <f t="shared" si="180"/>
        <v>0</v>
      </c>
      <c r="R1303" t="b">
        <f t="shared" si="181"/>
        <v>0</v>
      </c>
      <c r="S1303" t="b">
        <f t="shared" si="182"/>
        <v>1</v>
      </c>
      <c r="T1303" t="b">
        <f t="shared" si="183"/>
        <v>0</v>
      </c>
      <c r="U1303" t="b">
        <f t="shared" si="184"/>
        <v>0</v>
      </c>
      <c r="V1303" t="b">
        <f t="shared" si="185"/>
        <v>0</v>
      </c>
      <c r="W1303" t="b">
        <f t="shared" si="186"/>
        <v>0</v>
      </c>
      <c r="X1303" t="b">
        <f t="shared" si="187"/>
        <v>0</v>
      </c>
      <c r="Y1303" t="b">
        <f t="shared" si="188"/>
        <v>0</v>
      </c>
    </row>
    <row r="1304" spans="1:25" x14ac:dyDescent="0.3">
      <c r="A1304">
        <v>1302</v>
      </c>
      <c r="B1304" t="s">
        <v>83</v>
      </c>
      <c r="C1304" t="s">
        <v>97</v>
      </c>
      <c r="D1304" t="s">
        <v>85</v>
      </c>
      <c r="E1304" t="s">
        <v>86</v>
      </c>
      <c r="F1304" t="s">
        <v>87</v>
      </c>
      <c r="G1304" t="s">
        <v>88</v>
      </c>
      <c r="H1304">
        <v>1199</v>
      </c>
      <c r="I1304">
        <v>87</v>
      </c>
      <c r="J1304">
        <v>19.3</v>
      </c>
      <c r="K1304">
        <v>7</v>
      </c>
      <c r="L1304">
        <v>2025</v>
      </c>
      <c r="M1304">
        <v>13698</v>
      </c>
      <c r="N1304">
        <v>1</v>
      </c>
      <c r="O1304">
        <v>0</v>
      </c>
      <c r="P1304">
        <v>6.3</v>
      </c>
      <c r="Q1304" t="b">
        <f t="shared" si="180"/>
        <v>1</v>
      </c>
      <c r="R1304" t="b">
        <f t="shared" si="181"/>
        <v>0</v>
      </c>
      <c r="S1304" t="b">
        <f t="shared" si="182"/>
        <v>0</v>
      </c>
      <c r="T1304" t="b">
        <f t="shared" si="183"/>
        <v>0</v>
      </c>
      <c r="U1304" t="b">
        <f t="shared" si="184"/>
        <v>0</v>
      </c>
      <c r="V1304" t="b">
        <f t="shared" si="185"/>
        <v>1</v>
      </c>
      <c r="W1304" t="b">
        <f t="shared" si="186"/>
        <v>0</v>
      </c>
      <c r="X1304" t="b">
        <f t="shared" si="187"/>
        <v>0</v>
      </c>
      <c r="Y1304" t="b">
        <f t="shared" si="188"/>
        <v>0</v>
      </c>
    </row>
    <row r="1305" spans="1:25" x14ac:dyDescent="0.3">
      <c r="A1305">
        <v>1303</v>
      </c>
      <c r="B1305" t="s">
        <v>83</v>
      </c>
      <c r="C1305" t="s">
        <v>97</v>
      </c>
      <c r="D1305" t="s">
        <v>85</v>
      </c>
      <c r="E1305" t="s">
        <v>86</v>
      </c>
      <c r="F1305" t="s">
        <v>87</v>
      </c>
      <c r="G1305" t="s">
        <v>88</v>
      </c>
      <c r="H1305">
        <v>1199</v>
      </c>
      <c r="I1305">
        <v>87</v>
      </c>
      <c r="J1305">
        <v>19.3</v>
      </c>
      <c r="K1305">
        <v>7</v>
      </c>
      <c r="L1305">
        <v>2021</v>
      </c>
      <c r="M1305">
        <v>64413</v>
      </c>
      <c r="N1305">
        <v>1</v>
      </c>
      <c r="O1305">
        <v>0</v>
      </c>
      <c r="P1305">
        <v>3.36</v>
      </c>
      <c r="Q1305" t="b">
        <f t="shared" si="180"/>
        <v>0</v>
      </c>
      <c r="R1305" t="b">
        <f t="shared" si="181"/>
        <v>0</v>
      </c>
      <c r="S1305" t="b">
        <f t="shared" si="182"/>
        <v>1</v>
      </c>
      <c r="T1305" t="b">
        <f t="shared" si="183"/>
        <v>0</v>
      </c>
      <c r="U1305" t="b">
        <f t="shared" si="184"/>
        <v>0</v>
      </c>
      <c r="V1305" t="b">
        <f t="shared" si="185"/>
        <v>0</v>
      </c>
      <c r="W1305" t="b">
        <f t="shared" si="186"/>
        <v>0</v>
      </c>
      <c r="X1305" t="b">
        <f t="shared" si="187"/>
        <v>0</v>
      </c>
      <c r="Y1305" t="b">
        <f t="shared" si="188"/>
        <v>0</v>
      </c>
    </row>
    <row r="1306" spans="1:25" x14ac:dyDescent="0.3">
      <c r="A1306">
        <v>1304</v>
      </c>
      <c r="B1306" t="s">
        <v>83</v>
      </c>
      <c r="C1306" t="s">
        <v>97</v>
      </c>
      <c r="D1306" t="s">
        <v>85</v>
      </c>
      <c r="E1306" t="s">
        <v>86</v>
      </c>
      <c r="F1306" t="s">
        <v>87</v>
      </c>
      <c r="G1306" t="s">
        <v>88</v>
      </c>
      <c r="H1306">
        <v>1199</v>
      </c>
      <c r="I1306">
        <v>87</v>
      </c>
      <c r="J1306">
        <v>19.3</v>
      </c>
      <c r="K1306">
        <v>7</v>
      </c>
      <c r="L1306">
        <v>2022</v>
      </c>
      <c r="M1306">
        <v>65547</v>
      </c>
      <c r="N1306">
        <v>1</v>
      </c>
      <c r="O1306">
        <v>0</v>
      </c>
      <c r="P1306">
        <v>4.29</v>
      </c>
      <c r="Q1306" t="b">
        <f t="shared" si="180"/>
        <v>1</v>
      </c>
      <c r="R1306" t="b">
        <f t="shared" si="181"/>
        <v>1</v>
      </c>
      <c r="S1306" t="b">
        <f t="shared" si="182"/>
        <v>1</v>
      </c>
      <c r="T1306" t="b">
        <f t="shared" si="183"/>
        <v>0</v>
      </c>
      <c r="U1306" t="b">
        <f t="shared" si="184"/>
        <v>0</v>
      </c>
      <c r="V1306" t="b">
        <f t="shared" si="185"/>
        <v>0</v>
      </c>
      <c r="W1306" t="b">
        <f t="shared" si="186"/>
        <v>0</v>
      </c>
      <c r="X1306" t="b">
        <f t="shared" si="187"/>
        <v>0</v>
      </c>
      <c r="Y1306" t="b">
        <f t="shared" si="188"/>
        <v>0</v>
      </c>
    </row>
    <row r="1307" spans="1:25" x14ac:dyDescent="0.3">
      <c r="A1307">
        <v>1305</v>
      </c>
      <c r="B1307" t="s">
        <v>83</v>
      </c>
      <c r="C1307" t="s">
        <v>97</v>
      </c>
      <c r="D1307" t="s">
        <v>85</v>
      </c>
      <c r="E1307" t="s">
        <v>86</v>
      </c>
      <c r="F1307" t="s">
        <v>87</v>
      </c>
      <c r="G1307" t="s">
        <v>88</v>
      </c>
      <c r="H1307">
        <v>1199</v>
      </c>
      <c r="I1307">
        <v>87</v>
      </c>
      <c r="J1307">
        <v>19.3</v>
      </c>
      <c r="K1307">
        <v>7</v>
      </c>
      <c r="L1307">
        <v>2025</v>
      </c>
      <c r="M1307">
        <v>22863</v>
      </c>
      <c r="N1307">
        <v>2</v>
      </c>
      <c r="O1307">
        <v>1</v>
      </c>
      <c r="P1307">
        <v>4.7699999999999996</v>
      </c>
      <c r="Q1307" t="b">
        <f t="shared" si="180"/>
        <v>1</v>
      </c>
      <c r="R1307" t="b">
        <f t="shared" si="181"/>
        <v>1</v>
      </c>
      <c r="S1307" t="b">
        <f t="shared" si="182"/>
        <v>0</v>
      </c>
      <c r="T1307" t="b">
        <f t="shared" si="183"/>
        <v>0</v>
      </c>
      <c r="U1307" t="b">
        <f t="shared" si="184"/>
        <v>0</v>
      </c>
      <c r="V1307" t="b">
        <f t="shared" si="185"/>
        <v>1</v>
      </c>
      <c r="W1307" t="b">
        <f t="shared" si="186"/>
        <v>0</v>
      </c>
      <c r="X1307" t="b">
        <f t="shared" si="187"/>
        <v>0</v>
      </c>
      <c r="Y1307" t="b">
        <f t="shared" si="188"/>
        <v>0</v>
      </c>
    </row>
    <row r="1308" spans="1:25" x14ac:dyDescent="0.3">
      <c r="A1308">
        <v>1306</v>
      </c>
      <c r="B1308" t="s">
        <v>83</v>
      </c>
      <c r="C1308" t="s">
        <v>97</v>
      </c>
      <c r="D1308" t="s">
        <v>85</v>
      </c>
      <c r="E1308" t="s">
        <v>86</v>
      </c>
      <c r="F1308" t="s">
        <v>87</v>
      </c>
      <c r="G1308" t="s">
        <v>88</v>
      </c>
      <c r="H1308">
        <v>1199</v>
      </c>
      <c r="I1308">
        <v>87</v>
      </c>
      <c r="J1308">
        <v>19.3</v>
      </c>
      <c r="K1308">
        <v>7</v>
      </c>
      <c r="L1308">
        <v>2025</v>
      </c>
      <c r="M1308">
        <v>14839</v>
      </c>
      <c r="N1308">
        <v>2</v>
      </c>
      <c r="O1308">
        <v>0</v>
      </c>
      <c r="P1308">
        <v>5.52</v>
      </c>
      <c r="Q1308" t="b">
        <f t="shared" si="180"/>
        <v>1</v>
      </c>
      <c r="R1308" t="b">
        <f t="shared" si="181"/>
        <v>0</v>
      </c>
      <c r="S1308" t="b">
        <f t="shared" si="182"/>
        <v>0</v>
      </c>
      <c r="T1308" t="b">
        <f t="shared" si="183"/>
        <v>0</v>
      </c>
      <c r="U1308" t="b">
        <f t="shared" si="184"/>
        <v>0</v>
      </c>
      <c r="V1308" t="b">
        <f t="shared" si="185"/>
        <v>1</v>
      </c>
      <c r="W1308" t="b">
        <f t="shared" si="186"/>
        <v>0</v>
      </c>
      <c r="X1308" t="b">
        <f t="shared" si="187"/>
        <v>0</v>
      </c>
      <c r="Y1308" t="b">
        <f t="shared" si="188"/>
        <v>0</v>
      </c>
    </row>
    <row r="1309" spans="1:25" x14ac:dyDescent="0.3">
      <c r="A1309">
        <v>1307</v>
      </c>
      <c r="B1309" t="s">
        <v>83</v>
      </c>
      <c r="C1309" t="s">
        <v>97</v>
      </c>
      <c r="D1309" t="s">
        <v>85</v>
      </c>
      <c r="E1309" t="s">
        <v>86</v>
      </c>
      <c r="F1309" t="s">
        <v>87</v>
      </c>
      <c r="G1309" t="s">
        <v>88</v>
      </c>
      <c r="H1309">
        <v>1199</v>
      </c>
      <c r="I1309">
        <v>87</v>
      </c>
      <c r="J1309">
        <v>19.3</v>
      </c>
      <c r="K1309">
        <v>7</v>
      </c>
      <c r="L1309">
        <v>2023</v>
      </c>
      <c r="M1309">
        <v>33839</v>
      </c>
      <c r="N1309">
        <v>2</v>
      </c>
      <c r="O1309">
        <v>0</v>
      </c>
      <c r="P1309">
        <v>4.46</v>
      </c>
      <c r="Q1309" t="b">
        <f t="shared" si="180"/>
        <v>1</v>
      </c>
      <c r="R1309" t="b">
        <f t="shared" si="181"/>
        <v>1</v>
      </c>
      <c r="S1309" t="b">
        <f t="shared" si="182"/>
        <v>0</v>
      </c>
      <c r="T1309" t="b">
        <f t="shared" si="183"/>
        <v>0</v>
      </c>
      <c r="U1309" t="b">
        <f t="shared" si="184"/>
        <v>0</v>
      </c>
      <c r="V1309" t="b">
        <f t="shared" si="185"/>
        <v>1</v>
      </c>
      <c r="W1309" t="b">
        <f t="shared" si="186"/>
        <v>0</v>
      </c>
      <c r="X1309" t="b">
        <f t="shared" si="187"/>
        <v>0</v>
      </c>
      <c r="Y1309" t="b">
        <f t="shared" si="188"/>
        <v>0</v>
      </c>
    </row>
    <row r="1310" spans="1:25" x14ac:dyDescent="0.3">
      <c r="A1310">
        <v>1308</v>
      </c>
      <c r="B1310" t="s">
        <v>83</v>
      </c>
      <c r="C1310" t="s">
        <v>97</v>
      </c>
      <c r="D1310" t="s">
        <v>85</v>
      </c>
      <c r="E1310" t="s">
        <v>86</v>
      </c>
      <c r="F1310" t="s">
        <v>87</v>
      </c>
      <c r="G1310" t="s">
        <v>88</v>
      </c>
      <c r="H1310">
        <v>1199</v>
      </c>
      <c r="I1310">
        <v>87</v>
      </c>
      <c r="J1310">
        <v>19.3</v>
      </c>
      <c r="K1310">
        <v>7</v>
      </c>
      <c r="L1310">
        <v>2021</v>
      </c>
      <c r="M1310">
        <v>46946</v>
      </c>
      <c r="N1310">
        <v>1</v>
      </c>
      <c r="O1310">
        <v>0</v>
      </c>
      <c r="P1310">
        <v>3.62</v>
      </c>
      <c r="Q1310" t="b">
        <f t="shared" si="180"/>
        <v>0</v>
      </c>
      <c r="R1310" t="b">
        <f t="shared" si="181"/>
        <v>0</v>
      </c>
      <c r="S1310" t="b">
        <f t="shared" si="182"/>
        <v>1</v>
      </c>
      <c r="T1310" t="b">
        <f t="shared" si="183"/>
        <v>0</v>
      </c>
      <c r="U1310" t="b">
        <f t="shared" si="184"/>
        <v>0</v>
      </c>
      <c r="V1310" t="b">
        <f t="shared" si="185"/>
        <v>0</v>
      </c>
      <c r="W1310" t="b">
        <f t="shared" si="186"/>
        <v>0</v>
      </c>
      <c r="X1310" t="b">
        <f t="shared" si="187"/>
        <v>0</v>
      </c>
      <c r="Y1310" t="b">
        <f t="shared" si="188"/>
        <v>0</v>
      </c>
    </row>
    <row r="1311" spans="1:25" x14ac:dyDescent="0.3">
      <c r="A1311">
        <v>1309</v>
      </c>
      <c r="B1311" t="s">
        <v>83</v>
      </c>
      <c r="C1311" t="s">
        <v>97</v>
      </c>
      <c r="D1311" t="s">
        <v>85</v>
      </c>
      <c r="E1311" t="s">
        <v>86</v>
      </c>
      <c r="F1311" t="s">
        <v>87</v>
      </c>
      <c r="G1311" t="s">
        <v>88</v>
      </c>
      <c r="H1311">
        <v>1199</v>
      </c>
      <c r="I1311">
        <v>87</v>
      </c>
      <c r="J1311">
        <v>19.3</v>
      </c>
      <c r="K1311">
        <v>7</v>
      </c>
      <c r="L1311">
        <v>2024</v>
      </c>
      <c r="M1311">
        <v>29754</v>
      </c>
      <c r="N1311">
        <v>1</v>
      </c>
      <c r="O1311">
        <v>0</v>
      </c>
      <c r="P1311">
        <v>5.4</v>
      </c>
      <c r="Q1311" t="b">
        <f t="shared" si="180"/>
        <v>1</v>
      </c>
      <c r="R1311" t="b">
        <f t="shared" si="181"/>
        <v>0</v>
      </c>
      <c r="S1311" t="b">
        <f t="shared" si="182"/>
        <v>0</v>
      </c>
      <c r="T1311" t="b">
        <f t="shared" si="183"/>
        <v>0</v>
      </c>
      <c r="U1311" t="b">
        <f t="shared" si="184"/>
        <v>0</v>
      </c>
      <c r="V1311" t="b">
        <f t="shared" si="185"/>
        <v>1</v>
      </c>
      <c r="W1311" t="b">
        <f t="shared" si="186"/>
        <v>0</v>
      </c>
      <c r="X1311" t="b">
        <f t="shared" si="187"/>
        <v>0</v>
      </c>
      <c r="Y1311" t="b">
        <f t="shared" si="188"/>
        <v>0</v>
      </c>
    </row>
    <row r="1312" spans="1:25" x14ac:dyDescent="0.3">
      <c r="A1312">
        <v>1310</v>
      </c>
      <c r="B1312" t="s">
        <v>83</v>
      </c>
      <c r="C1312" t="s">
        <v>97</v>
      </c>
      <c r="D1312" t="s">
        <v>85</v>
      </c>
      <c r="E1312" t="s">
        <v>86</v>
      </c>
      <c r="F1312" t="s">
        <v>87</v>
      </c>
      <c r="G1312" t="s">
        <v>88</v>
      </c>
      <c r="H1312">
        <v>1199</v>
      </c>
      <c r="I1312">
        <v>87</v>
      </c>
      <c r="J1312">
        <v>19.3</v>
      </c>
      <c r="K1312">
        <v>7</v>
      </c>
      <c r="L1312">
        <v>2021</v>
      </c>
      <c r="M1312">
        <v>91227</v>
      </c>
      <c r="N1312">
        <v>1</v>
      </c>
      <c r="O1312">
        <v>0</v>
      </c>
      <c r="P1312">
        <v>3.23</v>
      </c>
      <c r="Q1312" t="b">
        <f t="shared" si="180"/>
        <v>0</v>
      </c>
      <c r="R1312" t="b">
        <f t="shared" si="181"/>
        <v>0</v>
      </c>
      <c r="S1312" t="b">
        <f t="shared" si="182"/>
        <v>1</v>
      </c>
      <c r="T1312" t="b">
        <f t="shared" si="183"/>
        <v>0</v>
      </c>
      <c r="U1312" t="b">
        <f t="shared" si="184"/>
        <v>0</v>
      </c>
      <c r="V1312" t="b">
        <f t="shared" si="185"/>
        <v>0</v>
      </c>
      <c r="W1312" t="b">
        <f t="shared" si="186"/>
        <v>0</v>
      </c>
      <c r="X1312" t="b">
        <f t="shared" si="187"/>
        <v>0</v>
      </c>
      <c r="Y1312" t="b">
        <f t="shared" si="188"/>
        <v>0</v>
      </c>
    </row>
    <row r="1313" spans="1:25" x14ac:dyDescent="0.3">
      <c r="A1313">
        <v>1311</v>
      </c>
      <c r="B1313" t="s">
        <v>83</v>
      </c>
      <c r="C1313" t="s">
        <v>97</v>
      </c>
      <c r="D1313" t="s">
        <v>85</v>
      </c>
      <c r="E1313" t="s">
        <v>86</v>
      </c>
      <c r="F1313" t="s">
        <v>87</v>
      </c>
      <c r="G1313" t="s">
        <v>88</v>
      </c>
      <c r="H1313">
        <v>1199</v>
      </c>
      <c r="I1313">
        <v>87</v>
      </c>
      <c r="J1313">
        <v>19.3</v>
      </c>
      <c r="K1313">
        <v>7</v>
      </c>
      <c r="L1313">
        <v>2022</v>
      </c>
      <c r="M1313">
        <v>47392</v>
      </c>
      <c r="N1313">
        <v>1</v>
      </c>
      <c r="O1313">
        <v>0</v>
      </c>
      <c r="P1313">
        <v>4.26</v>
      </c>
      <c r="Q1313" t="b">
        <f t="shared" si="180"/>
        <v>1</v>
      </c>
      <c r="R1313" t="b">
        <f t="shared" si="181"/>
        <v>1</v>
      </c>
      <c r="S1313" t="b">
        <f t="shared" si="182"/>
        <v>1</v>
      </c>
      <c r="T1313" t="b">
        <f t="shared" si="183"/>
        <v>0</v>
      </c>
      <c r="U1313" t="b">
        <f t="shared" si="184"/>
        <v>0</v>
      </c>
      <c r="V1313" t="b">
        <f t="shared" si="185"/>
        <v>0</v>
      </c>
      <c r="W1313" t="b">
        <f t="shared" si="186"/>
        <v>0</v>
      </c>
      <c r="X1313" t="b">
        <f t="shared" si="187"/>
        <v>0</v>
      </c>
      <c r="Y1313" t="b">
        <f t="shared" si="188"/>
        <v>0</v>
      </c>
    </row>
    <row r="1314" spans="1:25" x14ac:dyDescent="0.3">
      <c r="A1314">
        <v>1312</v>
      </c>
      <c r="B1314" t="s">
        <v>83</v>
      </c>
      <c r="C1314" t="s">
        <v>97</v>
      </c>
      <c r="D1314" t="s">
        <v>85</v>
      </c>
      <c r="E1314" t="s">
        <v>86</v>
      </c>
      <c r="F1314" t="s">
        <v>87</v>
      </c>
      <c r="G1314" t="s">
        <v>88</v>
      </c>
      <c r="H1314">
        <v>1199</v>
      </c>
      <c r="I1314">
        <v>87</v>
      </c>
      <c r="J1314">
        <v>19.3</v>
      </c>
      <c r="K1314">
        <v>7</v>
      </c>
      <c r="L1314">
        <v>2023</v>
      </c>
      <c r="M1314">
        <v>65314</v>
      </c>
      <c r="N1314">
        <v>1</v>
      </c>
      <c r="O1314">
        <v>0</v>
      </c>
      <c r="P1314">
        <v>4.82</v>
      </c>
      <c r="Q1314" t="b">
        <f t="shared" si="180"/>
        <v>1</v>
      </c>
      <c r="R1314" t="b">
        <f t="shared" si="181"/>
        <v>1</v>
      </c>
      <c r="S1314" t="b">
        <f t="shared" si="182"/>
        <v>1</v>
      </c>
      <c r="T1314" t="b">
        <f t="shared" si="183"/>
        <v>0</v>
      </c>
      <c r="U1314" t="b">
        <f t="shared" si="184"/>
        <v>0</v>
      </c>
      <c r="V1314" t="b">
        <f t="shared" si="185"/>
        <v>1</v>
      </c>
      <c r="W1314" t="b">
        <f t="shared" si="186"/>
        <v>0</v>
      </c>
      <c r="X1314" t="b">
        <f t="shared" si="187"/>
        <v>0</v>
      </c>
      <c r="Y1314" t="b">
        <f t="shared" si="188"/>
        <v>0</v>
      </c>
    </row>
    <row r="1315" spans="1:25" x14ac:dyDescent="0.3">
      <c r="A1315">
        <v>1313</v>
      </c>
      <c r="B1315" t="s">
        <v>83</v>
      </c>
      <c r="C1315" t="s">
        <v>97</v>
      </c>
      <c r="D1315" t="s">
        <v>85</v>
      </c>
      <c r="E1315" t="s">
        <v>86</v>
      </c>
      <c r="F1315" t="s">
        <v>87</v>
      </c>
      <c r="G1315" t="s">
        <v>88</v>
      </c>
      <c r="H1315">
        <v>1199</v>
      </c>
      <c r="I1315">
        <v>87</v>
      </c>
      <c r="J1315">
        <v>19.3</v>
      </c>
      <c r="K1315">
        <v>7</v>
      </c>
      <c r="L1315">
        <v>2022</v>
      </c>
      <c r="M1315">
        <v>49321</v>
      </c>
      <c r="N1315">
        <v>1</v>
      </c>
      <c r="O1315">
        <v>1</v>
      </c>
      <c r="P1315">
        <v>3.69</v>
      </c>
      <c r="Q1315" t="b">
        <f t="shared" si="180"/>
        <v>0</v>
      </c>
      <c r="R1315" t="b">
        <f t="shared" si="181"/>
        <v>0</v>
      </c>
      <c r="S1315" t="b">
        <f t="shared" si="182"/>
        <v>1</v>
      </c>
      <c r="T1315" t="b">
        <f t="shared" si="183"/>
        <v>0</v>
      </c>
      <c r="U1315" t="b">
        <f t="shared" si="184"/>
        <v>0</v>
      </c>
      <c r="V1315" t="b">
        <f t="shared" si="185"/>
        <v>0</v>
      </c>
      <c r="W1315" t="b">
        <f t="shared" si="186"/>
        <v>0</v>
      </c>
      <c r="X1315" t="b">
        <f t="shared" si="187"/>
        <v>0</v>
      </c>
      <c r="Y1315" t="b">
        <f t="shared" si="188"/>
        <v>0</v>
      </c>
    </row>
    <row r="1316" spans="1:25" x14ac:dyDescent="0.3">
      <c r="A1316">
        <v>1314</v>
      </c>
      <c r="B1316" t="s">
        <v>83</v>
      </c>
      <c r="C1316" t="s">
        <v>97</v>
      </c>
      <c r="D1316" t="s">
        <v>85</v>
      </c>
      <c r="E1316" t="s">
        <v>86</v>
      </c>
      <c r="F1316" t="s">
        <v>87</v>
      </c>
      <c r="G1316" t="s">
        <v>88</v>
      </c>
      <c r="H1316">
        <v>1199</v>
      </c>
      <c r="I1316">
        <v>87</v>
      </c>
      <c r="J1316">
        <v>19.3</v>
      </c>
      <c r="K1316">
        <v>7</v>
      </c>
      <c r="L1316">
        <v>2021</v>
      </c>
      <c r="M1316">
        <v>78334</v>
      </c>
      <c r="N1316">
        <v>2</v>
      </c>
      <c r="O1316">
        <v>0</v>
      </c>
      <c r="P1316">
        <v>3.02</v>
      </c>
      <c r="Q1316" t="b">
        <f t="shared" si="180"/>
        <v>0</v>
      </c>
      <c r="R1316" t="b">
        <f t="shared" si="181"/>
        <v>0</v>
      </c>
      <c r="S1316" t="b">
        <f t="shared" si="182"/>
        <v>1</v>
      </c>
      <c r="T1316" t="b">
        <f t="shared" si="183"/>
        <v>0</v>
      </c>
      <c r="U1316" t="b">
        <f t="shared" si="184"/>
        <v>0</v>
      </c>
      <c r="V1316" t="b">
        <f t="shared" si="185"/>
        <v>0</v>
      </c>
      <c r="W1316" t="b">
        <f t="shared" si="186"/>
        <v>0</v>
      </c>
      <c r="X1316" t="b">
        <f t="shared" si="187"/>
        <v>0</v>
      </c>
      <c r="Y1316" t="b">
        <f t="shared" si="188"/>
        <v>0</v>
      </c>
    </row>
    <row r="1317" spans="1:25" x14ac:dyDescent="0.3">
      <c r="A1317">
        <v>1315</v>
      </c>
      <c r="B1317" t="s">
        <v>83</v>
      </c>
      <c r="C1317" t="s">
        <v>97</v>
      </c>
      <c r="D1317" t="s">
        <v>85</v>
      </c>
      <c r="E1317" t="s">
        <v>86</v>
      </c>
      <c r="F1317" t="s">
        <v>87</v>
      </c>
      <c r="G1317" t="s">
        <v>88</v>
      </c>
      <c r="H1317">
        <v>1199</v>
      </c>
      <c r="I1317">
        <v>87</v>
      </c>
      <c r="J1317">
        <v>19.3</v>
      </c>
      <c r="K1317">
        <v>7</v>
      </c>
      <c r="L1317">
        <v>2021</v>
      </c>
      <c r="M1317">
        <v>60889</v>
      </c>
      <c r="N1317">
        <v>1</v>
      </c>
      <c r="O1317">
        <v>0</v>
      </c>
      <c r="P1317">
        <v>3.32</v>
      </c>
      <c r="Q1317" t="b">
        <f t="shared" si="180"/>
        <v>0</v>
      </c>
      <c r="R1317" t="b">
        <f t="shared" si="181"/>
        <v>0</v>
      </c>
      <c r="S1317" t="b">
        <f t="shared" si="182"/>
        <v>1</v>
      </c>
      <c r="T1317" t="b">
        <f t="shared" si="183"/>
        <v>0</v>
      </c>
      <c r="U1317" t="b">
        <f t="shared" si="184"/>
        <v>0</v>
      </c>
      <c r="V1317" t="b">
        <f t="shared" si="185"/>
        <v>0</v>
      </c>
      <c r="W1317" t="b">
        <f t="shared" si="186"/>
        <v>0</v>
      </c>
      <c r="X1317" t="b">
        <f t="shared" si="187"/>
        <v>0</v>
      </c>
      <c r="Y1317" t="b">
        <f t="shared" si="188"/>
        <v>0</v>
      </c>
    </row>
    <row r="1318" spans="1:25" x14ac:dyDescent="0.3">
      <c r="A1318">
        <v>1316</v>
      </c>
      <c r="B1318" t="s">
        <v>83</v>
      </c>
      <c r="C1318" t="s">
        <v>97</v>
      </c>
      <c r="D1318" t="s">
        <v>85</v>
      </c>
      <c r="E1318" t="s">
        <v>86</v>
      </c>
      <c r="F1318" t="s">
        <v>87</v>
      </c>
      <c r="G1318" t="s">
        <v>88</v>
      </c>
      <c r="H1318">
        <v>1199</v>
      </c>
      <c r="I1318">
        <v>87</v>
      </c>
      <c r="J1318">
        <v>19.3</v>
      </c>
      <c r="K1318">
        <v>7</v>
      </c>
      <c r="L1318">
        <v>2026</v>
      </c>
      <c r="M1318">
        <v>7636</v>
      </c>
      <c r="N1318">
        <v>1</v>
      </c>
      <c r="O1318">
        <v>1</v>
      </c>
      <c r="P1318">
        <v>6.26</v>
      </c>
      <c r="Q1318" t="b">
        <f t="shared" si="180"/>
        <v>1</v>
      </c>
      <c r="R1318" t="b">
        <f t="shared" si="181"/>
        <v>0</v>
      </c>
      <c r="S1318" t="b">
        <f t="shared" si="182"/>
        <v>0</v>
      </c>
      <c r="T1318" t="b">
        <f t="shared" si="183"/>
        <v>0</v>
      </c>
      <c r="U1318" t="b">
        <f t="shared" si="184"/>
        <v>0</v>
      </c>
      <c r="V1318" t="b">
        <f t="shared" si="185"/>
        <v>1</v>
      </c>
      <c r="W1318" t="b">
        <f t="shared" si="186"/>
        <v>0</v>
      </c>
      <c r="X1318" t="b">
        <f t="shared" si="187"/>
        <v>0</v>
      </c>
      <c r="Y1318" t="b">
        <f t="shared" si="188"/>
        <v>0</v>
      </c>
    </row>
    <row r="1319" spans="1:25" x14ac:dyDescent="0.3">
      <c r="A1319">
        <v>1317</v>
      </c>
      <c r="B1319" t="s">
        <v>83</v>
      </c>
      <c r="C1319" t="s">
        <v>97</v>
      </c>
      <c r="D1319" t="s">
        <v>85</v>
      </c>
      <c r="E1319" t="s">
        <v>86</v>
      </c>
      <c r="F1319" t="s">
        <v>87</v>
      </c>
      <c r="G1319" t="s">
        <v>88</v>
      </c>
      <c r="H1319">
        <v>1199</v>
      </c>
      <c r="I1319">
        <v>87</v>
      </c>
      <c r="J1319">
        <v>19.3</v>
      </c>
      <c r="K1319">
        <v>7</v>
      </c>
      <c r="L1319">
        <v>2022</v>
      </c>
      <c r="M1319">
        <v>73769</v>
      </c>
      <c r="N1319">
        <v>1</v>
      </c>
      <c r="O1319">
        <v>0</v>
      </c>
      <c r="P1319">
        <v>4.33</v>
      </c>
      <c r="Q1319" t="b">
        <f t="shared" si="180"/>
        <v>1</v>
      </c>
      <c r="R1319" t="b">
        <f t="shared" si="181"/>
        <v>1</v>
      </c>
      <c r="S1319" t="b">
        <f t="shared" si="182"/>
        <v>1</v>
      </c>
      <c r="T1319" t="b">
        <f t="shared" si="183"/>
        <v>0</v>
      </c>
      <c r="U1319" t="b">
        <f t="shared" si="184"/>
        <v>0</v>
      </c>
      <c r="V1319" t="b">
        <f t="shared" si="185"/>
        <v>0</v>
      </c>
      <c r="W1319" t="b">
        <f t="shared" si="186"/>
        <v>0</v>
      </c>
      <c r="X1319" t="b">
        <f t="shared" si="187"/>
        <v>0</v>
      </c>
      <c r="Y1319" t="b">
        <f t="shared" si="188"/>
        <v>0</v>
      </c>
    </row>
    <row r="1320" spans="1:25" x14ac:dyDescent="0.3">
      <c r="A1320">
        <v>1318</v>
      </c>
      <c r="B1320" t="s">
        <v>83</v>
      </c>
      <c r="C1320" t="s">
        <v>97</v>
      </c>
      <c r="D1320" t="s">
        <v>85</v>
      </c>
      <c r="E1320" t="s">
        <v>86</v>
      </c>
      <c r="F1320" t="s">
        <v>87</v>
      </c>
      <c r="G1320" t="s">
        <v>88</v>
      </c>
      <c r="H1320">
        <v>1199</v>
      </c>
      <c r="I1320">
        <v>87</v>
      </c>
      <c r="J1320">
        <v>19.3</v>
      </c>
      <c r="K1320">
        <v>7</v>
      </c>
      <c r="L1320">
        <v>2022</v>
      </c>
      <c r="M1320">
        <v>86923</v>
      </c>
      <c r="N1320">
        <v>1</v>
      </c>
      <c r="O1320">
        <v>0</v>
      </c>
      <c r="P1320">
        <v>4.41</v>
      </c>
      <c r="Q1320" t="b">
        <f t="shared" si="180"/>
        <v>1</v>
      </c>
      <c r="R1320" t="b">
        <f t="shared" si="181"/>
        <v>1</v>
      </c>
      <c r="S1320" t="b">
        <f t="shared" si="182"/>
        <v>1</v>
      </c>
      <c r="T1320" t="b">
        <f t="shared" si="183"/>
        <v>0</v>
      </c>
      <c r="U1320" t="b">
        <f t="shared" si="184"/>
        <v>0</v>
      </c>
      <c r="V1320" t="b">
        <f t="shared" si="185"/>
        <v>0</v>
      </c>
      <c r="W1320" t="b">
        <f t="shared" si="186"/>
        <v>0</v>
      </c>
      <c r="X1320" t="b">
        <f t="shared" si="187"/>
        <v>0</v>
      </c>
      <c r="Y1320" t="b">
        <f t="shared" si="188"/>
        <v>0</v>
      </c>
    </row>
    <row r="1321" spans="1:25" x14ac:dyDescent="0.3">
      <c r="A1321">
        <v>1319</v>
      </c>
      <c r="B1321" t="s">
        <v>83</v>
      </c>
      <c r="C1321" t="s">
        <v>97</v>
      </c>
      <c r="D1321" t="s">
        <v>85</v>
      </c>
      <c r="E1321" t="s">
        <v>86</v>
      </c>
      <c r="F1321" t="s">
        <v>87</v>
      </c>
      <c r="G1321" t="s">
        <v>88</v>
      </c>
      <c r="H1321">
        <v>1199</v>
      </c>
      <c r="I1321">
        <v>87</v>
      </c>
      <c r="J1321">
        <v>19.3</v>
      </c>
      <c r="K1321">
        <v>7</v>
      </c>
      <c r="L1321">
        <v>2024</v>
      </c>
      <c r="M1321">
        <v>35371</v>
      </c>
      <c r="N1321">
        <v>2</v>
      </c>
      <c r="O1321">
        <v>0</v>
      </c>
      <c r="P1321">
        <v>5.27</v>
      </c>
      <c r="Q1321" t="b">
        <f t="shared" si="180"/>
        <v>1</v>
      </c>
      <c r="R1321" t="b">
        <f t="shared" si="181"/>
        <v>0</v>
      </c>
      <c r="S1321" t="b">
        <f t="shared" si="182"/>
        <v>0</v>
      </c>
      <c r="T1321" t="b">
        <f t="shared" si="183"/>
        <v>0</v>
      </c>
      <c r="U1321" t="b">
        <f t="shared" si="184"/>
        <v>0</v>
      </c>
      <c r="V1321" t="b">
        <f t="shared" si="185"/>
        <v>1</v>
      </c>
      <c r="W1321" t="b">
        <f t="shared" si="186"/>
        <v>0</v>
      </c>
      <c r="X1321" t="b">
        <f t="shared" si="187"/>
        <v>0</v>
      </c>
      <c r="Y1321" t="b">
        <f t="shared" si="188"/>
        <v>0</v>
      </c>
    </row>
    <row r="1322" spans="1:25" x14ac:dyDescent="0.3">
      <c r="A1322">
        <v>1320</v>
      </c>
      <c r="B1322" t="s">
        <v>83</v>
      </c>
      <c r="C1322" t="s">
        <v>97</v>
      </c>
      <c r="D1322" t="s">
        <v>85</v>
      </c>
      <c r="E1322" t="s">
        <v>86</v>
      </c>
      <c r="F1322" t="s">
        <v>87</v>
      </c>
      <c r="G1322" t="s">
        <v>88</v>
      </c>
      <c r="H1322">
        <v>1199</v>
      </c>
      <c r="I1322">
        <v>87</v>
      </c>
      <c r="J1322">
        <v>19.3</v>
      </c>
      <c r="K1322">
        <v>7</v>
      </c>
      <c r="L1322">
        <v>2023</v>
      </c>
      <c r="M1322">
        <v>29311</v>
      </c>
      <c r="N1322">
        <v>2</v>
      </c>
      <c r="O1322">
        <v>0</v>
      </c>
      <c r="P1322">
        <v>4.8499999999999996</v>
      </c>
      <c r="Q1322" t="b">
        <f t="shared" si="180"/>
        <v>1</v>
      </c>
      <c r="R1322" t="b">
        <f t="shared" si="181"/>
        <v>1</v>
      </c>
      <c r="S1322" t="b">
        <f t="shared" si="182"/>
        <v>0</v>
      </c>
      <c r="T1322" t="b">
        <f t="shared" si="183"/>
        <v>0</v>
      </c>
      <c r="U1322" t="b">
        <f t="shared" si="184"/>
        <v>0</v>
      </c>
      <c r="V1322" t="b">
        <f t="shared" si="185"/>
        <v>1</v>
      </c>
      <c r="W1322" t="b">
        <f t="shared" si="186"/>
        <v>0</v>
      </c>
      <c r="X1322" t="b">
        <f t="shared" si="187"/>
        <v>0</v>
      </c>
      <c r="Y1322" t="b">
        <f t="shared" si="188"/>
        <v>0</v>
      </c>
    </row>
    <row r="1323" spans="1:25" x14ac:dyDescent="0.3">
      <c r="A1323">
        <v>1321</v>
      </c>
      <c r="B1323" t="s">
        <v>83</v>
      </c>
      <c r="C1323" t="s">
        <v>97</v>
      </c>
      <c r="D1323" t="s">
        <v>85</v>
      </c>
      <c r="E1323" t="s">
        <v>86</v>
      </c>
      <c r="F1323" t="s">
        <v>87</v>
      </c>
      <c r="G1323" t="s">
        <v>88</v>
      </c>
      <c r="H1323">
        <v>1199</v>
      </c>
      <c r="I1323">
        <v>87</v>
      </c>
      <c r="J1323">
        <v>19.3</v>
      </c>
      <c r="K1323">
        <v>7</v>
      </c>
      <c r="L1323">
        <v>2020</v>
      </c>
      <c r="M1323">
        <v>104764</v>
      </c>
      <c r="N1323">
        <v>1</v>
      </c>
      <c r="O1323">
        <v>0</v>
      </c>
      <c r="P1323">
        <v>3.12</v>
      </c>
      <c r="Q1323" t="b">
        <f t="shared" si="180"/>
        <v>0</v>
      </c>
      <c r="R1323" t="b">
        <f t="shared" si="181"/>
        <v>0</v>
      </c>
      <c r="S1323" t="b">
        <f t="shared" si="182"/>
        <v>1</v>
      </c>
      <c r="T1323" t="b">
        <f t="shared" si="183"/>
        <v>0</v>
      </c>
      <c r="U1323" t="b">
        <f t="shared" si="184"/>
        <v>0</v>
      </c>
      <c r="V1323" t="b">
        <f t="shared" si="185"/>
        <v>0</v>
      </c>
      <c r="W1323" t="b">
        <f t="shared" si="186"/>
        <v>0</v>
      </c>
      <c r="X1323" t="b">
        <f t="shared" si="187"/>
        <v>0</v>
      </c>
      <c r="Y1323" t="b">
        <f t="shared" si="188"/>
        <v>0</v>
      </c>
    </row>
    <row r="1324" spans="1:25" x14ac:dyDescent="0.3">
      <c r="A1324">
        <v>1322</v>
      </c>
      <c r="B1324" t="s">
        <v>83</v>
      </c>
      <c r="C1324" t="s">
        <v>97</v>
      </c>
      <c r="D1324" t="s">
        <v>85</v>
      </c>
      <c r="E1324" t="s">
        <v>86</v>
      </c>
      <c r="F1324" t="s">
        <v>87</v>
      </c>
      <c r="G1324" t="s">
        <v>88</v>
      </c>
      <c r="H1324">
        <v>1199</v>
      </c>
      <c r="I1324">
        <v>87</v>
      </c>
      <c r="J1324">
        <v>19.3</v>
      </c>
      <c r="K1324">
        <v>7</v>
      </c>
      <c r="L1324">
        <v>2023</v>
      </c>
      <c r="M1324">
        <v>55416</v>
      </c>
      <c r="N1324">
        <v>1</v>
      </c>
      <c r="O1324">
        <v>0</v>
      </c>
      <c r="P1324">
        <v>5.19</v>
      </c>
      <c r="Q1324" t="b">
        <f t="shared" si="180"/>
        <v>1</v>
      </c>
      <c r="R1324" t="b">
        <f t="shared" si="181"/>
        <v>0</v>
      </c>
      <c r="S1324" t="b">
        <f t="shared" si="182"/>
        <v>1</v>
      </c>
      <c r="T1324" t="b">
        <f t="shared" si="183"/>
        <v>0</v>
      </c>
      <c r="U1324" t="b">
        <f t="shared" si="184"/>
        <v>0</v>
      </c>
      <c r="V1324" t="b">
        <f t="shared" si="185"/>
        <v>1</v>
      </c>
      <c r="W1324" t="b">
        <f t="shared" si="186"/>
        <v>0</v>
      </c>
      <c r="X1324" t="b">
        <f t="shared" si="187"/>
        <v>0</v>
      </c>
      <c r="Y1324" t="b">
        <f t="shared" si="188"/>
        <v>0</v>
      </c>
    </row>
    <row r="1325" spans="1:25" x14ac:dyDescent="0.3">
      <c r="A1325">
        <v>1323</v>
      </c>
      <c r="B1325" t="s">
        <v>83</v>
      </c>
      <c r="C1325" t="s">
        <v>97</v>
      </c>
      <c r="D1325" t="s">
        <v>85</v>
      </c>
      <c r="E1325" t="s">
        <v>86</v>
      </c>
      <c r="F1325" t="s">
        <v>87</v>
      </c>
      <c r="G1325" t="s">
        <v>88</v>
      </c>
      <c r="H1325">
        <v>1199</v>
      </c>
      <c r="I1325">
        <v>87</v>
      </c>
      <c r="J1325">
        <v>19.3</v>
      </c>
      <c r="K1325">
        <v>7</v>
      </c>
      <c r="L1325">
        <v>2021</v>
      </c>
      <c r="M1325">
        <v>102959</v>
      </c>
      <c r="N1325">
        <v>1</v>
      </c>
      <c r="O1325">
        <v>0</v>
      </c>
      <c r="P1325">
        <v>3.05</v>
      </c>
      <c r="Q1325" t="b">
        <f t="shared" si="180"/>
        <v>0</v>
      </c>
      <c r="R1325" t="b">
        <f t="shared" si="181"/>
        <v>0</v>
      </c>
      <c r="S1325" t="b">
        <f t="shared" si="182"/>
        <v>1</v>
      </c>
      <c r="T1325" t="b">
        <f t="shared" si="183"/>
        <v>0</v>
      </c>
      <c r="U1325" t="b">
        <f t="shared" si="184"/>
        <v>0</v>
      </c>
      <c r="V1325" t="b">
        <f t="shared" si="185"/>
        <v>0</v>
      </c>
      <c r="W1325" t="b">
        <f t="shared" si="186"/>
        <v>0</v>
      </c>
      <c r="X1325" t="b">
        <f t="shared" si="187"/>
        <v>0</v>
      </c>
      <c r="Y1325" t="b">
        <f t="shared" si="188"/>
        <v>0</v>
      </c>
    </row>
    <row r="1326" spans="1:25" x14ac:dyDescent="0.3">
      <c r="A1326">
        <v>1324</v>
      </c>
      <c r="B1326" t="s">
        <v>83</v>
      </c>
      <c r="C1326" t="s">
        <v>97</v>
      </c>
      <c r="D1326" t="s">
        <v>85</v>
      </c>
      <c r="E1326" t="s">
        <v>86</v>
      </c>
      <c r="F1326" t="s">
        <v>87</v>
      </c>
      <c r="G1326" t="s">
        <v>88</v>
      </c>
      <c r="H1326">
        <v>1199</v>
      </c>
      <c r="I1326">
        <v>87</v>
      </c>
      <c r="J1326">
        <v>19.3</v>
      </c>
      <c r="K1326">
        <v>7</v>
      </c>
      <c r="L1326">
        <v>2023</v>
      </c>
      <c r="M1326">
        <v>44732</v>
      </c>
      <c r="N1326">
        <v>1</v>
      </c>
      <c r="O1326">
        <v>0</v>
      </c>
      <c r="P1326">
        <v>5.17</v>
      </c>
      <c r="Q1326" t="b">
        <f t="shared" si="180"/>
        <v>1</v>
      </c>
      <c r="R1326" t="b">
        <f t="shared" si="181"/>
        <v>0</v>
      </c>
      <c r="S1326" t="b">
        <f t="shared" si="182"/>
        <v>1</v>
      </c>
      <c r="T1326" t="b">
        <f t="shared" si="183"/>
        <v>0</v>
      </c>
      <c r="U1326" t="b">
        <f t="shared" si="184"/>
        <v>0</v>
      </c>
      <c r="V1326" t="b">
        <f t="shared" si="185"/>
        <v>1</v>
      </c>
      <c r="W1326" t="b">
        <f t="shared" si="186"/>
        <v>0</v>
      </c>
      <c r="X1326" t="b">
        <f t="shared" si="187"/>
        <v>0</v>
      </c>
      <c r="Y1326" t="b">
        <f t="shared" si="188"/>
        <v>0</v>
      </c>
    </row>
    <row r="1327" spans="1:25" x14ac:dyDescent="0.3">
      <c r="A1327">
        <v>1325</v>
      </c>
      <c r="B1327" t="s">
        <v>83</v>
      </c>
      <c r="C1327" t="s">
        <v>97</v>
      </c>
      <c r="D1327" t="s">
        <v>85</v>
      </c>
      <c r="E1327" t="s">
        <v>86</v>
      </c>
      <c r="F1327" t="s">
        <v>87</v>
      </c>
      <c r="G1327" t="s">
        <v>88</v>
      </c>
      <c r="H1327">
        <v>1199</v>
      </c>
      <c r="I1327">
        <v>87</v>
      </c>
      <c r="J1327">
        <v>19.3</v>
      </c>
      <c r="K1327">
        <v>7</v>
      </c>
      <c r="L1327">
        <v>2026</v>
      </c>
      <c r="M1327">
        <v>7721</v>
      </c>
      <c r="N1327">
        <v>1</v>
      </c>
      <c r="O1327">
        <v>0</v>
      </c>
      <c r="P1327">
        <v>6.72</v>
      </c>
      <c r="Q1327" t="b">
        <f t="shared" si="180"/>
        <v>1</v>
      </c>
      <c r="R1327" t="b">
        <f t="shared" si="181"/>
        <v>0</v>
      </c>
      <c r="S1327" t="b">
        <f t="shared" si="182"/>
        <v>0</v>
      </c>
      <c r="T1327" t="b">
        <f t="shared" si="183"/>
        <v>0</v>
      </c>
      <c r="U1327" t="b">
        <f t="shared" si="184"/>
        <v>0</v>
      </c>
      <c r="V1327" t="b">
        <f t="shared" si="185"/>
        <v>1</v>
      </c>
      <c r="W1327" t="b">
        <f t="shared" si="186"/>
        <v>0</v>
      </c>
      <c r="X1327" t="b">
        <f t="shared" si="187"/>
        <v>0</v>
      </c>
      <c r="Y1327" t="b">
        <f t="shared" si="188"/>
        <v>0</v>
      </c>
    </row>
    <row r="1328" spans="1:25" x14ac:dyDescent="0.3">
      <c r="A1328">
        <v>1326</v>
      </c>
      <c r="B1328" t="s">
        <v>83</v>
      </c>
      <c r="C1328" t="s">
        <v>97</v>
      </c>
      <c r="D1328" t="s">
        <v>85</v>
      </c>
      <c r="E1328" t="s">
        <v>86</v>
      </c>
      <c r="F1328" t="s">
        <v>87</v>
      </c>
      <c r="G1328" t="s">
        <v>88</v>
      </c>
      <c r="H1328">
        <v>1199</v>
      </c>
      <c r="I1328">
        <v>87</v>
      </c>
      <c r="J1328">
        <v>19.3</v>
      </c>
      <c r="K1328">
        <v>7</v>
      </c>
      <c r="L1328">
        <v>2026</v>
      </c>
      <c r="M1328">
        <v>4581</v>
      </c>
      <c r="N1328">
        <v>2</v>
      </c>
      <c r="O1328">
        <v>0</v>
      </c>
      <c r="P1328">
        <v>6.54</v>
      </c>
      <c r="Q1328" t="b">
        <f t="shared" si="180"/>
        <v>1</v>
      </c>
      <c r="R1328" t="b">
        <f t="shared" si="181"/>
        <v>0</v>
      </c>
      <c r="S1328" t="b">
        <f t="shared" si="182"/>
        <v>0</v>
      </c>
      <c r="T1328" t="b">
        <f t="shared" si="183"/>
        <v>0</v>
      </c>
      <c r="U1328" t="b">
        <f t="shared" si="184"/>
        <v>0</v>
      </c>
      <c r="V1328" t="b">
        <f t="shared" si="185"/>
        <v>1</v>
      </c>
      <c r="W1328" t="b">
        <f t="shared" si="186"/>
        <v>0</v>
      </c>
      <c r="X1328" t="b">
        <f t="shared" si="187"/>
        <v>0</v>
      </c>
      <c r="Y1328" t="b">
        <f t="shared" si="188"/>
        <v>0</v>
      </c>
    </row>
    <row r="1329" spans="1:25" x14ac:dyDescent="0.3">
      <c r="A1329">
        <v>1327</v>
      </c>
      <c r="B1329" t="s">
        <v>83</v>
      </c>
      <c r="C1329" t="s">
        <v>97</v>
      </c>
      <c r="D1329" t="s">
        <v>85</v>
      </c>
      <c r="E1329" t="s">
        <v>86</v>
      </c>
      <c r="F1329" t="s">
        <v>87</v>
      </c>
      <c r="G1329" t="s">
        <v>88</v>
      </c>
      <c r="H1329">
        <v>1199</v>
      </c>
      <c r="I1329">
        <v>87</v>
      </c>
      <c r="J1329">
        <v>19.3</v>
      </c>
      <c r="K1329">
        <v>7</v>
      </c>
      <c r="L1329">
        <v>2021</v>
      </c>
      <c r="M1329">
        <v>63671</v>
      </c>
      <c r="N1329">
        <v>2</v>
      </c>
      <c r="O1329">
        <v>0</v>
      </c>
      <c r="P1329">
        <v>2.94</v>
      </c>
      <c r="Q1329" t="b">
        <f t="shared" si="180"/>
        <v>0</v>
      </c>
      <c r="R1329" t="b">
        <f t="shared" si="181"/>
        <v>0</v>
      </c>
      <c r="S1329" t="b">
        <f t="shared" si="182"/>
        <v>1</v>
      </c>
      <c r="T1329" t="b">
        <f t="shared" si="183"/>
        <v>0</v>
      </c>
      <c r="U1329" t="b">
        <f t="shared" si="184"/>
        <v>0</v>
      </c>
      <c r="V1329" t="b">
        <f t="shared" si="185"/>
        <v>0</v>
      </c>
      <c r="W1329" t="b">
        <f t="shared" si="186"/>
        <v>0</v>
      </c>
      <c r="X1329" t="b">
        <f t="shared" si="187"/>
        <v>0</v>
      </c>
      <c r="Y1329" t="b">
        <f t="shared" si="188"/>
        <v>0</v>
      </c>
    </row>
    <row r="1330" spans="1:25" x14ac:dyDescent="0.3">
      <c r="A1330">
        <v>1328</v>
      </c>
      <c r="B1330" t="s">
        <v>83</v>
      </c>
      <c r="C1330" t="s">
        <v>97</v>
      </c>
      <c r="D1330" t="s">
        <v>85</v>
      </c>
      <c r="E1330" t="s">
        <v>86</v>
      </c>
      <c r="F1330" t="s">
        <v>87</v>
      </c>
      <c r="G1330" t="s">
        <v>88</v>
      </c>
      <c r="H1330">
        <v>1199</v>
      </c>
      <c r="I1330">
        <v>87</v>
      </c>
      <c r="J1330">
        <v>19.3</v>
      </c>
      <c r="K1330">
        <v>7</v>
      </c>
      <c r="L1330">
        <v>2025</v>
      </c>
      <c r="M1330">
        <v>17541</v>
      </c>
      <c r="N1330">
        <v>1</v>
      </c>
      <c r="O1330">
        <v>1</v>
      </c>
      <c r="P1330">
        <v>5.42</v>
      </c>
      <c r="Q1330" t="b">
        <f t="shared" si="180"/>
        <v>1</v>
      </c>
      <c r="R1330" t="b">
        <f t="shared" si="181"/>
        <v>0</v>
      </c>
      <c r="S1330" t="b">
        <f t="shared" si="182"/>
        <v>0</v>
      </c>
      <c r="T1330" t="b">
        <f t="shared" si="183"/>
        <v>0</v>
      </c>
      <c r="U1330" t="b">
        <f t="shared" si="184"/>
        <v>0</v>
      </c>
      <c r="V1330" t="b">
        <f t="shared" si="185"/>
        <v>1</v>
      </c>
      <c r="W1330" t="b">
        <f t="shared" si="186"/>
        <v>0</v>
      </c>
      <c r="X1330" t="b">
        <f t="shared" si="187"/>
        <v>0</v>
      </c>
      <c r="Y1330" t="b">
        <f t="shared" si="188"/>
        <v>0</v>
      </c>
    </row>
    <row r="1331" spans="1:25" x14ac:dyDescent="0.3">
      <c r="A1331">
        <v>1329</v>
      </c>
      <c r="B1331" t="s">
        <v>83</v>
      </c>
      <c r="C1331" t="s">
        <v>97</v>
      </c>
      <c r="D1331" t="s">
        <v>85</v>
      </c>
      <c r="E1331" t="s">
        <v>86</v>
      </c>
      <c r="F1331" t="s">
        <v>87</v>
      </c>
      <c r="G1331" t="s">
        <v>88</v>
      </c>
      <c r="H1331">
        <v>1199</v>
      </c>
      <c r="I1331">
        <v>87</v>
      </c>
      <c r="J1331">
        <v>19.3</v>
      </c>
      <c r="K1331">
        <v>7</v>
      </c>
      <c r="L1331">
        <v>2025</v>
      </c>
      <c r="M1331">
        <v>17192</v>
      </c>
      <c r="N1331">
        <v>1</v>
      </c>
      <c r="O1331">
        <v>0</v>
      </c>
      <c r="P1331">
        <v>6.35</v>
      </c>
      <c r="Q1331" t="b">
        <f t="shared" si="180"/>
        <v>1</v>
      </c>
      <c r="R1331" t="b">
        <f t="shared" si="181"/>
        <v>0</v>
      </c>
      <c r="S1331" t="b">
        <f t="shared" si="182"/>
        <v>0</v>
      </c>
      <c r="T1331" t="b">
        <f t="shared" si="183"/>
        <v>0</v>
      </c>
      <c r="U1331" t="b">
        <f t="shared" si="184"/>
        <v>0</v>
      </c>
      <c r="V1331" t="b">
        <f t="shared" si="185"/>
        <v>1</v>
      </c>
      <c r="W1331" t="b">
        <f t="shared" si="186"/>
        <v>0</v>
      </c>
      <c r="X1331" t="b">
        <f t="shared" si="187"/>
        <v>0</v>
      </c>
      <c r="Y1331" t="b">
        <f t="shared" si="188"/>
        <v>0</v>
      </c>
    </row>
    <row r="1332" spans="1:25" x14ac:dyDescent="0.3">
      <c r="A1332">
        <v>1330</v>
      </c>
      <c r="B1332" t="s">
        <v>83</v>
      </c>
      <c r="C1332" t="s">
        <v>97</v>
      </c>
      <c r="D1332" t="s">
        <v>85</v>
      </c>
      <c r="E1332" t="s">
        <v>86</v>
      </c>
      <c r="F1332" t="s">
        <v>87</v>
      </c>
      <c r="G1332" t="s">
        <v>88</v>
      </c>
      <c r="H1332">
        <v>1199</v>
      </c>
      <c r="I1332">
        <v>87</v>
      </c>
      <c r="J1332">
        <v>19.3</v>
      </c>
      <c r="K1332">
        <v>7</v>
      </c>
      <c r="L1332">
        <v>2022</v>
      </c>
      <c r="M1332">
        <v>86502</v>
      </c>
      <c r="N1332">
        <v>1</v>
      </c>
      <c r="O1332">
        <v>1</v>
      </c>
      <c r="P1332">
        <v>3.59</v>
      </c>
      <c r="Q1332" t="b">
        <f t="shared" si="180"/>
        <v>0</v>
      </c>
      <c r="R1332" t="b">
        <f t="shared" si="181"/>
        <v>0</v>
      </c>
      <c r="S1332" t="b">
        <f t="shared" si="182"/>
        <v>1</v>
      </c>
      <c r="T1332" t="b">
        <f t="shared" si="183"/>
        <v>0</v>
      </c>
      <c r="U1332" t="b">
        <f t="shared" si="184"/>
        <v>0</v>
      </c>
      <c r="V1332" t="b">
        <f t="shared" si="185"/>
        <v>0</v>
      </c>
      <c r="W1332" t="b">
        <f t="shared" si="186"/>
        <v>0</v>
      </c>
      <c r="X1332" t="b">
        <f t="shared" si="187"/>
        <v>0</v>
      </c>
      <c r="Y1332" t="b">
        <f t="shared" si="188"/>
        <v>0</v>
      </c>
    </row>
    <row r="1333" spans="1:25" x14ac:dyDescent="0.3">
      <c r="A1333">
        <v>1331</v>
      </c>
      <c r="B1333" t="s">
        <v>83</v>
      </c>
      <c r="C1333" t="s">
        <v>97</v>
      </c>
      <c r="D1333" t="s">
        <v>85</v>
      </c>
      <c r="E1333" t="s">
        <v>86</v>
      </c>
      <c r="F1333" t="s">
        <v>87</v>
      </c>
      <c r="G1333" t="s">
        <v>88</v>
      </c>
      <c r="H1333">
        <v>1199</v>
      </c>
      <c r="I1333">
        <v>87</v>
      </c>
      <c r="J1333">
        <v>19.3</v>
      </c>
      <c r="K1333">
        <v>7</v>
      </c>
      <c r="L1333">
        <v>2021</v>
      </c>
      <c r="M1333">
        <v>73185</v>
      </c>
      <c r="N1333">
        <v>1</v>
      </c>
      <c r="O1333">
        <v>0</v>
      </c>
      <c r="P1333">
        <v>3.8</v>
      </c>
      <c r="Q1333" t="b">
        <f t="shared" si="180"/>
        <v>0</v>
      </c>
      <c r="R1333" t="b">
        <f t="shared" si="181"/>
        <v>0</v>
      </c>
      <c r="S1333" t="b">
        <f t="shared" si="182"/>
        <v>1</v>
      </c>
      <c r="T1333" t="b">
        <f t="shared" si="183"/>
        <v>0</v>
      </c>
      <c r="U1333" t="b">
        <f t="shared" si="184"/>
        <v>0</v>
      </c>
      <c r="V1333" t="b">
        <f t="shared" si="185"/>
        <v>0</v>
      </c>
      <c r="W1333" t="b">
        <f t="shared" si="186"/>
        <v>0</v>
      </c>
      <c r="X1333" t="b">
        <f t="shared" si="187"/>
        <v>0</v>
      </c>
      <c r="Y1333" t="b">
        <f t="shared" si="188"/>
        <v>0</v>
      </c>
    </row>
    <row r="1334" spans="1:25" x14ac:dyDescent="0.3">
      <c r="A1334">
        <v>1332</v>
      </c>
      <c r="B1334" t="s">
        <v>83</v>
      </c>
      <c r="C1334" t="s">
        <v>97</v>
      </c>
      <c r="D1334" t="s">
        <v>85</v>
      </c>
      <c r="E1334" t="s">
        <v>86</v>
      </c>
      <c r="F1334" t="s">
        <v>87</v>
      </c>
      <c r="G1334" t="s">
        <v>88</v>
      </c>
      <c r="H1334">
        <v>1199</v>
      </c>
      <c r="I1334">
        <v>87</v>
      </c>
      <c r="J1334">
        <v>19.3</v>
      </c>
      <c r="K1334">
        <v>7</v>
      </c>
      <c r="L1334">
        <v>2021</v>
      </c>
      <c r="M1334">
        <v>89950</v>
      </c>
      <c r="N1334">
        <v>3</v>
      </c>
      <c r="O1334">
        <v>0</v>
      </c>
      <c r="P1334">
        <v>2.33</v>
      </c>
      <c r="Q1334" t="b">
        <f t="shared" si="180"/>
        <v>0</v>
      </c>
      <c r="R1334" t="b">
        <f t="shared" si="181"/>
        <v>0</v>
      </c>
      <c r="S1334" t="b">
        <f t="shared" si="182"/>
        <v>1</v>
      </c>
      <c r="T1334" t="b">
        <f t="shared" si="183"/>
        <v>0</v>
      </c>
      <c r="U1334" t="b">
        <f t="shared" si="184"/>
        <v>0</v>
      </c>
      <c r="V1334" t="b">
        <f t="shared" si="185"/>
        <v>0</v>
      </c>
      <c r="W1334" t="b">
        <f t="shared" si="186"/>
        <v>0</v>
      </c>
      <c r="X1334" t="b">
        <f t="shared" si="187"/>
        <v>0</v>
      </c>
      <c r="Y1334" t="b">
        <f t="shared" si="188"/>
        <v>0</v>
      </c>
    </row>
    <row r="1335" spans="1:25" x14ac:dyDescent="0.3">
      <c r="A1335">
        <v>1333</v>
      </c>
      <c r="B1335" t="s">
        <v>83</v>
      </c>
      <c r="C1335" t="s">
        <v>97</v>
      </c>
      <c r="D1335" t="s">
        <v>85</v>
      </c>
      <c r="E1335" t="s">
        <v>86</v>
      </c>
      <c r="F1335" t="s">
        <v>87</v>
      </c>
      <c r="G1335" t="s">
        <v>88</v>
      </c>
      <c r="H1335">
        <v>1199</v>
      </c>
      <c r="I1335">
        <v>87</v>
      </c>
      <c r="J1335">
        <v>19.3</v>
      </c>
      <c r="K1335">
        <v>7</v>
      </c>
      <c r="L1335">
        <v>2026</v>
      </c>
      <c r="M1335">
        <v>5930</v>
      </c>
      <c r="N1335">
        <v>1</v>
      </c>
      <c r="O1335">
        <v>0</v>
      </c>
      <c r="P1335">
        <v>6.7</v>
      </c>
      <c r="Q1335" t="b">
        <f t="shared" si="180"/>
        <v>1</v>
      </c>
      <c r="R1335" t="b">
        <f t="shared" si="181"/>
        <v>0</v>
      </c>
      <c r="S1335" t="b">
        <f t="shared" si="182"/>
        <v>0</v>
      </c>
      <c r="T1335" t="b">
        <f t="shared" si="183"/>
        <v>0</v>
      </c>
      <c r="U1335" t="b">
        <f t="shared" si="184"/>
        <v>0</v>
      </c>
      <c r="V1335" t="b">
        <f t="shared" si="185"/>
        <v>1</v>
      </c>
      <c r="W1335" t="b">
        <f t="shared" si="186"/>
        <v>0</v>
      </c>
      <c r="X1335" t="b">
        <f t="shared" si="187"/>
        <v>0</v>
      </c>
      <c r="Y1335" t="b">
        <f t="shared" si="188"/>
        <v>0</v>
      </c>
    </row>
    <row r="1336" spans="1:25" x14ac:dyDescent="0.3">
      <c r="A1336">
        <v>1334</v>
      </c>
      <c r="B1336" t="s">
        <v>83</v>
      </c>
      <c r="C1336" t="s">
        <v>97</v>
      </c>
      <c r="D1336" t="s">
        <v>85</v>
      </c>
      <c r="E1336" t="s">
        <v>86</v>
      </c>
      <c r="F1336" t="s">
        <v>87</v>
      </c>
      <c r="G1336" t="s">
        <v>88</v>
      </c>
      <c r="H1336">
        <v>1199</v>
      </c>
      <c r="I1336">
        <v>87</v>
      </c>
      <c r="J1336">
        <v>19.3</v>
      </c>
      <c r="K1336">
        <v>7</v>
      </c>
      <c r="L1336">
        <v>2025</v>
      </c>
      <c r="M1336">
        <v>18276</v>
      </c>
      <c r="N1336">
        <v>1</v>
      </c>
      <c r="O1336">
        <v>0</v>
      </c>
      <c r="P1336">
        <v>6.5</v>
      </c>
      <c r="Q1336" t="b">
        <f t="shared" si="180"/>
        <v>1</v>
      </c>
      <c r="R1336" t="b">
        <f t="shared" si="181"/>
        <v>0</v>
      </c>
      <c r="S1336" t="b">
        <f t="shared" si="182"/>
        <v>0</v>
      </c>
      <c r="T1336" t="b">
        <f t="shared" si="183"/>
        <v>0</v>
      </c>
      <c r="U1336" t="b">
        <f t="shared" si="184"/>
        <v>0</v>
      </c>
      <c r="V1336" t="b">
        <f t="shared" si="185"/>
        <v>1</v>
      </c>
      <c r="W1336" t="b">
        <f t="shared" si="186"/>
        <v>0</v>
      </c>
      <c r="X1336" t="b">
        <f t="shared" si="187"/>
        <v>0</v>
      </c>
      <c r="Y1336" t="b">
        <f t="shared" si="188"/>
        <v>0</v>
      </c>
    </row>
    <row r="1337" spans="1:25" x14ac:dyDescent="0.3">
      <c r="A1337">
        <v>1335</v>
      </c>
      <c r="B1337" t="s">
        <v>83</v>
      </c>
      <c r="C1337" t="s">
        <v>97</v>
      </c>
      <c r="D1337" t="s">
        <v>85</v>
      </c>
      <c r="E1337" t="s">
        <v>86</v>
      </c>
      <c r="F1337" t="s">
        <v>87</v>
      </c>
      <c r="G1337" t="s">
        <v>88</v>
      </c>
      <c r="H1337">
        <v>1199</v>
      </c>
      <c r="I1337">
        <v>87</v>
      </c>
      <c r="J1337">
        <v>19.3</v>
      </c>
      <c r="K1337">
        <v>7</v>
      </c>
      <c r="L1337">
        <v>2022</v>
      </c>
      <c r="M1337">
        <v>86753</v>
      </c>
      <c r="N1337">
        <v>1</v>
      </c>
      <c r="O1337">
        <v>0</v>
      </c>
      <c r="P1337">
        <v>3.8</v>
      </c>
      <c r="Q1337" t="b">
        <f t="shared" si="180"/>
        <v>0</v>
      </c>
      <c r="R1337" t="b">
        <f t="shared" si="181"/>
        <v>0</v>
      </c>
      <c r="S1337" t="b">
        <f t="shared" si="182"/>
        <v>1</v>
      </c>
      <c r="T1337" t="b">
        <f t="shared" si="183"/>
        <v>0</v>
      </c>
      <c r="U1337" t="b">
        <f t="shared" si="184"/>
        <v>0</v>
      </c>
      <c r="V1337" t="b">
        <f t="shared" si="185"/>
        <v>0</v>
      </c>
      <c r="W1337" t="b">
        <f t="shared" si="186"/>
        <v>0</v>
      </c>
      <c r="X1337" t="b">
        <f t="shared" si="187"/>
        <v>0</v>
      </c>
      <c r="Y1337" t="b">
        <f t="shared" si="188"/>
        <v>0</v>
      </c>
    </row>
    <row r="1338" spans="1:25" x14ac:dyDescent="0.3">
      <c r="A1338">
        <v>1336</v>
      </c>
      <c r="B1338" t="s">
        <v>83</v>
      </c>
      <c r="C1338" t="s">
        <v>97</v>
      </c>
      <c r="D1338" t="s">
        <v>85</v>
      </c>
      <c r="E1338" t="s">
        <v>86</v>
      </c>
      <c r="F1338" t="s">
        <v>87</v>
      </c>
      <c r="G1338" t="s">
        <v>88</v>
      </c>
      <c r="H1338">
        <v>1199</v>
      </c>
      <c r="I1338">
        <v>87</v>
      </c>
      <c r="J1338">
        <v>19.3</v>
      </c>
      <c r="K1338">
        <v>7</v>
      </c>
      <c r="L1338">
        <v>2020</v>
      </c>
      <c r="M1338">
        <v>91717</v>
      </c>
      <c r="N1338">
        <v>1</v>
      </c>
      <c r="O1338">
        <v>0</v>
      </c>
      <c r="P1338">
        <v>2.63</v>
      </c>
      <c r="Q1338" t="b">
        <f t="shared" si="180"/>
        <v>0</v>
      </c>
      <c r="R1338" t="b">
        <f t="shared" si="181"/>
        <v>0</v>
      </c>
      <c r="S1338" t="b">
        <f t="shared" si="182"/>
        <v>1</v>
      </c>
      <c r="T1338" t="b">
        <f t="shared" si="183"/>
        <v>0</v>
      </c>
      <c r="U1338" t="b">
        <f t="shared" si="184"/>
        <v>0</v>
      </c>
      <c r="V1338" t="b">
        <f t="shared" si="185"/>
        <v>0</v>
      </c>
      <c r="W1338" t="b">
        <f t="shared" si="186"/>
        <v>0</v>
      </c>
      <c r="X1338" t="b">
        <f t="shared" si="187"/>
        <v>0</v>
      </c>
      <c r="Y1338" t="b">
        <f t="shared" si="188"/>
        <v>0</v>
      </c>
    </row>
    <row r="1339" spans="1:25" x14ac:dyDescent="0.3">
      <c r="A1339">
        <v>1337</v>
      </c>
      <c r="B1339" t="s">
        <v>83</v>
      </c>
      <c r="C1339" t="s">
        <v>97</v>
      </c>
      <c r="D1339" t="s">
        <v>85</v>
      </c>
      <c r="E1339" t="s">
        <v>86</v>
      </c>
      <c r="F1339" t="s">
        <v>87</v>
      </c>
      <c r="G1339" t="s">
        <v>88</v>
      </c>
      <c r="H1339">
        <v>1199</v>
      </c>
      <c r="I1339">
        <v>87</v>
      </c>
      <c r="J1339">
        <v>19.3</v>
      </c>
      <c r="K1339">
        <v>7</v>
      </c>
      <c r="L1339">
        <v>2024</v>
      </c>
      <c r="M1339">
        <v>21557</v>
      </c>
      <c r="N1339">
        <v>1</v>
      </c>
      <c r="O1339">
        <v>0</v>
      </c>
      <c r="P1339">
        <v>5.72</v>
      </c>
      <c r="Q1339" t="b">
        <f t="shared" si="180"/>
        <v>1</v>
      </c>
      <c r="R1339" t="b">
        <f t="shared" si="181"/>
        <v>0</v>
      </c>
      <c r="S1339" t="b">
        <f t="shared" si="182"/>
        <v>0</v>
      </c>
      <c r="T1339" t="b">
        <f t="shared" si="183"/>
        <v>0</v>
      </c>
      <c r="U1339" t="b">
        <f t="shared" si="184"/>
        <v>0</v>
      </c>
      <c r="V1339" t="b">
        <f t="shared" si="185"/>
        <v>1</v>
      </c>
      <c r="W1339" t="b">
        <f t="shared" si="186"/>
        <v>0</v>
      </c>
      <c r="X1339" t="b">
        <f t="shared" si="187"/>
        <v>0</v>
      </c>
      <c r="Y1339" t="b">
        <f t="shared" si="188"/>
        <v>0</v>
      </c>
    </row>
    <row r="1340" spans="1:25" x14ac:dyDescent="0.3">
      <c r="A1340">
        <v>1338</v>
      </c>
      <c r="B1340" t="s">
        <v>83</v>
      </c>
      <c r="C1340" t="s">
        <v>97</v>
      </c>
      <c r="D1340" t="s">
        <v>85</v>
      </c>
      <c r="E1340" t="s">
        <v>86</v>
      </c>
      <c r="F1340" t="s">
        <v>87</v>
      </c>
      <c r="G1340" t="s">
        <v>88</v>
      </c>
      <c r="H1340">
        <v>1199</v>
      </c>
      <c r="I1340">
        <v>87</v>
      </c>
      <c r="J1340">
        <v>19.3</v>
      </c>
      <c r="K1340">
        <v>7</v>
      </c>
      <c r="L1340">
        <v>2021</v>
      </c>
      <c r="M1340">
        <v>102763</v>
      </c>
      <c r="N1340">
        <v>1</v>
      </c>
      <c r="O1340">
        <v>1</v>
      </c>
      <c r="P1340">
        <v>2.57</v>
      </c>
      <c r="Q1340" t="b">
        <f t="shared" si="180"/>
        <v>0</v>
      </c>
      <c r="R1340" t="b">
        <f t="shared" si="181"/>
        <v>0</v>
      </c>
      <c r="S1340" t="b">
        <f t="shared" si="182"/>
        <v>1</v>
      </c>
      <c r="T1340" t="b">
        <f t="shared" si="183"/>
        <v>0</v>
      </c>
      <c r="U1340" t="b">
        <f t="shared" si="184"/>
        <v>0</v>
      </c>
      <c r="V1340" t="b">
        <f t="shared" si="185"/>
        <v>0</v>
      </c>
      <c r="W1340" t="b">
        <f t="shared" si="186"/>
        <v>0</v>
      </c>
      <c r="X1340" t="b">
        <f t="shared" si="187"/>
        <v>0</v>
      </c>
      <c r="Y1340" t="b">
        <f t="shared" si="188"/>
        <v>0</v>
      </c>
    </row>
    <row r="1341" spans="1:25" x14ac:dyDescent="0.3">
      <c r="A1341">
        <v>1339</v>
      </c>
      <c r="B1341" t="s">
        <v>83</v>
      </c>
      <c r="C1341" t="s">
        <v>97</v>
      </c>
      <c r="D1341" t="s">
        <v>85</v>
      </c>
      <c r="E1341" t="s">
        <v>86</v>
      </c>
      <c r="F1341" t="s">
        <v>87</v>
      </c>
      <c r="G1341" t="s">
        <v>88</v>
      </c>
      <c r="H1341">
        <v>1199</v>
      </c>
      <c r="I1341">
        <v>87</v>
      </c>
      <c r="J1341">
        <v>19.3</v>
      </c>
      <c r="K1341">
        <v>7</v>
      </c>
      <c r="L1341">
        <v>2022</v>
      </c>
      <c r="M1341">
        <v>88646</v>
      </c>
      <c r="N1341">
        <v>2</v>
      </c>
      <c r="O1341">
        <v>0</v>
      </c>
      <c r="P1341">
        <v>3.59</v>
      </c>
      <c r="Q1341" t="b">
        <f t="shared" si="180"/>
        <v>0</v>
      </c>
      <c r="R1341" t="b">
        <f t="shared" si="181"/>
        <v>0</v>
      </c>
      <c r="S1341" t="b">
        <f t="shared" si="182"/>
        <v>1</v>
      </c>
      <c r="T1341" t="b">
        <f t="shared" si="183"/>
        <v>0</v>
      </c>
      <c r="U1341" t="b">
        <f t="shared" si="184"/>
        <v>0</v>
      </c>
      <c r="V1341" t="b">
        <f t="shared" si="185"/>
        <v>0</v>
      </c>
      <c r="W1341" t="b">
        <f t="shared" si="186"/>
        <v>0</v>
      </c>
      <c r="X1341" t="b">
        <f t="shared" si="187"/>
        <v>0</v>
      </c>
      <c r="Y1341" t="b">
        <f t="shared" si="188"/>
        <v>0</v>
      </c>
    </row>
    <row r="1342" spans="1:25" x14ac:dyDescent="0.3">
      <c r="A1342">
        <v>1340</v>
      </c>
      <c r="B1342" t="s">
        <v>83</v>
      </c>
      <c r="C1342" t="s">
        <v>97</v>
      </c>
      <c r="D1342" t="s">
        <v>85</v>
      </c>
      <c r="E1342" t="s">
        <v>86</v>
      </c>
      <c r="F1342" t="s">
        <v>87</v>
      </c>
      <c r="G1342" t="s">
        <v>88</v>
      </c>
      <c r="H1342">
        <v>1199</v>
      </c>
      <c r="I1342">
        <v>87</v>
      </c>
      <c r="J1342">
        <v>19.3</v>
      </c>
      <c r="K1342">
        <v>7</v>
      </c>
      <c r="L1342">
        <v>2020</v>
      </c>
      <c r="M1342">
        <v>126285</v>
      </c>
      <c r="N1342">
        <v>1</v>
      </c>
      <c r="O1342">
        <v>0</v>
      </c>
      <c r="P1342">
        <v>2.86</v>
      </c>
      <c r="Q1342" t="b">
        <f t="shared" si="180"/>
        <v>0</v>
      </c>
      <c r="R1342" t="b">
        <f t="shared" si="181"/>
        <v>0</v>
      </c>
      <c r="S1342" t="b">
        <f t="shared" si="182"/>
        <v>1</v>
      </c>
      <c r="T1342" t="b">
        <f t="shared" si="183"/>
        <v>0</v>
      </c>
      <c r="U1342" t="b">
        <f t="shared" si="184"/>
        <v>0</v>
      </c>
      <c r="V1342" t="b">
        <f t="shared" si="185"/>
        <v>0</v>
      </c>
      <c r="W1342" t="b">
        <f t="shared" si="186"/>
        <v>0</v>
      </c>
      <c r="X1342" t="b">
        <f t="shared" si="187"/>
        <v>0</v>
      </c>
      <c r="Y1342" t="b">
        <f t="shared" si="188"/>
        <v>0</v>
      </c>
    </row>
    <row r="1343" spans="1:25" x14ac:dyDescent="0.3">
      <c r="A1343">
        <v>1341</v>
      </c>
      <c r="B1343" t="s">
        <v>83</v>
      </c>
      <c r="C1343" t="s">
        <v>97</v>
      </c>
      <c r="D1343" t="s">
        <v>85</v>
      </c>
      <c r="E1343" t="s">
        <v>86</v>
      </c>
      <c r="F1343" t="s">
        <v>87</v>
      </c>
      <c r="G1343" t="s">
        <v>88</v>
      </c>
      <c r="H1343">
        <v>1199</v>
      </c>
      <c r="I1343">
        <v>87</v>
      </c>
      <c r="J1343">
        <v>19.3</v>
      </c>
      <c r="K1343">
        <v>7</v>
      </c>
      <c r="L1343">
        <v>2021</v>
      </c>
      <c r="M1343">
        <v>64414</v>
      </c>
      <c r="N1343">
        <v>1</v>
      </c>
      <c r="O1343">
        <v>0</v>
      </c>
      <c r="P1343">
        <v>3.63</v>
      </c>
      <c r="Q1343" t="b">
        <f t="shared" si="180"/>
        <v>0</v>
      </c>
      <c r="R1343" t="b">
        <f t="shared" si="181"/>
        <v>0</v>
      </c>
      <c r="S1343" t="b">
        <f t="shared" si="182"/>
        <v>1</v>
      </c>
      <c r="T1343" t="b">
        <f t="shared" si="183"/>
        <v>0</v>
      </c>
      <c r="U1343" t="b">
        <f t="shared" si="184"/>
        <v>0</v>
      </c>
      <c r="V1343" t="b">
        <f t="shared" si="185"/>
        <v>0</v>
      </c>
      <c r="W1343" t="b">
        <f t="shared" si="186"/>
        <v>0</v>
      </c>
      <c r="X1343" t="b">
        <f t="shared" si="187"/>
        <v>0</v>
      </c>
      <c r="Y1343" t="b">
        <f t="shared" si="188"/>
        <v>0</v>
      </c>
    </row>
    <row r="1344" spans="1:25" x14ac:dyDescent="0.3">
      <c r="A1344">
        <v>1342</v>
      </c>
      <c r="B1344" t="s">
        <v>83</v>
      </c>
      <c r="C1344" t="s">
        <v>97</v>
      </c>
      <c r="D1344" t="s">
        <v>85</v>
      </c>
      <c r="E1344" t="s">
        <v>86</v>
      </c>
      <c r="F1344" t="s">
        <v>87</v>
      </c>
      <c r="G1344" t="s">
        <v>88</v>
      </c>
      <c r="H1344">
        <v>1199</v>
      </c>
      <c r="I1344">
        <v>87</v>
      </c>
      <c r="J1344">
        <v>19.3</v>
      </c>
      <c r="K1344">
        <v>7</v>
      </c>
      <c r="L1344">
        <v>2024</v>
      </c>
      <c r="M1344">
        <v>29061</v>
      </c>
      <c r="N1344">
        <v>2</v>
      </c>
      <c r="O1344">
        <v>0</v>
      </c>
      <c r="P1344">
        <v>4.87</v>
      </c>
      <c r="Q1344" t="b">
        <f t="shared" si="180"/>
        <v>1</v>
      </c>
      <c r="R1344" t="b">
        <f t="shared" si="181"/>
        <v>1</v>
      </c>
      <c r="S1344" t="b">
        <f t="shared" si="182"/>
        <v>0</v>
      </c>
      <c r="T1344" t="b">
        <f t="shared" si="183"/>
        <v>0</v>
      </c>
      <c r="U1344" t="b">
        <f t="shared" si="184"/>
        <v>0</v>
      </c>
      <c r="V1344" t="b">
        <f t="shared" si="185"/>
        <v>1</v>
      </c>
      <c r="W1344" t="b">
        <f t="shared" si="186"/>
        <v>0</v>
      </c>
      <c r="X1344" t="b">
        <f t="shared" si="187"/>
        <v>0</v>
      </c>
      <c r="Y1344" t="b">
        <f t="shared" si="188"/>
        <v>0</v>
      </c>
    </row>
    <row r="1345" spans="1:25" x14ac:dyDescent="0.3">
      <c r="A1345">
        <v>1343</v>
      </c>
      <c r="B1345" t="s">
        <v>83</v>
      </c>
      <c r="C1345" t="s">
        <v>97</v>
      </c>
      <c r="D1345" t="s">
        <v>85</v>
      </c>
      <c r="E1345" t="s">
        <v>86</v>
      </c>
      <c r="F1345" t="s">
        <v>87</v>
      </c>
      <c r="G1345" t="s">
        <v>88</v>
      </c>
      <c r="H1345">
        <v>1199</v>
      </c>
      <c r="I1345">
        <v>87</v>
      </c>
      <c r="J1345">
        <v>19.3</v>
      </c>
      <c r="K1345">
        <v>7</v>
      </c>
      <c r="L1345">
        <v>2021</v>
      </c>
      <c r="M1345">
        <v>48328</v>
      </c>
      <c r="N1345">
        <v>1</v>
      </c>
      <c r="O1345">
        <v>0</v>
      </c>
      <c r="P1345">
        <v>3.92</v>
      </c>
      <c r="Q1345" t="b">
        <f t="shared" si="180"/>
        <v>0</v>
      </c>
      <c r="R1345" t="b">
        <f t="shared" si="181"/>
        <v>0</v>
      </c>
      <c r="S1345" t="b">
        <f t="shared" si="182"/>
        <v>1</v>
      </c>
      <c r="T1345" t="b">
        <f t="shared" si="183"/>
        <v>0</v>
      </c>
      <c r="U1345" t="b">
        <f t="shared" si="184"/>
        <v>0</v>
      </c>
      <c r="V1345" t="b">
        <f t="shared" si="185"/>
        <v>0</v>
      </c>
      <c r="W1345" t="b">
        <f t="shared" si="186"/>
        <v>0</v>
      </c>
      <c r="X1345" t="b">
        <f t="shared" si="187"/>
        <v>0</v>
      </c>
      <c r="Y1345" t="b">
        <f t="shared" si="188"/>
        <v>0</v>
      </c>
    </row>
    <row r="1346" spans="1:25" x14ac:dyDescent="0.3">
      <c r="A1346">
        <v>1344</v>
      </c>
      <c r="B1346" t="s">
        <v>83</v>
      </c>
      <c r="C1346" t="s">
        <v>97</v>
      </c>
      <c r="D1346" t="s">
        <v>85</v>
      </c>
      <c r="E1346" t="s">
        <v>86</v>
      </c>
      <c r="F1346" t="s">
        <v>87</v>
      </c>
      <c r="G1346" t="s">
        <v>88</v>
      </c>
      <c r="H1346">
        <v>1199</v>
      </c>
      <c r="I1346">
        <v>87</v>
      </c>
      <c r="J1346">
        <v>19.3</v>
      </c>
      <c r="K1346">
        <v>7</v>
      </c>
      <c r="L1346">
        <v>2026</v>
      </c>
      <c r="M1346">
        <v>4410</v>
      </c>
      <c r="N1346">
        <v>1</v>
      </c>
      <c r="O1346">
        <v>0</v>
      </c>
      <c r="P1346">
        <v>6.68</v>
      </c>
      <c r="Q1346" t="b">
        <f t="shared" si="180"/>
        <v>1</v>
      </c>
      <c r="R1346" t="b">
        <f t="shared" si="181"/>
        <v>0</v>
      </c>
      <c r="S1346" t="b">
        <f t="shared" si="182"/>
        <v>0</v>
      </c>
      <c r="T1346" t="b">
        <f t="shared" si="183"/>
        <v>0</v>
      </c>
      <c r="U1346" t="b">
        <f t="shared" si="184"/>
        <v>0</v>
      </c>
      <c r="V1346" t="b">
        <f t="shared" si="185"/>
        <v>1</v>
      </c>
      <c r="W1346" t="b">
        <f t="shared" si="186"/>
        <v>0</v>
      </c>
      <c r="X1346" t="b">
        <f t="shared" si="187"/>
        <v>0</v>
      </c>
      <c r="Y1346" t="b">
        <f t="shared" si="188"/>
        <v>0</v>
      </c>
    </row>
    <row r="1347" spans="1:25" x14ac:dyDescent="0.3">
      <c r="A1347">
        <v>1345</v>
      </c>
      <c r="B1347" t="s">
        <v>83</v>
      </c>
      <c r="C1347" t="s">
        <v>97</v>
      </c>
      <c r="D1347" t="s">
        <v>85</v>
      </c>
      <c r="E1347" t="s">
        <v>86</v>
      </c>
      <c r="F1347" t="s">
        <v>87</v>
      </c>
      <c r="G1347" t="s">
        <v>88</v>
      </c>
      <c r="H1347">
        <v>1199</v>
      </c>
      <c r="I1347">
        <v>87</v>
      </c>
      <c r="J1347">
        <v>19.3</v>
      </c>
      <c r="K1347">
        <v>7</v>
      </c>
      <c r="L1347">
        <v>2024</v>
      </c>
      <c r="M1347">
        <v>30729</v>
      </c>
      <c r="N1347">
        <v>1</v>
      </c>
      <c r="O1347">
        <v>0</v>
      </c>
      <c r="P1347">
        <v>5.69</v>
      </c>
      <c r="Q1347" t="b">
        <f t="shared" si="180"/>
        <v>1</v>
      </c>
      <c r="R1347" t="b">
        <f t="shared" si="181"/>
        <v>0</v>
      </c>
      <c r="S1347" t="b">
        <f t="shared" si="182"/>
        <v>0</v>
      </c>
      <c r="T1347" t="b">
        <f t="shared" si="183"/>
        <v>0</v>
      </c>
      <c r="U1347" t="b">
        <f t="shared" si="184"/>
        <v>0</v>
      </c>
      <c r="V1347" t="b">
        <f t="shared" si="185"/>
        <v>1</v>
      </c>
      <c r="W1347" t="b">
        <f t="shared" si="186"/>
        <v>0</v>
      </c>
      <c r="X1347" t="b">
        <f t="shared" si="187"/>
        <v>0</v>
      </c>
      <c r="Y1347" t="b">
        <f t="shared" si="188"/>
        <v>0</v>
      </c>
    </row>
    <row r="1348" spans="1:25" x14ac:dyDescent="0.3">
      <c r="A1348">
        <v>1346</v>
      </c>
      <c r="B1348" t="s">
        <v>83</v>
      </c>
      <c r="C1348" t="s">
        <v>97</v>
      </c>
      <c r="D1348" t="s">
        <v>85</v>
      </c>
      <c r="E1348" t="s">
        <v>86</v>
      </c>
      <c r="F1348" t="s">
        <v>87</v>
      </c>
      <c r="G1348" t="s">
        <v>88</v>
      </c>
      <c r="H1348">
        <v>1199</v>
      </c>
      <c r="I1348">
        <v>87</v>
      </c>
      <c r="J1348">
        <v>19.3</v>
      </c>
      <c r="K1348">
        <v>7</v>
      </c>
      <c r="L1348">
        <v>2024</v>
      </c>
      <c r="M1348">
        <v>33449</v>
      </c>
      <c r="N1348">
        <v>1</v>
      </c>
      <c r="O1348">
        <v>0</v>
      </c>
      <c r="P1348">
        <v>5.9</v>
      </c>
      <c r="Q1348" t="b">
        <f t="shared" ref="Q1348:Q1411" si="189">AND(P1348&gt;4,P1348&gt;4)</f>
        <v>1</v>
      </c>
      <c r="R1348" t="b">
        <f t="shared" ref="R1348:R1411" si="190">AND(P1348&gt;4,P1348&lt;5)</f>
        <v>0</v>
      </c>
      <c r="S1348" t="b">
        <f t="shared" ref="S1348:S1411" si="191">M1348&gt;40000</f>
        <v>0</v>
      </c>
      <c r="T1348" t="b">
        <f t="shared" ref="T1348:T1411" si="192">F1348=""</f>
        <v>0</v>
      </c>
      <c r="U1348" t="b">
        <f t="shared" ref="U1348:U1411" si="193">AND(R1348,S1348,T1348)</f>
        <v>0</v>
      </c>
      <c r="V1348" t="b">
        <f t="shared" ref="V1348:V1411" si="194">L1348&gt;2022</f>
        <v>1</v>
      </c>
      <c r="W1348" t="b">
        <f t="shared" ref="W1348:W1411" si="195">P1348&gt;7</f>
        <v>0</v>
      </c>
      <c r="X1348" t="b">
        <f t="shared" ref="X1348:X1411" si="196">F1348="Automatic"</f>
        <v>0</v>
      </c>
      <c r="Y1348" t="b">
        <f t="shared" ref="Y1348:Y1411" si="197">AND(V1348,W1348,X1348)</f>
        <v>0</v>
      </c>
    </row>
    <row r="1349" spans="1:25" x14ac:dyDescent="0.3">
      <c r="A1349">
        <v>1347</v>
      </c>
      <c r="B1349" t="s">
        <v>83</v>
      </c>
      <c r="C1349" t="s">
        <v>97</v>
      </c>
      <c r="D1349" t="s">
        <v>85</v>
      </c>
      <c r="E1349" t="s">
        <v>86</v>
      </c>
      <c r="F1349" t="s">
        <v>87</v>
      </c>
      <c r="G1349" t="s">
        <v>88</v>
      </c>
      <c r="H1349">
        <v>1199</v>
      </c>
      <c r="I1349">
        <v>87</v>
      </c>
      <c r="J1349">
        <v>19.3</v>
      </c>
      <c r="K1349">
        <v>7</v>
      </c>
      <c r="L1349">
        <v>2020</v>
      </c>
      <c r="M1349">
        <v>86937</v>
      </c>
      <c r="N1349">
        <v>1</v>
      </c>
      <c r="O1349">
        <v>0</v>
      </c>
      <c r="P1349">
        <v>2.98</v>
      </c>
      <c r="Q1349" t="b">
        <f t="shared" si="189"/>
        <v>0</v>
      </c>
      <c r="R1349" t="b">
        <f t="shared" si="190"/>
        <v>0</v>
      </c>
      <c r="S1349" t="b">
        <f t="shared" si="191"/>
        <v>1</v>
      </c>
      <c r="T1349" t="b">
        <f t="shared" si="192"/>
        <v>0</v>
      </c>
      <c r="U1349" t="b">
        <f t="shared" si="193"/>
        <v>0</v>
      </c>
      <c r="V1349" t="b">
        <f t="shared" si="194"/>
        <v>0</v>
      </c>
      <c r="W1349" t="b">
        <f t="shared" si="195"/>
        <v>0</v>
      </c>
      <c r="X1349" t="b">
        <f t="shared" si="196"/>
        <v>0</v>
      </c>
      <c r="Y1349" t="b">
        <f t="shared" si="197"/>
        <v>0</v>
      </c>
    </row>
    <row r="1350" spans="1:25" x14ac:dyDescent="0.3">
      <c r="A1350">
        <v>1348</v>
      </c>
      <c r="B1350" t="s">
        <v>83</v>
      </c>
      <c r="C1350" t="s">
        <v>97</v>
      </c>
      <c r="D1350" t="s">
        <v>85</v>
      </c>
      <c r="E1350" t="s">
        <v>86</v>
      </c>
      <c r="F1350" t="s">
        <v>87</v>
      </c>
      <c r="G1350" t="s">
        <v>88</v>
      </c>
      <c r="H1350">
        <v>1199</v>
      </c>
      <c r="I1350">
        <v>87</v>
      </c>
      <c r="J1350">
        <v>19.3</v>
      </c>
      <c r="K1350">
        <v>7</v>
      </c>
      <c r="L1350">
        <v>2025</v>
      </c>
      <c r="M1350">
        <v>17507</v>
      </c>
      <c r="N1350">
        <v>1</v>
      </c>
      <c r="O1350">
        <v>0</v>
      </c>
      <c r="P1350">
        <v>6.08</v>
      </c>
      <c r="Q1350" t="b">
        <f t="shared" si="189"/>
        <v>1</v>
      </c>
      <c r="R1350" t="b">
        <f t="shared" si="190"/>
        <v>0</v>
      </c>
      <c r="S1350" t="b">
        <f t="shared" si="191"/>
        <v>0</v>
      </c>
      <c r="T1350" t="b">
        <f t="shared" si="192"/>
        <v>0</v>
      </c>
      <c r="U1350" t="b">
        <f t="shared" si="193"/>
        <v>0</v>
      </c>
      <c r="V1350" t="b">
        <f t="shared" si="194"/>
        <v>1</v>
      </c>
      <c r="W1350" t="b">
        <f t="shared" si="195"/>
        <v>0</v>
      </c>
      <c r="X1350" t="b">
        <f t="shared" si="196"/>
        <v>0</v>
      </c>
      <c r="Y1350" t="b">
        <f t="shared" si="197"/>
        <v>0</v>
      </c>
    </row>
    <row r="1351" spans="1:25" x14ac:dyDescent="0.3">
      <c r="A1351">
        <v>1349</v>
      </c>
      <c r="B1351" t="s">
        <v>83</v>
      </c>
      <c r="C1351" t="s">
        <v>97</v>
      </c>
      <c r="D1351" t="s">
        <v>85</v>
      </c>
      <c r="E1351" t="s">
        <v>86</v>
      </c>
      <c r="F1351" t="s">
        <v>87</v>
      </c>
      <c r="G1351" t="s">
        <v>88</v>
      </c>
      <c r="H1351">
        <v>1199</v>
      </c>
      <c r="I1351">
        <v>87</v>
      </c>
      <c r="J1351">
        <v>19.3</v>
      </c>
      <c r="K1351">
        <v>7</v>
      </c>
      <c r="L1351">
        <v>2020</v>
      </c>
      <c r="M1351">
        <v>125721</v>
      </c>
      <c r="N1351">
        <v>2</v>
      </c>
      <c r="O1351">
        <v>0</v>
      </c>
      <c r="P1351">
        <v>2.12</v>
      </c>
      <c r="Q1351" t="b">
        <f t="shared" si="189"/>
        <v>0</v>
      </c>
      <c r="R1351" t="b">
        <f t="shared" si="190"/>
        <v>0</v>
      </c>
      <c r="S1351" t="b">
        <f t="shared" si="191"/>
        <v>1</v>
      </c>
      <c r="T1351" t="b">
        <f t="shared" si="192"/>
        <v>0</v>
      </c>
      <c r="U1351" t="b">
        <f t="shared" si="193"/>
        <v>0</v>
      </c>
      <c r="V1351" t="b">
        <f t="shared" si="194"/>
        <v>0</v>
      </c>
      <c r="W1351" t="b">
        <f t="shared" si="195"/>
        <v>0</v>
      </c>
      <c r="X1351" t="b">
        <f t="shared" si="196"/>
        <v>0</v>
      </c>
      <c r="Y1351" t="b">
        <f t="shared" si="197"/>
        <v>0</v>
      </c>
    </row>
    <row r="1352" spans="1:25" x14ac:dyDescent="0.3">
      <c r="A1352">
        <v>1350</v>
      </c>
      <c r="B1352" t="s">
        <v>83</v>
      </c>
      <c r="C1352" t="s">
        <v>97</v>
      </c>
      <c r="D1352" t="s">
        <v>85</v>
      </c>
      <c r="E1352" t="s">
        <v>86</v>
      </c>
      <c r="F1352" t="s">
        <v>87</v>
      </c>
      <c r="G1352" t="s">
        <v>88</v>
      </c>
      <c r="H1352">
        <v>1199</v>
      </c>
      <c r="I1352">
        <v>87</v>
      </c>
      <c r="J1352">
        <v>19.3</v>
      </c>
      <c r="K1352">
        <v>7</v>
      </c>
      <c r="L1352">
        <v>2025</v>
      </c>
      <c r="M1352">
        <v>27664</v>
      </c>
      <c r="N1352">
        <v>1</v>
      </c>
      <c r="O1352">
        <v>0</v>
      </c>
      <c r="P1352">
        <v>6.03</v>
      </c>
      <c r="Q1352" t="b">
        <f t="shared" si="189"/>
        <v>1</v>
      </c>
      <c r="R1352" t="b">
        <f t="shared" si="190"/>
        <v>0</v>
      </c>
      <c r="S1352" t="b">
        <f t="shared" si="191"/>
        <v>0</v>
      </c>
      <c r="T1352" t="b">
        <f t="shared" si="192"/>
        <v>0</v>
      </c>
      <c r="U1352" t="b">
        <f t="shared" si="193"/>
        <v>0</v>
      </c>
      <c r="V1352" t="b">
        <f t="shared" si="194"/>
        <v>1</v>
      </c>
      <c r="W1352" t="b">
        <f t="shared" si="195"/>
        <v>0</v>
      </c>
      <c r="X1352" t="b">
        <f t="shared" si="196"/>
        <v>0</v>
      </c>
      <c r="Y1352" t="b">
        <f t="shared" si="197"/>
        <v>0</v>
      </c>
    </row>
    <row r="1353" spans="1:25" x14ac:dyDescent="0.3">
      <c r="A1353">
        <v>1351</v>
      </c>
      <c r="B1353" t="s">
        <v>83</v>
      </c>
      <c r="C1353" t="s">
        <v>97</v>
      </c>
      <c r="D1353" t="s">
        <v>85</v>
      </c>
      <c r="E1353" t="s">
        <v>86</v>
      </c>
      <c r="F1353" t="s">
        <v>87</v>
      </c>
      <c r="G1353" t="s">
        <v>88</v>
      </c>
      <c r="H1353">
        <v>1199</v>
      </c>
      <c r="I1353">
        <v>87</v>
      </c>
      <c r="J1353">
        <v>19.3</v>
      </c>
      <c r="K1353">
        <v>7</v>
      </c>
      <c r="L1353">
        <v>2022</v>
      </c>
      <c r="M1353">
        <v>45556</v>
      </c>
      <c r="N1353">
        <v>1</v>
      </c>
      <c r="O1353">
        <v>0</v>
      </c>
      <c r="P1353">
        <v>4.41</v>
      </c>
      <c r="Q1353" t="b">
        <f t="shared" si="189"/>
        <v>1</v>
      </c>
      <c r="R1353" t="b">
        <f t="shared" si="190"/>
        <v>1</v>
      </c>
      <c r="S1353" t="b">
        <f t="shared" si="191"/>
        <v>1</v>
      </c>
      <c r="T1353" t="b">
        <f t="shared" si="192"/>
        <v>0</v>
      </c>
      <c r="U1353" t="b">
        <f t="shared" si="193"/>
        <v>0</v>
      </c>
      <c r="V1353" t="b">
        <f t="shared" si="194"/>
        <v>0</v>
      </c>
      <c r="W1353" t="b">
        <f t="shared" si="195"/>
        <v>0</v>
      </c>
      <c r="X1353" t="b">
        <f t="shared" si="196"/>
        <v>0</v>
      </c>
      <c r="Y1353" t="b">
        <f t="shared" si="197"/>
        <v>0</v>
      </c>
    </row>
    <row r="1354" spans="1:25" x14ac:dyDescent="0.3">
      <c r="A1354">
        <v>1352</v>
      </c>
      <c r="B1354" t="s">
        <v>83</v>
      </c>
      <c r="C1354" t="s">
        <v>97</v>
      </c>
      <c r="D1354" t="s">
        <v>85</v>
      </c>
      <c r="E1354" t="s">
        <v>86</v>
      </c>
      <c r="F1354" t="s">
        <v>87</v>
      </c>
      <c r="G1354" t="s">
        <v>88</v>
      </c>
      <c r="H1354">
        <v>1199</v>
      </c>
      <c r="I1354">
        <v>87</v>
      </c>
      <c r="J1354">
        <v>19.3</v>
      </c>
      <c r="K1354">
        <v>7</v>
      </c>
      <c r="L1354">
        <v>2024</v>
      </c>
      <c r="M1354">
        <v>42616</v>
      </c>
      <c r="N1354">
        <v>2</v>
      </c>
      <c r="O1354">
        <v>0</v>
      </c>
      <c r="P1354">
        <v>4.8499999999999996</v>
      </c>
      <c r="Q1354" t="b">
        <f t="shared" si="189"/>
        <v>1</v>
      </c>
      <c r="R1354" t="b">
        <f t="shared" si="190"/>
        <v>1</v>
      </c>
      <c r="S1354" t="b">
        <f t="shared" si="191"/>
        <v>1</v>
      </c>
      <c r="T1354" t="b">
        <f t="shared" si="192"/>
        <v>0</v>
      </c>
      <c r="U1354" t="b">
        <f t="shared" si="193"/>
        <v>0</v>
      </c>
      <c r="V1354" t="b">
        <f t="shared" si="194"/>
        <v>1</v>
      </c>
      <c r="W1354" t="b">
        <f t="shared" si="195"/>
        <v>0</v>
      </c>
      <c r="X1354" t="b">
        <f t="shared" si="196"/>
        <v>0</v>
      </c>
      <c r="Y1354" t="b">
        <f t="shared" si="197"/>
        <v>0</v>
      </c>
    </row>
    <row r="1355" spans="1:25" x14ac:dyDescent="0.3">
      <c r="A1355">
        <v>1353</v>
      </c>
      <c r="B1355" t="s">
        <v>83</v>
      </c>
      <c r="C1355" t="s">
        <v>97</v>
      </c>
      <c r="D1355" t="s">
        <v>85</v>
      </c>
      <c r="E1355" t="s">
        <v>86</v>
      </c>
      <c r="F1355" t="s">
        <v>87</v>
      </c>
      <c r="G1355" t="s">
        <v>88</v>
      </c>
      <c r="H1355">
        <v>1199</v>
      </c>
      <c r="I1355">
        <v>87</v>
      </c>
      <c r="J1355">
        <v>19.3</v>
      </c>
      <c r="K1355">
        <v>7</v>
      </c>
      <c r="L1355">
        <v>2023</v>
      </c>
      <c r="M1355">
        <v>69609</v>
      </c>
      <c r="N1355">
        <v>1</v>
      </c>
      <c r="O1355">
        <v>0</v>
      </c>
      <c r="P1355">
        <v>4.57</v>
      </c>
      <c r="Q1355" t="b">
        <f t="shared" si="189"/>
        <v>1</v>
      </c>
      <c r="R1355" t="b">
        <f t="shared" si="190"/>
        <v>1</v>
      </c>
      <c r="S1355" t="b">
        <f t="shared" si="191"/>
        <v>1</v>
      </c>
      <c r="T1355" t="b">
        <f t="shared" si="192"/>
        <v>0</v>
      </c>
      <c r="U1355" t="b">
        <f t="shared" si="193"/>
        <v>0</v>
      </c>
      <c r="V1355" t="b">
        <f t="shared" si="194"/>
        <v>1</v>
      </c>
      <c r="W1355" t="b">
        <f t="shared" si="195"/>
        <v>0</v>
      </c>
      <c r="X1355" t="b">
        <f t="shared" si="196"/>
        <v>0</v>
      </c>
      <c r="Y1355" t="b">
        <f t="shared" si="197"/>
        <v>0</v>
      </c>
    </row>
    <row r="1356" spans="1:25" x14ac:dyDescent="0.3">
      <c r="A1356">
        <v>1354</v>
      </c>
      <c r="B1356" t="s">
        <v>83</v>
      </c>
      <c r="C1356" t="s">
        <v>97</v>
      </c>
      <c r="D1356" t="s">
        <v>85</v>
      </c>
      <c r="E1356" t="s">
        <v>86</v>
      </c>
      <c r="F1356" t="s">
        <v>87</v>
      </c>
      <c r="G1356" t="s">
        <v>88</v>
      </c>
      <c r="H1356">
        <v>1199</v>
      </c>
      <c r="I1356">
        <v>87</v>
      </c>
      <c r="J1356">
        <v>19.3</v>
      </c>
      <c r="K1356">
        <v>7</v>
      </c>
      <c r="L1356">
        <v>2025</v>
      </c>
      <c r="M1356">
        <v>25249</v>
      </c>
      <c r="N1356">
        <v>1</v>
      </c>
      <c r="O1356">
        <v>0</v>
      </c>
      <c r="P1356">
        <v>6.18</v>
      </c>
      <c r="Q1356" t="b">
        <f t="shared" si="189"/>
        <v>1</v>
      </c>
      <c r="R1356" t="b">
        <f t="shared" si="190"/>
        <v>0</v>
      </c>
      <c r="S1356" t="b">
        <f t="shared" si="191"/>
        <v>0</v>
      </c>
      <c r="T1356" t="b">
        <f t="shared" si="192"/>
        <v>0</v>
      </c>
      <c r="U1356" t="b">
        <f t="shared" si="193"/>
        <v>0</v>
      </c>
      <c r="V1356" t="b">
        <f t="shared" si="194"/>
        <v>1</v>
      </c>
      <c r="W1356" t="b">
        <f t="shared" si="195"/>
        <v>0</v>
      </c>
      <c r="X1356" t="b">
        <f t="shared" si="196"/>
        <v>0</v>
      </c>
      <c r="Y1356" t="b">
        <f t="shared" si="197"/>
        <v>0</v>
      </c>
    </row>
    <row r="1357" spans="1:25" x14ac:dyDescent="0.3">
      <c r="A1357">
        <v>1355</v>
      </c>
      <c r="B1357" t="s">
        <v>83</v>
      </c>
      <c r="C1357" t="s">
        <v>97</v>
      </c>
      <c r="D1357" t="s">
        <v>85</v>
      </c>
      <c r="E1357" t="s">
        <v>86</v>
      </c>
      <c r="F1357" t="s">
        <v>87</v>
      </c>
      <c r="G1357" t="s">
        <v>88</v>
      </c>
      <c r="H1357">
        <v>1199</v>
      </c>
      <c r="I1357">
        <v>87</v>
      </c>
      <c r="J1357">
        <v>19.3</v>
      </c>
      <c r="K1357">
        <v>7</v>
      </c>
      <c r="L1357">
        <v>2020</v>
      </c>
      <c r="M1357">
        <v>63199</v>
      </c>
      <c r="N1357">
        <v>1</v>
      </c>
      <c r="O1357">
        <v>0</v>
      </c>
      <c r="P1357">
        <v>3.2</v>
      </c>
      <c r="Q1357" t="b">
        <f t="shared" si="189"/>
        <v>0</v>
      </c>
      <c r="R1357" t="b">
        <f t="shared" si="190"/>
        <v>0</v>
      </c>
      <c r="S1357" t="b">
        <f t="shared" si="191"/>
        <v>1</v>
      </c>
      <c r="T1357" t="b">
        <f t="shared" si="192"/>
        <v>0</v>
      </c>
      <c r="U1357" t="b">
        <f t="shared" si="193"/>
        <v>0</v>
      </c>
      <c r="V1357" t="b">
        <f t="shared" si="194"/>
        <v>0</v>
      </c>
      <c r="W1357" t="b">
        <f t="shared" si="195"/>
        <v>0</v>
      </c>
      <c r="X1357" t="b">
        <f t="shared" si="196"/>
        <v>0</v>
      </c>
      <c r="Y1357" t="b">
        <f t="shared" si="197"/>
        <v>0</v>
      </c>
    </row>
    <row r="1358" spans="1:25" x14ac:dyDescent="0.3">
      <c r="A1358">
        <v>1356</v>
      </c>
      <c r="B1358" t="s">
        <v>83</v>
      </c>
      <c r="C1358" t="s">
        <v>97</v>
      </c>
      <c r="D1358" t="s">
        <v>85</v>
      </c>
      <c r="E1358" t="s">
        <v>86</v>
      </c>
      <c r="F1358" t="s">
        <v>87</v>
      </c>
      <c r="G1358" t="s">
        <v>88</v>
      </c>
      <c r="H1358">
        <v>1199</v>
      </c>
      <c r="I1358">
        <v>87</v>
      </c>
      <c r="J1358">
        <v>19.3</v>
      </c>
      <c r="K1358">
        <v>7</v>
      </c>
      <c r="L1358">
        <v>2023</v>
      </c>
      <c r="M1358">
        <v>31915</v>
      </c>
      <c r="N1358">
        <v>1</v>
      </c>
      <c r="O1358">
        <v>0</v>
      </c>
      <c r="P1358">
        <v>5.33</v>
      </c>
      <c r="Q1358" t="b">
        <f t="shared" si="189"/>
        <v>1</v>
      </c>
      <c r="R1358" t="b">
        <f t="shared" si="190"/>
        <v>0</v>
      </c>
      <c r="S1358" t="b">
        <f t="shared" si="191"/>
        <v>0</v>
      </c>
      <c r="T1358" t="b">
        <f t="shared" si="192"/>
        <v>0</v>
      </c>
      <c r="U1358" t="b">
        <f t="shared" si="193"/>
        <v>0</v>
      </c>
      <c r="V1358" t="b">
        <f t="shared" si="194"/>
        <v>1</v>
      </c>
      <c r="W1358" t="b">
        <f t="shared" si="195"/>
        <v>0</v>
      </c>
      <c r="X1358" t="b">
        <f t="shared" si="196"/>
        <v>0</v>
      </c>
      <c r="Y1358" t="b">
        <f t="shared" si="197"/>
        <v>0</v>
      </c>
    </row>
    <row r="1359" spans="1:25" x14ac:dyDescent="0.3">
      <c r="A1359">
        <v>1357</v>
      </c>
      <c r="B1359" t="s">
        <v>83</v>
      </c>
      <c r="C1359" t="s">
        <v>97</v>
      </c>
      <c r="D1359" t="s">
        <v>85</v>
      </c>
      <c r="E1359" t="s">
        <v>86</v>
      </c>
      <c r="F1359" t="s">
        <v>87</v>
      </c>
      <c r="G1359" t="s">
        <v>88</v>
      </c>
      <c r="H1359">
        <v>1199</v>
      </c>
      <c r="I1359">
        <v>87</v>
      </c>
      <c r="J1359">
        <v>19.3</v>
      </c>
      <c r="K1359">
        <v>7</v>
      </c>
      <c r="L1359">
        <v>2023</v>
      </c>
      <c r="M1359">
        <v>56762</v>
      </c>
      <c r="N1359">
        <v>1</v>
      </c>
      <c r="O1359">
        <v>0</v>
      </c>
      <c r="P1359">
        <v>4.46</v>
      </c>
      <c r="Q1359" t="b">
        <f t="shared" si="189"/>
        <v>1</v>
      </c>
      <c r="R1359" t="b">
        <f t="shared" si="190"/>
        <v>1</v>
      </c>
      <c r="S1359" t="b">
        <f t="shared" si="191"/>
        <v>1</v>
      </c>
      <c r="T1359" t="b">
        <f t="shared" si="192"/>
        <v>0</v>
      </c>
      <c r="U1359" t="b">
        <f t="shared" si="193"/>
        <v>0</v>
      </c>
      <c r="V1359" t="b">
        <f t="shared" si="194"/>
        <v>1</v>
      </c>
      <c r="W1359" t="b">
        <f t="shared" si="195"/>
        <v>0</v>
      </c>
      <c r="X1359" t="b">
        <f t="shared" si="196"/>
        <v>0</v>
      </c>
      <c r="Y1359" t="b">
        <f t="shared" si="197"/>
        <v>0</v>
      </c>
    </row>
    <row r="1360" spans="1:25" x14ac:dyDescent="0.3">
      <c r="A1360">
        <v>1358</v>
      </c>
      <c r="B1360" t="s">
        <v>83</v>
      </c>
      <c r="C1360" t="s">
        <v>97</v>
      </c>
      <c r="D1360" t="s">
        <v>85</v>
      </c>
      <c r="E1360" t="s">
        <v>86</v>
      </c>
      <c r="F1360" t="s">
        <v>87</v>
      </c>
      <c r="G1360" t="s">
        <v>88</v>
      </c>
      <c r="H1360">
        <v>1199</v>
      </c>
      <c r="I1360">
        <v>87</v>
      </c>
      <c r="J1360">
        <v>19.3</v>
      </c>
      <c r="K1360">
        <v>7</v>
      </c>
      <c r="L1360">
        <v>2025</v>
      </c>
      <c r="M1360">
        <v>19262</v>
      </c>
      <c r="N1360">
        <v>1</v>
      </c>
      <c r="O1360">
        <v>0</v>
      </c>
      <c r="P1360">
        <v>6.21</v>
      </c>
      <c r="Q1360" t="b">
        <f t="shared" si="189"/>
        <v>1</v>
      </c>
      <c r="R1360" t="b">
        <f t="shared" si="190"/>
        <v>0</v>
      </c>
      <c r="S1360" t="b">
        <f t="shared" si="191"/>
        <v>0</v>
      </c>
      <c r="T1360" t="b">
        <f t="shared" si="192"/>
        <v>0</v>
      </c>
      <c r="U1360" t="b">
        <f t="shared" si="193"/>
        <v>0</v>
      </c>
      <c r="V1360" t="b">
        <f t="shared" si="194"/>
        <v>1</v>
      </c>
      <c r="W1360" t="b">
        <f t="shared" si="195"/>
        <v>0</v>
      </c>
      <c r="X1360" t="b">
        <f t="shared" si="196"/>
        <v>0</v>
      </c>
      <c r="Y1360" t="b">
        <f t="shared" si="197"/>
        <v>0</v>
      </c>
    </row>
    <row r="1361" spans="1:25" x14ac:dyDescent="0.3">
      <c r="A1361">
        <v>1359</v>
      </c>
      <c r="B1361" t="s">
        <v>83</v>
      </c>
      <c r="C1361" t="s">
        <v>97</v>
      </c>
      <c r="D1361" t="s">
        <v>85</v>
      </c>
      <c r="E1361" t="s">
        <v>86</v>
      </c>
      <c r="F1361" t="s">
        <v>87</v>
      </c>
      <c r="G1361" t="s">
        <v>88</v>
      </c>
      <c r="H1361">
        <v>1199</v>
      </c>
      <c r="I1361">
        <v>87</v>
      </c>
      <c r="J1361">
        <v>19.3</v>
      </c>
      <c r="K1361">
        <v>7</v>
      </c>
      <c r="L1361">
        <v>2021</v>
      </c>
      <c r="M1361">
        <v>89665</v>
      </c>
      <c r="N1361">
        <v>1</v>
      </c>
      <c r="O1361">
        <v>0</v>
      </c>
      <c r="P1361">
        <v>3.29</v>
      </c>
      <c r="Q1361" t="b">
        <f t="shared" si="189"/>
        <v>0</v>
      </c>
      <c r="R1361" t="b">
        <f t="shared" si="190"/>
        <v>0</v>
      </c>
      <c r="S1361" t="b">
        <f t="shared" si="191"/>
        <v>1</v>
      </c>
      <c r="T1361" t="b">
        <f t="shared" si="192"/>
        <v>0</v>
      </c>
      <c r="U1361" t="b">
        <f t="shared" si="193"/>
        <v>0</v>
      </c>
      <c r="V1361" t="b">
        <f t="shared" si="194"/>
        <v>0</v>
      </c>
      <c r="W1361" t="b">
        <f t="shared" si="195"/>
        <v>0</v>
      </c>
      <c r="X1361" t="b">
        <f t="shared" si="196"/>
        <v>0</v>
      </c>
      <c r="Y1361" t="b">
        <f t="shared" si="197"/>
        <v>0</v>
      </c>
    </row>
    <row r="1362" spans="1:25" x14ac:dyDescent="0.3">
      <c r="A1362">
        <v>1360</v>
      </c>
      <c r="B1362" t="s">
        <v>83</v>
      </c>
      <c r="C1362" t="s">
        <v>97</v>
      </c>
      <c r="D1362" t="s">
        <v>85</v>
      </c>
      <c r="E1362" t="s">
        <v>86</v>
      </c>
      <c r="F1362" t="s">
        <v>87</v>
      </c>
      <c r="G1362" t="s">
        <v>88</v>
      </c>
      <c r="H1362">
        <v>1199</v>
      </c>
      <c r="I1362">
        <v>87</v>
      </c>
      <c r="J1362">
        <v>19.3</v>
      </c>
      <c r="K1362">
        <v>7</v>
      </c>
      <c r="L1362">
        <v>2020</v>
      </c>
      <c r="M1362">
        <v>122986</v>
      </c>
      <c r="N1362">
        <v>3</v>
      </c>
      <c r="O1362">
        <v>0</v>
      </c>
      <c r="P1362">
        <v>2.12</v>
      </c>
      <c r="Q1362" t="b">
        <f t="shared" si="189"/>
        <v>0</v>
      </c>
      <c r="R1362" t="b">
        <f t="shared" si="190"/>
        <v>0</v>
      </c>
      <c r="S1362" t="b">
        <f t="shared" si="191"/>
        <v>1</v>
      </c>
      <c r="T1362" t="b">
        <f t="shared" si="192"/>
        <v>0</v>
      </c>
      <c r="U1362" t="b">
        <f t="shared" si="193"/>
        <v>0</v>
      </c>
      <c r="V1362" t="b">
        <f t="shared" si="194"/>
        <v>0</v>
      </c>
      <c r="W1362" t="b">
        <f t="shared" si="195"/>
        <v>0</v>
      </c>
      <c r="X1362" t="b">
        <f t="shared" si="196"/>
        <v>0</v>
      </c>
      <c r="Y1362" t="b">
        <f t="shared" si="197"/>
        <v>0</v>
      </c>
    </row>
    <row r="1363" spans="1:25" x14ac:dyDescent="0.3">
      <c r="A1363">
        <v>1361</v>
      </c>
      <c r="B1363" t="s">
        <v>83</v>
      </c>
      <c r="C1363" t="s">
        <v>97</v>
      </c>
      <c r="D1363" t="s">
        <v>85</v>
      </c>
      <c r="E1363" t="s">
        <v>86</v>
      </c>
      <c r="F1363" t="s">
        <v>87</v>
      </c>
      <c r="G1363" t="s">
        <v>88</v>
      </c>
      <c r="H1363">
        <v>1199</v>
      </c>
      <c r="I1363">
        <v>87</v>
      </c>
      <c r="J1363">
        <v>19.3</v>
      </c>
      <c r="K1363">
        <v>7</v>
      </c>
      <c r="L1363">
        <v>2024</v>
      </c>
      <c r="M1363">
        <v>22247</v>
      </c>
      <c r="N1363">
        <v>1</v>
      </c>
      <c r="O1363">
        <v>0</v>
      </c>
      <c r="P1363">
        <v>5.84</v>
      </c>
      <c r="Q1363" t="b">
        <f t="shared" si="189"/>
        <v>1</v>
      </c>
      <c r="R1363" t="b">
        <f t="shared" si="190"/>
        <v>0</v>
      </c>
      <c r="S1363" t="b">
        <f t="shared" si="191"/>
        <v>0</v>
      </c>
      <c r="T1363" t="b">
        <f t="shared" si="192"/>
        <v>0</v>
      </c>
      <c r="U1363" t="b">
        <f t="shared" si="193"/>
        <v>0</v>
      </c>
      <c r="V1363" t="b">
        <f t="shared" si="194"/>
        <v>1</v>
      </c>
      <c r="W1363" t="b">
        <f t="shared" si="195"/>
        <v>0</v>
      </c>
      <c r="X1363" t="b">
        <f t="shared" si="196"/>
        <v>0</v>
      </c>
      <c r="Y1363" t="b">
        <f t="shared" si="197"/>
        <v>0</v>
      </c>
    </row>
    <row r="1364" spans="1:25" x14ac:dyDescent="0.3">
      <c r="A1364">
        <v>1362</v>
      </c>
      <c r="B1364" t="s">
        <v>83</v>
      </c>
      <c r="C1364" t="s">
        <v>97</v>
      </c>
      <c r="D1364" t="s">
        <v>85</v>
      </c>
      <c r="E1364" t="s">
        <v>86</v>
      </c>
      <c r="F1364" t="s">
        <v>87</v>
      </c>
      <c r="G1364" t="s">
        <v>88</v>
      </c>
      <c r="H1364">
        <v>1199</v>
      </c>
      <c r="I1364">
        <v>87</v>
      </c>
      <c r="J1364">
        <v>19.3</v>
      </c>
      <c r="K1364">
        <v>7</v>
      </c>
      <c r="L1364">
        <v>2023</v>
      </c>
      <c r="M1364">
        <v>47107</v>
      </c>
      <c r="N1364">
        <v>1</v>
      </c>
      <c r="O1364">
        <v>0</v>
      </c>
      <c r="P1364">
        <v>4.66</v>
      </c>
      <c r="Q1364" t="b">
        <f t="shared" si="189"/>
        <v>1</v>
      </c>
      <c r="R1364" t="b">
        <f t="shared" si="190"/>
        <v>1</v>
      </c>
      <c r="S1364" t="b">
        <f t="shared" si="191"/>
        <v>1</v>
      </c>
      <c r="T1364" t="b">
        <f t="shared" si="192"/>
        <v>0</v>
      </c>
      <c r="U1364" t="b">
        <f t="shared" si="193"/>
        <v>0</v>
      </c>
      <c r="V1364" t="b">
        <f t="shared" si="194"/>
        <v>1</v>
      </c>
      <c r="W1364" t="b">
        <f t="shared" si="195"/>
        <v>0</v>
      </c>
      <c r="X1364" t="b">
        <f t="shared" si="196"/>
        <v>0</v>
      </c>
      <c r="Y1364" t="b">
        <f t="shared" si="197"/>
        <v>0</v>
      </c>
    </row>
    <row r="1365" spans="1:25" x14ac:dyDescent="0.3">
      <c r="A1365">
        <v>1363</v>
      </c>
      <c r="B1365" t="s">
        <v>83</v>
      </c>
      <c r="C1365" t="s">
        <v>97</v>
      </c>
      <c r="D1365" t="s">
        <v>85</v>
      </c>
      <c r="E1365" t="s">
        <v>86</v>
      </c>
      <c r="F1365" t="s">
        <v>87</v>
      </c>
      <c r="G1365" t="s">
        <v>88</v>
      </c>
      <c r="H1365">
        <v>1199</v>
      </c>
      <c r="I1365">
        <v>87</v>
      </c>
      <c r="J1365">
        <v>19.3</v>
      </c>
      <c r="K1365">
        <v>7</v>
      </c>
      <c r="L1365">
        <v>2024</v>
      </c>
      <c r="M1365">
        <v>46100</v>
      </c>
      <c r="N1365">
        <v>2</v>
      </c>
      <c r="O1365">
        <v>0</v>
      </c>
      <c r="P1365">
        <v>5.1100000000000003</v>
      </c>
      <c r="Q1365" t="b">
        <f t="shared" si="189"/>
        <v>1</v>
      </c>
      <c r="R1365" t="b">
        <f t="shared" si="190"/>
        <v>0</v>
      </c>
      <c r="S1365" t="b">
        <f t="shared" si="191"/>
        <v>1</v>
      </c>
      <c r="T1365" t="b">
        <f t="shared" si="192"/>
        <v>0</v>
      </c>
      <c r="U1365" t="b">
        <f t="shared" si="193"/>
        <v>0</v>
      </c>
      <c r="V1365" t="b">
        <f t="shared" si="194"/>
        <v>1</v>
      </c>
      <c r="W1365" t="b">
        <f t="shared" si="195"/>
        <v>0</v>
      </c>
      <c r="X1365" t="b">
        <f t="shared" si="196"/>
        <v>0</v>
      </c>
      <c r="Y1365" t="b">
        <f t="shared" si="197"/>
        <v>0</v>
      </c>
    </row>
    <row r="1366" spans="1:25" x14ac:dyDescent="0.3">
      <c r="A1366">
        <v>1364</v>
      </c>
      <c r="B1366" t="s">
        <v>83</v>
      </c>
      <c r="C1366" t="s">
        <v>97</v>
      </c>
      <c r="D1366" t="s">
        <v>85</v>
      </c>
      <c r="E1366" t="s">
        <v>86</v>
      </c>
      <c r="F1366" t="s">
        <v>87</v>
      </c>
      <c r="G1366" t="s">
        <v>88</v>
      </c>
      <c r="H1366">
        <v>1199</v>
      </c>
      <c r="I1366">
        <v>87</v>
      </c>
      <c r="J1366">
        <v>19.3</v>
      </c>
      <c r="K1366">
        <v>7</v>
      </c>
      <c r="L1366">
        <v>2026</v>
      </c>
      <c r="M1366">
        <v>7625</v>
      </c>
      <c r="N1366">
        <v>2</v>
      </c>
      <c r="O1366">
        <v>0</v>
      </c>
      <c r="P1366">
        <v>6.38</v>
      </c>
      <c r="Q1366" t="b">
        <f t="shared" si="189"/>
        <v>1</v>
      </c>
      <c r="R1366" t="b">
        <f t="shared" si="190"/>
        <v>0</v>
      </c>
      <c r="S1366" t="b">
        <f t="shared" si="191"/>
        <v>0</v>
      </c>
      <c r="T1366" t="b">
        <f t="shared" si="192"/>
        <v>0</v>
      </c>
      <c r="U1366" t="b">
        <f t="shared" si="193"/>
        <v>0</v>
      </c>
      <c r="V1366" t="b">
        <f t="shared" si="194"/>
        <v>1</v>
      </c>
      <c r="W1366" t="b">
        <f t="shared" si="195"/>
        <v>0</v>
      </c>
      <c r="X1366" t="b">
        <f t="shared" si="196"/>
        <v>0</v>
      </c>
      <c r="Y1366" t="b">
        <f t="shared" si="197"/>
        <v>0</v>
      </c>
    </row>
    <row r="1367" spans="1:25" x14ac:dyDescent="0.3">
      <c r="A1367">
        <v>1365</v>
      </c>
      <c r="B1367" t="s">
        <v>83</v>
      </c>
      <c r="C1367" t="s">
        <v>97</v>
      </c>
      <c r="D1367" t="s">
        <v>85</v>
      </c>
      <c r="E1367" t="s">
        <v>86</v>
      </c>
      <c r="F1367" t="s">
        <v>87</v>
      </c>
      <c r="G1367" t="s">
        <v>88</v>
      </c>
      <c r="H1367">
        <v>1199</v>
      </c>
      <c r="I1367">
        <v>87</v>
      </c>
      <c r="J1367">
        <v>19.3</v>
      </c>
      <c r="K1367">
        <v>7</v>
      </c>
      <c r="L1367">
        <v>2022</v>
      </c>
      <c r="M1367">
        <v>46754</v>
      </c>
      <c r="N1367">
        <v>1</v>
      </c>
      <c r="O1367">
        <v>0</v>
      </c>
      <c r="P1367">
        <v>4.41</v>
      </c>
      <c r="Q1367" t="b">
        <f t="shared" si="189"/>
        <v>1</v>
      </c>
      <c r="R1367" t="b">
        <f t="shared" si="190"/>
        <v>1</v>
      </c>
      <c r="S1367" t="b">
        <f t="shared" si="191"/>
        <v>1</v>
      </c>
      <c r="T1367" t="b">
        <f t="shared" si="192"/>
        <v>0</v>
      </c>
      <c r="U1367" t="b">
        <f t="shared" si="193"/>
        <v>0</v>
      </c>
      <c r="V1367" t="b">
        <f t="shared" si="194"/>
        <v>0</v>
      </c>
      <c r="W1367" t="b">
        <f t="shared" si="195"/>
        <v>0</v>
      </c>
      <c r="X1367" t="b">
        <f t="shared" si="196"/>
        <v>0</v>
      </c>
      <c r="Y1367" t="b">
        <f t="shared" si="197"/>
        <v>0</v>
      </c>
    </row>
    <row r="1368" spans="1:25" x14ac:dyDescent="0.3">
      <c r="A1368">
        <v>1366</v>
      </c>
      <c r="B1368" t="s">
        <v>83</v>
      </c>
      <c r="C1368" t="s">
        <v>97</v>
      </c>
      <c r="D1368" t="s">
        <v>85</v>
      </c>
      <c r="E1368" t="s">
        <v>86</v>
      </c>
      <c r="F1368" t="s">
        <v>87</v>
      </c>
      <c r="G1368" t="s">
        <v>88</v>
      </c>
      <c r="H1368">
        <v>1199</v>
      </c>
      <c r="I1368">
        <v>87</v>
      </c>
      <c r="J1368">
        <v>19.3</v>
      </c>
      <c r="K1368">
        <v>7</v>
      </c>
      <c r="L1368">
        <v>2022</v>
      </c>
      <c r="M1368">
        <v>46328</v>
      </c>
      <c r="N1368">
        <v>3</v>
      </c>
      <c r="O1368">
        <v>0</v>
      </c>
      <c r="P1368">
        <v>3.61</v>
      </c>
      <c r="Q1368" t="b">
        <f t="shared" si="189"/>
        <v>0</v>
      </c>
      <c r="R1368" t="b">
        <f t="shared" si="190"/>
        <v>0</v>
      </c>
      <c r="S1368" t="b">
        <f t="shared" si="191"/>
        <v>1</v>
      </c>
      <c r="T1368" t="b">
        <f t="shared" si="192"/>
        <v>0</v>
      </c>
      <c r="U1368" t="b">
        <f t="shared" si="193"/>
        <v>0</v>
      </c>
      <c r="V1368" t="b">
        <f t="shared" si="194"/>
        <v>0</v>
      </c>
      <c r="W1368" t="b">
        <f t="shared" si="195"/>
        <v>0</v>
      </c>
      <c r="X1368" t="b">
        <f t="shared" si="196"/>
        <v>0</v>
      </c>
      <c r="Y1368" t="b">
        <f t="shared" si="197"/>
        <v>0</v>
      </c>
    </row>
    <row r="1369" spans="1:25" x14ac:dyDescent="0.3">
      <c r="A1369">
        <v>1367</v>
      </c>
      <c r="B1369" t="s">
        <v>83</v>
      </c>
      <c r="C1369" t="s">
        <v>97</v>
      </c>
      <c r="D1369" t="s">
        <v>85</v>
      </c>
      <c r="E1369" t="s">
        <v>86</v>
      </c>
      <c r="F1369" t="s">
        <v>87</v>
      </c>
      <c r="G1369" t="s">
        <v>88</v>
      </c>
      <c r="H1369">
        <v>1199</v>
      </c>
      <c r="I1369">
        <v>87</v>
      </c>
      <c r="J1369">
        <v>19.3</v>
      </c>
      <c r="K1369">
        <v>7</v>
      </c>
      <c r="L1369">
        <v>2023</v>
      </c>
      <c r="M1369">
        <v>30336</v>
      </c>
      <c r="N1369">
        <v>1</v>
      </c>
      <c r="O1369">
        <v>0</v>
      </c>
      <c r="P1369">
        <v>5.15</v>
      </c>
      <c r="Q1369" t="b">
        <f t="shared" si="189"/>
        <v>1</v>
      </c>
      <c r="R1369" t="b">
        <f t="shared" si="190"/>
        <v>0</v>
      </c>
      <c r="S1369" t="b">
        <f t="shared" si="191"/>
        <v>0</v>
      </c>
      <c r="T1369" t="b">
        <f t="shared" si="192"/>
        <v>0</v>
      </c>
      <c r="U1369" t="b">
        <f t="shared" si="193"/>
        <v>0</v>
      </c>
      <c r="V1369" t="b">
        <f t="shared" si="194"/>
        <v>1</v>
      </c>
      <c r="W1369" t="b">
        <f t="shared" si="195"/>
        <v>0</v>
      </c>
      <c r="X1369" t="b">
        <f t="shared" si="196"/>
        <v>0</v>
      </c>
      <c r="Y1369" t="b">
        <f t="shared" si="197"/>
        <v>0</v>
      </c>
    </row>
    <row r="1370" spans="1:25" x14ac:dyDescent="0.3">
      <c r="A1370">
        <v>1368</v>
      </c>
      <c r="B1370" t="s">
        <v>83</v>
      </c>
      <c r="C1370" t="s">
        <v>97</v>
      </c>
      <c r="D1370" t="s">
        <v>85</v>
      </c>
      <c r="E1370" t="s">
        <v>86</v>
      </c>
      <c r="F1370" t="s">
        <v>87</v>
      </c>
      <c r="G1370" t="s">
        <v>88</v>
      </c>
      <c r="H1370">
        <v>1199</v>
      </c>
      <c r="I1370">
        <v>87</v>
      </c>
      <c r="J1370">
        <v>19.3</v>
      </c>
      <c r="K1370">
        <v>7</v>
      </c>
      <c r="L1370">
        <v>2020</v>
      </c>
      <c r="M1370">
        <v>91101</v>
      </c>
      <c r="N1370">
        <v>1</v>
      </c>
      <c r="O1370">
        <v>0</v>
      </c>
      <c r="P1370">
        <v>2.87</v>
      </c>
      <c r="Q1370" t="b">
        <f t="shared" si="189"/>
        <v>0</v>
      </c>
      <c r="R1370" t="b">
        <f t="shared" si="190"/>
        <v>0</v>
      </c>
      <c r="S1370" t="b">
        <f t="shared" si="191"/>
        <v>1</v>
      </c>
      <c r="T1370" t="b">
        <f t="shared" si="192"/>
        <v>0</v>
      </c>
      <c r="U1370" t="b">
        <f t="shared" si="193"/>
        <v>0</v>
      </c>
      <c r="V1370" t="b">
        <f t="shared" si="194"/>
        <v>0</v>
      </c>
      <c r="W1370" t="b">
        <f t="shared" si="195"/>
        <v>0</v>
      </c>
      <c r="X1370" t="b">
        <f t="shared" si="196"/>
        <v>0</v>
      </c>
      <c r="Y1370" t="b">
        <f t="shared" si="197"/>
        <v>0</v>
      </c>
    </row>
    <row r="1371" spans="1:25" x14ac:dyDescent="0.3">
      <c r="A1371">
        <v>1369</v>
      </c>
      <c r="B1371" t="s">
        <v>83</v>
      </c>
      <c r="C1371" t="s">
        <v>97</v>
      </c>
      <c r="D1371" t="s">
        <v>85</v>
      </c>
      <c r="E1371" t="s">
        <v>86</v>
      </c>
      <c r="F1371" t="s">
        <v>87</v>
      </c>
      <c r="G1371" t="s">
        <v>88</v>
      </c>
      <c r="H1371">
        <v>1199</v>
      </c>
      <c r="I1371">
        <v>87</v>
      </c>
      <c r="J1371">
        <v>19.3</v>
      </c>
      <c r="K1371">
        <v>7</v>
      </c>
      <c r="L1371">
        <v>2020</v>
      </c>
      <c r="M1371">
        <v>94648</v>
      </c>
      <c r="N1371">
        <v>1</v>
      </c>
      <c r="O1371">
        <v>0</v>
      </c>
      <c r="P1371">
        <v>3.2</v>
      </c>
      <c r="Q1371" t="b">
        <f t="shared" si="189"/>
        <v>0</v>
      </c>
      <c r="R1371" t="b">
        <f t="shared" si="190"/>
        <v>0</v>
      </c>
      <c r="S1371" t="b">
        <f t="shared" si="191"/>
        <v>1</v>
      </c>
      <c r="T1371" t="b">
        <f t="shared" si="192"/>
        <v>0</v>
      </c>
      <c r="U1371" t="b">
        <f t="shared" si="193"/>
        <v>0</v>
      </c>
      <c r="V1371" t="b">
        <f t="shared" si="194"/>
        <v>0</v>
      </c>
      <c r="W1371" t="b">
        <f t="shared" si="195"/>
        <v>0</v>
      </c>
      <c r="X1371" t="b">
        <f t="shared" si="196"/>
        <v>0</v>
      </c>
      <c r="Y1371" t="b">
        <f t="shared" si="197"/>
        <v>0</v>
      </c>
    </row>
    <row r="1372" spans="1:25" x14ac:dyDescent="0.3">
      <c r="A1372">
        <v>1370</v>
      </c>
      <c r="B1372" t="s">
        <v>83</v>
      </c>
      <c r="C1372" t="s">
        <v>97</v>
      </c>
      <c r="D1372" t="s">
        <v>85</v>
      </c>
      <c r="E1372" t="s">
        <v>86</v>
      </c>
      <c r="F1372" t="s">
        <v>87</v>
      </c>
      <c r="G1372" t="s">
        <v>88</v>
      </c>
      <c r="H1372">
        <v>1199</v>
      </c>
      <c r="I1372">
        <v>87</v>
      </c>
      <c r="J1372">
        <v>19.3</v>
      </c>
      <c r="K1372">
        <v>7</v>
      </c>
      <c r="L1372">
        <v>2024</v>
      </c>
      <c r="M1372">
        <v>48147</v>
      </c>
      <c r="N1372">
        <v>1</v>
      </c>
      <c r="O1372">
        <v>0</v>
      </c>
      <c r="P1372">
        <v>5.4</v>
      </c>
      <c r="Q1372" t="b">
        <f t="shared" si="189"/>
        <v>1</v>
      </c>
      <c r="R1372" t="b">
        <f t="shared" si="190"/>
        <v>0</v>
      </c>
      <c r="S1372" t="b">
        <f t="shared" si="191"/>
        <v>1</v>
      </c>
      <c r="T1372" t="b">
        <f t="shared" si="192"/>
        <v>0</v>
      </c>
      <c r="U1372" t="b">
        <f t="shared" si="193"/>
        <v>0</v>
      </c>
      <c r="V1372" t="b">
        <f t="shared" si="194"/>
        <v>1</v>
      </c>
      <c r="W1372" t="b">
        <f t="shared" si="195"/>
        <v>0</v>
      </c>
      <c r="X1372" t="b">
        <f t="shared" si="196"/>
        <v>0</v>
      </c>
      <c r="Y1372" t="b">
        <f t="shared" si="197"/>
        <v>0</v>
      </c>
    </row>
    <row r="1373" spans="1:25" x14ac:dyDescent="0.3">
      <c r="A1373">
        <v>1371</v>
      </c>
      <c r="B1373" t="s">
        <v>83</v>
      </c>
      <c r="C1373" t="s">
        <v>97</v>
      </c>
      <c r="D1373" t="s">
        <v>85</v>
      </c>
      <c r="E1373" t="s">
        <v>86</v>
      </c>
      <c r="F1373" t="s">
        <v>87</v>
      </c>
      <c r="G1373" t="s">
        <v>88</v>
      </c>
      <c r="H1373">
        <v>1199</v>
      </c>
      <c r="I1373">
        <v>87</v>
      </c>
      <c r="J1373">
        <v>19.3</v>
      </c>
      <c r="K1373">
        <v>7</v>
      </c>
      <c r="L1373">
        <v>2020</v>
      </c>
      <c r="M1373">
        <v>126961</v>
      </c>
      <c r="N1373">
        <v>1</v>
      </c>
      <c r="O1373">
        <v>0</v>
      </c>
      <c r="P1373">
        <v>2.34</v>
      </c>
      <c r="Q1373" t="b">
        <f t="shared" si="189"/>
        <v>0</v>
      </c>
      <c r="R1373" t="b">
        <f t="shared" si="190"/>
        <v>0</v>
      </c>
      <c r="S1373" t="b">
        <f t="shared" si="191"/>
        <v>1</v>
      </c>
      <c r="T1373" t="b">
        <f t="shared" si="192"/>
        <v>0</v>
      </c>
      <c r="U1373" t="b">
        <f t="shared" si="193"/>
        <v>0</v>
      </c>
      <c r="V1373" t="b">
        <f t="shared" si="194"/>
        <v>0</v>
      </c>
      <c r="W1373" t="b">
        <f t="shared" si="195"/>
        <v>0</v>
      </c>
      <c r="X1373" t="b">
        <f t="shared" si="196"/>
        <v>0</v>
      </c>
      <c r="Y1373" t="b">
        <f t="shared" si="197"/>
        <v>0</v>
      </c>
    </row>
    <row r="1374" spans="1:25" x14ac:dyDescent="0.3">
      <c r="A1374">
        <v>1372</v>
      </c>
      <c r="B1374" t="s">
        <v>83</v>
      </c>
      <c r="C1374" t="s">
        <v>97</v>
      </c>
      <c r="D1374" t="s">
        <v>85</v>
      </c>
      <c r="E1374" t="s">
        <v>86</v>
      </c>
      <c r="F1374" t="s">
        <v>87</v>
      </c>
      <c r="G1374" t="s">
        <v>88</v>
      </c>
      <c r="H1374">
        <v>1199</v>
      </c>
      <c r="I1374">
        <v>87</v>
      </c>
      <c r="J1374">
        <v>19.3</v>
      </c>
      <c r="K1374">
        <v>7</v>
      </c>
      <c r="L1374">
        <v>2025</v>
      </c>
      <c r="M1374">
        <v>12245</v>
      </c>
      <c r="N1374">
        <v>1</v>
      </c>
      <c r="O1374">
        <v>0</v>
      </c>
      <c r="P1374">
        <v>6.61</v>
      </c>
      <c r="Q1374" t="b">
        <f t="shared" si="189"/>
        <v>1</v>
      </c>
      <c r="R1374" t="b">
        <f t="shared" si="190"/>
        <v>0</v>
      </c>
      <c r="S1374" t="b">
        <f t="shared" si="191"/>
        <v>0</v>
      </c>
      <c r="T1374" t="b">
        <f t="shared" si="192"/>
        <v>0</v>
      </c>
      <c r="U1374" t="b">
        <f t="shared" si="193"/>
        <v>0</v>
      </c>
      <c r="V1374" t="b">
        <f t="shared" si="194"/>
        <v>1</v>
      </c>
      <c r="W1374" t="b">
        <f t="shared" si="195"/>
        <v>0</v>
      </c>
      <c r="X1374" t="b">
        <f t="shared" si="196"/>
        <v>0</v>
      </c>
      <c r="Y1374" t="b">
        <f t="shared" si="197"/>
        <v>0</v>
      </c>
    </row>
    <row r="1375" spans="1:25" x14ac:dyDescent="0.3">
      <c r="A1375">
        <v>1373</v>
      </c>
      <c r="B1375" t="s">
        <v>83</v>
      </c>
      <c r="C1375" t="s">
        <v>97</v>
      </c>
      <c r="D1375" t="s">
        <v>85</v>
      </c>
      <c r="E1375" t="s">
        <v>86</v>
      </c>
      <c r="F1375" t="s">
        <v>87</v>
      </c>
      <c r="G1375" t="s">
        <v>88</v>
      </c>
      <c r="H1375">
        <v>1199</v>
      </c>
      <c r="I1375">
        <v>87</v>
      </c>
      <c r="J1375">
        <v>19.3</v>
      </c>
      <c r="K1375">
        <v>7</v>
      </c>
      <c r="L1375">
        <v>2021</v>
      </c>
      <c r="M1375">
        <v>106756</v>
      </c>
      <c r="N1375">
        <v>1</v>
      </c>
      <c r="O1375">
        <v>0</v>
      </c>
      <c r="P1375">
        <v>3.68</v>
      </c>
      <c r="Q1375" t="b">
        <f t="shared" si="189"/>
        <v>0</v>
      </c>
      <c r="R1375" t="b">
        <f t="shared" si="190"/>
        <v>0</v>
      </c>
      <c r="S1375" t="b">
        <f t="shared" si="191"/>
        <v>1</v>
      </c>
      <c r="T1375" t="b">
        <f t="shared" si="192"/>
        <v>0</v>
      </c>
      <c r="U1375" t="b">
        <f t="shared" si="193"/>
        <v>0</v>
      </c>
      <c r="V1375" t="b">
        <f t="shared" si="194"/>
        <v>0</v>
      </c>
      <c r="W1375" t="b">
        <f t="shared" si="195"/>
        <v>0</v>
      </c>
      <c r="X1375" t="b">
        <f t="shared" si="196"/>
        <v>0</v>
      </c>
      <c r="Y1375" t="b">
        <f t="shared" si="197"/>
        <v>0</v>
      </c>
    </row>
    <row r="1376" spans="1:25" x14ac:dyDescent="0.3">
      <c r="A1376">
        <v>1374</v>
      </c>
      <c r="B1376" t="s">
        <v>83</v>
      </c>
      <c r="C1376" t="s">
        <v>97</v>
      </c>
      <c r="D1376" t="s">
        <v>85</v>
      </c>
      <c r="E1376" t="s">
        <v>86</v>
      </c>
      <c r="F1376" t="s">
        <v>87</v>
      </c>
      <c r="G1376" t="s">
        <v>88</v>
      </c>
      <c r="H1376">
        <v>1199</v>
      </c>
      <c r="I1376">
        <v>87</v>
      </c>
      <c r="J1376">
        <v>19.3</v>
      </c>
      <c r="K1376">
        <v>7</v>
      </c>
      <c r="L1376">
        <v>2024</v>
      </c>
      <c r="M1376">
        <v>22377</v>
      </c>
      <c r="N1376">
        <v>2</v>
      </c>
      <c r="O1376">
        <v>0</v>
      </c>
      <c r="P1376">
        <v>5.18</v>
      </c>
      <c r="Q1376" t="b">
        <f t="shared" si="189"/>
        <v>1</v>
      </c>
      <c r="R1376" t="b">
        <f t="shared" si="190"/>
        <v>0</v>
      </c>
      <c r="S1376" t="b">
        <f t="shared" si="191"/>
        <v>0</v>
      </c>
      <c r="T1376" t="b">
        <f t="shared" si="192"/>
        <v>0</v>
      </c>
      <c r="U1376" t="b">
        <f t="shared" si="193"/>
        <v>0</v>
      </c>
      <c r="V1376" t="b">
        <f t="shared" si="194"/>
        <v>1</v>
      </c>
      <c r="W1376" t="b">
        <f t="shared" si="195"/>
        <v>0</v>
      </c>
      <c r="X1376" t="b">
        <f t="shared" si="196"/>
        <v>0</v>
      </c>
      <c r="Y1376" t="b">
        <f t="shared" si="197"/>
        <v>0</v>
      </c>
    </row>
    <row r="1377" spans="1:25" x14ac:dyDescent="0.3">
      <c r="A1377">
        <v>1375</v>
      </c>
      <c r="B1377" t="s">
        <v>83</v>
      </c>
      <c r="C1377" t="s">
        <v>97</v>
      </c>
      <c r="D1377" t="s">
        <v>85</v>
      </c>
      <c r="E1377" t="s">
        <v>86</v>
      </c>
      <c r="F1377" t="s">
        <v>87</v>
      </c>
      <c r="G1377" t="s">
        <v>88</v>
      </c>
      <c r="H1377">
        <v>1199</v>
      </c>
      <c r="I1377">
        <v>87</v>
      </c>
      <c r="J1377">
        <v>19.3</v>
      </c>
      <c r="K1377">
        <v>7</v>
      </c>
      <c r="L1377">
        <v>2026</v>
      </c>
      <c r="M1377">
        <v>7434</v>
      </c>
      <c r="N1377">
        <v>1</v>
      </c>
      <c r="O1377">
        <v>0</v>
      </c>
      <c r="P1377">
        <v>6.76</v>
      </c>
      <c r="Q1377" t="b">
        <f t="shared" si="189"/>
        <v>1</v>
      </c>
      <c r="R1377" t="b">
        <f t="shared" si="190"/>
        <v>0</v>
      </c>
      <c r="S1377" t="b">
        <f t="shared" si="191"/>
        <v>0</v>
      </c>
      <c r="T1377" t="b">
        <f t="shared" si="192"/>
        <v>0</v>
      </c>
      <c r="U1377" t="b">
        <f t="shared" si="193"/>
        <v>0</v>
      </c>
      <c r="V1377" t="b">
        <f t="shared" si="194"/>
        <v>1</v>
      </c>
      <c r="W1377" t="b">
        <f t="shared" si="195"/>
        <v>0</v>
      </c>
      <c r="X1377" t="b">
        <f t="shared" si="196"/>
        <v>0</v>
      </c>
      <c r="Y1377" t="b">
        <f t="shared" si="197"/>
        <v>0</v>
      </c>
    </row>
    <row r="1378" spans="1:25" x14ac:dyDescent="0.3">
      <c r="A1378">
        <v>1376</v>
      </c>
      <c r="B1378" t="s">
        <v>83</v>
      </c>
      <c r="C1378" t="s">
        <v>97</v>
      </c>
      <c r="D1378" t="s">
        <v>85</v>
      </c>
      <c r="E1378" t="s">
        <v>86</v>
      </c>
      <c r="F1378" t="s">
        <v>87</v>
      </c>
      <c r="G1378" t="s">
        <v>88</v>
      </c>
      <c r="H1378">
        <v>1199</v>
      </c>
      <c r="I1378">
        <v>87</v>
      </c>
      <c r="J1378">
        <v>19.3</v>
      </c>
      <c r="K1378">
        <v>7</v>
      </c>
      <c r="L1378">
        <v>2025</v>
      </c>
      <c r="M1378">
        <v>23730</v>
      </c>
      <c r="N1378">
        <v>1</v>
      </c>
      <c r="O1378">
        <v>1</v>
      </c>
      <c r="P1378">
        <v>5.23</v>
      </c>
      <c r="Q1378" t="b">
        <f t="shared" si="189"/>
        <v>1</v>
      </c>
      <c r="R1378" t="b">
        <f t="shared" si="190"/>
        <v>0</v>
      </c>
      <c r="S1378" t="b">
        <f t="shared" si="191"/>
        <v>0</v>
      </c>
      <c r="T1378" t="b">
        <f t="shared" si="192"/>
        <v>0</v>
      </c>
      <c r="U1378" t="b">
        <f t="shared" si="193"/>
        <v>0</v>
      </c>
      <c r="V1378" t="b">
        <f t="shared" si="194"/>
        <v>1</v>
      </c>
      <c r="W1378" t="b">
        <f t="shared" si="195"/>
        <v>0</v>
      </c>
      <c r="X1378" t="b">
        <f t="shared" si="196"/>
        <v>0</v>
      </c>
      <c r="Y1378" t="b">
        <f t="shared" si="197"/>
        <v>0</v>
      </c>
    </row>
    <row r="1379" spans="1:25" x14ac:dyDescent="0.3">
      <c r="A1379">
        <v>1377</v>
      </c>
      <c r="B1379" t="s">
        <v>83</v>
      </c>
      <c r="C1379" t="s">
        <v>97</v>
      </c>
      <c r="D1379" t="s">
        <v>85</v>
      </c>
      <c r="E1379" t="s">
        <v>86</v>
      </c>
      <c r="F1379" t="s">
        <v>87</v>
      </c>
      <c r="G1379" t="s">
        <v>88</v>
      </c>
      <c r="H1379">
        <v>1199</v>
      </c>
      <c r="I1379">
        <v>87</v>
      </c>
      <c r="J1379">
        <v>19.3</v>
      </c>
      <c r="K1379">
        <v>7</v>
      </c>
      <c r="L1379">
        <v>2020</v>
      </c>
      <c r="M1379">
        <v>78270</v>
      </c>
      <c r="N1379">
        <v>2</v>
      </c>
      <c r="O1379">
        <v>1</v>
      </c>
      <c r="P1379">
        <v>1.5</v>
      </c>
      <c r="Q1379" t="b">
        <f t="shared" si="189"/>
        <v>0</v>
      </c>
      <c r="R1379" t="b">
        <f t="shared" si="190"/>
        <v>0</v>
      </c>
      <c r="S1379" t="b">
        <f t="shared" si="191"/>
        <v>1</v>
      </c>
      <c r="T1379" t="b">
        <f t="shared" si="192"/>
        <v>0</v>
      </c>
      <c r="U1379" t="b">
        <f t="shared" si="193"/>
        <v>0</v>
      </c>
      <c r="V1379" t="b">
        <f t="shared" si="194"/>
        <v>0</v>
      </c>
      <c r="W1379" t="b">
        <f t="shared" si="195"/>
        <v>0</v>
      </c>
      <c r="X1379" t="b">
        <f t="shared" si="196"/>
        <v>0</v>
      </c>
      <c r="Y1379" t="b">
        <f t="shared" si="197"/>
        <v>0</v>
      </c>
    </row>
    <row r="1380" spans="1:25" x14ac:dyDescent="0.3">
      <c r="A1380">
        <v>1378</v>
      </c>
      <c r="B1380" t="s">
        <v>83</v>
      </c>
      <c r="C1380" t="s">
        <v>97</v>
      </c>
      <c r="D1380" t="s">
        <v>85</v>
      </c>
      <c r="E1380" t="s">
        <v>86</v>
      </c>
      <c r="F1380" t="s">
        <v>87</v>
      </c>
      <c r="G1380" t="s">
        <v>88</v>
      </c>
      <c r="H1380">
        <v>1199</v>
      </c>
      <c r="I1380">
        <v>87</v>
      </c>
      <c r="J1380">
        <v>19.3</v>
      </c>
      <c r="K1380">
        <v>7</v>
      </c>
      <c r="L1380">
        <v>2020</v>
      </c>
      <c r="M1380">
        <v>109550</v>
      </c>
      <c r="N1380">
        <v>1</v>
      </c>
      <c r="O1380">
        <v>0</v>
      </c>
      <c r="P1380">
        <v>2.85</v>
      </c>
      <c r="Q1380" t="b">
        <f t="shared" si="189"/>
        <v>0</v>
      </c>
      <c r="R1380" t="b">
        <f t="shared" si="190"/>
        <v>0</v>
      </c>
      <c r="S1380" t="b">
        <f t="shared" si="191"/>
        <v>1</v>
      </c>
      <c r="T1380" t="b">
        <f t="shared" si="192"/>
        <v>0</v>
      </c>
      <c r="U1380" t="b">
        <f t="shared" si="193"/>
        <v>0</v>
      </c>
      <c r="V1380" t="b">
        <f t="shared" si="194"/>
        <v>0</v>
      </c>
      <c r="W1380" t="b">
        <f t="shared" si="195"/>
        <v>0</v>
      </c>
      <c r="X1380" t="b">
        <f t="shared" si="196"/>
        <v>0</v>
      </c>
      <c r="Y1380" t="b">
        <f t="shared" si="197"/>
        <v>0</v>
      </c>
    </row>
    <row r="1381" spans="1:25" x14ac:dyDescent="0.3">
      <c r="A1381">
        <v>1379</v>
      </c>
      <c r="B1381" t="s">
        <v>83</v>
      </c>
      <c r="C1381" t="s">
        <v>97</v>
      </c>
      <c r="D1381" t="s">
        <v>85</v>
      </c>
      <c r="E1381" t="s">
        <v>86</v>
      </c>
      <c r="F1381" t="s">
        <v>87</v>
      </c>
      <c r="G1381" t="s">
        <v>88</v>
      </c>
      <c r="H1381">
        <v>1199</v>
      </c>
      <c r="I1381">
        <v>87</v>
      </c>
      <c r="J1381">
        <v>19.3</v>
      </c>
      <c r="K1381">
        <v>7</v>
      </c>
      <c r="L1381">
        <v>2022</v>
      </c>
      <c r="M1381">
        <v>37139</v>
      </c>
      <c r="N1381">
        <v>1</v>
      </c>
      <c r="O1381">
        <v>0</v>
      </c>
      <c r="P1381">
        <v>4.6399999999999997</v>
      </c>
      <c r="Q1381" t="b">
        <f t="shared" si="189"/>
        <v>1</v>
      </c>
      <c r="R1381" t="b">
        <f t="shared" si="190"/>
        <v>1</v>
      </c>
      <c r="S1381" t="b">
        <f t="shared" si="191"/>
        <v>0</v>
      </c>
      <c r="T1381" t="b">
        <f t="shared" si="192"/>
        <v>0</v>
      </c>
      <c r="U1381" t="b">
        <f t="shared" si="193"/>
        <v>0</v>
      </c>
      <c r="V1381" t="b">
        <f t="shared" si="194"/>
        <v>0</v>
      </c>
      <c r="W1381" t="b">
        <f t="shared" si="195"/>
        <v>0</v>
      </c>
      <c r="X1381" t="b">
        <f t="shared" si="196"/>
        <v>0</v>
      </c>
      <c r="Y1381" t="b">
        <f t="shared" si="197"/>
        <v>0</v>
      </c>
    </row>
    <row r="1382" spans="1:25" x14ac:dyDescent="0.3">
      <c r="A1382">
        <v>1380</v>
      </c>
      <c r="B1382" t="s">
        <v>83</v>
      </c>
      <c r="C1382" t="s">
        <v>97</v>
      </c>
      <c r="D1382" t="s">
        <v>85</v>
      </c>
      <c r="E1382" t="s">
        <v>86</v>
      </c>
      <c r="F1382" t="s">
        <v>87</v>
      </c>
      <c r="G1382" t="s">
        <v>88</v>
      </c>
      <c r="H1382">
        <v>1199</v>
      </c>
      <c r="I1382">
        <v>87</v>
      </c>
      <c r="J1382">
        <v>19.3</v>
      </c>
      <c r="K1382">
        <v>7</v>
      </c>
      <c r="L1382">
        <v>2020</v>
      </c>
      <c r="M1382">
        <v>53248</v>
      </c>
      <c r="N1382">
        <v>1</v>
      </c>
      <c r="O1382">
        <v>0</v>
      </c>
      <c r="P1382">
        <v>2.81</v>
      </c>
      <c r="Q1382" t="b">
        <f t="shared" si="189"/>
        <v>0</v>
      </c>
      <c r="R1382" t="b">
        <f t="shared" si="190"/>
        <v>0</v>
      </c>
      <c r="S1382" t="b">
        <f t="shared" si="191"/>
        <v>1</v>
      </c>
      <c r="T1382" t="b">
        <f t="shared" si="192"/>
        <v>0</v>
      </c>
      <c r="U1382" t="b">
        <f t="shared" si="193"/>
        <v>0</v>
      </c>
      <c r="V1382" t="b">
        <f t="shared" si="194"/>
        <v>0</v>
      </c>
      <c r="W1382" t="b">
        <f t="shared" si="195"/>
        <v>0</v>
      </c>
      <c r="X1382" t="b">
        <f t="shared" si="196"/>
        <v>0</v>
      </c>
      <c r="Y1382" t="b">
        <f t="shared" si="197"/>
        <v>0</v>
      </c>
    </row>
    <row r="1383" spans="1:25" x14ac:dyDescent="0.3">
      <c r="A1383">
        <v>1381</v>
      </c>
      <c r="B1383" t="s">
        <v>83</v>
      </c>
      <c r="C1383" t="s">
        <v>97</v>
      </c>
      <c r="D1383" t="s">
        <v>85</v>
      </c>
      <c r="E1383" t="s">
        <v>86</v>
      </c>
      <c r="F1383" t="s">
        <v>87</v>
      </c>
      <c r="G1383" t="s">
        <v>88</v>
      </c>
      <c r="H1383">
        <v>1199</v>
      </c>
      <c r="I1383">
        <v>87</v>
      </c>
      <c r="J1383">
        <v>19.3</v>
      </c>
      <c r="K1383">
        <v>7</v>
      </c>
      <c r="L1383">
        <v>2024</v>
      </c>
      <c r="M1383">
        <v>24716</v>
      </c>
      <c r="N1383">
        <v>3</v>
      </c>
      <c r="O1383">
        <v>0</v>
      </c>
      <c r="P1383">
        <v>4.79</v>
      </c>
      <c r="Q1383" t="b">
        <f t="shared" si="189"/>
        <v>1</v>
      </c>
      <c r="R1383" t="b">
        <f t="shared" si="190"/>
        <v>1</v>
      </c>
      <c r="S1383" t="b">
        <f t="shared" si="191"/>
        <v>0</v>
      </c>
      <c r="T1383" t="b">
        <f t="shared" si="192"/>
        <v>0</v>
      </c>
      <c r="U1383" t="b">
        <f t="shared" si="193"/>
        <v>0</v>
      </c>
      <c r="V1383" t="b">
        <f t="shared" si="194"/>
        <v>1</v>
      </c>
      <c r="W1383" t="b">
        <f t="shared" si="195"/>
        <v>0</v>
      </c>
      <c r="X1383" t="b">
        <f t="shared" si="196"/>
        <v>0</v>
      </c>
      <c r="Y1383" t="b">
        <f t="shared" si="197"/>
        <v>0</v>
      </c>
    </row>
    <row r="1384" spans="1:25" x14ac:dyDescent="0.3">
      <c r="A1384">
        <v>1382</v>
      </c>
      <c r="B1384" t="s">
        <v>83</v>
      </c>
      <c r="C1384" t="s">
        <v>97</v>
      </c>
      <c r="D1384" t="s">
        <v>85</v>
      </c>
      <c r="E1384" t="s">
        <v>86</v>
      </c>
      <c r="F1384" t="s">
        <v>87</v>
      </c>
      <c r="G1384" t="s">
        <v>88</v>
      </c>
      <c r="H1384">
        <v>1199</v>
      </c>
      <c r="I1384">
        <v>87</v>
      </c>
      <c r="J1384">
        <v>19.3</v>
      </c>
      <c r="K1384">
        <v>7</v>
      </c>
      <c r="L1384">
        <v>2021</v>
      </c>
      <c r="M1384">
        <v>64251</v>
      </c>
      <c r="N1384">
        <v>1</v>
      </c>
      <c r="O1384">
        <v>0</v>
      </c>
      <c r="P1384">
        <v>3.28</v>
      </c>
      <c r="Q1384" t="b">
        <f t="shared" si="189"/>
        <v>0</v>
      </c>
      <c r="R1384" t="b">
        <f t="shared" si="190"/>
        <v>0</v>
      </c>
      <c r="S1384" t="b">
        <f t="shared" si="191"/>
        <v>1</v>
      </c>
      <c r="T1384" t="b">
        <f t="shared" si="192"/>
        <v>0</v>
      </c>
      <c r="U1384" t="b">
        <f t="shared" si="193"/>
        <v>0</v>
      </c>
      <c r="V1384" t="b">
        <f t="shared" si="194"/>
        <v>0</v>
      </c>
      <c r="W1384" t="b">
        <f t="shared" si="195"/>
        <v>0</v>
      </c>
      <c r="X1384" t="b">
        <f t="shared" si="196"/>
        <v>0</v>
      </c>
      <c r="Y1384" t="b">
        <f t="shared" si="197"/>
        <v>0</v>
      </c>
    </row>
    <row r="1385" spans="1:25" x14ac:dyDescent="0.3">
      <c r="A1385">
        <v>1383</v>
      </c>
      <c r="B1385" t="s">
        <v>83</v>
      </c>
      <c r="C1385" t="s">
        <v>97</v>
      </c>
      <c r="D1385" t="s">
        <v>85</v>
      </c>
      <c r="E1385" t="s">
        <v>86</v>
      </c>
      <c r="F1385" t="s">
        <v>87</v>
      </c>
      <c r="G1385" t="s">
        <v>88</v>
      </c>
      <c r="H1385">
        <v>1199</v>
      </c>
      <c r="I1385">
        <v>87</v>
      </c>
      <c r="J1385">
        <v>19.3</v>
      </c>
      <c r="K1385">
        <v>7</v>
      </c>
      <c r="L1385">
        <v>2025</v>
      </c>
      <c r="M1385">
        <v>23290</v>
      </c>
      <c r="N1385">
        <v>1</v>
      </c>
      <c r="O1385">
        <v>0</v>
      </c>
      <c r="P1385">
        <v>6.48</v>
      </c>
      <c r="Q1385" t="b">
        <f t="shared" si="189"/>
        <v>1</v>
      </c>
      <c r="R1385" t="b">
        <f t="shared" si="190"/>
        <v>0</v>
      </c>
      <c r="S1385" t="b">
        <f t="shared" si="191"/>
        <v>0</v>
      </c>
      <c r="T1385" t="b">
        <f t="shared" si="192"/>
        <v>0</v>
      </c>
      <c r="U1385" t="b">
        <f t="shared" si="193"/>
        <v>0</v>
      </c>
      <c r="V1385" t="b">
        <f t="shared" si="194"/>
        <v>1</v>
      </c>
      <c r="W1385" t="b">
        <f t="shared" si="195"/>
        <v>0</v>
      </c>
      <c r="X1385" t="b">
        <f t="shared" si="196"/>
        <v>0</v>
      </c>
      <c r="Y1385" t="b">
        <f t="shared" si="197"/>
        <v>0</v>
      </c>
    </row>
    <row r="1386" spans="1:25" x14ac:dyDescent="0.3">
      <c r="A1386">
        <v>1384</v>
      </c>
      <c r="B1386" t="s">
        <v>83</v>
      </c>
      <c r="C1386" t="s">
        <v>97</v>
      </c>
      <c r="D1386" t="s">
        <v>85</v>
      </c>
      <c r="E1386" t="s">
        <v>86</v>
      </c>
      <c r="F1386" t="s">
        <v>87</v>
      </c>
      <c r="G1386" t="s">
        <v>88</v>
      </c>
      <c r="H1386">
        <v>1199</v>
      </c>
      <c r="I1386">
        <v>87</v>
      </c>
      <c r="J1386">
        <v>19.3</v>
      </c>
      <c r="K1386">
        <v>7</v>
      </c>
      <c r="L1386">
        <v>2021</v>
      </c>
      <c r="M1386">
        <v>49310</v>
      </c>
      <c r="N1386">
        <v>2</v>
      </c>
      <c r="O1386">
        <v>0</v>
      </c>
      <c r="P1386">
        <v>3.57</v>
      </c>
      <c r="Q1386" t="b">
        <f t="shared" si="189"/>
        <v>0</v>
      </c>
      <c r="R1386" t="b">
        <f t="shared" si="190"/>
        <v>0</v>
      </c>
      <c r="S1386" t="b">
        <f t="shared" si="191"/>
        <v>1</v>
      </c>
      <c r="T1386" t="b">
        <f t="shared" si="192"/>
        <v>0</v>
      </c>
      <c r="U1386" t="b">
        <f t="shared" si="193"/>
        <v>0</v>
      </c>
      <c r="V1386" t="b">
        <f t="shared" si="194"/>
        <v>0</v>
      </c>
      <c r="W1386" t="b">
        <f t="shared" si="195"/>
        <v>0</v>
      </c>
      <c r="X1386" t="b">
        <f t="shared" si="196"/>
        <v>0</v>
      </c>
      <c r="Y1386" t="b">
        <f t="shared" si="197"/>
        <v>0</v>
      </c>
    </row>
    <row r="1387" spans="1:25" x14ac:dyDescent="0.3">
      <c r="A1387">
        <v>1385</v>
      </c>
      <c r="B1387" t="s">
        <v>83</v>
      </c>
      <c r="C1387" t="s">
        <v>97</v>
      </c>
      <c r="D1387" t="s">
        <v>85</v>
      </c>
      <c r="E1387" t="s">
        <v>86</v>
      </c>
      <c r="F1387" t="s">
        <v>87</v>
      </c>
      <c r="G1387" t="s">
        <v>88</v>
      </c>
      <c r="H1387">
        <v>1199</v>
      </c>
      <c r="I1387">
        <v>87</v>
      </c>
      <c r="J1387">
        <v>19.3</v>
      </c>
      <c r="K1387">
        <v>7</v>
      </c>
      <c r="L1387">
        <v>2026</v>
      </c>
      <c r="M1387">
        <v>8815</v>
      </c>
      <c r="N1387">
        <v>2</v>
      </c>
      <c r="O1387">
        <v>0</v>
      </c>
      <c r="P1387">
        <v>6.4</v>
      </c>
      <c r="Q1387" t="b">
        <f t="shared" si="189"/>
        <v>1</v>
      </c>
      <c r="R1387" t="b">
        <f t="shared" si="190"/>
        <v>0</v>
      </c>
      <c r="S1387" t="b">
        <f t="shared" si="191"/>
        <v>0</v>
      </c>
      <c r="T1387" t="b">
        <f t="shared" si="192"/>
        <v>0</v>
      </c>
      <c r="U1387" t="b">
        <f t="shared" si="193"/>
        <v>0</v>
      </c>
      <c r="V1387" t="b">
        <f t="shared" si="194"/>
        <v>1</v>
      </c>
      <c r="W1387" t="b">
        <f t="shared" si="195"/>
        <v>0</v>
      </c>
      <c r="X1387" t="b">
        <f t="shared" si="196"/>
        <v>0</v>
      </c>
      <c r="Y1387" t="b">
        <f t="shared" si="197"/>
        <v>0</v>
      </c>
    </row>
    <row r="1388" spans="1:25" x14ac:dyDescent="0.3">
      <c r="A1388">
        <v>1386</v>
      </c>
      <c r="B1388" t="s">
        <v>83</v>
      </c>
      <c r="C1388" t="s">
        <v>97</v>
      </c>
      <c r="D1388" t="s">
        <v>85</v>
      </c>
      <c r="E1388" t="s">
        <v>86</v>
      </c>
      <c r="F1388" t="s">
        <v>87</v>
      </c>
      <c r="G1388" t="s">
        <v>88</v>
      </c>
      <c r="H1388">
        <v>1199</v>
      </c>
      <c r="I1388">
        <v>87</v>
      </c>
      <c r="J1388">
        <v>19.3</v>
      </c>
      <c r="K1388">
        <v>7</v>
      </c>
      <c r="L1388">
        <v>2022</v>
      </c>
      <c r="M1388">
        <v>61386</v>
      </c>
      <c r="N1388">
        <v>1</v>
      </c>
      <c r="O1388">
        <v>0</v>
      </c>
      <c r="P1388">
        <v>4.6100000000000003</v>
      </c>
      <c r="Q1388" t="b">
        <f t="shared" si="189"/>
        <v>1</v>
      </c>
      <c r="R1388" t="b">
        <f t="shared" si="190"/>
        <v>1</v>
      </c>
      <c r="S1388" t="b">
        <f t="shared" si="191"/>
        <v>1</v>
      </c>
      <c r="T1388" t="b">
        <f t="shared" si="192"/>
        <v>0</v>
      </c>
      <c r="U1388" t="b">
        <f t="shared" si="193"/>
        <v>0</v>
      </c>
      <c r="V1388" t="b">
        <f t="shared" si="194"/>
        <v>0</v>
      </c>
      <c r="W1388" t="b">
        <f t="shared" si="195"/>
        <v>0</v>
      </c>
      <c r="X1388" t="b">
        <f t="shared" si="196"/>
        <v>0</v>
      </c>
      <c r="Y1388" t="b">
        <f t="shared" si="197"/>
        <v>0</v>
      </c>
    </row>
    <row r="1389" spans="1:25" x14ac:dyDescent="0.3">
      <c r="A1389">
        <v>1387</v>
      </c>
      <c r="B1389" t="s">
        <v>83</v>
      </c>
      <c r="C1389" t="s">
        <v>97</v>
      </c>
      <c r="D1389" t="s">
        <v>85</v>
      </c>
      <c r="E1389" t="s">
        <v>86</v>
      </c>
      <c r="F1389" t="s">
        <v>87</v>
      </c>
      <c r="G1389" t="s">
        <v>88</v>
      </c>
      <c r="H1389">
        <v>1199</v>
      </c>
      <c r="I1389">
        <v>87</v>
      </c>
      <c r="J1389">
        <v>19.3</v>
      </c>
      <c r="K1389">
        <v>7</v>
      </c>
      <c r="L1389">
        <v>2021</v>
      </c>
      <c r="M1389">
        <v>44472</v>
      </c>
      <c r="N1389">
        <v>1</v>
      </c>
      <c r="O1389">
        <v>0</v>
      </c>
      <c r="P1389">
        <v>3.65</v>
      </c>
      <c r="Q1389" t="b">
        <f t="shared" si="189"/>
        <v>0</v>
      </c>
      <c r="R1389" t="b">
        <f t="shared" si="190"/>
        <v>0</v>
      </c>
      <c r="S1389" t="b">
        <f t="shared" si="191"/>
        <v>1</v>
      </c>
      <c r="T1389" t="b">
        <f t="shared" si="192"/>
        <v>0</v>
      </c>
      <c r="U1389" t="b">
        <f t="shared" si="193"/>
        <v>0</v>
      </c>
      <c r="V1389" t="b">
        <f t="shared" si="194"/>
        <v>0</v>
      </c>
      <c r="W1389" t="b">
        <f t="shared" si="195"/>
        <v>0</v>
      </c>
      <c r="X1389" t="b">
        <f t="shared" si="196"/>
        <v>0</v>
      </c>
      <c r="Y1389" t="b">
        <f t="shared" si="197"/>
        <v>0</v>
      </c>
    </row>
    <row r="1390" spans="1:25" x14ac:dyDescent="0.3">
      <c r="A1390">
        <v>1388</v>
      </c>
      <c r="B1390" t="s">
        <v>83</v>
      </c>
      <c r="C1390" t="s">
        <v>97</v>
      </c>
      <c r="D1390" t="s">
        <v>85</v>
      </c>
      <c r="E1390" t="s">
        <v>86</v>
      </c>
      <c r="F1390" t="s">
        <v>87</v>
      </c>
      <c r="G1390" t="s">
        <v>88</v>
      </c>
      <c r="H1390">
        <v>1199</v>
      </c>
      <c r="I1390">
        <v>87</v>
      </c>
      <c r="J1390">
        <v>19.3</v>
      </c>
      <c r="K1390">
        <v>7</v>
      </c>
      <c r="L1390">
        <v>2020</v>
      </c>
      <c r="M1390">
        <v>82890</v>
      </c>
      <c r="N1390">
        <v>2</v>
      </c>
      <c r="O1390">
        <v>0</v>
      </c>
      <c r="P1390">
        <v>2.8</v>
      </c>
      <c r="Q1390" t="b">
        <f t="shared" si="189"/>
        <v>0</v>
      </c>
      <c r="R1390" t="b">
        <f t="shared" si="190"/>
        <v>0</v>
      </c>
      <c r="S1390" t="b">
        <f t="shared" si="191"/>
        <v>1</v>
      </c>
      <c r="T1390" t="b">
        <f t="shared" si="192"/>
        <v>0</v>
      </c>
      <c r="U1390" t="b">
        <f t="shared" si="193"/>
        <v>0</v>
      </c>
      <c r="V1390" t="b">
        <f t="shared" si="194"/>
        <v>0</v>
      </c>
      <c r="W1390" t="b">
        <f t="shared" si="195"/>
        <v>0</v>
      </c>
      <c r="X1390" t="b">
        <f t="shared" si="196"/>
        <v>0</v>
      </c>
      <c r="Y1390" t="b">
        <f t="shared" si="197"/>
        <v>0</v>
      </c>
    </row>
    <row r="1391" spans="1:25" x14ac:dyDescent="0.3">
      <c r="A1391">
        <v>1389</v>
      </c>
      <c r="B1391" t="s">
        <v>83</v>
      </c>
      <c r="C1391" t="s">
        <v>97</v>
      </c>
      <c r="D1391" t="s">
        <v>85</v>
      </c>
      <c r="E1391" t="s">
        <v>86</v>
      </c>
      <c r="F1391" t="s">
        <v>87</v>
      </c>
      <c r="G1391" t="s">
        <v>88</v>
      </c>
      <c r="H1391">
        <v>1199</v>
      </c>
      <c r="I1391">
        <v>87</v>
      </c>
      <c r="J1391">
        <v>19.3</v>
      </c>
      <c r="K1391">
        <v>7</v>
      </c>
      <c r="L1391">
        <v>2022</v>
      </c>
      <c r="M1391">
        <v>57607</v>
      </c>
      <c r="N1391">
        <v>1</v>
      </c>
      <c r="O1391">
        <v>1</v>
      </c>
      <c r="P1391">
        <v>3.7</v>
      </c>
      <c r="Q1391" t="b">
        <f t="shared" si="189"/>
        <v>0</v>
      </c>
      <c r="R1391" t="b">
        <f t="shared" si="190"/>
        <v>0</v>
      </c>
      <c r="S1391" t="b">
        <f t="shared" si="191"/>
        <v>1</v>
      </c>
      <c r="T1391" t="b">
        <f t="shared" si="192"/>
        <v>0</v>
      </c>
      <c r="U1391" t="b">
        <f t="shared" si="193"/>
        <v>0</v>
      </c>
      <c r="V1391" t="b">
        <f t="shared" si="194"/>
        <v>0</v>
      </c>
      <c r="W1391" t="b">
        <f t="shared" si="195"/>
        <v>0</v>
      </c>
      <c r="X1391" t="b">
        <f t="shared" si="196"/>
        <v>0</v>
      </c>
      <c r="Y1391" t="b">
        <f t="shared" si="197"/>
        <v>0</v>
      </c>
    </row>
    <row r="1392" spans="1:25" x14ac:dyDescent="0.3">
      <c r="A1392">
        <v>1390</v>
      </c>
      <c r="B1392" t="s">
        <v>83</v>
      </c>
      <c r="C1392" t="s">
        <v>97</v>
      </c>
      <c r="D1392" t="s">
        <v>85</v>
      </c>
      <c r="E1392" t="s">
        <v>86</v>
      </c>
      <c r="F1392" t="s">
        <v>87</v>
      </c>
      <c r="G1392" t="s">
        <v>88</v>
      </c>
      <c r="H1392">
        <v>1199</v>
      </c>
      <c r="I1392">
        <v>87</v>
      </c>
      <c r="J1392">
        <v>19.3</v>
      </c>
      <c r="K1392">
        <v>7</v>
      </c>
      <c r="L1392">
        <v>2024</v>
      </c>
      <c r="M1392">
        <v>38822</v>
      </c>
      <c r="N1392">
        <v>2</v>
      </c>
      <c r="O1392">
        <v>0</v>
      </c>
      <c r="P1392">
        <v>5.51</v>
      </c>
      <c r="Q1392" t="b">
        <f t="shared" si="189"/>
        <v>1</v>
      </c>
      <c r="R1392" t="b">
        <f t="shared" si="190"/>
        <v>0</v>
      </c>
      <c r="S1392" t="b">
        <f t="shared" si="191"/>
        <v>0</v>
      </c>
      <c r="T1392" t="b">
        <f t="shared" si="192"/>
        <v>0</v>
      </c>
      <c r="U1392" t="b">
        <f t="shared" si="193"/>
        <v>0</v>
      </c>
      <c r="V1392" t="b">
        <f t="shared" si="194"/>
        <v>1</v>
      </c>
      <c r="W1392" t="b">
        <f t="shared" si="195"/>
        <v>0</v>
      </c>
      <c r="X1392" t="b">
        <f t="shared" si="196"/>
        <v>0</v>
      </c>
      <c r="Y1392" t="b">
        <f t="shared" si="197"/>
        <v>0</v>
      </c>
    </row>
    <row r="1393" spans="1:25" x14ac:dyDescent="0.3">
      <c r="A1393">
        <v>1391</v>
      </c>
      <c r="B1393" t="s">
        <v>83</v>
      </c>
      <c r="C1393" t="s">
        <v>97</v>
      </c>
      <c r="D1393" t="s">
        <v>85</v>
      </c>
      <c r="E1393" t="s">
        <v>86</v>
      </c>
      <c r="F1393" t="s">
        <v>87</v>
      </c>
      <c r="G1393" t="s">
        <v>88</v>
      </c>
      <c r="H1393">
        <v>1199</v>
      </c>
      <c r="I1393">
        <v>87</v>
      </c>
      <c r="J1393">
        <v>19.3</v>
      </c>
      <c r="K1393">
        <v>7</v>
      </c>
      <c r="L1393">
        <v>2025</v>
      </c>
      <c r="M1393">
        <v>12948</v>
      </c>
      <c r="N1393">
        <v>3</v>
      </c>
      <c r="O1393">
        <v>0</v>
      </c>
      <c r="P1393">
        <v>5.33</v>
      </c>
      <c r="Q1393" t="b">
        <f t="shared" si="189"/>
        <v>1</v>
      </c>
      <c r="R1393" t="b">
        <f t="shared" si="190"/>
        <v>0</v>
      </c>
      <c r="S1393" t="b">
        <f t="shared" si="191"/>
        <v>0</v>
      </c>
      <c r="T1393" t="b">
        <f t="shared" si="192"/>
        <v>0</v>
      </c>
      <c r="U1393" t="b">
        <f t="shared" si="193"/>
        <v>0</v>
      </c>
      <c r="V1393" t="b">
        <f t="shared" si="194"/>
        <v>1</v>
      </c>
      <c r="W1393" t="b">
        <f t="shared" si="195"/>
        <v>0</v>
      </c>
      <c r="X1393" t="b">
        <f t="shared" si="196"/>
        <v>0</v>
      </c>
      <c r="Y1393" t="b">
        <f t="shared" si="197"/>
        <v>0</v>
      </c>
    </row>
    <row r="1394" spans="1:25" x14ac:dyDescent="0.3">
      <c r="A1394">
        <v>1392</v>
      </c>
      <c r="B1394" t="s">
        <v>83</v>
      </c>
      <c r="C1394" t="s">
        <v>97</v>
      </c>
      <c r="D1394" t="s">
        <v>85</v>
      </c>
      <c r="E1394" t="s">
        <v>86</v>
      </c>
      <c r="F1394" t="s">
        <v>87</v>
      </c>
      <c r="G1394" t="s">
        <v>88</v>
      </c>
      <c r="H1394">
        <v>1199</v>
      </c>
      <c r="I1394">
        <v>87</v>
      </c>
      <c r="J1394">
        <v>19.3</v>
      </c>
      <c r="K1394">
        <v>7</v>
      </c>
      <c r="L1394">
        <v>2026</v>
      </c>
      <c r="M1394">
        <v>5442</v>
      </c>
      <c r="N1394">
        <v>1</v>
      </c>
      <c r="O1394">
        <v>0</v>
      </c>
      <c r="P1394">
        <v>7.33</v>
      </c>
      <c r="Q1394" t="b">
        <f t="shared" si="189"/>
        <v>1</v>
      </c>
      <c r="R1394" t="b">
        <f t="shared" si="190"/>
        <v>0</v>
      </c>
      <c r="S1394" t="b">
        <f t="shared" si="191"/>
        <v>0</v>
      </c>
      <c r="T1394" t="b">
        <f t="shared" si="192"/>
        <v>0</v>
      </c>
      <c r="U1394" t="b">
        <f t="shared" si="193"/>
        <v>0</v>
      </c>
      <c r="V1394" t="b">
        <f t="shared" si="194"/>
        <v>1</v>
      </c>
      <c r="W1394" t="b">
        <f t="shared" si="195"/>
        <v>1</v>
      </c>
      <c r="X1394" t="b">
        <f t="shared" si="196"/>
        <v>0</v>
      </c>
      <c r="Y1394" t="b">
        <f t="shared" si="197"/>
        <v>0</v>
      </c>
    </row>
    <row r="1395" spans="1:25" x14ac:dyDescent="0.3">
      <c r="A1395">
        <v>1393</v>
      </c>
      <c r="B1395" t="s">
        <v>83</v>
      </c>
      <c r="C1395" t="s">
        <v>97</v>
      </c>
      <c r="D1395" t="s">
        <v>85</v>
      </c>
      <c r="E1395" t="s">
        <v>86</v>
      </c>
      <c r="F1395" t="s">
        <v>87</v>
      </c>
      <c r="G1395" t="s">
        <v>88</v>
      </c>
      <c r="H1395">
        <v>1199</v>
      </c>
      <c r="I1395">
        <v>87</v>
      </c>
      <c r="J1395">
        <v>19.3</v>
      </c>
      <c r="K1395">
        <v>7</v>
      </c>
      <c r="L1395">
        <v>2026</v>
      </c>
      <c r="M1395">
        <v>9586</v>
      </c>
      <c r="N1395">
        <v>1</v>
      </c>
      <c r="O1395">
        <v>0</v>
      </c>
      <c r="P1395">
        <v>7.31</v>
      </c>
      <c r="Q1395" t="b">
        <f t="shared" si="189"/>
        <v>1</v>
      </c>
      <c r="R1395" t="b">
        <f t="shared" si="190"/>
        <v>0</v>
      </c>
      <c r="S1395" t="b">
        <f t="shared" si="191"/>
        <v>0</v>
      </c>
      <c r="T1395" t="b">
        <f t="shared" si="192"/>
        <v>0</v>
      </c>
      <c r="U1395" t="b">
        <f t="shared" si="193"/>
        <v>0</v>
      </c>
      <c r="V1395" t="b">
        <f t="shared" si="194"/>
        <v>1</v>
      </c>
      <c r="W1395" t="b">
        <f t="shared" si="195"/>
        <v>1</v>
      </c>
      <c r="X1395" t="b">
        <f t="shared" si="196"/>
        <v>0</v>
      </c>
      <c r="Y1395" t="b">
        <f t="shared" si="197"/>
        <v>0</v>
      </c>
    </row>
    <row r="1396" spans="1:25" x14ac:dyDescent="0.3">
      <c r="A1396">
        <v>1394</v>
      </c>
      <c r="B1396" t="s">
        <v>83</v>
      </c>
      <c r="C1396" t="s">
        <v>97</v>
      </c>
      <c r="D1396" t="s">
        <v>85</v>
      </c>
      <c r="E1396" t="s">
        <v>86</v>
      </c>
      <c r="F1396" t="s">
        <v>87</v>
      </c>
      <c r="G1396" t="s">
        <v>88</v>
      </c>
      <c r="H1396">
        <v>1199</v>
      </c>
      <c r="I1396">
        <v>87</v>
      </c>
      <c r="J1396">
        <v>19.3</v>
      </c>
      <c r="K1396">
        <v>7</v>
      </c>
      <c r="L1396">
        <v>2026</v>
      </c>
      <c r="M1396">
        <v>6454</v>
      </c>
      <c r="N1396">
        <v>2</v>
      </c>
      <c r="O1396">
        <v>1</v>
      </c>
      <c r="P1396">
        <v>5.95</v>
      </c>
      <c r="Q1396" t="b">
        <f t="shared" si="189"/>
        <v>1</v>
      </c>
      <c r="R1396" t="b">
        <f t="shared" si="190"/>
        <v>0</v>
      </c>
      <c r="S1396" t="b">
        <f t="shared" si="191"/>
        <v>0</v>
      </c>
      <c r="T1396" t="b">
        <f t="shared" si="192"/>
        <v>0</v>
      </c>
      <c r="U1396" t="b">
        <f t="shared" si="193"/>
        <v>0</v>
      </c>
      <c r="V1396" t="b">
        <f t="shared" si="194"/>
        <v>1</v>
      </c>
      <c r="W1396" t="b">
        <f t="shared" si="195"/>
        <v>0</v>
      </c>
      <c r="X1396" t="b">
        <f t="shared" si="196"/>
        <v>0</v>
      </c>
      <c r="Y1396" t="b">
        <f t="shared" si="197"/>
        <v>0</v>
      </c>
    </row>
    <row r="1397" spans="1:25" x14ac:dyDescent="0.3">
      <c r="A1397">
        <v>1395</v>
      </c>
      <c r="B1397" t="s">
        <v>83</v>
      </c>
      <c r="C1397" t="s">
        <v>97</v>
      </c>
      <c r="D1397" t="s">
        <v>85</v>
      </c>
      <c r="E1397" t="s">
        <v>86</v>
      </c>
      <c r="F1397" t="s">
        <v>87</v>
      </c>
      <c r="G1397" t="s">
        <v>88</v>
      </c>
      <c r="H1397">
        <v>1199</v>
      </c>
      <c r="I1397">
        <v>87</v>
      </c>
      <c r="J1397">
        <v>19.3</v>
      </c>
      <c r="K1397">
        <v>7</v>
      </c>
      <c r="L1397">
        <v>2020</v>
      </c>
      <c r="M1397">
        <v>65123</v>
      </c>
      <c r="N1397">
        <v>1</v>
      </c>
      <c r="O1397">
        <v>0</v>
      </c>
      <c r="P1397">
        <v>3.22</v>
      </c>
      <c r="Q1397" t="b">
        <f t="shared" si="189"/>
        <v>0</v>
      </c>
      <c r="R1397" t="b">
        <f t="shared" si="190"/>
        <v>0</v>
      </c>
      <c r="S1397" t="b">
        <f t="shared" si="191"/>
        <v>1</v>
      </c>
      <c r="T1397" t="b">
        <f t="shared" si="192"/>
        <v>0</v>
      </c>
      <c r="U1397" t="b">
        <f t="shared" si="193"/>
        <v>0</v>
      </c>
      <c r="V1397" t="b">
        <f t="shared" si="194"/>
        <v>0</v>
      </c>
      <c r="W1397" t="b">
        <f t="shared" si="195"/>
        <v>0</v>
      </c>
      <c r="X1397" t="b">
        <f t="shared" si="196"/>
        <v>0</v>
      </c>
      <c r="Y1397" t="b">
        <f t="shared" si="197"/>
        <v>0</v>
      </c>
    </row>
    <row r="1398" spans="1:25" x14ac:dyDescent="0.3">
      <c r="A1398">
        <v>1396</v>
      </c>
      <c r="B1398" t="s">
        <v>83</v>
      </c>
      <c r="C1398" t="s">
        <v>97</v>
      </c>
      <c r="D1398" t="s">
        <v>85</v>
      </c>
      <c r="E1398" t="s">
        <v>86</v>
      </c>
      <c r="F1398" t="s">
        <v>87</v>
      </c>
      <c r="G1398" t="s">
        <v>88</v>
      </c>
      <c r="H1398">
        <v>1199</v>
      </c>
      <c r="I1398">
        <v>87</v>
      </c>
      <c r="J1398">
        <v>19.3</v>
      </c>
      <c r="K1398">
        <v>7</v>
      </c>
      <c r="L1398">
        <v>2026</v>
      </c>
      <c r="M1398">
        <v>6195</v>
      </c>
      <c r="N1398">
        <v>1</v>
      </c>
      <c r="O1398">
        <v>0</v>
      </c>
      <c r="P1398">
        <v>7.02</v>
      </c>
      <c r="Q1398" t="b">
        <f t="shared" si="189"/>
        <v>1</v>
      </c>
      <c r="R1398" t="b">
        <f t="shared" si="190"/>
        <v>0</v>
      </c>
      <c r="S1398" t="b">
        <f t="shared" si="191"/>
        <v>0</v>
      </c>
      <c r="T1398" t="b">
        <f t="shared" si="192"/>
        <v>0</v>
      </c>
      <c r="U1398" t="b">
        <f t="shared" si="193"/>
        <v>0</v>
      </c>
      <c r="V1398" t="b">
        <f t="shared" si="194"/>
        <v>1</v>
      </c>
      <c r="W1398" t="b">
        <f t="shared" si="195"/>
        <v>1</v>
      </c>
      <c r="X1398" t="b">
        <f t="shared" si="196"/>
        <v>0</v>
      </c>
      <c r="Y1398" t="b">
        <f t="shared" si="197"/>
        <v>0</v>
      </c>
    </row>
    <row r="1399" spans="1:25" x14ac:dyDescent="0.3">
      <c r="A1399">
        <v>1397</v>
      </c>
      <c r="B1399" t="s">
        <v>83</v>
      </c>
      <c r="C1399" t="s">
        <v>97</v>
      </c>
      <c r="D1399" t="s">
        <v>85</v>
      </c>
      <c r="E1399" t="s">
        <v>86</v>
      </c>
      <c r="F1399" t="s">
        <v>87</v>
      </c>
      <c r="G1399" t="s">
        <v>88</v>
      </c>
      <c r="H1399">
        <v>1199</v>
      </c>
      <c r="I1399">
        <v>87</v>
      </c>
      <c r="J1399">
        <v>19.3</v>
      </c>
      <c r="K1399">
        <v>7</v>
      </c>
      <c r="L1399">
        <v>2023</v>
      </c>
      <c r="M1399">
        <v>48680</v>
      </c>
      <c r="N1399">
        <v>1</v>
      </c>
      <c r="O1399">
        <v>0</v>
      </c>
      <c r="P1399">
        <v>5.14</v>
      </c>
      <c r="Q1399" t="b">
        <f t="shared" si="189"/>
        <v>1</v>
      </c>
      <c r="R1399" t="b">
        <f t="shared" si="190"/>
        <v>0</v>
      </c>
      <c r="S1399" t="b">
        <f t="shared" si="191"/>
        <v>1</v>
      </c>
      <c r="T1399" t="b">
        <f t="shared" si="192"/>
        <v>0</v>
      </c>
      <c r="U1399" t="b">
        <f t="shared" si="193"/>
        <v>0</v>
      </c>
      <c r="V1399" t="b">
        <f t="shared" si="194"/>
        <v>1</v>
      </c>
      <c r="W1399" t="b">
        <f t="shared" si="195"/>
        <v>0</v>
      </c>
      <c r="X1399" t="b">
        <f t="shared" si="196"/>
        <v>0</v>
      </c>
      <c r="Y1399" t="b">
        <f t="shared" si="197"/>
        <v>0</v>
      </c>
    </row>
    <row r="1400" spans="1:25" x14ac:dyDescent="0.3">
      <c r="A1400">
        <v>1398</v>
      </c>
      <c r="B1400" t="s">
        <v>83</v>
      </c>
      <c r="C1400" t="s">
        <v>97</v>
      </c>
      <c r="D1400" t="s">
        <v>85</v>
      </c>
      <c r="E1400" t="s">
        <v>86</v>
      </c>
      <c r="F1400" t="s">
        <v>87</v>
      </c>
      <c r="G1400" t="s">
        <v>88</v>
      </c>
      <c r="H1400">
        <v>1199</v>
      </c>
      <c r="I1400">
        <v>87</v>
      </c>
      <c r="J1400">
        <v>19.3</v>
      </c>
      <c r="K1400">
        <v>7</v>
      </c>
      <c r="L1400">
        <v>2024</v>
      </c>
      <c r="M1400">
        <v>29543</v>
      </c>
      <c r="N1400">
        <v>1</v>
      </c>
      <c r="O1400">
        <v>0</v>
      </c>
      <c r="P1400">
        <v>5.44</v>
      </c>
      <c r="Q1400" t="b">
        <f t="shared" si="189"/>
        <v>1</v>
      </c>
      <c r="R1400" t="b">
        <f t="shared" si="190"/>
        <v>0</v>
      </c>
      <c r="S1400" t="b">
        <f t="shared" si="191"/>
        <v>0</v>
      </c>
      <c r="T1400" t="b">
        <f t="shared" si="192"/>
        <v>0</v>
      </c>
      <c r="U1400" t="b">
        <f t="shared" si="193"/>
        <v>0</v>
      </c>
      <c r="V1400" t="b">
        <f t="shared" si="194"/>
        <v>1</v>
      </c>
      <c r="W1400" t="b">
        <f t="shared" si="195"/>
        <v>0</v>
      </c>
      <c r="X1400" t="b">
        <f t="shared" si="196"/>
        <v>0</v>
      </c>
      <c r="Y1400" t="b">
        <f t="shared" si="197"/>
        <v>0</v>
      </c>
    </row>
    <row r="1401" spans="1:25" x14ac:dyDescent="0.3">
      <c r="A1401">
        <v>1399</v>
      </c>
      <c r="B1401" t="s">
        <v>83</v>
      </c>
      <c r="C1401" t="s">
        <v>97</v>
      </c>
      <c r="D1401" t="s">
        <v>85</v>
      </c>
      <c r="E1401" t="s">
        <v>86</v>
      </c>
      <c r="F1401" t="s">
        <v>87</v>
      </c>
      <c r="G1401" t="s">
        <v>88</v>
      </c>
      <c r="H1401">
        <v>1199</v>
      </c>
      <c r="I1401">
        <v>87</v>
      </c>
      <c r="J1401">
        <v>19.3</v>
      </c>
      <c r="K1401">
        <v>7</v>
      </c>
      <c r="L1401">
        <v>2022</v>
      </c>
      <c r="M1401">
        <v>37153</v>
      </c>
      <c r="N1401">
        <v>1</v>
      </c>
      <c r="O1401">
        <v>0</v>
      </c>
      <c r="P1401">
        <v>4.59</v>
      </c>
      <c r="Q1401" t="b">
        <f t="shared" si="189"/>
        <v>1</v>
      </c>
      <c r="R1401" t="b">
        <f t="shared" si="190"/>
        <v>1</v>
      </c>
      <c r="S1401" t="b">
        <f t="shared" si="191"/>
        <v>0</v>
      </c>
      <c r="T1401" t="b">
        <f t="shared" si="192"/>
        <v>0</v>
      </c>
      <c r="U1401" t="b">
        <f t="shared" si="193"/>
        <v>0</v>
      </c>
      <c r="V1401" t="b">
        <f t="shared" si="194"/>
        <v>0</v>
      </c>
      <c r="W1401" t="b">
        <f t="shared" si="195"/>
        <v>0</v>
      </c>
      <c r="X1401" t="b">
        <f t="shared" si="196"/>
        <v>0</v>
      </c>
      <c r="Y1401" t="b">
        <f t="shared" si="197"/>
        <v>0</v>
      </c>
    </row>
    <row r="1402" spans="1:25" x14ac:dyDescent="0.3">
      <c r="A1402">
        <v>1400</v>
      </c>
      <c r="B1402" t="s">
        <v>83</v>
      </c>
      <c r="C1402" t="s">
        <v>97</v>
      </c>
      <c r="D1402" t="s">
        <v>85</v>
      </c>
      <c r="E1402" t="s">
        <v>86</v>
      </c>
      <c r="F1402" t="s">
        <v>87</v>
      </c>
      <c r="G1402" t="s">
        <v>88</v>
      </c>
      <c r="H1402">
        <v>1199</v>
      </c>
      <c r="I1402">
        <v>87</v>
      </c>
      <c r="J1402">
        <v>19.3</v>
      </c>
      <c r="K1402">
        <v>7</v>
      </c>
      <c r="L1402">
        <v>2024</v>
      </c>
      <c r="M1402">
        <v>22222</v>
      </c>
      <c r="N1402">
        <v>1</v>
      </c>
      <c r="O1402">
        <v>0</v>
      </c>
      <c r="P1402">
        <v>5.63</v>
      </c>
      <c r="Q1402" t="b">
        <f t="shared" si="189"/>
        <v>1</v>
      </c>
      <c r="R1402" t="b">
        <f t="shared" si="190"/>
        <v>0</v>
      </c>
      <c r="S1402" t="b">
        <f t="shared" si="191"/>
        <v>0</v>
      </c>
      <c r="T1402" t="b">
        <f t="shared" si="192"/>
        <v>0</v>
      </c>
      <c r="U1402" t="b">
        <f t="shared" si="193"/>
        <v>0</v>
      </c>
      <c r="V1402" t="b">
        <f t="shared" si="194"/>
        <v>1</v>
      </c>
      <c r="W1402" t="b">
        <f t="shared" si="195"/>
        <v>0</v>
      </c>
      <c r="X1402" t="b">
        <f t="shared" si="196"/>
        <v>0</v>
      </c>
      <c r="Y1402" t="b">
        <f t="shared" si="197"/>
        <v>0</v>
      </c>
    </row>
    <row r="1403" spans="1:25" x14ac:dyDescent="0.3">
      <c r="A1403">
        <v>1401</v>
      </c>
      <c r="B1403" t="s">
        <v>83</v>
      </c>
      <c r="C1403" t="s">
        <v>97</v>
      </c>
      <c r="D1403" t="s">
        <v>98</v>
      </c>
      <c r="E1403" t="s">
        <v>86</v>
      </c>
      <c r="F1403" t="s">
        <v>91</v>
      </c>
      <c r="G1403" t="s">
        <v>88</v>
      </c>
      <c r="H1403">
        <v>1199</v>
      </c>
      <c r="I1403">
        <v>87</v>
      </c>
      <c r="J1403">
        <v>18.5</v>
      </c>
      <c r="K1403">
        <v>10</v>
      </c>
      <c r="L1403">
        <v>2023</v>
      </c>
      <c r="M1403">
        <v>47102</v>
      </c>
      <c r="N1403">
        <v>1</v>
      </c>
      <c r="O1403">
        <v>0</v>
      </c>
      <c r="P1403">
        <v>6.75</v>
      </c>
      <c r="Q1403" t="b">
        <f t="shared" si="189"/>
        <v>1</v>
      </c>
      <c r="R1403" t="b">
        <f t="shared" si="190"/>
        <v>0</v>
      </c>
      <c r="S1403" t="b">
        <f t="shared" si="191"/>
        <v>1</v>
      </c>
      <c r="T1403" t="b">
        <f t="shared" si="192"/>
        <v>0</v>
      </c>
      <c r="U1403" t="b">
        <f t="shared" si="193"/>
        <v>0</v>
      </c>
      <c r="V1403" t="b">
        <f t="shared" si="194"/>
        <v>1</v>
      </c>
      <c r="W1403" t="b">
        <f t="shared" si="195"/>
        <v>0</v>
      </c>
      <c r="X1403" t="b">
        <f t="shared" si="196"/>
        <v>1</v>
      </c>
      <c r="Y1403" t="b">
        <f t="shared" si="197"/>
        <v>0</v>
      </c>
    </row>
    <row r="1404" spans="1:25" x14ac:dyDescent="0.3">
      <c r="A1404">
        <v>1402</v>
      </c>
      <c r="B1404" t="s">
        <v>83</v>
      </c>
      <c r="C1404" t="s">
        <v>97</v>
      </c>
      <c r="D1404" t="s">
        <v>98</v>
      </c>
      <c r="E1404" t="s">
        <v>86</v>
      </c>
      <c r="F1404" t="s">
        <v>91</v>
      </c>
      <c r="G1404" t="s">
        <v>88</v>
      </c>
      <c r="H1404">
        <v>1199</v>
      </c>
      <c r="I1404">
        <v>87</v>
      </c>
      <c r="J1404">
        <v>18.5</v>
      </c>
      <c r="K1404">
        <v>10</v>
      </c>
      <c r="L1404">
        <v>2024</v>
      </c>
      <c r="M1404">
        <v>29879</v>
      </c>
      <c r="N1404">
        <v>1</v>
      </c>
      <c r="O1404">
        <v>0</v>
      </c>
      <c r="P1404">
        <v>7.94</v>
      </c>
      <c r="Q1404" t="b">
        <f t="shared" si="189"/>
        <v>1</v>
      </c>
      <c r="R1404" t="b">
        <f t="shared" si="190"/>
        <v>0</v>
      </c>
      <c r="S1404" t="b">
        <f t="shared" si="191"/>
        <v>0</v>
      </c>
      <c r="T1404" t="b">
        <f t="shared" si="192"/>
        <v>0</v>
      </c>
      <c r="U1404" t="b">
        <f t="shared" si="193"/>
        <v>0</v>
      </c>
      <c r="V1404" t="b">
        <f t="shared" si="194"/>
        <v>1</v>
      </c>
      <c r="W1404" t="b">
        <f t="shared" si="195"/>
        <v>1</v>
      </c>
      <c r="X1404" t="b">
        <f t="shared" si="196"/>
        <v>1</v>
      </c>
      <c r="Y1404" t="b">
        <f t="shared" si="197"/>
        <v>1</v>
      </c>
    </row>
    <row r="1405" spans="1:25" x14ac:dyDescent="0.3">
      <c r="A1405">
        <v>1403</v>
      </c>
      <c r="B1405" t="s">
        <v>83</v>
      </c>
      <c r="C1405" t="s">
        <v>97</v>
      </c>
      <c r="D1405" t="s">
        <v>98</v>
      </c>
      <c r="E1405" t="s">
        <v>86</v>
      </c>
      <c r="F1405" t="s">
        <v>91</v>
      </c>
      <c r="G1405" t="s">
        <v>88</v>
      </c>
      <c r="H1405">
        <v>1199</v>
      </c>
      <c r="I1405">
        <v>87</v>
      </c>
      <c r="J1405">
        <v>18.5</v>
      </c>
      <c r="K1405">
        <v>10</v>
      </c>
      <c r="L1405">
        <v>2023</v>
      </c>
      <c r="M1405">
        <v>41242</v>
      </c>
      <c r="N1405">
        <v>2</v>
      </c>
      <c r="O1405">
        <v>1</v>
      </c>
      <c r="P1405">
        <v>5.75</v>
      </c>
      <c r="Q1405" t="b">
        <f t="shared" si="189"/>
        <v>1</v>
      </c>
      <c r="R1405" t="b">
        <f t="shared" si="190"/>
        <v>0</v>
      </c>
      <c r="S1405" t="b">
        <f t="shared" si="191"/>
        <v>1</v>
      </c>
      <c r="T1405" t="b">
        <f t="shared" si="192"/>
        <v>0</v>
      </c>
      <c r="U1405" t="b">
        <f t="shared" si="193"/>
        <v>0</v>
      </c>
      <c r="V1405" t="b">
        <f t="shared" si="194"/>
        <v>1</v>
      </c>
      <c r="W1405" t="b">
        <f t="shared" si="195"/>
        <v>0</v>
      </c>
      <c r="X1405" t="b">
        <f t="shared" si="196"/>
        <v>1</v>
      </c>
      <c r="Y1405" t="b">
        <f t="shared" si="197"/>
        <v>0</v>
      </c>
    </row>
    <row r="1406" spans="1:25" x14ac:dyDescent="0.3">
      <c r="A1406">
        <v>1404</v>
      </c>
      <c r="B1406" t="s">
        <v>83</v>
      </c>
      <c r="C1406" t="s">
        <v>97</v>
      </c>
      <c r="D1406" t="s">
        <v>98</v>
      </c>
      <c r="E1406" t="s">
        <v>86</v>
      </c>
      <c r="F1406" t="s">
        <v>91</v>
      </c>
      <c r="G1406" t="s">
        <v>88</v>
      </c>
      <c r="H1406">
        <v>1199</v>
      </c>
      <c r="I1406">
        <v>87</v>
      </c>
      <c r="J1406">
        <v>18.5</v>
      </c>
      <c r="K1406">
        <v>10</v>
      </c>
      <c r="L1406">
        <v>2024</v>
      </c>
      <c r="M1406">
        <v>42129</v>
      </c>
      <c r="N1406">
        <v>2</v>
      </c>
      <c r="O1406">
        <v>0</v>
      </c>
      <c r="P1406">
        <v>7.11</v>
      </c>
      <c r="Q1406" t="b">
        <f t="shared" si="189"/>
        <v>1</v>
      </c>
      <c r="R1406" t="b">
        <f t="shared" si="190"/>
        <v>0</v>
      </c>
      <c r="S1406" t="b">
        <f t="shared" si="191"/>
        <v>1</v>
      </c>
      <c r="T1406" t="b">
        <f t="shared" si="192"/>
        <v>0</v>
      </c>
      <c r="U1406" t="b">
        <f t="shared" si="193"/>
        <v>0</v>
      </c>
      <c r="V1406" t="b">
        <f t="shared" si="194"/>
        <v>1</v>
      </c>
      <c r="W1406" t="b">
        <f t="shared" si="195"/>
        <v>1</v>
      </c>
      <c r="X1406" t="b">
        <f t="shared" si="196"/>
        <v>1</v>
      </c>
      <c r="Y1406" t="b">
        <f t="shared" si="197"/>
        <v>1</v>
      </c>
    </row>
    <row r="1407" spans="1:25" x14ac:dyDescent="0.3">
      <c r="A1407">
        <v>1405</v>
      </c>
      <c r="B1407" t="s">
        <v>83</v>
      </c>
      <c r="C1407" t="s">
        <v>97</v>
      </c>
      <c r="D1407" t="s">
        <v>98</v>
      </c>
      <c r="E1407" t="s">
        <v>86</v>
      </c>
      <c r="F1407" t="s">
        <v>91</v>
      </c>
      <c r="G1407" t="s">
        <v>88</v>
      </c>
      <c r="H1407">
        <v>1199</v>
      </c>
      <c r="I1407">
        <v>87</v>
      </c>
      <c r="J1407">
        <v>18.5</v>
      </c>
      <c r="K1407">
        <v>10</v>
      </c>
      <c r="L1407">
        <v>2026</v>
      </c>
      <c r="M1407">
        <v>9525</v>
      </c>
      <c r="N1407">
        <v>2</v>
      </c>
      <c r="O1407">
        <v>0</v>
      </c>
      <c r="P1407">
        <v>9.41</v>
      </c>
      <c r="Q1407" t="b">
        <f t="shared" si="189"/>
        <v>1</v>
      </c>
      <c r="R1407" t="b">
        <f t="shared" si="190"/>
        <v>0</v>
      </c>
      <c r="S1407" t="b">
        <f t="shared" si="191"/>
        <v>0</v>
      </c>
      <c r="T1407" t="b">
        <f t="shared" si="192"/>
        <v>0</v>
      </c>
      <c r="U1407" t="b">
        <f t="shared" si="193"/>
        <v>0</v>
      </c>
      <c r="V1407" t="b">
        <f t="shared" si="194"/>
        <v>1</v>
      </c>
      <c r="W1407" t="b">
        <f t="shared" si="195"/>
        <v>1</v>
      </c>
      <c r="X1407" t="b">
        <f t="shared" si="196"/>
        <v>1</v>
      </c>
      <c r="Y1407" t="b">
        <f t="shared" si="197"/>
        <v>1</v>
      </c>
    </row>
    <row r="1408" spans="1:25" x14ac:dyDescent="0.3">
      <c r="A1408">
        <v>1406</v>
      </c>
      <c r="B1408" t="s">
        <v>83</v>
      </c>
      <c r="C1408" t="s">
        <v>97</v>
      </c>
      <c r="D1408" t="s">
        <v>98</v>
      </c>
      <c r="E1408" t="s">
        <v>86</v>
      </c>
      <c r="F1408" t="s">
        <v>91</v>
      </c>
      <c r="G1408" t="s">
        <v>88</v>
      </c>
      <c r="H1408">
        <v>1199</v>
      </c>
      <c r="I1408">
        <v>87</v>
      </c>
      <c r="J1408">
        <v>18.5</v>
      </c>
      <c r="K1408">
        <v>10</v>
      </c>
      <c r="L1408">
        <v>2021</v>
      </c>
      <c r="M1408">
        <v>55506</v>
      </c>
      <c r="N1408">
        <v>1</v>
      </c>
      <c r="O1408">
        <v>0</v>
      </c>
      <c r="P1408">
        <v>5.53</v>
      </c>
      <c r="Q1408" t="b">
        <f t="shared" si="189"/>
        <v>1</v>
      </c>
      <c r="R1408" t="b">
        <f t="shared" si="190"/>
        <v>0</v>
      </c>
      <c r="S1408" t="b">
        <f t="shared" si="191"/>
        <v>1</v>
      </c>
      <c r="T1408" t="b">
        <f t="shared" si="192"/>
        <v>0</v>
      </c>
      <c r="U1408" t="b">
        <f t="shared" si="193"/>
        <v>0</v>
      </c>
      <c r="V1408" t="b">
        <f t="shared" si="194"/>
        <v>0</v>
      </c>
      <c r="W1408" t="b">
        <f t="shared" si="195"/>
        <v>0</v>
      </c>
      <c r="X1408" t="b">
        <f t="shared" si="196"/>
        <v>1</v>
      </c>
      <c r="Y1408" t="b">
        <f t="shared" si="197"/>
        <v>0</v>
      </c>
    </row>
    <row r="1409" spans="1:25" x14ac:dyDescent="0.3">
      <c r="A1409">
        <v>1407</v>
      </c>
      <c r="B1409" t="s">
        <v>83</v>
      </c>
      <c r="C1409" t="s">
        <v>97</v>
      </c>
      <c r="D1409" t="s">
        <v>98</v>
      </c>
      <c r="E1409" t="s">
        <v>86</v>
      </c>
      <c r="F1409" t="s">
        <v>91</v>
      </c>
      <c r="G1409" t="s">
        <v>88</v>
      </c>
      <c r="H1409">
        <v>1199</v>
      </c>
      <c r="I1409">
        <v>87</v>
      </c>
      <c r="J1409">
        <v>18.5</v>
      </c>
      <c r="K1409">
        <v>10</v>
      </c>
      <c r="L1409">
        <v>2021</v>
      </c>
      <c r="M1409">
        <v>51712</v>
      </c>
      <c r="N1409">
        <v>1</v>
      </c>
      <c r="O1409">
        <v>0</v>
      </c>
      <c r="P1409">
        <v>5.37</v>
      </c>
      <c r="Q1409" t="b">
        <f t="shared" si="189"/>
        <v>1</v>
      </c>
      <c r="R1409" t="b">
        <f t="shared" si="190"/>
        <v>0</v>
      </c>
      <c r="S1409" t="b">
        <f t="shared" si="191"/>
        <v>1</v>
      </c>
      <c r="T1409" t="b">
        <f t="shared" si="192"/>
        <v>0</v>
      </c>
      <c r="U1409" t="b">
        <f t="shared" si="193"/>
        <v>0</v>
      </c>
      <c r="V1409" t="b">
        <f t="shared" si="194"/>
        <v>0</v>
      </c>
      <c r="W1409" t="b">
        <f t="shared" si="195"/>
        <v>0</v>
      </c>
      <c r="X1409" t="b">
        <f t="shared" si="196"/>
        <v>1</v>
      </c>
      <c r="Y1409" t="b">
        <f t="shared" si="197"/>
        <v>0</v>
      </c>
    </row>
    <row r="1410" spans="1:25" x14ac:dyDescent="0.3">
      <c r="A1410">
        <v>1408</v>
      </c>
      <c r="B1410" t="s">
        <v>83</v>
      </c>
      <c r="C1410" t="s">
        <v>97</v>
      </c>
      <c r="D1410" t="s">
        <v>98</v>
      </c>
      <c r="E1410" t="s">
        <v>86</v>
      </c>
      <c r="F1410" t="s">
        <v>91</v>
      </c>
      <c r="G1410" t="s">
        <v>88</v>
      </c>
      <c r="H1410">
        <v>1199</v>
      </c>
      <c r="I1410">
        <v>87</v>
      </c>
      <c r="J1410">
        <v>18.5</v>
      </c>
      <c r="K1410">
        <v>10</v>
      </c>
      <c r="L1410">
        <v>2021</v>
      </c>
      <c r="M1410">
        <v>83104</v>
      </c>
      <c r="N1410">
        <v>1</v>
      </c>
      <c r="O1410">
        <v>0</v>
      </c>
      <c r="P1410">
        <v>5.03</v>
      </c>
      <c r="Q1410" t="b">
        <f t="shared" si="189"/>
        <v>1</v>
      </c>
      <c r="R1410" t="b">
        <f t="shared" si="190"/>
        <v>0</v>
      </c>
      <c r="S1410" t="b">
        <f t="shared" si="191"/>
        <v>1</v>
      </c>
      <c r="T1410" t="b">
        <f t="shared" si="192"/>
        <v>0</v>
      </c>
      <c r="U1410" t="b">
        <f t="shared" si="193"/>
        <v>0</v>
      </c>
      <c r="V1410" t="b">
        <f t="shared" si="194"/>
        <v>0</v>
      </c>
      <c r="W1410" t="b">
        <f t="shared" si="195"/>
        <v>0</v>
      </c>
      <c r="X1410" t="b">
        <f t="shared" si="196"/>
        <v>1</v>
      </c>
      <c r="Y1410" t="b">
        <f t="shared" si="197"/>
        <v>0</v>
      </c>
    </row>
    <row r="1411" spans="1:25" x14ac:dyDescent="0.3">
      <c r="A1411">
        <v>1409</v>
      </c>
      <c r="B1411" t="s">
        <v>83</v>
      </c>
      <c r="C1411" t="s">
        <v>97</v>
      </c>
      <c r="D1411" t="s">
        <v>98</v>
      </c>
      <c r="E1411" t="s">
        <v>86</v>
      </c>
      <c r="F1411" t="s">
        <v>91</v>
      </c>
      <c r="G1411" t="s">
        <v>88</v>
      </c>
      <c r="H1411">
        <v>1199</v>
      </c>
      <c r="I1411">
        <v>87</v>
      </c>
      <c r="J1411">
        <v>18.5</v>
      </c>
      <c r="K1411">
        <v>10</v>
      </c>
      <c r="L1411">
        <v>2026</v>
      </c>
      <c r="M1411">
        <v>4559</v>
      </c>
      <c r="N1411">
        <v>1</v>
      </c>
      <c r="O1411">
        <v>0</v>
      </c>
      <c r="P1411">
        <v>9.92</v>
      </c>
      <c r="Q1411" t="b">
        <f t="shared" si="189"/>
        <v>1</v>
      </c>
      <c r="R1411" t="b">
        <f t="shared" si="190"/>
        <v>0</v>
      </c>
      <c r="S1411" t="b">
        <f t="shared" si="191"/>
        <v>0</v>
      </c>
      <c r="T1411" t="b">
        <f t="shared" si="192"/>
        <v>0</v>
      </c>
      <c r="U1411" t="b">
        <f t="shared" si="193"/>
        <v>0</v>
      </c>
      <c r="V1411" t="b">
        <f t="shared" si="194"/>
        <v>1</v>
      </c>
      <c r="W1411" t="b">
        <f t="shared" si="195"/>
        <v>1</v>
      </c>
      <c r="X1411" t="b">
        <f t="shared" si="196"/>
        <v>1</v>
      </c>
      <c r="Y1411" t="b">
        <f t="shared" si="197"/>
        <v>1</v>
      </c>
    </row>
    <row r="1412" spans="1:25" x14ac:dyDescent="0.3">
      <c r="A1412">
        <v>1410</v>
      </c>
      <c r="B1412" t="s">
        <v>83</v>
      </c>
      <c r="C1412" t="s">
        <v>97</v>
      </c>
      <c r="D1412" t="s">
        <v>98</v>
      </c>
      <c r="E1412" t="s">
        <v>86</v>
      </c>
      <c r="F1412" t="s">
        <v>91</v>
      </c>
      <c r="G1412" t="s">
        <v>88</v>
      </c>
      <c r="H1412">
        <v>1199</v>
      </c>
      <c r="I1412">
        <v>87</v>
      </c>
      <c r="J1412">
        <v>18.5</v>
      </c>
      <c r="K1412">
        <v>10</v>
      </c>
      <c r="L1412">
        <v>2022</v>
      </c>
      <c r="M1412">
        <v>47024</v>
      </c>
      <c r="N1412">
        <v>2</v>
      </c>
      <c r="O1412">
        <v>0</v>
      </c>
      <c r="P1412">
        <v>6.16</v>
      </c>
      <c r="Q1412" t="b">
        <f t="shared" ref="Q1412:Q1475" si="198">AND(P1412&gt;4,P1412&gt;4)</f>
        <v>1</v>
      </c>
      <c r="R1412" t="b">
        <f t="shared" ref="R1412:R1475" si="199">AND(P1412&gt;4,P1412&lt;5)</f>
        <v>0</v>
      </c>
      <c r="S1412" t="b">
        <f t="shared" ref="S1412:S1475" si="200">M1412&gt;40000</f>
        <v>1</v>
      </c>
      <c r="T1412" t="b">
        <f t="shared" ref="T1412:T1475" si="201">F1412=""</f>
        <v>0</v>
      </c>
      <c r="U1412" t="b">
        <f t="shared" ref="U1412:U1475" si="202">AND(R1412,S1412,T1412)</f>
        <v>0</v>
      </c>
      <c r="V1412" t="b">
        <f t="shared" ref="V1412:V1475" si="203">L1412&gt;2022</f>
        <v>0</v>
      </c>
      <c r="W1412" t="b">
        <f t="shared" ref="W1412:W1475" si="204">P1412&gt;7</f>
        <v>0</v>
      </c>
      <c r="X1412" t="b">
        <f t="shared" ref="X1412:X1475" si="205">F1412="Automatic"</f>
        <v>1</v>
      </c>
      <c r="Y1412" t="b">
        <f t="shared" ref="Y1412:Y1475" si="206">AND(V1412,W1412,X1412)</f>
        <v>0</v>
      </c>
    </row>
    <row r="1413" spans="1:25" x14ac:dyDescent="0.3">
      <c r="A1413">
        <v>1411</v>
      </c>
      <c r="B1413" t="s">
        <v>83</v>
      </c>
      <c r="C1413" t="s">
        <v>97</v>
      </c>
      <c r="D1413" t="s">
        <v>98</v>
      </c>
      <c r="E1413" t="s">
        <v>86</v>
      </c>
      <c r="F1413" t="s">
        <v>91</v>
      </c>
      <c r="G1413" t="s">
        <v>88</v>
      </c>
      <c r="H1413">
        <v>1199</v>
      </c>
      <c r="I1413">
        <v>87</v>
      </c>
      <c r="J1413">
        <v>18.5</v>
      </c>
      <c r="K1413">
        <v>10</v>
      </c>
      <c r="L1413">
        <v>2022</v>
      </c>
      <c r="M1413">
        <v>66198</v>
      </c>
      <c r="N1413">
        <v>2</v>
      </c>
      <c r="O1413">
        <v>0</v>
      </c>
      <c r="P1413">
        <v>5.5</v>
      </c>
      <c r="Q1413" t="b">
        <f t="shared" si="198"/>
        <v>1</v>
      </c>
      <c r="R1413" t="b">
        <f t="shared" si="199"/>
        <v>0</v>
      </c>
      <c r="S1413" t="b">
        <f t="shared" si="200"/>
        <v>1</v>
      </c>
      <c r="T1413" t="b">
        <f t="shared" si="201"/>
        <v>0</v>
      </c>
      <c r="U1413" t="b">
        <f t="shared" si="202"/>
        <v>0</v>
      </c>
      <c r="V1413" t="b">
        <f t="shared" si="203"/>
        <v>0</v>
      </c>
      <c r="W1413" t="b">
        <f t="shared" si="204"/>
        <v>0</v>
      </c>
      <c r="X1413" t="b">
        <f t="shared" si="205"/>
        <v>1</v>
      </c>
      <c r="Y1413" t="b">
        <f t="shared" si="206"/>
        <v>0</v>
      </c>
    </row>
    <row r="1414" spans="1:25" x14ac:dyDescent="0.3">
      <c r="A1414">
        <v>1412</v>
      </c>
      <c r="B1414" t="s">
        <v>83</v>
      </c>
      <c r="C1414" t="s">
        <v>97</v>
      </c>
      <c r="D1414" t="s">
        <v>98</v>
      </c>
      <c r="E1414" t="s">
        <v>86</v>
      </c>
      <c r="F1414" t="s">
        <v>91</v>
      </c>
      <c r="G1414" t="s">
        <v>88</v>
      </c>
      <c r="H1414">
        <v>1199</v>
      </c>
      <c r="I1414">
        <v>87</v>
      </c>
      <c r="J1414">
        <v>18.5</v>
      </c>
      <c r="K1414">
        <v>10</v>
      </c>
      <c r="L1414">
        <v>2021</v>
      </c>
      <c r="M1414">
        <v>73670</v>
      </c>
      <c r="N1414">
        <v>1</v>
      </c>
      <c r="O1414">
        <v>1</v>
      </c>
      <c r="P1414">
        <v>4.05</v>
      </c>
      <c r="Q1414" t="b">
        <f t="shared" si="198"/>
        <v>1</v>
      </c>
      <c r="R1414" t="b">
        <f t="shared" si="199"/>
        <v>1</v>
      </c>
      <c r="S1414" t="b">
        <f t="shared" si="200"/>
        <v>1</v>
      </c>
      <c r="T1414" t="b">
        <f t="shared" si="201"/>
        <v>0</v>
      </c>
      <c r="U1414" t="b">
        <f t="shared" si="202"/>
        <v>0</v>
      </c>
      <c r="V1414" t="b">
        <f t="shared" si="203"/>
        <v>0</v>
      </c>
      <c r="W1414" t="b">
        <f t="shared" si="204"/>
        <v>0</v>
      </c>
      <c r="X1414" t="b">
        <f t="shared" si="205"/>
        <v>1</v>
      </c>
      <c r="Y1414" t="b">
        <f t="shared" si="206"/>
        <v>0</v>
      </c>
    </row>
    <row r="1415" spans="1:25" x14ac:dyDescent="0.3">
      <c r="A1415">
        <v>1413</v>
      </c>
      <c r="B1415" t="s">
        <v>83</v>
      </c>
      <c r="C1415" t="s">
        <v>97</v>
      </c>
      <c r="D1415" t="s">
        <v>98</v>
      </c>
      <c r="E1415" t="s">
        <v>86</v>
      </c>
      <c r="F1415" t="s">
        <v>91</v>
      </c>
      <c r="G1415" t="s">
        <v>88</v>
      </c>
      <c r="H1415">
        <v>1199</v>
      </c>
      <c r="I1415">
        <v>87</v>
      </c>
      <c r="J1415">
        <v>18.5</v>
      </c>
      <c r="K1415">
        <v>10</v>
      </c>
      <c r="L1415">
        <v>2023</v>
      </c>
      <c r="M1415">
        <v>52962</v>
      </c>
      <c r="N1415">
        <v>1</v>
      </c>
      <c r="O1415">
        <v>0</v>
      </c>
      <c r="P1415">
        <v>6.66</v>
      </c>
      <c r="Q1415" t="b">
        <f t="shared" si="198"/>
        <v>1</v>
      </c>
      <c r="R1415" t="b">
        <f t="shared" si="199"/>
        <v>0</v>
      </c>
      <c r="S1415" t="b">
        <f t="shared" si="200"/>
        <v>1</v>
      </c>
      <c r="T1415" t="b">
        <f t="shared" si="201"/>
        <v>0</v>
      </c>
      <c r="U1415" t="b">
        <f t="shared" si="202"/>
        <v>0</v>
      </c>
      <c r="V1415" t="b">
        <f t="shared" si="203"/>
        <v>1</v>
      </c>
      <c r="W1415" t="b">
        <f t="shared" si="204"/>
        <v>0</v>
      </c>
      <c r="X1415" t="b">
        <f t="shared" si="205"/>
        <v>1</v>
      </c>
      <c r="Y1415" t="b">
        <f t="shared" si="206"/>
        <v>0</v>
      </c>
    </row>
    <row r="1416" spans="1:25" x14ac:dyDescent="0.3">
      <c r="A1416">
        <v>1414</v>
      </c>
      <c r="B1416" t="s">
        <v>83</v>
      </c>
      <c r="C1416" t="s">
        <v>97</v>
      </c>
      <c r="D1416" t="s">
        <v>98</v>
      </c>
      <c r="E1416" t="s">
        <v>86</v>
      </c>
      <c r="F1416" t="s">
        <v>91</v>
      </c>
      <c r="G1416" t="s">
        <v>88</v>
      </c>
      <c r="H1416">
        <v>1199</v>
      </c>
      <c r="I1416">
        <v>87</v>
      </c>
      <c r="J1416">
        <v>18.5</v>
      </c>
      <c r="K1416">
        <v>10</v>
      </c>
      <c r="L1416">
        <v>2024</v>
      </c>
      <c r="M1416">
        <v>49646</v>
      </c>
      <c r="N1416">
        <v>1</v>
      </c>
      <c r="O1416">
        <v>0</v>
      </c>
      <c r="P1416">
        <v>7.41</v>
      </c>
      <c r="Q1416" t="b">
        <f t="shared" si="198"/>
        <v>1</v>
      </c>
      <c r="R1416" t="b">
        <f t="shared" si="199"/>
        <v>0</v>
      </c>
      <c r="S1416" t="b">
        <f t="shared" si="200"/>
        <v>1</v>
      </c>
      <c r="T1416" t="b">
        <f t="shared" si="201"/>
        <v>0</v>
      </c>
      <c r="U1416" t="b">
        <f t="shared" si="202"/>
        <v>0</v>
      </c>
      <c r="V1416" t="b">
        <f t="shared" si="203"/>
        <v>1</v>
      </c>
      <c r="W1416" t="b">
        <f t="shared" si="204"/>
        <v>1</v>
      </c>
      <c r="X1416" t="b">
        <f t="shared" si="205"/>
        <v>1</v>
      </c>
      <c r="Y1416" t="b">
        <f t="shared" si="206"/>
        <v>1</v>
      </c>
    </row>
    <row r="1417" spans="1:25" x14ac:dyDescent="0.3">
      <c r="A1417">
        <v>1415</v>
      </c>
      <c r="B1417" t="s">
        <v>83</v>
      </c>
      <c r="C1417" t="s">
        <v>97</v>
      </c>
      <c r="D1417" t="s">
        <v>98</v>
      </c>
      <c r="E1417" t="s">
        <v>86</v>
      </c>
      <c r="F1417" t="s">
        <v>91</v>
      </c>
      <c r="G1417" t="s">
        <v>88</v>
      </c>
      <c r="H1417">
        <v>1199</v>
      </c>
      <c r="I1417">
        <v>87</v>
      </c>
      <c r="J1417">
        <v>18.5</v>
      </c>
      <c r="K1417">
        <v>10</v>
      </c>
      <c r="L1417">
        <v>2023</v>
      </c>
      <c r="M1417">
        <v>34116</v>
      </c>
      <c r="N1417">
        <v>2</v>
      </c>
      <c r="O1417">
        <v>1</v>
      </c>
      <c r="P1417">
        <v>6.12</v>
      </c>
      <c r="Q1417" t="b">
        <f t="shared" si="198"/>
        <v>1</v>
      </c>
      <c r="R1417" t="b">
        <f t="shared" si="199"/>
        <v>0</v>
      </c>
      <c r="S1417" t="b">
        <f t="shared" si="200"/>
        <v>0</v>
      </c>
      <c r="T1417" t="b">
        <f t="shared" si="201"/>
        <v>0</v>
      </c>
      <c r="U1417" t="b">
        <f t="shared" si="202"/>
        <v>0</v>
      </c>
      <c r="V1417" t="b">
        <f t="shared" si="203"/>
        <v>1</v>
      </c>
      <c r="W1417" t="b">
        <f t="shared" si="204"/>
        <v>0</v>
      </c>
      <c r="X1417" t="b">
        <f t="shared" si="205"/>
        <v>1</v>
      </c>
      <c r="Y1417" t="b">
        <f t="shared" si="206"/>
        <v>0</v>
      </c>
    </row>
    <row r="1418" spans="1:25" x14ac:dyDescent="0.3">
      <c r="A1418">
        <v>1416</v>
      </c>
      <c r="B1418" t="s">
        <v>83</v>
      </c>
      <c r="C1418" t="s">
        <v>97</v>
      </c>
      <c r="D1418" t="s">
        <v>98</v>
      </c>
      <c r="E1418" t="s">
        <v>86</v>
      </c>
      <c r="F1418" t="s">
        <v>91</v>
      </c>
      <c r="G1418" t="s">
        <v>88</v>
      </c>
      <c r="H1418">
        <v>1199</v>
      </c>
      <c r="I1418">
        <v>87</v>
      </c>
      <c r="J1418">
        <v>18.5</v>
      </c>
      <c r="K1418">
        <v>10</v>
      </c>
      <c r="L1418">
        <v>2020</v>
      </c>
      <c r="M1418">
        <v>93012</v>
      </c>
      <c r="N1418">
        <v>1</v>
      </c>
      <c r="O1418">
        <v>0</v>
      </c>
      <c r="P1418">
        <v>3.82</v>
      </c>
      <c r="Q1418" t="b">
        <f t="shared" si="198"/>
        <v>0</v>
      </c>
      <c r="R1418" t="b">
        <f t="shared" si="199"/>
        <v>0</v>
      </c>
      <c r="S1418" t="b">
        <f t="shared" si="200"/>
        <v>1</v>
      </c>
      <c r="T1418" t="b">
        <f t="shared" si="201"/>
        <v>0</v>
      </c>
      <c r="U1418" t="b">
        <f t="shared" si="202"/>
        <v>0</v>
      </c>
      <c r="V1418" t="b">
        <f t="shared" si="203"/>
        <v>0</v>
      </c>
      <c r="W1418" t="b">
        <f t="shared" si="204"/>
        <v>0</v>
      </c>
      <c r="X1418" t="b">
        <f t="shared" si="205"/>
        <v>1</v>
      </c>
      <c r="Y1418" t="b">
        <f t="shared" si="206"/>
        <v>0</v>
      </c>
    </row>
    <row r="1419" spans="1:25" x14ac:dyDescent="0.3">
      <c r="A1419">
        <v>1417</v>
      </c>
      <c r="B1419" t="s">
        <v>83</v>
      </c>
      <c r="C1419" t="s">
        <v>97</v>
      </c>
      <c r="D1419" t="s">
        <v>98</v>
      </c>
      <c r="E1419" t="s">
        <v>86</v>
      </c>
      <c r="F1419" t="s">
        <v>91</v>
      </c>
      <c r="G1419" t="s">
        <v>88</v>
      </c>
      <c r="H1419">
        <v>1199</v>
      </c>
      <c r="I1419">
        <v>87</v>
      </c>
      <c r="J1419">
        <v>18.5</v>
      </c>
      <c r="K1419">
        <v>10</v>
      </c>
      <c r="L1419">
        <v>2022</v>
      </c>
      <c r="M1419">
        <v>39544</v>
      </c>
      <c r="N1419">
        <v>1</v>
      </c>
      <c r="O1419">
        <v>0</v>
      </c>
      <c r="P1419">
        <v>6.63</v>
      </c>
      <c r="Q1419" t="b">
        <f t="shared" si="198"/>
        <v>1</v>
      </c>
      <c r="R1419" t="b">
        <f t="shared" si="199"/>
        <v>0</v>
      </c>
      <c r="S1419" t="b">
        <f t="shared" si="200"/>
        <v>0</v>
      </c>
      <c r="T1419" t="b">
        <f t="shared" si="201"/>
        <v>0</v>
      </c>
      <c r="U1419" t="b">
        <f t="shared" si="202"/>
        <v>0</v>
      </c>
      <c r="V1419" t="b">
        <f t="shared" si="203"/>
        <v>0</v>
      </c>
      <c r="W1419" t="b">
        <f t="shared" si="204"/>
        <v>0</v>
      </c>
      <c r="X1419" t="b">
        <f t="shared" si="205"/>
        <v>1</v>
      </c>
      <c r="Y1419" t="b">
        <f t="shared" si="206"/>
        <v>0</v>
      </c>
    </row>
    <row r="1420" spans="1:25" x14ac:dyDescent="0.3">
      <c r="A1420">
        <v>1418</v>
      </c>
      <c r="B1420" t="s">
        <v>83</v>
      </c>
      <c r="C1420" t="s">
        <v>97</v>
      </c>
      <c r="D1420" t="s">
        <v>98</v>
      </c>
      <c r="E1420" t="s">
        <v>86</v>
      </c>
      <c r="F1420" t="s">
        <v>91</v>
      </c>
      <c r="G1420" t="s">
        <v>88</v>
      </c>
      <c r="H1420">
        <v>1199</v>
      </c>
      <c r="I1420">
        <v>87</v>
      </c>
      <c r="J1420">
        <v>18.5</v>
      </c>
      <c r="K1420">
        <v>10</v>
      </c>
      <c r="L1420">
        <v>2023</v>
      </c>
      <c r="M1420">
        <v>57027</v>
      </c>
      <c r="N1420">
        <v>1</v>
      </c>
      <c r="O1420">
        <v>0</v>
      </c>
      <c r="P1420">
        <v>6.7</v>
      </c>
      <c r="Q1420" t="b">
        <f t="shared" si="198"/>
        <v>1</v>
      </c>
      <c r="R1420" t="b">
        <f t="shared" si="199"/>
        <v>0</v>
      </c>
      <c r="S1420" t="b">
        <f t="shared" si="200"/>
        <v>1</v>
      </c>
      <c r="T1420" t="b">
        <f t="shared" si="201"/>
        <v>0</v>
      </c>
      <c r="U1420" t="b">
        <f t="shared" si="202"/>
        <v>0</v>
      </c>
      <c r="V1420" t="b">
        <f t="shared" si="203"/>
        <v>1</v>
      </c>
      <c r="W1420" t="b">
        <f t="shared" si="204"/>
        <v>0</v>
      </c>
      <c r="X1420" t="b">
        <f t="shared" si="205"/>
        <v>1</v>
      </c>
      <c r="Y1420" t="b">
        <f t="shared" si="206"/>
        <v>0</v>
      </c>
    </row>
    <row r="1421" spans="1:25" x14ac:dyDescent="0.3">
      <c r="A1421">
        <v>1419</v>
      </c>
      <c r="B1421" t="s">
        <v>83</v>
      </c>
      <c r="C1421" t="s">
        <v>97</v>
      </c>
      <c r="D1421" t="s">
        <v>98</v>
      </c>
      <c r="E1421" t="s">
        <v>86</v>
      </c>
      <c r="F1421" t="s">
        <v>91</v>
      </c>
      <c r="G1421" t="s">
        <v>88</v>
      </c>
      <c r="H1421">
        <v>1199</v>
      </c>
      <c r="I1421">
        <v>87</v>
      </c>
      <c r="J1421">
        <v>18.5</v>
      </c>
      <c r="K1421">
        <v>10</v>
      </c>
      <c r="L1421">
        <v>2021</v>
      </c>
      <c r="M1421">
        <v>99133</v>
      </c>
      <c r="N1421">
        <v>1</v>
      </c>
      <c r="O1421">
        <v>0</v>
      </c>
      <c r="P1421">
        <v>5.15</v>
      </c>
      <c r="Q1421" t="b">
        <f t="shared" si="198"/>
        <v>1</v>
      </c>
      <c r="R1421" t="b">
        <f t="shared" si="199"/>
        <v>0</v>
      </c>
      <c r="S1421" t="b">
        <f t="shared" si="200"/>
        <v>1</v>
      </c>
      <c r="T1421" t="b">
        <f t="shared" si="201"/>
        <v>0</v>
      </c>
      <c r="U1421" t="b">
        <f t="shared" si="202"/>
        <v>0</v>
      </c>
      <c r="V1421" t="b">
        <f t="shared" si="203"/>
        <v>0</v>
      </c>
      <c r="W1421" t="b">
        <f t="shared" si="204"/>
        <v>0</v>
      </c>
      <c r="X1421" t="b">
        <f t="shared" si="205"/>
        <v>1</v>
      </c>
      <c r="Y1421" t="b">
        <f t="shared" si="206"/>
        <v>0</v>
      </c>
    </row>
    <row r="1422" spans="1:25" x14ac:dyDescent="0.3">
      <c r="A1422">
        <v>1420</v>
      </c>
      <c r="B1422" t="s">
        <v>83</v>
      </c>
      <c r="C1422" t="s">
        <v>97</v>
      </c>
      <c r="D1422" t="s">
        <v>98</v>
      </c>
      <c r="E1422" t="s">
        <v>86</v>
      </c>
      <c r="F1422" t="s">
        <v>91</v>
      </c>
      <c r="G1422" t="s">
        <v>88</v>
      </c>
      <c r="H1422">
        <v>1199</v>
      </c>
      <c r="I1422">
        <v>87</v>
      </c>
      <c r="J1422">
        <v>18.5</v>
      </c>
      <c r="K1422">
        <v>10</v>
      </c>
      <c r="L1422">
        <v>2024</v>
      </c>
      <c r="M1422">
        <v>31120</v>
      </c>
      <c r="N1422">
        <v>1</v>
      </c>
      <c r="O1422">
        <v>0</v>
      </c>
      <c r="P1422">
        <v>8.15</v>
      </c>
      <c r="Q1422" t="b">
        <f t="shared" si="198"/>
        <v>1</v>
      </c>
      <c r="R1422" t="b">
        <f t="shared" si="199"/>
        <v>0</v>
      </c>
      <c r="S1422" t="b">
        <f t="shared" si="200"/>
        <v>0</v>
      </c>
      <c r="T1422" t="b">
        <f t="shared" si="201"/>
        <v>0</v>
      </c>
      <c r="U1422" t="b">
        <f t="shared" si="202"/>
        <v>0</v>
      </c>
      <c r="V1422" t="b">
        <f t="shared" si="203"/>
        <v>1</v>
      </c>
      <c r="W1422" t="b">
        <f t="shared" si="204"/>
        <v>1</v>
      </c>
      <c r="X1422" t="b">
        <f t="shared" si="205"/>
        <v>1</v>
      </c>
      <c r="Y1422" t="b">
        <f t="shared" si="206"/>
        <v>1</v>
      </c>
    </row>
    <row r="1423" spans="1:25" x14ac:dyDescent="0.3">
      <c r="A1423">
        <v>1421</v>
      </c>
      <c r="B1423" t="s">
        <v>83</v>
      </c>
      <c r="C1423" t="s">
        <v>97</v>
      </c>
      <c r="D1423" t="s">
        <v>98</v>
      </c>
      <c r="E1423" t="s">
        <v>86</v>
      </c>
      <c r="F1423" t="s">
        <v>91</v>
      </c>
      <c r="G1423" t="s">
        <v>88</v>
      </c>
      <c r="H1423">
        <v>1199</v>
      </c>
      <c r="I1423">
        <v>87</v>
      </c>
      <c r="J1423">
        <v>18.5</v>
      </c>
      <c r="K1423">
        <v>10</v>
      </c>
      <c r="L1423">
        <v>2020</v>
      </c>
      <c r="M1423">
        <v>101599</v>
      </c>
      <c r="N1423">
        <v>2</v>
      </c>
      <c r="O1423">
        <v>0</v>
      </c>
      <c r="P1423">
        <v>3.65</v>
      </c>
      <c r="Q1423" t="b">
        <f t="shared" si="198"/>
        <v>0</v>
      </c>
      <c r="R1423" t="b">
        <f t="shared" si="199"/>
        <v>0</v>
      </c>
      <c r="S1423" t="b">
        <f t="shared" si="200"/>
        <v>1</v>
      </c>
      <c r="T1423" t="b">
        <f t="shared" si="201"/>
        <v>0</v>
      </c>
      <c r="U1423" t="b">
        <f t="shared" si="202"/>
        <v>0</v>
      </c>
      <c r="V1423" t="b">
        <f t="shared" si="203"/>
        <v>0</v>
      </c>
      <c r="W1423" t="b">
        <f t="shared" si="204"/>
        <v>0</v>
      </c>
      <c r="X1423" t="b">
        <f t="shared" si="205"/>
        <v>1</v>
      </c>
      <c r="Y1423" t="b">
        <f t="shared" si="206"/>
        <v>0</v>
      </c>
    </row>
    <row r="1424" spans="1:25" x14ac:dyDescent="0.3">
      <c r="A1424">
        <v>1422</v>
      </c>
      <c r="B1424" t="s">
        <v>83</v>
      </c>
      <c r="C1424" t="s">
        <v>97</v>
      </c>
      <c r="D1424" t="s">
        <v>98</v>
      </c>
      <c r="E1424" t="s">
        <v>86</v>
      </c>
      <c r="F1424" t="s">
        <v>91</v>
      </c>
      <c r="G1424" t="s">
        <v>88</v>
      </c>
      <c r="H1424">
        <v>1199</v>
      </c>
      <c r="I1424">
        <v>87</v>
      </c>
      <c r="J1424">
        <v>18.5</v>
      </c>
      <c r="K1424">
        <v>10</v>
      </c>
      <c r="L1424">
        <v>2020</v>
      </c>
      <c r="M1424">
        <v>66463</v>
      </c>
      <c r="N1424">
        <v>1</v>
      </c>
      <c r="O1424">
        <v>0</v>
      </c>
      <c r="P1424">
        <v>4.71</v>
      </c>
      <c r="Q1424" t="b">
        <f t="shared" si="198"/>
        <v>1</v>
      </c>
      <c r="R1424" t="b">
        <f t="shared" si="199"/>
        <v>1</v>
      </c>
      <c r="S1424" t="b">
        <f t="shared" si="200"/>
        <v>1</v>
      </c>
      <c r="T1424" t="b">
        <f t="shared" si="201"/>
        <v>0</v>
      </c>
      <c r="U1424" t="b">
        <f t="shared" si="202"/>
        <v>0</v>
      </c>
      <c r="V1424" t="b">
        <f t="shared" si="203"/>
        <v>0</v>
      </c>
      <c r="W1424" t="b">
        <f t="shared" si="204"/>
        <v>0</v>
      </c>
      <c r="X1424" t="b">
        <f t="shared" si="205"/>
        <v>1</v>
      </c>
      <c r="Y1424" t="b">
        <f t="shared" si="206"/>
        <v>0</v>
      </c>
    </row>
    <row r="1425" spans="1:25" x14ac:dyDescent="0.3">
      <c r="A1425">
        <v>1423</v>
      </c>
      <c r="B1425" t="s">
        <v>83</v>
      </c>
      <c r="C1425" t="s">
        <v>97</v>
      </c>
      <c r="D1425" t="s">
        <v>98</v>
      </c>
      <c r="E1425" t="s">
        <v>86</v>
      </c>
      <c r="F1425" t="s">
        <v>91</v>
      </c>
      <c r="G1425" t="s">
        <v>88</v>
      </c>
      <c r="H1425">
        <v>1199</v>
      </c>
      <c r="I1425">
        <v>87</v>
      </c>
      <c r="J1425">
        <v>18.5</v>
      </c>
      <c r="K1425">
        <v>10</v>
      </c>
      <c r="L1425">
        <v>2020</v>
      </c>
      <c r="M1425">
        <v>118292</v>
      </c>
      <c r="N1425">
        <v>1</v>
      </c>
      <c r="O1425">
        <v>0</v>
      </c>
      <c r="P1425">
        <v>3.84</v>
      </c>
      <c r="Q1425" t="b">
        <f t="shared" si="198"/>
        <v>0</v>
      </c>
      <c r="R1425" t="b">
        <f t="shared" si="199"/>
        <v>0</v>
      </c>
      <c r="S1425" t="b">
        <f t="shared" si="200"/>
        <v>1</v>
      </c>
      <c r="T1425" t="b">
        <f t="shared" si="201"/>
        <v>0</v>
      </c>
      <c r="U1425" t="b">
        <f t="shared" si="202"/>
        <v>0</v>
      </c>
      <c r="V1425" t="b">
        <f t="shared" si="203"/>
        <v>0</v>
      </c>
      <c r="W1425" t="b">
        <f t="shared" si="204"/>
        <v>0</v>
      </c>
      <c r="X1425" t="b">
        <f t="shared" si="205"/>
        <v>1</v>
      </c>
      <c r="Y1425" t="b">
        <f t="shared" si="206"/>
        <v>0</v>
      </c>
    </row>
    <row r="1426" spans="1:25" x14ac:dyDescent="0.3">
      <c r="A1426">
        <v>1424</v>
      </c>
      <c r="B1426" t="s">
        <v>83</v>
      </c>
      <c r="C1426" t="s">
        <v>97</v>
      </c>
      <c r="D1426" t="s">
        <v>98</v>
      </c>
      <c r="E1426" t="s">
        <v>86</v>
      </c>
      <c r="F1426" t="s">
        <v>91</v>
      </c>
      <c r="G1426" t="s">
        <v>88</v>
      </c>
      <c r="H1426">
        <v>1199</v>
      </c>
      <c r="I1426">
        <v>87</v>
      </c>
      <c r="J1426">
        <v>18.5</v>
      </c>
      <c r="K1426">
        <v>10</v>
      </c>
      <c r="L1426">
        <v>2026</v>
      </c>
      <c r="M1426">
        <v>7688</v>
      </c>
      <c r="N1426">
        <v>1</v>
      </c>
      <c r="O1426">
        <v>1</v>
      </c>
      <c r="P1426">
        <v>8.85</v>
      </c>
      <c r="Q1426" t="b">
        <f t="shared" si="198"/>
        <v>1</v>
      </c>
      <c r="R1426" t="b">
        <f t="shared" si="199"/>
        <v>0</v>
      </c>
      <c r="S1426" t="b">
        <f t="shared" si="200"/>
        <v>0</v>
      </c>
      <c r="T1426" t="b">
        <f t="shared" si="201"/>
        <v>0</v>
      </c>
      <c r="U1426" t="b">
        <f t="shared" si="202"/>
        <v>0</v>
      </c>
      <c r="V1426" t="b">
        <f t="shared" si="203"/>
        <v>1</v>
      </c>
      <c r="W1426" t="b">
        <f t="shared" si="204"/>
        <v>1</v>
      </c>
      <c r="X1426" t="b">
        <f t="shared" si="205"/>
        <v>1</v>
      </c>
      <c r="Y1426" t="b">
        <f t="shared" si="206"/>
        <v>1</v>
      </c>
    </row>
    <row r="1427" spans="1:25" x14ac:dyDescent="0.3">
      <c r="A1427">
        <v>1425</v>
      </c>
      <c r="B1427" t="s">
        <v>83</v>
      </c>
      <c r="C1427" t="s">
        <v>97</v>
      </c>
      <c r="D1427" t="s">
        <v>98</v>
      </c>
      <c r="E1427" t="s">
        <v>86</v>
      </c>
      <c r="F1427" t="s">
        <v>91</v>
      </c>
      <c r="G1427" t="s">
        <v>88</v>
      </c>
      <c r="H1427">
        <v>1199</v>
      </c>
      <c r="I1427">
        <v>87</v>
      </c>
      <c r="J1427">
        <v>18.5</v>
      </c>
      <c r="K1427">
        <v>10</v>
      </c>
      <c r="L1427">
        <v>2023</v>
      </c>
      <c r="M1427">
        <v>42765</v>
      </c>
      <c r="N1427">
        <v>2</v>
      </c>
      <c r="O1427">
        <v>0</v>
      </c>
      <c r="P1427">
        <v>7.08</v>
      </c>
      <c r="Q1427" t="b">
        <f t="shared" si="198"/>
        <v>1</v>
      </c>
      <c r="R1427" t="b">
        <f t="shared" si="199"/>
        <v>0</v>
      </c>
      <c r="S1427" t="b">
        <f t="shared" si="200"/>
        <v>1</v>
      </c>
      <c r="T1427" t="b">
        <f t="shared" si="201"/>
        <v>0</v>
      </c>
      <c r="U1427" t="b">
        <f t="shared" si="202"/>
        <v>0</v>
      </c>
      <c r="V1427" t="b">
        <f t="shared" si="203"/>
        <v>1</v>
      </c>
      <c r="W1427" t="b">
        <f t="shared" si="204"/>
        <v>1</v>
      </c>
      <c r="X1427" t="b">
        <f t="shared" si="205"/>
        <v>1</v>
      </c>
      <c r="Y1427" t="b">
        <f t="shared" si="206"/>
        <v>1</v>
      </c>
    </row>
    <row r="1428" spans="1:25" x14ac:dyDescent="0.3">
      <c r="A1428">
        <v>1426</v>
      </c>
      <c r="B1428" t="s">
        <v>83</v>
      </c>
      <c r="C1428" t="s">
        <v>97</v>
      </c>
      <c r="D1428" t="s">
        <v>98</v>
      </c>
      <c r="E1428" t="s">
        <v>86</v>
      </c>
      <c r="F1428" t="s">
        <v>91</v>
      </c>
      <c r="G1428" t="s">
        <v>88</v>
      </c>
      <c r="H1428">
        <v>1199</v>
      </c>
      <c r="I1428">
        <v>87</v>
      </c>
      <c r="J1428">
        <v>18.5</v>
      </c>
      <c r="K1428">
        <v>10</v>
      </c>
      <c r="L1428">
        <v>2020</v>
      </c>
      <c r="M1428">
        <v>73481</v>
      </c>
      <c r="N1428">
        <v>2</v>
      </c>
      <c r="O1428">
        <v>0</v>
      </c>
      <c r="P1428">
        <v>4.3099999999999996</v>
      </c>
      <c r="Q1428" t="b">
        <f t="shared" si="198"/>
        <v>1</v>
      </c>
      <c r="R1428" t="b">
        <f t="shared" si="199"/>
        <v>1</v>
      </c>
      <c r="S1428" t="b">
        <f t="shared" si="200"/>
        <v>1</v>
      </c>
      <c r="T1428" t="b">
        <f t="shared" si="201"/>
        <v>0</v>
      </c>
      <c r="U1428" t="b">
        <f t="shared" si="202"/>
        <v>0</v>
      </c>
      <c r="V1428" t="b">
        <f t="shared" si="203"/>
        <v>0</v>
      </c>
      <c r="W1428" t="b">
        <f t="shared" si="204"/>
        <v>0</v>
      </c>
      <c r="X1428" t="b">
        <f t="shared" si="205"/>
        <v>1</v>
      </c>
      <c r="Y1428" t="b">
        <f t="shared" si="206"/>
        <v>0</v>
      </c>
    </row>
    <row r="1429" spans="1:25" x14ac:dyDescent="0.3">
      <c r="A1429">
        <v>1427</v>
      </c>
      <c r="B1429" t="s">
        <v>83</v>
      </c>
      <c r="C1429" t="s">
        <v>97</v>
      </c>
      <c r="D1429" t="s">
        <v>98</v>
      </c>
      <c r="E1429" t="s">
        <v>86</v>
      </c>
      <c r="F1429" t="s">
        <v>91</v>
      </c>
      <c r="G1429" t="s">
        <v>88</v>
      </c>
      <c r="H1429">
        <v>1199</v>
      </c>
      <c r="I1429">
        <v>87</v>
      </c>
      <c r="J1429">
        <v>18.5</v>
      </c>
      <c r="K1429">
        <v>10</v>
      </c>
      <c r="L1429">
        <v>2021</v>
      </c>
      <c r="M1429">
        <v>89892</v>
      </c>
      <c r="N1429">
        <v>2</v>
      </c>
      <c r="O1429">
        <v>0</v>
      </c>
      <c r="P1429">
        <v>4.3899999999999997</v>
      </c>
      <c r="Q1429" t="b">
        <f t="shared" si="198"/>
        <v>1</v>
      </c>
      <c r="R1429" t="b">
        <f t="shared" si="199"/>
        <v>1</v>
      </c>
      <c r="S1429" t="b">
        <f t="shared" si="200"/>
        <v>1</v>
      </c>
      <c r="T1429" t="b">
        <f t="shared" si="201"/>
        <v>0</v>
      </c>
      <c r="U1429" t="b">
        <f t="shared" si="202"/>
        <v>0</v>
      </c>
      <c r="V1429" t="b">
        <f t="shared" si="203"/>
        <v>0</v>
      </c>
      <c r="W1429" t="b">
        <f t="shared" si="204"/>
        <v>0</v>
      </c>
      <c r="X1429" t="b">
        <f t="shared" si="205"/>
        <v>1</v>
      </c>
      <c r="Y1429" t="b">
        <f t="shared" si="206"/>
        <v>0</v>
      </c>
    </row>
    <row r="1430" spans="1:25" x14ac:dyDescent="0.3">
      <c r="A1430">
        <v>1428</v>
      </c>
      <c r="B1430" t="s">
        <v>83</v>
      </c>
      <c r="C1430" t="s">
        <v>97</v>
      </c>
      <c r="D1430" t="s">
        <v>98</v>
      </c>
      <c r="E1430" t="s">
        <v>86</v>
      </c>
      <c r="F1430" t="s">
        <v>91</v>
      </c>
      <c r="G1430" t="s">
        <v>88</v>
      </c>
      <c r="H1430">
        <v>1199</v>
      </c>
      <c r="I1430">
        <v>87</v>
      </c>
      <c r="J1430">
        <v>18.5</v>
      </c>
      <c r="K1430">
        <v>10</v>
      </c>
      <c r="L1430">
        <v>2025</v>
      </c>
      <c r="M1430">
        <v>15375</v>
      </c>
      <c r="N1430">
        <v>1</v>
      </c>
      <c r="O1430">
        <v>0</v>
      </c>
      <c r="P1430">
        <v>8.6199999999999992</v>
      </c>
      <c r="Q1430" t="b">
        <f t="shared" si="198"/>
        <v>1</v>
      </c>
      <c r="R1430" t="b">
        <f t="shared" si="199"/>
        <v>0</v>
      </c>
      <c r="S1430" t="b">
        <f t="shared" si="200"/>
        <v>0</v>
      </c>
      <c r="T1430" t="b">
        <f t="shared" si="201"/>
        <v>0</v>
      </c>
      <c r="U1430" t="b">
        <f t="shared" si="202"/>
        <v>0</v>
      </c>
      <c r="V1430" t="b">
        <f t="shared" si="203"/>
        <v>1</v>
      </c>
      <c r="W1430" t="b">
        <f t="shared" si="204"/>
        <v>1</v>
      </c>
      <c r="X1430" t="b">
        <f t="shared" si="205"/>
        <v>1</v>
      </c>
      <c r="Y1430" t="b">
        <f t="shared" si="206"/>
        <v>1</v>
      </c>
    </row>
    <row r="1431" spans="1:25" x14ac:dyDescent="0.3">
      <c r="A1431">
        <v>1429</v>
      </c>
      <c r="B1431" t="s">
        <v>83</v>
      </c>
      <c r="C1431" t="s">
        <v>97</v>
      </c>
      <c r="D1431" t="s">
        <v>98</v>
      </c>
      <c r="E1431" t="s">
        <v>86</v>
      </c>
      <c r="F1431" t="s">
        <v>91</v>
      </c>
      <c r="G1431" t="s">
        <v>88</v>
      </c>
      <c r="H1431">
        <v>1199</v>
      </c>
      <c r="I1431">
        <v>87</v>
      </c>
      <c r="J1431">
        <v>18.5</v>
      </c>
      <c r="K1431">
        <v>10</v>
      </c>
      <c r="L1431">
        <v>2023</v>
      </c>
      <c r="M1431">
        <v>37275</v>
      </c>
      <c r="N1431">
        <v>1</v>
      </c>
      <c r="O1431">
        <v>0</v>
      </c>
      <c r="P1431">
        <v>6.81</v>
      </c>
      <c r="Q1431" t="b">
        <f t="shared" si="198"/>
        <v>1</v>
      </c>
      <c r="R1431" t="b">
        <f t="shared" si="199"/>
        <v>0</v>
      </c>
      <c r="S1431" t="b">
        <f t="shared" si="200"/>
        <v>0</v>
      </c>
      <c r="T1431" t="b">
        <f t="shared" si="201"/>
        <v>0</v>
      </c>
      <c r="U1431" t="b">
        <f t="shared" si="202"/>
        <v>0</v>
      </c>
      <c r="V1431" t="b">
        <f t="shared" si="203"/>
        <v>1</v>
      </c>
      <c r="W1431" t="b">
        <f t="shared" si="204"/>
        <v>0</v>
      </c>
      <c r="X1431" t="b">
        <f t="shared" si="205"/>
        <v>1</v>
      </c>
      <c r="Y1431" t="b">
        <f t="shared" si="206"/>
        <v>0</v>
      </c>
    </row>
    <row r="1432" spans="1:25" x14ac:dyDescent="0.3">
      <c r="A1432">
        <v>1430</v>
      </c>
      <c r="B1432" t="s">
        <v>83</v>
      </c>
      <c r="C1432" t="s">
        <v>97</v>
      </c>
      <c r="D1432" t="s">
        <v>98</v>
      </c>
      <c r="E1432" t="s">
        <v>86</v>
      </c>
      <c r="F1432" t="s">
        <v>91</v>
      </c>
      <c r="G1432" t="s">
        <v>88</v>
      </c>
      <c r="H1432">
        <v>1199</v>
      </c>
      <c r="I1432">
        <v>87</v>
      </c>
      <c r="J1432">
        <v>18.5</v>
      </c>
      <c r="K1432">
        <v>10</v>
      </c>
      <c r="L1432">
        <v>2026</v>
      </c>
      <c r="M1432">
        <v>9471</v>
      </c>
      <c r="N1432">
        <v>1</v>
      </c>
      <c r="O1432">
        <v>0</v>
      </c>
      <c r="P1432">
        <v>10.02</v>
      </c>
      <c r="Q1432" t="b">
        <f t="shared" si="198"/>
        <v>1</v>
      </c>
      <c r="R1432" t="b">
        <f t="shared" si="199"/>
        <v>0</v>
      </c>
      <c r="S1432" t="b">
        <f t="shared" si="200"/>
        <v>0</v>
      </c>
      <c r="T1432" t="b">
        <f t="shared" si="201"/>
        <v>0</v>
      </c>
      <c r="U1432" t="b">
        <f t="shared" si="202"/>
        <v>0</v>
      </c>
      <c r="V1432" t="b">
        <f t="shared" si="203"/>
        <v>1</v>
      </c>
      <c r="W1432" t="b">
        <f t="shared" si="204"/>
        <v>1</v>
      </c>
      <c r="X1432" t="b">
        <f t="shared" si="205"/>
        <v>1</v>
      </c>
      <c r="Y1432" t="b">
        <f t="shared" si="206"/>
        <v>1</v>
      </c>
    </row>
    <row r="1433" spans="1:25" x14ac:dyDescent="0.3">
      <c r="A1433">
        <v>1431</v>
      </c>
      <c r="B1433" t="s">
        <v>83</v>
      </c>
      <c r="C1433" t="s">
        <v>97</v>
      </c>
      <c r="D1433" t="s">
        <v>98</v>
      </c>
      <c r="E1433" t="s">
        <v>86</v>
      </c>
      <c r="F1433" t="s">
        <v>91</v>
      </c>
      <c r="G1433" t="s">
        <v>88</v>
      </c>
      <c r="H1433">
        <v>1199</v>
      </c>
      <c r="I1433">
        <v>87</v>
      </c>
      <c r="J1433">
        <v>18.5</v>
      </c>
      <c r="K1433">
        <v>10</v>
      </c>
      <c r="L1433">
        <v>2022</v>
      </c>
      <c r="M1433">
        <v>85292</v>
      </c>
      <c r="N1433">
        <v>1</v>
      </c>
      <c r="O1433">
        <v>0</v>
      </c>
      <c r="P1433">
        <v>6.1</v>
      </c>
      <c r="Q1433" t="b">
        <f t="shared" si="198"/>
        <v>1</v>
      </c>
      <c r="R1433" t="b">
        <f t="shared" si="199"/>
        <v>0</v>
      </c>
      <c r="S1433" t="b">
        <f t="shared" si="200"/>
        <v>1</v>
      </c>
      <c r="T1433" t="b">
        <f t="shared" si="201"/>
        <v>0</v>
      </c>
      <c r="U1433" t="b">
        <f t="shared" si="202"/>
        <v>0</v>
      </c>
      <c r="V1433" t="b">
        <f t="shared" si="203"/>
        <v>0</v>
      </c>
      <c r="W1433" t="b">
        <f t="shared" si="204"/>
        <v>0</v>
      </c>
      <c r="X1433" t="b">
        <f t="shared" si="205"/>
        <v>1</v>
      </c>
      <c r="Y1433" t="b">
        <f t="shared" si="206"/>
        <v>0</v>
      </c>
    </row>
    <row r="1434" spans="1:25" x14ac:dyDescent="0.3">
      <c r="A1434">
        <v>1432</v>
      </c>
      <c r="B1434" t="s">
        <v>83</v>
      </c>
      <c r="C1434" t="s">
        <v>97</v>
      </c>
      <c r="D1434" t="s">
        <v>98</v>
      </c>
      <c r="E1434" t="s">
        <v>86</v>
      </c>
      <c r="F1434" t="s">
        <v>91</v>
      </c>
      <c r="G1434" t="s">
        <v>88</v>
      </c>
      <c r="H1434">
        <v>1199</v>
      </c>
      <c r="I1434">
        <v>87</v>
      </c>
      <c r="J1434">
        <v>18.5</v>
      </c>
      <c r="K1434">
        <v>10</v>
      </c>
      <c r="L1434">
        <v>2026</v>
      </c>
      <c r="M1434">
        <v>6717</v>
      </c>
      <c r="N1434">
        <v>1</v>
      </c>
      <c r="O1434">
        <v>1</v>
      </c>
      <c r="P1434">
        <v>8.73</v>
      </c>
      <c r="Q1434" t="b">
        <f t="shared" si="198"/>
        <v>1</v>
      </c>
      <c r="R1434" t="b">
        <f t="shared" si="199"/>
        <v>0</v>
      </c>
      <c r="S1434" t="b">
        <f t="shared" si="200"/>
        <v>0</v>
      </c>
      <c r="T1434" t="b">
        <f t="shared" si="201"/>
        <v>0</v>
      </c>
      <c r="U1434" t="b">
        <f t="shared" si="202"/>
        <v>0</v>
      </c>
      <c r="V1434" t="b">
        <f t="shared" si="203"/>
        <v>1</v>
      </c>
      <c r="W1434" t="b">
        <f t="shared" si="204"/>
        <v>1</v>
      </c>
      <c r="X1434" t="b">
        <f t="shared" si="205"/>
        <v>1</v>
      </c>
      <c r="Y1434" t="b">
        <f t="shared" si="206"/>
        <v>1</v>
      </c>
    </row>
    <row r="1435" spans="1:25" x14ac:dyDescent="0.3">
      <c r="A1435">
        <v>1433</v>
      </c>
      <c r="B1435" t="s">
        <v>83</v>
      </c>
      <c r="C1435" t="s">
        <v>97</v>
      </c>
      <c r="D1435" t="s">
        <v>98</v>
      </c>
      <c r="E1435" t="s">
        <v>86</v>
      </c>
      <c r="F1435" t="s">
        <v>91</v>
      </c>
      <c r="G1435" t="s">
        <v>88</v>
      </c>
      <c r="H1435">
        <v>1199</v>
      </c>
      <c r="I1435">
        <v>87</v>
      </c>
      <c r="J1435">
        <v>18.5</v>
      </c>
      <c r="K1435">
        <v>10</v>
      </c>
      <c r="L1435">
        <v>2024</v>
      </c>
      <c r="M1435">
        <v>43712</v>
      </c>
      <c r="N1435">
        <v>1</v>
      </c>
      <c r="O1435">
        <v>0</v>
      </c>
      <c r="P1435">
        <v>7.99</v>
      </c>
      <c r="Q1435" t="b">
        <f t="shared" si="198"/>
        <v>1</v>
      </c>
      <c r="R1435" t="b">
        <f t="shared" si="199"/>
        <v>0</v>
      </c>
      <c r="S1435" t="b">
        <f t="shared" si="200"/>
        <v>1</v>
      </c>
      <c r="T1435" t="b">
        <f t="shared" si="201"/>
        <v>0</v>
      </c>
      <c r="U1435" t="b">
        <f t="shared" si="202"/>
        <v>0</v>
      </c>
      <c r="V1435" t="b">
        <f t="shared" si="203"/>
        <v>1</v>
      </c>
      <c r="W1435" t="b">
        <f t="shared" si="204"/>
        <v>1</v>
      </c>
      <c r="X1435" t="b">
        <f t="shared" si="205"/>
        <v>1</v>
      </c>
      <c r="Y1435" t="b">
        <f t="shared" si="206"/>
        <v>1</v>
      </c>
    </row>
    <row r="1436" spans="1:25" x14ac:dyDescent="0.3">
      <c r="A1436">
        <v>1434</v>
      </c>
      <c r="B1436" t="s">
        <v>83</v>
      </c>
      <c r="C1436" t="s">
        <v>97</v>
      </c>
      <c r="D1436" t="s">
        <v>98</v>
      </c>
      <c r="E1436" t="s">
        <v>86</v>
      </c>
      <c r="F1436" t="s">
        <v>91</v>
      </c>
      <c r="G1436" t="s">
        <v>88</v>
      </c>
      <c r="H1436">
        <v>1199</v>
      </c>
      <c r="I1436">
        <v>87</v>
      </c>
      <c r="J1436">
        <v>18.5</v>
      </c>
      <c r="K1436">
        <v>10</v>
      </c>
      <c r="L1436">
        <v>2020</v>
      </c>
      <c r="M1436">
        <v>88447</v>
      </c>
      <c r="N1436">
        <v>1</v>
      </c>
      <c r="O1436">
        <v>0</v>
      </c>
      <c r="P1436">
        <v>4.21</v>
      </c>
      <c r="Q1436" t="b">
        <f t="shared" si="198"/>
        <v>1</v>
      </c>
      <c r="R1436" t="b">
        <f t="shared" si="199"/>
        <v>1</v>
      </c>
      <c r="S1436" t="b">
        <f t="shared" si="200"/>
        <v>1</v>
      </c>
      <c r="T1436" t="b">
        <f t="shared" si="201"/>
        <v>0</v>
      </c>
      <c r="U1436" t="b">
        <f t="shared" si="202"/>
        <v>0</v>
      </c>
      <c r="V1436" t="b">
        <f t="shared" si="203"/>
        <v>0</v>
      </c>
      <c r="W1436" t="b">
        <f t="shared" si="204"/>
        <v>0</v>
      </c>
      <c r="X1436" t="b">
        <f t="shared" si="205"/>
        <v>1</v>
      </c>
      <c r="Y1436" t="b">
        <f t="shared" si="206"/>
        <v>0</v>
      </c>
    </row>
    <row r="1437" spans="1:25" x14ac:dyDescent="0.3">
      <c r="A1437">
        <v>1435</v>
      </c>
      <c r="B1437" t="s">
        <v>83</v>
      </c>
      <c r="C1437" t="s">
        <v>97</v>
      </c>
      <c r="D1437" t="s">
        <v>98</v>
      </c>
      <c r="E1437" t="s">
        <v>86</v>
      </c>
      <c r="F1437" t="s">
        <v>91</v>
      </c>
      <c r="G1437" t="s">
        <v>88</v>
      </c>
      <c r="H1437">
        <v>1199</v>
      </c>
      <c r="I1437">
        <v>87</v>
      </c>
      <c r="J1437">
        <v>18.5</v>
      </c>
      <c r="K1437">
        <v>10</v>
      </c>
      <c r="L1437">
        <v>2024</v>
      </c>
      <c r="M1437">
        <v>25830</v>
      </c>
      <c r="N1437">
        <v>2</v>
      </c>
      <c r="O1437">
        <v>0</v>
      </c>
      <c r="P1437">
        <v>7.52</v>
      </c>
      <c r="Q1437" t="b">
        <f t="shared" si="198"/>
        <v>1</v>
      </c>
      <c r="R1437" t="b">
        <f t="shared" si="199"/>
        <v>0</v>
      </c>
      <c r="S1437" t="b">
        <f t="shared" si="200"/>
        <v>0</v>
      </c>
      <c r="T1437" t="b">
        <f t="shared" si="201"/>
        <v>0</v>
      </c>
      <c r="U1437" t="b">
        <f t="shared" si="202"/>
        <v>0</v>
      </c>
      <c r="V1437" t="b">
        <f t="shared" si="203"/>
        <v>1</v>
      </c>
      <c r="W1437" t="b">
        <f t="shared" si="204"/>
        <v>1</v>
      </c>
      <c r="X1437" t="b">
        <f t="shared" si="205"/>
        <v>1</v>
      </c>
      <c r="Y1437" t="b">
        <f t="shared" si="206"/>
        <v>1</v>
      </c>
    </row>
    <row r="1438" spans="1:25" x14ac:dyDescent="0.3">
      <c r="A1438">
        <v>1436</v>
      </c>
      <c r="B1438" t="s">
        <v>83</v>
      </c>
      <c r="C1438" t="s">
        <v>97</v>
      </c>
      <c r="D1438" t="s">
        <v>98</v>
      </c>
      <c r="E1438" t="s">
        <v>86</v>
      </c>
      <c r="F1438" t="s">
        <v>91</v>
      </c>
      <c r="G1438" t="s">
        <v>88</v>
      </c>
      <c r="H1438">
        <v>1199</v>
      </c>
      <c r="I1438">
        <v>87</v>
      </c>
      <c r="J1438">
        <v>18.5</v>
      </c>
      <c r="K1438">
        <v>10</v>
      </c>
      <c r="L1438">
        <v>2021</v>
      </c>
      <c r="M1438">
        <v>66818</v>
      </c>
      <c r="N1438">
        <v>1</v>
      </c>
      <c r="O1438">
        <v>0</v>
      </c>
      <c r="P1438">
        <v>5.04</v>
      </c>
      <c r="Q1438" t="b">
        <f t="shared" si="198"/>
        <v>1</v>
      </c>
      <c r="R1438" t="b">
        <f t="shared" si="199"/>
        <v>0</v>
      </c>
      <c r="S1438" t="b">
        <f t="shared" si="200"/>
        <v>1</v>
      </c>
      <c r="T1438" t="b">
        <f t="shared" si="201"/>
        <v>0</v>
      </c>
      <c r="U1438" t="b">
        <f t="shared" si="202"/>
        <v>0</v>
      </c>
      <c r="V1438" t="b">
        <f t="shared" si="203"/>
        <v>0</v>
      </c>
      <c r="W1438" t="b">
        <f t="shared" si="204"/>
        <v>0</v>
      </c>
      <c r="X1438" t="b">
        <f t="shared" si="205"/>
        <v>1</v>
      </c>
      <c r="Y1438" t="b">
        <f t="shared" si="206"/>
        <v>0</v>
      </c>
    </row>
    <row r="1439" spans="1:25" x14ac:dyDescent="0.3">
      <c r="A1439">
        <v>1437</v>
      </c>
      <c r="B1439" t="s">
        <v>83</v>
      </c>
      <c r="C1439" t="s">
        <v>97</v>
      </c>
      <c r="D1439" t="s">
        <v>98</v>
      </c>
      <c r="E1439" t="s">
        <v>86</v>
      </c>
      <c r="F1439" t="s">
        <v>91</v>
      </c>
      <c r="G1439" t="s">
        <v>88</v>
      </c>
      <c r="H1439">
        <v>1199</v>
      </c>
      <c r="I1439">
        <v>87</v>
      </c>
      <c r="J1439">
        <v>18.5</v>
      </c>
      <c r="K1439">
        <v>10</v>
      </c>
      <c r="L1439">
        <v>2026</v>
      </c>
      <c r="M1439">
        <v>4409</v>
      </c>
      <c r="N1439">
        <v>1</v>
      </c>
      <c r="O1439">
        <v>0</v>
      </c>
      <c r="P1439">
        <v>9.61</v>
      </c>
      <c r="Q1439" t="b">
        <f t="shared" si="198"/>
        <v>1</v>
      </c>
      <c r="R1439" t="b">
        <f t="shared" si="199"/>
        <v>0</v>
      </c>
      <c r="S1439" t="b">
        <f t="shared" si="200"/>
        <v>0</v>
      </c>
      <c r="T1439" t="b">
        <f t="shared" si="201"/>
        <v>0</v>
      </c>
      <c r="U1439" t="b">
        <f t="shared" si="202"/>
        <v>0</v>
      </c>
      <c r="V1439" t="b">
        <f t="shared" si="203"/>
        <v>1</v>
      </c>
      <c r="W1439" t="b">
        <f t="shared" si="204"/>
        <v>1</v>
      </c>
      <c r="X1439" t="b">
        <f t="shared" si="205"/>
        <v>1</v>
      </c>
      <c r="Y1439" t="b">
        <f t="shared" si="206"/>
        <v>1</v>
      </c>
    </row>
    <row r="1440" spans="1:25" x14ac:dyDescent="0.3">
      <c r="A1440">
        <v>1438</v>
      </c>
      <c r="B1440" t="s">
        <v>83</v>
      </c>
      <c r="C1440" t="s">
        <v>97</v>
      </c>
      <c r="D1440" t="s">
        <v>98</v>
      </c>
      <c r="E1440" t="s">
        <v>86</v>
      </c>
      <c r="F1440" t="s">
        <v>91</v>
      </c>
      <c r="G1440" t="s">
        <v>88</v>
      </c>
      <c r="H1440">
        <v>1199</v>
      </c>
      <c r="I1440">
        <v>87</v>
      </c>
      <c r="J1440">
        <v>18.5</v>
      </c>
      <c r="K1440">
        <v>10</v>
      </c>
      <c r="L1440">
        <v>2026</v>
      </c>
      <c r="M1440">
        <v>7837</v>
      </c>
      <c r="N1440">
        <v>2</v>
      </c>
      <c r="O1440">
        <v>0</v>
      </c>
      <c r="P1440">
        <v>9.67</v>
      </c>
      <c r="Q1440" t="b">
        <f t="shared" si="198"/>
        <v>1</v>
      </c>
      <c r="R1440" t="b">
        <f t="shared" si="199"/>
        <v>0</v>
      </c>
      <c r="S1440" t="b">
        <f t="shared" si="200"/>
        <v>0</v>
      </c>
      <c r="T1440" t="b">
        <f t="shared" si="201"/>
        <v>0</v>
      </c>
      <c r="U1440" t="b">
        <f t="shared" si="202"/>
        <v>0</v>
      </c>
      <c r="V1440" t="b">
        <f t="shared" si="203"/>
        <v>1</v>
      </c>
      <c r="W1440" t="b">
        <f t="shared" si="204"/>
        <v>1</v>
      </c>
      <c r="X1440" t="b">
        <f t="shared" si="205"/>
        <v>1</v>
      </c>
      <c r="Y1440" t="b">
        <f t="shared" si="206"/>
        <v>1</v>
      </c>
    </row>
    <row r="1441" spans="1:25" x14ac:dyDescent="0.3">
      <c r="A1441">
        <v>1439</v>
      </c>
      <c r="B1441" t="s">
        <v>83</v>
      </c>
      <c r="C1441" t="s">
        <v>97</v>
      </c>
      <c r="D1441" t="s">
        <v>98</v>
      </c>
      <c r="E1441" t="s">
        <v>86</v>
      </c>
      <c r="F1441" t="s">
        <v>91</v>
      </c>
      <c r="G1441" t="s">
        <v>88</v>
      </c>
      <c r="H1441">
        <v>1199</v>
      </c>
      <c r="I1441">
        <v>87</v>
      </c>
      <c r="J1441">
        <v>18.5</v>
      </c>
      <c r="K1441">
        <v>10</v>
      </c>
      <c r="L1441">
        <v>2020</v>
      </c>
      <c r="M1441">
        <v>76243</v>
      </c>
      <c r="N1441">
        <v>2</v>
      </c>
      <c r="O1441">
        <v>0</v>
      </c>
      <c r="P1441">
        <v>4.2699999999999996</v>
      </c>
      <c r="Q1441" t="b">
        <f t="shared" si="198"/>
        <v>1</v>
      </c>
      <c r="R1441" t="b">
        <f t="shared" si="199"/>
        <v>1</v>
      </c>
      <c r="S1441" t="b">
        <f t="shared" si="200"/>
        <v>1</v>
      </c>
      <c r="T1441" t="b">
        <f t="shared" si="201"/>
        <v>0</v>
      </c>
      <c r="U1441" t="b">
        <f t="shared" si="202"/>
        <v>0</v>
      </c>
      <c r="V1441" t="b">
        <f t="shared" si="203"/>
        <v>0</v>
      </c>
      <c r="W1441" t="b">
        <f t="shared" si="204"/>
        <v>0</v>
      </c>
      <c r="X1441" t="b">
        <f t="shared" si="205"/>
        <v>1</v>
      </c>
      <c r="Y1441" t="b">
        <f t="shared" si="206"/>
        <v>0</v>
      </c>
    </row>
    <row r="1442" spans="1:25" x14ac:dyDescent="0.3">
      <c r="A1442">
        <v>1440</v>
      </c>
      <c r="B1442" t="s">
        <v>83</v>
      </c>
      <c r="C1442" t="s">
        <v>97</v>
      </c>
      <c r="D1442" t="s">
        <v>98</v>
      </c>
      <c r="E1442" t="s">
        <v>86</v>
      </c>
      <c r="F1442" t="s">
        <v>91</v>
      </c>
      <c r="G1442" t="s">
        <v>88</v>
      </c>
      <c r="H1442">
        <v>1199</v>
      </c>
      <c r="I1442">
        <v>87</v>
      </c>
      <c r="J1442">
        <v>18.5</v>
      </c>
      <c r="K1442">
        <v>10</v>
      </c>
      <c r="L1442">
        <v>2021</v>
      </c>
      <c r="M1442">
        <v>93511</v>
      </c>
      <c r="N1442">
        <v>1</v>
      </c>
      <c r="O1442">
        <v>0</v>
      </c>
      <c r="P1442">
        <v>5.23</v>
      </c>
      <c r="Q1442" t="b">
        <f t="shared" si="198"/>
        <v>1</v>
      </c>
      <c r="R1442" t="b">
        <f t="shared" si="199"/>
        <v>0</v>
      </c>
      <c r="S1442" t="b">
        <f t="shared" si="200"/>
        <v>1</v>
      </c>
      <c r="T1442" t="b">
        <f t="shared" si="201"/>
        <v>0</v>
      </c>
      <c r="U1442" t="b">
        <f t="shared" si="202"/>
        <v>0</v>
      </c>
      <c r="V1442" t="b">
        <f t="shared" si="203"/>
        <v>0</v>
      </c>
      <c r="W1442" t="b">
        <f t="shared" si="204"/>
        <v>0</v>
      </c>
      <c r="X1442" t="b">
        <f t="shared" si="205"/>
        <v>1</v>
      </c>
      <c r="Y1442" t="b">
        <f t="shared" si="206"/>
        <v>0</v>
      </c>
    </row>
    <row r="1443" spans="1:25" x14ac:dyDescent="0.3">
      <c r="A1443">
        <v>1441</v>
      </c>
      <c r="B1443" t="s">
        <v>83</v>
      </c>
      <c r="C1443" t="s">
        <v>97</v>
      </c>
      <c r="D1443" t="s">
        <v>98</v>
      </c>
      <c r="E1443" t="s">
        <v>86</v>
      </c>
      <c r="F1443" t="s">
        <v>91</v>
      </c>
      <c r="G1443" t="s">
        <v>88</v>
      </c>
      <c r="H1443">
        <v>1199</v>
      </c>
      <c r="I1443">
        <v>87</v>
      </c>
      <c r="J1443">
        <v>18.5</v>
      </c>
      <c r="K1443">
        <v>10</v>
      </c>
      <c r="L1443">
        <v>2022</v>
      </c>
      <c r="M1443">
        <v>87934</v>
      </c>
      <c r="N1443">
        <v>1</v>
      </c>
      <c r="O1443">
        <v>0</v>
      </c>
      <c r="P1443">
        <v>5.46</v>
      </c>
      <c r="Q1443" t="b">
        <f t="shared" si="198"/>
        <v>1</v>
      </c>
      <c r="R1443" t="b">
        <f t="shared" si="199"/>
        <v>0</v>
      </c>
      <c r="S1443" t="b">
        <f t="shared" si="200"/>
        <v>1</v>
      </c>
      <c r="T1443" t="b">
        <f t="shared" si="201"/>
        <v>0</v>
      </c>
      <c r="U1443" t="b">
        <f t="shared" si="202"/>
        <v>0</v>
      </c>
      <c r="V1443" t="b">
        <f t="shared" si="203"/>
        <v>0</v>
      </c>
      <c r="W1443" t="b">
        <f t="shared" si="204"/>
        <v>0</v>
      </c>
      <c r="X1443" t="b">
        <f t="shared" si="205"/>
        <v>1</v>
      </c>
      <c r="Y1443" t="b">
        <f t="shared" si="206"/>
        <v>0</v>
      </c>
    </row>
    <row r="1444" spans="1:25" x14ac:dyDescent="0.3">
      <c r="A1444">
        <v>1442</v>
      </c>
      <c r="B1444" t="s">
        <v>83</v>
      </c>
      <c r="C1444" t="s">
        <v>97</v>
      </c>
      <c r="D1444" t="s">
        <v>98</v>
      </c>
      <c r="E1444" t="s">
        <v>86</v>
      </c>
      <c r="F1444" t="s">
        <v>91</v>
      </c>
      <c r="G1444" t="s">
        <v>88</v>
      </c>
      <c r="H1444">
        <v>1199</v>
      </c>
      <c r="I1444">
        <v>87</v>
      </c>
      <c r="J1444">
        <v>18.5</v>
      </c>
      <c r="K1444">
        <v>10</v>
      </c>
      <c r="L1444">
        <v>2022</v>
      </c>
      <c r="M1444">
        <v>58931</v>
      </c>
      <c r="N1444">
        <v>1</v>
      </c>
      <c r="O1444">
        <v>0</v>
      </c>
      <c r="P1444">
        <v>6.37</v>
      </c>
      <c r="Q1444" t="b">
        <f t="shared" si="198"/>
        <v>1</v>
      </c>
      <c r="R1444" t="b">
        <f t="shared" si="199"/>
        <v>0</v>
      </c>
      <c r="S1444" t="b">
        <f t="shared" si="200"/>
        <v>1</v>
      </c>
      <c r="T1444" t="b">
        <f t="shared" si="201"/>
        <v>0</v>
      </c>
      <c r="U1444" t="b">
        <f t="shared" si="202"/>
        <v>0</v>
      </c>
      <c r="V1444" t="b">
        <f t="shared" si="203"/>
        <v>0</v>
      </c>
      <c r="W1444" t="b">
        <f t="shared" si="204"/>
        <v>0</v>
      </c>
      <c r="X1444" t="b">
        <f t="shared" si="205"/>
        <v>1</v>
      </c>
      <c r="Y1444" t="b">
        <f t="shared" si="206"/>
        <v>0</v>
      </c>
    </row>
    <row r="1445" spans="1:25" x14ac:dyDescent="0.3">
      <c r="A1445">
        <v>1443</v>
      </c>
      <c r="B1445" t="s">
        <v>83</v>
      </c>
      <c r="C1445" t="s">
        <v>97</v>
      </c>
      <c r="D1445" t="s">
        <v>98</v>
      </c>
      <c r="E1445" t="s">
        <v>86</v>
      </c>
      <c r="F1445" t="s">
        <v>91</v>
      </c>
      <c r="G1445" t="s">
        <v>88</v>
      </c>
      <c r="H1445">
        <v>1199</v>
      </c>
      <c r="I1445">
        <v>87</v>
      </c>
      <c r="J1445">
        <v>18.5</v>
      </c>
      <c r="K1445">
        <v>10</v>
      </c>
      <c r="L1445">
        <v>2024</v>
      </c>
      <c r="M1445">
        <v>21260</v>
      </c>
      <c r="N1445">
        <v>1</v>
      </c>
      <c r="O1445">
        <v>0</v>
      </c>
      <c r="P1445">
        <v>8.48</v>
      </c>
      <c r="Q1445" t="b">
        <f t="shared" si="198"/>
        <v>1</v>
      </c>
      <c r="R1445" t="b">
        <f t="shared" si="199"/>
        <v>0</v>
      </c>
      <c r="S1445" t="b">
        <f t="shared" si="200"/>
        <v>0</v>
      </c>
      <c r="T1445" t="b">
        <f t="shared" si="201"/>
        <v>0</v>
      </c>
      <c r="U1445" t="b">
        <f t="shared" si="202"/>
        <v>0</v>
      </c>
      <c r="V1445" t="b">
        <f t="shared" si="203"/>
        <v>1</v>
      </c>
      <c r="W1445" t="b">
        <f t="shared" si="204"/>
        <v>1</v>
      </c>
      <c r="X1445" t="b">
        <f t="shared" si="205"/>
        <v>1</v>
      </c>
      <c r="Y1445" t="b">
        <f t="shared" si="206"/>
        <v>1</v>
      </c>
    </row>
    <row r="1446" spans="1:25" x14ac:dyDescent="0.3">
      <c r="A1446">
        <v>1444</v>
      </c>
      <c r="B1446" t="s">
        <v>83</v>
      </c>
      <c r="C1446" t="s">
        <v>97</v>
      </c>
      <c r="D1446" t="s">
        <v>98</v>
      </c>
      <c r="E1446" t="s">
        <v>86</v>
      </c>
      <c r="F1446" t="s">
        <v>91</v>
      </c>
      <c r="G1446" t="s">
        <v>88</v>
      </c>
      <c r="H1446">
        <v>1199</v>
      </c>
      <c r="I1446">
        <v>87</v>
      </c>
      <c r="J1446">
        <v>18.5</v>
      </c>
      <c r="K1446">
        <v>10</v>
      </c>
      <c r="L1446">
        <v>2020</v>
      </c>
      <c r="M1446">
        <v>118143</v>
      </c>
      <c r="N1446">
        <v>1</v>
      </c>
      <c r="O1446">
        <v>0</v>
      </c>
      <c r="P1446">
        <v>3.89</v>
      </c>
      <c r="Q1446" t="b">
        <f t="shared" si="198"/>
        <v>0</v>
      </c>
      <c r="R1446" t="b">
        <f t="shared" si="199"/>
        <v>0</v>
      </c>
      <c r="S1446" t="b">
        <f t="shared" si="200"/>
        <v>1</v>
      </c>
      <c r="T1446" t="b">
        <f t="shared" si="201"/>
        <v>0</v>
      </c>
      <c r="U1446" t="b">
        <f t="shared" si="202"/>
        <v>0</v>
      </c>
      <c r="V1446" t="b">
        <f t="shared" si="203"/>
        <v>0</v>
      </c>
      <c r="W1446" t="b">
        <f t="shared" si="204"/>
        <v>0</v>
      </c>
      <c r="X1446" t="b">
        <f t="shared" si="205"/>
        <v>1</v>
      </c>
      <c r="Y1446" t="b">
        <f t="shared" si="206"/>
        <v>0</v>
      </c>
    </row>
    <row r="1447" spans="1:25" x14ac:dyDescent="0.3">
      <c r="A1447">
        <v>1445</v>
      </c>
      <c r="B1447" t="s">
        <v>83</v>
      </c>
      <c r="C1447" t="s">
        <v>97</v>
      </c>
      <c r="D1447" t="s">
        <v>98</v>
      </c>
      <c r="E1447" t="s">
        <v>86</v>
      </c>
      <c r="F1447" t="s">
        <v>91</v>
      </c>
      <c r="G1447" t="s">
        <v>88</v>
      </c>
      <c r="H1447">
        <v>1199</v>
      </c>
      <c r="I1447">
        <v>87</v>
      </c>
      <c r="J1447">
        <v>18.5</v>
      </c>
      <c r="K1447">
        <v>10</v>
      </c>
      <c r="L1447">
        <v>2026</v>
      </c>
      <c r="M1447">
        <v>7617</v>
      </c>
      <c r="N1447">
        <v>1</v>
      </c>
      <c r="O1447">
        <v>0</v>
      </c>
      <c r="P1447">
        <v>9.59</v>
      </c>
      <c r="Q1447" t="b">
        <f t="shared" si="198"/>
        <v>1</v>
      </c>
      <c r="R1447" t="b">
        <f t="shared" si="199"/>
        <v>0</v>
      </c>
      <c r="S1447" t="b">
        <f t="shared" si="200"/>
        <v>0</v>
      </c>
      <c r="T1447" t="b">
        <f t="shared" si="201"/>
        <v>0</v>
      </c>
      <c r="U1447" t="b">
        <f t="shared" si="202"/>
        <v>0</v>
      </c>
      <c r="V1447" t="b">
        <f t="shared" si="203"/>
        <v>1</v>
      </c>
      <c r="W1447" t="b">
        <f t="shared" si="204"/>
        <v>1</v>
      </c>
      <c r="X1447" t="b">
        <f t="shared" si="205"/>
        <v>1</v>
      </c>
      <c r="Y1447" t="b">
        <f t="shared" si="206"/>
        <v>1</v>
      </c>
    </row>
    <row r="1448" spans="1:25" x14ac:dyDescent="0.3">
      <c r="A1448">
        <v>1446</v>
      </c>
      <c r="B1448" t="s">
        <v>83</v>
      </c>
      <c r="C1448" t="s">
        <v>97</v>
      </c>
      <c r="D1448" t="s">
        <v>98</v>
      </c>
      <c r="E1448" t="s">
        <v>86</v>
      </c>
      <c r="F1448" t="s">
        <v>91</v>
      </c>
      <c r="G1448" t="s">
        <v>88</v>
      </c>
      <c r="H1448">
        <v>1199</v>
      </c>
      <c r="I1448">
        <v>87</v>
      </c>
      <c r="J1448">
        <v>18.5</v>
      </c>
      <c r="K1448">
        <v>10</v>
      </c>
      <c r="L1448">
        <v>2023</v>
      </c>
      <c r="M1448">
        <v>58561</v>
      </c>
      <c r="N1448">
        <v>1</v>
      </c>
      <c r="O1448">
        <v>0</v>
      </c>
      <c r="P1448">
        <v>7.08</v>
      </c>
      <c r="Q1448" t="b">
        <f t="shared" si="198"/>
        <v>1</v>
      </c>
      <c r="R1448" t="b">
        <f t="shared" si="199"/>
        <v>0</v>
      </c>
      <c r="S1448" t="b">
        <f t="shared" si="200"/>
        <v>1</v>
      </c>
      <c r="T1448" t="b">
        <f t="shared" si="201"/>
        <v>0</v>
      </c>
      <c r="U1448" t="b">
        <f t="shared" si="202"/>
        <v>0</v>
      </c>
      <c r="V1448" t="b">
        <f t="shared" si="203"/>
        <v>1</v>
      </c>
      <c r="W1448" t="b">
        <f t="shared" si="204"/>
        <v>1</v>
      </c>
      <c r="X1448" t="b">
        <f t="shared" si="205"/>
        <v>1</v>
      </c>
      <c r="Y1448" t="b">
        <f t="shared" si="206"/>
        <v>1</v>
      </c>
    </row>
    <row r="1449" spans="1:25" x14ac:dyDescent="0.3">
      <c r="A1449">
        <v>1447</v>
      </c>
      <c r="B1449" t="s">
        <v>83</v>
      </c>
      <c r="C1449" t="s">
        <v>97</v>
      </c>
      <c r="D1449" t="s">
        <v>98</v>
      </c>
      <c r="E1449" t="s">
        <v>86</v>
      </c>
      <c r="F1449" t="s">
        <v>91</v>
      </c>
      <c r="G1449" t="s">
        <v>88</v>
      </c>
      <c r="H1449">
        <v>1199</v>
      </c>
      <c r="I1449">
        <v>87</v>
      </c>
      <c r="J1449">
        <v>18.5</v>
      </c>
      <c r="K1449">
        <v>10</v>
      </c>
      <c r="L1449">
        <v>2022</v>
      </c>
      <c r="M1449">
        <v>75689</v>
      </c>
      <c r="N1449">
        <v>1</v>
      </c>
      <c r="O1449">
        <v>0</v>
      </c>
      <c r="P1449">
        <v>5.84</v>
      </c>
      <c r="Q1449" t="b">
        <f t="shared" si="198"/>
        <v>1</v>
      </c>
      <c r="R1449" t="b">
        <f t="shared" si="199"/>
        <v>0</v>
      </c>
      <c r="S1449" t="b">
        <f t="shared" si="200"/>
        <v>1</v>
      </c>
      <c r="T1449" t="b">
        <f t="shared" si="201"/>
        <v>0</v>
      </c>
      <c r="U1449" t="b">
        <f t="shared" si="202"/>
        <v>0</v>
      </c>
      <c r="V1449" t="b">
        <f t="shared" si="203"/>
        <v>0</v>
      </c>
      <c r="W1449" t="b">
        <f t="shared" si="204"/>
        <v>0</v>
      </c>
      <c r="X1449" t="b">
        <f t="shared" si="205"/>
        <v>1</v>
      </c>
      <c r="Y1449" t="b">
        <f t="shared" si="206"/>
        <v>0</v>
      </c>
    </row>
    <row r="1450" spans="1:25" x14ac:dyDescent="0.3">
      <c r="A1450">
        <v>1448</v>
      </c>
      <c r="B1450" t="s">
        <v>83</v>
      </c>
      <c r="C1450" t="s">
        <v>97</v>
      </c>
      <c r="D1450" t="s">
        <v>98</v>
      </c>
      <c r="E1450" t="s">
        <v>86</v>
      </c>
      <c r="F1450" t="s">
        <v>91</v>
      </c>
      <c r="G1450" t="s">
        <v>88</v>
      </c>
      <c r="H1450">
        <v>1199</v>
      </c>
      <c r="I1450">
        <v>87</v>
      </c>
      <c r="J1450">
        <v>18.5</v>
      </c>
      <c r="K1450">
        <v>10</v>
      </c>
      <c r="L1450">
        <v>2021</v>
      </c>
      <c r="M1450">
        <v>51765</v>
      </c>
      <c r="N1450">
        <v>1</v>
      </c>
      <c r="O1450">
        <v>0</v>
      </c>
      <c r="P1450">
        <v>5.75</v>
      </c>
      <c r="Q1450" t="b">
        <f t="shared" si="198"/>
        <v>1</v>
      </c>
      <c r="R1450" t="b">
        <f t="shared" si="199"/>
        <v>0</v>
      </c>
      <c r="S1450" t="b">
        <f t="shared" si="200"/>
        <v>1</v>
      </c>
      <c r="T1450" t="b">
        <f t="shared" si="201"/>
        <v>0</v>
      </c>
      <c r="U1450" t="b">
        <f t="shared" si="202"/>
        <v>0</v>
      </c>
      <c r="V1450" t="b">
        <f t="shared" si="203"/>
        <v>0</v>
      </c>
      <c r="W1450" t="b">
        <f t="shared" si="204"/>
        <v>0</v>
      </c>
      <c r="X1450" t="b">
        <f t="shared" si="205"/>
        <v>1</v>
      </c>
      <c r="Y1450" t="b">
        <f t="shared" si="206"/>
        <v>0</v>
      </c>
    </row>
    <row r="1451" spans="1:25" x14ac:dyDescent="0.3">
      <c r="A1451">
        <v>1449</v>
      </c>
      <c r="B1451" t="s">
        <v>83</v>
      </c>
      <c r="C1451" t="s">
        <v>97</v>
      </c>
      <c r="D1451" t="s">
        <v>98</v>
      </c>
      <c r="E1451" t="s">
        <v>86</v>
      </c>
      <c r="F1451" t="s">
        <v>91</v>
      </c>
      <c r="G1451" t="s">
        <v>88</v>
      </c>
      <c r="H1451">
        <v>1199</v>
      </c>
      <c r="I1451">
        <v>87</v>
      </c>
      <c r="J1451">
        <v>18.5</v>
      </c>
      <c r="K1451">
        <v>10</v>
      </c>
      <c r="L1451">
        <v>2022</v>
      </c>
      <c r="M1451">
        <v>67834</v>
      </c>
      <c r="N1451">
        <v>1</v>
      </c>
      <c r="O1451">
        <v>0</v>
      </c>
      <c r="P1451">
        <v>5.94</v>
      </c>
      <c r="Q1451" t="b">
        <f t="shared" si="198"/>
        <v>1</v>
      </c>
      <c r="R1451" t="b">
        <f t="shared" si="199"/>
        <v>0</v>
      </c>
      <c r="S1451" t="b">
        <f t="shared" si="200"/>
        <v>1</v>
      </c>
      <c r="T1451" t="b">
        <f t="shared" si="201"/>
        <v>0</v>
      </c>
      <c r="U1451" t="b">
        <f t="shared" si="202"/>
        <v>0</v>
      </c>
      <c r="V1451" t="b">
        <f t="shared" si="203"/>
        <v>0</v>
      </c>
      <c r="W1451" t="b">
        <f t="shared" si="204"/>
        <v>0</v>
      </c>
      <c r="X1451" t="b">
        <f t="shared" si="205"/>
        <v>1</v>
      </c>
      <c r="Y1451" t="b">
        <f t="shared" si="206"/>
        <v>0</v>
      </c>
    </row>
    <row r="1452" spans="1:25" x14ac:dyDescent="0.3">
      <c r="A1452">
        <v>1450</v>
      </c>
      <c r="B1452" t="s">
        <v>83</v>
      </c>
      <c r="C1452" t="s">
        <v>97</v>
      </c>
      <c r="D1452" t="s">
        <v>98</v>
      </c>
      <c r="E1452" t="s">
        <v>86</v>
      </c>
      <c r="F1452" t="s">
        <v>91</v>
      </c>
      <c r="G1452" t="s">
        <v>88</v>
      </c>
      <c r="H1452">
        <v>1199</v>
      </c>
      <c r="I1452">
        <v>87</v>
      </c>
      <c r="J1452">
        <v>18.5</v>
      </c>
      <c r="K1452">
        <v>10</v>
      </c>
      <c r="L1452">
        <v>2023</v>
      </c>
      <c r="M1452">
        <v>55366</v>
      </c>
      <c r="N1452">
        <v>1</v>
      </c>
      <c r="O1452">
        <v>0</v>
      </c>
      <c r="P1452">
        <v>6.71</v>
      </c>
      <c r="Q1452" t="b">
        <f t="shared" si="198"/>
        <v>1</v>
      </c>
      <c r="R1452" t="b">
        <f t="shared" si="199"/>
        <v>0</v>
      </c>
      <c r="S1452" t="b">
        <f t="shared" si="200"/>
        <v>1</v>
      </c>
      <c r="T1452" t="b">
        <f t="shared" si="201"/>
        <v>0</v>
      </c>
      <c r="U1452" t="b">
        <f t="shared" si="202"/>
        <v>0</v>
      </c>
      <c r="V1452" t="b">
        <f t="shared" si="203"/>
        <v>1</v>
      </c>
      <c r="W1452" t="b">
        <f t="shared" si="204"/>
        <v>0</v>
      </c>
      <c r="X1452" t="b">
        <f t="shared" si="205"/>
        <v>1</v>
      </c>
      <c r="Y1452" t="b">
        <f t="shared" si="206"/>
        <v>0</v>
      </c>
    </row>
    <row r="1453" spans="1:25" x14ac:dyDescent="0.3">
      <c r="A1453">
        <v>1451</v>
      </c>
      <c r="B1453" t="s">
        <v>83</v>
      </c>
      <c r="C1453" t="s">
        <v>97</v>
      </c>
      <c r="D1453" t="s">
        <v>98</v>
      </c>
      <c r="E1453" t="s">
        <v>86</v>
      </c>
      <c r="F1453" t="s">
        <v>91</v>
      </c>
      <c r="G1453" t="s">
        <v>88</v>
      </c>
      <c r="H1453">
        <v>1199</v>
      </c>
      <c r="I1453">
        <v>87</v>
      </c>
      <c r="J1453">
        <v>18.5</v>
      </c>
      <c r="K1453">
        <v>10</v>
      </c>
      <c r="L1453">
        <v>2020</v>
      </c>
      <c r="M1453">
        <v>62751</v>
      </c>
      <c r="N1453">
        <v>1</v>
      </c>
      <c r="O1453">
        <v>0</v>
      </c>
      <c r="P1453">
        <v>4.18</v>
      </c>
      <c r="Q1453" t="b">
        <f t="shared" si="198"/>
        <v>1</v>
      </c>
      <c r="R1453" t="b">
        <f t="shared" si="199"/>
        <v>1</v>
      </c>
      <c r="S1453" t="b">
        <f t="shared" si="200"/>
        <v>1</v>
      </c>
      <c r="T1453" t="b">
        <f t="shared" si="201"/>
        <v>0</v>
      </c>
      <c r="U1453" t="b">
        <f t="shared" si="202"/>
        <v>0</v>
      </c>
      <c r="V1453" t="b">
        <f t="shared" si="203"/>
        <v>0</v>
      </c>
      <c r="W1453" t="b">
        <f t="shared" si="204"/>
        <v>0</v>
      </c>
      <c r="X1453" t="b">
        <f t="shared" si="205"/>
        <v>1</v>
      </c>
      <c r="Y1453" t="b">
        <f t="shared" si="206"/>
        <v>0</v>
      </c>
    </row>
    <row r="1454" spans="1:25" x14ac:dyDescent="0.3">
      <c r="A1454">
        <v>1452</v>
      </c>
      <c r="B1454" t="s">
        <v>83</v>
      </c>
      <c r="C1454" t="s">
        <v>97</v>
      </c>
      <c r="D1454" t="s">
        <v>98</v>
      </c>
      <c r="E1454" t="s">
        <v>86</v>
      </c>
      <c r="F1454" t="s">
        <v>91</v>
      </c>
      <c r="G1454" t="s">
        <v>88</v>
      </c>
      <c r="H1454">
        <v>1199</v>
      </c>
      <c r="I1454">
        <v>87</v>
      </c>
      <c r="J1454">
        <v>18.5</v>
      </c>
      <c r="K1454">
        <v>10</v>
      </c>
      <c r="L1454">
        <v>2025</v>
      </c>
      <c r="M1454">
        <v>18819</v>
      </c>
      <c r="N1454">
        <v>1</v>
      </c>
      <c r="O1454">
        <v>0</v>
      </c>
      <c r="P1454">
        <v>8.9</v>
      </c>
      <c r="Q1454" t="b">
        <f t="shared" si="198"/>
        <v>1</v>
      </c>
      <c r="R1454" t="b">
        <f t="shared" si="199"/>
        <v>0</v>
      </c>
      <c r="S1454" t="b">
        <f t="shared" si="200"/>
        <v>0</v>
      </c>
      <c r="T1454" t="b">
        <f t="shared" si="201"/>
        <v>0</v>
      </c>
      <c r="U1454" t="b">
        <f t="shared" si="202"/>
        <v>0</v>
      </c>
      <c r="V1454" t="b">
        <f t="shared" si="203"/>
        <v>1</v>
      </c>
      <c r="W1454" t="b">
        <f t="shared" si="204"/>
        <v>1</v>
      </c>
      <c r="X1454" t="b">
        <f t="shared" si="205"/>
        <v>1</v>
      </c>
      <c r="Y1454" t="b">
        <f t="shared" si="206"/>
        <v>1</v>
      </c>
    </row>
    <row r="1455" spans="1:25" x14ac:dyDescent="0.3">
      <c r="A1455">
        <v>1453</v>
      </c>
      <c r="B1455" t="s">
        <v>83</v>
      </c>
      <c r="C1455" t="s">
        <v>97</v>
      </c>
      <c r="D1455" t="s">
        <v>98</v>
      </c>
      <c r="E1455" t="s">
        <v>86</v>
      </c>
      <c r="F1455" t="s">
        <v>91</v>
      </c>
      <c r="G1455" t="s">
        <v>88</v>
      </c>
      <c r="H1455">
        <v>1199</v>
      </c>
      <c r="I1455">
        <v>87</v>
      </c>
      <c r="J1455">
        <v>18.5</v>
      </c>
      <c r="K1455">
        <v>10</v>
      </c>
      <c r="L1455">
        <v>2021</v>
      </c>
      <c r="M1455">
        <v>66523</v>
      </c>
      <c r="N1455">
        <v>1</v>
      </c>
      <c r="O1455">
        <v>0</v>
      </c>
      <c r="P1455">
        <v>5.51</v>
      </c>
      <c r="Q1455" t="b">
        <f t="shared" si="198"/>
        <v>1</v>
      </c>
      <c r="R1455" t="b">
        <f t="shared" si="199"/>
        <v>0</v>
      </c>
      <c r="S1455" t="b">
        <f t="shared" si="200"/>
        <v>1</v>
      </c>
      <c r="T1455" t="b">
        <f t="shared" si="201"/>
        <v>0</v>
      </c>
      <c r="U1455" t="b">
        <f t="shared" si="202"/>
        <v>0</v>
      </c>
      <c r="V1455" t="b">
        <f t="shared" si="203"/>
        <v>0</v>
      </c>
      <c r="W1455" t="b">
        <f t="shared" si="204"/>
        <v>0</v>
      </c>
      <c r="X1455" t="b">
        <f t="shared" si="205"/>
        <v>1</v>
      </c>
      <c r="Y1455" t="b">
        <f t="shared" si="206"/>
        <v>0</v>
      </c>
    </row>
    <row r="1456" spans="1:25" x14ac:dyDescent="0.3">
      <c r="A1456">
        <v>1454</v>
      </c>
      <c r="B1456" t="s">
        <v>83</v>
      </c>
      <c r="C1456" t="s">
        <v>97</v>
      </c>
      <c r="D1456" t="s">
        <v>98</v>
      </c>
      <c r="E1456" t="s">
        <v>86</v>
      </c>
      <c r="F1456" t="s">
        <v>91</v>
      </c>
      <c r="G1456" t="s">
        <v>88</v>
      </c>
      <c r="H1456">
        <v>1199</v>
      </c>
      <c r="I1456">
        <v>87</v>
      </c>
      <c r="J1456">
        <v>18.5</v>
      </c>
      <c r="K1456">
        <v>10</v>
      </c>
      <c r="L1456">
        <v>2025</v>
      </c>
      <c r="M1456">
        <v>19861</v>
      </c>
      <c r="N1456">
        <v>1</v>
      </c>
      <c r="O1456">
        <v>0</v>
      </c>
      <c r="P1456">
        <v>8.61</v>
      </c>
      <c r="Q1456" t="b">
        <f t="shared" si="198"/>
        <v>1</v>
      </c>
      <c r="R1456" t="b">
        <f t="shared" si="199"/>
        <v>0</v>
      </c>
      <c r="S1456" t="b">
        <f t="shared" si="200"/>
        <v>0</v>
      </c>
      <c r="T1456" t="b">
        <f t="shared" si="201"/>
        <v>0</v>
      </c>
      <c r="U1456" t="b">
        <f t="shared" si="202"/>
        <v>0</v>
      </c>
      <c r="V1456" t="b">
        <f t="shared" si="203"/>
        <v>1</v>
      </c>
      <c r="W1456" t="b">
        <f t="shared" si="204"/>
        <v>1</v>
      </c>
      <c r="X1456" t="b">
        <f t="shared" si="205"/>
        <v>1</v>
      </c>
      <c r="Y1456" t="b">
        <f t="shared" si="206"/>
        <v>1</v>
      </c>
    </row>
    <row r="1457" spans="1:25" x14ac:dyDescent="0.3">
      <c r="A1457">
        <v>1455</v>
      </c>
      <c r="B1457" t="s">
        <v>83</v>
      </c>
      <c r="C1457" t="s">
        <v>97</v>
      </c>
      <c r="D1457" t="s">
        <v>98</v>
      </c>
      <c r="E1457" t="s">
        <v>86</v>
      </c>
      <c r="F1457" t="s">
        <v>91</v>
      </c>
      <c r="G1457" t="s">
        <v>88</v>
      </c>
      <c r="H1457">
        <v>1199</v>
      </c>
      <c r="I1457">
        <v>87</v>
      </c>
      <c r="J1457">
        <v>18.5</v>
      </c>
      <c r="K1457">
        <v>10</v>
      </c>
      <c r="L1457">
        <v>2026</v>
      </c>
      <c r="M1457">
        <v>8238</v>
      </c>
      <c r="N1457">
        <v>1</v>
      </c>
      <c r="O1457">
        <v>0</v>
      </c>
      <c r="P1457">
        <v>9.94</v>
      </c>
      <c r="Q1457" t="b">
        <f t="shared" si="198"/>
        <v>1</v>
      </c>
      <c r="R1457" t="b">
        <f t="shared" si="199"/>
        <v>0</v>
      </c>
      <c r="S1457" t="b">
        <f t="shared" si="200"/>
        <v>0</v>
      </c>
      <c r="T1457" t="b">
        <f t="shared" si="201"/>
        <v>0</v>
      </c>
      <c r="U1457" t="b">
        <f t="shared" si="202"/>
        <v>0</v>
      </c>
      <c r="V1457" t="b">
        <f t="shared" si="203"/>
        <v>1</v>
      </c>
      <c r="W1457" t="b">
        <f t="shared" si="204"/>
        <v>1</v>
      </c>
      <c r="X1457" t="b">
        <f t="shared" si="205"/>
        <v>1</v>
      </c>
      <c r="Y1457" t="b">
        <f t="shared" si="206"/>
        <v>1</v>
      </c>
    </row>
    <row r="1458" spans="1:25" x14ac:dyDescent="0.3">
      <c r="A1458">
        <v>1456</v>
      </c>
      <c r="B1458" t="s">
        <v>83</v>
      </c>
      <c r="C1458" t="s">
        <v>97</v>
      </c>
      <c r="D1458" t="s">
        <v>98</v>
      </c>
      <c r="E1458" t="s">
        <v>86</v>
      </c>
      <c r="F1458" t="s">
        <v>91</v>
      </c>
      <c r="G1458" t="s">
        <v>88</v>
      </c>
      <c r="H1458">
        <v>1199</v>
      </c>
      <c r="I1458">
        <v>87</v>
      </c>
      <c r="J1458">
        <v>18.5</v>
      </c>
      <c r="K1458">
        <v>10</v>
      </c>
      <c r="L1458">
        <v>2021</v>
      </c>
      <c r="M1458">
        <v>107506</v>
      </c>
      <c r="N1458">
        <v>1</v>
      </c>
      <c r="O1458">
        <v>0</v>
      </c>
      <c r="P1458">
        <v>4.34</v>
      </c>
      <c r="Q1458" t="b">
        <f t="shared" si="198"/>
        <v>1</v>
      </c>
      <c r="R1458" t="b">
        <f t="shared" si="199"/>
        <v>1</v>
      </c>
      <c r="S1458" t="b">
        <f t="shared" si="200"/>
        <v>1</v>
      </c>
      <c r="T1458" t="b">
        <f t="shared" si="201"/>
        <v>0</v>
      </c>
      <c r="U1458" t="b">
        <f t="shared" si="202"/>
        <v>0</v>
      </c>
      <c r="V1458" t="b">
        <f t="shared" si="203"/>
        <v>0</v>
      </c>
      <c r="W1458" t="b">
        <f t="shared" si="204"/>
        <v>0</v>
      </c>
      <c r="X1458" t="b">
        <f t="shared" si="205"/>
        <v>1</v>
      </c>
      <c r="Y1458" t="b">
        <f t="shared" si="206"/>
        <v>0</v>
      </c>
    </row>
    <row r="1459" spans="1:25" x14ac:dyDescent="0.3">
      <c r="A1459">
        <v>1457</v>
      </c>
      <c r="B1459" t="s">
        <v>83</v>
      </c>
      <c r="C1459" t="s">
        <v>97</v>
      </c>
      <c r="D1459" t="s">
        <v>98</v>
      </c>
      <c r="E1459" t="s">
        <v>86</v>
      </c>
      <c r="F1459" t="s">
        <v>91</v>
      </c>
      <c r="G1459" t="s">
        <v>88</v>
      </c>
      <c r="H1459">
        <v>1199</v>
      </c>
      <c r="I1459">
        <v>87</v>
      </c>
      <c r="J1459">
        <v>18.5</v>
      </c>
      <c r="K1459">
        <v>10</v>
      </c>
      <c r="L1459">
        <v>2024</v>
      </c>
      <c r="M1459">
        <v>33400</v>
      </c>
      <c r="N1459">
        <v>1</v>
      </c>
      <c r="O1459">
        <v>0</v>
      </c>
      <c r="P1459">
        <v>8.0500000000000007</v>
      </c>
      <c r="Q1459" t="b">
        <f t="shared" si="198"/>
        <v>1</v>
      </c>
      <c r="R1459" t="b">
        <f t="shared" si="199"/>
        <v>0</v>
      </c>
      <c r="S1459" t="b">
        <f t="shared" si="200"/>
        <v>0</v>
      </c>
      <c r="T1459" t="b">
        <f t="shared" si="201"/>
        <v>0</v>
      </c>
      <c r="U1459" t="b">
        <f t="shared" si="202"/>
        <v>0</v>
      </c>
      <c r="V1459" t="b">
        <f t="shared" si="203"/>
        <v>1</v>
      </c>
      <c r="W1459" t="b">
        <f t="shared" si="204"/>
        <v>1</v>
      </c>
      <c r="X1459" t="b">
        <f t="shared" si="205"/>
        <v>1</v>
      </c>
      <c r="Y1459" t="b">
        <f t="shared" si="206"/>
        <v>1</v>
      </c>
    </row>
    <row r="1460" spans="1:25" x14ac:dyDescent="0.3">
      <c r="A1460">
        <v>1458</v>
      </c>
      <c r="B1460" t="s">
        <v>83</v>
      </c>
      <c r="C1460" t="s">
        <v>97</v>
      </c>
      <c r="D1460" t="s">
        <v>98</v>
      </c>
      <c r="E1460" t="s">
        <v>86</v>
      </c>
      <c r="F1460" t="s">
        <v>91</v>
      </c>
      <c r="G1460" t="s">
        <v>88</v>
      </c>
      <c r="H1460">
        <v>1199</v>
      </c>
      <c r="I1460">
        <v>87</v>
      </c>
      <c r="J1460">
        <v>18.5</v>
      </c>
      <c r="K1460">
        <v>10</v>
      </c>
      <c r="L1460">
        <v>2021</v>
      </c>
      <c r="M1460">
        <v>90318</v>
      </c>
      <c r="N1460">
        <v>1</v>
      </c>
      <c r="O1460">
        <v>0</v>
      </c>
      <c r="P1460">
        <v>4.6100000000000003</v>
      </c>
      <c r="Q1460" t="b">
        <f t="shared" si="198"/>
        <v>1</v>
      </c>
      <c r="R1460" t="b">
        <f t="shared" si="199"/>
        <v>1</v>
      </c>
      <c r="S1460" t="b">
        <f t="shared" si="200"/>
        <v>1</v>
      </c>
      <c r="T1460" t="b">
        <f t="shared" si="201"/>
        <v>0</v>
      </c>
      <c r="U1460" t="b">
        <f t="shared" si="202"/>
        <v>0</v>
      </c>
      <c r="V1460" t="b">
        <f t="shared" si="203"/>
        <v>0</v>
      </c>
      <c r="W1460" t="b">
        <f t="shared" si="204"/>
        <v>0</v>
      </c>
      <c r="X1460" t="b">
        <f t="shared" si="205"/>
        <v>1</v>
      </c>
      <c r="Y1460" t="b">
        <f t="shared" si="206"/>
        <v>0</v>
      </c>
    </row>
    <row r="1461" spans="1:25" x14ac:dyDescent="0.3">
      <c r="A1461">
        <v>1459</v>
      </c>
      <c r="B1461" t="s">
        <v>83</v>
      </c>
      <c r="C1461" t="s">
        <v>97</v>
      </c>
      <c r="D1461" t="s">
        <v>98</v>
      </c>
      <c r="E1461" t="s">
        <v>86</v>
      </c>
      <c r="F1461" t="s">
        <v>91</v>
      </c>
      <c r="G1461" t="s">
        <v>88</v>
      </c>
      <c r="H1461">
        <v>1199</v>
      </c>
      <c r="I1461">
        <v>87</v>
      </c>
      <c r="J1461">
        <v>18.5</v>
      </c>
      <c r="K1461">
        <v>10</v>
      </c>
      <c r="L1461">
        <v>2024</v>
      </c>
      <c r="M1461">
        <v>33126</v>
      </c>
      <c r="N1461">
        <v>1</v>
      </c>
      <c r="O1461">
        <v>0</v>
      </c>
      <c r="P1461">
        <v>8</v>
      </c>
      <c r="Q1461" t="b">
        <f t="shared" si="198"/>
        <v>1</v>
      </c>
      <c r="R1461" t="b">
        <f t="shared" si="199"/>
        <v>0</v>
      </c>
      <c r="S1461" t="b">
        <f t="shared" si="200"/>
        <v>0</v>
      </c>
      <c r="T1461" t="b">
        <f t="shared" si="201"/>
        <v>0</v>
      </c>
      <c r="U1461" t="b">
        <f t="shared" si="202"/>
        <v>0</v>
      </c>
      <c r="V1461" t="b">
        <f t="shared" si="203"/>
        <v>1</v>
      </c>
      <c r="W1461" t="b">
        <f t="shared" si="204"/>
        <v>1</v>
      </c>
      <c r="X1461" t="b">
        <f t="shared" si="205"/>
        <v>1</v>
      </c>
      <c r="Y1461" t="b">
        <f t="shared" si="206"/>
        <v>1</v>
      </c>
    </row>
    <row r="1462" spans="1:25" x14ac:dyDescent="0.3">
      <c r="A1462">
        <v>1460</v>
      </c>
      <c r="B1462" t="s">
        <v>83</v>
      </c>
      <c r="C1462" t="s">
        <v>97</v>
      </c>
      <c r="D1462" t="s">
        <v>98</v>
      </c>
      <c r="E1462" t="s">
        <v>86</v>
      </c>
      <c r="F1462" t="s">
        <v>91</v>
      </c>
      <c r="G1462" t="s">
        <v>88</v>
      </c>
      <c r="H1462">
        <v>1199</v>
      </c>
      <c r="I1462">
        <v>87</v>
      </c>
      <c r="J1462">
        <v>18.5</v>
      </c>
      <c r="K1462">
        <v>10</v>
      </c>
      <c r="L1462">
        <v>2021</v>
      </c>
      <c r="M1462">
        <v>55932</v>
      </c>
      <c r="N1462">
        <v>1</v>
      </c>
      <c r="O1462">
        <v>0</v>
      </c>
      <c r="P1462">
        <v>5.65</v>
      </c>
      <c r="Q1462" t="b">
        <f t="shared" si="198"/>
        <v>1</v>
      </c>
      <c r="R1462" t="b">
        <f t="shared" si="199"/>
        <v>0</v>
      </c>
      <c r="S1462" t="b">
        <f t="shared" si="200"/>
        <v>1</v>
      </c>
      <c r="T1462" t="b">
        <f t="shared" si="201"/>
        <v>0</v>
      </c>
      <c r="U1462" t="b">
        <f t="shared" si="202"/>
        <v>0</v>
      </c>
      <c r="V1462" t="b">
        <f t="shared" si="203"/>
        <v>0</v>
      </c>
      <c r="W1462" t="b">
        <f t="shared" si="204"/>
        <v>0</v>
      </c>
      <c r="X1462" t="b">
        <f t="shared" si="205"/>
        <v>1</v>
      </c>
      <c r="Y1462" t="b">
        <f t="shared" si="206"/>
        <v>0</v>
      </c>
    </row>
    <row r="1463" spans="1:25" x14ac:dyDescent="0.3">
      <c r="A1463">
        <v>1461</v>
      </c>
      <c r="B1463" t="s">
        <v>83</v>
      </c>
      <c r="C1463" t="s">
        <v>97</v>
      </c>
      <c r="D1463" t="s">
        <v>98</v>
      </c>
      <c r="E1463" t="s">
        <v>86</v>
      </c>
      <c r="F1463" t="s">
        <v>91</v>
      </c>
      <c r="G1463" t="s">
        <v>88</v>
      </c>
      <c r="H1463">
        <v>1199</v>
      </c>
      <c r="I1463">
        <v>87</v>
      </c>
      <c r="J1463">
        <v>18.5</v>
      </c>
      <c r="K1463">
        <v>10</v>
      </c>
      <c r="L1463">
        <v>2024</v>
      </c>
      <c r="M1463">
        <v>27037</v>
      </c>
      <c r="N1463">
        <v>1</v>
      </c>
      <c r="O1463">
        <v>0</v>
      </c>
      <c r="P1463">
        <v>8.1199999999999992</v>
      </c>
      <c r="Q1463" t="b">
        <f t="shared" si="198"/>
        <v>1</v>
      </c>
      <c r="R1463" t="b">
        <f t="shared" si="199"/>
        <v>0</v>
      </c>
      <c r="S1463" t="b">
        <f t="shared" si="200"/>
        <v>0</v>
      </c>
      <c r="T1463" t="b">
        <f t="shared" si="201"/>
        <v>0</v>
      </c>
      <c r="U1463" t="b">
        <f t="shared" si="202"/>
        <v>0</v>
      </c>
      <c r="V1463" t="b">
        <f t="shared" si="203"/>
        <v>1</v>
      </c>
      <c r="W1463" t="b">
        <f t="shared" si="204"/>
        <v>1</v>
      </c>
      <c r="X1463" t="b">
        <f t="shared" si="205"/>
        <v>1</v>
      </c>
      <c r="Y1463" t="b">
        <f t="shared" si="206"/>
        <v>1</v>
      </c>
    </row>
    <row r="1464" spans="1:25" x14ac:dyDescent="0.3">
      <c r="A1464">
        <v>1462</v>
      </c>
      <c r="B1464" t="s">
        <v>83</v>
      </c>
      <c r="C1464" t="s">
        <v>97</v>
      </c>
      <c r="D1464" t="s">
        <v>98</v>
      </c>
      <c r="E1464" t="s">
        <v>86</v>
      </c>
      <c r="F1464" t="s">
        <v>91</v>
      </c>
      <c r="G1464" t="s">
        <v>88</v>
      </c>
      <c r="H1464">
        <v>1199</v>
      </c>
      <c r="I1464">
        <v>87</v>
      </c>
      <c r="J1464">
        <v>18.5</v>
      </c>
      <c r="K1464">
        <v>10</v>
      </c>
      <c r="L1464">
        <v>2022</v>
      </c>
      <c r="M1464">
        <v>46955</v>
      </c>
      <c r="N1464">
        <v>1</v>
      </c>
      <c r="O1464">
        <v>0</v>
      </c>
      <c r="P1464">
        <v>5.99</v>
      </c>
      <c r="Q1464" t="b">
        <f t="shared" si="198"/>
        <v>1</v>
      </c>
      <c r="R1464" t="b">
        <f t="shared" si="199"/>
        <v>0</v>
      </c>
      <c r="S1464" t="b">
        <f t="shared" si="200"/>
        <v>1</v>
      </c>
      <c r="T1464" t="b">
        <f t="shared" si="201"/>
        <v>0</v>
      </c>
      <c r="U1464" t="b">
        <f t="shared" si="202"/>
        <v>0</v>
      </c>
      <c r="V1464" t="b">
        <f t="shared" si="203"/>
        <v>0</v>
      </c>
      <c r="W1464" t="b">
        <f t="shared" si="204"/>
        <v>0</v>
      </c>
      <c r="X1464" t="b">
        <f t="shared" si="205"/>
        <v>1</v>
      </c>
      <c r="Y1464" t="b">
        <f t="shared" si="206"/>
        <v>0</v>
      </c>
    </row>
    <row r="1465" spans="1:25" x14ac:dyDescent="0.3">
      <c r="A1465">
        <v>1463</v>
      </c>
      <c r="B1465" t="s">
        <v>83</v>
      </c>
      <c r="C1465" t="s">
        <v>97</v>
      </c>
      <c r="D1465" t="s">
        <v>98</v>
      </c>
      <c r="E1465" t="s">
        <v>86</v>
      </c>
      <c r="F1465" t="s">
        <v>91</v>
      </c>
      <c r="G1465" t="s">
        <v>88</v>
      </c>
      <c r="H1465">
        <v>1199</v>
      </c>
      <c r="I1465">
        <v>87</v>
      </c>
      <c r="J1465">
        <v>18.5</v>
      </c>
      <c r="K1465">
        <v>10</v>
      </c>
      <c r="L1465">
        <v>2023</v>
      </c>
      <c r="M1465">
        <v>44809</v>
      </c>
      <c r="N1465">
        <v>2</v>
      </c>
      <c r="O1465">
        <v>0</v>
      </c>
      <c r="P1465">
        <v>6.49</v>
      </c>
      <c r="Q1465" t="b">
        <f t="shared" si="198"/>
        <v>1</v>
      </c>
      <c r="R1465" t="b">
        <f t="shared" si="199"/>
        <v>0</v>
      </c>
      <c r="S1465" t="b">
        <f t="shared" si="200"/>
        <v>1</v>
      </c>
      <c r="T1465" t="b">
        <f t="shared" si="201"/>
        <v>0</v>
      </c>
      <c r="U1465" t="b">
        <f t="shared" si="202"/>
        <v>0</v>
      </c>
      <c r="V1465" t="b">
        <f t="shared" si="203"/>
        <v>1</v>
      </c>
      <c r="W1465" t="b">
        <f t="shared" si="204"/>
        <v>0</v>
      </c>
      <c r="X1465" t="b">
        <f t="shared" si="205"/>
        <v>1</v>
      </c>
      <c r="Y1465" t="b">
        <f t="shared" si="206"/>
        <v>0</v>
      </c>
    </row>
    <row r="1466" spans="1:25" x14ac:dyDescent="0.3">
      <c r="A1466">
        <v>1464</v>
      </c>
      <c r="B1466" t="s">
        <v>83</v>
      </c>
      <c r="C1466" t="s">
        <v>97</v>
      </c>
      <c r="D1466" t="s">
        <v>98</v>
      </c>
      <c r="E1466" t="s">
        <v>86</v>
      </c>
      <c r="F1466" t="s">
        <v>91</v>
      </c>
      <c r="G1466" t="s">
        <v>88</v>
      </c>
      <c r="H1466">
        <v>1199</v>
      </c>
      <c r="I1466">
        <v>87</v>
      </c>
      <c r="J1466">
        <v>18.5</v>
      </c>
      <c r="K1466">
        <v>10</v>
      </c>
      <c r="L1466">
        <v>2026</v>
      </c>
      <c r="M1466">
        <v>4595</v>
      </c>
      <c r="N1466">
        <v>2</v>
      </c>
      <c r="O1466">
        <v>0</v>
      </c>
      <c r="P1466">
        <v>9.7899999999999991</v>
      </c>
      <c r="Q1466" t="b">
        <f t="shared" si="198"/>
        <v>1</v>
      </c>
      <c r="R1466" t="b">
        <f t="shared" si="199"/>
        <v>0</v>
      </c>
      <c r="S1466" t="b">
        <f t="shared" si="200"/>
        <v>0</v>
      </c>
      <c r="T1466" t="b">
        <f t="shared" si="201"/>
        <v>0</v>
      </c>
      <c r="U1466" t="b">
        <f t="shared" si="202"/>
        <v>0</v>
      </c>
      <c r="V1466" t="b">
        <f t="shared" si="203"/>
        <v>1</v>
      </c>
      <c r="W1466" t="b">
        <f t="shared" si="204"/>
        <v>1</v>
      </c>
      <c r="X1466" t="b">
        <f t="shared" si="205"/>
        <v>1</v>
      </c>
      <c r="Y1466" t="b">
        <f t="shared" si="206"/>
        <v>1</v>
      </c>
    </row>
    <row r="1467" spans="1:25" x14ac:dyDescent="0.3">
      <c r="A1467">
        <v>1465</v>
      </c>
      <c r="B1467" t="s">
        <v>83</v>
      </c>
      <c r="C1467" t="s">
        <v>97</v>
      </c>
      <c r="D1467" t="s">
        <v>98</v>
      </c>
      <c r="E1467" t="s">
        <v>86</v>
      </c>
      <c r="F1467" t="s">
        <v>91</v>
      </c>
      <c r="G1467" t="s">
        <v>88</v>
      </c>
      <c r="H1467">
        <v>1199</v>
      </c>
      <c r="I1467">
        <v>87</v>
      </c>
      <c r="J1467">
        <v>18.5</v>
      </c>
      <c r="K1467">
        <v>10</v>
      </c>
      <c r="L1467">
        <v>2025</v>
      </c>
      <c r="M1467">
        <v>25486</v>
      </c>
      <c r="N1467">
        <v>1</v>
      </c>
      <c r="O1467">
        <v>0</v>
      </c>
      <c r="P1467">
        <v>8.51</v>
      </c>
      <c r="Q1467" t="b">
        <f t="shared" si="198"/>
        <v>1</v>
      </c>
      <c r="R1467" t="b">
        <f t="shared" si="199"/>
        <v>0</v>
      </c>
      <c r="S1467" t="b">
        <f t="shared" si="200"/>
        <v>0</v>
      </c>
      <c r="T1467" t="b">
        <f t="shared" si="201"/>
        <v>0</v>
      </c>
      <c r="U1467" t="b">
        <f t="shared" si="202"/>
        <v>0</v>
      </c>
      <c r="V1467" t="b">
        <f t="shared" si="203"/>
        <v>1</v>
      </c>
      <c r="W1467" t="b">
        <f t="shared" si="204"/>
        <v>1</v>
      </c>
      <c r="X1467" t="b">
        <f t="shared" si="205"/>
        <v>1</v>
      </c>
      <c r="Y1467" t="b">
        <f t="shared" si="206"/>
        <v>1</v>
      </c>
    </row>
    <row r="1468" spans="1:25" x14ac:dyDescent="0.3">
      <c r="A1468">
        <v>1466</v>
      </c>
      <c r="B1468" t="s">
        <v>83</v>
      </c>
      <c r="C1468" t="s">
        <v>97</v>
      </c>
      <c r="D1468" t="s">
        <v>98</v>
      </c>
      <c r="E1468" t="s">
        <v>86</v>
      </c>
      <c r="F1468" t="s">
        <v>91</v>
      </c>
      <c r="G1468" t="s">
        <v>88</v>
      </c>
      <c r="H1468">
        <v>1199</v>
      </c>
      <c r="I1468">
        <v>87</v>
      </c>
      <c r="J1468">
        <v>18.5</v>
      </c>
      <c r="K1468">
        <v>10</v>
      </c>
      <c r="L1468">
        <v>2020</v>
      </c>
      <c r="M1468">
        <v>70004</v>
      </c>
      <c r="N1468">
        <v>1</v>
      </c>
      <c r="O1468">
        <v>0</v>
      </c>
      <c r="P1468">
        <v>4.09</v>
      </c>
      <c r="Q1468" t="b">
        <f t="shared" si="198"/>
        <v>1</v>
      </c>
      <c r="R1468" t="b">
        <f t="shared" si="199"/>
        <v>1</v>
      </c>
      <c r="S1468" t="b">
        <f t="shared" si="200"/>
        <v>1</v>
      </c>
      <c r="T1468" t="b">
        <f t="shared" si="201"/>
        <v>0</v>
      </c>
      <c r="U1468" t="b">
        <f t="shared" si="202"/>
        <v>0</v>
      </c>
      <c r="V1468" t="b">
        <f t="shared" si="203"/>
        <v>0</v>
      </c>
      <c r="W1468" t="b">
        <f t="shared" si="204"/>
        <v>0</v>
      </c>
      <c r="X1468" t="b">
        <f t="shared" si="205"/>
        <v>1</v>
      </c>
      <c r="Y1468" t="b">
        <f t="shared" si="206"/>
        <v>0</v>
      </c>
    </row>
    <row r="1469" spans="1:25" x14ac:dyDescent="0.3">
      <c r="A1469">
        <v>1467</v>
      </c>
      <c r="B1469" t="s">
        <v>83</v>
      </c>
      <c r="C1469" t="s">
        <v>97</v>
      </c>
      <c r="D1469" t="s">
        <v>98</v>
      </c>
      <c r="E1469" t="s">
        <v>86</v>
      </c>
      <c r="F1469" t="s">
        <v>91</v>
      </c>
      <c r="G1469" t="s">
        <v>88</v>
      </c>
      <c r="H1469">
        <v>1199</v>
      </c>
      <c r="I1469">
        <v>87</v>
      </c>
      <c r="J1469">
        <v>18.5</v>
      </c>
      <c r="K1469">
        <v>10</v>
      </c>
      <c r="L1469">
        <v>2023</v>
      </c>
      <c r="M1469">
        <v>43221</v>
      </c>
      <c r="N1469">
        <v>2</v>
      </c>
      <c r="O1469">
        <v>0</v>
      </c>
      <c r="P1469">
        <v>6.86</v>
      </c>
      <c r="Q1469" t="b">
        <f t="shared" si="198"/>
        <v>1</v>
      </c>
      <c r="R1469" t="b">
        <f t="shared" si="199"/>
        <v>0</v>
      </c>
      <c r="S1469" t="b">
        <f t="shared" si="200"/>
        <v>1</v>
      </c>
      <c r="T1469" t="b">
        <f t="shared" si="201"/>
        <v>0</v>
      </c>
      <c r="U1469" t="b">
        <f t="shared" si="202"/>
        <v>0</v>
      </c>
      <c r="V1469" t="b">
        <f t="shared" si="203"/>
        <v>1</v>
      </c>
      <c r="W1469" t="b">
        <f t="shared" si="204"/>
        <v>0</v>
      </c>
      <c r="X1469" t="b">
        <f t="shared" si="205"/>
        <v>1</v>
      </c>
      <c r="Y1469" t="b">
        <f t="shared" si="206"/>
        <v>0</v>
      </c>
    </row>
    <row r="1470" spans="1:25" x14ac:dyDescent="0.3">
      <c r="A1470">
        <v>1468</v>
      </c>
      <c r="B1470" t="s">
        <v>83</v>
      </c>
      <c r="C1470" t="s">
        <v>97</v>
      </c>
      <c r="D1470" t="s">
        <v>98</v>
      </c>
      <c r="E1470" t="s">
        <v>86</v>
      </c>
      <c r="F1470" t="s">
        <v>91</v>
      </c>
      <c r="G1470" t="s">
        <v>88</v>
      </c>
      <c r="H1470">
        <v>1199</v>
      </c>
      <c r="I1470">
        <v>87</v>
      </c>
      <c r="J1470">
        <v>18.5</v>
      </c>
      <c r="K1470">
        <v>10</v>
      </c>
      <c r="L1470">
        <v>2020</v>
      </c>
      <c r="M1470">
        <v>122088</v>
      </c>
      <c r="N1470">
        <v>1</v>
      </c>
      <c r="O1470">
        <v>0</v>
      </c>
      <c r="P1470">
        <v>3.86</v>
      </c>
      <c r="Q1470" t="b">
        <f t="shared" si="198"/>
        <v>0</v>
      </c>
      <c r="R1470" t="b">
        <f t="shared" si="199"/>
        <v>0</v>
      </c>
      <c r="S1470" t="b">
        <f t="shared" si="200"/>
        <v>1</v>
      </c>
      <c r="T1470" t="b">
        <f t="shared" si="201"/>
        <v>0</v>
      </c>
      <c r="U1470" t="b">
        <f t="shared" si="202"/>
        <v>0</v>
      </c>
      <c r="V1470" t="b">
        <f t="shared" si="203"/>
        <v>0</v>
      </c>
      <c r="W1470" t="b">
        <f t="shared" si="204"/>
        <v>0</v>
      </c>
      <c r="X1470" t="b">
        <f t="shared" si="205"/>
        <v>1</v>
      </c>
      <c r="Y1470" t="b">
        <f t="shared" si="206"/>
        <v>0</v>
      </c>
    </row>
    <row r="1471" spans="1:25" x14ac:dyDescent="0.3">
      <c r="A1471">
        <v>1469</v>
      </c>
      <c r="B1471" t="s">
        <v>83</v>
      </c>
      <c r="C1471" t="s">
        <v>97</v>
      </c>
      <c r="D1471" t="s">
        <v>98</v>
      </c>
      <c r="E1471" t="s">
        <v>86</v>
      </c>
      <c r="F1471" t="s">
        <v>91</v>
      </c>
      <c r="G1471" t="s">
        <v>88</v>
      </c>
      <c r="H1471">
        <v>1199</v>
      </c>
      <c r="I1471">
        <v>87</v>
      </c>
      <c r="J1471">
        <v>18.5</v>
      </c>
      <c r="K1471">
        <v>10</v>
      </c>
      <c r="L1471">
        <v>2022</v>
      </c>
      <c r="M1471">
        <v>71902</v>
      </c>
      <c r="N1471">
        <v>1</v>
      </c>
      <c r="O1471">
        <v>0</v>
      </c>
      <c r="P1471">
        <v>5.93</v>
      </c>
      <c r="Q1471" t="b">
        <f t="shared" si="198"/>
        <v>1</v>
      </c>
      <c r="R1471" t="b">
        <f t="shared" si="199"/>
        <v>0</v>
      </c>
      <c r="S1471" t="b">
        <f t="shared" si="200"/>
        <v>1</v>
      </c>
      <c r="T1471" t="b">
        <f t="shared" si="201"/>
        <v>0</v>
      </c>
      <c r="U1471" t="b">
        <f t="shared" si="202"/>
        <v>0</v>
      </c>
      <c r="V1471" t="b">
        <f t="shared" si="203"/>
        <v>0</v>
      </c>
      <c r="W1471" t="b">
        <f t="shared" si="204"/>
        <v>0</v>
      </c>
      <c r="X1471" t="b">
        <f t="shared" si="205"/>
        <v>1</v>
      </c>
      <c r="Y1471" t="b">
        <f t="shared" si="206"/>
        <v>0</v>
      </c>
    </row>
    <row r="1472" spans="1:25" x14ac:dyDescent="0.3">
      <c r="A1472">
        <v>1470</v>
      </c>
      <c r="B1472" t="s">
        <v>83</v>
      </c>
      <c r="C1472" t="s">
        <v>97</v>
      </c>
      <c r="D1472" t="s">
        <v>98</v>
      </c>
      <c r="E1472" t="s">
        <v>86</v>
      </c>
      <c r="F1472" t="s">
        <v>91</v>
      </c>
      <c r="G1472" t="s">
        <v>88</v>
      </c>
      <c r="H1472">
        <v>1199</v>
      </c>
      <c r="I1472">
        <v>87</v>
      </c>
      <c r="J1472">
        <v>18.5</v>
      </c>
      <c r="K1472">
        <v>10</v>
      </c>
      <c r="L1472">
        <v>2024</v>
      </c>
      <c r="M1472">
        <v>44996</v>
      </c>
      <c r="N1472">
        <v>1</v>
      </c>
      <c r="O1472">
        <v>0</v>
      </c>
      <c r="P1472">
        <v>8.16</v>
      </c>
      <c r="Q1472" t="b">
        <f t="shared" si="198"/>
        <v>1</v>
      </c>
      <c r="R1472" t="b">
        <f t="shared" si="199"/>
        <v>0</v>
      </c>
      <c r="S1472" t="b">
        <f t="shared" si="200"/>
        <v>1</v>
      </c>
      <c r="T1472" t="b">
        <f t="shared" si="201"/>
        <v>0</v>
      </c>
      <c r="U1472" t="b">
        <f t="shared" si="202"/>
        <v>0</v>
      </c>
      <c r="V1472" t="b">
        <f t="shared" si="203"/>
        <v>1</v>
      </c>
      <c r="W1472" t="b">
        <f t="shared" si="204"/>
        <v>1</v>
      </c>
      <c r="X1472" t="b">
        <f t="shared" si="205"/>
        <v>1</v>
      </c>
      <c r="Y1472" t="b">
        <f t="shared" si="206"/>
        <v>1</v>
      </c>
    </row>
    <row r="1473" spans="1:25" x14ac:dyDescent="0.3">
      <c r="A1473">
        <v>1471</v>
      </c>
      <c r="B1473" t="s">
        <v>83</v>
      </c>
      <c r="C1473" t="s">
        <v>97</v>
      </c>
      <c r="D1473" t="s">
        <v>98</v>
      </c>
      <c r="E1473" t="s">
        <v>86</v>
      </c>
      <c r="F1473" t="s">
        <v>91</v>
      </c>
      <c r="G1473" t="s">
        <v>88</v>
      </c>
      <c r="H1473">
        <v>1199</v>
      </c>
      <c r="I1473">
        <v>87</v>
      </c>
      <c r="J1473">
        <v>18.5</v>
      </c>
      <c r="K1473">
        <v>10</v>
      </c>
      <c r="L1473">
        <v>2023</v>
      </c>
      <c r="M1473">
        <v>29511</v>
      </c>
      <c r="N1473">
        <v>2</v>
      </c>
      <c r="O1473">
        <v>0</v>
      </c>
      <c r="P1473">
        <v>6.78</v>
      </c>
      <c r="Q1473" t="b">
        <f t="shared" si="198"/>
        <v>1</v>
      </c>
      <c r="R1473" t="b">
        <f t="shared" si="199"/>
        <v>0</v>
      </c>
      <c r="S1473" t="b">
        <f t="shared" si="200"/>
        <v>0</v>
      </c>
      <c r="T1473" t="b">
        <f t="shared" si="201"/>
        <v>0</v>
      </c>
      <c r="U1473" t="b">
        <f t="shared" si="202"/>
        <v>0</v>
      </c>
      <c r="V1473" t="b">
        <f t="shared" si="203"/>
        <v>1</v>
      </c>
      <c r="W1473" t="b">
        <f t="shared" si="204"/>
        <v>0</v>
      </c>
      <c r="X1473" t="b">
        <f t="shared" si="205"/>
        <v>1</v>
      </c>
      <c r="Y1473" t="b">
        <f t="shared" si="206"/>
        <v>0</v>
      </c>
    </row>
    <row r="1474" spans="1:25" x14ac:dyDescent="0.3">
      <c r="A1474">
        <v>1472</v>
      </c>
      <c r="B1474" t="s">
        <v>83</v>
      </c>
      <c r="C1474" t="s">
        <v>97</v>
      </c>
      <c r="D1474" t="s">
        <v>98</v>
      </c>
      <c r="E1474" t="s">
        <v>86</v>
      </c>
      <c r="F1474" t="s">
        <v>91</v>
      </c>
      <c r="G1474" t="s">
        <v>88</v>
      </c>
      <c r="H1474">
        <v>1199</v>
      </c>
      <c r="I1474">
        <v>87</v>
      </c>
      <c r="J1474">
        <v>18.5</v>
      </c>
      <c r="K1474">
        <v>10</v>
      </c>
      <c r="L1474">
        <v>2021</v>
      </c>
      <c r="M1474">
        <v>100414</v>
      </c>
      <c r="N1474">
        <v>2</v>
      </c>
      <c r="O1474">
        <v>0</v>
      </c>
      <c r="P1474">
        <v>4.4400000000000004</v>
      </c>
      <c r="Q1474" t="b">
        <f t="shared" si="198"/>
        <v>1</v>
      </c>
      <c r="R1474" t="b">
        <f t="shared" si="199"/>
        <v>1</v>
      </c>
      <c r="S1474" t="b">
        <f t="shared" si="200"/>
        <v>1</v>
      </c>
      <c r="T1474" t="b">
        <f t="shared" si="201"/>
        <v>0</v>
      </c>
      <c r="U1474" t="b">
        <f t="shared" si="202"/>
        <v>0</v>
      </c>
      <c r="V1474" t="b">
        <f t="shared" si="203"/>
        <v>0</v>
      </c>
      <c r="W1474" t="b">
        <f t="shared" si="204"/>
        <v>0</v>
      </c>
      <c r="X1474" t="b">
        <f t="shared" si="205"/>
        <v>1</v>
      </c>
      <c r="Y1474" t="b">
        <f t="shared" si="206"/>
        <v>0</v>
      </c>
    </row>
    <row r="1475" spans="1:25" x14ac:dyDescent="0.3">
      <c r="A1475">
        <v>1473</v>
      </c>
      <c r="B1475" t="s">
        <v>83</v>
      </c>
      <c r="C1475" t="s">
        <v>97</v>
      </c>
      <c r="D1475" t="s">
        <v>98</v>
      </c>
      <c r="E1475" t="s">
        <v>86</v>
      </c>
      <c r="F1475" t="s">
        <v>91</v>
      </c>
      <c r="G1475" t="s">
        <v>88</v>
      </c>
      <c r="H1475">
        <v>1199</v>
      </c>
      <c r="I1475">
        <v>87</v>
      </c>
      <c r="J1475">
        <v>18.5</v>
      </c>
      <c r="K1475">
        <v>10</v>
      </c>
      <c r="L1475">
        <v>2026</v>
      </c>
      <c r="M1475">
        <v>9740</v>
      </c>
      <c r="N1475">
        <v>2</v>
      </c>
      <c r="O1475">
        <v>0</v>
      </c>
      <c r="P1475">
        <v>9.6199999999999992</v>
      </c>
      <c r="Q1475" t="b">
        <f t="shared" si="198"/>
        <v>1</v>
      </c>
      <c r="R1475" t="b">
        <f t="shared" si="199"/>
        <v>0</v>
      </c>
      <c r="S1475" t="b">
        <f t="shared" si="200"/>
        <v>0</v>
      </c>
      <c r="T1475" t="b">
        <f t="shared" si="201"/>
        <v>0</v>
      </c>
      <c r="U1475" t="b">
        <f t="shared" si="202"/>
        <v>0</v>
      </c>
      <c r="V1475" t="b">
        <f t="shared" si="203"/>
        <v>1</v>
      </c>
      <c r="W1475" t="b">
        <f t="shared" si="204"/>
        <v>1</v>
      </c>
      <c r="X1475" t="b">
        <f t="shared" si="205"/>
        <v>1</v>
      </c>
      <c r="Y1475" t="b">
        <f t="shared" si="206"/>
        <v>1</v>
      </c>
    </row>
    <row r="1476" spans="1:25" x14ac:dyDescent="0.3">
      <c r="A1476">
        <v>1474</v>
      </c>
      <c r="B1476" t="s">
        <v>83</v>
      </c>
      <c r="C1476" t="s">
        <v>97</v>
      </c>
      <c r="D1476" t="s">
        <v>98</v>
      </c>
      <c r="E1476" t="s">
        <v>86</v>
      </c>
      <c r="F1476" t="s">
        <v>91</v>
      </c>
      <c r="G1476" t="s">
        <v>88</v>
      </c>
      <c r="H1476">
        <v>1199</v>
      </c>
      <c r="I1476">
        <v>87</v>
      </c>
      <c r="J1476">
        <v>18.5</v>
      </c>
      <c r="K1476">
        <v>10</v>
      </c>
      <c r="L1476">
        <v>2024</v>
      </c>
      <c r="M1476">
        <v>48419</v>
      </c>
      <c r="N1476">
        <v>1</v>
      </c>
      <c r="O1476">
        <v>0</v>
      </c>
      <c r="P1476">
        <v>7.59</v>
      </c>
      <c r="Q1476" t="b">
        <f t="shared" ref="Q1476:Q1539" si="207">AND(P1476&gt;4,P1476&gt;4)</f>
        <v>1</v>
      </c>
      <c r="R1476" t="b">
        <f t="shared" ref="R1476:R1539" si="208">AND(P1476&gt;4,P1476&lt;5)</f>
        <v>0</v>
      </c>
      <c r="S1476" t="b">
        <f t="shared" ref="S1476:S1539" si="209">M1476&gt;40000</f>
        <v>1</v>
      </c>
      <c r="T1476" t="b">
        <f t="shared" ref="T1476:T1539" si="210">F1476=""</f>
        <v>0</v>
      </c>
      <c r="U1476" t="b">
        <f t="shared" ref="U1476:U1539" si="211">AND(R1476,S1476,T1476)</f>
        <v>0</v>
      </c>
      <c r="V1476" t="b">
        <f t="shared" ref="V1476:V1539" si="212">L1476&gt;2022</f>
        <v>1</v>
      </c>
      <c r="W1476" t="b">
        <f t="shared" ref="W1476:W1539" si="213">P1476&gt;7</f>
        <v>1</v>
      </c>
      <c r="X1476" t="b">
        <f t="shared" ref="X1476:X1539" si="214">F1476="Automatic"</f>
        <v>1</v>
      </c>
      <c r="Y1476" t="b">
        <f t="shared" ref="Y1476:Y1539" si="215">AND(V1476,W1476,X1476)</f>
        <v>1</v>
      </c>
    </row>
    <row r="1477" spans="1:25" x14ac:dyDescent="0.3">
      <c r="A1477">
        <v>1475</v>
      </c>
      <c r="B1477" t="s">
        <v>83</v>
      </c>
      <c r="C1477" t="s">
        <v>97</v>
      </c>
      <c r="D1477" t="s">
        <v>98</v>
      </c>
      <c r="E1477" t="s">
        <v>86</v>
      </c>
      <c r="F1477" t="s">
        <v>91</v>
      </c>
      <c r="G1477" t="s">
        <v>88</v>
      </c>
      <c r="H1477">
        <v>1199</v>
      </c>
      <c r="I1477">
        <v>87</v>
      </c>
      <c r="J1477">
        <v>18.5</v>
      </c>
      <c r="K1477">
        <v>10</v>
      </c>
      <c r="L1477">
        <v>2020</v>
      </c>
      <c r="M1477">
        <v>87337</v>
      </c>
      <c r="N1477">
        <v>1</v>
      </c>
      <c r="O1477">
        <v>0</v>
      </c>
      <c r="P1477">
        <v>4.1900000000000004</v>
      </c>
      <c r="Q1477" t="b">
        <f t="shared" si="207"/>
        <v>1</v>
      </c>
      <c r="R1477" t="b">
        <f t="shared" si="208"/>
        <v>1</v>
      </c>
      <c r="S1477" t="b">
        <f t="shared" si="209"/>
        <v>1</v>
      </c>
      <c r="T1477" t="b">
        <f t="shared" si="210"/>
        <v>0</v>
      </c>
      <c r="U1477" t="b">
        <f t="shared" si="211"/>
        <v>0</v>
      </c>
      <c r="V1477" t="b">
        <f t="shared" si="212"/>
        <v>0</v>
      </c>
      <c r="W1477" t="b">
        <f t="shared" si="213"/>
        <v>0</v>
      </c>
      <c r="X1477" t="b">
        <f t="shared" si="214"/>
        <v>1</v>
      </c>
      <c r="Y1477" t="b">
        <f t="shared" si="215"/>
        <v>0</v>
      </c>
    </row>
    <row r="1478" spans="1:25" x14ac:dyDescent="0.3">
      <c r="A1478">
        <v>1476</v>
      </c>
      <c r="B1478" t="s">
        <v>83</v>
      </c>
      <c r="C1478" t="s">
        <v>97</v>
      </c>
      <c r="D1478" t="s">
        <v>98</v>
      </c>
      <c r="E1478" t="s">
        <v>86</v>
      </c>
      <c r="F1478" t="s">
        <v>91</v>
      </c>
      <c r="G1478" t="s">
        <v>88</v>
      </c>
      <c r="H1478">
        <v>1199</v>
      </c>
      <c r="I1478">
        <v>87</v>
      </c>
      <c r="J1478">
        <v>18.5</v>
      </c>
      <c r="K1478">
        <v>10</v>
      </c>
      <c r="L1478">
        <v>2025</v>
      </c>
      <c r="M1478">
        <v>12611</v>
      </c>
      <c r="N1478">
        <v>1</v>
      </c>
      <c r="O1478">
        <v>0</v>
      </c>
      <c r="P1478">
        <v>8.73</v>
      </c>
      <c r="Q1478" t="b">
        <f t="shared" si="207"/>
        <v>1</v>
      </c>
      <c r="R1478" t="b">
        <f t="shared" si="208"/>
        <v>0</v>
      </c>
      <c r="S1478" t="b">
        <f t="shared" si="209"/>
        <v>0</v>
      </c>
      <c r="T1478" t="b">
        <f t="shared" si="210"/>
        <v>0</v>
      </c>
      <c r="U1478" t="b">
        <f t="shared" si="211"/>
        <v>0</v>
      </c>
      <c r="V1478" t="b">
        <f t="shared" si="212"/>
        <v>1</v>
      </c>
      <c r="W1478" t="b">
        <f t="shared" si="213"/>
        <v>1</v>
      </c>
      <c r="X1478" t="b">
        <f t="shared" si="214"/>
        <v>1</v>
      </c>
      <c r="Y1478" t="b">
        <f t="shared" si="215"/>
        <v>1</v>
      </c>
    </row>
    <row r="1479" spans="1:25" x14ac:dyDescent="0.3">
      <c r="A1479">
        <v>1477</v>
      </c>
      <c r="B1479" t="s">
        <v>83</v>
      </c>
      <c r="C1479" t="s">
        <v>97</v>
      </c>
      <c r="D1479" t="s">
        <v>98</v>
      </c>
      <c r="E1479" t="s">
        <v>86</v>
      </c>
      <c r="F1479" t="s">
        <v>91</v>
      </c>
      <c r="G1479" t="s">
        <v>88</v>
      </c>
      <c r="H1479">
        <v>1199</v>
      </c>
      <c r="I1479">
        <v>87</v>
      </c>
      <c r="J1479">
        <v>18.5</v>
      </c>
      <c r="K1479">
        <v>10</v>
      </c>
      <c r="L1479">
        <v>2026</v>
      </c>
      <c r="M1479">
        <v>4893</v>
      </c>
      <c r="N1479">
        <v>2</v>
      </c>
      <c r="O1479">
        <v>0</v>
      </c>
      <c r="P1479">
        <v>9.24</v>
      </c>
      <c r="Q1479" t="b">
        <f t="shared" si="207"/>
        <v>1</v>
      </c>
      <c r="R1479" t="b">
        <f t="shared" si="208"/>
        <v>0</v>
      </c>
      <c r="S1479" t="b">
        <f t="shared" si="209"/>
        <v>0</v>
      </c>
      <c r="T1479" t="b">
        <f t="shared" si="210"/>
        <v>0</v>
      </c>
      <c r="U1479" t="b">
        <f t="shared" si="211"/>
        <v>0</v>
      </c>
      <c r="V1479" t="b">
        <f t="shared" si="212"/>
        <v>1</v>
      </c>
      <c r="W1479" t="b">
        <f t="shared" si="213"/>
        <v>1</v>
      </c>
      <c r="X1479" t="b">
        <f t="shared" si="214"/>
        <v>1</v>
      </c>
      <c r="Y1479" t="b">
        <f t="shared" si="215"/>
        <v>1</v>
      </c>
    </row>
    <row r="1480" spans="1:25" x14ac:dyDescent="0.3">
      <c r="A1480">
        <v>1478</v>
      </c>
      <c r="B1480" t="s">
        <v>83</v>
      </c>
      <c r="C1480" t="s">
        <v>97</v>
      </c>
      <c r="D1480" t="s">
        <v>98</v>
      </c>
      <c r="E1480" t="s">
        <v>86</v>
      </c>
      <c r="F1480" t="s">
        <v>91</v>
      </c>
      <c r="G1480" t="s">
        <v>88</v>
      </c>
      <c r="H1480">
        <v>1199</v>
      </c>
      <c r="I1480">
        <v>87</v>
      </c>
      <c r="J1480">
        <v>18.5</v>
      </c>
      <c r="K1480">
        <v>10</v>
      </c>
      <c r="L1480">
        <v>2026</v>
      </c>
      <c r="M1480">
        <v>6840</v>
      </c>
      <c r="N1480">
        <v>2</v>
      </c>
      <c r="O1480">
        <v>0</v>
      </c>
      <c r="P1480">
        <v>9.5399999999999991</v>
      </c>
      <c r="Q1480" t="b">
        <f t="shared" si="207"/>
        <v>1</v>
      </c>
      <c r="R1480" t="b">
        <f t="shared" si="208"/>
        <v>0</v>
      </c>
      <c r="S1480" t="b">
        <f t="shared" si="209"/>
        <v>0</v>
      </c>
      <c r="T1480" t="b">
        <f t="shared" si="210"/>
        <v>0</v>
      </c>
      <c r="U1480" t="b">
        <f t="shared" si="211"/>
        <v>0</v>
      </c>
      <c r="V1480" t="b">
        <f t="shared" si="212"/>
        <v>1</v>
      </c>
      <c r="W1480" t="b">
        <f t="shared" si="213"/>
        <v>1</v>
      </c>
      <c r="X1480" t="b">
        <f t="shared" si="214"/>
        <v>1</v>
      </c>
      <c r="Y1480" t="b">
        <f t="shared" si="215"/>
        <v>1</v>
      </c>
    </row>
    <row r="1481" spans="1:25" x14ac:dyDescent="0.3">
      <c r="A1481">
        <v>1479</v>
      </c>
      <c r="B1481" t="s">
        <v>83</v>
      </c>
      <c r="C1481" t="s">
        <v>97</v>
      </c>
      <c r="D1481" t="s">
        <v>98</v>
      </c>
      <c r="E1481" t="s">
        <v>86</v>
      </c>
      <c r="F1481" t="s">
        <v>91</v>
      </c>
      <c r="G1481" t="s">
        <v>88</v>
      </c>
      <c r="H1481">
        <v>1199</v>
      </c>
      <c r="I1481">
        <v>87</v>
      </c>
      <c r="J1481">
        <v>18.5</v>
      </c>
      <c r="K1481">
        <v>10</v>
      </c>
      <c r="L1481">
        <v>2023</v>
      </c>
      <c r="M1481">
        <v>44126</v>
      </c>
      <c r="N1481">
        <v>1</v>
      </c>
      <c r="O1481">
        <v>0</v>
      </c>
      <c r="P1481">
        <v>7.34</v>
      </c>
      <c r="Q1481" t="b">
        <f t="shared" si="207"/>
        <v>1</v>
      </c>
      <c r="R1481" t="b">
        <f t="shared" si="208"/>
        <v>0</v>
      </c>
      <c r="S1481" t="b">
        <f t="shared" si="209"/>
        <v>1</v>
      </c>
      <c r="T1481" t="b">
        <f t="shared" si="210"/>
        <v>0</v>
      </c>
      <c r="U1481" t="b">
        <f t="shared" si="211"/>
        <v>0</v>
      </c>
      <c r="V1481" t="b">
        <f t="shared" si="212"/>
        <v>1</v>
      </c>
      <c r="W1481" t="b">
        <f t="shared" si="213"/>
        <v>1</v>
      </c>
      <c r="X1481" t="b">
        <f t="shared" si="214"/>
        <v>1</v>
      </c>
      <c r="Y1481" t="b">
        <f t="shared" si="215"/>
        <v>1</v>
      </c>
    </row>
    <row r="1482" spans="1:25" x14ac:dyDescent="0.3">
      <c r="A1482">
        <v>1480</v>
      </c>
      <c r="B1482" t="s">
        <v>83</v>
      </c>
      <c r="C1482" t="s">
        <v>97</v>
      </c>
      <c r="D1482" t="s">
        <v>98</v>
      </c>
      <c r="E1482" t="s">
        <v>86</v>
      </c>
      <c r="F1482" t="s">
        <v>91</v>
      </c>
      <c r="G1482" t="s">
        <v>88</v>
      </c>
      <c r="H1482">
        <v>1199</v>
      </c>
      <c r="I1482">
        <v>87</v>
      </c>
      <c r="J1482">
        <v>18.5</v>
      </c>
      <c r="K1482">
        <v>10</v>
      </c>
      <c r="L1482">
        <v>2022</v>
      </c>
      <c r="M1482">
        <v>76778</v>
      </c>
      <c r="N1482">
        <v>2</v>
      </c>
      <c r="O1482">
        <v>1</v>
      </c>
      <c r="P1482">
        <v>4.76</v>
      </c>
      <c r="Q1482" t="b">
        <f t="shared" si="207"/>
        <v>1</v>
      </c>
      <c r="R1482" t="b">
        <f t="shared" si="208"/>
        <v>1</v>
      </c>
      <c r="S1482" t="b">
        <f t="shared" si="209"/>
        <v>1</v>
      </c>
      <c r="T1482" t="b">
        <f t="shared" si="210"/>
        <v>0</v>
      </c>
      <c r="U1482" t="b">
        <f t="shared" si="211"/>
        <v>0</v>
      </c>
      <c r="V1482" t="b">
        <f t="shared" si="212"/>
        <v>0</v>
      </c>
      <c r="W1482" t="b">
        <f t="shared" si="213"/>
        <v>0</v>
      </c>
      <c r="X1482" t="b">
        <f t="shared" si="214"/>
        <v>1</v>
      </c>
      <c r="Y1482" t="b">
        <f t="shared" si="215"/>
        <v>0</v>
      </c>
    </row>
    <row r="1483" spans="1:25" x14ac:dyDescent="0.3">
      <c r="A1483">
        <v>1481</v>
      </c>
      <c r="B1483" t="s">
        <v>83</v>
      </c>
      <c r="C1483" t="s">
        <v>97</v>
      </c>
      <c r="D1483" t="s">
        <v>98</v>
      </c>
      <c r="E1483" t="s">
        <v>86</v>
      </c>
      <c r="F1483" t="s">
        <v>91</v>
      </c>
      <c r="G1483" t="s">
        <v>88</v>
      </c>
      <c r="H1483">
        <v>1199</v>
      </c>
      <c r="I1483">
        <v>87</v>
      </c>
      <c r="J1483">
        <v>18.5</v>
      </c>
      <c r="K1483">
        <v>10</v>
      </c>
      <c r="L1483">
        <v>2024</v>
      </c>
      <c r="M1483">
        <v>33212</v>
      </c>
      <c r="N1483">
        <v>1</v>
      </c>
      <c r="O1483">
        <v>0</v>
      </c>
      <c r="P1483">
        <v>7.79</v>
      </c>
      <c r="Q1483" t="b">
        <f t="shared" si="207"/>
        <v>1</v>
      </c>
      <c r="R1483" t="b">
        <f t="shared" si="208"/>
        <v>0</v>
      </c>
      <c r="S1483" t="b">
        <f t="shared" si="209"/>
        <v>0</v>
      </c>
      <c r="T1483" t="b">
        <f t="shared" si="210"/>
        <v>0</v>
      </c>
      <c r="U1483" t="b">
        <f t="shared" si="211"/>
        <v>0</v>
      </c>
      <c r="V1483" t="b">
        <f t="shared" si="212"/>
        <v>1</v>
      </c>
      <c r="W1483" t="b">
        <f t="shared" si="213"/>
        <v>1</v>
      </c>
      <c r="X1483" t="b">
        <f t="shared" si="214"/>
        <v>1</v>
      </c>
      <c r="Y1483" t="b">
        <f t="shared" si="215"/>
        <v>1</v>
      </c>
    </row>
    <row r="1484" spans="1:25" x14ac:dyDescent="0.3">
      <c r="A1484">
        <v>1482</v>
      </c>
      <c r="B1484" t="s">
        <v>83</v>
      </c>
      <c r="C1484" t="s">
        <v>97</v>
      </c>
      <c r="D1484" t="s">
        <v>98</v>
      </c>
      <c r="E1484" t="s">
        <v>86</v>
      </c>
      <c r="F1484" t="s">
        <v>91</v>
      </c>
      <c r="G1484" t="s">
        <v>88</v>
      </c>
      <c r="H1484">
        <v>1199</v>
      </c>
      <c r="I1484">
        <v>87</v>
      </c>
      <c r="J1484">
        <v>18.5</v>
      </c>
      <c r="K1484">
        <v>10</v>
      </c>
      <c r="L1484">
        <v>2025</v>
      </c>
      <c r="M1484">
        <v>13167</v>
      </c>
      <c r="N1484">
        <v>1</v>
      </c>
      <c r="O1484">
        <v>0</v>
      </c>
      <c r="P1484">
        <v>8.66</v>
      </c>
      <c r="Q1484" t="b">
        <f t="shared" si="207"/>
        <v>1</v>
      </c>
      <c r="R1484" t="b">
        <f t="shared" si="208"/>
        <v>0</v>
      </c>
      <c r="S1484" t="b">
        <f t="shared" si="209"/>
        <v>0</v>
      </c>
      <c r="T1484" t="b">
        <f t="shared" si="210"/>
        <v>0</v>
      </c>
      <c r="U1484" t="b">
        <f t="shared" si="211"/>
        <v>0</v>
      </c>
      <c r="V1484" t="b">
        <f t="shared" si="212"/>
        <v>1</v>
      </c>
      <c r="W1484" t="b">
        <f t="shared" si="213"/>
        <v>1</v>
      </c>
      <c r="X1484" t="b">
        <f t="shared" si="214"/>
        <v>1</v>
      </c>
      <c r="Y1484" t="b">
        <f t="shared" si="215"/>
        <v>1</v>
      </c>
    </row>
    <row r="1485" spans="1:25" x14ac:dyDescent="0.3">
      <c r="A1485">
        <v>1483</v>
      </c>
      <c r="B1485" t="s">
        <v>83</v>
      </c>
      <c r="C1485" t="s">
        <v>97</v>
      </c>
      <c r="D1485" t="s">
        <v>98</v>
      </c>
      <c r="E1485" t="s">
        <v>86</v>
      </c>
      <c r="F1485" t="s">
        <v>91</v>
      </c>
      <c r="G1485" t="s">
        <v>88</v>
      </c>
      <c r="H1485">
        <v>1199</v>
      </c>
      <c r="I1485">
        <v>87</v>
      </c>
      <c r="J1485">
        <v>18.5</v>
      </c>
      <c r="K1485">
        <v>10</v>
      </c>
      <c r="L1485">
        <v>2022</v>
      </c>
      <c r="M1485">
        <v>85939</v>
      </c>
      <c r="N1485">
        <v>1</v>
      </c>
      <c r="O1485">
        <v>0</v>
      </c>
      <c r="P1485">
        <v>5.86</v>
      </c>
      <c r="Q1485" t="b">
        <f t="shared" si="207"/>
        <v>1</v>
      </c>
      <c r="R1485" t="b">
        <f t="shared" si="208"/>
        <v>0</v>
      </c>
      <c r="S1485" t="b">
        <f t="shared" si="209"/>
        <v>1</v>
      </c>
      <c r="T1485" t="b">
        <f t="shared" si="210"/>
        <v>0</v>
      </c>
      <c r="U1485" t="b">
        <f t="shared" si="211"/>
        <v>0</v>
      </c>
      <c r="V1485" t="b">
        <f t="shared" si="212"/>
        <v>0</v>
      </c>
      <c r="W1485" t="b">
        <f t="shared" si="213"/>
        <v>0</v>
      </c>
      <c r="X1485" t="b">
        <f t="shared" si="214"/>
        <v>1</v>
      </c>
      <c r="Y1485" t="b">
        <f t="shared" si="215"/>
        <v>0</v>
      </c>
    </row>
    <row r="1486" spans="1:25" x14ac:dyDescent="0.3">
      <c r="A1486">
        <v>1484</v>
      </c>
      <c r="B1486" t="s">
        <v>83</v>
      </c>
      <c r="C1486" t="s">
        <v>97</v>
      </c>
      <c r="D1486" t="s">
        <v>98</v>
      </c>
      <c r="E1486" t="s">
        <v>86</v>
      </c>
      <c r="F1486" t="s">
        <v>91</v>
      </c>
      <c r="G1486" t="s">
        <v>88</v>
      </c>
      <c r="H1486">
        <v>1199</v>
      </c>
      <c r="I1486">
        <v>87</v>
      </c>
      <c r="J1486">
        <v>18.5</v>
      </c>
      <c r="K1486">
        <v>10</v>
      </c>
      <c r="L1486">
        <v>2021</v>
      </c>
      <c r="M1486">
        <v>51059</v>
      </c>
      <c r="N1486">
        <v>1</v>
      </c>
      <c r="O1486">
        <v>0</v>
      </c>
      <c r="P1486">
        <v>5.68</v>
      </c>
      <c r="Q1486" t="b">
        <f t="shared" si="207"/>
        <v>1</v>
      </c>
      <c r="R1486" t="b">
        <f t="shared" si="208"/>
        <v>0</v>
      </c>
      <c r="S1486" t="b">
        <f t="shared" si="209"/>
        <v>1</v>
      </c>
      <c r="T1486" t="b">
        <f t="shared" si="210"/>
        <v>0</v>
      </c>
      <c r="U1486" t="b">
        <f t="shared" si="211"/>
        <v>0</v>
      </c>
      <c r="V1486" t="b">
        <f t="shared" si="212"/>
        <v>0</v>
      </c>
      <c r="W1486" t="b">
        <f t="shared" si="213"/>
        <v>0</v>
      </c>
      <c r="X1486" t="b">
        <f t="shared" si="214"/>
        <v>1</v>
      </c>
      <c r="Y1486" t="b">
        <f t="shared" si="215"/>
        <v>0</v>
      </c>
    </row>
    <row r="1487" spans="1:25" x14ac:dyDescent="0.3">
      <c r="A1487">
        <v>1485</v>
      </c>
      <c r="B1487" t="s">
        <v>83</v>
      </c>
      <c r="C1487" t="s">
        <v>97</v>
      </c>
      <c r="D1487" t="s">
        <v>98</v>
      </c>
      <c r="E1487" t="s">
        <v>86</v>
      </c>
      <c r="F1487" t="s">
        <v>91</v>
      </c>
      <c r="G1487" t="s">
        <v>88</v>
      </c>
      <c r="H1487">
        <v>1199</v>
      </c>
      <c r="I1487">
        <v>87</v>
      </c>
      <c r="J1487">
        <v>18.5</v>
      </c>
      <c r="K1487">
        <v>10</v>
      </c>
      <c r="L1487">
        <v>2026</v>
      </c>
      <c r="M1487">
        <v>8398</v>
      </c>
      <c r="N1487">
        <v>2</v>
      </c>
      <c r="O1487">
        <v>0</v>
      </c>
      <c r="P1487">
        <v>9.6300000000000008</v>
      </c>
      <c r="Q1487" t="b">
        <f t="shared" si="207"/>
        <v>1</v>
      </c>
      <c r="R1487" t="b">
        <f t="shared" si="208"/>
        <v>0</v>
      </c>
      <c r="S1487" t="b">
        <f t="shared" si="209"/>
        <v>0</v>
      </c>
      <c r="T1487" t="b">
        <f t="shared" si="210"/>
        <v>0</v>
      </c>
      <c r="U1487" t="b">
        <f t="shared" si="211"/>
        <v>0</v>
      </c>
      <c r="V1487" t="b">
        <f t="shared" si="212"/>
        <v>1</v>
      </c>
      <c r="W1487" t="b">
        <f t="shared" si="213"/>
        <v>1</v>
      </c>
      <c r="X1487" t="b">
        <f t="shared" si="214"/>
        <v>1</v>
      </c>
      <c r="Y1487" t="b">
        <f t="shared" si="215"/>
        <v>1</v>
      </c>
    </row>
    <row r="1488" spans="1:25" x14ac:dyDescent="0.3">
      <c r="A1488">
        <v>1486</v>
      </c>
      <c r="B1488" t="s">
        <v>83</v>
      </c>
      <c r="C1488" t="s">
        <v>97</v>
      </c>
      <c r="D1488" t="s">
        <v>98</v>
      </c>
      <c r="E1488" t="s">
        <v>86</v>
      </c>
      <c r="F1488" t="s">
        <v>91</v>
      </c>
      <c r="G1488" t="s">
        <v>88</v>
      </c>
      <c r="H1488">
        <v>1199</v>
      </c>
      <c r="I1488">
        <v>87</v>
      </c>
      <c r="J1488">
        <v>18.5</v>
      </c>
      <c r="K1488">
        <v>10</v>
      </c>
      <c r="L1488">
        <v>2022</v>
      </c>
      <c r="M1488">
        <v>40586</v>
      </c>
      <c r="N1488">
        <v>1</v>
      </c>
      <c r="O1488">
        <v>0</v>
      </c>
      <c r="P1488">
        <v>6.65</v>
      </c>
      <c r="Q1488" t="b">
        <f t="shared" si="207"/>
        <v>1</v>
      </c>
      <c r="R1488" t="b">
        <f t="shared" si="208"/>
        <v>0</v>
      </c>
      <c r="S1488" t="b">
        <f t="shared" si="209"/>
        <v>1</v>
      </c>
      <c r="T1488" t="b">
        <f t="shared" si="210"/>
        <v>0</v>
      </c>
      <c r="U1488" t="b">
        <f t="shared" si="211"/>
        <v>0</v>
      </c>
      <c r="V1488" t="b">
        <f t="shared" si="212"/>
        <v>0</v>
      </c>
      <c r="W1488" t="b">
        <f t="shared" si="213"/>
        <v>0</v>
      </c>
      <c r="X1488" t="b">
        <f t="shared" si="214"/>
        <v>1</v>
      </c>
      <c r="Y1488" t="b">
        <f t="shared" si="215"/>
        <v>0</v>
      </c>
    </row>
    <row r="1489" spans="1:25" x14ac:dyDescent="0.3">
      <c r="A1489">
        <v>1487</v>
      </c>
      <c r="B1489" t="s">
        <v>83</v>
      </c>
      <c r="C1489" t="s">
        <v>97</v>
      </c>
      <c r="D1489" t="s">
        <v>98</v>
      </c>
      <c r="E1489" t="s">
        <v>86</v>
      </c>
      <c r="F1489" t="s">
        <v>91</v>
      </c>
      <c r="G1489" t="s">
        <v>88</v>
      </c>
      <c r="H1489">
        <v>1199</v>
      </c>
      <c r="I1489">
        <v>87</v>
      </c>
      <c r="J1489">
        <v>18.5</v>
      </c>
      <c r="K1489">
        <v>10</v>
      </c>
      <c r="L1489">
        <v>2023</v>
      </c>
      <c r="M1489">
        <v>46002</v>
      </c>
      <c r="N1489">
        <v>1</v>
      </c>
      <c r="O1489">
        <v>0</v>
      </c>
      <c r="P1489">
        <v>6.68</v>
      </c>
      <c r="Q1489" t="b">
        <f t="shared" si="207"/>
        <v>1</v>
      </c>
      <c r="R1489" t="b">
        <f t="shared" si="208"/>
        <v>0</v>
      </c>
      <c r="S1489" t="b">
        <f t="shared" si="209"/>
        <v>1</v>
      </c>
      <c r="T1489" t="b">
        <f t="shared" si="210"/>
        <v>0</v>
      </c>
      <c r="U1489" t="b">
        <f t="shared" si="211"/>
        <v>0</v>
      </c>
      <c r="V1489" t="b">
        <f t="shared" si="212"/>
        <v>1</v>
      </c>
      <c r="W1489" t="b">
        <f t="shared" si="213"/>
        <v>0</v>
      </c>
      <c r="X1489" t="b">
        <f t="shared" si="214"/>
        <v>1</v>
      </c>
      <c r="Y1489" t="b">
        <f t="shared" si="215"/>
        <v>0</v>
      </c>
    </row>
    <row r="1490" spans="1:25" x14ac:dyDescent="0.3">
      <c r="A1490">
        <v>1488</v>
      </c>
      <c r="B1490" t="s">
        <v>83</v>
      </c>
      <c r="C1490" t="s">
        <v>97</v>
      </c>
      <c r="D1490" t="s">
        <v>98</v>
      </c>
      <c r="E1490" t="s">
        <v>86</v>
      </c>
      <c r="F1490" t="s">
        <v>91</v>
      </c>
      <c r="G1490" t="s">
        <v>88</v>
      </c>
      <c r="H1490">
        <v>1199</v>
      </c>
      <c r="I1490">
        <v>87</v>
      </c>
      <c r="J1490">
        <v>18.5</v>
      </c>
      <c r="K1490">
        <v>10</v>
      </c>
      <c r="L1490">
        <v>2022</v>
      </c>
      <c r="M1490">
        <v>62419</v>
      </c>
      <c r="N1490">
        <v>2</v>
      </c>
      <c r="O1490">
        <v>0</v>
      </c>
      <c r="P1490">
        <v>5.93</v>
      </c>
      <c r="Q1490" t="b">
        <f t="shared" si="207"/>
        <v>1</v>
      </c>
      <c r="R1490" t="b">
        <f t="shared" si="208"/>
        <v>0</v>
      </c>
      <c r="S1490" t="b">
        <f t="shared" si="209"/>
        <v>1</v>
      </c>
      <c r="T1490" t="b">
        <f t="shared" si="210"/>
        <v>0</v>
      </c>
      <c r="U1490" t="b">
        <f t="shared" si="211"/>
        <v>0</v>
      </c>
      <c r="V1490" t="b">
        <f t="shared" si="212"/>
        <v>0</v>
      </c>
      <c r="W1490" t="b">
        <f t="shared" si="213"/>
        <v>0</v>
      </c>
      <c r="X1490" t="b">
        <f t="shared" si="214"/>
        <v>1</v>
      </c>
      <c r="Y1490" t="b">
        <f t="shared" si="215"/>
        <v>0</v>
      </c>
    </row>
    <row r="1491" spans="1:25" x14ac:dyDescent="0.3">
      <c r="A1491">
        <v>1489</v>
      </c>
      <c r="B1491" t="s">
        <v>83</v>
      </c>
      <c r="C1491" t="s">
        <v>97</v>
      </c>
      <c r="D1491" t="s">
        <v>98</v>
      </c>
      <c r="E1491" t="s">
        <v>86</v>
      </c>
      <c r="F1491" t="s">
        <v>91</v>
      </c>
      <c r="G1491" t="s">
        <v>88</v>
      </c>
      <c r="H1491">
        <v>1199</v>
      </c>
      <c r="I1491">
        <v>87</v>
      </c>
      <c r="J1491">
        <v>18.5</v>
      </c>
      <c r="K1491">
        <v>10</v>
      </c>
      <c r="L1491">
        <v>2025</v>
      </c>
      <c r="M1491">
        <v>15545</v>
      </c>
      <c r="N1491">
        <v>2</v>
      </c>
      <c r="O1491">
        <v>0</v>
      </c>
      <c r="P1491">
        <v>8.48</v>
      </c>
      <c r="Q1491" t="b">
        <f t="shared" si="207"/>
        <v>1</v>
      </c>
      <c r="R1491" t="b">
        <f t="shared" si="208"/>
        <v>0</v>
      </c>
      <c r="S1491" t="b">
        <f t="shared" si="209"/>
        <v>0</v>
      </c>
      <c r="T1491" t="b">
        <f t="shared" si="210"/>
        <v>0</v>
      </c>
      <c r="U1491" t="b">
        <f t="shared" si="211"/>
        <v>0</v>
      </c>
      <c r="V1491" t="b">
        <f t="shared" si="212"/>
        <v>1</v>
      </c>
      <c r="W1491" t="b">
        <f t="shared" si="213"/>
        <v>1</v>
      </c>
      <c r="X1491" t="b">
        <f t="shared" si="214"/>
        <v>1</v>
      </c>
      <c r="Y1491" t="b">
        <f t="shared" si="215"/>
        <v>1</v>
      </c>
    </row>
    <row r="1492" spans="1:25" x14ac:dyDescent="0.3">
      <c r="A1492">
        <v>1490</v>
      </c>
      <c r="B1492" t="s">
        <v>83</v>
      </c>
      <c r="C1492" t="s">
        <v>97</v>
      </c>
      <c r="D1492" t="s">
        <v>98</v>
      </c>
      <c r="E1492" t="s">
        <v>86</v>
      </c>
      <c r="F1492" t="s">
        <v>91</v>
      </c>
      <c r="G1492" t="s">
        <v>88</v>
      </c>
      <c r="H1492">
        <v>1199</v>
      </c>
      <c r="I1492">
        <v>87</v>
      </c>
      <c r="J1492">
        <v>18.5</v>
      </c>
      <c r="K1492">
        <v>10</v>
      </c>
      <c r="L1492">
        <v>2022</v>
      </c>
      <c r="M1492">
        <v>84468</v>
      </c>
      <c r="N1492">
        <v>1</v>
      </c>
      <c r="O1492">
        <v>0</v>
      </c>
      <c r="P1492">
        <v>5.55</v>
      </c>
      <c r="Q1492" t="b">
        <f t="shared" si="207"/>
        <v>1</v>
      </c>
      <c r="R1492" t="b">
        <f t="shared" si="208"/>
        <v>0</v>
      </c>
      <c r="S1492" t="b">
        <f t="shared" si="209"/>
        <v>1</v>
      </c>
      <c r="T1492" t="b">
        <f t="shared" si="210"/>
        <v>0</v>
      </c>
      <c r="U1492" t="b">
        <f t="shared" si="211"/>
        <v>0</v>
      </c>
      <c r="V1492" t="b">
        <f t="shared" si="212"/>
        <v>0</v>
      </c>
      <c r="W1492" t="b">
        <f t="shared" si="213"/>
        <v>0</v>
      </c>
      <c r="X1492" t="b">
        <f t="shared" si="214"/>
        <v>1</v>
      </c>
      <c r="Y1492" t="b">
        <f t="shared" si="215"/>
        <v>0</v>
      </c>
    </row>
    <row r="1493" spans="1:25" x14ac:dyDescent="0.3">
      <c r="A1493">
        <v>1491</v>
      </c>
      <c r="B1493" t="s">
        <v>83</v>
      </c>
      <c r="C1493" t="s">
        <v>97</v>
      </c>
      <c r="D1493" t="s">
        <v>98</v>
      </c>
      <c r="E1493" t="s">
        <v>86</v>
      </c>
      <c r="F1493" t="s">
        <v>91</v>
      </c>
      <c r="G1493" t="s">
        <v>88</v>
      </c>
      <c r="H1493">
        <v>1199</v>
      </c>
      <c r="I1493">
        <v>87</v>
      </c>
      <c r="J1493">
        <v>18.5</v>
      </c>
      <c r="K1493">
        <v>10</v>
      </c>
      <c r="L1493">
        <v>2024</v>
      </c>
      <c r="M1493">
        <v>29806</v>
      </c>
      <c r="N1493">
        <v>1</v>
      </c>
      <c r="O1493">
        <v>0</v>
      </c>
      <c r="P1493">
        <v>8.14</v>
      </c>
      <c r="Q1493" t="b">
        <f t="shared" si="207"/>
        <v>1</v>
      </c>
      <c r="R1493" t="b">
        <f t="shared" si="208"/>
        <v>0</v>
      </c>
      <c r="S1493" t="b">
        <f t="shared" si="209"/>
        <v>0</v>
      </c>
      <c r="T1493" t="b">
        <f t="shared" si="210"/>
        <v>0</v>
      </c>
      <c r="U1493" t="b">
        <f t="shared" si="211"/>
        <v>0</v>
      </c>
      <c r="V1493" t="b">
        <f t="shared" si="212"/>
        <v>1</v>
      </c>
      <c r="W1493" t="b">
        <f t="shared" si="213"/>
        <v>1</v>
      </c>
      <c r="X1493" t="b">
        <f t="shared" si="214"/>
        <v>1</v>
      </c>
      <c r="Y1493" t="b">
        <f t="shared" si="215"/>
        <v>1</v>
      </c>
    </row>
    <row r="1494" spans="1:25" x14ac:dyDescent="0.3">
      <c r="A1494">
        <v>1492</v>
      </c>
      <c r="B1494" t="s">
        <v>83</v>
      </c>
      <c r="C1494" t="s">
        <v>97</v>
      </c>
      <c r="D1494" t="s">
        <v>98</v>
      </c>
      <c r="E1494" t="s">
        <v>86</v>
      </c>
      <c r="F1494" t="s">
        <v>91</v>
      </c>
      <c r="G1494" t="s">
        <v>88</v>
      </c>
      <c r="H1494">
        <v>1199</v>
      </c>
      <c r="I1494">
        <v>87</v>
      </c>
      <c r="J1494">
        <v>18.5</v>
      </c>
      <c r="K1494">
        <v>10</v>
      </c>
      <c r="L1494">
        <v>2023</v>
      </c>
      <c r="M1494">
        <v>38740</v>
      </c>
      <c r="N1494">
        <v>1</v>
      </c>
      <c r="O1494">
        <v>0</v>
      </c>
      <c r="P1494">
        <v>7.13</v>
      </c>
      <c r="Q1494" t="b">
        <f t="shared" si="207"/>
        <v>1</v>
      </c>
      <c r="R1494" t="b">
        <f t="shared" si="208"/>
        <v>0</v>
      </c>
      <c r="S1494" t="b">
        <f t="shared" si="209"/>
        <v>0</v>
      </c>
      <c r="T1494" t="b">
        <f t="shared" si="210"/>
        <v>0</v>
      </c>
      <c r="U1494" t="b">
        <f t="shared" si="211"/>
        <v>0</v>
      </c>
      <c r="V1494" t="b">
        <f t="shared" si="212"/>
        <v>1</v>
      </c>
      <c r="W1494" t="b">
        <f t="shared" si="213"/>
        <v>1</v>
      </c>
      <c r="X1494" t="b">
        <f t="shared" si="214"/>
        <v>1</v>
      </c>
      <c r="Y1494" t="b">
        <f t="shared" si="215"/>
        <v>1</v>
      </c>
    </row>
    <row r="1495" spans="1:25" x14ac:dyDescent="0.3">
      <c r="A1495">
        <v>1493</v>
      </c>
      <c r="B1495" t="s">
        <v>83</v>
      </c>
      <c r="C1495" t="s">
        <v>97</v>
      </c>
      <c r="D1495" t="s">
        <v>98</v>
      </c>
      <c r="E1495" t="s">
        <v>86</v>
      </c>
      <c r="F1495" t="s">
        <v>91</v>
      </c>
      <c r="G1495" t="s">
        <v>88</v>
      </c>
      <c r="H1495">
        <v>1199</v>
      </c>
      <c r="I1495">
        <v>87</v>
      </c>
      <c r="J1495">
        <v>18.5</v>
      </c>
      <c r="K1495">
        <v>10</v>
      </c>
      <c r="L1495">
        <v>2025</v>
      </c>
      <c r="M1495">
        <v>25038</v>
      </c>
      <c r="N1495">
        <v>1</v>
      </c>
      <c r="O1495">
        <v>0</v>
      </c>
      <c r="P1495">
        <v>8.6199999999999992</v>
      </c>
      <c r="Q1495" t="b">
        <f t="shared" si="207"/>
        <v>1</v>
      </c>
      <c r="R1495" t="b">
        <f t="shared" si="208"/>
        <v>0</v>
      </c>
      <c r="S1495" t="b">
        <f t="shared" si="209"/>
        <v>0</v>
      </c>
      <c r="T1495" t="b">
        <f t="shared" si="210"/>
        <v>0</v>
      </c>
      <c r="U1495" t="b">
        <f t="shared" si="211"/>
        <v>0</v>
      </c>
      <c r="V1495" t="b">
        <f t="shared" si="212"/>
        <v>1</v>
      </c>
      <c r="W1495" t="b">
        <f t="shared" si="213"/>
        <v>1</v>
      </c>
      <c r="X1495" t="b">
        <f t="shared" si="214"/>
        <v>1</v>
      </c>
      <c r="Y1495" t="b">
        <f t="shared" si="215"/>
        <v>1</v>
      </c>
    </row>
    <row r="1496" spans="1:25" x14ac:dyDescent="0.3">
      <c r="A1496">
        <v>1494</v>
      </c>
      <c r="B1496" t="s">
        <v>83</v>
      </c>
      <c r="C1496" t="s">
        <v>97</v>
      </c>
      <c r="D1496" t="s">
        <v>98</v>
      </c>
      <c r="E1496" t="s">
        <v>86</v>
      </c>
      <c r="F1496" t="s">
        <v>91</v>
      </c>
      <c r="G1496" t="s">
        <v>88</v>
      </c>
      <c r="H1496">
        <v>1199</v>
      </c>
      <c r="I1496">
        <v>87</v>
      </c>
      <c r="J1496">
        <v>18.5</v>
      </c>
      <c r="K1496">
        <v>10</v>
      </c>
      <c r="L1496">
        <v>2021</v>
      </c>
      <c r="M1496">
        <v>84115</v>
      </c>
      <c r="N1496">
        <v>1</v>
      </c>
      <c r="O1496">
        <v>0</v>
      </c>
      <c r="P1496">
        <v>4.96</v>
      </c>
      <c r="Q1496" t="b">
        <f t="shared" si="207"/>
        <v>1</v>
      </c>
      <c r="R1496" t="b">
        <f t="shared" si="208"/>
        <v>1</v>
      </c>
      <c r="S1496" t="b">
        <f t="shared" si="209"/>
        <v>1</v>
      </c>
      <c r="T1496" t="b">
        <f t="shared" si="210"/>
        <v>0</v>
      </c>
      <c r="U1496" t="b">
        <f t="shared" si="211"/>
        <v>0</v>
      </c>
      <c r="V1496" t="b">
        <f t="shared" si="212"/>
        <v>0</v>
      </c>
      <c r="W1496" t="b">
        <f t="shared" si="213"/>
        <v>0</v>
      </c>
      <c r="X1496" t="b">
        <f t="shared" si="214"/>
        <v>1</v>
      </c>
      <c r="Y1496" t="b">
        <f t="shared" si="215"/>
        <v>0</v>
      </c>
    </row>
    <row r="1497" spans="1:25" x14ac:dyDescent="0.3">
      <c r="A1497">
        <v>1495</v>
      </c>
      <c r="B1497" t="s">
        <v>83</v>
      </c>
      <c r="C1497" t="s">
        <v>97</v>
      </c>
      <c r="D1497" t="s">
        <v>98</v>
      </c>
      <c r="E1497" t="s">
        <v>86</v>
      </c>
      <c r="F1497" t="s">
        <v>91</v>
      </c>
      <c r="G1497" t="s">
        <v>88</v>
      </c>
      <c r="H1497">
        <v>1199</v>
      </c>
      <c r="I1497">
        <v>87</v>
      </c>
      <c r="J1497">
        <v>18.5</v>
      </c>
      <c r="K1497">
        <v>10</v>
      </c>
      <c r="L1497">
        <v>2021</v>
      </c>
      <c r="M1497">
        <v>70561</v>
      </c>
      <c r="N1497">
        <v>1</v>
      </c>
      <c r="O1497">
        <v>0</v>
      </c>
      <c r="P1497">
        <v>5.47</v>
      </c>
      <c r="Q1497" t="b">
        <f t="shared" si="207"/>
        <v>1</v>
      </c>
      <c r="R1497" t="b">
        <f t="shared" si="208"/>
        <v>0</v>
      </c>
      <c r="S1497" t="b">
        <f t="shared" si="209"/>
        <v>1</v>
      </c>
      <c r="T1497" t="b">
        <f t="shared" si="210"/>
        <v>0</v>
      </c>
      <c r="U1497" t="b">
        <f t="shared" si="211"/>
        <v>0</v>
      </c>
      <c r="V1497" t="b">
        <f t="shared" si="212"/>
        <v>0</v>
      </c>
      <c r="W1497" t="b">
        <f t="shared" si="213"/>
        <v>0</v>
      </c>
      <c r="X1497" t="b">
        <f t="shared" si="214"/>
        <v>1</v>
      </c>
      <c r="Y1497" t="b">
        <f t="shared" si="215"/>
        <v>0</v>
      </c>
    </row>
    <row r="1498" spans="1:25" x14ac:dyDescent="0.3">
      <c r="A1498">
        <v>1496</v>
      </c>
      <c r="B1498" t="s">
        <v>83</v>
      </c>
      <c r="C1498" t="s">
        <v>97</v>
      </c>
      <c r="D1498" t="s">
        <v>98</v>
      </c>
      <c r="E1498" t="s">
        <v>86</v>
      </c>
      <c r="F1498" t="s">
        <v>91</v>
      </c>
      <c r="G1498" t="s">
        <v>88</v>
      </c>
      <c r="H1498">
        <v>1199</v>
      </c>
      <c r="I1498">
        <v>87</v>
      </c>
      <c r="J1498">
        <v>18.5</v>
      </c>
      <c r="K1498">
        <v>10</v>
      </c>
      <c r="L1498">
        <v>2024</v>
      </c>
      <c r="M1498">
        <v>43401</v>
      </c>
      <c r="N1498">
        <v>1</v>
      </c>
      <c r="O1498">
        <v>0</v>
      </c>
      <c r="P1498">
        <v>7.74</v>
      </c>
      <c r="Q1498" t="b">
        <f t="shared" si="207"/>
        <v>1</v>
      </c>
      <c r="R1498" t="b">
        <f t="shared" si="208"/>
        <v>0</v>
      </c>
      <c r="S1498" t="b">
        <f t="shared" si="209"/>
        <v>1</v>
      </c>
      <c r="T1498" t="b">
        <f t="shared" si="210"/>
        <v>0</v>
      </c>
      <c r="U1498" t="b">
        <f t="shared" si="211"/>
        <v>0</v>
      </c>
      <c r="V1498" t="b">
        <f t="shared" si="212"/>
        <v>1</v>
      </c>
      <c r="W1498" t="b">
        <f t="shared" si="213"/>
        <v>1</v>
      </c>
      <c r="X1498" t="b">
        <f t="shared" si="214"/>
        <v>1</v>
      </c>
      <c r="Y1498" t="b">
        <f t="shared" si="215"/>
        <v>1</v>
      </c>
    </row>
    <row r="1499" spans="1:25" x14ac:dyDescent="0.3">
      <c r="A1499">
        <v>1497</v>
      </c>
      <c r="B1499" t="s">
        <v>83</v>
      </c>
      <c r="C1499" t="s">
        <v>97</v>
      </c>
      <c r="D1499" t="s">
        <v>98</v>
      </c>
      <c r="E1499" t="s">
        <v>86</v>
      </c>
      <c r="F1499" t="s">
        <v>91</v>
      </c>
      <c r="G1499" t="s">
        <v>88</v>
      </c>
      <c r="H1499">
        <v>1199</v>
      </c>
      <c r="I1499">
        <v>87</v>
      </c>
      <c r="J1499">
        <v>18.5</v>
      </c>
      <c r="K1499">
        <v>10</v>
      </c>
      <c r="L1499">
        <v>2021</v>
      </c>
      <c r="M1499">
        <v>101253</v>
      </c>
      <c r="N1499">
        <v>1</v>
      </c>
      <c r="O1499">
        <v>0</v>
      </c>
      <c r="P1499">
        <v>4.41</v>
      </c>
      <c r="Q1499" t="b">
        <f t="shared" si="207"/>
        <v>1</v>
      </c>
      <c r="R1499" t="b">
        <f t="shared" si="208"/>
        <v>1</v>
      </c>
      <c r="S1499" t="b">
        <f t="shared" si="209"/>
        <v>1</v>
      </c>
      <c r="T1499" t="b">
        <f t="shared" si="210"/>
        <v>0</v>
      </c>
      <c r="U1499" t="b">
        <f t="shared" si="211"/>
        <v>0</v>
      </c>
      <c r="V1499" t="b">
        <f t="shared" si="212"/>
        <v>0</v>
      </c>
      <c r="W1499" t="b">
        <f t="shared" si="213"/>
        <v>0</v>
      </c>
      <c r="X1499" t="b">
        <f t="shared" si="214"/>
        <v>1</v>
      </c>
      <c r="Y1499" t="b">
        <f t="shared" si="215"/>
        <v>0</v>
      </c>
    </row>
    <row r="1500" spans="1:25" x14ac:dyDescent="0.3">
      <c r="A1500">
        <v>1498</v>
      </c>
      <c r="B1500" t="s">
        <v>83</v>
      </c>
      <c r="C1500" t="s">
        <v>97</v>
      </c>
      <c r="D1500" t="s">
        <v>98</v>
      </c>
      <c r="E1500" t="s">
        <v>86</v>
      </c>
      <c r="F1500" t="s">
        <v>91</v>
      </c>
      <c r="G1500" t="s">
        <v>88</v>
      </c>
      <c r="H1500">
        <v>1199</v>
      </c>
      <c r="I1500">
        <v>87</v>
      </c>
      <c r="J1500">
        <v>18.5</v>
      </c>
      <c r="K1500">
        <v>10</v>
      </c>
      <c r="L1500">
        <v>2020</v>
      </c>
      <c r="M1500">
        <v>53287</v>
      </c>
      <c r="N1500">
        <v>2</v>
      </c>
      <c r="O1500">
        <v>0</v>
      </c>
      <c r="P1500">
        <v>3.89</v>
      </c>
      <c r="Q1500" t="b">
        <f t="shared" si="207"/>
        <v>0</v>
      </c>
      <c r="R1500" t="b">
        <f t="shared" si="208"/>
        <v>0</v>
      </c>
      <c r="S1500" t="b">
        <f t="shared" si="209"/>
        <v>1</v>
      </c>
      <c r="T1500" t="b">
        <f t="shared" si="210"/>
        <v>0</v>
      </c>
      <c r="U1500" t="b">
        <f t="shared" si="211"/>
        <v>0</v>
      </c>
      <c r="V1500" t="b">
        <f t="shared" si="212"/>
        <v>0</v>
      </c>
      <c r="W1500" t="b">
        <f t="shared" si="213"/>
        <v>0</v>
      </c>
      <c r="X1500" t="b">
        <f t="shared" si="214"/>
        <v>1</v>
      </c>
      <c r="Y1500" t="b">
        <f t="shared" si="215"/>
        <v>0</v>
      </c>
    </row>
    <row r="1501" spans="1:25" x14ac:dyDescent="0.3">
      <c r="A1501">
        <v>1499</v>
      </c>
      <c r="B1501" t="s">
        <v>83</v>
      </c>
      <c r="C1501" t="s">
        <v>97</v>
      </c>
      <c r="D1501" t="s">
        <v>98</v>
      </c>
      <c r="E1501" t="s">
        <v>86</v>
      </c>
      <c r="F1501" t="s">
        <v>91</v>
      </c>
      <c r="G1501" t="s">
        <v>88</v>
      </c>
      <c r="H1501">
        <v>1199</v>
      </c>
      <c r="I1501">
        <v>87</v>
      </c>
      <c r="J1501">
        <v>18.5</v>
      </c>
      <c r="K1501">
        <v>10</v>
      </c>
      <c r="L1501">
        <v>2026</v>
      </c>
      <c r="M1501">
        <v>7659</v>
      </c>
      <c r="N1501">
        <v>1</v>
      </c>
      <c r="O1501">
        <v>0</v>
      </c>
      <c r="P1501">
        <v>9.57</v>
      </c>
      <c r="Q1501" t="b">
        <f t="shared" si="207"/>
        <v>1</v>
      </c>
      <c r="R1501" t="b">
        <f t="shared" si="208"/>
        <v>0</v>
      </c>
      <c r="S1501" t="b">
        <f t="shared" si="209"/>
        <v>0</v>
      </c>
      <c r="T1501" t="b">
        <f t="shared" si="210"/>
        <v>0</v>
      </c>
      <c r="U1501" t="b">
        <f t="shared" si="211"/>
        <v>0</v>
      </c>
      <c r="V1501" t="b">
        <f t="shared" si="212"/>
        <v>1</v>
      </c>
      <c r="W1501" t="b">
        <f t="shared" si="213"/>
        <v>1</v>
      </c>
      <c r="X1501" t="b">
        <f t="shared" si="214"/>
        <v>1</v>
      </c>
      <c r="Y1501" t="b">
        <f t="shared" si="215"/>
        <v>1</v>
      </c>
    </row>
    <row r="1502" spans="1:25" x14ac:dyDescent="0.3">
      <c r="A1502">
        <v>1500</v>
      </c>
      <c r="B1502" t="s">
        <v>83</v>
      </c>
      <c r="C1502" t="s">
        <v>97</v>
      </c>
      <c r="D1502" t="s">
        <v>98</v>
      </c>
      <c r="E1502" t="s">
        <v>86</v>
      </c>
      <c r="F1502" t="s">
        <v>91</v>
      </c>
      <c r="G1502" t="s">
        <v>88</v>
      </c>
      <c r="H1502">
        <v>1199</v>
      </c>
      <c r="I1502">
        <v>87</v>
      </c>
      <c r="J1502">
        <v>18.5</v>
      </c>
      <c r="K1502">
        <v>10</v>
      </c>
      <c r="L1502">
        <v>2021</v>
      </c>
      <c r="M1502">
        <v>55465</v>
      </c>
      <c r="N1502">
        <v>1</v>
      </c>
      <c r="O1502">
        <v>0</v>
      </c>
      <c r="P1502">
        <v>5.25</v>
      </c>
      <c r="Q1502" t="b">
        <f t="shared" si="207"/>
        <v>1</v>
      </c>
      <c r="R1502" t="b">
        <f t="shared" si="208"/>
        <v>0</v>
      </c>
      <c r="S1502" t="b">
        <f t="shared" si="209"/>
        <v>1</v>
      </c>
      <c r="T1502" t="b">
        <f t="shared" si="210"/>
        <v>0</v>
      </c>
      <c r="U1502" t="b">
        <f t="shared" si="211"/>
        <v>0</v>
      </c>
      <c r="V1502" t="b">
        <f t="shared" si="212"/>
        <v>0</v>
      </c>
      <c r="W1502" t="b">
        <f t="shared" si="213"/>
        <v>0</v>
      </c>
      <c r="X1502" t="b">
        <f t="shared" si="214"/>
        <v>1</v>
      </c>
      <c r="Y1502" t="b">
        <f t="shared" si="215"/>
        <v>0</v>
      </c>
    </row>
    <row r="1503" spans="1:25" x14ac:dyDescent="0.3">
      <c r="A1503">
        <v>1501</v>
      </c>
      <c r="B1503" t="s">
        <v>83</v>
      </c>
      <c r="C1503" t="s">
        <v>97</v>
      </c>
      <c r="D1503" t="s">
        <v>98</v>
      </c>
      <c r="E1503" t="s">
        <v>86</v>
      </c>
      <c r="F1503" t="s">
        <v>91</v>
      </c>
      <c r="G1503" t="s">
        <v>88</v>
      </c>
      <c r="H1503">
        <v>1199</v>
      </c>
      <c r="I1503">
        <v>87</v>
      </c>
      <c r="J1503">
        <v>18.5</v>
      </c>
      <c r="K1503">
        <v>10</v>
      </c>
      <c r="L1503">
        <v>2023</v>
      </c>
      <c r="M1503">
        <v>55774</v>
      </c>
      <c r="N1503">
        <v>1</v>
      </c>
      <c r="O1503">
        <v>1</v>
      </c>
      <c r="P1503">
        <v>6.03</v>
      </c>
      <c r="Q1503" t="b">
        <f t="shared" si="207"/>
        <v>1</v>
      </c>
      <c r="R1503" t="b">
        <f t="shared" si="208"/>
        <v>0</v>
      </c>
      <c r="S1503" t="b">
        <f t="shared" si="209"/>
        <v>1</v>
      </c>
      <c r="T1503" t="b">
        <f t="shared" si="210"/>
        <v>0</v>
      </c>
      <c r="U1503" t="b">
        <f t="shared" si="211"/>
        <v>0</v>
      </c>
      <c r="V1503" t="b">
        <f t="shared" si="212"/>
        <v>1</v>
      </c>
      <c r="W1503" t="b">
        <f t="shared" si="213"/>
        <v>0</v>
      </c>
      <c r="X1503" t="b">
        <f t="shared" si="214"/>
        <v>1</v>
      </c>
      <c r="Y1503" t="b">
        <f t="shared" si="215"/>
        <v>0</v>
      </c>
    </row>
    <row r="1504" spans="1:25" x14ac:dyDescent="0.3">
      <c r="A1504">
        <v>1502</v>
      </c>
      <c r="B1504" t="s">
        <v>83</v>
      </c>
      <c r="C1504" t="s">
        <v>97</v>
      </c>
      <c r="D1504" t="s">
        <v>98</v>
      </c>
      <c r="E1504" t="s">
        <v>86</v>
      </c>
      <c r="F1504" t="s">
        <v>91</v>
      </c>
      <c r="G1504" t="s">
        <v>88</v>
      </c>
      <c r="H1504">
        <v>1199</v>
      </c>
      <c r="I1504">
        <v>87</v>
      </c>
      <c r="J1504">
        <v>18.5</v>
      </c>
      <c r="K1504">
        <v>10</v>
      </c>
      <c r="L1504">
        <v>2024</v>
      </c>
      <c r="M1504">
        <v>28079</v>
      </c>
      <c r="N1504">
        <v>1</v>
      </c>
      <c r="O1504">
        <v>1</v>
      </c>
      <c r="P1504">
        <v>7.58</v>
      </c>
      <c r="Q1504" t="b">
        <f t="shared" si="207"/>
        <v>1</v>
      </c>
      <c r="R1504" t="b">
        <f t="shared" si="208"/>
        <v>0</v>
      </c>
      <c r="S1504" t="b">
        <f t="shared" si="209"/>
        <v>0</v>
      </c>
      <c r="T1504" t="b">
        <f t="shared" si="210"/>
        <v>0</v>
      </c>
      <c r="U1504" t="b">
        <f t="shared" si="211"/>
        <v>0</v>
      </c>
      <c r="V1504" t="b">
        <f t="shared" si="212"/>
        <v>1</v>
      </c>
      <c r="W1504" t="b">
        <f t="shared" si="213"/>
        <v>1</v>
      </c>
      <c r="X1504" t="b">
        <f t="shared" si="214"/>
        <v>1</v>
      </c>
      <c r="Y1504" t="b">
        <f t="shared" si="215"/>
        <v>1</v>
      </c>
    </row>
    <row r="1505" spans="1:25" x14ac:dyDescent="0.3">
      <c r="A1505">
        <v>1503</v>
      </c>
      <c r="B1505" t="s">
        <v>83</v>
      </c>
      <c r="C1505" t="s">
        <v>97</v>
      </c>
      <c r="D1505" t="s">
        <v>98</v>
      </c>
      <c r="E1505" t="s">
        <v>86</v>
      </c>
      <c r="F1505" t="s">
        <v>91</v>
      </c>
      <c r="G1505" t="s">
        <v>88</v>
      </c>
      <c r="H1505">
        <v>1199</v>
      </c>
      <c r="I1505">
        <v>87</v>
      </c>
      <c r="J1505">
        <v>18.5</v>
      </c>
      <c r="K1505">
        <v>10</v>
      </c>
      <c r="L1505">
        <v>2025</v>
      </c>
      <c r="M1505">
        <v>24168</v>
      </c>
      <c r="N1505">
        <v>1</v>
      </c>
      <c r="O1505">
        <v>0</v>
      </c>
      <c r="P1505">
        <v>9.27</v>
      </c>
      <c r="Q1505" t="b">
        <f t="shared" si="207"/>
        <v>1</v>
      </c>
      <c r="R1505" t="b">
        <f t="shared" si="208"/>
        <v>0</v>
      </c>
      <c r="S1505" t="b">
        <f t="shared" si="209"/>
        <v>0</v>
      </c>
      <c r="T1505" t="b">
        <f t="shared" si="210"/>
        <v>0</v>
      </c>
      <c r="U1505" t="b">
        <f t="shared" si="211"/>
        <v>0</v>
      </c>
      <c r="V1505" t="b">
        <f t="shared" si="212"/>
        <v>1</v>
      </c>
      <c r="W1505" t="b">
        <f t="shared" si="213"/>
        <v>1</v>
      </c>
      <c r="X1505" t="b">
        <f t="shared" si="214"/>
        <v>1</v>
      </c>
      <c r="Y1505" t="b">
        <f t="shared" si="215"/>
        <v>1</v>
      </c>
    </row>
    <row r="1506" spans="1:25" x14ac:dyDescent="0.3">
      <c r="A1506">
        <v>1504</v>
      </c>
      <c r="B1506" t="s">
        <v>83</v>
      </c>
      <c r="C1506" t="s">
        <v>97</v>
      </c>
      <c r="D1506" t="s">
        <v>98</v>
      </c>
      <c r="E1506" t="s">
        <v>86</v>
      </c>
      <c r="F1506" t="s">
        <v>91</v>
      </c>
      <c r="G1506" t="s">
        <v>88</v>
      </c>
      <c r="H1506">
        <v>1199</v>
      </c>
      <c r="I1506">
        <v>87</v>
      </c>
      <c r="J1506">
        <v>18.5</v>
      </c>
      <c r="K1506">
        <v>10</v>
      </c>
      <c r="L1506">
        <v>2023</v>
      </c>
      <c r="M1506">
        <v>65808</v>
      </c>
      <c r="N1506">
        <v>3</v>
      </c>
      <c r="O1506">
        <v>0</v>
      </c>
      <c r="P1506">
        <v>5.81</v>
      </c>
      <c r="Q1506" t="b">
        <f t="shared" si="207"/>
        <v>1</v>
      </c>
      <c r="R1506" t="b">
        <f t="shared" si="208"/>
        <v>0</v>
      </c>
      <c r="S1506" t="b">
        <f t="shared" si="209"/>
        <v>1</v>
      </c>
      <c r="T1506" t="b">
        <f t="shared" si="210"/>
        <v>0</v>
      </c>
      <c r="U1506" t="b">
        <f t="shared" si="211"/>
        <v>0</v>
      </c>
      <c r="V1506" t="b">
        <f t="shared" si="212"/>
        <v>1</v>
      </c>
      <c r="W1506" t="b">
        <f t="shared" si="213"/>
        <v>0</v>
      </c>
      <c r="X1506" t="b">
        <f t="shared" si="214"/>
        <v>1</v>
      </c>
      <c r="Y1506" t="b">
        <f t="shared" si="215"/>
        <v>0</v>
      </c>
    </row>
    <row r="1507" spans="1:25" x14ac:dyDescent="0.3">
      <c r="A1507">
        <v>1505</v>
      </c>
      <c r="B1507" t="s">
        <v>83</v>
      </c>
      <c r="C1507" t="s">
        <v>97</v>
      </c>
      <c r="D1507" t="s">
        <v>98</v>
      </c>
      <c r="E1507" t="s">
        <v>86</v>
      </c>
      <c r="F1507" t="s">
        <v>91</v>
      </c>
      <c r="G1507" t="s">
        <v>88</v>
      </c>
      <c r="H1507">
        <v>1199</v>
      </c>
      <c r="I1507">
        <v>87</v>
      </c>
      <c r="J1507">
        <v>18.5</v>
      </c>
      <c r="K1507">
        <v>10</v>
      </c>
      <c r="L1507">
        <v>2021</v>
      </c>
      <c r="M1507">
        <v>82789</v>
      </c>
      <c r="N1507">
        <v>1</v>
      </c>
      <c r="O1507">
        <v>0</v>
      </c>
      <c r="P1507">
        <v>4.88</v>
      </c>
      <c r="Q1507" t="b">
        <f t="shared" si="207"/>
        <v>1</v>
      </c>
      <c r="R1507" t="b">
        <f t="shared" si="208"/>
        <v>1</v>
      </c>
      <c r="S1507" t="b">
        <f t="shared" si="209"/>
        <v>1</v>
      </c>
      <c r="T1507" t="b">
        <f t="shared" si="210"/>
        <v>0</v>
      </c>
      <c r="U1507" t="b">
        <f t="shared" si="211"/>
        <v>0</v>
      </c>
      <c r="V1507" t="b">
        <f t="shared" si="212"/>
        <v>0</v>
      </c>
      <c r="W1507" t="b">
        <f t="shared" si="213"/>
        <v>0</v>
      </c>
      <c r="X1507" t="b">
        <f t="shared" si="214"/>
        <v>1</v>
      </c>
      <c r="Y1507" t="b">
        <f t="shared" si="215"/>
        <v>0</v>
      </c>
    </row>
    <row r="1508" spans="1:25" x14ac:dyDescent="0.3">
      <c r="A1508">
        <v>1506</v>
      </c>
      <c r="B1508" t="s">
        <v>83</v>
      </c>
      <c r="C1508" t="s">
        <v>97</v>
      </c>
      <c r="D1508" t="s">
        <v>98</v>
      </c>
      <c r="E1508" t="s">
        <v>86</v>
      </c>
      <c r="F1508" t="s">
        <v>91</v>
      </c>
      <c r="G1508" t="s">
        <v>88</v>
      </c>
      <c r="H1508">
        <v>1199</v>
      </c>
      <c r="I1508">
        <v>87</v>
      </c>
      <c r="J1508">
        <v>18.5</v>
      </c>
      <c r="K1508">
        <v>10</v>
      </c>
      <c r="L1508">
        <v>2020</v>
      </c>
      <c r="M1508">
        <v>117836</v>
      </c>
      <c r="N1508">
        <v>3</v>
      </c>
      <c r="O1508">
        <v>0</v>
      </c>
      <c r="P1508">
        <v>2.96</v>
      </c>
      <c r="Q1508" t="b">
        <f t="shared" si="207"/>
        <v>0</v>
      </c>
      <c r="R1508" t="b">
        <f t="shared" si="208"/>
        <v>0</v>
      </c>
      <c r="S1508" t="b">
        <f t="shared" si="209"/>
        <v>1</v>
      </c>
      <c r="T1508" t="b">
        <f t="shared" si="210"/>
        <v>0</v>
      </c>
      <c r="U1508" t="b">
        <f t="shared" si="211"/>
        <v>0</v>
      </c>
      <c r="V1508" t="b">
        <f t="shared" si="212"/>
        <v>0</v>
      </c>
      <c r="W1508" t="b">
        <f t="shared" si="213"/>
        <v>0</v>
      </c>
      <c r="X1508" t="b">
        <f t="shared" si="214"/>
        <v>1</v>
      </c>
      <c r="Y1508" t="b">
        <f t="shared" si="215"/>
        <v>0</v>
      </c>
    </row>
    <row r="1509" spans="1:25" x14ac:dyDescent="0.3">
      <c r="A1509">
        <v>1507</v>
      </c>
      <c r="B1509" t="s">
        <v>83</v>
      </c>
      <c r="C1509" t="s">
        <v>97</v>
      </c>
      <c r="D1509" t="s">
        <v>98</v>
      </c>
      <c r="E1509" t="s">
        <v>86</v>
      </c>
      <c r="F1509" t="s">
        <v>91</v>
      </c>
      <c r="G1509" t="s">
        <v>88</v>
      </c>
      <c r="H1509">
        <v>1199</v>
      </c>
      <c r="I1509">
        <v>87</v>
      </c>
      <c r="J1509">
        <v>18.5</v>
      </c>
      <c r="K1509">
        <v>10</v>
      </c>
      <c r="L1509">
        <v>2021</v>
      </c>
      <c r="M1509">
        <v>80792</v>
      </c>
      <c r="N1509">
        <v>1</v>
      </c>
      <c r="O1509">
        <v>0</v>
      </c>
      <c r="P1509">
        <v>4.76</v>
      </c>
      <c r="Q1509" t="b">
        <f t="shared" si="207"/>
        <v>1</v>
      </c>
      <c r="R1509" t="b">
        <f t="shared" si="208"/>
        <v>1</v>
      </c>
      <c r="S1509" t="b">
        <f t="shared" si="209"/>
        <v>1</v>
      </c>
      <c r="T1509" t="b">
        <f t="shared" si="210"/>
        <v>0</v>
      </c>
      <c r="U1509" t="b">
        <f t="shared" si="211"/>
        <v>0</v>
      </c>
      <c r="V1509" t="b">
        <f t="shared" si="212"/>
        <v>0</v>
      </c>
      <c r="W1509" t="b">
        <f t="shared" si="213"/>
        <v>0</v>
      </c>
      <c r="X1509" t="b">
        <f t="shared" si="214"/>
        <v>1</v>
      </c>
      <c r="Y1509" t="b">
        <f t="shared" si="215"/>
        <v>0</v>
      </c>
    </row>
    <row r="1510" spans="1:25" x14ac:dyDescent="0.3">
      <c r="A1510">
        <v>1508</v>
      </c>
      <c r="B1510" t="s">
        <v>83</v>
      </c>
      <c r="C1510" t="s">
        <v>97</v>
      </c>
      <c r="D1510" t="s">
        <v>98</v>
      </c>
      <c r="E1510" t="s">
        <v>86</v>
      </c>
      <c r="F1510" t="s">
        <v>91</v>
      </c>
      <c r="G1510" t="s">
        <v>88</v>
      </c>
      <c r="H1510">
        <v>1199</v>
      </c>
      <c r="I1510">
        <v>87</v>
      </c>
      <c r="J1510">
        <v>18.5</v>
      </c>
      <c r="K1510">
        <v>10</v>
      </c>
      <c r="L1510">
        <v>2025</v>
      </c>
      <c r="M1510">
        <v>15054</v>
      </c>
      <c r="N1510">
        <v>1</v>
      </c>
      <c r="O1510">
        <v>0</v>
      </c>
      <c r="P1510">
        <v>9.2799999999999994</v>
      </c>
      <c r="Q1510" t="b">
        <f t="shared" si="207"/>
        <v>1</v>
      </c>
      <c r="R1510" t="b">
        <f t="shared" si="208"/>
        <v>0</v>
      </c>
      <c r="S1510" t="b">
        <f t="shared" si="209"/>
        <v>0</v>
      </c>
      <c r="T1510" t="b">
        <f t="shared" si="210"/>
        <v>0</v>
      </c>
      <c r="U1510" t="b">
        <f t="shared" si="211"/>
        <v>0</v>
      </c>
      <c r="V1510" t="b">
        <f t="shared" si="212"/>
        <v>1</v>
      </c>
      <c r="W1510" t="b">
        <f t="shared" si="213"/>
        <v>1</v>
      </c>
      <c r="X1510" t="b">
        <f t="shared" si="214"/>
        <v>1</v>
      </c>
      <c r="Y1510" t="b">
        <f t="shared" si="215"/>
        <v>1</v>
      </c>
    </row>
    <row r="1511" spans="1:25" x14ac:dyDescent="0.3">
      <c r="A1511">
        <v>1509</v>
      </c>
      <c r="B1511" t="s">
        <v>83</v>
      </c>
      <c r="C1511" t="s">
        <v>97</v>
      </c>
      <c r="D1511" t="s">
        <v>98</v>
      </c>
      <c r="E1511" t="s">
        <v>86</v>
      </c>
      <c r="F1511" t="s">
        <v>91</v>
      </c>
      <c r="G1511" t="s">
        <v>88</v>
      </c>
      <c r="H1511">
        <v>1199</v>
      </c>
      <c r="I1511">
        <v>87</v>
      </c>
      <c r="J1511">
        <v>18.5</v>
      </c>
      <c r="K1511">
        <v>10</v>
      </c>
      <c r="L1511">
        <v>2020</v>
      </c>
      <c r="M1511">
        <v>104703</v>
      </c>
      <c r="N1511">
        <v>2</v>
      </c>
      <c r="O1511">
        <v>0</v>
      </c>
      <c r="P1511">
        <v>3.15</v>
      </c>
      <c r="Q1511" t="b">
        <f t="shared" si="207"/>
        <v>0</v>
      </c>
      <c r="R1511" t="b">
        <f t="shared" si="208"/>
        <v>0</v>
      </c>
      <c r="S1511" t="b">
        <f t="shared" si="209"/>
        <v>1</v>
      </c>
      <c r="T1511" t="b">
        <f t="shared" si="210"/>
        <v>0</v>
      </c>
      <c r="U1511" t="b">
        <f t="shared" si="211"/>
        <v>0</v>
      </c>
      <c r="V1511" t="b">
        <f t="shared" si="212"/>
        <v>0</v>
      </c>
      <c r="W1511" t="b">
        <f t="shared" si="213"/>
        <v>0</v>
      </c>
      <c r="X1511" t="b">
        <f t="shared" si="214"/>
        <v>1</v>
      </c>
      <c r="Y1511" t="b">
        <f t="shared" si="215"/>
        <v>0</v>
      </c>
    </row>
    <row r="1512" spans="1:25" x14ac:dyDescent="0.3">
      <c r="A1512">
        <v>1510</v>
      </c>
      <c r="B1512" t="s">
        <v>83</v>
      </c>
      <c r="C1512" t="s">
        <v>97</v>
      </c>
      <c r="D1512" t="s">
        <v>98</v>
      </c>
      <c r="E1512" t="s">
        <v>86</v>
      </c>
      <c r="F1512" t="s">
        <v>91</v>
      </c>
      <c r="G1512" t="s">
        <v>88</v>
      </c>
      <c r="H1512">
        <v>1199</v>
      </c>
      <c r="I1512">
        <v>87</v>
      </c>
      <c r="J1512">
        <v>18.5</v>
      </c>
      <c r="K1512">
        <v>10</v>
      </c>
      <c r="L1512">
        <v>2022</v>
      </c>
      <c r="M1512">
        <v>81954</v>
      </c>
      <c r="N1512">
        <v>2</v>
      </c>
      <c r="O1512">
        <v>0</v>
      </c>
      <c r="P1512">
        <v>5.77</v>
      </c>
      <c r="Q1512" t="b">
        <f t="shared" si="207"/>
        <v>1</v>
      </c>
      <c r="R1512" t="b">
        <f t="shared" si="208"/>
        <v>0</v>
      </c>
      <c r="S1512" t="b">
        <f t="shared" si="209"/>
        <v>1</v>
      </c>
      <c r="T1512" t="b">
        <f t="shared" si="210"/>
        <v>0</v>
      </c>
      <c r="U1512" t="b">
        <f t="shared" si="211"/>
        <v>0</v>
      </c>
      <c r="V1512" t="b">
        <f t="shared" si="212"/>
        <v>0</v>
      </c>
      <c r="W1512" t="b">
        <f t="shared" si="213"/>
        <v>0</v>
      </c>
      <c r="X1512" t="b">
        <f t="shared" si="214"/>
        <v>1</v>
      </c>
      <c r="Y1512" t="b">
        <f t="shared" si="215"/>
        <v>0</v>
      </c>
    </row>
    <row r="1513" spans="1:25" x14ac:dyDescent="0.3">
      <c r="A1513">
        <v>1511</v>
      </c>
      <c r="B1513" t="s">
        <v>83</v>
      </c>
      <c r="C1513" t="s">
        <v>97</v>
      </c>
      <c r="D1513" t="s">
        <v>98</v>
      </c>
      <c r="E1513" t="s">
        <v>86</v>
      </c>
      <c r="F1513" t="s">
        <v>91</v>
      </c>
      <c r="G1513" t="s">
        <v>88</v>
      </c>
      <c r="H1513">
        <v>1199</v>
      </c>
      <c r="I1513">
        <v>87</v>
      </c>
      <c r="J1513">
        <v>18.5</v>
      </c>
      <c r="K1513">
        <v>10</v>
      </c>
      <c r="L1513">
        <v>2025</v>
      </c>
      <c r="M1513">
        <v>17206</v>
      </c>
      <c r="N1513">
        <v>1</v>
      </c>
      <c r="O1513">
        <v>0</v>
      </c>
      <c r="P1513">
        <v>8.69</v>
      </c>
      <c r="Q1513" t="b">
        <f t="shared" si="207"/>
        <v>1</v>
      </c>
      <c r="R1513" t="b">
        <f t="shared" si="208"/>
        <v>0</v>
      </c>
      <c r="S1513" t="b">
        <f t="shared" si="209"/>
        <v>0</v>
      </c>
      <c r="T1513" t="b">
        <f t="shared" si="210"/>
        <v>0</v>
      </c>
      <c r="U1513" t="b">
        <f t="shared" si="211"/>
        <v>0</v>
      </c>
      <c r="V1513" t="b">
        <f t="shared" si="212"/>
        <v>1</v>
      </c>
      <c r="W1513" t="b">
        <f t="shared" si="213"/>
        <v>1</v>
      </c>
      <c r="X1513" t="b">
        <f t="shared" si="214"/>
        <v>1</v>
      </c>
      <c r="Y1513" t="b">
        <f t="shared" si="215"/>
        <v>1</v>
      </c>
    </row>
    <row r="1514" spans="1:25" x14ac:dyDescent="0.3">
      <c r="A1514">
        <v>1512</v>
      </c>
      <c r="B1514" t="s">
        <v>83</v>
      </c>
      <c r="C1514" t="s">
        <v>97</v>
      </c>
      <c r="D1514" t="s">
        <v>98</v>
      </c>
      <c r="E1514" t="s">
        <v>86</v>
      </c>
      <c r="F1514" t="s">
        <v>91</v>
      </c>
      <c r="G1514" t="s">
        <v>88</v>
      </c>
      <c r="H1514">
        <v>1199</v>
      </c>
      <c r="I1514">
        <v>87</v>
      </c>
      <c r="J1514">
        <v>18.5</v>
      </c>
      <c r="K1514">
        <v>10</v>
      </c>
      <c r="L1514">
        <v>2020</v>
      </c>
      <c r="M1514">
        <v>77513</v>
      </c>
      <c r="N1514">
        <v>2</v>
      </c>
      <c r="O1514">
        <v>1</v>
      </c>
      <c r="P1514">
        <v>3.14</v>
      </c>
      <c r="Q1514" t="b">
        <f t="shared" si="207"/>
        <v>0</v>
      </c>
      <c r="R1514" t="b">
        <f t="shared" si="208"/>
        <v>0</v>
      </c>
      <c r="S1514" t="b">
        <f t="shared" si="209"/>
        <v>1</v>
      </c>
      <c r="T1514" t="b">
        <f t="shared" si="210"/>
        <v>0</v>
      </c>
      <c r="U1514" t="b">
        <f t="shared" si="211"/>
        <v>0</v>
      </c>
      <c r="V1514" t="b">
        <f t="shared" si="212"/>
        <v>0</v>
      </c>
      <c r="W1514" t="b">
        <f t="shared" si="213"/>
        <v>0</v>
      </c>
      <c r="X1514" t="b">
        <f t="shared" si="214"/>
        <v>1</v>
      </c>
      <c r="Y1514" t="b">
        <f t="shared" si="215"/>
        <v>0</v>
      </c>
    </row>
    <row r="1515" spans="1:25" x14ac:dyDescent="0.3">
      <c r="A1515">
        <v>1513</v>
      </c>
      <c r="B1515" t="s">
        <v>83</v>
      </c>
      <c r="C1515" t="s">
        <v>97</v>
      </c>
      <c r="D1515" t="s">
        <v>98</v>
      </c>
      <c r="E1515" t="s">
        <v>86</v>
      </c>
      <c r="F1515" t="s">
        <v>91</v>
      </c>
      <c r="G1515" t="s">
        <v>88</v>
      </c>
      <c r="H1515">
        <v>1199</v>
      </c>
      <c r="I1515">
        <v>87</v>
      </c>
      <c r="J1515">
        <v>18.5</v>
      </c>
      <c r="K1515">
        <v>10</v>
      </c>
      <c r="L1515">
        <v>2021</v>
      </c>
      <c r="M1515">
        <v>64222</v>
      </c>
      <c r="N1515">
        <v>1</v>
      </c>
      <c r="O1515">
        <v>0</v>
      </c>
      <c r="P1515">
        <v>5.54</v>
      </c>
      <c r="Q1515" t="b">
        <f t="shared" si="207"/>
        <v>1</v>
      </c>
      <c r="R1515" t="b">
        <f t="shared" si="208"/>
        <v>0</v>
      </c>
      <c r="S1515" t="b">
        <f t="shared" si="209"/>
        <v>1</v>
      </c>
      <c r="T1515" t="b">
        <f t="shared" si="210"/>
        <v>0</v>
      </c>
      <c r="U1515" t="b">
        <f t="shared" si="211"/>
        <v>0</v>
      </c>
      <c r="V1515" t="b">
        <f t="shared" si="212"/>
        <v>0</v>
      </c>
      <c r="W1515" t="b">
        <f t="shared" si="213"/>
        <v>0</v>
      </c>
      <c r="X1515" t="b">
        <f t="shared" si="214"/>
        <v>1</v>
      </c>
      <c r="Y1515" t="b">
        <f t="shared" si="215"/>
        <v>0</v>
      </c>
    </row>
    <row r="1516" spans="1:25" x14ac:dyDescent="0.3">
      <c r="A1516">
        <v>1514</v>
      </c>
      <c r="B1516" t="s">
        <v>83</v>
      </c>
      <c r="C1516" t="s">
        <v>97</v>
      </c>
      <c r="D1516" t="s">
        <v>98</v>
      </c>
      <c r="E1516" t="s">
        <v>86</v>
      </c>
      <c r="F1516" t="s">
        <v>91</v>
      </c>
      <c r="G1516" t="s">
        <v>88</v>
      </c>
      <c r="H1516">
        <v>1199</v>
      </c>
      <c r="I1516">
        <v>87</v>
      </c>
      <c r="J1516">
        <v>18.5</v>
      </c>
      <c r="K1516">
        <v>10</v>
      </c>
      <c r="L1516">
        <v>2021</v>
      </c>
      <c r="M1516">
        <v>104714</v>
      </c>
      <c r="N1516">
        <v>1</v>
      </c>
      <c r="O1516">
        <v>0</v>
      </c>
      <c r="P1516">
        <v>4.57</v>
      </c>
      <c r="Q1516" t="b">
        <f t="shared" si="207"/>
        <v>1</v>
      </c>
      <c r="R1516" t="b">
        <f t="shared" si="208"/>
        <v>1</v>
      </c>
      <c r="S1516" t="b">
        <f t="shared" si="209"/>
        <v>1</v>
      </c>
      <c r="T1516" t="b">
        <f t="shared" si="210"/>
        <v>0</v>
      </c>
      <c r="U1516" t="b">
        <f t="shared" si="211"/>
        <v>0</v>
      </c>
      <c r="V1516" t="b">
        <f t="shared" si="212"/>
        <v>0</v>
      </c>
      <c r="W1516" t="b">
        <f t="shared" si="213"/>
        <v>0</v>
      </c>
      <c r="X1516" t="b">
        <f t="shared" si="214"/>
        <v>1</v>
      </c>
      <c r="Y1516" t="b">
        <f t="shared" si="215"/>
        <v>0</v>
      </c>
    </row>
    <row r="1517" spans="1:25" x14ac:dyDescent="0.3">
      <c r="A1517">
        <v>1515</v>
      </c>
      <c r="B1517" t="s">
        <v>83</v>
      </c>
      <c r="C1517" t="s">
        <v>97</v>
      </c>
      <c r="D1517" t="s">
        <v>98</v>
      </c>
      <c r="E1517" t="s">
        <v>86</v>
      </c>
      <c r="F1517" t="s">
        <v>91</v>
      </c>
      <c r="G1517" t="s">
        <v>88</v>
      </c>
      <c r="H1517">
        <v>1199</v>
      </c>
      <c r="I1517">
        <v>87</v>
      </c>
      <c r="J1517">
        <v>18.5</v>
      </c>
      <c r="K1517">
        <v>10</v>
      </c>
      <c r="L1517">
        <v>2024</v>
      </c>
      <c r="M1517">
        <v>45786</v>
      </c>
      <c r="N1517">
        <v>2</v>
      </c>
      <c r="O1517">
        <v>0</v>
      </c>
      <c r="P1517">
        <v>7.12</v>
      </c>
      <c r="Q1517" t="b">
        <f t="shared" si="207"/>
        <v>1</v>
      </c>
      <c r="R1517" t="b">
        <f t="shared" si="208"/>
        <v>0</v>
      </c>
      <c r="S1517" t="b">
        <f t="shared" si="209"/>
        <v>1</v>
      </c>
      <c r="T1517" t="b">
        <f t="shared" si="210"/>
        <v>0</v>
      </c>
      <c r="U1517" t="b">
        <f t="shared" si="211"/>
        <v>0</v>
      </c>
      <c r="V1517" t="b">
        <f t="shared" si="212"/>
        <v>1</v>
      </c>
      <c r="W1517" t="b">
        <f t="shared" si="213"/>
        <v>1</v>
      </c>
      <c r="X1517" t="b">
        <f t="shared" si="214"/>
        <v>1</v>
      </c>
      <c r="Y1517" t="b">
        <f t="shared" si="215"/>
        <v>1</v>
      </c>
    </row>
    <row r="1518" spans="1:25" x14ac:dyDescent="0.3">
      <c r="A1518">
        <v>1516</v>
      </c>
      <c r="B1518" t="s">
        <v>83</v>
      </c>
      <c r="C1518" t="s">
        <v>97</v>
      </c>
      <c r="D1518" t="s">
        <v>98</v>
      </c>
      <c r="E1518" t="s">
        <v>86</v>
      </c>
      <c r="F1518" t="s">
        <v>91</v>
      </c>
      <c r="G1518" t="s">
        <v>88</v>
      </c>
      <c r="H1518">
        <v>1199</v>
      </c>
      <c r="I1518">
        <v>87</v>
      </c>
      <c r="J1518">
        <v>18.5</v>
      </c>
      <c r="K1518">
        <v>10</v>
      </c>
      <c r="L1518">
        <v>2025</v>
      </c>
      <c r="M1518">
        <v>12888</v>
      </c>
      <c r="N1518">
        <v>1</v>
      </c>
      <c r="O1518">
        <v>0</v>
      </c>
      <c r="P1518">
        <v>8.89</v>
      </c>
      <c r="Q1518" t="b">
        <f t="shared" si="207"/>
        <v>1</v>
      </c>
      <c r="R1518" t="b">
        <f t="shared" si="208"/>
        <v>0</v>
      </c>
      <c r="S1518" t="b">
        <f t="shared" si="209"/>
        <v>0</v>
      </c>
      <c r="T1518" t="b">
        <f t="shared" si="210"/>
        <v>0</v>
      </c>
      <c r="U1518" t="b">
        <f t="shared" si="211"/>
        <v>0</v>
      </c>
      <c r="V1518" t="b">
        <f t="shared" si="212"/>
        <v>1</v>
      </c>
      <c r="W1518" t="b">
        <f t="shared" si="213"/>
        <v>1</v>
      </c>
      <c r="X1518" t="b">
        <f t="shared" si="214"/>
        <v>1</v>
      </c>
      <c r="Y1518" t="b">
        <f t="shared" si="215"/>
        <v>1</v>
      </c>
    </row>
    <row r="1519" spans="1:25" x14ac:dyDescent="0.3">
      <c r="A1519">
        <v>1517</v>
      </c>
      <c r="B1519" t="s">
        <v>83</v>
      </c>
      <c r="C1519" t="s">
        <v>97</v>
      </c>
      <c r="D1519" t="s">
        <v>98</v>
      </c>
      <c r="E1519" t="s">
        <v>86</v>
      </c>
      <c r="F1519" t="s">
        <v>91</v>
      </c>
      <c r="G1519" t="s">
        <v>88</v>
      </c>
      <c r="H1519">
        <v>1199</v>
      </c>
      <c r="I1519">
        <v>87</v>
      </c>
      <c r="J1519">
        <v>18.5</v>
      </c>
      <c r="K1519">
        <v>10</v>
      </c>
      <c r="L1519">
        <v>2025</v>
      </c>
      <c r="M1519">
        <v>18784</v>
      </c>
      <c r="N1519">
        <v>2</v>
      </c>
      <c r="O1519">
        <v>0</v>
      </c>
      <c r="P1519">
        <v>8.6999999999999993</v>
      </c>
      <c r="Q1519" t="b">
        <f t="shared" si="207"/>
        <v>1</v>
      </c>
      <c r="R1519" t="b">
        <f t="shared" si="208"/>
        <v>0</v>
      </c>
      <c r="S1519" t="b">
        <f t="shared" si="209"/>
        <v>0</v>
      </c>
      <c r="T1519" t="b">
        <f t="shared" si="210"/>
        <v>0</v>
      </c>
      <c r="U1519" t="b">
        <f t="shared" si="211"/>
        <v>0</v>
      </c>
      <c r="V1519" t="b">
        <f t="shared" si="212"/>
        <v>1</v>
      </c>
      <c r="W1519" t="b">
        <f t="shared" si="213"/>
        <v>1</v>
      </c>
      <c r="X1519" t="b">
        <f t="shared" si="214"/>
        <v>1</v>
      </c>
      <c r="Y1519" t="b">
        <f t="shared" si="215"/>
        <v>1</v>
      </c>
    </row>
    <row r="1520" spans="1:25" x14ac:dyDescent="0.3">
      <c r="A1520">
        <v>1518</v>
      </c>
      <c r="B1520" t="s">
        <v>83</v>
      </c>
      <c r="C1520" t="s">
        <v>97</v>
      </c>
      <c r="D1520" t="s">
        <v>98</v>
      </c>
      <c r="E1520" t="s">
        <v>86</v>
      </c>
      <c r="F1520" t="s">
        <v>91</v>
      </c>
      <c r="G1520" t="s">
        <v>88</v>
      </c>
      <c r="H1520">
        <v>1199</v>
      </c>
      <c r="I1520">
        <v>87</v>
      </c>
      <c r="J1520">
        <v>18.5</v>
      </c>
      <c r="K1520">
        <v>10</v>
      </c>
      <c r="L1520">
        <v>2026</v>
      </c>
      <c r="M1520">
        <v>7968</v>
      </c>
      <c r="N1520">
        <v>1</v>
      </c>
      <c r="O1520">
        <v>0</v>
      </c>
      <c r="P1520">
        <v>9.83</v>
      </c>
      <c r="Q1520" t="b">
        <f t="shared" si="207"/>
        <v>1</v>
      </c>
      <c r="R1520" t="b">
        <f t="shared" si="208"/>
        <v>0</v>
      </c>
      <c r="S1520" t="b">
        <f t="shared" si="209"/>
        <v>0</v>
      </c>
      <c r="T1520" t="b">
        <f t="shared" si="210"/>
        <v>0</v>
      </c>
      <c r="U1520" t="b">
        <f t="shared" si="211"/>
        <v>0</v>
      </c>
      <c r="V1520" t="b">
        <f t="shared" si="212"/>
        <v>1</v>
      </c>
      <c r="W1520" t="b">
        <f t="shared" si="213"/>
        <v>1</v>
      </c>
      <c r="X1520" t="b">
        <f t="shared" si="214"/>
        <v>1</v>
      </c>
      <c r="Y1520" t="b">
        <f t="shared" si="215"/>
        <v>1</v>
      </c>
    </row>
    <row r="1521" spans="1:25" x14ac:dyDescent="0.3">
      <c r="A1521">
        <v>1519</v>
      </c>
      <c r="B1521" t="s">
        <v>83</v>
      </c>
      <c r="C1521" t="s">
        <v>97</v>
      </c>
      <c r="D1521" t="s">
        <v>98</v>
      </c>
      <c r="E1521" t="s">
        <v>86</v>
      </c>
      <c r="F1521" t="s">
        <v>91</v>
      </c>
      <c r="G1521" t="s">
        <v>88</v>
      </c>
      <c r="H1521">
        <v>1199</v>
      </c>
      <c r="I1521">
        <v>87</v>
      </c>
      <c r="J1521">
        <v>18.5</v>
      </c>
      <c r="K1521">
        <v>10</v>
      </c>
      <c r="L1521">
        <v>2024</v>
      </c>
      <c r="M1521">
        <v>23395</v>
      </c>
      <c r="N1521">
        <v>2</v>
      </c>
      <c r="O1521">
        <v>0</v>
      </c>
      <c r="P1521">
        <v>8.07</v>
      </c>
      <c r="Q1521" t="b">
        <f t="shared" si="207"/>
        <v>1</v>
      </c>
      <c r="R1521" t="b">
        <f t="shared" si="208"/>
        <v>0</v>
      </c>
      <c r="S1521" t="b">
        <f t="shared" si="209"/>
        <v>0</v>
      </c>
      <c r="T1521" t="b">
        <f t="shared" si="210"/>
        <v>0</v>
      </c>
      <c r="U1521" t="b">
        <f t="shared" si="211"/>
        <v>0</v>
      </c>
      <c r="V1521" t="b">
        <f t="shared" si="212"/>
        <v>1</v>
      </c>
      <c r="W1521" t="b">
        <f t="shared" si="213"/>
        <v>1</v>
      </c>
      <c r="X1521" t="b">
        <f t="shared" si="214"/>
        <v>1</v>
      </c>
      <c r="Y1521" t="b">
        <f t="shared" si="215"/>
        <v>1</v>
      </c>
    </row>
    <row r="1522" spans="1:25" x14ac:dyDescent="0.3">
      <c r="A1522">
        <v>1520</v>
      </c>
      <c r="B1522" t="s">
        <v>83</v>
      </c>
      <c r="C1522" t="s">
        <v>97</v>
      </c>
      <c r="D1522" t="s">
        <v>98</v>
      </c>
      <c r="E1522" t="s">
        <v>86</v>
      </c>
      <c r="F1522" t="s">
        <v>91</v>
      </c>
      <c r="G1522" t="s">
        <v>88</v>
      </c>
      <c r="H1522">
        <v>1199</v>
      </c>
      <c r="I1522">
        <v>87</v>
      </c>
      <c r="J1522">
        <v>18.5</v>
      </c>
      <c r="K1522">
        <v>10</v>
      </c>
      <c r="L1522">
        <v>2025</v>
      </c>
      <c r="M1522">
        <v>12954</v>
      </c>
      <c r="N1522">
        <v>2</v>
      </c>
      <c r="O1522">
        <v>0</v>
      </c>
      <c r="P1522">
        <v>8.85</v>
      </c>
      <c r="Q1522" t="b">
        <f t="shared" si="207"/>
        <v>1</v>
      </c>
      <c r="R1522" t="b">
        <f t="shared" si="208"/>
        <v>0</v>
      </c>
      <c r="S1522" t="b">
        <f t="shared" si="209"/>
        <v>0</v>
      </c>
      <c r="T1522" t="b">
        <f t="shared" si="210"/>
        <v>0</v>
      </c>
      <c r="U1522" t="b">
        <f t="shared" si="211"/>
        <v>0</v>
      </c>
      <c r="V1522" t="b">
        <f t="shared" si="212"/>
        <v>1</v>
      </c>
      <c r="W1522" t="b">
        <f t="shared" si="213"/>
        <v>1</v>
      </c>
      <c r="X1522" t="b">
        <f t="shared" si="214"/>
        <v>1</v>
      </c>
      <c r="Y1522" t="b">
        <f t="shared" si="215"/>
        <v>1</v>
      </c>
    </row>
    <row r="1523" spans="1:25" x14ac:dyDescent="0.3">
      <c r="A1523">
        <v>1521</v>
      </c>
      <c r="B1523" t="s">
        <v>83</v>
      </c>
      <c r="C1523" t="s">
        <v>97</v>
      </c>
      <c r="D1523" t="s">
        <v>98</v>
      </c>
      <c r="E1523" t="s">
        <v>86</v>
      </c>
      <c r="F1523" t="s">
        <v>91</v>
      </c>
      <c r="G1523" t="s">
        <v>88</v>
      </c>
      <c r="H1523">
        <v>1199</v>
      </c>
      <c r="I1523">
        <v>87</v>
      </c>
      <c r="J1523">
        <v>18.5</v>
      </c>
      <c r="K1523">
        <v>10</v>
      </c>
      <c r="L1523">
        <v>2026</v>
      </c>
      <c r="M1523">
        <v>9423</v>
      </c>
      <c r="N1523">
        <v>1</v>
      </c>
      <c r="O1523">
        <v>0</v>
      </c>
      <c r="P1523">
        <v>10.130000000000001</v>
      </c>
      <c r="Q1523" t="b">
        <f t="shared" si="207"/>
        <v>1</v>
      </c>
      <c r="R1523" t="b">
        <f t="shared" si="208"/>
        <v>0</v>
      </c>
      <c r="S1523" t="b">
        <f t="shared" si="209"/>
        <v>0</v>
      </c>
      <c r="T1523" t="b">
        <f t="shared" si="210"/>
        <v>0</v>
      </c>
      <c r="U1523" t="b">
        <f t="shared" si="211"/>
        <v>0</v>
      </c>
      <c r="V1523" t="b">
        <f t="shared" si="212"/>
        <v>1</v>
      </c>
      <c r="W1523" t="b">
        <f t="shared" si="213"/>
        <v>1</v>
      </c>
      <c r="X1523" t="b">
        <f t="shared" si="214"/>
        <v>1</v>
      </c>
      <c r="Y1523" t="b">
        <f t="shared" si="215"/>
        <v>1</v>
      </c>
    </row>
    <row r="1524" spans="1:25" x14ac:dyDescent="0.3">
      <c r="A1524">
        <v>1522</v>
      </c>
      <c r="B1524" t="s">
        <v>83</v>
      </c>
      <c r="C1524" t="s">
        <v>97</v>
      </c>
      <c r="D1524" t="s">
        <v>98</v>
      </c>
      <c r="E1524" t="s">
        <v>86</v>
      </c>
      <c r="F1524" t="s">
        <v>91</v>
      </c>
      <c r="G1524" t="s">
        <v>88</v>
      </c>
      <c r="H1524">
        <v>1199</v>
      </c>
      <c r="I1524">
        <v>87</v>
      </c>
      <c r="J1524">
        <v>18.5</v>
      </c>
      <c r="K1524">
        <v>10</v>
      </c>
      <c r="L1524">
        <v>2025</v>
      </c>
      <c r="M1524">
        <v>26878</v>
      </c>
      <c r="N1524">
        <v>2</v>
      </c>
      <c r="O1524">
        <v>0</v>
      </c>
      <c r="P1524">
        <v>8.6999999999999993</v>
      </c>
      <c r="Q1524" t="b">
        <f t="shared" si="207"/>
        <v>1</v>
      </c>
      <c r="R1524" t="b">
        <f t="shared" si="208"/>
        <v>0</v>
      </c>
      <c r="S1524" t="b">
        <f t="shared" si="209"/>
        <v>0</v>
      </c>
      <c r="T1524" t="b">
        <f t="shared" si="210"/>
        <v>0</v>
      </c>
      <c r="U1524" t="b">
        <f t="shared" si="211"/>
        <v>0</v>
      </c>
      <c r="V1524" t="b">
        <f t="shared" si="212"/>
        <v>1</v>
      </c>
      <c r="W1524" t="b">
        <f t="shared" si="213"/>
        <v>1</v>
      </c>
      <c r="X1524" t="b">
        <f t="shared" si="214"/>
        <v>1</v>
      </c>
      <c r="Y1524" t="b">
        <f t="shared" si="215"/>
        <v>1</v>
      </c>
    </row>
    <row r="1525" spans="1:25" x14ac:dyDescent="0.3">
      <c r="A1525">
        <v>1523</v>
      </c>
      <c r="B1525" t="s">
        <v>83</v>
      </c>
      <c r="C1525" t="s">
        <v>97</v>
      </c>
      <c r="D1525" t="s">
        <v>98</v>
      </c>
      <c r="E1525" t="s">
        <v>86</v>
      </c>
      <c r="F1525" t="s">
        <v>91</v>
      </c>
      <c r="G1525" t="s">
        <v>88</v>
      </c>
      <c r="H1525">
        <v>1199</v>
      </c>
      <c r="I1525">
        <v>87</v>
      </c>
      <c r="J1525">
        <v>18.5</v>
      </c>
      <c r="K1525">
        <v>10</v>
      </c>
      <c r="L1525">
        <v>2021</v>
      </c>
      <c r="M1525">
        <v>89080</v>
      </c>
      <c r="N1525">
        <v>1</v>
      </c>
      <c r="O1525">
        <v>0</v>
      </c>
      <c r="P1525">
        <v>4.9400000000000004</v>
      </c>
      <c r="Q1525" t="b">
        <f t="shared" si="207"/>
        <v>1</v>
      </c>
      <c r="R1525" t="b">
        <f t="shared" si="208"/>
        <v>1</v>
      </c>
      <c r="S1525" t="b">
        <f t="shared" si="209"/>
        <v>1</v>
      </c>
      <c r="T1525" t="b">
        <f t="shared" si="210"/>
        <v>0</v>
      </c>
      <c r="U1525" t="b">
        <f t="shared" si="211"/>
        <v>0</v>
      </c>
      <c r="V1525" t="b">
        <f t="shared" si="212"/>
        <v>0</v>
      </c>
      <c r="W1525" t="b">
        <f t="shared" si="213"/>
        <v>0</v>
      </c>
      <c r="X1525" t="b">
        <f t="shared" si="214"/>
        <v>1</v>
      </c>
      <c r="Y1525" t="b">
        <f t="shared" si="215"/>
        <v>0</v>
      </c>
    </row>
    <row r="1526" spans="1:25" x14ac:dyDescent="0.3">
      <c r="A1526">
        <v>1524</v>
      </c>
      <c r="B1526" t="s">
        <v>83</v>
      </c>
      <c r="C1526" t="s">
        <v>97</v>
      </c>
      <c r="D1526" t="s">
        <v>98</v>
      </c>
      <c r="E1526" t="s">
        <v>86</v>
      </c>
      <c r="F1526" t="s">
        <v>91</v>
      </c>
      <c r="G1526" t="s">
        <v>88</v>
      </c>
      <c r="H1526">
        <v>1199</v>
      </c>
      <c r="I1526">
        <v>87</v>
      </c>
      <c r="J1526">
        <v>18.5</v>
      </c>
      <c r="K1526">
        <v>10</v>
      </c>
      <c r="L1526">
        <v>2021</v>
      </c>
      <c r="M1526">
        <v>96404</v>
      </c>
      <c r="N1526">
        <v>1</v>
      </c>
      <c r="O1526">
        <v>0</v>
      </c>
      <c r="P1526">
        <v>5.04</v>
      </c>
      <c r="Q1526" t="b">
        <f t="shared" si="207"/>
        <v>1</v>
      </c>
      <c r="R1526" t="b">
        <f t="shared" si="208"/>
        <v>0</v>
      </c>
      <c r="S1526" t="b">
        <f t="shared" si="209"/>
        <v>1</v>
      </c>
      <c r="T1526" t="b">
        <f t="shared" si="210"/>
        <v>0</v>
      </c>
      <c r="U1526" t="b">
        <f t="shared" si="211"/>
        <v>0</v>
      </c>
      <c r="V1526" t="b">
        <f t="shared" si="212"/>
        <v>0</v>
      </c>
      <c r="W1526" t="b">
        <f t="shared" si="213"/>
        <v>0</v>
      </c>
      <c r="X1526" t="b">
        <f t="shared" si="214"/>
        <v>1</v>
      </c>
      <c r="Y1526" t="b">
        <f t="shared" si="215"/>
        <v>0</v>
      </c>
    </row>
    <row r="1527" spans="1:25" x14ac:dyDescent="0.3">
      <c r="A1527">
        <v>1525</v>
      </c>
      <c r="B1527" t="s">
        <v>83</v>
      </c>
      <c r="C1527" t="s">
        <v>97</v>
      </c>
      <c r="D1527" t="s">
        <v>98</v>
      </c>
      <c r="E1527" t="s">
        <v>86</v>
      </c>
      <c r="F1527" t="s">
        <v>91</v>
      </c>
      <c r="G1527" t="s">
        <v>88</v>
      </c>
      <c r="H1527">
        <v>1199</v>
      </c>
      <c r="I1527">
        <v>87</v>
      </c>
      <c r="J1527">
        <v>18.5</v>
      </c>
      <c r="K1527">
        <v>10</v>
      </c>
      <c r="L1527">
        <v>2024</v>
      </c>
      <c r="M1527">
        <v>35216</v>
      </c>
      <c r="N1527">
        <v>1</v>
      </c>
      <c r="O1527">
        <v>0</v>
      </c>
      <c r="P1527">
        <v>7.85</v>
      </c>
      <c r="Q1527" t="b">
        <f t="shared" si="207"/>
        <v>1</v>
      </c>
      <c r="R1527" t="b">
        <f t="shared" si="208"/>
        <v>0</v>
      </c>
      <c r="S1527" t="b">
        <f t="shared" si="209"/>
        <v>0</v>
      </c>
      <c r="T1527" t="b">
        <f t="shared" si="210"/>
        <v>0</v>
      </c>
      <c r="U1527" t="b">
        <f t="shared" si="211"/>
        <v>0</v>
      </c>
      <c r="V1527" t="b">
        <f t="shared" si="212"/>
        <v>1</v>
      </c>
      <c r="W1527" t="b">
        <f t="shared" si="213"/>
        <v>1</v>
      </c>
      <c r="X1527" t="b">
        <f t="shared" si="214"/>
        <v>1</v>
      </c>
      <c r="Y1527" t="b">
        <f t="shared" si="215"/>
        <v>1</v>
      </c>
    </row>
    <row r="1528" spans="1:25" x14ac:dyDescent="0.3">
      <c r="A1528">
        <v>1526</v>
      </c>
      <c r="B1528" t="s">
        <v>83</v>
      </c>
      <c r="C1528" t="s">
        <v>97</v>
      </c>
      <c r="D1528" t="s">
        <v>98</v>
      </c>
      <c r="E1528" t="s">
        <v>86</v>
      </c>
      <c r="F1528" t="s">
        <v>91</v>
      </c>
      <c r="G1528" t="s">
        <v>88</v>
      </c>
      <c r="H1528">
        <v>1199</v>
      </c>
      <c r="I1528">
        <v>87</v>
      </c>
      <c r="J1528">
        <v>18.5</v>
      </c>
      <c r="K1528">
        <v>10</v>
      </c>
      <c r="L1528">
        <v>2022</v>
      </c>
      <c r="M1528">
        <v>61013</v>
      </c>
      <c r="N1528">
        <v>2</v>
      </c>
      <c r="O1528">
        <v>0</v>
      </c>
      <c r="P1528">
        <v>5.5</v>
      </c>
      <c r="Q1528" t="b">
        <f t="shared" si="207"/>
        <v>1</v>
      </c>
      <c r="R1528" t="b">
        <f t="shared" si="208"/>
        <v>0</v>
      </c>
      <c r="S1528" t="b">
        <f t="shared" si="209"/>
        <v>1</v>
      </c>
      <c r="T1528" t="b">
        <f t="shared" si="210"/>
        <v>0</v>
      </c>
      <c r="U1528" t="b">
        <f t="shared" si="211"/>
        <v>0</v>
      </c>
      <c r="V1528" t="b">
        <f t="shared" si="212"/>
        <v>0</v>
      </c>
      <c r="W1528" t="b">
        <f t="shared" si="213"/>
        <v>0</v>
      </c>
      <c r="X1528" t="b">
        <f t="shared" si="214"/>
        <v>1</v>
      </c>
      <c r="Y1528" t="b">
        <f t="shared" si="215"/>
        <v>0</v>
      </c>
    </row>
    <row r="1529" spans="1:25" x14ac:dyDescent="0.3">
      <c r="A1529">
        <v>1527</v>
      </c>
      <c r="B1529" t="s">
        <v>83</v>
      </c>
      <c r="C1529" t="s">
        <v>97</v>
      </c>
      <c r="D1529" t="s">
        <v>98</v>
      </c>
      <c r="E1529" t="s">
        <v>86</v>
      </c>
      <c r="F1529" t="s">
        <v>91</v>
      </c>
      <c r="G1529" t="s">
        <v>88</v>
      </c>
      <c r="H1529">
        <v>1199</v>
      </c>
      <c r="I1529">
        <v>87</v>
      </c>
      <c r="J1529">
        <v>18.5</v>
      </c>
      <c r="K1529">
        <v>10</v>
      </c>
      <c r="L1529">
        <v>2026</v>
      </c>
      <c r="M1529">
        <v>8426</v>
      </c>
      <c r="N1529">
        <v>2</v>
      </c>
      <c r="O1529">
        <v>0</v>
      </c>
      <c r="P1529">
        <v>9.4</v>
      </c>
      <c r="Q1529" t="b">
        <f t="shared" si="207"/>
        <v>1</v>
      </c>
      <c r="R1529" t="b">
        <f t="shared" si="208"/>
        <v>0</v>
      </c>
      <c r="S1529" t="b">
        <f t="shared" si="209"/>
        <v>0</v>
      </c>
      <c r="T1529" t="b">
        <f t="shared" si="210"/>
        <v>0</v>
      </c>
      <c r="U1529" t="b">
        <f t="shared" si="211"/>
        <v>0</v>
      </c>
      <c r="V1529" t="b">
        <f t="shared" si="212"/>
        <v>1</v>
      </c>
      <c r="W1529" t="b">
        <f t="shared" si="213"/>
        <v>1</v>
      </c>
      <c r="X1529" t="b">
        <f t="shared" si="214"/>
        <v>1</v>
      </c>
      <c r="Y1529" t="b">
        <f t="shared" si="215"/>
        <v>1</v>
      </c>
    </row>
    <row r="1530" spans="1:25" x14ac:dyDescent="0.3">
      <c r="A1530">
        <v>1528</v>
      </c>
      <c r="B1530" t="s">
        <v>83</v>
      </c>
      <c r="C1530" t="s">
        <v>97</v>
      </c>
      <c r="D1530" t="s">
        <v>98</v>
      </c>
      <c r="E1530" t="s">
        <v>86</v>
      </c>
      <c r="F1530" t="s">
        <v>91</v>
      </c>
      <c r="G1530" t="s">
        <v>88</v>
      </c>
      <c r="H1530">
        <v>1199</v>
      </c>
      <c r="I1530">
        <v>87</v>
      </c>
      <c r="J1530">
        <v>18.5</v>
      </c>
      <c r="K1530">
        <v>10</v>
      </c>
      <c r="L1530">
        <v>2021</v>
      </c>
      <c r="M1530">
        <v>105086</v>
      </c>
      <c r="N1530">
        <v>2</v>
      </c>
      <c r="O1530">
        <v>1</v>
      </c>
      <c r="P1530">
        <v>3.38</v>
      </c>
      <c r="Q1530" t="b">
        <f t="shared" si="207"/>
        <v>0</v>
      </c>
      <c r="R1530" t="b">
        <f t="shared" si="208"/>
        <v>0</v>
      </c>
      <c r="S1530" t="b">
        <f t="shared" si="209"/>
        <v>1</v>
      </c>
      <c r="T1530" t="b">
        <f t="shared" si="210"/>
        <v>0</v>
      </c>
      <c r="U1530" t="b">
        <f t="shared" si="211"/>
        <v>0</v>
      </c>
      <c r="V1530" t="b">
        <f t="shared" si="212"/>
        <v>0</v>
      </c>
      <c r="W1530" t="b">
        <f t="shared" si="213"/>
        <v>0</v>
      </c>
      <c r="X1530" t="b">
        <f t="shared" si="214"/>
        <v>1</v>
      </c>
      <c r="Y1530" t="b">
        <f t="shared" si="215"/>
        <v>0</v>
      </c>
    </row>
    <row r="1531" spans="1:25" x14ac:dyDescent="0.3">
      <c r="A1531">
        <v>1529</v>
      </c>
      <c r="B1531" t="s">
        <v>83</v>
      </c>
      <c r="C1531" t="s">
        <v>97</v>
      </c>
      <c r="D1531" t="s">
        <v>98</v>
      </c>
      <c r="E1531" t="s">
        <v>86</v>
      </c>
      <c r="F1531" t="s">
        <v>91</v>
      </c>
      <c r="G1531" t="s">
        <v>88</v>
      </c>
      <c r="H1531">
        <v>1199</v>
      </c>
      <c r="I1531">
        <v>87</v>
      </c>
      <c r="J1531">
        <v>18.5</v>
      </c>
      <c r="K1531">
        <v>10</v>
      </c>
      <c r="L1531">
        <v>2020</v>
      </c>
      <c r="M1531">
        <v>77110</v>
      </c>
      <c r="N1531">
        <v>1</v>
      </c>
      <c r="O1531">
        <v>0</v>
      </c>
      <c r="P1531">
        <v>4.42</v>
      </c>
      <c r="Q1531" t="b">
        <f t="shared" si="207"/>
        <v>1</v>
      </c>
      <c r="R1531" t="b">
        <f t="shared" si="208"/>
        <v>1</v>
      </c>
      <c r="S1531" t="b">
        <f t="shared" si="209"/>
        <v>1</v>
      </c>
      <c r="T1531" t="b">
        <f t="shared" si="210"/>
        <v>0</v>
      </c>
      <c r="U1531" t="b">
        <f t="shared" si="211"/>
        <v>0</v>
      </c>
      <c r="V1531" t="b">
        <f t="shared" si="212"/>
        <v>0</v>
      </c>
      <c r="W1531" t="b">
        <f t="shared" si="213"/>
        <v>0</v>
      </c>
      <c r="X1531" t="b">
        <f t="shared" si="214"/>
        <v>1</v>
      </c>
      <c r="Y1531" t="b">
        <f t="shared" si="215"/>
        <v>0</v>
      </c>
    </row>
    <row r="1532" spans="1:25" x14ac:dyDescent="0.3">
      <c r="A1532">
        <v>1530</v>
      </c>
      <c r="B1532" t="s">
        <v>83</v>
      </c>
      <c r="C1532" t="s">
        <v>97</v>
      </c>
      <c r="D1532" t="s">
        <v>98</v>
      </c>
      <c r="E1532" t="s">
        <v>86</v>
      </c>
      <c r="F1532" t="s">
        <v>91</v>
      </c>
      <c r="G1532" t="s">
        <v>88</v>
      </c>
      <c r="H1532">
        <v>1199</v>
      </c>
      <c r="I1532">
        <v>87</v>
      </c>
      <c r="J1532">
        <v>18.5</v>
      </c>
      <c r="K1532">
        <v>10</v>
      </c>
      <c r="L1532">
        <v>2023</v>
      </c>
      <c r="M1532">
        <v>57701</v>
      </c>
      <c r="N1532">
        <v>1</v>
      </c>
      <c r="O1532">
        <v>0</v>
      </c>
      <c r="P1532">
        <v>7.04</v>
      </c>
      <c r="Q1532" t="b">
        <f t="shared" si="207"/>
        <v>1</v>
      </c>
      <c r="R1532" t="b">
        <f t="shared" si="208"/>
        <v>0</v>
      </c>
      <c r="S1532" t="b">
        <f t="shared" si="209"/>
        <v>1</v>
      </c>
      <c r="T1532" t="b">
        <f t="shared" si="210"/>
        <v>0</v>
      </c>
      <c r="U1532" t="b">
        <f t="shared" si="211"/>
        <v>0</v>
      </c>
      <c r="V1532" t="b">
        <f t="shared" si="212"/>
        <v>1</v>
      </c>
      <c r="W1532" t="b">
        <f t="shared" si="213"/>
        <v>1</v>
      </c>
      <c r="X1532" t="b">
        <f t="shared" si="214"/>
        <v>1</v>
      </c>
      <c r="Y1532" t="b">
        <f t="shared" si="215"/>
        <v>1</v>
      </c>
    </row>
    <row r="1533" spans="1:25" x14ac:dyDescent="0.3">
      <c r="A1533">
        <v>1531</v>
      </c>
      <c r="B1533" t="s">
        <v>83</v>
      </c>
      <c r="C1533" t="s">
        <v>97</v>
      </c>
      <c r="D1533" t="s">
        <v>98</v>
      </c>
      <c r="E1533" t="s">
        <v>86</v>
      </c>
      <c r="F1533" t="s">
        <v>91</v>
      </c>
      <c r="G1533" t="s">
        <v>88</v>
      </c>
      <c r="H1533">
        <v>1199</v>
      </c>
      <c r="I1533">
        <v>87</v>
      </c>
      <c r="J1533">
        <v>18.5</v>
      </c>
      <c r="K1533">
        <v>10</v>
      </c>
      <c r="L1533">
        <v>2026</v>
      </c>
      <c r="M1533">
        <v>6382</v>
      </c>
      <c r="N1533">
        <v>3</v>
      </c>
      <c r="O1533">
        <v>0</v>
      </c>
      <c r="P1533">
        <v>8.74</v>
      </c>
      <c r="Q1533" t="b">
        <f t="shared" si="207"/>
        <v>1</v>
      </c>
      <c r="R1533" t="b">
        <f t="shared" si="208"/>
        <v>0</v>
      </c>
      <c r="S1533" t="b">
        <f t="shared" si="209"/>
        <v>0</v>
      </c>
      <c r="T1533" t="b">
        <f t="shared" si="210"/>
        <v>0</v>
      </c>
      <c r="U1533" t="b">
        <f t="shared" si="211"/>
        <v>0</v>
      </c>
      <c r="V1533" t="b">
        <f t="shared" si="212"/>
        <v>1</v>
      </c>
      <c r="W1533" t="b">
        <f t="shared" si="213"/>
        <v>1</v>
      </c>
      <c r="X1533" t="b">
        <f t="shared" si="214"/>
        <v>1</v>
      </c>
      <c r="Y1533" t="b">
        <f t="shared" si="215"/>
        <v>1</v>
      </c>
    </row>
    <row r="1534" spans="1:25" x14ac:dyDescent="0.3">
      <c r="A1534">
        <v>1532</v>
      </c>
      <c r="B1534" t="s">
        <v>83</v>
      </c>
      <c r="C1534" t="s">
        <v>97</v>
      </c>
      <c r="D1534" t="s">
        <v>98</v>
      </c>
      <c r="E1534" t="s">
        <v>86</v>
      </c>
      <c r="F1534" t="s">
        <v>91</v>
      </c>
      <c r="G1534" t="s">
        <v>88</v>
      </c>
      <c r="H1534">
        <v>1199</v>
      </c>
      <c r="I1534">
        <v>87</v>
      </c>
      <c r="J1534">
        <v>18.5</v>
      </c>
      <c r="K1534">
        <v>10</v>
      </c>
      <c r="L1534">
        <v>2021</v>
      </c>
      <c r="M1534">
        <v>53982</v>
      </c>
      <c r="N1534">
        <v>1</v>
      </c>
      <c r="O1534">
        <v>0</v>
      </c>
      <c r="P1534">
        <v>5.16</v>
      </c>
      <c r="Q1534" t="b">
        <f t="shared" si="207"/>
        <v>1</v>
      </c>
      <c r="R1534" t="b">
        <f t="shared" si="208"/>
        <v>0</v>
      </c>
      <c r="S1534" t="b">
        <f t="shared" si="209"/>
        <v>1</v>
      </c>
      <c r="T1534" t="b">
        <f t="shared" si="210"/>
        <v>0</v>
      </c>
      <c r="U1534" t="b">
        <f t="shared" si="211"/>
        <v>0</v>
      </c>
      <c r="V1534" t="b">
        <f t="shared" si="212"/>
        <v>0</v>
      </c>
      <c r="W1534" t="b">
        <f t="shared" si="213"/>
        <v>0</v>
      </c>
      <c r="X1534" t="b">
        <f t="shared" si="214"/>
        <v>1</v>
      </c>
      <c r="Y1534" t="b">
        <f t="shared" si="215"/>
        <v>0</v>
      </c>
    </row>
    <row r="1535" spans="1:25" x14ac:dyDescent="0.3">
      <c r="A1535">
        <v>1533</v>
      </c>
      <c r="B1535" t="s">
        <v>83</v>
      </c>
      <c r="C1535" t="s">
        <v>97</v>
      </c>
      <c r="D1535" t="s">
        <v>98</v>
      </c>
      <c r="E1535" t="s">
        <v>86</v>
      </c>
      <c r="F1535" t="s">
        <v>91</v>
      </c>
      <c r="G1535" t="s">
        <v>88</v>
      </c>
      <c r="H1535">
        <v>1199</v>
      </c>
      <c r="I1535">
        <v>87</v>
      </c>
      <c r="J1535">
        <v>18.5</v>
      </c>
      <c r="K1535">
        <v>10</v>
      </c>
      <c r="L1535">
        <v>2022</v>
      </c>
      <c r="M1535">
        <v>38963</v>
      </c>
      <c r="N1535">
        <v>1</v>
      </c>
      <c r="O1535">
        <v>0</v>
      </c>
      <c r="P1535">
        <v>6.39</v>
      </c>
      <c r="Q1535" t="b">
        <f t="shared" si="207"/>
        <v>1</v>
      </c>
      <c r="R1535" t="b">
        <f t="shared" si="208"/>
        <v>0</v>
      </c>
      <c r="S1535" t="b">
        <f t="shared" si="209"/>
        <v>0</v>
      </c>
      <c r="T1535" t="b">
        <f t="shared" si="210"/>
        <v>0</v>
      </c>
      <c r="U1535" t="b">
        <f t="shared" si="211"/>
        <v>0</v>
      </c>
      <c r="V1535" t="b">
        <f t="shared" si="212"/>
        <v>0</v>
      </c>
      <c r="W1535" t="b">
        <f t="shared" si="213"/>
        <v>0</v>
      </c>
      <c r="X1535" t="b">
        <f t="shared" si="214"/>
        <v>1</v>
      </c>
      <c r="Y1535" t="b">
        <f t="shared" si="215"/>
        <v>0</v>
      </c>
    </row>
    <row r="1536" spans="1:25" x14ac:dyDescent="0.3">
      <c r="A1536">
        <v>1534</v>
      </c>
      <c r="B1536" t="s">
        <v>83</v>
      </c>
      <c r="C1536" t="s">
        <v>97</v>
      </c>
      <c r="D1536" t="s">
        <v>98</v>
      </c>
      <c r="E1536" t="s">
        <v>86</v>
      </c>
      <c r="F1536" t="s">
        <v>91</v>
      </c>
      <c r="G1536" t="s">
        <v>88</v>
      </c>
      <c r="H1536">
        <v>1199</v>
      </c>
      <c r="I1536">
        <v>87</v>
      </c>
      <c r="J1536">
        <v>18.5</v>
      </c>
      <c r="K1536">
        <v>10</v>
      </c>
      <c r="L1536">
        <v>2021</v>
      </c>
      <c r="M1536">
        <v>100215</v>
      </c>
      <c r="N1536">
        <v>1</v>
      </c>
      <c r="O1536">
        <v>0</v>
      </c>
      <c r="P1536">
        <v>4.74</v>
      </c>
      <c r="Q1536" t="b">
        <f t="shared" si="207"/>
        <v>1</v>
      </c>
      <c r="R1536" t="b">
        <f t="shared" si="208"/>
        <v>1</v>
      </c>
      <c r="S1536" t="b">
        <f t="shared" si="209"/>
        <v>1</v>
      </c>
      <c r="T1536" t="b">
        <f t="shared" si="210"/>
        <v>0</v>
      </c>
      <c r="U1536" t="b">
        <f t="shared" si="211"/>
        <v>0</v>
      </c>
      <c r="V1536" t="b">
        <f t="shared" si="212"/>
        <v>0</v>
      </c>
      <c r="W1536" t="b">
        <f t="shared" si="213"/>
        <v>0</v>
      </c>
      <c r="X1536" t="b">
        <f t="shared" si="214"/>
        <v>1</v>
      </c>
      <c r="Y1536" t="b">
        <f t="shared" si="215"/>
        <v>0</v>
      </c>
    </row>
    <row r="1537" spans="1:25" x14ac:dyDescent="0.3">
      <c r="A1537">
        <v>1535</v>
      </c>
      <c r="B1537" t="s">
        <v>83</v>
      </c>
      <c r="C1537" t="s">
        <v>97</v>
      </c>
      <c r="D1537" t="s">
        <v>98</v>
      </c>
      <c r="E1537" t="s">
        <v>86</v>
      </c>
      <c r="F1537" t="s">
        <v>91</v>
      </c>
      <c r="G1537" t="s">
        <v>88</v>
      </c>
      <c r="H1537">
        <v>1199</v>
      </c>
      <c r="I1537">
        <v>87</v>
      </c>
      <c r="J1537">
        <v>18.5</v>
      </c>
      <c r="K1537">
        <v>10</v>
      </c>
      <c r="L1537">
        <v>2025</v>
      </c>
      <c r="M1537">
        <v>27832</v>
      </c>
      <c r="N1537">
        <v>1</v>
      </c>
      <c r="O1537">
        <v>0</v>
      </c>
      <c r="P1537">
        <v>8.66</v>
      </c>
      <c r="Q1537" t="b">
        <f t="shared" si="207"/>
        <v>1</v>
      </c>
      <c r="R1537" t="b">
        <f t="shared" si="208"/>
        <v>0</v>
      </c>
      <c r="S1537" t="b">
        <f t="shared" si="209"/>
        <v>0</v>
      </c>
      <c r="T1537" t="b">
        <f t="shared" si="210"/>
        <v>0</v>
      </c>
      <c r="U1537" t="b">
        <f t="shared" si="211"/>
        <v>0</v>
      </c>
      <c r="V1537" t="b">
        <f t="shared" si="212"/>
        <v>1</v>
      </c>
      <c r="W1537" t="b">
        <f t="shared" si="213"/>
        <v>1</v>
      </c>
      <c r="X1537" t="b">
        <f t="shared" si="214"/>
        <v>1</v>
      </c>
      <c r="Y1537" t="b">
        <f t="shared" si="215"/>
        <v>1</v>
      </c>
    </row>
    <row r="1538" spans="1:25" x14ac:dyDescent="0.3">
      <c r="A1538">
        <v>1536</v>
      </c>
      <c r="B1538" t="s">
        <v>83</v>
      </c>
      <c r="C1538" t="s">
        <v>97</v>
      </c>
      <c r="D1538" t="s">
        <v>98</v>
      </c>
      <c r="E1538" t="s">
        <v>86</v>
      </c>
      <c r="F1538" t="s">
        <v>91</v>
      </c>
      <c r="G1538" t="s">
        <v>88</v>
      </c>
      <c r="H1538">
        <v>1199</v>
      </c>
      <c r="I1538">
        <v>87</v>
      </c>
      <c r="J1538">
        <v>18.5</v>
      </c>
      <c r="K1538">
        <v>10</v>
      </c>
      <c r="L1538">
        <v>2020</v>
      </c>
      <c r="M1538">
        <v>116076</v>
      </c>
      <c r="N1538">
        <v>1</v>
      </c>
      <c r="O1538">
        <v>0</v>
      </c>
      <c r="P1538">
        <v>4.08</v>
      </c>
      <c r="Q1538" t="b">
        <f t="shared" si="207"/>
        <v>1</v>
      </c>
      <c r="R1538" t="b">
        <f t="shared" si="208"/>
        <v>1</v>
      </c>
      <c r="S1538" t="b">
        <f t="shared" si="209"/>
        <v>1</v>
      </c>
      <c r="T1538" t="b">
        <f t="shared" si="210"/>
        <v>0</v>
      </c>
      <c r="U1538" t="b">
        <f t="shared" si="211"/>
        <v>0</v>
      </c>
      <c r="V1538" t="b">
        <f t="shared" si="212"/>
        <v>0</v>
      </c>
      <c r="W1538" t="b">
        <f t="shared" si="213"/>
        <v>0</v>
      </c>
      <c r="X1538" t="b">
        <f t="shared" si="214"/>
        <v>1</v>
      </c>
      <c r="Y1538" t="b">
        <f t="shared" si="215"/>
        <v>0</v>
      </c>
    </row>
    <row r="1539" spans="1:25" x14ac:dyDescent="0.3">
      <c r="A1539">
        <v>1537</v>
      </c>
      <c r="B1539" t="s">
        <v>83</v>
      </c>
      <c r="C1539" t="s">
        <v>97</v>
      </c>
      <c r="D1539" t="s">
        <v>98</v>
      </c>
      <c r="E1539" t="s">
        <v>86</v>
      </c>
      <c r="F1539" t="s">
        <v>91</v>
      </c>
      <c r="G1539" t="s">
        <v>88</v>
      </c>
      <c r="H1539">
        <v>1199</v>
      </c>
      <c r="I1539">
        <v>87</v>
      </c>
      <c r="J1539">
        <v>18.5</v>
      </c>
      <c r="K1539">
        <v>10</v>
      </c>
      <c r="L1539">
        <v>2026</v>
      </c>
      <c r="M1539">
        <v>4662</v>
      </c>
      <c r="N1539">
        <v>3</v>
      </c>
      <c r="O1539">
        <v>1</v>
      </c>
      <c r="P1539">
        <v>8.23</v>
      </c>
      <c r="Q1539" t="b">
        <f t="shared" si="207"/>
        <v>1</v>
      </c>
      <c r="R1539" t="b">
        <f t="shared" si="208"/>
        <v>0</v>
      </c>
      <c r="S1539" t="b">
        <f t="shared" si="209"/>
        <v>0</v>
      </c>
      <c r="T1539" t="b">
        <f t="shared" si="210"/>
        <v>0</v>
      </c>
      <c r="U1539" t="b">
        <f t="shared" si="211"/>
        <v>0</v>
      </c>
      <c r="V1539" t="b">
        <f t="shared" si="212"/>
        <v>1</v>
      </c>
      <c r="W1539" t="b">
        <f t="shared" si="213"/>
        <v>1</v>
      </c>
      <c r="X1539" t="b">
        <f t="shared" si="214"/>
        <v>1</v>
      </c>
      <c r="Y1539" t="b">
        <f t="shared" si="215"/>
        <v>1</v>
      </c>
    </row>
    <row r="1540" spans="1:25" x14ac:dyDescent="0.3">
      <c r="A1540">
        <v>1538</v>
      </c>
      <c r="B1540" t="s">
        <v>83</v>
      </c>
      <c r="C1540" t="s">
        <v>97</v>
      </c>
      <c r="D1540" t="s">
        <v>98</v>
      </c>
      <c r="E1540" t="s">
        <v>86</v>
      </c>
      <c r="F1540" t="s">
        <v>91</v>
      </c>
      <c r="G1540" t="s">
        <v>88</v>
      </c>
      <c r="H1540">
        <v>1199</v>
      </c>
      <c r="I1540">
        <v>87</v>
      </c>
      <c r="J1540">
        <v>18.5</v>
      </c>
      <c r="K1540">
        <v>10</v>
      </c>
      <c r="L1540">
        <v>2024</v>
      </c>
      <c r="M1540">
        <v>48786</v>
      </c>
      <c r="N1540">
        <v>1</v>
      </c>
      <c r="O1540">
        <v>0</v>
      </c>
      <c r="P1540">
        <v>7.63</v>
      </c>
      <c r="Q1540" t="b">
        <f t="shared" ref="Q1540:Q1603" si="216">AND(P1540&gt;4,P1540&gt;4)</f>
        <v>1</v>
      </c>
      <c r="R1540" t="b">
        <f t="shared" ref="R1540:R1603" si="217">AND(P1540&gt;4,P1540&lt;5)</f>
        <v>0</v>
      </c>
      <c r="S1540" t="b">
        <f t="shared" ref="S1540:S1603" si="218">M1540&gt;40000</f>
        <v>1</v>
      </c>
      <c r="T1540" t="b">
        <f t="shared" ref="T1540:T1603" si="219">F1540=""</f>
        <v>0</v>
      </c>
      <c r="U1540" t="b">
        <f t="shared" ref="U1540:U1603" si="220">AND(R1540,S1540,T1540)</f>
        <v>0</v>
      </c>
      <c r="V1540" t="b">
        <f t="shared" ref="V1540:V1603" si="221">L1540&gt;2022</f>
        <v>1</v>
      </c>
      <c r="W1540" t="b">
        <f t="shared" ref="W1540:W1603" si="222">P1540&gt;7</f>
        <v>1</v>
      </c>
      <c r="X1540" t="b">
        <f t="shared" ref="X1540:X1603" si="223">F1540="Automatic"</f>
        <v>1</v>
      </c>
      <c r="Y1540" t="b">
        <f t="shared" ref="Y1540:Y1603" si="224">AND(V1540,W1540,X1540)</f>
        <v>1</v>
      </c>
    </row>
    <row r="1541" spans="1:25" x14ac:dyDescent="0.3">
      <c r="A1541">
        <v>1539</v>
      </c>
      <c r="B1541" t="s">
        <v>83</v>
      </c>
      <c r="C1541" t="s">
        <v>97</v>
      </c>
      <c r="D1541" t="s">
        <v>98</v>
      </c>
      <c r="E1541" t="s">
        <v>86</v>
      </c>
      <c r="F1541" t="s">
        <v>91</v>
      </c>
      <c r="G1541" t="s">
        <v>88</v>
      </c>
      <c r="H1541">
        <v>1199</v>
      </c>
      <c r="I1541">
        <v>87</v>
      </c>
      <c r="J1541">
        <v>18.5</v>
      </c>
      <c r="K1541">
        <v>10</v>
      </c>
      <c r="L1541">
        <v>2023</v>
      </c>
      <c r="M1541">
        <v>33707</v>
      </c>
      <c r="N1541">
        <v>1</v>
      </c>
      <c r="O1541">
        <v>0</v>
      </c>
      <c r="P1541">
        <v>7.11</v>
      </c>
      <c r="Q1541" t="b">
        <f t="shared" si="216"/>
        <v>1</v>
      </c>
      <c r="R1541" t="b">
        <f t="shared" si="217"/>
        <v>0</v>
      </c>
      <c r="S1541" t="b">
        <f t="shared" si="218"/>
        <v>0</v>
      </c>
      <c r="T1541" t="b">
        <f t="shared" si="219"/>
        <v>0</v>
      </c>
      <c r="U1541" t="b">
        <f t="shared" si="220"/>
        <v>0</v>
      </c>
      <c r="V1541" t="b">
        <f t="shared" si="221"/>
        <v>1</v>
      </c>
      <c r="W1541" t="b">
        <f t="shared" si="222"/>
        <v>1</v>
      </c>
      <c r="X1541" t="b">
        <f t="shared" si="223"/>
        <v>1</v>
      </c>
      <c r="Y1541" t="b">
        <f t="shared" si="224"/>
        <v>1</v>
      </c>
    </row>
    <row r="1542" spans="1:25" x14ac:dyDescent="0.3">
      <c r="A1542">
        <v>1540</v>
      </c>
      <c r="B1542" t="s">
        <v>83</v>
      </c>
      <c r="C1542" t="s">
        <v>97</v>
      </c>
      <c r="D1542" t="s">
        <v>98</v>
      </c>
      <c r="E1542" t="s">
        <v>86</v>
      </c>
      <c r="F1542" t="s">
        <v>91</v>
      </c>
      <c r="G1542" t="s">
        <v>88</v>
      </c>
      <c r="H1542">
        <v>1199</v>
      </c>
      <c r="I1542">
        <v>87</v>
      </c>
      <c r="J1542">
        <v>18.5</v>
      </c>
      <c r="K1542">
        <v>10</v>
      </c>
      <c r="L1542">
        <v>2024</v>
      </c>
      <c r="M1542">
        <v>27801</v>
      </c>
      <c r="N1542">
        <v>2</v>
      </c>
      <c r="O1542">
        <v>1</v>
      </c>
      <c r="P1542">
        <v>6.95</v>
      </c>
      <c r="Q1542" t="b">
        <f t="shared" si="216"/>
        <v>1</v>
      </c>
      <c r="R1542" t="b">
        <f t="shared" si="217"/>
        <v>0</v>
      </c>
      <c r="S1542" t="b">
        <f t="shared" si="218"/>
        <v>0</v>
      </c>
      <c r="T1542" t="b">
        <f t="shared" si="219"/>
        <v>0</v>
      </c>
      <c r="U1542" t="b">
        <f t="shared" si="220"/>
        <v>0</v>
      </c>
      <c r="V1542" t="b">
        <f t="shared" si="221"/>
        <v>1</v>
      </c>
      <c r="W1542" t="b">
        <f t="shared" si="222"/>
        <v>0</v>
      </c>
      <c r="X1542" t="b">
        <f t="shared" si="223"/>
        <v>1</v>
      </c>
      <c r="Y1542" t="b">
        <f t="shared" si="224"/>
        <v>0</v>
      </c>
    </row>
    <row r="1543" spans="1:25" x14ac:dyDescent="0.3">
      <c r="A1543">
        <v>1541</v>
      </c>
      <c r="B1543" t="s">
        <v>83</v>
      </c>
      <c r="C1543" t="s">
        <v>97</v>
      </c>
      <c r="D1543" t="s">
        <v>98</v>
      </c>
      <c r="E1543" t="s">
        <v>86</v>
      </c>
      <c r="F1543" t="s">
        <v>91</v>
      </c>
      <c r="G1543" t="s">
        <v>88</v>
      </c>
      <c r="H1543">
        <v>1199</v>
      </c>
      <c r="I1543">
        <v>87</v>
      </c>
      <c r="J1543">
        <v>18.5</v>
      </c>
      <c r="K1543">
        <v>10</v>
      </c>
      <c r="L1543">
        <v>2020</v>
      </c>
      <c r="M1543">
        <v>99929</v>
      </c>
      <c r="N1543">
        <v>1</v>
      </c>
      <c r="O1543">
        <v>0</v>
      </c>
      <c r="P1543">
        <v>3.66</v>
      </c>
      <c r="Q1543" t="b">
        <f t="shared" si="216"/>
        <v>0</v>
      </c>
      <c r="R1543" t="b">
        <f t="shared" si="217"/>
        <v>0</v>
      </c>
      <c r="S1543" t="b">
        <f t="shared" si="218"/>
        <v>1</v>
      </c>
      <c r="T1543" t="b">
        <f t="shared" si="219"/>
        <v>0</v>
      </c>
      <c r="U1543" t="b">
        <f t="shared" si="220"/>
        <v>0</v>
      </c>
      <c r="V1543" t="b">
        <f t="shared" si="221"/>
        <v>0</v>
      </c>
      <c r="W1543" t="b">
        <f t="shared" si="222"/>
        <v>0</v>
      </c>
      <c r="X1543" t="b">
        <f t="shared" si="223"/>
        <v>1</v>
      </c>
      <c r="Y1543" t="b">
        <f t="shared" si="224"/>
        <v>0</v>
      </c>
    </row>
    <row r="1544" spans="1:25" x14ac:dyDescent="0.3">
      <c r="A1544">
        <v>1542</v>
      </c>
      <c r="B1544" t="s">
        <v>83</v>
      </c>
      <c r="C1544" t="s">
        <v>97</v>
      </c>
      <c r="D1544" t="s">
        <v>98</v>
      </c>
      <c r="E1544" t="s">
        <v>86</v>
      </c>
      <c r="F1544" t="s">
        <v>91</v>
      </c>
      <c r="G1544" t="s">
        <v>88</v>
      </c>
      <c r="H1544">
        <v>1199</v>
      </c>
      <c r="I1544">
        <v>87</v>
      </c>
      <c r="J1544">
        <v>18.5</v>
      </c>
      <c r="K1544">
        <v>10</v>
      </c>
      <c r="L1544">
        <v>2020</v>
      </c>
      <c r="M1544">
        <v>118152</v>
      </c>
      <c r="N1544">
        <v>1</v>
      </c>
      <c r="O1544">
        <v>0</v>
      </c>
      <c r="P1544">
        <v>3.57</v>
      </c>
      <c r="Q1544" t="b">
        <f t="shared" si="216"/>
        <v>0</v>
      </c>
      <c r="R1544" t="b">
        <f t="shared" si="217"/>
        <v>0</v>
      </c>
      <c r="S1544" t="b">
        <f t="shared" si="218"/>
        <v>1</v>
      </c>
      <c r="T1544" t="b">
        <f t="shared" si="219"/>
        <v>0</v>
      </c>
      <c r="U1544" t="b">
        <f t="shared" si="220"/>
        <v>0</v>
      </c>
      <c r="V1544" t="b">
        <f t="shared" si="221"/>
        <v>0</v>
      </c>
      <c r="W1544" t="b">
        <f t="shared" si="222"/>
        <v>0</v>
      </c>
      <c r="X1544" t="b">
        <f t="shared" si="223"/>
        <v>1</v>
      </c>
      <c r="Y1544" t="b">
        <f t="shared" si="224"/>
        <v>0</v>
      </c>
    </row>
    <row r="1545" spans="1:25" x14ac:dyDescent="0.3">
      <c r="A1545">
        <v>1543</v>
      </c>
      <c r="B1545" t="s">
        <v>83</v>
      </c>
      <c r="C1545" t="s">
        <v>97</v>
      </c>
      <c r="D1545" t="s">
        <v>98</v>
      </c>
      <c r="E1545" t="s">
        <v>86</v>
      </c>
      <c r="F1545" t="s">
        <v>91</v>
      </c>
      <c r="G1545" t="s">
        <v>88</v>
      </c>
      <c r="H1545">
        <v>1199</v>
      </c>
      <c r="I1545">
        <v>87</v>
      </c>
      <c r="J1545">
        <v>18.5</v>
      </c>
      <c r="K1545">
        <v>10</v>
      </c>
      <c r="L1545">
        <v>2025</v>
      </c>
      <c r="M1545">
        <v>13219</v>
      </c>
      <c r="N1545">
        <v>1</v>
      </c>
      <c r="O1545">
        <v>0</v>
      </c>
      <c r="P1545">
        <v>9.06</v>
      </c>
      <c r="Q1545" t="b">
        <f t="shared" si="216"/>
        <v>1</v>
      </c>
      <c r="R1545" t="b">
        <f t="shared" si="217"/>
        <v>0</v>
      </c>
      <c r="S1545" t="b">
        <f t="shared" si="218"/>
        <v>0</v>
      </c>
      <c r="T1545" t="b">
        <f t="shared" si="219"/>
        <v>0</v>
      </c>
      <c r="U1545" t="b">
        <f t="shared" si="220"/>
        <v>0</v>
      </c>
      <c r="V1545" t="b">
        <f t="shared" si="221"/>
        <v>1</v>
      </c>
      <c r="W1545" t="b">
        <f t="shared" si="222"/>
        <v>1</v>
      </c>
      <c r="X1545" t="b">
        <f t="shared" si="223"/>
        <v>1</v>
      </c>
      <c r="Y1545" t="b">
        <f t="shared" si="224"/>
        <v>1</v>
      </c>
    </row>
    <row r="1546" spans="1:25" x14ac:dyDescent="0.3">
      <c r="A1546">
        <v>1544</v>
      </c>
      <c r="B1546" t="s">
        <v>83</v>
      </c>
      <c r="C1546" t="s">
        <v>97</v>
      </c>
      <c r="D1546" t="s">
        <v>98</v>
      </c>
      <c r="E1546" t="s">
        <v>86</v>
      </c>
      <c r="F1546" t="s">
        <v>91</v>
      </c>
      <c r="G1546" t="s">
        <v>88</v>
      </c>
      <c r="H1546">
        <v>1199</v>
      </c>
      <c r="I1546">
        <v>87</v>
      </c>
      <c r="J1546">
        <v>18.5</v>
      </c>
      <c r="K1546">
        <v>10</v>
      </c>
      <c r="L1546">
        <v>2026</v>
      </c>
      <c r="M1546">
        <v>7270</v>
      </c>
      <c r="N1546">
        <v>1</v>
      </c>
      <c r="O1546">
        <v>0</v>
      </c>
      <c r="P1546">
        <v>10.039999999999999</v>
      </c>
      <c r="Q1546" t="b">
        <f t="shared" si="216"/>
        <v>1</v>
      </c>
      <c r="R1546" t="b">
        <f t="shared" si="217"/>
        <v>0</v>
      </c>
      <c r="S1546" t="b">
        <f t="shared" si="218"/>
        <v>0</v>
      </c>
      <c r="T1546" t="b">
        <f t="shared" si="219"/>
        <v>0</v>
      </c>
      <c r="U1546" t="b">
        <f t="shared" si="220"/>
        <v>0</v>
      </c>
      <c r="V1546" t="b">
        <f t="shared" si="221"/>
        <v>1</v>
      </c>
      <c r="W1546" t="b">
        <f t="shared" si="222"/>
        <v>1</v>
      </c>
      <c r="X1546" t="b">
        <f t="shared" si="223"/>
        <v>1</v>
      </c>
      <c r="Y1546" t="b">
        <f t="shared" si="224"/>
        <v>1</v>
      </c>
    </row>
    <row r="1547" spans="1:25" x14ac:dyDescent="0.3">
      <c r="A1547">
        <v>1545</v>
      </c>
      <c r="B1547" t="s">
        <v>83</v>
      </c>
      <c r="C1547" t="s">
        <v>97</v>
      </c>
      <c r="D1547" t="s">
        <v>98</v>
      </c>
      <c r="E1547" t="s">
        <v>86</v>
      </c>
      <c r="F1547" t="s">
        <v>91</v>
      </c>
      <c r="G1547" t="s">
        <v>88</v>
      </c>
      <c r="H1547">
        <v>1199</v>
      </c>
      <c r="I1547">
        <v>87</v>
      </c>
      <c r="J1547">
        <v>18.5</v>
      </c>
      <c r="K1547">
        <v>10</v>
      </c>
      <c r="L1547">
        <v>2020</v>
      </c>
      <c r="M1547">
        <v>105875</v>
      </c>
      <c r="N1547">
        <v>1</v>
      </c>
      <c r="O1547">
        <v>0</v>
      </c>
      <c r="P1547">
        <v>4.1100000000000003</v>
      </c>
      <c r="Q1547" t="b">
        <f t="shared" si="216"/>
        <v>1</v>
      </c>
      <c r="R1547" t="b">
        <f t="shared" si="217"/>
        <v>1</v>
      </c>
      <c r="S1547" t="b">
        <f t="shared" si="218"/>
        <v>1</v>
      </c>
      <c r="T1547" t="b">
        <f t="shared" si="219"/>
        <v>0</v>
      </c>
      <c r="U1547" t="b">
        <f t="shared" si="220"/>
        <v>0</v>
      </c>
      <c r="V1547" t="b">
        <f t="shared" si="221"/>
        <v>0</v>
      </c>
      <c r="W1547" t="b">
        <f t="shared" si="222"/>
        <v>0</v>
      </c>
      <c r="X1547" t="b">
        <f t="shared" si="223"/>
        <v>1</v>
      </c>
      <c r="Y1547" t="b">
        <f t="shared" si="224"/>
        <v>0</v>
      </c>
    </row>
    <row r="1548" spans="1:25" x14ac:dyDescent="0.3">
      <c r="A1548">
        <v>1546</v>
      </c>
      <c r="B1548" t="s">
        <v>83</v>
      </c>
      <c r="C1548" t="s">
        <v>97</v>
      </c>
      <c r="D1548" t="s">
        <v>98</v>
      </c>
      <c r="E1548" t="s">
        <v>86</v>
      </c>
      <c r="F1548" t="s">
        <v>91</v>
      </c>
      <c r="G1548" t="s">
        <v>88</v>
      </c>
      <c r="H1548">
        <v>1199</v>
      </c>
      <c r="I1548">
        <v>87</v>
      </c>
      <c r="J1548">
        <v>18.5</v>
      </c>
      <c r="K1548">
        <v>10</v>
      </c>
      <c r="L1548">
        <v>2026</v>
      </c>
      <c r="M1548">
        <v>8748</v>
      </c>
      <c r="N1548">
        <v>2</v>
      </c>
      <c r="O1548">
        <v>0</v>
      </c>
      <c r="P1548">
        <v>9.66</v>
      </c>
      <c r="Q1548" t="b">
        <f t="shared" si="216"/>
        <v>1</v>
      </c>
      <c r="R1548" t="b">
        <f t="shared" si="217"/>
        <v>0</v>
      </c>
      <c r="S1548" t="b">
        <f t="shared" si="218"/>
        <v>0</v>
      </c>
      <c r="T1548" t="b">
        <f t="shared" si="219"/>
        <v>0</v>
      </c>
      <c r="U1548" t="b">
        <f t="shared" si="220"/>
        <v>0</v>
      </c>
      <c r="V1548" t="b">
        <f t="shared" si="221"/>
        <v>1</v>
      </c>
      <c r="W1548" t="b">
        <f t="shared" si="222"/>
        <v>1</v>
      </c>
      <c r="X1548" t="b">
        <f t="shared" si="223"/>
        <v>1</v>
      </c>
      <c r="Y1548" t="b">
        <f t="shared" si="224"/>
        <v>1</v>
      </c>
    </row>
    <row r="1549" spans="1:25" x14ac:dyDescent="0.3">
      <c r="A1549">
        <v>1547</v>
      </c>
      <c r="B1549" t="s">
        <v>83</v>
      </c>
      <c r="C1549" t="s">
        <v>97</v>
      </c>
      <c r="D1549" t="s">
        <v>98</v>
      </c>
      <c r="E1549" t="s">
        <v>86</v>
      </c>
      <c r="F1549" t="s">
        <v>91</v>
      </c>
      <c r="G1549" t="s">
        <v>88</v>
      </c>
      <c r="H1549">
        <v>1199</v>
      </c>
      <c r="I1549">
        <v>87</v>
      </c>
      <c r="J1549">
        <v>18.5</v>
      </c>
      <c r="K1549">
        <v>10</v>
      </c>
      <c r="L1549">
        <v>2022</v>
      </c>
      <c r="M1549">
        <v>75701</v>
      </c>
      <c r="N1549">
        <v>1</v>
      </c>
      <c r="O1549">
        <v>0</v>
      </c>
      <c r="P1549">
        <v>6.09</v>
      </c>
      <c r="Q1549" t="b">
        <f t="shared" si="216"/>
        <v>1</v>
      </c>
      <c r="R1549" t="b">
        <f t="shared" si="217"/>
        <v>0</v>
      </c>
      <c r="S1549" t="b">
        <f t="shared" si="218"/>
        <v>1</v>
      </c>
      <c r="T1549" t="b">
        <f t="shared" si="219"/>
        <v>0</v>
      </c>
      <c r="U1549" t="b">
        <f t="shared" si="220"/>
        <v>0</v>
      </c>
      <c r="V1549" t="b">
        <f t="shared" si="221"/>
        <v>0</v>
      </c>
      <c r="W1549" t="b">
        <f t="shared" si="222"/>
        <v>0</v>
      </c>
      <c r="X1549" t="b">
        <f t="shared" si="223"/>
        <v>1</v>
      </c>
      <c r="Y1549" t="b">
        <f t="shared" si="224"/>
        <v>0</v>
      </c>
    </row>
    <row r="1550" spans="1:25" x14ac:dyDescent="0.3">
      <c r="A1550">
        <v>1548</v>
      </c>
      <c r="B1550" t="s">
        <v>83</v>
      </c>
      <c r="C1550" t="s">
        <v>97</v>
      </c>
      <c r="D1550" t="s">
        <v>98</v>
      </c>
      <c r="E1550" t="s">
        <v>86</v>
      </c>
      <c r="F1550" t="s">
        <v>91</v>
      </c>
      <c r="G1550" t="s">
        <v>88</v>
      </c>
      <c r="H1550">
        <v>1199</v>
      </c>
      <c r="I1550">
        <v>87</v>
      </c>
      <c r="J1550">
        <v>18.5</v>
      </c>
      <c r="K1550">
        <v>10</v>
      </c>
      <c r="L1550">
        <v>2022</v>
      </c>
      <c r="M1550">
        <v>47353</v>
      </c>
      <c r="N1550">
        <v>2</v>
      </c>
      <c r="O1550">
        <v>0</v>
      </c>
      <c r="P1550">
        <v>6.13</v>
      </c>
      <c r="Q1550" t="b">
        <f t="shared" si="216"/>
        <v>1</v>
      </c>
      <c r="R1550" t="b">
        <f t="shared" si="217"/>
        <v>0</v>
      </c>
      <c r="S1550" t="b">
        <f t="shared" si="218"/>
        <v>1</v>
      </c>
      <c r="T1550" t="b">
        <f t="shared" si="219"/>
        <v>0</v>
      </c>
      <c r="U1550" t="b">
        <f t="shared" si="220"/>
        <v>0</v>
      </c>
      <c r="V1550" t="b">
        <f t="shared" si="221"/>
        <v>0</v>
      </c>
      <c r="W1550" t="b">
        <f t="shared" si="222"/>
        <v>0</v>
      </c>
      <c r="X1550" t="b">
        <f t="shared" si="223"/>
        <v>1</v>
      </c>
      <c r="Y1550" t="b">
        <f t="shared" si="224"/>
        <v>0</v>
      </c>
    </row>
    <row r="1551" spans="1:25" x14ac:dyDescent="0.3">
      <c r="A1551">
        <v>1549</v>
      </c>
      <c r="B1551" t="s">
        <v>83</v>
      </c>
      <c r="C1551" t="s">
        <v>97</v>
      </c>
      <c r="D1551" t="s">
        <v>98</v>
      </c>
      <c r="E1551" t="s">
        <v>86</v>
      </c>
      <c r="F1551" t="s">
        <v>91</v>
      </c>
      <c r="G1551" t="s">
        <v>88</v>
      </c>
      <c r="H1551">
        <v>1199</v>
      </c>
      <c r="I1551">
        <v>87</v>
      </c>
      <c r="J1551">
        <v>18.5</v>
      </c>
      <c r="K1551">
        <v>10</v>
      </c>
      <c r="L1551">
        <v>2023</v>
      </c>
      <c r="M1551">
        <v>35633</v>
      </c>
      <c r="N1551">
        <v>1</v>
      </c>
      <c r="O1551">
        <v>1</v>
      </c>
      <c r="P1551">
        <v>6.1</v>
      </c>
      <c r="Q1551" t="b">
        <f t="shared" si="216"/>
        <v>1</v>
      </c>
      <c r="R1551" t="b">
        <f t="shared" si="217"/>
        <v>0</v>
      </c>
      <c r="S1551" t="b">
        <f t="shared" si="218"/>
        <v>0</v>
      </c>
      <c r="T1551" t="b">
        <f t="shared" si="219"/>
        <v>0</v>
      </c>
      <c r="U1551" t="b">
        <f t="shared" si="220"/>
        <v>0</v>
      </c>
      <c r="V1551" t="b">
        <f t="shared" si="221"/>
        <v>1</v>
      </c>
      <c r="W1551" t="b">
        <f t="shared" si="222"/>
        <v>0</v>
      </c>
      <c r="X1551" t="b">
        <f t="shared" si="223"/>
        <v>1</v>
      </c>
      <c r="Y1551" t="b">
        <f t="shared" si="224"/>
        <v>0</v>
      </c>
    </row>
    <row r="1552" spans="1:25" x14ac:dyDescent="0.3">
      <c r="A1552">
        <v>1550</v>
      </c>
      <c r="B1552" t="s">
        <v>83</v>
      </c>
      <c r="C1552" t="s">
        <v>97</v>
      </c>
      <c r="D1552" t="s">
        <v>98</v>
      </c>
      <c r="E1552" t="s">
        <v>86</v>
      </c>
      <c r="F1552" t="s">
        <v>91</v>
      </c>
      <c r="G1552" t="s">
        <v>88</v>
      </c>
      <c r="H1552">
        <v>1199</v>
      </c>
      <c r="I1552">
        <v>87</v>
      </c>
      <c r="J1552">
        <v>18.5</v>
      </c>
      <c r="K1552">
        <v>10</v>
      </c>
      <c r="L1552">
        <v>2020</v>
      </c>
      <c r="M1552">
        <v>65644</v>
      </c>
      <c r="N1552">
        <v>2</v>
      </c>
      <c r="O1552">
        <v>0</v>
      </c>
      <c r="P1552">
        <v>3.78</v>
      </c>
      <c r="Q1552" t="b">
        <f t="shared" si="216"/>
        <v>0</v>
      </c>
      <c r="R1552" t="b">
        <f t="shared" si="217"/>
        <v>0</v>
      </c>
      <c r="S1552" t="b">
        <f t="shared" si="218"/>
        <v>1</v>
      </c>
      <c r="T1552" t="b">
        <f t="shared" si="219"/>
        <v>0</v>
      </c>
      <c r="U1552" t="b">
        <f t="shared" si="220"/>
        <v>0</v>
      </c>
      <c r="V1552" t="b">
        <f t="shared" si="221"/>
        <v>0</v>
      </c>
      <c r="W1552" t="b">
        <f t="shared" si="222"/>
        <v>0</v>
      </c>
      <c r="X1552" t="b">
        <f t="shared" si="223"/>
        <v>1</v>
      </c>
      <c r="Y1552" t="b">
        <f t="shared" si="224"/>
        <v>0</v>
      </c>
    </row>
    <row r="1553" spans="1:25" x14ac:dyDescent="0.3">
      <c r="A1553">
        <v>1551</v>
      </c>
      <c r="B1553" t="s">
        <v>83</v>
      </c>
      <c r="C1553" t="s">
        <v>97</v>
      </c>
      <c r="D1553" t="s">
        <v>98</v>
      </c>
      <c r="E1553" t="s">
        <v>86</v>
      </c>
      <c r="F1553" t="s">
        <v>91</v>
      </c>
      <c r="G1553" t="s">
        <v>88</v>
      </c>
      <c r="H1553">
        <v>1199</v>
      </c>
      <c r="I1553">
        <v>87</v>
      </c>
      <c r="J1553">
        <v>18.5</v>
      </c>
      <c r="K1553">
        <v>10</v>
      </c>
      <c r="L1553">
        <v>2025</v>
      </c>
      <c r="M1553">
        <v>16523</v>
      </c>
      <c r="N1553">
        <v>1</v>
      </c>
      <c r="O1553">
        <v>1</v>
      </c>
      <c r="P1553">
        <v>8.4499999999999993</v>
      </c>
      <c r="Q1553" t="b">
        <f t="shared" si="216"/>
        <v>1</v>
      </c>
      <c r="R1553" t="b">
        <f t="shared" si="217"/>
        <v>0</v>
      </c>
      <c r="S1553" t="b">
        <f t="shared" si="218"/>
        <v>0</v>
      </c>
      <c r="T1553" t="b">
        <f t="shared" si="219"/>
        <v>0</v>
      </c>
      <c r="U1553" t="b">
        <f t="shared" si="220"/>
        <v>0</v>
      </c>
      <c r="V1553" t="b">
        <f t="shared" si="221"/>
        <v>1</v>
      </c>
      <c r="W1553" t="b">
        <f t="shared" si="222"/>
        <v>1</v>
      </c>
      <c r="X1553" t="b">
        <f t="shared" si="223"/>
        <v>1</v>
      </c>
      <c r="Y1553" t="b">
        <f t="shared" si="224"/>
        <v>1</v>
      </c>
    </row>
    <row r="1554" spans="1:25" x14ac:dyDescent="0.3">
      <c r="A1554">
        <v>1552</v>
      </c>
      <c r="B1554" t="s">
        <v>83</v>
      </c>
      <c r="C1554" t="s">
        <v>97</v>
      </c>
      <c r="D1554" t="s">
        <v>98</v>
      </c>
      <c r="E1554" t="s">
        <v>86</v>
      </c>
      <c r="F1554" t="s">
        <v>91</v>
      </c>
      <c r="G1554" t="s">
        <v>88</v>
      </c>
      <c r="H1554">
        <v>1199</v>
      </c>
      <c r="I1554">
        <v>87</v>
      </c>
      <c r="J1554">
        <v>18.5</v>
      </c>
      <c r="K1554">
        <v>10</v>
      </c>
      <c r="L1554">
        <v>2020</v>
      </c>
      <c r="M1554">
        <v>128697</v>
      </c>
      <c r="N1554">
        <v>1</v>
      </c>
      <c r="O1554">
        <v>0</v>
      </c>
      <c r="P1554">
        <v>3.73</v>
      </c>
      <c r="Q1554" t="b">
        <f t="shared" si="216"/>
        <v>0</v>
      </c>
      <c r="R1554" t="b">
        <f t="shared" si="217"/>
        <v>0</v>
      </c>
      <c r="S1554" t="b">
        <f t="shared" si="218"/>
        <v>1</v>
      </c>
      <c r="T1554" t="b">
        <f t="shared" si="219"/>
        <v>0</v>
      </c>
      <c r="U1554" t="b">
        <f t="shared" si="220"/>
        <v>0</v>
      </c>
      <c r="V1554" t="b">
        <f t="shared" si="221"/>
        <v>0</v>
      </c>
      <c r="W1554" t="b">
        <f t="shared" si="222"/>
        <v>0</v>
      </c>
      <c r="X1554" t="b">
        <f t="shared" si="223"/>
        <v>1</v>
      </c>
      <c r="Y1554" t="b">
        <f t="shared" si="224"/>
        <v>0</v>
      </c>
    </row>
    <row r="1555" spans="1:25" x14ac:dyDescent="0.3">
      <c r="A1555">
        <v>1553</v>
      </c>
      <c r="B1555" t="s">
        <v>83</v>
      </c>
      <c r="C1555" t="s">
        <v>97</v>
      </c>
      <c r="D1555" t="s">
        <v>98</v>
      </c>
      <c r="E1555" t="s">
        <v>86</v>
      </c>
      <c r="F1555" t="s">
        <v>91</v>
      </c>
      <c r="G1555" t="s">
        <v>88</v>
      </c>
      <c r="H1555">
        <v>1199</v>
      </c>
      <c r="I1555">
        <v>87</v>
      </c>
      <c r="J1555">
        <v>18.5</v>
      </c>
      <c r="K1555">
        <v>10</v>
      </c>
      <c r="L1555">
        <v>2025</v>
      </c>
      <c r="M1555">
        <v>26401</v>
      </c>
      <c r="N1555">
        <v>2</v>
      </c>
      <c r="O1555">
        <v>0</v>
      </c>
      <c r="P1555">
        <v>8.26</v>
      </c>
      <c r="Q1555" t="b">
        <f t="shared" si="216"/>
        <v>1</v>
      </c>
      <c r="R1555" t="b">
        <f t="shared" si="217"/>
        <v>0</v>
      </c>
      <c r="S1555" t="b">
        <f t="shared" si="218"/>
        <v>0</v>
      </c>
      <c r="T1555" t="b">
        <f t="shared" si="219"/>
        <v>0</v>
      </c>
      <c r="U1555" t="b">
        <f t="shared" si="220"/>
        <v>0</v>
      </c>
      <c r="V1555" t="b">
        <f t="shared" si="221"/>
        <v>1</v>
      </c>
      <c r="W1555" t="b">
        <f t="shared" si="222"/>
        <v>1</v>
      </c>
      <c r="X1555" t="b">
        <f t="shared" si="223"/>
        <v>1</v>
      </c>
      <c r="Y1555" t="b">
        <f t="shared" si="224"/>
        <v>1</v>
      </c>
    </row>
    <row r="1556" spans="1:25" x14ac:dyDescent="0.3">
      <c r="A1556">
        <v>1554</v>
      </c>
      <c r="B1556" t="s">
        <v>83</v>
      </c>
      <c r="C1556" t="s">
        <v>97</v>
      </c>
      <c r="D1556" t="s">
        <v>98</v>
      </c>
      <c r="E1556" t="s">
        <v>86</v>
      </c>
      <c r="F1556" t="s">
        <v>91</v>
      </c>
      <c r="G1556" t="s">
        <v>88</v>
      </c>
      <c r="H1556">
        <v>1199</v>
      </c>
      <c r="I1556">
        <v>87</v>
      </c>
      <c r="J1556">
        <v>18.5</v>
      </c>
      <c r="K1556">
        <v>10</v>
      </c>
      <c r="L1556">
        <v>2025</v>
      </c>
      <c r="M1556">
        <v>25561</v>
      </c>
      <c r="N1556">
        <v>2</v>
      </c>
      <c r="O1556">
        <v>0</v>
      </c>
      <c r="P1556">
        <v>8.7100000000000009</v>
      </c>
      <c r="Q1556" t="b">
        <f t="shared" si="216"/>
        <v>1</v>
      </c>
      <c r="R1556" t="b">
        <f t="shared" si="217"/>
        <v>0</v>
      </c>
      <c r="S1556" t="b">
        <f t="shared" si="218"/>
        <v>0</v>
      </c>
      <c r="T1556" t="b">
        <f t="shared" si="219"/>
        <v>0</v>
      </c>
      <c r="U1556" t="b">
        <f t="shared" si="220"/>
        <v>0</v>
      </c>
      <c r="V1556" t="b">
        <f t="shared" si="221"/>
        <v>1</v>
      </c>
      <c r="W1556" t="b">
        <f t="shared" si="222"/>
        <v>1</v>
      </c>
      <c r="X1556" t="b">
        <f t="shared" si="223"/>
        <v>1</v>
      </c>
      <c r="Y1556" t="b">
        <f t="shared" si="224"/>
        <v>1</v>
      </c>
    </row>
    <row r="1557" spans="1:25" x14ac:dyDescent="0.3">
      <c r="A1557">
        <v>1555</v>
      </c>
      <c r="B1557" t="s">
        <v>83</v>
      </c>
      <c r="C1557" t="s">
        <v>97</v>
      </c>
      <c r="D1557" t="s">
        <v>98</v>
      </c>
      <c r="E1557" t="s">
        <v>86</v>
      </c>
      <c r="F1557" t="s">
        <v>91</v>
      </c>
      <c r="G1557" t="s">
        <v>88</v>
      </c>
      <c r="H1557">
        <v>1199</v>
      </c>
      <c r="I1557">
        <v>87</v>
      </c>
      <c r="J1557">
        <v>18.5</v>
      </c>
      <c r="K1557">
        <v>10</v>
      </c>
      <c r="L1557">
        <v>2023</v>
      </c>
      <c r="M1557">
        <v>38995</v>
      </c>
      <c r="N1557">
        <v>1</v>
      </c>
      <c r="O1557">
        <v>1</v>
      </c>
      <c r="P1557">
        <v>6.57</v>
      </c>
      <c r="Q1557" t="b">
        <f t="shared" si="216"/>
        <v>1</v>
      </c>
      <c r="R1557" t="b">
        <f t="shared" si="217"/>
        <v>0</v>
      </c>
      <c r="S1557" t="b">
        <f t="shared" si="218"/>
        <v>0</v>
      </c>
      <c r="T1557" t="b">
        <f t="shared" si="219"/>
        <v>0</v>
      </c>
      <c r="U1557" t="b">
        <f t="shared" si="220"/>
        <v>0</v>
      </c>
      <c r="V1557" t="b">
        <f t="shared" si="221"/>
        <v>1</v>
      </c>
      <c r="W1557" t="b">
        <f t="shared" si="222"/>
        <v>0</v>
      </c>
      <c r="X1557" t="b">
        <f t="shared" si="223"/>
        <v>1</v>
      </c>
      <c r="Y1557" t="b">
        <f t="shared" si="224"/>
        <v>0</v>
      </c>
    </row>
    <row r="1558" spans="1:25" x14ac:dyDescent="0.3">
      <c r="A1558">
        <v>1556</v>
      </c>
      <c r="B1558" t="s">
        <v>83</v>
      </c>
      <c r="C1558" t="s">
        <v>97</v>
      </c>
      <c r="D1558" t="s">
        <v>98</v>
      </c>
      <c r="E1558" t="s">
        <v>86</v>
      </c>
      <c r="F1558" t="s">
        <v>91</v>
      </c>
      <c r="G1558" t="s">
        <v>88</v>
      </c>
      <c r="H1558">
        <v>1199</v>
      </c>
      <c r="I1558">
        <v>87</v>
      </c>
      <c r="J1558">
        <v>18.5</v>
      </c>
      <c r="K1558">
        <v>10</v>
      </c>
      <c r="L1558">
        <v>2022</v>
      </c>
      <c r="M1558">
        <v>49929</v>
      </c>
      <c r="N1558">
        <v>1</v>
      </c>
      <c r="O1558">
        <v>0</v>
      </c>
      <c r="P1558">
        <v>6.51</v>
      </c>
      <c r="Q1558" t="b">
        <f t="shared" si="216"/>
        <v>1</v>
      </c>
      <c r="R1558" t="b">
        <f t="shared" si="217"/>
        <v>0</v>
      </c>
      <c r="S1558" t="b">
        <f t="shared" si="218"/>
        <v>1</v>
      </c>
      <c r="T1558" t="b">
        <f t="shared" si="219"/>
        <v>0</v>
      </c>
      <c r="U1558" t="b">
        <f t="shared" si="220"/>
        <v>0</v>
      </c>
      <c r="V1558" t="b">
        <f t="shared" si="221"/>
        <v>0</v>
      </c>
      <c r="W1558" t="b">
        <f t="shared" si="222"/>
        <v>0</v>
      </c>
      <c r="X1558" t="b">
        <f t="shared" si="223"/>
        <v>1</v>
      </c>
      <c r="Y1558" t="b">
        <f t="shared" si="224"/>
        <v>0</v>
      </c>
    </row>
    <row r="1559" spans="1:25" x14ac:dyDescent="0.3">
      <c r="A1559">
        <v>1557</v>
      </c>
      <c r="B1559" t="s">
        <v>83</v>
      </c>
      <c r="C1559" t="s">
        <v>97</v>
      </c>
      <c r="D1559" t="s">
        <v>98</v>
      </c>
      <c r="E1559" t="s">
        <v>86</v>
      </c>
      <c r="F1559" t="s">
        <v>91</v>
      </c>
      <c r="G1559" t="s">
        <v>88</v>
      </c>
      <c r="H1559">
        <v>1199</v>
      </c>
      <c r="I1559">
        <v>87</v>
      </c>
      <c r="J1559">
        <v>18.5</v>
      </c>
      <c r="K1559">
        <v>10</v>
      </c>
      <c r="L1559">
        <v>2020</v>
      </c>
      <c r="M1559">
        <v>91471</v>
      </c>
      <c r="N1559">
        <v>2</v>
      </c>
      <c r="O1559">
        <v>0</v>
      </c>
      <c r="P1559">
        <v>3.99</v>
      </c>
      <c r="Q1559" t="b">
        <f t="shared" si="216"/>
        <v>0</v>
      </c>
      <c r="R1559" t="b">
        <f t="shared" si="217"/>
        <v>0</v>
      </c>
      <c r="S1559" t="b">
        <f t="shared" si="218"/>
        <v>1</v>
      </c>
      <c r="T1559" t="b">
        <f t="shared" si="219"/>
        <v>0</v>
      </c>
      <c r="U1559" t="b">
        <f t="shared" si="220"/>
        <v>0</v>
      </c>
      <c r="V1559" t="b">
        <f t="shared" si="221"/>
        <v>0</v>
      </c>
      <c r="W1559" t="b">
        <f t="shared" si="222"/>
        <v>0</v>
      </c>
      <c r="X1559" t="b">
        <f t="shared" si="223"/>
        <v>1</v>
      </c>
      <c r="Y1559" t="b">
        <f t="shared" si="224"/>
        <v>0</v>
      </c>
    </row>
    <row r="1560" spans="1:25" x14ac:dyDescent="0.3">
      <c r="A1560">
        <v>1558</v>
      </c>
      <c r="B1560" t="s">
        <v>83</v>
      </c>
      <c r="C1560" t="s">
        <v>97</v>
      </c>
      <c r="D1560" t="s">
        <v>98</v>
      </c>
      <c r="E1560" t="s">
        <v>86</v>
      </c>
      <c r="F1560" t="s">
        <v>91</v>
      </c>
      <c r="G1560" t="s">
        <v>88</v>
      </c>
      <c r="H1560">
        <v>1199</v>
      </c>
      <c r="I1560">
        <v>87</v>
      </c>
      <c r="J1560">
        <v>18.5</v>
      </c>
      <c r="K1560">
        <v>10</v>
      </c>
      <c r="L1560">
        <v>2026</v>
      </c>
      <c r="M1560">
        <v>8971</v>
      </c>
      <c r="N1560">
        <v>1</v>
      </c>
      <c r="O1560">
        <v>0</v>
      </c>
      <c r="P1560">
        <v>9.56</v>
      </c>
      <c r="Q1560" t="b">
        <f t="shared" si="216"/>
        <v>1</v>
      </c>
      <c r="R1560" t="b">
        <f t="shared" si="217"/>
        <v>0</v>
      </c>
      <c r="S1560" t="b">
        <f t="shared" si="218"/>
        <v>0</v>
      </c>
      <c r="T1560" t="b">
        <f t="shared" si="219"/>
        <v>0</v>
      </c>
      <c r="U1560" t="b">
        <f t="shared" si="220"/>
        <v>0</v>
      </c>
      <c r="V1560" t="b">
        <f t="shared" si="221"/>
        <v>1</v>
      </c>
      <c r="W1560" t="b">
        <f t="shared" si="222"/>
        <v>1</v>
      </c>
      <c r="X1560" t="b">
        <f t="shared" si="223"/>
        <v>1</v>
      </c>
      <c r="Y1560" t="b">
        <f t="shared" si="224"/>
        <v>1</v>
      </c>
    </row>
    <row r="1561" spans="1:25" x14ac:dyDescent="0.3">
      <c r="A1561">
        <v>1559</v>
      </c>
      <c r="B1561" t="s">
        <v>83</v>
      </c>
      <c r="C1561" t="s">
        <v>97</v>
      </c>
      <c r="D1561" t="s">
        <v>98</v>
      </c>
      <c r="E1561" t="s">
        <v>86</v>
      </c>
      <c r="F1561" t="s">
        <v>91</v>
      </c>
      <c r="G1561" t="s">
        <v>88</v>
      </c>
      <c r="H1561">
        <v>1199</v>
      </c>
      <c r="I1561">
        <v>87</v>
      </c>
      <c r="J1561">
        <v>18.5</v>
      </c>
      <c r="K1561">
        <v>10</v>
      </c>
      <c r="L1561">
        <v>2020</v>
      </c>
      <c r="M1561">
        <v>119781</v>
      </c>
      <c r="N1561">
        <v>1</v>
      </c>
      <c r="O1561">
        <v>0</v>
      </c>
      <c r="P1561">
        <v>3.37</v>
      </c>
      <c r="Q1561" t="b">
        <f t="shared" si="216"/>
        <v>0</v>
      </c>
      <c r="R1561" t="b">
        <f t="shared" si="217"/>
        <v>0</v>
      </c>
      <c r="S1561" t="b">
        <f t="shared" si="218"/>
        <v>1</v>
      </c>
      <c r="T1561" t="b">
        <f t="shared" si="219"/>
        <v>0</v>
      </c>
      <c r="U1561" t="b">
        <f t="shared" si="220"/>
        <v>0</v>
      </c>
      <c r="V1561" t="b">
        <f t="shared" si="221"/>
        <v>0</v>
      </c>
      <c r="W1561" t="b">
        <f t="shared" si="222"/>
        <v>0</v>
      </c>
      <c r="X1561" t="b">
        <f t="shared" si="223"/>
        <v>1</v>
      </c>
      <c r="Y1561" t="b">
        <f t="shared" si="224"/>
        <v>0</v>
      </c>
    </row>
    <row r="1562" spans="1:25" x14ac:dyDescent="0.3">
      <c r="A1562">
        <v>1560</v>
      </c>
      <c r="B1562" t="s">
        <v>83</v>
      </c>
      <c r="C1562" t="s">
        <v>97</v>
      </c>
      <c r="D1562" t="s">
        <v>98</v>
      </c>
      <c r="E1562" t="s">
        <v>86</v>
      </c>
      <c r="F1562" t="s">
        <v>91</v>
      </c>
      <c r="G1562" t="s">
        <v>88</v>
      </c>
      <c r="H1562">
        <v>1199</v>
      </c>
      <c r="I1562">
        <v>87</v>
      </c>
      <c r="J1562">
        <v>18.5</v>
      </c>
      <c r="K1562">
        <v>10</v>
      </c>
      <c r="L1562">
        <v>2021</v>
      </c>
      <c r="M1562">
        <v>60153</v>
      </c>
      <c r="N1562">
        <v>1</v>
      </c>
      <c r="O1562">
        <v>0</v>
      </c>
      <c r="P1562">
        <v>5.05</v>
      </c>
      <c r="Q1562" t="b">
        <f t="shared" si="216"/>
        <v>1</v>
      </c>
      <c r="R1562" t="b">
        <f t="shared" si="217"/>
        <v>0</v>
      </c>
      <c r="S1562" t="b">
        <f t="shared" si="218"/>
        <v>1</v>
      </c>
      <c r="T1562" t="b">
        <f t="shared" si="219"/>
        <v>0</v>
      </c>
      <c r="U1562" t="b">
        <f t="shared" si="220"/>
        <v>0</v>
      </c>
      <c r="V1562" t="b">
        <f t="shared" si="221"/>
        <v>0</v>
      </c>
      <c r="W1562" t="b">
        <f t="shared" si="222"/>
        <v>0</v>
      </c>
      <c r="X1562" t="b">
        <f t="shared" si="223"/>
        <v>1</v>
      </c>
      <c r="Y1562" t="b">
        <f t="shared" si="224"/>
        <v>0</v>
      </c>
    </row>
    <row r="1563" spans="1:25" x14ac:dyDescent="0.3">
      <c r="A1563">
        <v>1561</v>
      </c>
      <c r="B1563" t="s">
        <v>83</v>
      </c>
      <c r="C1563" t="s">
        <v>97</v>
      </c>
      <c r="D1563" t="s">
        <v>98</v>
      </c>
      <c r="E1563" t="s">
        <v>86</v>
      </c>
      <c r="F1563" t="s">
        <v>91</v>
      </c>
      <c r="G1563" t="s">
        <v>88</v>
      </c>
      <c r="H1563">
        <v>1199</v>
      </c>
      <c r="I1563">
        <v>87</v>
      </c>
      <c r="J1563">
        <v>18.5</v>
      </c>
      <c r="K1563">
        <v>10</v>
      </c>
      <c r="L1563">
        <v>2021</v>
      </c>
      <c r="M1563">
        <v>105820</v>
      </c>
      <c r="N1563">
        <v>3</v>
      </c>
      <c r="O1563">
        <v>0</v>
      </c>
      <c r="P1563">
        <v>3.58</v>
      </c>
      <c r="Q1563" t="b">
        <f t="shared" si="216"/>
        <v>0</v>
      </c>
      <c r="R1563" t="b">
        <f t="shared" si="217"/>
        <v>0</v>
      </c>
      <c r="S1563" t="b">
        <f t="shared" si="218"/>
        <v>1</v>
      </c>
      <c r="T1563" t="b">
        <f t="shared" si="219"/>
        <v>0</v>
      </c>
      <c r="U1563" t="b">
        <f t="shared" si="220"/>
        <v>0</v>
      </c>
      <c r="V1563" t="b">
        <f t="shared" si="221"/>
        <v>0</v>
      </c>
      <c r="W1563" t="b">
        <f t="shared" si="222"/>
        <v>0</v>
      </c>
      <c r="X1563" t="b">
        <f t="shared" si="223"/>
        <v>1</v>
      </c>
      <c r="Y1563" t="b">
        <f t="shared" si="224"/>
        <v>0</v>
      </c>
    </row>
    <row r="1564" spans="1:25" x14ac:dyDescent="0.3">
      <c r="A1564">
        <v>1562</v>
      </c>
      <c r="B1564" t="s">
        <v>83</v>
      </c>
      <c r="C1564" t="s">
        <v>97</v>
      </c>
      <c r="D1564" t="s">
        <v>98</v>
      </c>
      <c r="E1564" t="s">
        <v>86</v>
      </c>
      <c r="F1564" t="s">
        <v>91</v>
      </c>
      <c r="G1564" t="s">
        <v>88</v>
      </c>
      <c r="H1564">
        <v>1199</v>
      </c>
      <c r="I1564">
        <v>87</v>
      </c>
      <c r="J1564">
        <v>18.5</v>
      </c>
      <c r="K1564">
        <v>10</v>
      </c>
      <c r="L1564">
        <v>2020</v>
      </c>
      <c r="M1564">
        <v>55802</v>
      </c>
      <c r="N1564">
        <v>1</v>
      </c>
      <c r="O1564">
        <v>0</v>
      </c>
      <c r="P1564">
        <v>4.5199999999999996</v>
      </c>
      <c r="Q1564" t="b">
        <f t="shared" si="216"/>
        <v>1</v>
      </c>
      <c r="R1564" t="b">
        <f t="shared" si="217"/>
        <v>1</v>
      </c>
      <c r="S1564" t="b">
        <f t="shared" si="218"/>
        <v>1</v>
      </c>
      <c r="T1564" t="b">
        <f t="shared" si="219"/>
        <v>0</v>
      </c>
      <c r="U1564" t="b">
        <f t="shared" si="220"/>
        <v>0</v>
      </c>
      <c r="V1564" t="b">
        <f t="shared" si="221"/>
        <v>0</v>
      </c>
      <c r="W1564" t="b">
        <f t="shared" si="222"/>
        <v>0</v>
      </c>
      <c r="X1564" t="b">
        <f t="shared" si="223"/>
        <v>1</v>
      </c>
      <c r="Y1564" t="b">
        <f t="shared" si="224"/>
        <v>0</v>
      </c>
    </row>
    <row r="1565" spans="1:25" x14ac:dyDescent="0.3">
      <c r="A1565">
        <v>1563</v>
      </c>
      <c r="B1565" t="s">
        <v>83</v>
      </c>
      <c r="C1565" t="s">
        <v>97</v>
      </c>
      <c r="D1565" t="s">
        <v>98</v>
      </c>
      <c r="E1565" t="s">
        <v>86</v>
      </c>
      <c r="F1565" t="s">
        <v>91</v>
      </c>
      <c r="G1565" t="s">
        <v>88</v>
      </c>
      <c r="H1565">
        <v>1199</v>
      </c>
      <c r="I1565">
        <v>87</v>
      </c>
      <c r="J1565">
        <v>18.5</v>
      </c>
      <c r="K1565">
        <v>10</v>
      </c>
      <c r="L1565">
        <v>2020</v>
      </c>
      <c r="M1565">
        <v>110385</v>
      </c>
      <c r="N1565">
        <v>1</v>
      </c>
      <c r="O1565">
        <v>0</v>
      </c>
      <c r="P1565">
        <v>3.6</v>
      </c>
      <c r="Q1565" t="b">
        <f t="shared" si="216"/>
        <v>0</v>
      </c>
      <c r="R1565" t="b">
        <f t="shared" si="217"/>
        <v>0</v>
      </c>
      <c r="S1565" t="b">
        <f t="shared" si="218"/>
        <v>1</v>
      </c>
      <c r="T1565" t="b">
        <f t="shared" si="219"/>
        <v>0</v>
      </c>
      <c r="U1565" t="b">
        <f t="shared" si="220"/>
        <v>0</v>
      </c>
      <c r="V1565" t="b">
        <f t="shared" si="221"/>
        <v>0</v>
      </c>
      <c r="W1565" t="b">
        <f t="shared" si="222"/>
        <v>0</v>
      </c>
      <c r="X1565" t="b">
        <f t="shared" si="223"/>
        <v>1</v>
      </c>
      <c r="Y1565" t="b">
        <f t="shared" si="224"/>
        <v>0</v>
      </c>
    </row>
    <row r="1566" spans="1:25" x14ac:dyDescent="0.3">
      <c r="A1566">
        <v>1564</v>
      </c>
      <c r="B1566" t="s">
        <v>83</v>
      </c>
      <c r="C1566" t="s">
        <v>97</v>
      </c>
      <c r="D1566" t="s">
        <v>98</v>
      </c>
      <c r="E1566" t="s">
        <v>86</v>
      </c>
      <c r="F1566" t="s">
        <v>91</v>
      </c>
      <c r="G1566" t="s">
        <v>88</v>
      </c>
      <c r="H1566">
        <v>1199</v>
      </c>
      <c r="I1566">
        <v>87</v>
      </c>
      <c r="J1566">
        <v>18.5</v>
      </c>
      <c r="K1566">
        <v>10</v>
      </c>
      <c r="L1566">
        <v>2022</v>
      </c>
      <c r="M1566">
        <v>77696</v>
      </c>
      <c r="N1566">
        <v>2</v>
      </c>
      <c r="O1566">
        <v>0</v>
      </c>
      <c r="P1566">
        <v>5.19</v>
      </c>
      <c r="Q1566" t="b">
        <f t="shared" si="216"/>
        <v>1</v>
      </c>
      <c r="R1566" t="b">
        <f t="shared" si="217"/>
        <v>0</v>
      </c>
      <c r="S1566" t="b">
        <f t="shared" si="218"/>
        <v>1</v>
      </c>
      <c r="T1566" t="b">
        <f t="shared" si="219"/>
        <v>0</v>
      </c>
      <c r="U1566" t="b">
        <f t="shared" si="220"/>
        <v>0</v>
      </c>
      <c r="V1566" t="b">
        <f t="shared" si="221"/>
        <v>0</v>
      </c>
      <c r="W1566" t="b">
        <f t="shared" si="222"/>
        <v>0</v>
      </c>
      <c r="X1566" t="b">
        <f t="shared" si="223"/>
        <v>1</v>
      </c>
      <c r="Y1566" t="b">
        <f t="shared" si="224"/>
        <v>0</v>
      </c>
    </row>
    <row r="1567" spans="1:25" x14ac:dyDescent="0.3">
      <c r="A1567">
        <v>1565</v>
      </c>
      <c r="B1567" t="s">
        <v>83</v>
      </c>
      <c r="C1567" t="s">
        <v>97</v>
      </c>
      <c r="D1567" t="s">
        <v>98</v>
      </c>
      <c r="E1567" t="s">
        <v>86</v>
      </c>
      <c r="F1567" t="s">
        <v>91</v>
      </c>
      <c r="G1567" t="s">
        <v>88</v>
      </c>
      <c r="H1567">
        <v>1199</v>
      </c>
      <c r="I1567">
        <v>87</v>
      </c>
      <c r="J1567">
        <v>18.5</v>
      </c>
      <c r="K1567">
        <v>10</v>
      </c>
      <c r="L1567">
        <v>2025</v>
      </c>
      <c r="M1567">
        <v>15314</v>
      </c>
      <c r="N1567">
        <v>1</v>
      </c>
      <c r="O1567">
        <v>0</v>
      </c>
      <c r="P1567">
        <v>9.27</v>
      </c>
      <c r="Q1567" t="b">
        <f t="shared" si="216"/>
        <v>1</v>
      </c>
      <c r="R1567" t="b">
        <f t="shared" si="217"/>
        <v>0</v>
      </c>
      <c r="S1567" t="b">
        <f t="shared" si="218"/>
        <v>0</v>
      </c>
      <c r="T1567" t="b">
        <f t="shared" si="219"/>
        <v>0</v>
      </c>
      <c r="U1567" t="b">
        <f t="shared" si="220"/>
        <v>0</v>
      </c>
      <c r="V1567" t="b">
        <f t="shared" si="221"/>
        <v>1</v>
      </c>
      <c r="W1567" t="b">
        <f t="shared" si="222"/>
        <v>1</v>
      </c>
      <c r="X1567" t="b">
        <f t="shared" si="223"/>
        <v>1</v>
      </c>
      <c r="Y1567" t="b">
        <f t="shared" si="224"/>
        <v>1</v>
      </c>
    </row>
    <row r="1568" spans="1:25" x14ac:dyDescent="0.3">
      <c r="A1568">
        <v>1566</v>
      </c>
      <c r="B1568" t="s">
        <v>83</v>
      </c>
      <c r="C1568" t="s">
        <v>97</v>
      </c>
      <c r="D1568" t="s">
        <v>98</v>
      </c>
      <c r="E1568" t="s">
        <v>86</v>
      </c>
      <c r="F1568" t="s">
        <v>91</v>
      </c>
      <c r="G1568" t="s">
        <v>88</v>
      </c>
      <c r="H1568">
        <v>1199</v>
      </c>
      <c r="I1568">
        <v>87</v>
      </c>
      <c r="J1568">
        <v>18.5</v>
      </c>
      <c r="K1568">
        <v>10</v>
      </c>
      <c r="L1568">
        <v>2023</v>
      </c>
      <c r="M1568">
        <v>42376</v>
      </c>
      <c r="N1568">
        <v>1</v>
      </c>
      <c r="O1568">
        <v>0</v>
      </c>
      <c r="P1568">
        <v>7.3</v>
      </c>
      <c r="Q1568" t="b">
        <f t="shared" si="216"/>
        <v>1</v>
      </c>
      <c r="R1568" t="b">
        <f t="shared" si="217"/>
        <v>0</v>
      </c>
      <c r="S1568" t="b">
        <f t="shared" si="218"/>
        <v>1</v>
      </c>
      <c r="T1568" t="b">
        <f t="shared" si="219"/>
        <v>0</v>
      </c>
      <c r="U1568" t="b">
        <f t="shared" si="220"/>
        <v>0</v>
      </c>
      <c r="V1568" t="b">
        <f t="shared" si="221"/>
        <v>1</v>
      </c>
      <c r="W1568" t="b">
        <f t="shared" si="222"/>
        <v>1</v>
      </c>
      <c r="X1568" t="b">
        <f t="shared" si="223"/>
        <v>1</v>
      </c>
      <c r="Y1568" t="b">
        <f t="shared" si="224"/>
        <v>1</v>
      </c>
    </row>
    <row r="1569" spans="1:25" x14ac:dyDescent="0.3">
      <c r="A1569">
        <v>1567</v>
      </c>
      <c r="B1569" t="s">
        <v>83</v>
      </c>
      <c r="C1569" t="s">
        <v>97</v>
      </c>
      <c r="D1569" t="s">
        <v>98</v>
      </c>
      <c r="E1569" t="s">
        <v>86</v>
      </c>
      <c r="F1569" t="s">
        <v>91</v>
      </c>
      <c r="G1569" t="s">
        <v>88</v>
      </c>
      <c r="H1569">
        <v>1199</v>
      </c>
      <c r="I1569">
        <v>87</v>
      </c>
      <c r="J1569">
        <v>18.5</v>
      </c>
      <c r="K1569">
        <v>10</v>
      </c>
      <c r="L1569">
        <v>2023</v>
      </c>
      <c r="M1569">
        <v>62744</v>
      </c>
      <c r="N1569">
        <v>1</v>
      </c>
      <c r="O1569">
        <v>0</v>
      </c>
      <c r="P1569">
        <v>7.09</v>
      </c>
      <c r="Q1569" t="b">
        <f t="shared" si="216"/>
        <v>1</v>
      </c>
      <c r="R1569" t="b">
        <f t="shared" si="217"/>
        <v>0</v>
      </c>
      <c r="S1569" t="b">
        <f t="shared" si="218"/>
        <v>1</v>
      </c>
      <c r="T1569" t="b">
        <f t="shared" si="219"/>
        <v>0</v>
      </c>
      <c r="U1569" t="b">
        <f t="shared" si="220"/>
        <v>0</v>
      </c>
      <c r="V1569" t="b">
        <f t="shared" si="221"/>
        <v>1</v>
      </c>
      <c r="W1569" t="b">
        <f t="shared" si="222"/>
        <v>1</v>
      </c>
      <c r="X1569" t="b">
        <f t="shared" si="223"/>
        <v>1</v>
      </c>
      <c r="Y1569" t="b">
        <f t="shared" si="224"/>
        <v>1</v>
      </c>
    </row>
    <row r="1570" spans="1:25" x14ac:dyDescent="0.3">
      <c r="A1570">
        <v>1568</v>
      </c>
      <c r="B1570" t="s">
        <v>83</v>
      </c>
      <c r="C1570" t="s">
        <v>97</v>
      </c>
      <c r="D1570" t="s">
        <v>98</v>
      </c>
      <c r="E1570" t="s">
        <v>86</v>
      </c>
      <c r="F1570" t="s">
        <v>91</v>
      </c>
      <c r="G1570" t="s">
        <v>88</v>
      </c>
      <c r="H1570">
        <v>1199</v>
      </c>
      <c r="I1570">
        <v>87</v>
      </c>
      <c r="J1570">
        <v>18.5</v>
      </c>
      <c r="K1570">
        <v>10</v>
      </c>
      <c r="L1570">
        <v>2024</v>
      </c>
      <c r="M1570">
        <v>29875</v>
      </c>
      <c r="N1570">
        <v>1</v>
      </c>
      <c r="O1570">
        <v>0</v>
      </c>
      <c r="P1570">
        <v>8.2799999999999994</v>
      </c>
      <c r="Q1570" t="b">
        <f t="shared" si="216"/>
        <v>1</v>
      </c>
      <c r="R1570" t="b">
        <f t="shared" si="217"/>
        <v>0</v>
      </c>
      <c r="S1570" t="b">
        <f t="shared" si="218"/>
        <v>0</v>
      </c>
      <c r="T1570" t="b">
        <f t="shared" si="219"/>
        <v>0</v>
      </c>
      <c r="U1570" t="b">
        <f t="shared" si="220"/>
        <v>0</v>
      </c>
      <c r="V1570" t="b">
        <f t="shared" si="221"/>
        <v>1</v>
      </c>
      <c r="W1570" t="b">
        <f t="shared" si="222"/>
        <v>1</v>
      </c>
      <c r="X1570" t="b">
        <f t="shared" si="223"/>
        <v>1</v>
      </c>
      <c r="Y1570" t="b">
        <f t="shared" si="224"/>
        <v>1</v>
      </c>
    </row>
    <row r="1571" spans="1:25" x14ac:dyDescent="0.3">
      <c r="A1571">
        <v>1569</v>
      </c>
      <c r="B1571" t="s">
        <v>83</v>
      </c>
      <c r="C1571" t="s">
        <v>97</v>
      </c>
      <c r="D1571" t="s">
        <v>98</v>
      </c>
      <c r="E1571" t="s">
        <v>86</v>
      </c>
      <c r="F1571" t="s">
        <v>91</v>
      </c>
      <c r="G1571" t="s">
        <v>88</v>
      </c>
      <c r="H1571">
        <v>1199</v>
      </c>
      <c r="I1571">
        <v>87</v>
      </c>
      <c r="J1571">
        <v>18.5</v>
      </c>
      <c r="K1571">
        <v>10</v>
      </c>
      <c r="L1571">
        <v>2020</v>
      </c>
      <c r="M1571">
        <v>128693</v>
      </c>
      <c r="N1571">
        <v>1</v>
      </c>
      <c r="O1571">
        <v>0</v>
      </c>
      <c r="P1571">
        <v>3.38</v>
      </c>
      <c r="Q1571" t="b">
        <f t="shared" si="216"/>
        <v>0</v>
      </c>
      <c r="R1571" t="b">
        <f t="shared" si="217"/>
        <v>0</v>
      </c>
      <c r="S1571" t="b">
        <f t="shared" si="218"/>
        <v>1</v>
      </c>
      <c r="T1571" t="b">
        <f t="shared" si="219"/>
        <v>0</v>
      </c>
      <c r="U1571" t="b">
        <f t="shared" si="220"/>
        <v>0</v>
      </c>
      <c r="V1571" t="b">
        <f t="shared" si="221"/>
        <v>0</v>
      </c>
      <c r="W1571" t="b">
        <f t="shared" si="222"/>
        <v>0</v>
      </c>
      <c r="X1571" t="b">
        <f t="shared" si="223"/>
        <v>1</v>
      </c>
      <c r="Y1571" t="b">
        <f t="shared" si="224"/>
        <v>0</v>
      </c>
    </row>
    <row r="1572" spans="1:25" x14ac:dyDescent="0.3">
      <c r="A1572">
        <v>1570</v>
      </c>
      <c r="B1572" t="s">
        <v>83</v>
      </c>
      <c r="C1572" t="s">
        <v>97</v>
      </c>
      <c r="D1572" t="s">
        <v>98</v>
      </c>
      <c r="E1572" t="s">
        <v>86</v>
      </c>
      <c r="F1572" t="s">
        <v>91</v>
      </c>
      <c r="G1572" t="s">
        <v>88</v>
      </c>
      <c r="H1572">
        <v>1199</v>
      </c>
      <c r="I1572">
        <v>87</v>
      </c>
      <c r="J1572">
        <v>18.5</v>
      </c>
      <c r="K1572">
        <v>10</v>
      </c>
      <c r="L1572">
        <v>2021</v>
      </c>
      <c r="M1572">
        <v>79621</v>
      </c>
      <c r="N1572">
        <v>1</v>
      </c>
      <c r="O1572">
        <v>0</v>
      </c>
      <c r="P1572">
        <v>4.6500000000000004</v>
      </c>
      <c r="Q1572" t="b">
        <f t="shared" si="216"/>
        <v>1</v>
      </c>
      <c r="R1572" t="b">
        <f t="shared" si="217"/>
        <v>1</v>
      </c>
      <c r="S1572" t="b">
        <f t="shared" si="218"/>
        <v>1</v>
      </c>
      <c r="T1572" t="b">
        <f t="shared" si="219"/>
        <v>0</v>
      </c>
      <c r="U1572" t="b">
        <f t="shared" si="220"/>
        <v>0</v>
      </c>
      <c r="V1572" t="b">
        <f t="shared" si="221"/>
        <v>0</v>
      </c>
      <c r="W1572" t="b">
        <f t="shared" si="222"/>
        <v>0</v>
      </c>
      <c r="X1572" t="b">
        <f t="shared" si="223"/>
        <v>1</v>
      </c>
      <c r="Y1572" t="b">
        <f t="shared" si="224"/>
        <v>0</v>
      </c>
    </row>
    <row r="1573" spans="1:25" x14ac:dyDescent="0.3">
      <c r="A1573">
        <v>1571</v>
      </c>
      <c r="B1573" t="s">
        <v>83</v>
      </c>
      <c r="C1573" t="s">
        <v>97</v>
      </c>
      <c r="D1573" t="s">
        <v>98</v>
      </c>
      <c r="E1573" t="s">
        <v>86</v>
      </c>
      <c r="F1573" t="s">
        <v>91</v>
      </c>
      <c r="G1573" t="s">
        <v>88</v>
      </c>
      <c r="H1573">
        <v>1199</v>
      </c>
      <c r="I1573">
        <v>87</v>
      </c>
      <c r="J1573">
        <v>18.5</v>
      </c>
      <c r="K1573">
        <v>10</v>
      </c>
      <c r="L1573">
        <v>2024</v>
      </c>
      <c r="M1573">
        <v>21631</v>
      </c>
      <c r="N1573">
        <v>1</v>
      </c>
      <c r="O1573">
        <v>1</v>
      </c>
      <c r="P1573">
        <v>7.08</v>
      </c>
      <c r="Q1573" t="b">
        <f t="shared" si="216"/>
        <v>1</v>
      </c>
      <c r="R1573" t="b">
        <f t="shared" si="217"/>
        <v>0</v>
      </c>
      <c r="S1573" t="b">
        <f t="shared" si="218"/>
        <v>0</v>
      </c>
      <c r="T1573" t="b">
        <f t="shared" si="219"/>
        <v>0</v>
      </c>
      <c r="U1573" t="b">
        <f t="shared" si="220"/>
        <v>0</v>
      </c>
      <c r="V1573" t="b">
        <f t="shared" si="221"/>
        <v>1</v>
      </c>
      <c r="W1573" t="b">
        <f t="shared" si="222"/>
        <v>1</v>
      </c>
      <c r="X1573" t="b">
        <f t="shared" si="223"/>
        <v>1</v>
      </c>
      <c r="Y1573" t="b">
        <f t="shared" si="224"/>
        <v>1</v>
      </c>
    </row>
    <row r="1574" spans="1:25" x14ac:dyDescent="0.3">
      <c r="A1574">
        <v>1572</v>
      </c>
      <c r="B1574" t="s">
        <v>83</v>
      </c>
      <c r="C1574" t="s">
        <v>97</v>
      </c>
      <c r="D1574" t="s">
        <v>98</v>
      </c>
      <c r="E1574" t="s">
        <v>86</v>
      </c>
      <c r="F1574" t="s">
        <v>91</v>
      </c>
      <c r="G1574" t="s">
        <v>88</v>
      </c>
      <c r="H1574">
        <v>1199</v>
      </c>
      <c r="I1574">
        <v>87</v>
      </c>
      <c r="J1574">
        <v>18.5</v>
      </c>
      <c r="K1574">
        <v>10</v>
      </c>
      <c r="L1574">
        <v>2024</v>
      </c>
      <c r="M1574">
        <v>24838</v>
      </c>
      <c r="N1574">
        <v>2</v>
      </c>
      <c r="O1574">
        <v>0</v>
      </c>
      <c r="P1574">
        <v>7.42</v>
      </c>
      <c r="Q1574" t="b">
        <f t="shared" si="216"/>
        <v>1</v>
      </c>
      <c r="R1574" t="b">
        <f t="shared" si="217"/>
        <v>0</v>
      </c>
      <c r="S1574" t="b">
        <f t="shared" si="218"/>
        <v>0</v>
      </c>
      <c r="T1574" t="b">
        <f t="shared" si="219"/>
        <v>0</v>
      </c>
      <c r="U1574" t="b">
        <f t="shared" si="220"/>
        <v>0</v>
      </c>
      <c r="V1574" t="b">
        <f t="shared" si="221"/>
        <v>1</v>
      </c>
      <c r="W1574" t="b">
        <f t="shared" si="222"/>
        <v>1</v>
      </c>
      <c r="X1574" t="b">
        <f t="shared" si="223"/>
        <v>1</v>
      </c>
      <c r="Y1574" t="b">
        <f t="shared" si="224"/>
        <v>1</v>
      </c>
    </row>
    <row r="1575" spans="1:25" x14ac:dyDescent="0.3">
      <c r="A1575">
        <v>1573</v>
      </c>
      <c r="B1575" t="s">
        <v>83</v>
      </c>
      <c r="C1575" t="s">
        <v>97</v>
      </c>
      <c r="D1575" t="s">
        <v>98</v>
      </c>
      <c r="E1575" t="s">
        <v>86</v>
      </c>
      <c r="F1575" t="s">
        <v>91</v>
      </c>
      <c r="G1575" t="s">
        <v>88</v>
      </c>
      <c r="H1575">
        <v>1199</v>
      </c>
      <c r="I1575">
        <v>87</v>
      </c>
      <c r="J1575">
        <v>18.5</v>
      </c>
      <c r="K1575">
        <v>10</v>
      </c>
      <c r="L1575">
        <v>2024</v>
      </c>
      <c r="M1575">
        <v>49839</v>
      </c>
      <c r="N1575">
        <v>1</v>
      </c>
      <c r="O1575">
        <v>0</v>
      </c>
      <c r="P1575">
        <v>8.19</v>
      </c>
      <c r="Q1575" t="b">
        <f t="shared" si="216"/>
        <v>1</v>
      </c>
      <c r="R1575" t="b">
        <f t="shared" si="217"/>
        <v>0</v>
      </c>
      <c r="S1575" t="b">
        <f t="shared" si="218"/>
        <v>1</v>
      </c>
      <c r="T1575" t="b">
        <f t="shared" si="219"/>
        <v>0</v>
      </c>
      <c r="U1575" t="b">
        <f t="shared" si="220"/>
        <v>0</v>
      </c>
      <c r="V1575" t="b">
        <f t="shared" si="221"/>
        <v>1</v>
      </c>
      <c r="W1575" t="b">
        <f t="shared" si="222"/>
        <v>1</v>
      </c>
      <c r="X1575" t="b">
        <f t="shared" si="223"/>
        <v>1</v>
      </c>
      <c r="Y1575" t="b">
        <f t="shared" si="224"/>
        <v>1</v>
      </c>
    </row>
    <row r="1576" spans="1:25" x14ac:dyDescent="0.3">
      <c r="A1576">
        <v>1574</v>
      </c>
      <c r="B1576" t="s">
        <v>83</v>
      </c>
      <c r="C1576" t="s">
        <v>97</v>
      </c>
      <c r="D1576" t="s">
        <v>98</v>
      </c>
      <c r="E1576" t="s">
        <v>86</v>
      </c>
      <c r="F1576" t="s">
        <v>91</v>
      </c>
      <c r="G1576" t="s">
        <v>88</v>
      </c>
      <c r="H1576">
        <v>1199</v>
      </c>
      <c r="I1576">
        <v>87</v>
      </c>
      <c r="J1576">
        <v>18.5</v>
      </c>
      <c r="K1576">
        <v>10</v>
      </c>
      <c r="L1576">
        <v>2022</v>
      </c>
      <c r="M1576">
        <v>73141</v>
      </c>
      <c r="N1576">
        <v>1</v>
      </c>
      <c r="O1576">
        <v>0</v>
      </c>
      <c r="P1576">
        <v>6.02</v>
      </c>
      <c r="Q1576" t="b">
        <f t="shared" si="216"/>
        <v>1</v>
      </c>
      <c r="R1576" t="b">
        <f t="shared" si="217"/>
        <v>0</v>
      </c>
      <c r="S1576" t="b">
        <f t="shared" si="218"/>
        <v>1</v>
      </c>
      <c r="T1576" t="b">
        <f t="shared" si="219"/>
        <v>0</v>
      </c>
      <c r="U1576" t="b">
        <f t="shared" si="220"/>
        <v>0</v>
      </c>
      <c r="V1576" t="b">
        <f t="shared" si="221"/>
        <v>0</v>
      </c>
      <c r="W1576" t="b">
        <f t="shared" si="222"/>
        <v>0</v>
      </c>
      <c r="X1576" t="b">
        <f t="shared" si="223"/>
        <v>1</v>
      </c>
      <c r="Y1576" t="b">
        <f t="shared" si="224"/>
        <v>0</v>
      </c>
    </row>
    <row r="1577" spans="1:25" x14ac:dyDescent="0.3">
      <c r="A1577">
        <v>1575</v>
      </c>
      <c r="B1577" t="s">
        <v>83</v>
      </c>
      <c r="C1577" t="s">
        <v>97</v>
      </c>
      <c r="D1577" t="s">
        <v>98</v>
      </c>
      <c r="E1577" t="s">
        <v>86</v>
      </c>
      <c r="F1577" t="s">
        <v>91</v>
      </c>
      <c r="G1577" t="s">
        <v>88</v>
      </c>
      <c r="H1577">
        <v>1199</v>
      </c>
      <c r="I1577">
        <v>87</v>
      </c>
      <c r="J1577">
        <v>18.5</v>
      </c>
      <c r="K1577">
        <v>10</v>
      </c>
      <c r="L1577">
        <v>2023</v>
      </c>
      <c r="M1577">
        <v>48520</v>
      </c>
      <c r="N1577">
        <v>1</v>
      </c>
      <c r="O1577">
        <v>0</v>
      </c>
      <c r="P1577">
        <v>7.26</v>
      </c>
      <c r="Q1577" t="b">
        <f t="shared" si="216"/>
        <v>1</v>
      </c>
      <c r="R1577" t="b">
        <f t="shared" si="217"/>
        <v>0</v>
      </c>
      <c r="S1577" t="b">
        <f t="shared" si="218"/>
        <v>1</v>
      </c>
      <c r="T1577" t="b">
        <f t="shared" si="219"/>
        <v>0</v>
      </c>
      <c r="U1577" t="b">
        <f t="shared" si="220"/>
        <v>0</v>
      </c>
      <c r="V1577" t="b">
        <f t="shared" si="221"/>
        <v>1</v>
      </c>
      <c r="W1577" t="b">
        <f t="shared" si="222"/>
        <v>1</v>
      </c>
      <c r="X1577" t="b">
        <f t="shared" si="223"/>
        <v>1</v>
      </c>
      <c r="Y1577" t="b">
        <f t="shared" si="224"/>
        <v>1</v>
      </c>
    </row>
    <row r="1578" spans="1:25" x14ac:dyDescent="0.3">
      <c r="A1578">
        <v>1576</v>
      </c>
      <c r="B1578" t="s">
        <v>83</v>
      </c>
      <c r="C1578" t="s">
        <v>97</v>
      </c>
      <c r="D1578" t="s">
        <v>98</v>
      </c>
      <c r="E1578" t="s">
        <v>86</v>
      </c>
      <c r="F1578" t="s">
        <v>91</v>
      </c>
      <c r="G1578" t="s">
        <v>88</v>
      </c>
      <c r="H1578">
        <v>1199</v>
      </c>
      <c r="I1578">
        <v>87</v>
      </c>
      <c r="J1578">
        <v>18.5</v>
      </c>
      <c r="K1578">
        <v>10</v>
      </c>
      <c r="L1578">
        <v>2026</v>
      </c>
      <c r="M1578">
        <v>9738</v>
      </c>
      <c r="N1578">
        <v>1</v>
      </c>
      <c r="O1578">
        <v>0</v>
      </c>
      <c r="P1578">
        <v>9.49</v>
      </c>
      <c r="Q1578" t="b">
        <f t="shared" si="216"/>
        <v>1</v>
      </c>
      <c r="R1578" t="b">
        <f t="shared" si="217"/>
        <v>0</v>
      </c>
      <c r="S1578" t="b">
        <f t="shared" si="218"/>
        <v>0</v>
      </c>
      <c r="T1578" t="b">
        <f t="shared" si="219"/>
        <v>0</v>
      </c>
      <c r="U1578" t="b">
        <f t="shared" si="220"/>
        <v>0</v>
      </c>
      <c r="V1578" t="b">
        <f t="shared" si="221"/>
        <v>1</v>
      </c>
      <c r="W1578" t="b">
        <f t="shared" si="222"/>
        <v>1</v>
      </c>
      <c r="X1578" t="b">
        <f t="shared" si="223"/>
        <v>1</v>
      </c>
      <c r="Y1578" t="b">
        <f t="shared" si="224"/>
        <v>1</v>
      </c>
    </row>
    <row r="1579" spans="1:25" x14ac:dyDescent="0.3">
      <c r="A1579">
        <v>1577</v>
      </c>
      <c r="B1579" t="s">
        <v>83</v>
      </c>
      <c r="C1579" t="s">
        <v>97</v>
      </c>
      <c r="D1579" t="s">
        <v>98</v>
      </c>
      <c r="E1579" t="s">
        <v>86</v>
      </c>
      <c r="F1579" t="s">
        <v>91</v>
      </c>
      <c r="G1579" t="s">
        <v>88</v>
      </c>
      <c r="H1579">
        <v>1199</v>
      </c>
      <c r="I1579">
        <v>87</v>
      </c>
      <c r="J1579">
        <v>18.5</v>
      </c>
      <c r="K1579">
        <v>10</v>
      </c>
      <c r="L1579">
        <v>2024</v>
      </c>
      <c r="M1579">
        <v>25664</v>
      </c>
      <c r="N1579">
        <v>1</v>
      </c>
      <c r="O1579">
        <v>1</v>
      </c>
      <c r="P1579">
        <v>6.99</v>
      </c>
      <c r="Q1579" t="b">
        <f t="shared" si="216"/>
        <v>1</v>
      </c>
      <c r="R1579" t="b">
        <f t="shared" si="217"/>
        <v>0</v>
      </c>
      <c r="S1579" t="b">
        <f t="shared" si="218"/>
        <v>0</v>
      </c>
      <c r="T1579" t="b">
        <f t="shared" si="219"/>
        <v>0</v>
      </c>
      <c r="U1579" t="b">
        <f t="shared" si="220"/>
        <v>0</v>
      </c>
      <c r="V1579" t="b">
        <f t="shared" si="221"/>
        <v>1</v>
      </c>
      <c r="W1579" t="b">
        <f t="shared" si="222"/>
        <v>0</v>
      </c>
      <c r="X1579" t="b">
        <f t="shared" si="223"/>
        <v>1</v>
      </c>
      <c r="Y1579" t="b">
        <f t="shared" si="224"/>
        <v>0</v>
      </c>
    </row>
    <row r="1580" spans="1:25" x14ac:dyDescent="0.3">
      <c r="A1580">
        <v>1578</v>
      </c>
      <c r="B1580" t="s">
        <v>83</v>
      </c>
      <c r="C1580" t="s">
        <v>97</v>
      </c>
      <c r="D1580" t="s">
        <v>98</v>
      </c>
      <c r="E1580" t="s">
        <v>86</v>
      </c>
      <c r="F1580" t="s">
        <v>91</v>
      </c>
      <c r="G1580" t="s">
        <v>88</v>
      </c>
      <c r="H1580">
        <v>1199</v>
      </c>
      <c r="I1580">
        <v>87</v>
      </c>
      <c r="J1580">
        <v>18.5</v>
      </c>
      <c r="K1580">
        <v>10</v>
      </c>
      <c r="L1580">
        <v>2024</v>
      </c>
      <c r="M1580">
        <v>46919</v>
      </c>
      <c r="N1580">
        <v>1</v>
      </c>
      <c r="O1580">
        <v>0</v>
      </c>
      <c r="P1580">
        <v>7.84</v>
      </c>
      <c r="Q1580" t="b">
        <f t="shared" si="216"/>
        <v>1</v>
      </c>
      <c r="R1580" t="b">
        <f t="shared" si="217"/>
        <v>0</v>
      </c>
      <c r="S1580" t="b">
        <f t="shared" si="218"/>
        <v>1</v>
      </c>
      <c r="T1580" t="b">
        <f t="shared" si="219"/>
        <v>0</v>
      </c>
      <c r="U1580" t="b">
        <f t="shared" si="220"/>
        <v>0</v>
      </c>
      <c r="V1580" t="b">
        <f t="shared" si="221"/>
        <v>1</v>
      </c>
      <c r="W1580" t="b">
        <f t="shared" si="222"/>
        <v>1</v>
      </c>
      <c r="X1580" t="b">
        <f t="shared" si="223"/>
        <v>1</v>
      </c>
      <c r="Y1580" t="b">
        <f t="shared" si="224"/>
        <v>1</v>
      </c>
    </row>
    <row r="1581" spans="1:25" x14ac:dyDescent="0.3">
      <c r="A1581">
        <v>1579</v>
      </c>
      <c r="B1581" t="s">
        <v>83</v>
      </c>
      <c r="C1581" t="s">
        <v>97</v>
      </c>
      <c r="D1581" t="s">
        <v>98</v>
      </c>
      <c r="E1581" t="s">
        <v>86</v>
      </c>
      <c r="F1581" t="s">
        <v>91</v>
      </c>
      <c r="G1581" t="s">
        <v>88</v>
      </c>
      <c r="H1581">
        <v>1199</v>
      </c>
      <c r="I1581">
        <v>87</v>
      </c>
      <c r="J1581">
        <v>18.5</v>
      </c>
      <c r="K1581">
        <v>10</v>
      </c>
      <c r="L1581">
        <v>2026</v>
      </c>
      <c r="M1581">
        <v>6118</v>
      </c>
      <c r="N1581">
        <v>1</v>
      </c>
      <c r="O1581">
        <v>0</v>
      </c>
      <c r="P1581">
        <v>10.19</v>
      </c>
      <c r="Q1581" t="b">
        <f t="shared" si="216"/>
        <v>1</v>
      </c>
      <c r="R1581" t="b">
        <f t="shared" si="217"/>
        <v>0</v>
      </c>
      <c r="S1581" t="b">
        <f t="shared" si="218"/>
        <v>0</v>
      </c>
      <c r="T1581" t="b">
        <f t="shared" si="219"/>
        <v>0</v>
      </c>
      <c r="U1581" t="b">
        <f t="shared" si="220"/>
        <v>0</v>
      </c>
      <c r="V1581" t="b">
        <f t="shared" si="221"/>
        <v>1</v>
      </c>
      <c r="W1581" t="b">
        <f t="shared" si="222"/>
        <v>1</v>
      </c>
      <c r="X1581" t="b">
        <f t="shared" si="223"/>
        <v>1</v>
      </c>
      <c r="Y1581" t="b">
        <f t="shared" si="224"/>
        <v>1</v>
      </c>
    </row>
    <row r="1582" spans="1:25" x14ac:dyDescent="0.3">
      <c r="A1582">
        <v>1580</v>
      </c>
      <c r="B1582" t="s">
        <v>83</v>
      </c>
      <c r="C1582" t="s">
        <v>97</v>
      </c>
      <c r="D1582" t="s">
        <v>98</v>
      </c>
      <c r="E1582" t="s">
        <v>86</v>
      </c>
      <c r="F1582" t="s">
        <v>91</v>
      </c>
      <c r="G1582" t="s">
        <v>88</v>
      </c>
      <c r="H1582">
        <v>1199</v>
      </c>
      <c r="I1582">
        <v>87</v>
      </c>
      <c r="J1582">
        <v>18.5</v>
      </c>
      <c r="K1582">
        <v>10</v>
      </c>
      <c r="L1582">
        <v>2022</v>
      </c>
      <c r="M1582">
        <v>78632</v>
      </c>
      <c r="N1582">
        <v>2</v>
      </c>
      <c r="O1582">
        <v>1</v>
      </c>
      <c r="P1582">
        <v>4.37</v>
      </c>
      <c r="Q1582" t="b">
        <f t="shared" si="216"/>
        <v>1</v>
      </c>
      <c r="R1582" t="b">
        <f t="shared" si="217"/>
        <v>1</v>
      </c>
      <c r="S1582" t="b">
        <f t="shared" si="218"/>
        <v>1</v>
      </c>
      <c r="T1582" t="b">
        <f t="shared" si="219"/>
        <v>0</v>
      </c>
      <c r="U1582" t="b">
        <f t="shared" si="220"/>
        <v>0</v>
      </c>
      <c r="V1582" t="b">
        <f t="shared" si="221"/>
        <v>0</v>
      </c>
      <c r="W1582" t="b">
        <f t="shared" si="222"/>
        <v>0</v>
      </c>
      <c r="X1582" t="b">
        <f t="shared" si="223"/>
        <v>1</v>
      </c>
      <c r="Y1582" t="b">
        <f t="shared" si="224"/>
        <v>0</v>
      </c>
    </row>
    <row r="1583" spans="1:25" x14ac:dyDescent="0.3">
      <c r="A1583">
        <v>1581</v>
      </c>
      <c r="B1583" t="s">
        <v>83</v>
      </c>
      <c r="C1583" t="s">
        <v>97</v>
      </c>
      <c r="D1583" t="s">
        <v>98</v>
      </c>
      <c r="E1583" t="s">
        <v>86</v>
      </c>
      <c r="F1583" t="s">
        <v>91</v>
      </c>
      <c r="G1583" t="s">
        <v>88</v>
      </c>
      <c r="H1583">
        <v>1199</v>
      </c>
      <c r="I1583">
        <v>87</v>
      </c>
      <c r="J1583">
        <v>18.5</v>
      </c>
      <c r="K1583">
        <v>10</v>
      </c>
      <c r="L1583">
        <v>2025</v>
      </c>
      <c r="M1583">
        <v>19038</v>
      </c>
      <c r="N1583">
        <v>1</v>
      </c>
      <c r="O1583">
        <v>0</v>
      </c>
      <c r="P1583">
        <v>8.8800000000000008</v>
      </c>
      <c r="Q1583" t="b">
        <f t="shared" si="216"/>
        <v>1</v>
      </c>
      <c r="R1583" t="b">
        <f t="shared" si="217"/>
        <v>0</v>
      </c>
      <c r="S1583" t="b">
        <f t="shared" si="218"/>
        <v>0</v>
      </c>
      <c r="T1583" t="b">
        <f t="shared" si="219"/>
        <v>0</v>
      </c>
      <c r="U1583" t="b">
        <f t="shared" si="220"/>
        <v>0</v>
      </c>
      <c r="V1583" t="b">
        <f t="shared" si="221"/>
        <v>1</v>
      </c>
      <c r="W1583" t="b">
        <f t="shared" si="222"/>
        <v>1</v>
      </c>
      <c r="X1583" t="b">
        <f t="shared" si="223"/>
        <v>1</v>
      </c>
      <c r="Y1583" t="b">
        <f t="shared" si="224"/>
        <v>1</v>
      </c>
    </row>
    <row r="1584" spans="1:25" x14ac:dyDescent="0.3">
      <c r="A1584">
        <v>1582</v>
      </c>
      <c r="B1584" t="s">
        <v>83</v>
      </c>
      <c r="C1584" t="s">
        <v>97</v>
      </c>
      <c r="D1584" t="s">
        <v>98</v>
      </c>
      <c r="E1584" t="s">
        <v>86</v>
      </c>
      <c r="F1584" t="s">
        <v>91</v>
      </c>
      <c r="G1584" t="s">
        <v>88</v>
      </c>
      <c r="H1584">
        <v>1199</v>
      </c>
      <c r="I1584">
        <v>87</v>
      </c>
      <c r="J1584">
        <v>18.5</v>
      </c>
      <c r="K1584">
        <v>10</v>
      </c>
      <c r="L1584">
        <v>2024</v>
      </c>
      <c r="M1584">
        <v>31428</v>
      </c>
      <c r="N1584">
        <v>1</v>
      </c>
      <c r="O1584">
        <v>0</v>
      </c>
      <c r="P1584">
        <v>7.71</v>
      </c>
      <c r="Q1584" t="b">
        <f t="shared" si="216"/>
        <v>1</v>
      </c>
      <c r="R1584" t="b">
        <f t="shared" si="217"/>
        <v>0</v>
      </c>
      <c r="S1584" t="b">
        <f t="shared" si="218"/>
        <v>0</v>
      </c>
      <c r="T1584" t="b">
        <f t="shared" si="219"/>
        <v>0</v>
      </c>
      <c r="U1584" t="b">
        <f t="shared" si="220"/>
        <v>0</v>
      </c>
      <c r="V1584" t="b">
        <f t="shared" si="221"/>
        <v>1</v>
      </c>
      <c r="W1584" t="b">
        <f t="shared" si="222"/>
        <v>1</v>
      </c>
      <c r="X1584" t="b">
        <f t="shared" si="223"/>
        <v>1</v>
      </c>
      <c r="Y1584" t="b">
        <f t="shared" si="224"/>
        <v>1</v>
      </c>
    </row>
    <row r="1585" spans="1:25" x14ac:dyDescent="0.3">
      <c r="A1585">
        <v>1583</v>
      </c>
      <c r="B1585" t="s">
        <v>83</v>
      </c>
      <c r="C1585" t="s">
        <v>97</v>
      </c>
      <c r="D1585" t="s">
        <v>98</v>
      </c>
      <c r="E1585" t="s">
        <v>86</v>
      </c>
      <c r="F1585" t="s">
        <v>91</v>
      </c>
      <c r="G1585" t="s">
        <v>88</v>
      </c>
      <c r="H1585">
        <v>1199</v>
      </c>
      <c r="I1585">
        <v>87</v>
      </c>
      <c r="J1585">
        <v>18.5</v>
      </c>
      <c r="K1585">
        <v>10</v>
      </c>
      <c r="L1585">
        <v>2025</v>
      </c>
      <c r="M1585">
        <v>22236</v>
      </c>
      <c r="N1585">
        <v>1</v>
      </c>
      <c r="O1585">
        <v>0</v>
      </c>
      <c r="P1585">
        <v>9.11</v>
      </c>
      <c r="Q1585" t="b">
        <f t="shared" si="216"/>
        <v>1</v>
      </c>
      <c r="R1585" t="b">
        <f t="shared" si="217"/>
        <v>0</v>
      </c>
      <c r="S1585" t="b">
        <f t="shared" si="218"/>
        <v>0</v>
      </c>
      <c r="T1585" t="b">
        <f t="shared" si="219"/>
        <v>0</v>
      </c>
      <c r="U1585" t="b">
        <f t="shared" si="220"/>
        <v>0</v>
      </c>
      <c r="V1585" t="b">
        <f t="shared" si="221"/>
        <v>1</v>
      </c>
      <c r="W1585" t="b">
        <f t="shared" si="222"/>
        <v>1</v>
      </c>
      <c r="X1585" t="b">
        <f t="shared" si="223"/>
        <v>1</v>
      </c>
      <c r="Y1585" t="b">
        <f t="shared" si="224"/>
        <v>1</v>
      </c>
    </row>
    <row r="1586" spans="1:25" x14ac:dyDescent="0.3">
      <c r="A1586">
        <v>1584</v>
      </c>
      <c r="B1586" t="s">
        <v>83</v>
      </c>
      <c r="C1586" t="s">
        <v>97</v>
      </c>
      <c r="D1586" t="s">
        <v>98</v>
      </c>
      <c r="E1586" t="s">
        <v>86</v>
      </c>
      <c r="F1586" t="s">
        <v>91</v>
      </c>
      <c r="G1586" t="s">
        <v>88</v>
      </c>
      <c r="H1586">
        <v>1199</v>
      </c>
      <c r="I1586">
        <v>87</v>
      </c>
      <c r="J1586">
        <v>18.5</v>
      </c>
      <c r="K1586">
        <v>10</v>
      </c>
      <c r="L1586">
        <v>2021</v>
      </c>
      <c r="M1586">
        <v>79683</v>
      </c>
      <c r="N1586">
        <v>1</v>
      </c>
      <c r="O1586">
        <v>0</v>
      </c>
      <c r="P1586">
        <v>5.42</v>
      </c>
      <c r="Q1586" t="b">
        <f t="shared" si="216"/>
        <v>1</v>
      </c>
      <c r="R1586" t="b">
        <f t="shared" si="217"/>
        <v>0</v>
      </c>
      <c r="S1586" t="b">
        <f t="shared" si="218"/>
        <v>1</v>
      </c>
      <c r="T1586" t="b">
        <f t="shared" si="219"/>
        <v>0</v>
      </c>
      <c r="U1586" t="b">
        <f t="shared" si="220"/>
        <v>0</v>
      </c>
      <c r="V1586" t="b">
        <f t="shared" si="221"/>
        <v>0</v>
      </c>
      <c r="W1586" t="b">
        <f t="shared" si="222"/>
        <v>0</v>
      </c>
      <c r="X1586" t="b">
        <f t="shared" si="223"/>
        <v>1</v>
      </c>
      <c r="Y1586" t="b">
        <f t="shared" si="224"/>
        <v>0</v>
      </c>
    </row>
    <row r="1587" spans="1:25" x14ac:dyDescent="0.3">
      <c r="A1587">
        <v>1585</v>
      </c>
      <c r="B1587" t="s">
        <v>83</v>
      </c>
      <c r="C1587" t="s">
        <v>97</v>
      </c>
      <c r="D1587" t="s">
        <v>98</v>
      </c>
      <c r="E1587" t="s">
        <v>86</v>
      </c>
      <c r="F1587" t="s">
        <v>91</v>
      </c>
      <c r="G1587" t="s">
        <v>88</v>
      </c>
      <c r="H1587">
        <v>1199</v>
      </c>
      <c r="I1587">
        <v>87</v>
      </c>
      <c r="J1587">
        <v>18.5</v>
      </c>
      <c r="K1587">
        <v>10</v>
      </c>
      <c r="L1587">
        <v>2020</v>
      </c>
      <c r="M1587">
        <v>72653</v>
      </c>
      <c r="N1587">
        <v>1</v>
      </c>
      <c r="O1587">
        <v>0</v>
      </c>
      <c r="P1587">
        <v>4.0599999999999996</v>
      </c>
      <c r="Q1587" t="b">
        <f t="shared" si="216"/>
        <v>1</v>
      </c>
      <c r="R1587" t="b">
        <f t="shared" si="217"/>
        <v>1</v>
      </c>
      <c r="S1587" t="b">
        <f t="shared" si="218"/>
        <v>1</v>
      </c>
      <c r="T1587" t="b">
        <f t="shared" si="219"/>
        <v>0</v>
      </c>
      <c r="U1587" t="b">
        <f t="shared" si="220"/>
        <v>0</v>
      </c>
      <c r="V1587" t="b">
        <f t="shared" si="221"/>
        <v>0</v>
      </c>
      <c r="W1587" t="b">
        <f t="shared" si="222"/>
        <v>0</v>
      </c>
      <c r="X1587" t="b">
        <f t="shared" si="223"/>
        <v>1</v>
      </c>
      <c r="Y1587" t="b">
        <f t="shared" si="224"/>
        <v>0</v>
      </c>
    </row>
    <row r="1588" spans="1:25" x14ac:dyDescent="0.3">
      <c r="A1588">
        <v>1586</v>
      </c>
      <c r="B1588" t="s">
        <v>83</v>
      </c>
      <c r="C1588" t="s">
        <v>97</v>
      </c>
      <c r="D1588" t="s">
        <v>98</v>
      </c>
      <c r="E1588" t="s">
        <v>86</v>
      </c>
      <c r="F1588" t="s">
        <v>91</v>
      </c>
      <c r="G1588" t="s">
        <v>88</v>
      </c>
      <c r="H1588">
        <v>1199</v>
      </c>
      <c r="I1588">
        <v>87</v>
      </c>
      <c r="J1588">
        <v>18.5</v>
      </c>
      <c r="K1588">
        <v>10</v>
      </c>
      <c r="L1588">
        <v>2024</v>
      </c>
      <c r="M1588">
        <v>32849</v>
      </c>
      <c r="N1588">
        <v>1</v>
      </c>
      <c r="O1588">
        <v>0</v>
      </c>
      <c r="P1588">
        <v>8.1999999999999993</v>
      </c>
      <c r="Q1588" t="b">
        <f t="shared" si="216"/>
        <v>1</v>
      </c>
      <c r="R1588" t="b">
        <f t="shared" si="217"/>
        <v>0</v>
      </c>
      <c r="S1588" t="b">
        <f t="shared" si="218"/>
        <v>0</v>
      </c>
      <c r="T1588" t="b">
        <f t="shared" si="219"/>
        <v>0</v>
      </c>
      <c r="U1588" t="b">
        <f t="shared" si="220"/>
        <v>0</v>
      </c>
      <c r="V1588" t="b">
        <f t="shared" si="221"/>
        <v>1</v>
      </c>
      <c r="W1588" t="b">
        <f t="shared" si="222"/>
        <v>1</v>
      </c>
      <c r="X1588" t="b">
        <f t="shared" si="223"/>
        <v>1</v>
      </c>
      <c r="Y1588" t="b">
        <f t="shared" si="224"/>
        <v>1</v>
      </c>
    </row>
    <row r="1589" spans="1:25" x14ac:dyDescent="0.3">
      <c r="A1589">
        <v>1587</v>
      </c>
      <c r="B1589" t="s">
        <v>83</v>
      </c>
      <c r="C1589" t="s">
        <v>97</v>
      </c>
      <c r="D1589" t="s">
        <v>98</v>
      </c>
      <c r="E1589" t="s">
        <v>86</v>
      </c>
      <c r="F1589" t="s">
        <v>91</v>
      </c>
      <c r="G1589" t="s">
        <v>88</v>
      </c>
      <c r="H1589">
        <v>1199</v>
      </c>
      <c r="I1589">
        <v>87</v>
      </c>
      <c r="J1589">
        <v>18.5</v>
      </c>
      <c r="K1589">
        <v>10</v>
      </c>
      <c r="L1589">
        <v>2026</v>
      </c>
      <c r="M1589">
        <v>5079</v>
      </c>
      <c r="N1589">
        <v>1</v>
      </c>
      <c r="O1589">
        <v>0</v>
      </c>
      <c r="P1589">
        <v>10.27</v>
      </c>
      <c r="Q1589" t="b">
        <f t="shared" si="216"/>
        <v>1</v>
      </c>
      <c r="R1589" t="b">
        <f t="shared" si="217"/>
        <v>0</v>
      </c>
      <c r="S1589" t="b">
        <f t="shared" si="218"/>
        <v>0</v>
      </c>
      <c r="T1589" t="b">
        <f t="shared" si="219"/>
        <v>0</v>
      </c>
      <c r="U1589" t="b">
        <f t="shared" si="220"/>
        <v>0</v>
      </c>
      <c r="V1589" t="b">
        <f t="shared" si="221"/>
        <v>1</v>
      </c>
      <c r="W1589" t="b">
        <f t="shared" si="222"/>
        <v>1</v>
      </c>
      <c r="X1589" t="b">
        <f t="shared" si="223"/>
        <v>1</v>
      </c>
      <c r="Y1589" t="b">
        <f t="shared" si="224"/>
        <v>1</v>
      </c>
    </row>
    <row r="1590" spans="1:25" x14ac:dyDescent="0.3">
      <c r="A1590">
        <v>1588</v>
      </c>
      <c r="B1590" t="s">
        <v>83</v>
      </c>
      <c r="C1590" t="s">
        <v>97</v>
      </c>
      <c r="D1590" t="s">
        <v>98</v>
      </c>
      <c r="E1590" t="s">
        <v>86</v>
      </c>
      <c r="F1590" t="s">
        <v>91</v>
      </c>
      <c r="G1590" t="s">
        <v>88</v>
      </c>
      <c r="H1590">
        <v>1199</v>
      </c>
      <c r="I1590">
        <v>87</v>
      </c>
      <c r="J1590">
        <v>18.5</v>
      </c>
      <c r="K1590">
        <v>10</v>
      </c>
      <c r="L1590">
        <v>2023</v>
      </c>
      <c r="M1590">
        <v>51065</v>
      </c>
      <c r="N1590">
        <v>1</v>
      </c>
      <c r="O1590">
        <v>0</v>
      </c>
      <c r="P1590">
        <v>6.7</v>
      </c>
      <c r="Q1590" t="b">
        <f t="shared" si="216"/>
        <v>1</v>
      </c>
      <c r="R1590" t="b">
        <f t="shared" si="217"/>
        <v>0</v>
      </c>
      <c r="S1590" t="b">
        <f t="shared" si="218"/>
        <v>1</v>
      </c>
      <c r="T1590" t="b">
        <f t="shared" si="219"/>
        <v>0</v>
      </c>
      <c r="U1590" t="b">
        <f t="shared" si="220"/>
        <v>0</v>
      </c>
      <c r="V1590" t="b">
        <f t="shared" si="221"/>
        <v>1</v>
      </c>
      <c r="W1590" t="b">
        <f t="shared" si="222"/>
        <v>0</v>
      </c>
      <c r="X1590" t="b">
        <f t="shared" si="223"/>
        <v>1</v>
      </c>
      <c r="Y1590" t="b">
        <f t="shared" si="224"/>
        <v>0</v>
      </c>
    </row>
    <row r="1591" spans="1:25" x14ac:dyDescent="0.3">
      <c r="A1591">
        <v>1589</v>
      </c>
      <c r="B1591" t="s">
        <v>83</v>
      </c>
      <c r="C1591" t="s">
        <v>97</v>
      </c>
      <c r="D1591" t="s">
        <v>98</v>
      </c>
      <c r="E1591" t="s">
        <v>86</v>
      </c>
      <c r="F1591" t="s">
        <v>91</v>
      </c>
      <c r="G1591" t="s">
        <v>88</v>
      </c>
      <c r="H1591">
        <v>1199</v>
      </c>
      <c r="I1591">
        <v>87</v>
      </c>
      <c r="J1591">
        <v>18.5</v>
      </c>
      <c r="K1591">
        <v>10</v>
      </c>
      <c r="L1591">
        <v>2024</v>
      </c>
      <c r="M1591">
        <v>37458</v>
      </c>
      <c r="N1591">
        <v>2</v>
      </c>
      <c r="O1591">
        <v>0</v>
      </c>
      <c r="P1591">
        <v>7.82</v>
      </c>
      <c r="Q1591" t="b">
        <f t="shared" si="216"/>
        <v>1</v>
      </c>
      <c r="R1591" t="b">
        <f t="shared" si="217"/>
        <v>0</v>
      </c>
      <c r="S1591" t="b">
        <f t="shared" si="218"/>
        <v>0</v>
      </c>
      <c r="T1591" t="b">
        <f t="shared" si="219"/>
        <v>0</v>
      </c>
      <c r="U1591" t="b">
        <f t="shared" si="220"/>
        <v>0</v>
      </c>
      <c r="V1591" t="b">
        <f t="shared" si="221"/>
        <v>1</v>
      </c>
      <c r="W1591" t="b">
        <f t="shared" si="222"/>
        <v>1</v>
      </c>
      <c r="X1591" t="b">
        <f t="shared" si="223"/>
        <v>1</v>
      </c>
      <c r="Y1591" t="b">
        <f t="shared" si="224"/>
        <v>1</v>
      </c>
    </row>
    <row r="1592" spans="1:25" x14ac:dyDescent="0.3">
      <c r="A1592">
        <v>1590</v>
      </c>
      <c r="B1592" t="s">
        <v>83</v>
      </c>
      <c r="C1592" t="s">
        <v>97</v>
      </c>
      <c r="D1592" t="s">
        <v>98</v>
      </c>
      <c r="E1592" t="s">
        <v>86</v>
      </c>
      <c r="F1592" t="s">
        <v>91</v>
      </c>
      <c r="G1592" t="s">
        <v>88</v>
      </c>
      <c r="H1592">
        <v>1199</v>
      </c>
      <c r="I1592">
        <v>87</v>
      </c>
      <c r="J1592">
        <v>18.5</v>
      </c>
      <c r="K1592">
        <v>10</v>
      </c>
      <c r="L1592">
        <v>2022</v>
      </c>
      <c r="M1592">
        <v>73175</v>
      </c>
      <c r="N1592">
        <v>1</v>
      </c>
      <c r="O1592">
        <v>0</v>
      </c>
      <c r="P1592">
        <v>5.9</v>
      </c>
      <c r="Q1592" t="b">
        <f t="shared" si="216"/>
        <v>1</v>
      </c>
      <c r="R1592" t="b">
        <f t="shared" si="217"/>
        <v>0</v>
      </c>
      <c r="S1592" t="b">
        <f t="shared" si="218"/>
        <v>1</v>
      </c>
      <c r="T1592" t="b">
        <f t="shared" si="219"/>
        <v>0</v>
      </c>
      <c r="U1592" t="b">
        <f t="shared" si="220"/>
        <v>0</v>
      </c>
      <c r="V1592" t="b">
        <f t="shared" si="221"/>
        <v>0</v>
      </c>
      <c r="W1592" t="b">
        <f t="shared" si="222"/>
        <v>0</v>
      </c>
      <c r="X1592" t="b">
        <f t="shared" si="223"/>
        <v>1</v>
      </c>
      <c r="Y1592" t="b">
        <f t="shared" si="224"/>
        <v>0</v>
      </c>
    </row>
    <row r="1593" spans="1:25" x14ac:dyDescent="0.3">
      <c r="A1593">
        <v>1591</v>
      </c>
      <c r="B1593" t="s">
        <v>83</v>
      </c>
      <c r="C1593" t="s">
        <v>97</v>
      </c>
      <c r="D1593" t="s">
        <v>98</v>
      </c>
      <c r="E1593" t="s">
        <v>86</v>
      </c>
      <c r="F1593" t="s">
        <v>91</v>
      </c>
      <c r="G1593" t="s">
        <v>88</v>
      </c>
      <c r="H1593">
        <v>1199</v>
      </c>
      <c r="I1593">
        <v>87</v>
      </c>
      <c r="J1593">
        <v>18.5</v>
      </c>
      <c r="K1593">
        <v>10</v>
      </c>
      <c r="L1593">
        <v>2025</v>
      </c>
      <c r="M1593">
        <v>23931</v>
      </c>
      <c r="N1593">
        <v>2</v>
      </c>
      <c r="O1593">
        <v>0</v>
      </c>
      <c r="P1593">
        <v>8.7100000000000009</v>
      </c>
      <c r="Q1593" t="b">
        <f t="shared" si="216"/>
        <v>1</v>
      </c>
      <c r="R1593" t="b">
        <f t="shared" si="217"/>
        <v>0</v>
      </c>
      <c r="S1593" t="b">
        <f t="shared" si="218"/>
        <v>0</v>
      </c>
      <c r="T1593" t="b">
        <f t="shared" si="219"/>
        <v>0</v>
      </c>
      <c r="U1593" t="b">
        <f t="shared" si="220"/>
        <v>0</v>
      </c>
      <c r="V1593" t="b">
        <f t="shared" si="221"/>
        <v>1</v>
      </c>
      <c r="W1593" t="b">
        <f t="shared" si="222"/>
        <v>1</v>
      </c>
      <c r="X1593" t="b">
        <f t="shared" si="223"/>
        <v>1</v>
      </c>
      <c r="Y1593" t="b">
        <f t="shared" si="224"/>
        <v>1</v>
      </c>
    </row>
    <row r="1594" spans="1:25" x14ac:dyDescent="0.3">
      <c r="A1594">
        <v>1592</v>
      </c>
      <c r="B1594" t="s">
        <v>83</v>
      </c>
      <c r="C1594" t="s">
        <v>97</v>
      </c>
      <c r="D1594" t="s">
        <v>98</v>
      </c>
      <c r="E1594" t="s">
        <v>86</v>
      </c>
      <c r="F1594" t="s">
        <v>91</v>
      </c>
      <c r="G1594" t="s">
        <v>88</v>
      </c>
      <c r="H1594">
        <v>1199</v>
      </c>
      <c r="I1594">
        <v>87</v>
      </c>
      <c r="J1594">
        <v>18.5</v>
      </c>
      <c r="K1594">
        <v>10</v>
      </c>
      <c r="L1594">
        <v>2022</v>
      </c>
      <c r="M1594">
        <v>65188</v>
      </c>
      <c r="N1594">
        <v>2</v>
      </c>
      <c r="O1594">
        <v>1</v>
      </c>
      <c r="P1594">
        <v>4.74</v>
      </c>
      <c r="Q1594" t="b">
        <f t="shared" si="216"/>
        <v>1</v>
      </c>
      <c r="R1594" t="b">
        <f t="shared" si="217"/>
        <v>1</v>
      </c>
      <c r="S1594" t="b">
        <f t="shared" si="218"/>
        <v>1</v>
      </c>
      <c r="T1594" t="b">
        <f t="shared" si="219"/>
        <v>0</v>
      </c>
      <c r="U1594" t="b">
        <f t="shared" si="220"/>
        <v>0</v>
      </c>
      <c r="V1594" t="b">
        <f t="shared" si="221"/>
        <v>0</v>
      </c>
      <c r="W1594" t="b">
        <f t="shared" si="222"/>
        <v>0</v>
      </c>
      <c r="X1594" t="b">
        <f t="shared" si="223"/>
        <v>1</v>
      </c>
      <c r="Y1594" t="b">
        <f t="shared" si="224"/>
        <v>0</v>
      </c>
    </row>
    <row r="1595" spans="1:25" x14ac:dyDescent="0.3">
      <c r="A1595">
        <v>1593</v>
      </c>
      <c r="B1595" t="s">
        <v>83</v>
      </c>
      <c r="C1595" t="s">
        <v>97</v>
      </c>
      <c r="D1595" t="s">
        <v>98</v>
      </c>
      <c r="E1595" t="s">
        <v>86</v>
      </c>
      <c r="F1595" t="s">
        <v>91</v>
      </c>
      <c r="G1595" t="s">
        <v>88</v>
      </c>
      <c r="H1595">
        <v>1199</v>
      </c>
      <c r="I1595">
        <v>87</v>
      </c>
      <c r="J1595">
        <v>18.5</v>
      </c>
      <c r="K1595">
        <v>10</v>
      </c>
      <c r="L1595">
        <v>2020</v>
      </c>
      <c r="M1595">
        <v>78215</v>
      </c>
      <c r="N1595">
        <v>1</v>
      </c>
      <c r="O1595">
        <v>0</v>
      </c>
      <c r="P1595">
        <v>4.12</v>
      </c>
      <c r="Q1595" t="b">
        <f t="shared" si="216"/>
        <v>1</v>
      </c>
      <c r="R1595" t="b">
        <f t="shared" si="217"/>
        <v>1</v>
      </c>
      <c r="S1595" t="b">
        <f t="shared" si="218"/>
        <v>1</v>
      </c>
      <c r="T1595" t="b">
        <f t="shared" si="219"/>
        <v>0</v>
      </c>
      <c r="U1595" t="b">
        <f t="shared" si="220"/>
        <v>0</v>
      </c>
      <c r="V1595" t="b">
        <f t="shared" si="221"/>
        <v>0</v>
      </c>
      <c r="W1595" t="b">
        <f t="shared" si="222"/>
        <v>0</v>
      </c>
      <c r="X1595" t="b">
        <f t="shared" si="223"/>
        <v>1</v>
      </c>
      <c r="Y1595" t="b">
        <f t="shared" si="224"/>
        <v>0</v>
      </c>
    </row>
    <row r="1596" spans="1:25" x14ac:dyDescent="0.3">
      <c r="A1596">
        <v>1594</v>
      </c>
      <c r="B1596" t="s">
        <v>83</v>
      </c>
      <c r="C1596" t="s">
        <v>97</v>
      </c>
      <c r="D1596" t="s">
        <v>98</v>
      </c>
      <c r="E1596" t="s">
        <v>86</v>
      </c>
      <c r="F1596" t="s">
        <v>91</v>
      </c>
      <c r="G1596" t="s">
        <v>88</v>
      </c>
      <c r="H1596">
        <v>1199</v>
      </c>
      <c r="I1596">
        <v>87</v>
      </c>
      <c r="J1596">
        <v>18.5</v>
      </c>
      <c r="K1596">
        <v>10</v>
      </c>
      <c r="L1596">
        <v>2021</v>
      </c>
      <c r="M1596">
        <v>56173</v>
      </c>
      <c r="N1596">
        <v>1</v>
      </c>
      <c r="O1596">
        <v>0</v>
      </c>
      <c r="P1596">
        <v>5.53</v>
      </c>
      <c r="Q1596" t="b">
        <f t="shared" si="216"/>
        <v>1</v>
      </c>
      <c r="R1596" t="b">
        <f t="shared" si="217"/>
        <v>0</v>
      </c>
      <c r="S1596" t="b">
        <f t="shared" si="218"/>
        <v>1</v>
      </c>
      <c r="T1596" t="b">
        <f t="shared" si="219"/>
        <v>0</v>
      </c>
      <c r="U1596" t="b">
        <f t="shared" si="220"/>
        <v>0</v>
      </c>
      <c r="V1596" t="b">
        <f t="shared" si="221"/>
        <v>0</v>
      </c>
      <c r="W1596" t="b">
        <f t="shared" si="222"/>
        <v>0</v>
      </c>
      <c r="X1596" t="b">
        <f t="shared" si="223"/>
        <v>1</v>
      </c>
      <c r="Y1596" t="b">
        <f t="shared" si="224"/>
        <v>0</v>
      </c>
    </row>
    <row r="1597" spans="1:25" x14ac:dyDescent="0.3">
      <c r="A1597">
        <v>1595</v>
      </c>
      <c r="B1597" t="s">
        <v>83</v>
      </c>
      <c r="C1597" t="s">
        <v>97</v>
      </c>
      <c r="D1597" t="s">
        <v>98</v>
      </c>
      <c r="E1597" t="s">
        <v>86</v>
      </c>
      <c r="F1597" t="s">
        <v>91</v>
      </c>
      <c r="G1597" t="s">
        <v>88</v>
      </c>
      <c r="H1597">
        <v>1199</v>
      </c>
      <c r="I1597">
        <v>87</v>
      </c>
      <c r="J1597">
        <v>18.5</v>
      </c>
      <c r="K1597">
        <v>10</v>
      </c>
      <c r="L1597">
        <v>2023</v>
      </c>
      <c r="M1597">
        <v>30972</v>
      </c>
      <c r="N1597">
        <v>2</v>
      </c>
      <c r="O1597">
        <v>0</v>
      </c>
      <c r="P1597">
        <v>6.64</v>
      </c>
      <c r="Q1597" t="b">
        <f t="shared" si="216"/>
        <v>1</v>
      </c>
      <c r="R1597" t="b">
        <f t="shared" si="217"/>
        <v>0</v>
      </c>
      <c r="S1597" t="b">
        <f t="shared" si="218"/>
        <v>0</v>
      </c>
      <c r="T1597" t="b">
        <f t="shared" si="219"/>
        <v>0</v>
      </c>
      <c r="U1597" t="b">
        <f t="shared" si="220"/>
        <v>0</v>
      </c>
      <c r="V1597" t="b">
        <f t="shared" si="221"/>
        <v>1</v>
      </c>
      <c r="W1597" t="b">
        <f t="shared" si="222"/>
        <v>0</v>
      </c>
      <c r="X1597" t="b">
        <f t="shared" si="223"/>
        <v>1</v>
      </c>
      <c r="Y1597" t="b">
        <f t="shared" si="224"/>
        <v>0</v>
      </c>
    </row>
    <row r="1598" spans="1:25" x14ac:dyDescent="0.3">
      <c r="A1598">
        <v>1596</v>
      </c>
      <c r="B1598" t="s">
        <v>83</v>
      </c>
      <c r="C1598" t="s">
        <v>97</v>
      </c>
      <c r="D1598" t="s">
        <v>98</v>
      </c>
      <c r="E1598" t="s">
        <v>86</v>
      </c>
      <c r="F1598" t="s">
        <v>91</v>
      </c>
      <c r="G1598" t="s">
        <v>88</v>
      </c>
      <c r="H1598">
        <v>1199</v>
      </c>
      <c r="I1598">
        <v>87</v>
      </c>
      <c r="J1598">
        <v>18.5</v>
      </c>
      <c r="K1598">
        <v>10</v>
      </c>
      <c r="L1598">
        <v>2025</v>
      </c>
      <c r="M1598">
        <v>17298</v>
      </c>
      <c r="N1598">
        <v>1</v>
      </c>
      <c r="O1598">
        <v>0</v>
      </c>
      <c r="P1598">
        <v>8.75</v>
      </c>
      <c r="Q1598" t="b">
        <f t="shared" si="216"/>
        <v>1</v>
      </c>
      <c r="R1598" t="b">
        <f t="shared" si="217"/>
        <v>0</v>
      </c>
      <c r="S1598" t="b">
        <f t="shared" si="218"/>
        <v>0</v>
      </c>
      <c r="T1598" t="b">
        <f t="shared" si="219"/>
        <v>0</v>
      </c>
      <c r="U1598" t="b">
        <f t="shared" si="220"/>
        <v>0</v>
      </c>
      <c r="V1598" t="b">
        <f t="shared" si="221"/>
        <v>1</v>
      </c>
      <c r="W1598" t="b">
        <f t="shared" si="222"/>
        <v>1</v>
      </c>
      <c r="X1598" t="b">
        <f t="shared" si="223"/>
        <v>1</v>
      </c>
      <c r="Y1598" t="b">
        <f t="shared" si="224"/>
        <v>1</v>
      </c>
    </row>
    <row r="1599" spans="1:25" x14ac:dyDescent="0.3">
      <c r="A1599">
        <v>1597</v>
      </c>
      <c r="B1599" t="s">
        <v>83</v>
      </c>
      <c r="C1599" t="s">
        <v>97</v>
      </c>
      <c r="D1599" t="s">
        <v>98</v>
      </c>
      <c r="E1599" t="s">
        <v>86</v>
      </c>
      <c r="F1599" t="s">
        <v>91</v>
      </c>
      <c r="G1599" t="s">
        <v>88</v>
      </c>
      <c r="H1599">
        <v>1199</v>
      </c>
      <c r="I1599">
        <v>87</v>
      </c>
      <c r="J1599">
        <v>18.5</v>
      </c>
      <c r="K1599">
        <v>10</v>
      </c>
      <c r="L1599">
        <v>2025</v>
      </c>
      <c r="M1599">
        <v>13613</v>
      </c>
      <c r="N1599">
        <v>1</v>
      </c>
      <c r="O1599">
        <v>0</v>
      </c>
      <c r="P1599">
        <v>8.86</v>
      </c>
      <c r="Q1599" t="b">
        <f t="shared" si="216"/>
        <v>1</v>
      </c>
      <c r="R1599" t="b">
        <f t="shared" si="217"/>
        <v>0</v>
      </c>
      <c r="S1599" t="b">
        <f t="shared" si="218"/>
        <v>0</v>
      </c>
      <c r="T1599" t="b">
        <f t="shared" si="219"/>
        <v>0</v>
      </c>
      <c r="U1599" t="b">
        <f t="shared" si="220"/>
        <v>0</v>
      </c>
      <c r="V1599" t="b">
        <f t="shared" si="221"/>
        <v>1</v>
      </c>
      <c r="W1599" t="b">
        <f t="shared" si="222"/>
        <v>1</v>
      </c>
      <c r="X1599" t="b">
        <f t="shared" si="223"/>
        <v>1</v>
      </c>
      <c r="Y1599" t="b">
        <f t="shared" si="224"/>
        <v>1</v>
      </c>
    </row>
    <row r="1600" spans="1:25" x14ac:dyDescent="0.3">
      <c r="A1600">
        <v>1598</v>
      </c>
      <c r="B1600" t="s">
        <v>83</v>
      </c>
      <c r="C1600" t="s">
        <v>97</v>
      </c>
      <c r="D1600" t="s">
        <v>98</v>
      </c>
      <c r="E1600" t="s">
        <v>86</v>
      </c>
      <c r="F1600" t="s">
        <v>91</v>
      </c>
      <c r="G1600" t="s">
        <v>88</v>
      </c>
      <c r="H1600">
        <v>1199</v>
      </c>
      <c r="I1600">
        <v>87</v>
      </c>
      <c r="J1600">
        <v>18.5</v>
      </c>
      <c r="K1600">
        <v>10</v>
      </c>
      <c r="L1600">
        <v>2022</v>
      </c>
      <c r="M1600">
        <v>68543</v>
      </c>
      <c r="N1600">
        <v>1</v>
      </c>
      <c r="O1600">
        <v>0</v>
      </c>
      <c r="P1600">
        <v>5.72</v>
      </c>
      <c r="Q1600" t="b">
        <f t="shared" si="216"/>
        <v>1</v>
      </c>
      <c r="R1600" t="b">
        <f t="shared" si="217"/>
        <v>0</v>
      </c>
      <c r="S1600" t="b">
        <f t="shared" si="218"/>
        <v>1</v>
      </c>
      <c r="T1600" t="b">
        <f t="shared" si="219"/>
        <v>0</v>
      </c>
      <c r="U1600" t="b">
        <f t="shared" si="220"/>
        <v>0</v>
      </c>
      <c r="V1600" t="b">
        <f t="shared" si="221"/>
        <v>0</v>
      </c>
      <c r="W1600" t="b">
        <f t="shared" si="222"/>
        <v>0</v>
      </c>
      <c r="X1600" t="b">
        <f t="shared" si="223"/>
        <v>1</v>
      </c>
      <c r="Y1600" t="b">
        <f t="shared" si="224"/>
        <v>0</v>
      </c>
    </row>
    <row r="1601" spans="1:25" x14ac:dyDescent="0.3">
      <c r="A1601">
        <v>1599</v>
      </c>
      <c r="B1601" t="s">
        <v>83</v>
      </c>
      <c r="C1601" t="s">
        <v>97</v>
      </c>
      <c r="D1601" t="s">
        <v>98</v>
      </c>
      <c r="E1601" t="s">
        <v>86</v>
      </c>
      <c r="F1601" t="s">
        <v>91</v>
      </c>
      <c r="G1601" t="s">
        <v>88</v>
      </c>
      <c r="H1601">
        <v>1199</v>
      </c>
      <c r="I1601">
        <v>87</v>
      </c>
      <c r="J1601">
        <v>18.5</v>
      </c>
      <c r="K1601">
        <v>10</v>
      </c>
      <c r="L1601">
        <v>2024</v>
      </c>
      <c r="M1601">
        <v>42724</v>
      </c>
      <c r="N1601">
        <v>1</v>
      </c>
      <c r="O1601">
        <v>0</v>
      </c>
      <c r="P1601">
        <v>7.95</v>
      </c>
      <c r="Q1601" t="b">
        <f t="shared" si="216"/>
        <v>1</v>
      </c>
      <c r="R1601" t="b">
        <f t="shared" si="217"/>
        <v>0</v>
      </c>
      <c r="S1601" t="b">
        <f t="shared" si="218"/>
        <v>1</v>
      </c>
      <c r="T1601" t="b">
        <f t="shared" si="219"/>
        <v>0</v>
      </c>
      <c r="U1601" t="b">
        <f t="shared" si="220"/>
        <v>0</v>
      </c>
      <c r="V1601" t="b">
        <f t="shared" si="221"/>
        <v>1</v>
      </c>
      <c r="W1601" t="b">
        <f t="shared" si="222"/>
        <v>1</v>
      </c>
      <c r="X1601" t="b">
        <f t="shared" si="223"/>
        <v>1</v>
      </c>
      <c r="Y1601" t="b">
        <f t="shared" si="224"/>
        <v>1</v>
      </c>
    </row>
    <row r="1602" spans="1:25" x14ac:dyDescent="0.3">
      <c r="A1602">
        <v>1600</v>
      </c>
      <c r="B1602" t="s">
        <v>83</v>
      </c>
      <c r="C1602" t="s">
        <v>97</v>
      </c>
      <c r="D1602" t="s">
        <v>98</v>
      </c>
      <c r="E1602" t="s">
        <v>86</v>
      </c>
      <c r="F1602" t="s">
        <v>91</v>
      </c>
      <c r="G1602" t="s">
        <v>88</v>
      </c>
      <c r="H1602">
        <v>1199</v>
      </c>
      <c r="I1602">
        <v>87</v>
      </c>
      <c r="J1602">
        <v>18.5</v>
      </c>
      <c r="K1602">
        <v>10</v>
      </c>
      <c r="L1602">
        <v>2023</v>
      </c>
      <c r="M1602">
        <v>50792</v>
      </c>
      <c r="N1602">
        <v>1</v>
      </c>
      <c r="O1602">
        <v>0</v>
      </c>
      <c r="P1602">
        <v>7.09</v>
      </c>
      <c r="Q1602" t="b">
        <f t="shared" si="216"/>
        <v>1</v>
      </c>
      <c r="R1602" t="b">
        <f t="shared" si="217"/>
        <v>0</v>
      </c>
      <c r="S1602" t="b">
        <f t="shared" si="218"/>
        <v>1</v>
      </c>
      <c r="T1602" t="b">
        <f t="shared" si="219"/>
        <v>0</v>
      </c>
      <c r="U1602" t="b">
        <f t="shared" si="220"/>
        <v>0</v>
      </c>
      <c r="V1602" t="b">
        <f t="shared" si="221"/>
        <v>1</v>
      </c>
      <c r="W1602" t="b">
        <f t="shared" si="222"/>
        <v>1</v>
      </c>
      <c r="X1602" t="b">
        <f t="shared" si="223"/>
        <v>1</v>
      </c>
      <c r="Y1602" t="b">
        <f t="shared" si="224"/>
        <v>1</v>
      </c>
    </row>
    <row r="1603" spans="1:25" x14ac:dyDescent="0.3">
      <c r="A1603">
        <v>1601</v>
      </c>
      <c r="B1603" t="s">
        <v>83</v>
      </c>
      <c r="C1603" t="s">
        <v>97</v>
      </c>
      <c r="D1603" t="s">
        <v>99</v>
      </c>
      <c r="E1603" t="s">
        <v>100</v>
      </c>
      <c r="F1603" t="s">
        <v>87</v>
      </c>
      <c r="G1603" t="s">
        <v>88</v>
      </c>
      <c r="H1603">
        <v>1497</v>
      </c>
      <c r="I1603">
        <v>89</v>
      </c>
      <c r="J1603">
        <v>23.6</v>
      </c>
      <c r="K1603">
        <v>9.5</v>
      </c>
      <c r="L1603">
        <v>2020</v>
      </c>
      <c r="M1603">
        <v>122767</v>
      </c>
      <c r="N1603">
        <v>1</v>
      </c>
      <c r="O1603">
        <v>0</v>
      </c>
      <c r="P1603">
        <v>3.73</v>
      </c>
      <c r="Q1603" t="b">
        <f t="shared" si="216"/>
        <v>0</v>
      </c>
      <c r="R1603" t="b">
        <f t="shared" si="217"/>
        <v>0</v>
      </c>
      <c r="S1603" t="b">
        <f t="shared" si="218"/>
        <v>1</v>
      </c>
      <c r="T1603" t="b">
        <f t="shared" si="219"/>
        <v>0</v>
      </c>
      <c r="U1603" t="b">
        <f t="shared" si="220"/>
        <v>0</v>
      </c>
      <c r="V1603" t="b">
        <f t="shared" si="221"/>
        <v>0</v>
      </c>
      <c r="W1603" t="b">
        <f t="shared" si="222"/>
        <v>0</v>
      </c>
      <c r="X1603" t="b">
        <f t="shared" si="223"/>
        <v>0</v>
      </c>
      <c r="Y1603" t="b">
        <f t="shared" si="224"/>
        <v>0</v>
      </c>
    </row>
    <row r="1604" spans="1:25" x14ac:dyDescent="0.3">
      <c r="A1604">
        <v>1602</v>
      </c>
      <c r="B1604" t="s">
        <v>83</v>
      </c>
      <c r="C1604" t="s">
        <v>97</v>
      </c>
      <c r="D1604" t="s">
        <v>99</v>
      </c>
      <c r="E1604" t="s">
        <v>100</v>
      </c>
      <c r="F1604" t="s">
        <v>87</v>
      </c>
      <c r="G1604" t="s">
        <v>88</v>
      </c>
      <c r="H1604">
        <v>1497</v>
      </c>
      <c r="I1604">
        <v>89</v>
      </c>
      <c r="J1604">
        <v>23.6</v>
      </c>
      <c r="K1604">
        <v>9.5</v>
      </c>
      <c r="L1604">
        <v>2024</v>
      </c>
      <c r="M1604">
        <v>28605</v>
      </c>
      <c r="N1604">
        <v>1</v>
      </c>
      <c r="O1604">
        <v>0</v>
      </c>
      <c r="P1604">
        <v>7.38</v>
      </c>
      <c r="Q1604" t="b">
        <f t="shared" ref="Q1604:Q1667" si="225">AND(P1604&gt;4,P1604&gt;4)</f>
        <v>1</v>
      </c>
      <c r="R1604" t="b">
        <f t="shared" ref="R1604:R1667" si="226">AND(P1604&gt;4,P1604&lt;5)</f>
        <v>0</v>
      </c>
      <c r="S1604" t="b">
        <f t="shared" ref="S1604:S1667" si="227">M1604&gt;40000</f>
        <v>0</v>
      </c>
      <c r="T1604" t="b">
        <f t="shared" ref="T1604:T1667" si="228">F1604=""</f>
        <v>0</v>
      </c>
      <c r="U1604" t="b">
        <f t="shared" ref="U1604:U1667" si="229">AND(R1604,S1604,T1604)</f>
        <v>0</v>
      </c>
      <c r="V1604" t="b">
        <f t="shared" ref="V1604:V1667" si="230">L1604&gt;2022</f>
        <v>1</v>
      </c>
      <c r="W1604" t="b">
        <f t="shared" ref="W1604:W1667" si="231">P1604&gt;7</f>
        <v>1</v>
      </c>
      <c r="X1604" t="b">
        <f t="shared" ref="X1604:X1667" si="232">F1604="Automatic"</f>
        <v>0</v>
      </c>
      <c r="Y1604" t="b">
        <f t="shared" ref="Y1604:Y1667" si="233">AND(V1604,W1604,X1604)</f>
        <v>0</v>
      </c>
    </row>
    <row r="1605" spans="1:25" x14ac:dyDescent="0.3">
      <c r="A1605">
        <v>1603</v>
      </c>
      <c r="B1605" t="s">
        <v>83</v>
      </c>
      <c r="C1605" t="s">
        <v>97</v>
      </c>
      <c r="D1605" t="s">
        <v>99</v>
      </c>
      <c r="E1605" t="s">
        <v>100</v>
      </c>
      <c r="F1605" t="s">
        <v>87</v>
      </c>
      <c r="G1605" t="s">
        <v>88</v>
      </c>
      <c r="H1605">
        <v>1497</v>
      </c>
      <c r="I1605">
        <v>89</v>
      </c>
      <c r="J1605">
        <v>23.6</v>
      </c>
      <c r="K1605">
        <v>9.5</v>
      </c>
      <c r="L1605">
        <v>2026</v>
      </c>
      <c r="M1605">
        <v>4384</v>
      </c>
      <c r="N1605">
        <v>1</v>
      </c>
      <c r="O1605">
        <v>0</v>
      </c>
      <c r="P1605">
        <v>9.73</v>
      </c>
      <c r="Q1605" t="b">
        <f t="shared" si="225"/>
        <v>1</v>
      </c>
      <c r="R1605" t="b">
        <f t="shared" si="226"/>
        <v>0</v>
      </c>
      <c r="S1605" t="b">
        <f t="shared" si="227"/>
        <v>0</v>
      </c>
      <c r="T1605" t="b">
        <f t="shared" si="228"/>
        <v>0</v>
      </c>
      <c r="U1605" t="b">
        <f t="shared" si="229"/>
        <v>0</v>
      </c>
      <c r="V1605" t="b">
        <f t="shared" si="230"/>
        <v>1</v>
      </c>
      <c r="W1605" t="b">
        <f t="shared" si="231"/>
        <v>1</v>
      </c>
      <c r="X1605" t="b">
        <f t="shared" si="232"/>
        <v>0</v>
      </c>
      <c r="Y1605" t="b">
        <f t="shared" si="233"/>
        <v>0</v>
      </c>
    </row>
    <row r="1606" spans="1:25" x14ac:dyDescent="0.3">
      <c r="A1606">
        <v>1604</v>
      </c>
      <c r="B1606" t="s">
        <v>83</v>
      </c>
      <c r="C1606" t="s">
        <v>97</v>
      </c>
      <c r="D1606" t="s">
        <v>99</v>
      </c>
      <c r="E1606" t="s">
        <v>100</v>
      </c>
      <c r="F1606" t="s">
        <v>87</v>
      </c>
      <c r="G1606" t="s">
        <v>88</v>
      </c>
      <c r="H1606">
        <v>1497</v>
      </c>
      <c r="I1606">
        <v>89</v>
      </c>
      <c r="J1606">
        <v>23.6</v>
      </c>
      <c r="K1606">
        <v>9.5</v>
      </c>
      <c r="L1606">
        <v>2023</v>
      </c>
      <c r="M1606">
        <v>58469</v>
      </c>
      <c r="N1606">
        <v>2</v>
      </c>
      <c r="O1606">
        <v>1</v>
      </c>
      <c r="P1606">
        <v>5.32</v>
      </c>
      <c r="Q1606" t="b">
        <f t="shared" si="225"/>
        <v>1</v>
      </c>
      <c r="R1606" t="b">
        <f t="shared" si="226"/>
        <v>0</v>
      </c>
      <c r="S1606" t="b">
        <f t="shared" si="227"/>
        <v>1</v>
      </c>
      <c r="T1606" t="b">
        <f t="shared" si="228"/>
        <v>0</v>
      </c>
      <c r="U1606" t="b">
        <f t="shared" si="229"/>
        <v>0</v>
      </c>
      <c r="V1606" t="b">
        <f t="shared" si="230"/>
        <v>1</v>
      </c>
      <c r="W1606" t="b">
        <f t="shared" si="231"/>
        <v>0</v>
      </c>
      <c r="X1606" t="b">
        <f t="shared" si="232"/>
        <v>0</v>
      </c>
      <c r="Y1606" t="b">
        <f t="shared" si="233"/>
        <v>0</v>
      </c>
    </row>
    <row r="1607" spans="1:25" x14ac:dyDescent="0.3">
      <c r="A1607">
        <v>1605</v>
      </c>
      <c r="B1607" t="s">
        <v>83</v>
      </c>
      <c r="C1607" t="s">
        <v>97</v>
      </c>
      <c r="D1607" t="s">
        <v>99</v>
      </c>
      <c r="E1607" t="s">
        <v>100</v>
      </c>
      <c r="F1607" t="s">
        <v>87</v>
      </c>
      <c r="G1607" t="s">
        <v>88</v>
      </c>
      <c r="H1607">
        <v>1497</v>
      </c>
      <c r="I1607">
        <v>89</v>
      </c>
      <c r="J1607">
        <v>23.6</v>
      </c>
      <c r="K1607">
        <v>9.5</v>
      </c>
      <c r="L1607">
        <v>2024</v>
      </c>
      <c r="M1607">
        <v>34402</v>
      </c>
      <c r="N1607">
        <v>1</v>
      </c>
      <c r="O1607">
        <v>0</v>
      </c>
      <c r="P1607">
        <v>7.95</v>
      </c>
      <c r="Q1607" t="b">
        <f t="shared" si="225"/>
        <v>1</v>
      </c>
      <c r="R1607" t="b">
        <f t="shared" si="226"/>
        <v>0</v>
      </c>
      <c r="S1607" t="b">
        <f t="shared" si="227"/>
        <v>0</v>
      </c>
      <c r="T1607" t="b">
        <f t="shared" si="228"/>
        <v>0</v>
      </c>
      <c r="U1607" t="b">
        <f t="shared" si="229"/>
        <v>0</v>
      </c>
      <c r="V1607" t="b">
        <f t="shared" si="230"/>
        <v>1</v>
      </c>
      <c r="W1607" t="b">
        <f t="shared" si="231"/>
        <v>1</v>
      </c>
      <c r="X1607" t="b">
        <f t="shared" si="232"/>
        <v>0</v>
      </c>
      <c r="Y1607" t="b">
        <f t="shared" si="233"/>
        <v>0</v>
      </c>
    </row>
    <row r="1608" spans="1:25" x14ac:dyDescent="0.3">
      <c r="A1608">
        <v>1606</v>
      </c>
      <c r="B1608" t="s">
        <v>83</v>
      </c>
      <c r="C1608" t="s">
        <v>97</v>
      </c>
      <c r="D1608" t="s">
        <v>99</v>
      </c>
      <c r="E1608" t="s">
        <v>100</v>
      </c>
      <c r="F1608" t="s">
        <v>87</v>
      </c>
      <c r="G1608" t="s">
        <v>88</v>
      </c>
      <c r="H1608">
        <v>1497</v>
      </c>
      <c r="I1608">
        <v>89</v>
      </c>
      <c r="J1608">
        <v>23.6</v>
      </c>
      <c r="K1608">
        <v>9.5</v>
      </c>
      <c r="L1608">
        <v>2021</v>
      </c>
      <c r="M1608">
        <v>57014</v>
      </c>
      <c r="N1608">
        <v>1</v>
      </c>
      <c r="O1608">
        <v>0</v>
      </c>
      <c r="P1608">
        <v>4.8499999999999996</v>
      </c>
      <c r="Q1608" t="b">
        <f t="shared" si="225"/>
        <v>1</v>
      </c>
      <c r="R1608" t="b">
        <f t="shared" si="226"/>
        <v>1</v>
      </c>
      <c r="S1608" t="b">
        <f t="shared" si="227"/>
        <v>1</v>
      </c>
      <c r="T1608" t="b">
        <f t="shared" si="228"/>
        <v>0</v>
      </c>
      <c r="U1608" t="b">
        <f t="shared" si="229"/>
        <v>0</v>
      </c>
      <c r="V1608" t="b">
        <f t="shared" si="230"/>
        <v>0</v>
      </c>
      <c r="W1608" t="b">
        <f t="shared" si="231"/>
        <v>0</v>
      </c>
      <c r="X1608" t="b">
        <f t="shared" si="232"/>
        <v>0</v>
      </c>
      <c r="Y1608" t="b">
        <f t="shared" si="233"/>
        <v>0</v>
      </c>
    </row>
    <row r="1609" spans="1:25" x14ac:dyDescent="0.3">
      <c r="A1609">
        <v>1607</v>
      </c>
      <c r="B1609" t="s">
        <v>83</v>
      </c>
      <c r="C1609" t="s">
        <v>97</v>
      </c>
      <c r="D1609" t="s">
        <v>99</v>
      </c>
      <c r="E1609" t="s">
        <v>100</v>
      </c>
      <c r="F1609" t="s">
        <v>87</v>
      </c>
      <c r="G1609" t="s">
        <v>88</v>
      </c>
      <c r="H1609">
        <v>1497</v>
      </c>
      <c r="I1609">
        <v>89</v>
      </c>
      <c r="J1609">
        <v>23.6</v>
      </c>
      <c r="K1609">
        <v>9.5</v>
      </c>
      <c r="L1609">
        <v>2021</v>
      </c>
      <c r="M1609">
        <v>98710</v>
      </c>
      <c r="N1609">
        <v>2</v>
      </c>
      <c r="O1609">
        <v>0</v>
      </c>
      <c r="P1609">
        <v>3.91</v>
      </c>
      <c r="Q1609" t="b">
        <f t="shared" si="225"/>
        <v>0</v>
      </c>
      <c r="R1609" t="b">
        <f t="shared" si="226"/>
        <v>0</v>
      </c>
      <c r="S1609" t="b">
        <f t="shared" si="227"/>
        <v>1</v>
      </c>
      <c r="T1609" t="b">
        <f t="shared" si="228"/>
        <v>0</v>
      </c>
      <c r="U1609" t="b">
        <f t="shared" si="229"/>
        <v>0</v>
      </c>
      <c r="V1609" t="b">
        <f t="shared" si="230"/>
        <v>0</v>
      </c>
      <c r="W1609" t="b">
        <f t="shared" si="231"/>
        <v>0</v>
      </c>
      <c r="X1609" t="b">
        <f t="shared" si="232"/>
        <v>0</v>
      </c>
      <c r="Y1609" t="b">
        <f t="shared" si="233"/>
        <v>0</v>
      </c>
    </row>
    <row r="1610" spans="1:25" x14ac:dyDescent="0.3">
      <c r="A1610">
        <v>1608</v>
      </c>
      <c r="B1610" t="s">
        <v>83</v>
      </c>
      <c r="C1610" t="s">
        <v>97</v>
      </c>
      <c r="D1610" t="s">
        <v>99</v>
      </c>
      <c r="E1610" t="s">
        <v>100</v>
      </c>
      <c r="F1610" t="s">
        <v>87</v>
      </c>
      <c r="G1610" t="s">
        <v>88</v>
      </c>
      <c r="H1610">
        <v>1497</v>
      </c>
      <c r="I1610">
        <v>89</v>
      </c>
      <c r="J1610">
        <v>23.6</v>
      </c>
      <c r="K1610">
        <v>9.5</v>
      </c>
      <c r="L1610">
        <v>2022</v>
      </c>
      <c r="M1610">
        <v>80928</v>
      </c>
      <c r="N1610">
        <v>1</v>
      </c>
      <c r="O1610">
        <v>0</v>
      </c>
      <c r="P1610">
        <v>5.24</v>
      </c>
      <c r="Q1610" t="b">
        <f t="shared" si="225"/>
        <v>1</v>
      </c>
      <c r="R1610" t="b">
        <f t="shared" si="226"/>
        <v>0</v>
      </c>
      <c r="S1610" t="b">
        <f t="shared" si="227"/>
        <v>1</v>
      </c>
      <c r="T1610" t="b">
        <f t="shared" si="228"/>
        <v>0</v>
      </c>
      <c r="U1610" t="b">
        <f t="shared" si="229"/>
        <v>0</v>
      </c>
      <c r="V1610" t="b">
        <f t="shared" si="230"/>
        <v>0</v>
      </c>
      <c r="W1610" t="b">
        <f t="shared" si="231"/>
        <v>0</v>
      </c>
      <c r="X1610" t="b">
        <f t="shared" si="232"/>
        <v>0</v>
      </c>
      <c r="Y1610" t="b">
        <f t="shared" si="233"/>
        <v>0</v>
      </c>
    </row>
    <row r="1611" spans="1:25" x14ac:dyDescent="0.3">
      <c r="A1611">
        <v>1609</v>
      </c>
      <c r="B1611" t="s">
        <v>83</v>
      </c>
      <c r="C1611" t="s">
        <v>97</v>
      </c>
      <c r="D1611" t="s">
        <v>99</v>
      </c>
      <c r="E1611" t="s">
        <v>100</v>
      </c>
      <c r="F1611" t="s">
        <v>87</v>
      </c>
      <c r="G1611" t="s">
        <v>88</v>
      </c>
      <c r="H1611">
        <v>1497</v>
      </c>
      <c r="I1611">
        <v>89</v>
      </c>
      <c r="J1611">
        <v>23.6</v>
      </c>
      <c r="K1611">
        <v>9.5</v>
      </c>
      <c r="L1611">
        <v>2022</v>
      </c>
      <c r="M1611">
        <v>74260</v>
      </c>
      <c r="N1611">
        <v>2</v>
      </c>
      <c r="O1611">
        <v>0</v>
      </c>
      <c r="P1611">
        <v>5.46</v>
      </c>
      <c r="Q1611" t="b">
        <f t="shared" si="225"/>
        <v>1</v>
      </c>
      <c r="R1611" t="b">
        <f t="shared" si="226"/>
        <v>0</v>
      </c>
      <c r="S1611" t="b">
        <f t="shared" si="227"/>
        <v>1</v>
      </c>
      <c r="T1611" t="b">
        <f t="shared" si="228"/>
        <v>0</v>
      </c>
      <c r="U1611" t="b">
        <f t="shared" si="229"/>
        <v>0</v>
      </c>
      <c r="V1611" t="b">
        <f t="shared" si="230"/>
        <v>0</v>
      </c>
      <c r="W1611" t="b">
        <f t="shared" si="231"/>
        <v>0</v>
      </c>
      <c r="X1611" t="b">
        <f t="shared" si="232"/>
        <v>0</v>
      </c>
      <c r="Y1611" t="b">
        <f t="shared" si="233"/>
        <v>0</v>
      </c>
    </row>
    <row r="1612" spans="1:25" x14ac:dyDescent="0.3">
      <c r="A1612">
        <v>1610</v>
      </c>
      <c r="B1612" t="s">
        <v>83</v>
      </c>
      <c r="C1612" t="s">
        <v>97</v>
      </c>
      <c r="D1612" t="s">
        <v>99</v>
      </c>
      <c r="E1612" t="s">
        <v>100</v>
      </c>
      <c r="F1612" t="s">
        <v>87</v>
      </c>
      <c r="G1612" t="s">
        <v>88</v>
      </c>
      <c r="H1612">
        <v>1497</v>
      </c>
      <c r="I1612">
        <v>89</v>
      </c>
      <c r="J1612">
        <v>23.6</v>
      </c>
      <c r="K1612">
        <v>9.5</v>
      </c>
      <c r="L1612">
        <v>2025</v>
      </c>
      <c r="M1612">
        <v>13690</v>
      </c>
      <c r="N1612">
        <v>1</v>
      </c>
      <c r="O1612">
        <v>0</v>
      </c>
      <c r="P1612">
        <v>8.77</v>
      </c>
      <c r="Q1612" t="b">
        <f t="shared" si="225"/>
        <v>1</v>
      </c>
      <c r="R1612" t="b">
        <f t="shared" si="226"/>
        <v>0</v>
      </c>
      <c r="S1612" t="b">
        <f t="shared" si="227"/>
        <v>0</v>
      </c>
      <c r="T1612" t="b">
        <f t="shared" si="228"/>
        <v>0</v>
      </c>
      <c r="U1612" t="b">
        <f t="shared" si="229"/>
        <v>0</v>
      </c>
      <c r="V1612" t="b">
        <f t="shared" si="230"/>
        <v>1</v>
      </c>
      <c r="W1612" t="b">
        <f t="shared" si="231"/>
        <v>1</v>
      </c>
      <c r="X1612" t="b">
        <f t="shared" si="232"/>
        <v>0</v>
      </c>
      <c r="Y1612" t="b">
        <f t="shared" si="233"/>
        <v>0</v>
      </c>
    </row>
    <row r="1613" spans="1:25" x14ac:dyDescent="0.3">
      <c r="A1613">
        <v>1611</v>
      </c>
      <c r="B1613" t="s">
        <v>83</v>
      </c>
      <c r="C1613" t="s">
        <v>97</v>
      </c>
      <c r="D1613" t="s">
        <v>99</v>
      </c>
      <c r="E1613" t="s">
        <v>100</v>
      </c>
      <c r="F1613" t="s">
        <v>87</v>
      </c>
      <c r="G1613" t="s">
        <v>88</v>
      </c>
      <c r="H1613">
        <v>1497</v>
      </c>
      <c r="I1613">
        <v>89</v>
      </c>
      <c r="J1613">
        <v>23.6</v>
      </c>
      <c r="K1613">
        <v>9.5</v>
      </c>
      <c r="L1613">
        <v>2023</v>
      </c>
      <c r="M1613">
        <v>48490</v>
      </c>
      <c r="N1613">
        <v>1</v>
      </c>
      <c r="O1613">
        <v>0</v>
      </c>
      <c r="P1613">
        <v>6.86</v>
      </c>
      <c r="Q1613" t="b">
        <f t="shared" si="225"/>
        <v>1</v>
      </c>
      <c r="R1613" t="b">
        <f t="shared" si="226"/>
        <v>0</v>
      </c>
      <c r="S1613" t="b">
        <f t="shared" si="227"/>
        <v>1</v>
      </c>
      <c r="T1613" t="b">
        <f t="shared" si="228"/>
        <v>0</v>
      </c>
      <c r="U1613" t="b">
        <f t="shared" si="229"/>
        <v>0</v>
      </c>
      <c r="V1613" t="b">
        <f t="shared" si="230"/>
        <v>1</v>
      </c>
      <c r="W1613" t="b">
        <f t="shared" si="231"/>
        <v>0</v>
      </c>
      <c r="X1613" t="b">
        <f t="shared" si="232"/>
        <v>0</v>
      </c>
      <c r="Y1613" t="b">
        <f t="shared" si="233"/>
        <v>0</v>
      </c>
    </row>
    <row r="1614" spans="1:25" x14ac:dyDescent="0.3">
      <c r="A1614">
        <v>1612</v>
      </c>
      <c r="B1614" t="s">
        <v>83</v>
      </c>
      <c r="C1614" t="s">
        <v>97</v>
      </c>
      <c r="D1614" t="s">
        <v>99</v>
      </c>
      <c r="E1614" t="s">
        <v>100</v>
      </c>
      <c r="F1614" t="s">
        <v>87</v>
      </c>
      <c r="G1614" t="s">
        <v>88</v>
      </c>
      <c r="H1614">
        <v>1497</v>
      </c>
      <c r="I1614">
        <v>89</v>
      </c>
      <c r="J1614">
        <v>23.6</v>
      </c>
      <c r="K1614">
        <v>9.5</v>
      </c>
      <c r="L1614">
        <v>2021</v>
      </c>
      <c r="M1614">
        <v>96933</v>
      </c>
      <c r="N1614">
        <v>2</v>
      </c>
      <c r="O1614">
        <v>0</v>
      </c>
      <c r="P1614">
        <v>4.37</v>
      </c>
      <c r="Q1614" t="b">
        <f t="shared" si="225"/>
        <v>1</v>
      </c>
      <c r="R1614" t="b">
        <f t="shared" si="226"/>
        <v>1</v>
      </c>
      <c r="S1614" t="b">
        <f t="shared" si="227"/>
        <v>1</v>
      </c>
      <c r="T1614" t="b">
        <f t="shared" si="228"/>
        <v>0</v>
      </c>
      <c r="U1614" t="b">
        <f t="shared" si="229"/>
        <v>0</v>
      </c>
      <c r="V1614" t="b">
        <f t="shared" si="230"/>
        <v>0</v>
      </c>
      <c r="W1614" t="b">
        <f t="shared" si="231"/>
        <v>0</v>
      </c>
      <c r="X1614" t="b">
        <f t="shared" si="232"/>
        <v>0</v>
      </c>
      <c r="Y1614" t="b">
        <f t="shared" si="233"/>
        <v>0</v>
      </c>
    </row>
    <row r="1615" spans="1:25" x14ac:dyDescent="0.3">
      <c r="A1615">
        <v>1613</v>
      </c>
      <c r="B1615" t="s">
        <v>83</v>
      </c>
      <c r="C1615" t="s">
        <v>97</v>
      </c>
      <c r="D1615" t="s">
        <v>99</v>
      </c>
      <c r="E1615" t="s">
        <v>100</v>
      </c>
      <c r="F1615" t="s">
        <v>87</v>
      </c>
      <c r="G1615" t="s">
        <v>88</v>
      </c>
      <c r="H1615">
        <v>1497</v>
      </c>
      <c r="I1615">
        <v>89</v>
      </c>
      <c r="J1615">
        <v>23.6</v>
      </c>
      <c r="K1615">
        <v>9.5</v>
      </c>
      <c r="L1615">
        <v>2023</v>
      </c>
      <c r="M1615">
        <v>60547</v>
      </c>
      <c r="N1615">
        <v>1</v>
      </c>
      <c r="O1615">
        <v>0</v>
      </c>
      <c r="P1615">
        <v>6.21</v>
      </c>
      <c r="Q1615" t="b">
        <f t="shared" si="225"/>
        <v>1</v>
      </c>
      <c r="R1615" t="b">
        <f t="shared" si="226"/>
        <v>0</v>
      </c>
      <c r="S1615" t="b">
        <f t="shared" si="227"/>
        <v>1</v>
      </c>
      <c r="T1615" t="b">
        <f t="shared" si="228"/>
        <v>0</v>
      </c>
      <c r="U1615" t="b">
        <f t="shared" si="229"/>
        <v>0</v>
      </c>
      <c r="V1615" t="b">
        <f t="shared" si="230"/>
        <v>1</v>
      </c>
      <c r="W1615" t="b">
        <f t="shared" si="231"/>
        <v>0</v>
      </c>
      <c r="X1615" t="b">
        <f t="shared" si="232"/>
        <v>0</v>
      </c>
      <c r="Y1615" t="b">
        <f t="shared" si="233"/>
        <v>0</v>
      </c>
    </row>
    <row r="1616" spans="1:25" x14ac:dyDescent="0.3">
      <c r="A1616">
        <v>1614</v>
      </c>
      <c r="B1616" t="s">
        <v>83</v>
      </c>
      <c r="C1616" t="s">
        <v>97</v>
      </c>
      <c r="D1616" t="s">
        <v>99</v>
      </c>
      <c r="E1616" t="s">
        <v>100</v>
      </c>
      <c r="F1616" t="s">
        <v>87</v>
      </c>
      <c r="G1616" t="s">
        <v>88</v>
      </c>
      <c r="H1616">
        <v>1497</v>
      </c>
      <c r="I1616">
        <v>89</v>
      </c>
      <c r="J1616">
        <v>23.6</v>
      </c>
      <c r="K1616">
        <v>9.5</v>
      </c>
      <c r="L1616">
        <v>2026</v>
      </c>
      <c r="M1616">
        <v>7764</v>
      </c>
      <c r="N1616">
        <v>2</v>
      </c>
      <c r="O1616">
        <v>0</v>
      </c>
      <c r="P1616">
        <v>9.06</v>
      </c>
      <c r="Q1616" t="b">
        <f t="shared" si="225"/>
        <v>1</v>
      </c>
      <c r="R1616" t="b">
        <f t="shared" si="226"/>
        <v>0</v>
      </c>
      <c r="S1616" t="b">
        <f t="shared" si="227"/>
        <v>0</v>
      </c>
      <c r="T1616" t="b">
        <f t="shared" si="228"/>
        <v>0</v>
      </c>
      <c r="U1616" t="b">
        <f t="shared" si="229"/>
        <v>0</v>
      </c>
      <c r="V1616" t="b">
        <f t="shared" si="230"/>
        <v>1</v>
      </c>
      <c r="W1616" t="b">
        <f t="shared" si="231"/>
        <v>1</v>
      </c>
      <c r="X1616" t="b">
        <f t="shared" si="232"/>
        <v>0</v>
      </c>
      <c r="Y1616" t="b">
        <f t="shared" si="233"/>
        <v>0</v>
      </c>
    </row>
    <row r="1617" spans="1:25" x14ac:dyDescent="0.3">
      <c r="A1617">
        <v>1615</v>
      </c>
      <c r="B1617" t="s">
        <v>83</v>
      </c>
      <c r="C1617" t="s">
        <v>97</v>
      </c>
      <c r="D1617" t="s">
        <v>99</v>
      </c>
      <c r="E1617" t="s">
        <v>100</v>
      </c>
      <c r="F1617" t="s">
        <v>87</v>
      </c>
      <c r="G1617" t="s">
        <v>88</v>
      </c>
      <c r="H1617">
        <v>1497</v>
      </c>
      <c r="I1617">
        <v>89</v>
      </c>
      <c r="J1617">
        <v>23.6</v>
      </c>
      <c r="K1617">
        <v>9.5</v>
      </c>
      <c r="L1617">
        <v>2026</v>
      </c>
      <c r="M1617">
        <v>4852</v>
      </c>
      <c r="N1617">
        <v>1</v>
      </c>
      <c r="O1617">
        <v>0</v>
      </c>
      <c r="P1617">
        <v>9.41</v>
      </c>
      <c r="Q1617" t="b">
        <f t="shared" si="225"/>
        <v>1</v>
      </c>
      <c r="R1617" t="b">
        <f t="shared" si="226"/>
        <v>0</v>
      </c>
      <c r="S1617" t="b">
        <f t="shared" si="227"/>
        <v>0</v>
      </c>
      <c r="T1617" t="b">
        <f t="shared" si="228"/>
        <v>0</v>
      </c>
      <c r="U1617" t="b">
        <f t="shared" si="229"/>
        <v>0</v>
      </c>
      <c r="V1617" t="b">
        <f t="shared" si="230"/>
        <v>1</v>
      </c>
      <c r="W1617" t="b">
        <f t="shared" si="231"/>
        <v>1</v>
      </c>
      <c r="X1617" t="b">
        <f t="shared" si="232"/>
        <v>0</v>
      </c>
      <c r="Y1617" t="b">
        <f t="shared" si="233"/>
        <v>0</v>
      </c>
    </row>
    <row r="1618" spans="1:25" x14ac:dyDescent="0.3">
      <c r="A1618">
        <v>1616</v>
      </c>
      <c r="B1618" t="s">
        <v>83</v>
      </c>
      <c r="C1618" t="s">
        <v>97</v>
      </c>
      <c r="D1618" t="s">
        <v>99</v>
      </c>
      <c r="E1618" t="s">
        <v>100</v>
      </c>
      <c r="F1618" t="s">
        <v>87</v>
      </c>
      <c r="G1618" t="s">
        <v>88</v>
      </c>
      <c r="H1618">
        <v>1497</v>
      </c>
      <c r="I1618">
        <v>89</v>
      </c>
      <c r="J1618">
        <v>23.6</v>
      </c>
      <c r="K1618">
        <v>9.5</v>
      </c>
      <c r="L1618">
        <v>2026</v>
      </c>
      <c r="M1618">
        <v>8671</v>
      </c>
      <c r="N1618">
        <v>1</v>
      </c>
      <c r="O1618">
        <v>0</v>
      </c>
      <c r="P1618">
        <v>9.8000000000000007</v>
      </c>
      <c r="Q1618" t="b">
        <f t="shared" si="225"/>
        <v>1</v>
      </c>
      <c r="R1618" t="b">
        <f t="shared" si="226"/>
        <v>0</v>
      </c>
      <c r="S1618" t="b">
        <f t="shared" si="227"/>
        <v>0</v>
      </c>
      <c r="T1618" t="b">
        <f t="shared" si="228"/>
        <v>0</v>
      </c>
      <c r="U1618" t="b">
        <f t="shared" si="229"/>
        <v>0</v>
      </c>
      <c r="V1618" t="b">
        <f t="shared" si="230"/>
        <v>1</v>
      </c>
      <c r="W1618" t="b">
        <f t="shared" si="231"/>
        <v>1</v>
      </c>
      <c r="X1618" t="b">
        <f t="shared" si="232"/>
        <v>0</v>
      </c>
      <c r="Y1618" t="b">
        <f t="shared" si="233"/>
        <v>0</v>
      </c>
    </row>
    <row r="1619" spans="1:25" x14ac:dyDescent="0.3">
      <c r="A1619">
        <v>1617</v>
      </c>
      <c r="B1619" t="s">
        <v>83</v>
      </c>
      <c r="C1619" t="s">
        <v>97</v>
      </c>
      <c r="D1619" t="s">
        <v>99</v>
      </c>
      <c r="E1619" t="s">
        <v>100</v>
      </c>
      <c r="F1619" t="s">
        <v>87</v>
      </c>
      <c r="G1619" t="s">
        <v>88</v>
      </c>
      <c r="H1619">
        <v>1497</v>
      </c>
      <c r="I1619">
        <v>89</v>
      </c>
      <c r="J1619">
        <v>23.6</v>
      </c>
      <c r="K1619">
        <v>9.5</v>
      </c>
      <c r="L1619">
        <v>2021</v>
      </c>
      <c r="M1619">
        <v>56895</v>
      </c>
      <c r="N1619">
        <v>2</v>
      </c>
      <c r="O1619">
        <v>0</v>
      </c>
      <c r="P1619">
        <v>4.6100000000000003</v>
      </c>
      <c r="Q1619" t="b">
        <f t="shared" si="225"/>
        <v>1</v>
      </c>
      <c r="R1619" t="b">
        <f t="shared" si="226"/>
        <v>1</v>
      </c>
      <c r="S1619" t="b">
        <f t="shared" si="227"/>
        <v>1</v>
      </c>
      <c r="T1619" t="b">
        <f t="shared" si="228"/>
        <v>0</v>
      </c>
      <c r="U1619" t="b">
        <f t="shared" si="229"/>
        <v>0</v>
      </c>
      <c r="V1619" t="b">
        <f t="shared" si="230"/>
        <v>0</v>
      </c>
      <c r="W1619" t="b">
        <f t="shared" si="231"/>
        <v>0</v>
      </c>
      <c r="X1619" t="b">
        <f t="shared" si="232"/>
        <v>0</v>
      </c>
      <c r="Y1619" t="b">
        <f t="shared" si="233"/>
        <v>0</v>
      </c>
    </row>
    <row r="1620" spans="1:25" x14ac:dyDescent="0.3">
      <c r="A1620">
        <v>1618</v>
      </c>
      <c r="B1620" t="s">
        <v>83</v>
      </c>
      <c r="C1620" t="s">
        <v>97</v>
      </c>
      <c r="D1620" t="s">
        <v>99</v>
      </c>
      <c r="E1620" t="s">
        <v>100</v>
      </c>
      <c r="F1620" t="s">
        <v>87</v>
      </c>
      <c r="G1620" t="s">
        <v>88</v>
      </c>
      <c r="H1620">
        <v>1497</v>
      </c>
      <c r="I1620">
        <v>89</v>
      </c>
      <c r="J1620">
        <v>23.6</v>
      </c>
      <c r="K1620">
        <v>9.5</v>
      </c>
      <c r="L1620">
        <v>2026</v>
      </c>
      <c r="M1620">
        <v>8377</v>
      </c>
      <c r="N1620">
        <v>1</v>
      </c>
      <c r="O1620">
        <v>0</v>
      </c>
      <c r="P1620">
        <v>9.18</v>
      </c>
      <c r="Q1620" t="b">
        <f t="shared" si="225"/>
        <v>1</v>
      </c>
      <c r="R1620" t="b">
        <f t="shared" si="226"/>
        <v>0</v>
      </c>
      <c r="S1620" t="b">
        <f t="shared" si="227"/>
        <v>0</v>
      </c>
      <c r="T1620" t="b">
        <f t="shared" si="228"/>
        <v>0</v>
      </c>
      <c r="U1620" t="b">
        <f t="shared" si="229"/>
        <v>0</v>
      </c>
      <c r="V1620" t="b">
        <f t="shared" si="230"/>
        <v>1</v>
      </c>
      <c r="W1620" t="b">
        <f t="shared" si="231"/>
        <v>1</v>
      </c>
      <c r="X1620" t="b">
        <f t="shared" si="232"/>
        <v>0</v>
      </c>
      <c r="Y1620" t="b">
        <f t="shared" si="233"/>
        <v>0</v>
      </c>
    </row>
    <row r="1621" spans="1:25" x14ac:dyDescent="0.3">
      <c r="A1621">
        <v>1619</v>
      </c>
      <c r="B1621" t="s">
        <v>83</v>
      </c>
      <c r="C1621" t="s">
        <v>97</v>
      </c>
      <c r="D1621" t="s">
        <v>99</v>
      </c>
      <c r="E1621" t="s">
        <v>100</v>
      </c>
      <c r="F1621" t="s">
        <v>87</v>
      </c>
      <c r="G1621" t="s">
        <v>88</v>
      </c>
      <c r="H1621">
        <v>1497</v>
      </c>
      <c r="I1621">
        <v>89</v>
      </c>
      <c r="J1621">
        <v>23.6</v>
      </c>
      <c r="K1621">
        <v>9.5</v>
      </c>
      <c r="L1621">
        <v>2026</v>
      </c>
      <c r="M1621">
        <v>8833</v>
      </c>
      <c r="N1621">
        <v>1</v>
      </c>
      <c r="O1621">
        <v>0</v>
      </c>
      <c r="P1621">
        <v>9.09</v>
      </c>
      <c r="Q1621" t="b">
        <f t="shared" si="225"/>
        <v>1</v>
      </c>
      <c r="R1621" t="b">
        <f t="shared" si="226"/>
        <v>0</v>
      </c>
      <c r="S1621" t="b">
        <f t="shared" si="227"/>
        <v>0</v>
      </c>
      <c r="T1621" t="b">
        <f t="shared" si="228"/>
        <v>0</v>
      </c>
      <c r="U1621" t="b">
        <f t="shared" si="229"/>
        <v>0</v>
      </c>
      <c r="V1621" t="b">
        <f t="shared" si="230"/>
        <v>1</v>
      </c>
      <c r="W1621" t="b">
        <f t="shared" si="231"/>
        <v>1</v>
      </c>
      <c r="X1621" t="b">
        <f t="shared" si="232"/>
        <v>0</v>
      </c>
      <c r="Y1621" t="b">
        <f t="shared" si="233"/>
        <v>0</v>
      </c>
    </row>
    <row r="1622" spans="1:25" x14ac:dyDescent="0.3">
      <c r="A1622">
        <v>1620</v>
      </c>
      <c r="B1622" t="s">
        <v>83</v>
      </c>
      <c r="C1622" t="s">
        <v>97</v>
      </c>
      <c r="D1622" t="s">
        <v>99</v>
      </c>
      <c r="E1622" t="s">
        <v>100</v>
      </c>
      <c r="F1622" t="s">
        <v>87</v>
      </c>
      <c r="G1622" t="s">
        <v>88</v>
      </c>
      <c r="H1622">
        <v>1497</v>
      </c>
      <c r="I1622">
        <v>89</v>
      </c>
      <c r="J1622">
        <v>23.6</v>
      </c>
      <c r="K1622">
        <v>9.5</v>
      </c>
      <c r="L1622">
        <v>2026</v>
      </c>
      <c r="M1622">
        <v>9692</v>
      </c>
      <c r="N1622">
        <v>1</v>
      </c>
      <c r="O1622">
        <v>0</v>
      </c>
      <c r="P1622">
        <v>9.57</v>
      </c>
      <c r="Q1622" t="b">
        <f t="shared" si="225"/>
        <v>1</v>
      </c>
      <c r="R1622" t="b">
        <f t="shared" si="226"/>
        <v>0</v>
      </c>
      <c r="S1622" t="b">
        <f t="shared" si="227"/>
        <v>0</v>
      </c>
      <c r="T1622" t="b">
        <f t="shared" si="228"/>
        <v>0</v>
      </c>
      <c r="U1622" t="b">
        <f t="shared" si="229"/>
        <v>0</v>
      </c>
      <c r="V1622" t="b">
        <f t="shared" si="230"/>
        <v>1</v>
      </c>
      <c r="W1622" t="b">
        <f t="shared" si="231"/>
        <v>1</v>
      </c>
      <c r="X1622" t="b">
        <f t="shared" si="232"/>
        <v>0</v>
      </c>
      <c r="Y1622" t="b">
        <f t="shared" si="233"/>
        <v>0</v>
      </c>
    </row>
    <row r="1623" spans="1:25" x14ac:dyDescent="0.3">
      <c r="A1623">
        <v>1621</v>
      </c>
      <c r="B1623" t="s">
        <v>83</v>
      </c>
      <c r="C1623" t="s">
        <v>97</v>
      </c>
      <c r="D1623" t="s">
        <v>99</v>
      </c>
      <c r="E1623" t="s">
        <v>100</v>
      </c>
      <c r="F1623" t="s">
        <v>87</v>
      </c>
      <c r="G1623" t="s">
        <v>88</v>
      </c>
      <c r="H1623">
        <v>1497</v>
      </c>
      <c r="I1623">
        <v>89</v>
      </c>
      <c r="J1623">
        <v>23.6</v>
      </c>
      <c r="K1623">
        <v>9.5</v>
      </c>
      <c r="L1623">
        <v>2024</v>
      </c>
      <c r="M1623">
        <v>47331</v>
      </c>
      <c r="N1623">
        <v>1</v>
      </c>
      <c r="O1623">
        <v>0</v>
      </c>
      <c r="P1623">
        <v>7.12</v>
      </c>
      <c r="Q1623" t="b">
        <f t="shared" si="225"/>
        <v>1</v>
      </c>
      <c r="R1623" t="b">
        <f t="shared" si="226"/>
        <v>0</v>
      </c>
      <c r="S1623" t="b">
        <f t="shared" si="227"/>
        <v>1</v>
      </c>
      <c r="T1623" t="b">
        <f t="shared" si="228"/>
        <v>0</v>
      </c>
      <c r="U1623" t="b">
        <f t="shared" si="229"/>
        <v>0</v>
      </c>
      <c r="V1623" t="b">
        <f t="shared" si="230"/>
        <v>1</v>
      </c>
      <c r="W1623" t="b">
        <f t="shared" si="231"/>
        <v>1</v>
      </c>
      <c r="X1623" t="b">
        <f t="shared" si="232"/>
        <v>0</v>
      </c>
      <c r="Y1623" t="b">
        <f t="shared" si="233"/>
        <v>0</v>
      </c>
    </row>
    <row r="1624" spans="1:25" x14ac:dyDescent="0.3">
      <c r="A1624">
        <v>1622</v>
      </c>
      <c r="B1624" t="s">
        <v>83</v>
      </c>
      <c r="C1624" t="s">
        <v>97</v>
      </c>
      <c r="D1624" t="s">
        <v>99</v>
      </c>
      <c r="E1624" t="s">
        <v>100</v>
      </c>
      <c r="F1624" t="s">
        <v>87</v>
      </c>
      <c r="G1624" t="s">
        <v>88</v>
      </c>
      <c r="H1624">
        <v>1497</v>
      </c>
      <c r="I1624">
        <v>89</v>
      </c>
      <c r="J1624">
        <v>23.6</v>
      </c>
      <c r="K1624">
        <v>9.5</v>
      </c>
      <c r="L1624">
        <v>2025</v>
      </c>
      <c r="M1624">
        <v>26874</v>
      </c>
      <c r="N1624">
        <v>2</v>
      </c>
      <c r="O1624">
        <v>1</v>
      </c>
      <c r="P1624">
        <v>7.3</v>
      </c>
      <c r="Q1624" t="b">
        <f t="shared" si="225"/>
        <v>1</v>
      </c>
      <c r="R1624" t="b">
        <f t="shared" si="226"/>
        <v>0</v>
      </c>
      <c r="S1624" t="b">
        <f t="shared" si="227"/>
        <v>0</v>
      </c>
      <c r="T1624" t="b">
        <f t="shared" si="228"/>
        <v>0</v>
      </c>
      <c r="U1624" t="b">
        <f t="shared" si="229"/>
        <v>0</v>
      </c>
      <c r="V1624" t="b">
        <f t="shared" si="230"/>
        <v>1</v>
      </c>
      <c r="W1624" t="b">
        <f t="shared" si="231"/>
        <v>1</v>
      </c>
      <c r="X1624" t="b">
        <f t="shared" si="232"/>
        <v>0</v>
      </c>
      <c r="Y1624" t="b">
        <f t="shared" si="233"/>
        <v>0</v>
      </c>
    </row>
    <row r="1625" spans="1:25" x14ac:dyDescent="0.3">
      <c r="A1625">
        <v>1623</v>
      </c>
      <c r="B1625" t="s">
        <v>83</v>
      </c>
      <c r="C1625" t="s">
        <v>97</v>
      </c>
      <c r="D1625" t="s">
        <v>99</v>
      </c>
      <c r="E1625" t="s">
        <v>100</v>
      </c>
      <c r="F1625" t="s">
        <v>87</v>
      </c>
      <c r="G1625" t="s">
        <v>88</v>
      </c>
      <c r="H1625">
        <v>1497</v>
      </c>
      <c r="I1625">
        <v>89</v>
      </c>
      <c r="J1625">
        <v>23.6</v>
      </c>
      <c r="K1625">
        <v>9.5</v>
      </c>
      <c r="L1625">
        <v>2022</v>
      </c>
      <c r="M1625">
        <v>72475</v>
      </c>
      <c r="N1625">
        <v>2</v>
      </c>
      <c r="O1625">
        <v>1</v>
      </c>
      <c r="P1625">
        <v>4.74</v>
      </c>
      <c r="Q1625" t="b">
        <f t="shared" si="225"/>
        <v>1</v>
      </c>
      <c r="R1625" t="b">
        <f t="shared" si="226"/>
        <v>1</v>
      </c>
      <c r="S1625" t="b">
        <f t="shared" si="227"/>
        <v>1</v>
      </c>
      <c r="T1625" t="b">
        <f t="shared" si="228"/>
        <v>0</v>
      </c>
      <c r="U1625" t="b">
        <f t="shared" si="229"/>
        <v>0</v>
      </c>
      <c r="V1625" t="b">
        <f t="shared" si="230"/>
        <v>0</v>
      </c>
      <c r="W1625" t="b">
        <f t="shared" si="231"/>
        <v>0</v>
      </c>
      <c r="X1625" t="b">
        <f t="shared" si="232"/>
        <v>0</v>
      </c>
      <c r="Y1625" t="b">
        <f t="shared" si="233"/>
        <v>0</v>
      </c>
    </row>
    <row r="1626" spans="1:25" x14ac:dyDescent="0.3">
      <c r="A1626">
        <v>1624</v>
      </c>
      <c r="B1626" t="s">
        <v>83</v>
      </c>
      <c r="C1626" t="s">
        <v>97</v>
      </c>
      <c r="D1626" t="s">
        <v>99</v>
      </c>
      <c r="E1626" t="s">
        <v>100</v>
      </c>
      <c r="F1626" t="s">
        <v>87</v>
      </c>
      <c r="G1626" t="s">
        <v>88</v>
      </c>
      <c r="H1626">
        <v>1497</v>
      </c>
      <c r="I1626">
        <v>89</v>
      </c>
      <c r="J1626">
        <v>23.6</v>
      </c>
      <c r="K1626">
        <v>9.5</v>
      </c>
      <c r="L1626">
        <v>2022</v>
      </c>
      <c r="M1626">
        <v>42769</v>
      </c>
      <c r="N1626">
        <v>1</v>
      </c>
      <c r="O1626">
        <v>0</v>
      </c>
      <c r="P1626">
        <v>5.69</v>
      </c>
      <c r="Q1626" t="b">
        <f t="shared" si="225"/>
        <v>1</v>
      </c>
      <c r="R1626" t="b">
        <f t="shared" si="226"/>
        <v>0</v>
      </c>
      <c r="S1626" t="b">
        <f t="shared" si="227"/>
        <v>1</v>
      </c>
      <c r="T1626" t="b">
        <f t="shared" si="228"/>
        <v>0</v>
      </c>
      <c r="U1626" t="b">
        <f t="shared" si="229"/>
        <v>0</v>
      </c>
      <c r="V1626" t="b">
        <f t="shared" si="230"/>
        <v>0</v>
      </c>
      <c r="W1626" t="b">
        <f t="shared" si="231"/>
        <v>0</v>
      </c>
      <c r="X1626" t="b">
        <f t="shared" si="232"/>
        <v>0</v>
      </c>
      <c r="Y1626" t="b">
        <f t="shared" si="233"/>
        <v>0</v>
      </c>
    </row>
    <row r="1627" spans="1:25" x14ac:dyDescent="0.3">
      <c r="A1627">
        <v>1625</v>
      </c>
      <c r="B1627" t="s">
        <v>83</v>
      </c>
      <c r="C1627" t="s">
        <v>97</v>
      </c>
      <c r="D1627" t="s">
        <v>99</v>
      </c>
      <c r="E1627" t="s">
        <v>100</v>
      </c>
      <c r="F1627" t="s">
        <v>87</v>
      </c>
      <c r="G1627" t="s">
        <v>88</v>
      </c>
      <c r="H1627">
        <v>1497</v>
      </c>
      <c r="I1627">
        <v>89</v>
      </c>
      <c r="J1627">
        <v>23.6</v>
      </c>
      <c r="K1627">
        <v>9.5</v>
      </c>
      <c r="L1627">
        <v>2023</v>
      </c>
      <c r="M1627">
        <v>35303</v>
      </c>
      <c r="N1627">
        <v>1</v>
      </c>
      <c r="O1627">
        <v>0</v>
      </c>
      <c r="P1627">
        <v>6.67</v>
      </c>
      <c r="Q1627" t="b">
        <f t="shared" si="225"/>
        <v>1</v>
      </c>
      <c r="R1627" t="b">
        <f t="shared" si="226"/>
        <v>0</v>
      </c>
      <c r="S1627" t="b">
        <f t="shared" si="227"/>
        <v>0</v>
      </c>
      <c r="T1627" t="b">
        <f t="shared" si="228"/>
        <v>0</v>
      </c>
      <c r="U1627" t="b">
        <f t="shared" si="229"/>
        <v>0</v>
      </c>
      <c r="V1627" t="b">
        <f t="shared" si="230"/>
        <v>1</v>
      </c>
      <c r="W1627" t="b">
        <f t="shared" si="231"/>
        <v>0</v>
      </c>
      <c r="X1627" t="b">
        <f t="shared" si="232"/>
        <v>0</v>
      </c>
      <c r="Y1627" t="b">
        <f t="shared" si="233"/>
        <v>0</v>
      </c>
    </row>
    <row r="1628" spans="1:25" x14ac:dyDescent="0.3">
      <c r="A1628">
        <v>1626</v>
      </c>
      <c r="B1628" t="s">
        <v>83</v>
      </c>
      <c r="C1628" t="s">
        <v>97</v>
      </c>
      <c r="D1628" t="s">
        <v>99</v>
      </c>
      <c r="E1628" t="s">
        <v>100</v>
      </c>
      <c r="F1628" t="s">
        <v>87</v>
      </c>
      <c r="G1628" t="s">
        <v>88</v>
      </c>
      <c r="H1628">
        <v>1497</v>
      </c>
      <c r="I1628">
        <v>89</v>
      </c>
      <c r="J1628">
        <v>23.6</v>
      </c>
      <c r="K1628">
        <v>9.5</v>
      </c>
      <c r="L1628">
        <v>2023</v>
      </c>
      <c r="M1628">
        <v>51107</v>
      </c>
      <c r="N1628">
        <v>1</v>
      </c>
      <c r="O1628">
        <v>0</v>
      </c>
      <c r="P1628">
        <v>6.38</v>
      </c>
      <c r="Q1628" t="b">
        <f t="shared" si="225"/>
        <v>1</v>
      </c>
      <c r="R1628" t="b">
        <f t="shared" si="226"/>
        <v>0</v>
      </c>
      <c r="S1628" t="b">
        <f t="shared" si="227"/>
        <v>1</v>
      </c>
      <c r="T1628" t="b">
        <f t="shared" si="228"/>
        <v>0</v>
      </c>
      <c r="U1628" t="b">
        <f t="shared" si="229"/>
        <v>0</v>
      </c>
      <c r="V1628" t="b">
        <f t="shared" si="230"/>
        <v>1</v>
      </c>
      <c r="W1628" t="b">
        <f t="shared" si="231"/>
        <v>0</v>
      </c>
      <c r="X1628" t="b">
        <f t="shared" si="232"/>
        <v>0</v>
      </c>
      <c r="Y1628" t="b">
        <f t="shared" si="233"/>
        <v>0</v>
      </c>
    </row>
    <row r="1629" spans="1:25" x14ac:dyDescent="0.3">
      <c r="A1629">
        <v>1627</v>
      </c>
      <c r="B1629" t="s">
        <v>83</v>
      </c>
      <c r="C1629" t="s">
        <v>97</v>
      </c>
      <c r="D1629" t="s">
        <v>99</v>
      </c>
      <c r="E1629" t="s">
        <v>100</v>
      </c>
      <c r="F1629" t="s">
        <v>87</v>
      </c>
      <c r="G1629" t="s">
        <v>88</v>
      </c>
      <c r="H1629">
        <v>1497</v>
      </c>
      <c r="I1629">
        <v>89</v>
      </c>
      <c r="J1629">
        <v>23.6</v>
      </c>
      <c r="K1629">
        <v>9.5</v>
      </c>
      <c r="L1629">
        <v>2024</v>
      </c>
      <c r="M1629">
        <v>33923</v>
      </c>
      <c r="N1629">
        <v>1</v>
      </c>
      <c r="O1629">
        <v>0</v>
      </c>
      <c r="P1629">
        <v>7.29</v>
      </c>
      <c r="Q1629" t="b">
        <f t="shared" si="225"/>
        <v>1</v>
      </c>
      <c r="R1629" t="b">
        <f t="shared" si="226"/>
        <v>0</v>
      </c>
      <c r="S1629" t="b">
        <f t="shared" si="227"/>
        <v>0</v>
      </c>
      <c r="T1629" t="b">
        <f t="shared" si="228"/>
        <v>0</v>
      </c>
      <c r="U1629" t="b">
        <f t="shared" si="229"/>
        <v>0</v>
      </c>
      <c r="V1629" t="b">
        <f t="shared" si="230"/>
        <v>1</v>
      </c>
      <c r="W1629" t="b">
        <f t="shared" si="231"/>
        <v>1</v>
      </c>
      <c r="X1629" t="b">
        <f t="shared" si="232"/>
        <v>0</v>
      </c>
      <c r="Y1629" t="b">
        <f t="shared" si="233"/>
        <v>0</v>
      </c>
    </row>
    <row r="1630" spans="1:25" x14ac:dyDescent="0.3">
      <c r="A1630">
        <v>1628</v>
      </c>
      <c r="B1630" t="s">
        <v>83</v>
      </c>
      <c r="C1630" t="s">
        <v>97</v>
      </c>
      <c r="D1630" t="s">
        <v>99</v>
      </c>
      <c r="E1630" t="s">
        <v>100</v>
      </c>
      <c r="F1630" t="s">
        <v>87</v>
      </c>
      <c r="G1630" t="s">
        <v>88</v>
      </c>
      <c r="H1630">
        <v>1497</v>
      </c>
      <c r="I1630">
        <v>89</v>
      </c>
      <c r="J1630">
        <v>23.6</v>
      </c>
      <c r="K1630">
        <v>9.5</v>
      </c>
      <c r="L1630">
        <v>2021</v>
      </c>
      <c r="M1630">
        <v>53789</v>
      </c>
      <c r="N1630">
        <v>1</v>
      </c>
      <c r="O1630">
        <v>0</v>
      </c>
      <c r="P1630">
        <v>4.88</v>
      </c>
      <c r="Q1630" t="b">
        <f t="shared" si="225"/>
        <v>1</v>
      </c>
      <c r="R1630" t="b">
        <f t="shared" si="226"/>
        <v>1</v>
      </c>
      <c r="S1630" t="b">
        <f t="shared" si="227"/>
        <v>1</v>
      </c>
      <c r="T1630" t="b">
        <f t="shared" si="228"/>
        <v>0</v>
      </c>
      <c r="U1630" t="b">
        <f t="shared" si="229"/>
        <v>0</v>
      </c>
      <c r="V1630" t="b">
        <f t="shared" si="230"/>
        <v>0</v>
      </c>
      <c r="W1630" t="b">
        <f t="shared" si="231"/>
        <v>0</v>
      </c>
      <c r="X1630" t="b">
        <f t="shared" si="232"/>
        <v>0</v>
      </c>
      <c r="Y1630" t="b">
        <f t="shared" si="233"/>
        <v>0</v>
      </c>
    </row>
    <row r="1631" spans="1:25" x14ac:dyDescent="0.3">
      <c r="A1631">
        <v>1629</v>
      </c>
      <c r="B1631" t="s">
        <v>83</v>
      </c>
      <c r="C1631" t="s">
        <v>97</v>
      </c>
      <c r="D1631" t="s">
        <v>99</v>
      </c>
      <c r="E1631" t="s">
        <v>100</v>
      </c>
      <c r="F1631" t="s">
        <v>87</v>
      </c>
      <c r="G1631" t="s">
        <v>88</v>
      </c>
      <c r="H1631">
        <v>1497</v>
      </c>
      <c r="I1631">
        <v>89</v>
      </c>
      <c r="J1631">
        <v>23.6</v>
      </c>
      <c r="K1631">
        <v>9.5</v>
      </c>
      <c r="L1631">
        <v>2023</v>
      </c>
      <c r="M1631">
        <v>48551</v>
      </c>
      <c r="N1631">
        <v>1</v>
      </c>
      <c r="O1631">
        <v>0</v>
      </c>
      <c r="P1631">
        <v>6.65</v>
      </c>
      <c r="Q1631" t="b">
        <f t="shared" si="225"/>
        <v>1</v>
      </c>
      <c r="R1631" t="b">
        <f t="shared" si="226"/>
        <v>0</v>
      </c>
      <c r="S1631" t="b">
        <f t="shared" si="227"/>
        <v>1</v>
      </c>
      <c r="T1631" t="b">
        <f t="shared" si="228"/>
        <v>0</v>
      </c>
      <c r="U1631" t="b">
        <f t="shared" si="229"/>
        <v>0</v>
      </c>
      <c r="V1631" t="b">
        <f t="shared" si="230"/>
        <v>1</v>
      </c>
      <c r="W1631" t="b">
        <f t="shared" si="231"/>
        <v>0</v>
      </c>
      <c r="X1631" t="b">
        <f t="shared" si="232"/>
        <v>0</v>
      </c>
      <c r="Y1631" t="b">
        <f t="shared" si="233"/>
        <v>0</v>
      </c>
    </row>
    <row r="1632" spans="1:25" x14ac:dyDescent="0.3">
      <c r="A1632">
        <v>1630</v>
      </c>
      <c r="B1632" t="s">
        <v>83</v>
      </c>
      <c r="C1632" t="s">
        <v>97</v>
      </c>
      <c r="D1632" t="s">
        <v>99</v>
      </c>
      <c r="E1632" t="s">
        <v>100</v>
      </c>
      <c r="F1632" t="s">
        <v>87</v>
      </c>
      <c r="G1632" t="s">
        <v>88</v>
      </c>
      <c r="H1632">
        <v>1497</v>
      </c>
      <c r="I1632">
        <v>89</v>
      </c>
      <c r="J1632">
        <v>23.6</v>
      </c>
      <c r="K1632">
        <v>9.5</v>
      </c>
      <c r="L1632">
        <v>2021</v>
      </c>
      <c r="M1632">
        <v>88934</v>
      </c>
      <c r="N1632">
        <v>2</v>
      </c>
      <c r="O1632">
        <v>0</v>
      </c>
      <c r="P1632">
        <v>4.53</v>
      </c>
      <c r="Q1632" t="b">
        <f t="shared" si="225"/>
        <v>1</v>
      </c>
      <c r="R1632" t="b">
        <f t="shared" si="226"/>
        <v>1</v>
      </c>
      <c r="S1632" t="b">
        <f t="shared" si="227"/>
        <v>1</v>
      </c>
      <c r="T1632" t="b">
        <f t="shared" si="228"/>
        <v>0</v>
      </c>
      <c r="U1632" t="b">
        <f t="shared" si="229"/>
        <v>0</v>
      </c>
      <c r="V1632" t="b">
        <f t="shared" si="230"/>
        <v>0</v>
      </c>
      <c r="W1632" t="b">
        <f t="shared" si="231"/>
        <v>0</v>
      </c>
      <c r="X1632" t="b">
        <f t="shared" si="232"/>
        <v>0</v>
      </c>
      <c r="Y1632" t="b">
        <f t="shared" si="233"/>
        <v>0</v>
      </c>
    </row>
    <row r="1633" spans="1:25" x14ac:dyDescent="0.3">
      <c r="A1633">
        <v>1631</v>
      </c>
      <c r="B1633" t="s">
        <v>83</v>
      </c>
      <c r="C1633" t="s">
        <v>97</v>
      </c>
      <c r="D1633" t="s">
        <v>99</v>
      </c>
      <c r="E1633" t="s">
        <v>100</v>
      </c>
      <c r="F1633" t="s">
        <v>87</v>
      </c>
      <c r="G1633" t="s">
        <v>88</v>
      </c>
      <c r="H1633">
        <v>1497</v>
      </c>
      <c r="I1633">
        <v>89</v>
      </c>
      <c r="J1633">
        <v>23.6</v>
      </c>
      <c r="K1633">
        <v>9.5</v>
      </c>
      <c r="L1633">
        <v>2021</v>
      </c>
      <c r="M1633">
        <v>69549</v>
      </c>
      <c r="N1633">
        <v>1</v>
      </c>
      <c r="O1633">
        <v>0</v>
      </c>
      <c r="P1633">
        <v>5.1100000000000003</v>
      </c>
      <c r="Q1633" t="b">
        <f t="shared" si="225"/>
        <v>1</v>
      </c>
      <c r="R1633" t="b">
        <f t="shared" si="226"/>
        <v>0</v>
      </c>
      <c r="S1633" t="b">
        <f t="shared" si="227"/>
        <v>1</v>
      </c>
      <c r="T1633" t="b">
        <f t="shared" si="228"/>
        <v>0</v>
      </c>
      <c r="U1633" t="b">
        <f t="shared" si="229"/>
        <v>0</v>
      </c>
      <c r="V1633" t="b">
        <f t="shared" si="230"/>
        <v>0</v>
      </c>
      <c r="W1633" t="b">
        <f t="shared" si="231"/>
        <v>0</v>
      </c>
      <c r="X1633" t="b">
        <f t="shared" si="232"/>
        <v>0</v>
      </c>
      <c r="Y1633" t="b">
        <f t="shared" si="233"/>
        <v>0</v>
      </c>
    </row>
    <row r="1634" spans="1:25" x14ac:dyDescent="0.3">
      <c r="A1634">
        <v>1632</v>
      </c>
      <c r="B1634" t="s">
        <v>83</v>
      </c>
      <c r="C1634" t="s">
        <v>97</v>
      </c>
      <c r="D1634" t="s">
        <v>99</v>
      </c>
      <c r="E1634" t="s">
        <v>100</v>
      </c>
      <c r="F1634" t="s">
        <v>87</v>
      </c>
      <c r="G1634" t="s">
        <v>88</v>
      </c>
      <c r="H1634">
        <v>1497</v>
      </c>
      <c r="I1634">
        <v>89</v>
      </c>
      <c r="J1634">
        <v>23.6</v>
      </c>
      <c r="K1634">
        <v>9.5</v>
      </c>
      <c r="L1634">
        <v>2023</v>
      </c>
      <c r="M1634">
        <v>44418</v>
      </c>
      <c r="N1634">
        <v>1</v>
      </c>
      <c r="O1634">
        <v>0</v>
      </c>
      <c r="P1634">
        <v>6.63</v>
      </c>
      <c r="Q1634" t="b">
        <f t="shared" si="225"/>
        <v>1</v>
      </c>
      <c r="R1634" t="b">
        <f t="shared" si="226"/>
        <v>0</v>
      </c>
      <c r="S1634" t="b">
        <f t="shared" si="227"/>
        <v>1</v>
      </c>
      <c r="T1634" t="b">
        <f t="shared" si="228"/>
        <v>0</v>
      </c>
      <c r="U1634" t="b">
        <f t="shared" si="229"/>
        <v>0</v>
      </c>
      <c r="V1634" t="b">
        <f t="shared" si="230"/>
        <v>1</v>
      </c>
      <c r="W1634" t="b">
        <f t="shared" si="231"/>
        <v>0</v>
      </c>
      <c r="X1634" t="b">
        <f t="shared" si="232"/>
        <v>0</v>
      </c>
      <c r="Y1634" t="b">
        <f t="shared" si="233"/>
        <v>0</v>
      </c>
    </row>
    <row r="1635" spans="1:25" x14ac:dyDescent="0.3">
      <c r="A1635">
        <v>1633</v>
      </c>
      <c r="B1635" t="s">
        <v>83</v>
      </c>
      <c r="C1635" t="s">
        <v>97</v>
      </c>
      <c r="D1635" t="s">
        <v>99</v>
      </c>
      <c r="E1635" t="s">
        <v>100</v>
      </c>
      <c r="F1635" t="s">
        <v>87</v>
      </c>
      <c r="G1635" t="s">
        <v>88</v>
      </c>
      <c r="H1635">
        <v>1497</v>
      </c>
      <c r="I1635">
        <v>89</v>
      </c>
      <c r="J1635">
        <v>23.6</v>
      </c>
      <c r="K1635">
        <v>9.5</v>
      </c>
      <c r="L1635">
        <v>2023</v>
      </c>
      <c r="M1635">
        <v>61494</v>
      </c>
      <c r="N1635">
        <v>1</v>
      </c>
      <c r="O1635">
        <v>0</v>
      </c>
      <c r="P1635">
        <v>6.43</v>
      </c>
      <c r="Q1635" t="b">
        <f t="shared" si="225"/>
        <v>1</v>
      </c>
      <c r="R1635" t="b">
        <f t="shared" si="226"/>
        <v>0</v>
      </c>
      <c r="S1635" t="b">
        <f t="shared" si="227"/>
        <v>1</v>
      </c>
      <c r="T1635" t="b">
        <f t="shared" si="228"/>
        <v>0</v>
      </c>
      <c r="U1635" t="b">
        <f t="shared" si="229"/>
        <v>0</v>
      </c>
      <c r="V1635" t="b">
        <f t="shared" si="230"/>
        <v>1</v>
      </c>
      <c r="W1635" t="b">
        <f t="shared" si="231"/>
        <v>0</v>
      </c>
      <c r="X1635" t="b">
        <f t="shared" si="232"/>
        <v>0</v>
      </c>
      <c r="Y1635" t="b">
        <f t="shared" si="233"/>
        <v>0</v>
      </c>
    </row>
    <row r="1636" spans="1:25" x14ac:dyDescent="0.3">
      <c r="A1636">
        <v>1634</v>
      </c>
      <c r="B1636" t="s">
        <v>83</v>
      </c>
      <c r="C1636" t="s">
        <v>97</v>
      </c>
      <c r="D1636" t="s">
        <v>99</v>
      </c>
      <c r="E1636" t="s">
        <v>100</v>
      </c>
      <c r="F1636" t="s">
        <v>87</v>
      </c>
      <c r="G1636" t="s">
        <v>88</v>
      </c>
      <c r="H1636">
        <v>1497</v>
      </c>
      <c r="I1636">
        <v>89</v>
      </c>
      <c r="J1636">
        <v>23.6</v>
      </c>
      <c r="K1636">
        <v>9.5</v>
      </c>
      <c r="L1636">
        <v>2021</v>
      </c>
      <c r="M1636">
        <v>97044</v>
      </c>
      <c r="N1636">
        <v>1</v>
      </c>
      <c r="O1636">
        <v>0</v>
      </c>
      <c r="P1636">
        <v>4.26</v>
      </c>
      <c r="Q1636" t="b">
        <f t="shared" si="225"/>
        <v>1</v>
      </c>
      <c r="R1636" t="b">
        <f t="shared" si="226"/>
        <v>1</v>
      </c>
      <c r="S1636" t="b">
        <f t="shared" si="227"/>
        <v>1</v>
      </c>
      <c r="T1636" t="b">
        <f t="shared" si="228"/>
        <v>0</v>
      </c>
      <c r="U1636" t="b">
        <f t="shared" si="229"/>
        <v>0</v>
      </c>
      <c r="V1636" t="b">
        <f t="shared" si="230"/>
        <v>0</v>
      </c>
      <c r="W1636" t="b">
        <f t="shared" si="231"/>
        <v>0</v>
      </c>
      <c r="X1636" t="b">
        <f t="shared" si="232"/>
        <v>0</v>
      </c>
      <c r="Y1636" t="b">
        <f t="shared" si="233"/>
        <v>0</v>
      </c>
    </row>
    <row r="1637" spans="1:25" x14ac:dyDescent="0.3">
      <c r="A1637">
        <v>1635</v>
      </c>
      <c r="B1637" t="s">
        <v>83</v>
      </c>
      <c r="C1637" t="s">
        <v>97</v>
      </c>
      <c r="D1637" t="s">
        <v>99</v>
      </c>
      <c r="E1637" t="s">
        <v>100</v>
      </c>
      <c r="F1637" t="s">
        <v>87</v>
      </c>
      <c r="G1637" t="s">
        <v>88</v>
      </c>
      <c r="H1637">
        <v>1497</v>
      </c>
      <c r="I1637">
        <v>89</v>
      </c>
      <c r="J1637">
        <v>23.6</v>
      </c>
      <c r="K1637">
        <v>9.5</v>
      </c>
      <c r="L1637">
        <v>2021</v>
      </c>
      <c r="M1637">
        <v>50756</v>
      </c>
      <c r="N1637">
        <v>1</v>
      </c>
      <c r="O1637">
        <v>0</v>
      </c>
      <c r="P1637">
        <v>4.84</v>
      </c>
      <c r="Q1637" t="b">
        <f t="shared" si="225"/>
        <v>1</v>
      </c>
      <c r="R1637" t="b">
        <f t="shared" si="226"/>
        <v>1</v>
      </c>
      <c r="S1637" t="b">
        <f t="shared" si="227"/>
        <v>1</v>
      </c>
      <c r="T1637" t="b">
        <f t="shared" si="228"/>
        <v>0</v>
      </c>
      <c r="U1637" t="b">
        <f t="shared" si="229"/>
        <v>0</v>
      </c>
      <c r="V1637" t="b">
        <f t="shared" si="230"/>
        <v>0</v>
      </c>
      <c r="W1637" t="b">
        <f t="shared" si="231"/>
        <v>0</v>
      </c>
      <c r="X1637" t="b">
        <f t="shared" si="232"/>
        <v>0</v>
      </c>
      <c r="Y1637" t="b">
        <f t="shared" si="233"/>
        <v>0</v>
      </c>
    </row>
    <row r="1638" spans="1:25" x14ac:dyDescent="0.3">
      <c r="A1638">
        <v>1636</v>
      </c>
      <c r="B1638" t="s">
        <v>83</v>
      </c>
      <c r="C1638" t="s">
        <v>97</v>
      </c>
      <c r="D1638" t="s">
        <v>99</v>
      </c>
      <c r="E1638" t="s">
        <v>100</v>
      </c>
      <c r="F1638" t="s">
        <v>87</v>
      </c>
      <c r="G1638" t="s">
        <v>88</v>
      </c>
      <c r="H1638">
        <v>1497</v>
      </c>
      <c r="I1638">
        <v>89</v>
      </c>
      <c r="J1638">
        <v>23.6</v>
      </c>
      <c r="K1638">
        <v>9.5</v>
      </c>
      <c r="L1638">
        <v>2023</v>
      </c>
      <c r="M1638">
        <v>67086</v>
      </c>
      <c r="N1638">
        <v>2</v>
      </c>
      <c r="O1638">
        <v>1</v>
      </c>
      <c r="P1638">
        <v>5.03</v>
      </c>
      <c r="Q1638" t="b">
        <f t="shared" si="225"/>
        <v>1</v>
      </c>
      <c r="R1638" t="b">
        <f t="shared" si="226"/>
        <v>0</v>
      </c>
      <c r="S1638" t="b">
        <f t="shared" si="227"/>
        <v>1</v>
      </c>
      <c r="T1638" t="b">
        <f t="shared" si="228"/>
        <v>0</v>
      </c>
      <c r="U1638" t="b">
        <f t="shared" si="229"/>
        <v>0</v>
      </c>
      <c r="V1638" t="b">
        <f t="shared" si="230"/>
        <v>1</v>
      </c>
      <c r="W1638" t="b">
        <f t="shared" si="231"/>
        <v>0</v>
      </c>
      <c r="X1638" t="b">
        <f t="shared" si="232"/>
        <v>0</v>
      </c>
      <c r="Y1638" t="b">
        <f t="shared" si="233"/>
        <v>0</v>
      </c>
    </row>
    <row r="1639" spans="1:25" x14ac:dyDescent="0.3">
      <c r="A1639">
        <v>1637</v>
      </c>
      <c r="B1639" t="s">
        <v>83</v>
      </c>
      <c r="C1639" t="s">
        <v>97</v>
      </c>
      <c r="D1639" t="s">
        <v>99</v>
      </c>
      <c r="E1639" t="s">
        <v>100</v>
      </c>
      <c r="F1639" t="s">
        <v>87</v>
      </c>
      <c r="G1639" t="s">
        <v>88</v>
      </c>
      <c r="H1639">
        <v>1497</v>
      </c>
      <c r="I1639">
        <v>89</v>
      </c>
      <c r="J1639">
        <v>23.6</v>
      </c>
      <c r="K1639">
        <v>9.5</v>
      </c>
      <c r="L1639">
        <v>2023</v>
      </c>
      <c r="M1639">
        <v>30768</v>
      </c>
      <c r="N1639">
        <v>1</v>
      </c>
      <c r="O1639">
        <v>1</v>
      </c>
      <c r="P1639">
        <v>5.85</v>
      </c>
      <c r="Q1639" t="b">
        <f t="shared" si="225"/>
        <v>1</v>
      </c>
      <c r="R1639" t="b">
        <f t="shared" si="226"/>
        <v>0</v>
      </c>
      <c r="S1639" t="b">
        <f t="shared" si="227"/>
        <v>0</v>
      </c>
      <c r="T1639" t="b">
        <f t="shared" si="228"/>
        <v>0</v>
      </c>
      <c r="U1639" t="b">
        <f t="shared" si="229"/>
        <v>0</v>
      </c>
      <c r="V1639" t="b">
        <f t="shared" si="230"/>
        <v>1</v>
      </c>
      <c r="W1639" t="b">
        <f t="shared" si="231"/>
        <v>0</v>
      </c>
      <c r="X1639" t="b">
        <f t="shared" si="232"/>
        <v>0</v>
      </c>
      <c r="Y1639" t="b">
        <f t="shared" si="233"/>
        <v>0</v>
      </c>
    </row>
    <row r="1640" spans="1:25" x14ac:dyDescent="0.3">
      <c r="A1640">
        <v>1638</v>
      </c>
      <c r="B1640" t="s">
        <v>83</v>
      </c>
      <c r="C1640" t="s">
        <v>97</v>
      </c>
      <c r="D1640" t="s">
        <v>99</v>
      </c>
      <c r="E1640" t="s">
        <v>100</v>
      </c>
      <c r="F1640" t="s">
        <v>87</v>
      </c>
      <c r="G1640" t="s">
        <v>88</v>
      </c>
      <c r="H1640">
        <v>1497</v>
      </c>
      <c r="I1640">
        <v>89</v>
      </c>
      <c r="J1640">
        <v>23.6</v>
      </c>
      <c r="K1640">
        <v>9.5</v>
      </c>
      <c r="L1640">
        <v>2024</v>
      </c>
      <c r="M1640">
        <v>34999</v>
      </c>
      <c r="N1640">
        <v>2</v>
      </c>
      <c r="O1640">
        <v>0</v>
      </c>
      <c r="P1640">
        <v>7.52</v>
      </c>
      <c r="Q1640" t="b">
        <f t="shared" si="225"/>
        <v>1</v>
      </c>
      <c r="R1640" t="b">
        <f t="shared" si="226"/>
        <v>0</v>
      </c>
      <c r="S1640" t="b">
        <f t="shared" si="227"/>
        <v>0</v>
      </c>
      <c r="T1640" t="b">
        <f t="shared" si="228"/>
        <v>0</v>
      </c>
      <c r="U1640" t="b">
        <f t="shared" si="229"/>
        <v>0</v>
      </c>
      <c r="V1640" t="b">
        <f t="shared" si="230"/>
        <v>1</v>
      </c>
      <c r="W1640" t="b">
        <f t="shared" si="231"/>
        <v>1</v>
      </c>
      <c r="X1640" t="b">
        <f t="shared" si="232"/>
        <v>0</v>
      </c>
      <c r="Y1640" t="b">
        <f t="shared" si="233"/>
        <v>0</v>
      </c>
    </row>
    <row r="1641" spans="1:25" x14ac:dyDescent="0.3">
      <c r="A1641">
        <v>1639</v>
      </c>
      <c r="B1641" t="s">
        <v>83</v>
      </c>
      <c r="C1641" t="s">
        <v>97</v>
      </c>
      <c r="D1641" t="s">
        <v>99</v>
      </c>
      <c r="E1641" t="s">
        <v>100</v>
      </c>
      <c r="F1641" t="s">
        <v>87</v>
      </c>
      <c r="G1641" t="s">
        <v>88</v>
      </c>
      <c r="H1641">
        <v>1497</v>
      </c>
      <c r="I1641">
        <v>89</v>
      </c>
      <c r="J1641">
        <v>23.6</v>
      </c>
      <c r="K1641">
        <v>9.5</v>
      </c>
      <c r="L1641">
        <v>2023</v>
      </c>
      <c r="M1641">
        <v>66059</v>
      </c>
      <c r="N1641">
        <v>2</v>
      </c>
      <c r="O1641">
        <v>0</v>
      </c>
      <c r="P1641">
        <v>5.84</v>
      </c>
      <c r="Q1641" t="b">
        <f t="shared" si="225"/>
        <v>1</v>
      </c>
      <c r="R1641" t="b">
        <f t="shared" si="226"/>
        <v>0</v>
      </c>
      <c r="S1641" t="b">
        <f t="shared" si="227"/>
        <v>1</v>
      </c>
      <c r="T1641" t="b">
        <f t="shared" si="228"/>
        <v>0</v>
      </c>
      <c r="U1641" t="b">
        <f t="shared" si="229"/>
        <v>0</v>
      </c>
      <c r="V1641" t="b">
        <f t="shared" si="230"/>
        <v>1</v>
      </c>
      <c r="W1641" t="b">
        <f t="shared" si="231"/>
        <v>0</v>
      </c>
      <c r="X1641" t="b">
        <f t="shared" si="232"/>
        <v>0</v>
      </c>
      <c r="Y1641" t="b">
        <f t="shared" si="233"/>
        <v>0</v>
      </c>
    </row>
    <row r="1642" spans="1:25" x14ac:dyDescent="0.3">
      <c r="A1642">
        <v>1640</v>
      </c>
      <c r="B1642" t="s">
        <v>83</v>
      </c>
      <c r="C1642" t="s">
        <v>97</v>
      </c>
      <c r="D1642" t="s">
        <v>99</v>
      </c>
      <c r="E1642" t="s">
        <v>100</v>
      </c>
      <c r="F1642" t="s">
        <v>87</v>
      </c>
      <c r="G1642" t="s">
        <v>88</v>
      </c>
      <c r="H1642">
        <v>1497</v>
      </c>
      <c r="I1642">
        <v>89</v>
      </c>
      <c r="J1642">
        <v>23.6</v>
      </c>
      <c r="K1642">
        <v>9.5</v>
      </c>
      <c r="L1642">
        <v>2026</v>
      </c>
      <c r="M1642">
        <v>7989</v>
      </c>
      <c r="N1642">
        <v>1</v>
      </c>
      <c r="O1642">
        <v>0</v>
      </c>
      <c r="P1642">
        <v>9.5</v>
      </c>
      <c r="Q1642" t="b">
        <f t="shared" si="225"/>
        <v>1</v>
      </c>
      <c r="R1642" t="b">
        <f t="shared" si="226"/>
        <v>0</v>
      </c>
      <c r="S1642" t="b">
        <f t="shared" si="227"/>
        <v>0</v>
      </c>
      <c r="T1642" t="b">
        <f t="shared" si="228"/>
        <v>0</v>
      </c>
      <c r="U1642" t="b">
        <f t="shared" si="229"/>
        <v>0</v>
      </c>
      <c r="V1642" t="b">
        <f t="shared" si="230"/>
        <v>1</v>
      </c>
      <c r="W1642" t="b">
        <f t="shared" si="231"/>
        <v>1</v>
      </c>
      <c r="X1642" t="b">
        <f t="shared" si="232"/>
        <v>0</v>
      </c>
      <c r="Y1642" t="b">
        <f t="shared" si="233"/>
        <v>0</v>
      </c>
    </row>
    <row r="1643" spans="1:25" x14ac:dyDescent="0.3">
      <c r="A1643">
        <v>1641</v>
      </c>
      <c r="B1643" t="s">
        <v>83</v>
      </c>
      <c r="C1643" t="s">
        <v>97</v>
      </c>
      <c r="D1643" t="s">
        <v>99</v>
      </c>
      <c r="E1643" t="s">
        <v>100</v>
      </c>
      <c r="F1643" t="s">
        <v>87</v>
      </c>
      <c r="G1643" t="s">
        <v>88</v>
      </c>
      <c r="H1643">
        <v>1497</v>
      </c>
      <c r="I1643">
        <v>89</v>
      </c>
      <c r="J1643">
        <v>23.6</v>
      </c>
      <c r="K1643">
        <v>9.5</v>
      </c>
      <c r="L1643">
        <v>2025</v>
      </c>
      <c r="M1643">
        <v>24069</v>
      </c>
      <c r="N1643">
        <v>1</v>
      </c>
      <c r="O1643">
        <v>1</v>
      </c>
      <c r="P1643">
        <v>7.93</v>
      </c>
      <c r="Q1643" t="b">
        <f t="shared" si="225"/>
        <v>1</v>
      </c>
      <c r="R1643" t="b">
        <f t="shared" si="226"/>
        <v>0</v>
      </c>
      <c r="S1643" t="b">
        <f t="shared" si="227"/>
        <v>0</v>
      </c>
      <c r="T1643" t="b">
        <f t="shared" si="228"/>
        <v>0</v>
      </c>
      <c r="U1643" t="b">
        <f t="shared" si="229"/>
        <v>0</v>
      </c>
      <c r="V1643" t="b">
        <f t="shared" si="230"/>
        <v>1</v>
      </c>
      <c r="W1643" t="b">
        <f t="shared" si="231"/>
        <v>1</v>
      </c>
      <c r="X1643" t="b">
        <f t="shared" si="232"/>
        <v>0</v>
      </c>
      <c r="Y1643" t="b">
        <f t="shared" si="233"/>
        <v>0</v>
      </c>
    </row>
    <row r="1644" spans="1:25" x14ac:dyDescent="0.3">
      <c r="A1644">
        <v>1642</v>
      </c>
      <c r="B1644" t="s">
        <v>83</v>
      </c>
      <c r="C1644" t="s">
        <v>97</v>
      </c>
      <c r="D1644" t="s">
        <v>99</v>
      </c>
      <c r="E1644" t="s">
        <v>100</v>
      </c>
      <c r="F1644" t="s">
        <v>87</v>
      </c>
      <c r="G1644" t="s">
        <v>88</v>
      </c>
      <c r="H1644">
        <v>1497</v>
      </c>
      <c r="I1644">
        <v>89</v>
      </c>
      <c r="J1644">
        <v>23.6</v>
      </c>
      <c r="K1644">
        <v>9.5</v>
      </c>
      <c r="L1644">
        <v>2025</v>
      </c>
      <c r="M1644">
        <v>21888</v>
      </c>
      <c r="N1644">
        <v>1</v>
      </c>
      <c r="O1644">
        <v>0</v>
      </c>
      <c r="P1644">
        <v>8.33</v>
      </c>
      <c r="Q1644" t="b">
        <f t="shared" si="225"/>
        <v>1</v>
      </c>
      <c r="R1644" t="b">
        <f t="shared" si="226"/>
        <v>0</v>
      </c>
      <c r="S1644" t="b">
        <f t="shared" si="227"/>
        <v>0</v>
      </c>
      <c r="T1644" t="b">
        <f t="shared" si="228"/>
        <v>0</v>
      </c>
      <c r="U1644" t="b">
        <f t="shared" si="229"/>
        <v>0</v>
      </c>
      <c r="V1644" t="b">
        <f t="shared" si="230"/>
        <v>1</v>
      </c>
      <c r="W1644" t="b">
        <f t="shared" si="231"/>
        <v>1</v>
      </c>
      <c r="X1644" t="b">
        <f t="shared" si="232"/>
        <v>0</v>
      </c>
      <c r="Y1644" t="b">
        <f t="shared" si="233"/>
        <v>0</v>
      </c>
    </row>
    <row r="1645" spans="1:25" x14ac:dyDescent="0.3">
      <c r="A1645">
        <v>1643</v>
      </c>
      <c r="B1645" t="s">
        <v>83</v>
      </c>
      <c r="C1645" t="s">
        <v>97</v>
      </c>
      <c r="D1645" t="s">
        <v>99</v>
      </c>
      <c r="E1645" t="s">
        <v>100</v>
      </c>
      <c r="F1645" t="s">
        <v>87</v>
      </c>
      <c r="G1645" t="s">
        <v>88</v>
      </c>
      <c r="H1645">
        <v>1497</v>
      </c>
      <c r="I1645">
        <v>89</v>
      </c>
      <c r="J1645">
        <v>23.6</v>
      </c>
      <c r="K1645">
        <v>9.5</v>
      </c>
      <c r="L1645">
        <v>2021</v>
      </c>
      <c r="M1645">
        <v>51555</v>
      </c>
      <c r="N1645">
        <v>1</v>
      </c>
      <c r="O1645">
        <v>1</v>
      </c>
      <c r="P1645">
        <v>4.3600000000000003</v>
      </c>
      <c r="Q1645" t="b">
        <f t="shared" si="225"/>
        <v>1</v>
      </c>
      <c r="R1645" t="b">
        <f t="shared" si="226"/>
        <v>1</v>
      </c>
      <c r="S1645" t="b">
        <f t="shared" si="227"/>
        <v>1</v>
      </c>
      <c r="T1645" t="b">
        <f t="shared" si="228"/>
        <v>0</v>
      </c>
      <c r="U1645" t="b">
        <f t="shared" si="229"/>
        <v>0</v>
      </c>
      <c r="V1645" t="b">
        <f t="shared" si="230"/>
        <v>0</v>
      </c>
      <c r="W1645" t="b">
        <f t="shared" si="231"/>
        <v>0</v>
      </c>
      <c r="X1645" t="b">
        <f t="shared" si="232"/>
        <v>0</v>
      </c>
      <c r="Y1645" t="b">
        <f t="shared" si="233"/>
        <v>0</v>
      </c>
    </row>
    <row r="1646" spans="1:25" x14ac:dyDescent="0.3">
      <c r="A1646">
        <v>1644</v>
      </c>
      <c r="B1646" t="s">
        <v>83</v>
      </c>
      <c r="C1646" t="s">
        <v>97</v>
      </c>
      <c r="D1646" t="s">
        <v>99</v>
      </c>
      <c r="E1646" t="s">
        <v>100</v>
      </c>
      <c r="F1646" t="s">
        <v>87</v>
      </c>
      <c r="G1646" t="s">
        <v>88</v>
      </c>
      <c r="H1646">
        <v>1497</v>
      </c>
      <c r="I1646">
        <v>89</v>
      </c>
      <c r="J1646">
        <v>23.6</v>
      </c>
      <c r="K1646">
        <v>9.5</v>
      </c>
      <c r="L1646">
        <v>2026</v>
      </c>
      <c r="M1646">
        <v>6014</v>
      </c>
      <c r="N1646">
        <v>2</v>
      </c>
      <c r="O1646">
        <v>0</v>
      </c>
      <c r="P1646">
        <v>9.26</v>
      </c>
      <c r="Q1646" t="b">
        <f t="shared" si="225"/>
        <v>1</v>
      </c>
      <c r="R1646" t="b">
        <f t="shared" si="226"/>
        <v>0</v>
      </c>
      <c r="S1646" t="b">
        <f t="shared" si="227"/>
        <v>0</v>
      </c>
      <c r="T1646" t="b">
        <f t="shared" si="228"/>
        <v>0</v>
      </c>
      <c r="U1646" t="b">
        <f t="shared" si="229"/>
        <v>0</v>
      </c>
      <c r="V1646" t="b">
        <f t="shared" si="230"/>
        <v>1</v>
      </c>
      <c r="W1646" t="b">
        <f t="shared" si="231"/>
        <v>1</v>
      </c>
      <c r="X1646" t="b">
        <f t="shared" si="232"/>
        <v>0</v>
      </c>
      <c r="Y1646" t="b">
        <f t="shared" si="233"/>
        <v>0</v>
      </c>
    </row>
    <row r="1647" spans="1:25" x14ac:dyDescent="0.3">
      <c r="A1647">
        <v>1645</v>
      </c>
      <c r="B1647" t="s">
        <v>83</v>
      </c>
      <c r="C1647" t="s">
        <v>97</v>
      </c>
      <c r="D1647" t="s">
        <v>99</v>
      </c>
      <c r="E1647" t="s">
        <v>100</v>
      </c>
      <c r="F1647" t="s">
        <v>87</v>
      </c>
      <c r="G1647" t="s">
        <v>88</v>
      </c>
      <c r="H1647">
        <v>1497</v>
      </c>
      <c r="I1647">
        <v>89</v>
      </c>
      <c r="J1647">
        <v>23.6</v>
      </c>
      <c r="K1647">
        <v>9.5</v>
      </c>
      <c r="L1647">
        <v>2022</v>
      </c>
      <c r="M1647">
        <v>59393</v>
      </c>
      <c r="N1647">
        <v>1</v>
      </c>
      <c r="O1647">
        <v>0</v>
      </c>
      <c r="P1647">
        <v>5.6</v>
      </c>
      <c r="Q1647" t="b">
        <f t="shared" si="225"/>
        <v>1</v>
      </c>
      <c r="R1647" t="b">
        <f t="shared" si="226"/>
        <v>0</v>
      </c>
      <c r="S1647" t="b">
        <f t="shared" si="227"/>
        <v>1</v>
      </c>
      <c r="T1647" t="b">
        <f t="shared" si="228"/>
        <v>0</v>
      </c>
      <c r="U1647" t="b">
        <f t="shared" si="229"/>
        <v>0</v>
      </c>
      <c r="V1647" t="b">
        <f t="shared" si="230"/>
        <v>0</v>
      </c>
      <c r="W1647" t="b">
        <f t="shared" si="231"/>
        <v>0</v>
      </c>
      <c r="X1647" t="b">
        <f t="shared" si="232"/>
        <v>0</v>
      </c>
      <c r="Y1647" t="b">
        <f t="shared" si="233"/>
        <v>0</v>
      </c>
    </row>
    <row r="1648" spans="1:25" x14ac:dyDescent="0.3">
      <c r="A1648">
        <v>1646</v>
      </c>
      <c r="B1648" t="s">
        <v>83</v>
      </c>
      <c r="C1648" t="s">
        <v>97</v>
      </c>
      <c r="D1648" t="s">
        <v>99</v>
      </c>
      <c r="E1648" t="s">
        <v>100</v>
      </c>
      <c r="F1648" t="s">
        <v>87</v>
      </c>
      <c r="G1648" t="s">
        <v>88</v>
      </c>
      <c r="H1648">
        <v>1497</v>
      </c>
      <c r="I1648">
        <v>89</v>
      </c>
      <c r="J1648">
        <v>23.6</v>
      </c>
      <c r="K1648">
        <v>9.5</v>
      </c>
      <c r="L1648">
        <v>2020</v>
      </c>
      <c r="M1648">
        <v>100182</v>
      </c>
      <c r="N1648">
        <v>2</v>
      </c>
      <c r="O1648">
        <v>0</v>
      </c>
      <c r="P1648">
        <v>3.46</v>
      </c>
      <c r="Q1648" t="b">
        <f t="shared" si="225"/>
        <v>0</v>
      </c>
      <c r="R1648" t="b">
        <f t="shared" si="226"/>
        <v>0</v>
      </c>
      <c r="S1648" t="b">
        <f t="shared" si="227"/>
        <v>1</v>
      </c>
      <c r="T1648" t="b">
        <f t="shared" si="228"/>
        <v>0</v>
      </c>
      <c r="U1648" t="b">
        <f t="shared" si="229"/>
        <v>0</v>
      </c>
      <c r="V1648" t="b">
        <f t="shared" si="230"/>
        <v>0</v>
      </c>
      <c r="W1648" t="b">
        <f t="shared" si="231"/>
        <v>0</v>
      </c>
      <c r="X1648" t="b">
        <f t="shared" si="232"/>
        <v>0</v>
      </c>
      <c r="Y1648" t="b">
        <f t="shared" si="233"/>
        <v>0</v>
      </c>
    </row>
    <row r="1649" spans="1:25" x14ac:dyDescent="0.3">
      <c r="A1649">
        <v>1647</v>
      </c>
      <c r="B1649" t="s">
        <v>83</v>
      </c>
      <c r="C1649" t="s">
        <v>97</v>
      </c>
      <c r="D1649" t="s">
        <v>99</v>
      </c>
      <c r="E1649" t="s">
        <v>100</v>
      </c>
      <c r="F1649" t="s">
        <v>87</v>
      </c>
      <c r="G1649" t="s">
        <v>88</v>
      </c>
      <c r="H1649">
        <v>1497</v>
      </c>
      <c r="I1649">
        <v>89</v>
      </c>
      <c r="J1649">
        <v>23.6</v>
      </c>
      <c r="K1649">
        <v>9.5</v>
      </c>
      <c r="L1649">
        <v>2022</v>
      </c>
      <c r="M1649">
        <v>45464</v>
      </c>
      <c r="N1649">
        <v>1</v>
      </c>
      <c r="O1649">
        <v>0</v>
      </c>
      <c r="P1649">
        <v>6.17</v>
      </c>
      <c r="Q1649" t="b">
        <f t="shared" si="225"/>
        <v>1</v>
      </c>
      <c r="R1649" t="b">
        <f t="shared" si="226"/>
        <v>0</v>
      </c>
      <c r="S1649" t="b">
        <f t="shared" si="227"/>
        <v>1</v>
      </c>
      <c r="T1649" t="b">
        <f t="shared" si="228"/>
        <v>0</v>
      </c>
      <c r="U1649" t="b">
        <f t="shared" si="229"/>
        <v>0</v>
      </c>
      <c r="V1649" t="b">
        <f t="shared" si="230"/>
        <v>0</v>
      </c>
      <c r="W1649" t="b">
        <f t="shared" si="231"/>
        <v>0</v>
      </c>
      <c r="X1649" t="b">
        <f t="shared" si="232"/>
        <v>0</v>
      </c>
      <c r="Y1649" t="b">
        <f t="shared" si="233"/>
        <v>0</v>
      </c>
    </row>
    <row r="1650" spans="1:25" x14ac:dyDescent="0.3">
      <c r="A1650">
        <v>1648</v>
      </c>
      <c r="B1650" t="s">
        <v>83</v>
      </c>
      <c r="C1650" t="s">
        <v>97</v>
      </c>
      <c r="D1650" t="s">
        <v>99</v>
      </c>
      <c r="E1650" t="s">
        <v>100</v>
      </c>
      <c r="F1650" t="s">
        <v>87</v>
      </c>
      <c r="G1650" t="s">
        <v>88</v>
      </c>
      <c r="H1650">
        <v>1497</v>
      </c>
      <c r="I1650">
        <v>89</v>
      </c>
      <c r="J1650">
        <v>23.6</v>
      </c>
      <c r="K1650">
        <v>9.5</v>
      </c>
      <c r="L1650">
        <v>2022</v>
      </c>
      <c r="M1650">
        <v>59832</v>
      </c>
      <c r="N1650">
        <v>1</v>
      </c>
      <c r="O1650">
        <v>0</v>
      </c>
      <c r="P1650">
        <v>5.86</v>
      </c>
      <c r="Q1650" t="b">
        <f t="shared" si="225"/>
        <v>1</v>
      </c>
      <c r="R1650" t="b">
        <f t="shared" si="226"/>
        <v>0</v>
      </c>
      <c r="S1650" t="b">
        <f t="shared" si="227"/>
        <v>1</v>
      </c>
      <c r="T1650" t="b">
        <f t="shared" si="228"/>
        <v>0</v>
      </c>
      <c r="U1650" t="b">
        <f t="shared" si="229"/>
        <v>0</v>
      </c>
      <c r="V1650" t="b">
        <f t="shared" si="230"/>
        <v>0</v>
      </c>
      <c r="W1650" t="b">
        <f t="shared" si="231"/>
        <v>0</v>
      </c>
      <c r="X1650" t="b">
        <f t="shared" si="232"/>
        <v>0</v>
      </c>
      <c r="Y1650" t="b">
        <f t="shared" si="233"/>
        <v>0</v>
      </c>
    </row>
    <row r="1651" spans="1:25" x14ac:dyDescent="0.3">
      <c r="A1651">
        <v>1649</v>
      </c>
      <c r="B1651" t="s">
        <v>83</v>
      </c>
      <c r="C1651" t="s">
        <v>97</v>
      </c>
      <c r="D1651" t="s">
        <v>99</v>
      </c>
      <c r="E1651" t="s">
        <v>100</v>
      </c>
      <c r="F1651" t="s">
        <v>87</v>
      </c>
      <c r="G1651" t="s">
        <v>88</v>
      </c>
      <c r="H1651">
        <v>1497</v>
      </c>
      <c r="I1651">
        <v>89</v>
      </c>
      <c r="J1651">
        <v>23.6</v>
      </c>
      <c r="K1651">
        <v>9.5</v>
      </c>
      <c r="L1651">
        <v>2023</v>
      </c>
      <c r="M1651">
        <v>51094</v>
      </c>
      <c r="N1651">
        <v>1</v>
      </c>
      <c r="O1651">
        <v>0</v>
      </c>
      <c r="P1651">
        <v>6.71</v>
      </c>
      <c r="Q1651" t="b">
        <f t="shared" si="225"/>
        <v>1</v>
      </c>
      <c r="R1651" t="b">
        <f t="shared" si="226"/>
        <v>0</v>
      </c>
      <c r="S1651" t="b">
        <f t="shared" si="227"/>
        <v>1</v>
      </c>
      <c r="T1651" t="b">
        <f t="shared" si="228"/>
        <v>0</v>
      </c>
      <c r="U1651" t="b">
        <f t="shared" si="229"/>
        <v>0</v>
      </c>
      <c r="V1651" t="b">
        <f t="shared" si="230"/>
        <v>1</v>
      </c>
      <c r="W1651" t="b">
        <f t="shared" si="231"/>
        <v>0</v>
      </c>
      <c r="X1651" t="b">
        <f t="shared" si="232"/>
        <v>0</v>
      </c>
      <c r="Y1651" t="b">
        <f t="shared" si="233"/>
        <v>0</v>
      </c>
    </row>
    <row r="1652" spans="1:25" x14ac:dyDescent="0.3">
      <c r="A1652">
        <v>1650</v>
      </c>
      <c r="B1652" t="s">
        <v>83</v>
      </c>
      <c r="C1652" t="s">
        <v>97</v>
      </c>
      <c r="D1652" t="s">
        <v>99</v>
      </c>
      <c r="E1652" t="s">
        <v>100</v>
      </c>
      <c r="F1652" t="s">
        <v>87</v>
      </c>
      <c r="G1652" t="s">
        <v>88</v>
      </c>
      <c r="H1652">
        <v>1497</v>
      </c>
      <c r="I1652">
        <v>89</v>
      </c>
      <c r="J1652">
        <v>23.6</v>
      </c>
      <c r="K1652">
        <v>9.5</v>
      </c>
      <c r="L1652">
        <v>2024</v>
      </c>
      <c r="M1652">
        <v>35899</v>
      </c>
      <c r="N1652">
        <v>2</v>
      </c>
      <c r="O1652">
        <v>0</v>
      </c>
      <c r="P1652">
        <v>7.19</v>
      </c>
      <c r="Q1652" t="b">
        <f t="shared" si="225"/>
        <v>1</v>
      </c>
      <c r="R1652" t="b">
        <f t="shared" si="226"/>
        <v>0</v>
      </c>
      <c r="S1652" t="b">
        <f t="shared" si="227"/>
        <v>0</v>
      </c>
      <c r="T1652" t="b">
        <f t="shared" si="228"/>
        <v>0</v>
      </c>
      <c r="U1652" t="b">
        <f t="shared" si="229"/>
        <v>0</v>
      </c>
      <c r="V1652" t="b">
        <f t="shared" si="230"/>
        <v>1</v>
      </c>
      <c r="W1652" t="b">
        <f t="shared" si="231"/>
        <v>1</v>
      </c>
      <c r="X1652" t="b">
        <f t="shared" si="232"/>
        <v>0</v>
      </c>
      <c r="Y1652" t="b">
        <f t="shared" si="233"/>
        <v>0</v>
      </c>
    </row>
    <row r="1653" spans="1:25" x14ac:dyDescent="0.3">
      <c r="A1653">
        <v>1651</v>
      </c>
      <c r="B1653" t="s">
        <v>83</v>
      </c>
      <c r="C1653" t="s">
        <v>97</v>
      </c>
      <c r="D1653" t="s">
        <v>99</v>
      </c>
      <c r="E1653" t="s">
        <v>100</v>
      </c>
      <c r="F1653" t="s">
        <v>87</v>
      </c>
      <c r="G1653" t="s">
        <v>88</v>
      </c>
      <c r="H1653">
        <v>1497</v>
      </c>
      <c r="I1653">
        <v>89</v>
      </c>
      <c r="J1653">
        <v>23.6</v>
      </c>
      <c r="K1653">
        <v>9.5</v>
      </c>
      <c r="L1653">
        <v>2025</v>
      </c>
      <c r="M1653">
        <v>25708</v>
      </c>
      <c r="N1653">
        <v>1</v>
      </c>
      <c r="O1653">
        <v>0</v>
      </c>
      <c r="P1653">
        <v>8.81</v>
      </c>
      <c r="Q1653" t="b">
        <f t="shared" si="225"/>
        <v>1</v>
      </c>
      <c r="R1653" t="b">
        <f t="shared" si="226"/>
        <v>0</v>
      </c>
      <c r="S1653" t="b">
        <f t="shared" si="227"/>
        <v>0</v>
      </c>
      <c r="T1653" t="b">
        <f t="shared" si="228"/>
        <v>0</v>
      </c>
      <c r="U1653" t="b">
        <f t="shared" si="229"/>
        <v>0</v>
      </c>
      <c r="V1653" t="b">
        <f t="shared" si="230"/>
        <v>1</v>
      </c>
      <c r="W1653" t="b">
        <f t="shared" si="231"/>
        <v>1</v>
      </c>
      <c r="X1653" t="b">
        <f t="shared" si="232"/>
        <v>0</v>
      </c>
      <c r="Y1653" t="b">
        <f t="shared" si="233"/>
        <v>0</v>
      </c>
    </row>
    <row r="1654" spans="1:25" x14ac:dyDescent="0.3">
      <c r="A1654">
        <v>1652</v>
      </c>
      <c r="B1654" t="s">
        <v>83</v>
      </c>
      <c r="C1654" t="s">
        <v>97</v>
      </c>
      <c r="D1654" t="s">
        <v>99</v>
      </c>
      <c r="E1654" t="s">
        <v>100</v>
      </c>
      <c r="F1654" t="s">
        <v>87</v>
      </c>
      <c r="G1654" t="s">
        <v>88</v>
      </c>
      <c r="H1654">
        <v>1497</v>
      </c>
      <c r="I1654">
        <v>89</v>
      </c>
      <c r="J1654">
        <v>23.6</v>
      </c>
      <c r="K1654">
        <v>9.5</v>
      </c>
      <c r="L1654">
        <v>2023</v>
      </c>
      <c r="M1654">
        <v>47814</v>
      </c>
      <c r="N1654">
        <v>1</v>
      </c>
      <c r="O1654">
        <v>0</v>
      </c>
      <c r="P1654">
        <v>6.32</v>
      </c>
      <c r="Q1654" t="b">
        <f t="shared" si="225"/>
        <v>1</v>
      </c>
      <c r="R1654" t="b">
        <f t="shared" si="226"/>
        <v>0</v>
      </c>
      <c r="S1654" t="b">
        <f t="shared" si="227"/>
        <v>1</v>
      </c>
      <c r="T1654" t="b">
        <f t="shared" si="228"/>
        <v>0</v>
      </c>
      <c r="U1654" t="b">
        <f t="shared" si="229"/>
        <v>0</v>
      </c>
      <c r="V1654" t="b">
        <f t="shared" si="230"/>
        <v>1</v>
      </c>
      <c r="W1654" t="b">
        <f t="shared" si="231"/>
        <v>0</v>
      </c>
      <c r="X1654" t="b">
        <f t="shared" si="232"/>
        <v>0</v>
      </c>
      <c r="Y1654" t="b">
        <f t="shared" si="233"/>
        <v>0</v>
      </c>
    </row>
    <row r="1655" spans="1:25" x14ac:dyDescent="0.3">
      <c r="A1655">
        <v>1653</v>
      </c>
      <c r="B1655" t="s">
        <v>83</v>
      </c>
      <c r="C1655" t="s">
        <v>97</v>
      </c>
      <c r="D1655" t="s">
        <v>99</v>
      </c>
      <c r="E1655" t="s">
        <v>100</v>
      </c>
      <c r="F1655" t="s">
        <v>87</v>
      </c>
      <c r="G1655" t="s">
        <v>88</v>
      </c>
      <c r="H1655">
        <v>1497</v>
      </c>
      <c r="I1655">
        <v>89</v>
      </c>
      <c r="J1655">
        <v>23.6</v>
      </c>
      <c r="K1655">
        <v>9.5</v>
      </c>
      <c r="L1655">
        <v>2026</v>
      </c>
      <c r="M1655">
        <v>9511</v>
      </c>
      <c r="N1655">
        <v>2</v>
      </c>
      <c r="O1655">
        <v>0</v>
      </c>
      <c r="P1655">
        <v>8.74</v>
      </c>
      <c r="Q1655" t="b">
        <f t="shared" si="225"/>
        <v>1</v>
      </c>
      <c r="R1655" t="b">
        <f t="shared" si="226"/>
        <v>0</v>
      </c>
      <c r="S1655" t="b">
        <f t="shared" si="227"/>
        <v>0</v>
      </c>
      <c r="T1655" t="b">
        <f t="shared" si="228"/>
        <v>0</v>
      </c>
      <c r="U1655" t="b">
        <f t="shared" si="229"/>
        <v>0</v>
      </c>
      <c r="V1655" t="b">
        <f t="shared" si="230"/>
        <v>1</v>
      </c>
      <c r="W1655" t="b">
        <f t="shared" si="231"/>
        <v>1</v>
      </c>
      <c r="X1655" t="b">
        <f t="shared" si="232"/>
        <v>0</v>
      </c>
      <c r="Y1655" t="b">
        <f t="shared" si="233"/>
        <v>0</v>
      </c>
    </row>
    <row r="1656" spans="1:25" x14ac:dyDescent="0.3">
      <c r="A1656">
        <v>1654</v>
      </c>
      <c r="B1656" t="s">
        <v>83</v>
      </c>
      <c r="C1656" t="s">
        <v>97</v>
      </c>
      <c r="D1656" t="s">
        <v>99</v>
      </c>
      <c r="E1656" t="s">
        <v>100</v>
      </c>
      <c r="F1656" t="s">
        <v>87</v>
      </c>
      <c r="G1656" t="s">
        <v>88</v>
      </c>
      <c r="H1656">
        <v>1497</v>
      </c>
      <c r="I1656">
        <v>89</v>
      </c>
      <c r="J1656">
        <v>23.6</v>
      </c>
      <c r="K1656">
        <v>9.5</v>
      </c>
      <c r="L1656">
        <v>2024</v>
      </c>
      <c r="M1656">
        <v>42233</v>
      </c>
      <c r="N1656">
        <v>1</v>
      </c>
      <c r="O1656">
        <v>0</v>
      </c>
      <c r="P1656">
        <v>7.79</v>
      </c>
      <c r="Q1656" t="b">
        <f t="shared" si="225"/>
        <v>1</v>
      </c>
      <c r="R1656" t="b">
        <f t="shared" si="226"/>
        <v>0</v>
      </c>
      <c r="S1656" t="b">
        <f t="shared" si="227"/>
        <v>1</v>
      </c>
      <c r="T1656" t="b">
        <f t="shared" si="228"/>
        <v>0</v>
      </c>
      <c r="U1656" t="b">
        <f t="shared" si="229"/>
        <v>0</v>
      </c>
      <c r="V1656" t="b">
        <f t="shared" si="230"/>
        <v>1</v>
      </c>
      <c r="W1656" t="b">
        <f t="shared" si="231"/>
        <v>1</v>
      </c>
      <c r="X1656" t="b">
        <f t="shared" si="232"/>
        <v>0</v>
      </c>
      <c r="Y1656" t="b">
        <f t="shared" si="233"/>
        <v>0</v>
      </c>
    </row>
    <row r="1657" spans="1:25" x14ac:dyDescent="0.3">
      <c r="A1657">
        <v>1655</v>
      </c>
      <c r="B1657" t="s">
        <v>83</v>
      </c>
      <c r="C1657" t="s">
        <v>97</v>
      </c>
      <c r="D1657" t="s">
        <v>99</v>
      </c>
      <c r="E1657" t="s">
        <v>100</v>
      </c>
      <c r="F1657" t="s">
        <v>87</v>
      </c>
      <c r="G1657" t="s">
        <v>88</v>
      </c>
      <c r="H1657">
        <v>1497</v>
      </c>
      <c r="I1657">
        <v>89</v>
      </c>
      <c r="J1657">
        <v>23.6</v>
      </c>
      <c r="K1657">
        <v>9.5</v>
      </c>
      <c r="L1657">
        <v>2025</v>
      </c>
      <c r="M1657">
        <v>26733</v>
      </c>
      <c r="N1657">
        <v>1</v>
      </c>
      <c r="O1657">
        <v>0</v>
      </c>
      <c r="P1657">
        <v>8.0500000000000007</v>
      </c>
      <c r="Q1657" t="b">
        <f t="shared" si="225"/>
        <v>1</v>
      </c>
      <c r="R1657" t="b">
        <f t="shared" si="226"/>
        <v>0</v>
      </c>
      <c r="S1657" t="b">
        <f t="shared" si="227"/>
        <v>0</v>
      </c>
      <c r="T1657" t="b">
        <f t="shared" si="228"/>
        <v>0</v>
      </c>
      <c r="U1657" t="b">
        <f t="shared" si="229"/>
        <v>0</v>
      </c>
      <c r="V1657" t="b">
        <f t="shared" si="230"/>
        <v>1</v>
      </c>
      <c r="W1657" t="b">
        <f t="shared" si="231"/>
        <v>1</v>
      </c>
      <c r="X1657" t="b">
        <f t="shared" si="232"/>
        <v>0</v>
      </c>
      <c r="Y1657" t="b">
        <f t="shared" si="233"/>
        <v>0</v>
      </c>
    </row>
    <row r="1658" spans="1:25" x14ac:dyDescent="0.3">
      <c r="A1658">
        <v>1656</v>
      </c>
      <c r="B1658" t="s">
        <v>83</v>
      </c>
      <c r="C1658" t="s">
        <v>97</v>
      </c>
      <c r="D1658" t="s">
        <v>99</v>
      </c>
      <c r="E1658" t="s">
        <v>100</v>
      </c>
      <c r="F1658" t="s">
        <v>87</v>
      </c>
      <c r="G1658" t="s">
        <v>88</v>
      </c>
      <c r="H1658">
        <v>1497</v>
      </c>
      <c r="I1658">
        <v>89</v>
      </c>
      <c r="J1658">
        <v>23.6</v>
      </c>
      <c r="K1658">
        <v>9.5</v>
      </c>
      <c r="L1658">
        <v>2023</v>
      </c>
      <c r="M1658">
        <v>47623</v>
      </c>
      <c r="N1658">
        <v>1</v>
      </c>
      <c r="O1658">
        <v>0</v>
      </c>
      <c r="P1658">
        <v>6.31</v>
      </c>
      <c r="Q1658" t="b">
        <f t="shared" si="225"/>
        <v>1</v>
      </c>
      <c r="R1658" t="b">
        <f t="shared" si="226"/>
        <v>0</v>
      </c>
      <c r="S1658" t="b">
        <f t="shared" si="227"/>
        <v>1</v>
      </c>
      <c r="T1658" t="b">
        <f t="shared" si="228"/>
        <v>0</v>
      </c>
      <c r="U1658" t="b">
        <f t="shared" si="229"/>
        <v>0</v>
      </c>
      <c r="V1658" t="b">
        <f t="shared" si="230"/>
        <v>1</v>
      </c>
      <c r="W1658" t="b">
        <f t="shared" si="231"/>
        <v>0</v>
      </c>
      <c r="X1658" t="b">
        <f t="shared" si="232"/>
        <v>0</v>
      </c>
      <c r="Y1658" t="b">
        <f t="shared" si="233"/>
        <v>0</v>
      </c>
    </row>
    <row r="1659" spans="1:25" x14ac:dyDescent="0.3">
      <c r="A1659">
        <v>1657</v>
      </c>
      <c r="B1659" t="s">
        <v>83</v>
      </c>
      <c r="C1659" t="s">
        <v>97</v>
      </c>
      <c r="D1659" t="s">
        <v>99</v>
      </c>
      <c r="E1659" t="s">
        <v>100</v>
      </c>
      <c r="F1659" t="s">
        <v>87</v>
      </c>
      <c r="G1659" t="s">
        <v>88</v>
      </c>
      <c r="H1659">
        <v>1497</v>
      </c>
      <c r="I1659">
        <v>89</v>
      </c>
      <c r="J1659">
        <v>23.6</v>
      </c>
      <c r="K1659">
        <v>9.5</v>
      </c>
      <c r="L1659">
        <v>2022</v>
      </c>
      <c r="M1659">
        <v>62615</v>
      </c>
      <c r="N1659">
        <v>1</v>
      </c>
      <c r="O1659">
        <v>1</v>
      </c>
      <c r="P1659">
        <v>5.01</v>
      </c>
      <c r="Q1659" t="b">
        <f t="shared" si="225"/>
        <v>1</v>
      </c>
      <c r="R1659" t="b">
        <f t="shared" si="226"/>
        <v>0</v>
      </c>
      <c r="S1659" t="b">
        <f t="shared" si="227"/>
        <v>1</v>
      </c>
      <c r="T1659" t="b">
        <f t="shared" si="228"/>
        <v>0</v>
      </c>
      <c r="U1659" t="b">
        <f t="shared" si="229"/>
        <v>0</v>
      </c>
      <c r="V1659" t="b">
        <f t="shared" si="230"/>
        <v>0</v>
      </c>
      <c r="W1659" t="b">
        <f t="shared" si="231"/>
        <v>0</v>
      </c>
      <c r="X1659" t="b">
        <f t="shared" si="232"/>
        <v>0</v>
      </c>
      <c r="Y1659" t="b">
        <f t="shared" si="233"/>
        <v>0</v>
      </c>
    </row>
    <row r="1660" spans="1:25" x14ac:dyDescent="0.3">
      <c r="A1660">
        <v>1658</v>
      </c>
      <c r="B1660" t="s">
        <v>83</v>
      </c>
      <c r="C1660" t="s">
        <v>97</v>
      </c>
      <c r="D1660" t="s">
        <v>99</v>
      </c>
      <c r="E1660" t="s">
        <v>100</v>
      </c>
      <c r="F1660" t="s">
        <v>87</v>
      </c>
      <c r="G1660" t="s">
        <v>88</v>
      </c>
      <c r="H1660">
        <v>1497</v>
      </c>
      <c r="I1660">
        <v>89</v>
      </c>
      <c r="J1660">
        <v>23.6</v>
      </c>
      <c r="K1660">
        <v>9.5</v>
      </c>
      <c r="L1660">
        <v>2024</v>
      </c>
      <c r="M1660">
        <v>25264</v>
      </c>
      <c r="N1660">
        <v>2</v>
      </c>
      <c r="O1660">
        <v>0</v>
      </c>
      <c r="P1660">
        <v>7.61</v>
      </c>
      <c r="Q1660" t="b">
        <f t="shared" si="225"/>
        <v>1</v>
      </c>
      <c r="R1660" t="b">
        <f t="shared" si="226"/>
        <v>0</v>
      </c>
      <c r="S1660" t="b">
        <f t="shared" si="227"/>
        <v>0</v>
      </c>
      <c r="T1660" t="b">
        <f t="shared" si="228"/>
        <v>0</v>
      </c>
      <c r="U1660" t="b">
        <f t="shared" si="229"/>
        <v>0</v>
      </c>
      <c r="V1660" t="b">
        <f t="shared" si="230"/>
        <v>1</v>
      </c>
      <c r="W1660" t="b">
        <f t="shared" si="231"/>
        <v>1</v>
      </c>
      <c r="X1660" t="b">
        <f t="shared" si="232"/>
        <v>0</v>
      </c>
      <c r="Y1660" t="b">
        <f t="shared" si="233"/>
        <v>0</v>
      </c>
    </row>
    <row r="1661" spans="1:25" x14ac:dyDescent="0.3">
      <c r="A1661">
        <v>1659</v>
      </c>
      <c r="B1661" t="s">
        <v>83</v>
      </c>
      <c r="C1661" t="s">
        <v>97</v>
      </c>
      <c r="D1661" t="s">
        <v>99</v>
      </c>
      <c r="E1661" t="s">
        <v>100</v>
      </c>
      <c r="F1661" t="s">
        <v>87</v>
      </c>
      <c r="G1661" t="s">
        <v>88</v>
      </c>
      <c r="H1661">
        <v>1497</v>
      </c>
      <c r="I1661">
        <v>89</v>
      </c>
      <c r="J1661">
        <v>23.6</v>
      </c>
      <c r="K1661">
        <v>9.5</v>
      </c>
      <c r="L1661">
        <v>2024</v>
      </c>
      <c r="M1661">
        <v>29142</v>
      </c>
      <c r="N1661">
        <v>1</v>
      </c>
      <c r="O1661">
        <v>0</v>
      </c>
      <c r="P1661">
        <v>7.5</v>
      </c>
      <c r="Q1661" t="b">
        <f t="shared" si="225"/>
        <v>1</v>
      </c>
      <c r="R1661" t="b">
        <f t="shared" si="226"/>
        <v>0</v>
      </c>
      <c r="S1661" t="b">
        <f t="shared" si="227"/>
        <v>0</v>
      </c>
      <c r="T1661" t="b">
        <f t="shared" si="228"/>
        <v>0</v>
      </c>
      <c r="U1661" t="b">
        <f t="shared" si="229"/>
        <v>0</v>
      </c>
      <c r="V1661" t="b">
        <f t="shared" si="230"/>
        <v>1</v>
      </c>
      <c r="W1661" t="b">
        <f t="shared" si="231"/>
        <v>1</v>
      </c>
      <c r="X1661" t="b">
        <f t="shared" si="232"/>
        <v>0</v>
      </c>
      <c r="Y1661" t="b">
        <f t="shared" si="233"/>
        <v>0</v>
      </c>
    </row>
    <row r="1662" spans="1:25" x14ac:dyDescent="0.3">
      <c r="A1662">
        <v>1660</v>
      </c>
      <c r="B1662" t="s">
        <v>83</v>
      </c>
      <c r="C1662" t="s">
        <v>97</v>
      </c>
      <c r="D1662" t="s">
        <v>99</v>
      </c>
      <c r="E1662" t="s">
        <v>100</v>
      </c>
      <c r="F1662" t="s">
        <v>87</v>
      </c>
      <c r="G1662" t="s">
        <v>88</v>
      </c>
      <c r="H1662">
        <v>1497</v>
      </c>
      <c r="I1662">
        <v>89</v>
      </c>
      <c r="J1662">
        <v>23.6</v>
      </c>
      <c r="K1662">
        <v>9.5</v>
      </c>
      <c r="L1662">
        <v>2024</v>
      </c>
      <c r="M1662">
        <v>22598</v>
      </c>
      <c r="N1662">
        <v>1</v>
      </c>
      <c r="O1662">
        <v>0</v>
      </c>
      <c r="P1662">
        <v>7.6</v>
      </c>
      <c r="Q1662" t="b">
        <f t="shared" si="225"/>
        <v>1</v>
      </c>
      <c r="R1662" t="b">
        <f t="shared" si="226"/>
        <v>0</v>
      </c>
      <c r="S1662" t="b">
        <f t="shared" si="227"/>
        <v>0</v>
      </c>
      <c r="T1662" t="b">
        <f t="shared" si="228"/>
        <v>0</v>
      </c>
      <c r="U1662" t="b">
        <f t="shared" si="229"/>
        <v>0</v>
      </c>
      <c r="V1662" t="b">
        <f t="shared" si="230"/>
        <v>1</v>
      </c>
      <c r="W1662" t="b">
        <f t="shared" si="231"/>
        <v>1</v>
      </c>
      <c r="X1662" t="b">
        <f t="shared" si="232"/>
        <v>0</v>
      </c>
      <c r="Y1662" t="b">
        <f t="shared" si="233"/>
        <v>0</v>
      </c>
    </row>
    <row r="1663" spans="1:25" x14ac:dyDescent="0.3">
      <c r="A1663">
        <v>1661</v>
      </c>
      <c r="B1663" t="s">
        <v>83</v>
      </c>
      <c r="C1663" t="s">
        <v>97</v>
      </c>
      <c r="D1663" t="s">
        <v>99</v>
      </c>
      <c r="E1663" t="s">
        <v>100</v>
      </c>
      <c r="F1663" t="s">
        <v>87</v>
      </c>
      <c r="G1663" t="s">
        <v>88</v>
      </c>
      <c r="H1663">
        <v>1497</v>
      </c>
      <c r="I1663">
        <v>89</v>
      </c>
      <c r="J1663">
        <v>23.6</v>
      </c>
      <c r="K1663">
        <v>9.5</v>
      </c>
      <c r="L1663">
        <v>2025</v>
      </c>
      <c r="M1663">
        <v>19932</v>
      </c>
      <c r="N1663">
        <v>1</v>
      </c>
      <c r="O1663">
        <v>0</v>
      </c>
      <c r="P1663">
        <v>8.2899999999999991</v>
      </c>
      <c r="Q1663" t="b">
        <f t="shared" si="225"/>
        <v>1</v>
      </c>
      <c r="R1663" t="b">
        <f t="shared" si="226"/>
        <v>0</v>
      </c>
      <c r="S1663" t="b">
        <f t="shared" si="227"/>
        <v>0</v>
      </c>
      <c r="T1663" t="b">
        <f t="shared" si="228"/>
        <v>0</v>
      </c>
      <c r="U1663" t="b">
        <f t="shared" si="229"/>
        <v>0</v>
      </c>
      <c r="V1663" t="b">
        <f t="shared" si="230"/>
        <v>1</v>
      </c>
      <c r="W1663" t="b">
        <f t="shared" si="231"/>
        <v>1</v>
      </c>
      <c r="X1663" t="b">
        <f t="shared" si="232"/>
        <v>0</v>
      </c>
      <c r="Y1663" t="b">
        <f t="shared" si="233"/>
        <v>0</v>
      </c>
    </row>
    <row r="1664" spans="1:25" x14ac:dyDescent="0.3">
      <c r="A1664">
        <v>1662</v>
      </c>
      <c r="B1664" t="s">
        <v>83</v>
      </c>
      <c r="C1664" t="s">
        <v>97</v>
      </c>
      <c r="D1664" t="s">
        <v>99</v>
      </c>
      <c r="E1664" t="s">
        <v>100</v>
      </c>
      <c r="F1664" t="s">
        <v>87</v>
      </c>
      <c r="G1664" t="s">
        <v>88</v>
      </c>
      <c r="H1664">
        <v>1497</v>
      </c>
      <c r="I1664">
        <v>89</v>
      </c>
      <c r="J1664">
        <v>23.6</v>
      </c>
      <c r="K1664">
        <v>9.5</v>
      </c>
      <c r="L1664">
        <v>2022</v>
      </c>
      <c r="M1664">
        <v>62368</v>
      </c>
      <c r="N1664">
        <v>2</v>
      </c>
      <c r="O1664">
        <v>1</v>
      </c>
      <c r="P1664">
        <v>4.34</v>
      </c>
      <c r="Q1664" t="b">
        <f t="shared" si="225"/>
        <v>1</v>
      </c>
      <c r="R1664" t="b">
        <f t="shared" si="226"/>
        <v>1</v>
      </c>
      <c r="S1664" t="b">
        <f t="shared" si="227"/>
        <v>1</v>
      </c>
      <c r="T1664" t="b">
        <f t="shared" si="228"/>
        <v>0</v>
      </c>
      <c r="U1664" t="b">
        <f t="shared" si="229"/>
        <v>0</v>
      </c>
      <c r="V1664" t="b">
        <f t="shared" si="230"/>
        <v>0</v>
      </c>
      <c r="W1664" t="b">
        <f t="shared" si="231"/>
        <v>0</v>
      </c>
      <c r="X1664" t="b">
        <f t="shared" si="232"/>
        <v>0</v>
      </c>
      <c r="Y1664" t="b">
        <f t="shared" si="233"/>
        <v>0</v>
      </c>
    </row>
    <row r="1665" spans="1:25" x14ac:dyDescent="0.3">
      <c r="A1665">
        <v>1663</v>
      </c>
      <c r="B1665" t="s">
        <v>83</v>
      </c>
      <c r="C1665" t="s">
        <v>97</v>
      </c>
      <c r="D1665" t="s">
        <v>99</v>
      </c>
      <c r="E1665" t="s">
        <v>100</v>
      </c>
      <c r="F1665" t="s">
        <v>87</v>
      </c>
      <c r="G1665" t="s">
        <v>88</v>
      </c>
      <c r="H1665">
        <v>1497</v>
      </c>
      <c r="I1665">
        <v>89</v>
      </c>
      <c r="J1665">
        <v>23.6</v>
      </c>
      <c r="K1665">
        <v>9.5</v>
      </c>
      <c r="L1665">
        <v>2023</v>
      </c>
      <c r="M1665">
        <v>52131</v>
      </c>
      <c r="N1665">
        <v>2</v>
      </c>
      <c r="O1665">
        <v>0</v>
      </c>
      <c r="P1665">
        <v>6.11</v>
      </c>
      <c r="Q1665" t="b">
        <f t="shared" si="225"/>
        <v>1</v>
      </c>
      <c r="R1665" t="b">
        <f t="shared" si="226"/>
        <v>0</v>
      </c>
      <c r="S1665" t="b">
        <f t="shared" si="227"/>
        <v>1</v>
      </c>
      <c r="T1665" t="b">
        <f t="shared" si="228"/>
        <v>0</v>
      </c>
      <c r="U1665" t="b">
        <f t="shared" si="229"/>
        <v>0</v>
      </c>
      <c r="V1665" t="b">
        <f t="shared" si="230"/>
        <v>1</v>
      </c>
      <c r="W1665" t="b">
        <f t="shared" si="231"/>
        <v>0</v>
      </c>
      <c r="X1665" t="b">
        <f t="shared" si="232"/>
        <v>0</v>
      </c>
      <c r="Y1665" t="b">
        <f t="shared" si="233"/>
        <v>0</v>
      </c>
    </row>
    <row r="1666" spans="1:25" x14ac:dyDescent="0.3">
      <c r="A1666">
        <v>1664</v>
      </c>
      <c r="B1666" t="s">
        <v>83</v>
      </c>
      <c r="C1666" t="s">
        <v>97</v>
      </c>
      <c r="D1666" t="s">
        <v>99</v>
      </c>
      <c r="E1666" t="s">
        <v>100</v>
      </c>
      <c r="F1666" t="s">
        <v>87</v>
      </c>
      <c r="G1666" t="s">
        <v>88</v>
      </c>
      <c r="H1666">
        <v>1497</v>
      </c>
      <c r="I1666">
        <v>89</v>
      </c>
      <c r="J1666">
        <v>23.6</v>
      </c>
      <c r="K1666">
        <v>9.5</v>
      </c>
      <c r="L1666">
        <v>2024</v>
      </c>
      <c r="M1666">
        <v>36408</v>
      </c>
      <c r="N1666">
        <v>1</v>
      </c>
      <c r="O1666">
        <v>0</v>
      </c>
      <c r="P1666">
        <v>7.7</v>
      </c>
      <c r="Q1666" t="b">
        <f t="shared" si="225"/>
        <v>1</v>
      </c>
      <c r="R1666" t="b">
        <f t="shared" si="226"/>
        <v>0</v>
      </c>
      <c r="S1666" t="b">
        <f t="shared" si="227"/>
        <v>0</v>
      </c>
      <c r="T1666" t="b">
        <f t="shared" si="228"/>
        <v>0</v>
      </c>
      <c r="U1666" t="b">
        <f t="shared" si="229"/>
        <v>0</v>
      </c>
      <c r="V1666" t="b">
        <f t="shared" si="230"/>
        <v>1</v>
      </c>
      <c r="W1666" t="b">
        <f t="shared" si="231"/>
        <v>1</v>
      </c>
      <c r="X1666" t="b">
        <f t="shared" si="232"/>
        <v>0</v>
      </c>
      <c r="Y1666" t="b">
        <f t="shared" si="233"/>
        <v>0</v>
      </c>
    </row>
    <row r="1667" spans="1:25" x14ac:dyDescent="0.3">
      <c r="A1667">
        <v>1665</v>
      </c>
      <c r="B1667" t="s">
        <v>83</v>
      </c>
      <c r="C1667" t="s">
        <v>97</v>
      </c>
      <c r="D1667" t="s">
        <v>99</v>
      </c>
      <c r="E1667" t="s">
        <v>100</v>
      </c>
      <c r="F1667" t="s">
        <v>87</v>
      </c>
      <c r="G1667" t="s">
        <v>88</v>
      </c>
      <c r="H1667">
        <v>1497</v>
      </c>
      <c r="I1667">
        <v>89</v>
      </c>
      <c r="J1667">
        <v>23.6</v>
      </c>
      <c r="K1667">
        <v>9.5</v>
      </c>
      <c r="L1667">
        <v>2023</v>
      </c>
      <c r="M1667">
        <v>46139</v>
      </c>
      <c r="N1667">
        <v>1</v>
      </c>
      <c r="O1667">
        <v>1</v>
      </c>
      <c r="P1667">
        <v>6</v>
      </c>
      <c r="Q1667" t="b">
        <f t="shared" si="225"/>
        <v>1</v>
      </c>
      <c r="R1667" t="b">
        <f t="shared" si="226"/>
        <v>0</v>
      </c>
      <c r="S1667" t="b">
        <f t="shared" si="227"/>
        <v>1</v>
      </c>
      <c r="T1667" t="b">
        <f t="shared" si="228"/>
        <v>0</v>
      </c>
      <c r="U1667" t="b">
        <f t="shared" si="229"/>
        <v>0</v>
      </c>
      <c r="V1667" t="b">
        <f t="shared" si="230"/>
        <v>1</v>
      </c>
      <c r="W1667" t="b">
        <f t="shared" si="231"/>
        <v>0</v>
      </c>
      <c r="X1667" t="b">
        <f t="shared" si="232"/>
        <v>0</v>
      </c>
      <c r="Y1667" t="b">
        <f t="shared" si="233"/>
        <v>0</v>
      </c>
    </row>
    <row r="1668" spans="1:25" x14ac:dyDescent="0.3">
      <c r="A1668">
        <v>1666</v>
      </c>
      <c r="B1668" t="s">
        <v>83</v>
      </c>
      <c r="C1668" t="s">
        <v>97</v>
      </c>
      <c r="D1668" t="s">
        <v>99</v>
      </c>
      <c r="E1668" t="s">
        <v>100</v>
      </c>
      <c r="F1668" t="s">
        <v>87</v>
      </c>
      <c r="G1668" t="s">
        <v>88</v>
      </c>
      <c r="H1668">
        <v>1497</v>
      </c>
      <c r="I1668">
        <v>89</v>
      </c>
      <c r="J1668">
        <v>23.6</v>
      </c>
      <c r="K1668">
        <v>9.5</v>
      </c>
      <c r="L1668">
        <v>2021</v>
      </c>
      <c r="M1668">
        <v>100478</v>
      </c>
      <c r="N1668">
        <v>1</v>
      </c>
      <c r="O1668">
        <v>0</v>
      </c>
      <c r="P1668">
        <v>4.1900000000000004</v>
      </c>
      <c r="Q1668" t="b">
        <f t="shared" ref="Q1668:Q1731" si="234">AND(P1668&gt;4,P1668&gt;4)</f>
        <v>1</v>
      </c>
      <c r="R1668" t="b">
        <f t="shared" ref="R1668:R1731" si="235">AND(P1668&gt;4,P1668&lt;5)</f>
        <v>1</v>
      </c>
      <c r="S1668" t="b">
        <f t="shared" ref="S1668:S1731" si="236">M1668&gt;40000</f>
        <v>1</v>
      </c>
      <c r="T1668" t="b">
        <f t="shared" ref="T1668:T1731" si="237">F1668=""</f>
        <v>0</v>
      </c>
      <c r="U1668" t="b">
        <f t="shared" ref="U1668:U1731" si="238">AND(R1668,S1668,T1668)</f>
        <v>0</v>
      </c>
      <c r="V1668" t="b">
        <f t="shared" ref="V1668:V1731" si="239">L1668&gt;2022</f>
        <v>0</v>
      </c>
      <c r="W1668" t="b">
        <f t="shared" ref="W1668:W1731" si="240">P1668&gt;7</f>
        <v>0</v>
      </c>
      <c r="X1668" t="b">
        <f t="shared" ref="X1668:X1731" si="241">F1668="Automatic"</f>
        <v>0</v>
      </c>
      <c r="Y1668" t="b">
        <f t="shared" ref="Y1668:Y1731" si="242">AND(V1668,W1668,X1668)</f>
        <v>0</v>
      </c>
    </row>
    <row r="1669" spans="1:25" x14ac:dyDescent="0.3">
      <c r="A1669">
        <v>1667</v>
      </c>
      <c r="B1669" t="s">
        <v>83</v>
      </c>
      <c r="C1669" t="s">
        <v>97</v>
      </c>
      <c r="D1669" t="s">
        <v>99</v>
      </c>
      <c r="E1669" t="s">
        <v>100</v>
      </c>
      <c r="F1669" t="s">
        <v>87</v>
      </c>
      <c r="G1669" t="s">
        <v>88</v>
      </c>
      <c r="H1669">
        <v>1497</v>
      </c>
      <c r="I1669">
        <v>89</v>
      </c>
      <c r="J1669">
        <v>23.6</v>
      </c>
      <c r="K1669">
        <v>9.5</v>
      </c>
      <c r="L1669">
        <v>2022</v>
      </c>
      <c r="M1669">
        <v>86971</v>
      </c>
      <c r="N1669">
        <v>2</v>
      </c>
      <c r="O1669">
        <v>0</v>
      </c>
      <c r="P1669">
        <v>4.95</v>
      </c>
      <c r="Q1669" t="b">
        <f t="shared" si="234"/>
        <v>1</v>
      </c>
      <c r="R1669" t="b">
        <f t="shared" si="235"/>
        <v>1</v>
      </c>
      <c r="S1669" t="b">
        <f t="shared" si="236"/>
        <v>1</v>
      </c>
      <c r="T1669" t="b">
        <f t="shared" si="237"/>
        <v>0</v>
      </c>
      <c r="U1669" t="b">
        <f t="shared" si="238"/>
        <v>0</v>
      </c>
      <c r="V1669" t="b">
        <f t="shared" si="239"/>
        <v>0</v>
      </c>
      <c r="W1669" t="b">
        <f t="shared" si="240"/>
        <v>0</v>
      </c>
      <c r="X1669" t="b">
        <f t="shared" si="241"/>
        <v>0</v>
      </c>
      <c r="Y1669" t="b">
        <f t="shared" si="242"/>
        <v>0</v>
      </c>
    </row>
    <row r="1670" spans="1:25" x14ac:dyDescent="0.3">
      <c r="A1670">
        <v>1668</v>
      </c>
      <c r="B1670" t="s">
        <v>83</v>
      </c>
      <c r="C1670" t="s">
        <v>97</v>
      </c>
      <c r="D1670" t="s">
        <v>99</v>
      </c>
      <c r="E1670" t="s">
        <v>100</v>
      </c>
      <c r="F1670" t="s">
        <v>87</v>
      </c>
      <c r="G1670" t="s">
        <v>88</v>
      </c>
      <c r="H1670">
        <v>1497</v>
      </c>
      <c r="I1670">
        <v>89</v>
      </c>
      <c r="J1670">
        <v>23.6</v>
      </c>
      <c r="K1670">
        <v>9.5</v>
      </c>
      <c r="L1670">
        <v>2026</v>
      </c>
      <c r="M1670">
        <v>8987</v>
      </c>
      <c r="N1670">
        <v>1</v>
      </c>
      <c r="O1670">
        <v>0</v>
      </c>
      <c r="P1670">
        <v>9.48</v>
      </c>
      <c r="Q1670" t="b">
        <f t="shared" si="234"/>
        <v>1</v>
      </c>
      <c r="R1670" t="b">
        <f t="shared" si="235"/>
        <v>0</v>
      </c>
      <c r="S1670" t="b">
        <f t="shared" si="236"/>
        <v>0</v>
      </c>
      <c r="T1670" t="b">
        <f t="shared" si="237"/>
        <v>0</v>
      </c>
      <c r="U1670" t="b">
        <f t="shared" si="238"/>
        <v>0</v>
      </c>
      <c r="V1670" t="b">
        <f t="shared" si="239"/>
        <v>1</v>
      </c>
      <c r="W1670" t="b">
        <f t="shared" si="240"/>
        <v>1</v>
      </c>
      <c r="X1670" t="b">
        <f t="shared" si="241"/>
        <v>0</v>
      </c>
      <c r="Y1670" t="b">
        <f t="shared" si="242"/>
        <v>0</v>
      </c>
    </row>
    <row r="1671" spans="1:25" x14ac:dyDescent="0.3">
      <c r="A1671">
        <v>1669</v>
      </c>
      <c r="B1671" t="s">
        <v>83</v>
      </c>
      <c r="C1671" t="s">
        <v>97</v>
      </c>
      <c r="D1671" t="s">
        <v>99</v>
      </c>
      <c r="E1671" t="s">
        <v>100</v>
      </c>
      <c r="F1671" t="s">
        <v>87</v>
      </c>
      <c r="G1671" t="s">
        <v>88</v>
      </c>
      <c r="H1671">
        <v>1497</v>
      </c>
      <c r="I1671">
        <v>89</v>
      </c>
      <c r="J1671">
        <v>23.6</v>
      </c>
      <c r="K1671">
        <v>9.5</v>
      </c>
      <c r="L1671">
        <v>2024</v>
      </c>
      <c r="M1671">
        <v>33091</v>
      </c>
      <c r="N1671">
        <v>1</v>
      </c>
      <c r="O1671">
        <v>1</v>
      </c>
      <c r="P1671">
        <v>7.18</v>
      </c>
      <c r="Q1671" t="b">
        <f t="shared" si="234"/>
        <v>1</v>
      </c>
      <c r="R1671" t="b">
        <f t="shared" si="235"/>
        <v>0</v>
      </c>
      <c r="S1671" t="b">
        <f t="shared" si="236"/>
        <v>0</v>
      </c>
      <c r="T1671" t="b">
        <f t="shared" si="237"/>
        <v>0</v>
      </c>
      <c r="U1671" t="b">
        <f t="shared" si="238"/>
        <v>0</v>
      </c>
      <c r="V1671" t="b">
        <f t="shared" si="239"/>
        <v>1</v>
      </c>
      <c r="W1671" t="b">
        <f t="shared" si="240"/>
        <v>1</v>
      </c>
      <c r="X1671" t="b">
        <f t="shared" si="241"/>
        <v>0</v>
      </c>
      <c r="Y1671" t="b">
        <f t="shared" si="242"/>
        <v>0</v>
      </c>
    </row>
    <row r="1672" spans="1:25" x14ac:dyDescent="0.3">
      <c r="A1672">
        <v>1670</v>
      </c>
      <c r="B1672" t="s">
        <v>83</v>
      </c>
      <c r="C1672" t="s">
        <v>97</v>
      </c>
      <c r="D1672" t="s">
        <v>99</v>
      </c>
      <c r="E1672" t="s">
        <v>100</v>
      </c>
      <c r="F1672" t="s">
        <v>87</v>
      </c>
      <c r="G1672" t="s">
        <v>88</v>
      </c>
      <c r="H1672">
        <v>1497</v>
      </c>
      <c r="I1672">
        <v>89</v>
      </c>
      <c r="J1672">
        <v>23.6</v>
      </c>
      <c r="K1672">
        <v>9.5</v>
      </c>
      <c r="L1672">
        <v>2020</v>
      </c>
      <c r="M1672">
        <v>83609</v>
      </c>
      <c r="N1672">
        <v>3</v>
      </c>
      <c r="O1672">
        <v>0</v>
      </c>
      <c r="P1672">
        <v>3.39</v>
      </c>
      <c r="Q1672" t="b">
        <f t="shared" si="234"/>
        <v>0</v>
      </c>
      <c r="R1672" t="b">
        <f t="shared" si="235"/>
        <v>0</v>
      </c>
      <c r="S1672" t="b">
        <f t="shared" si="236"/>
        <v>1</v>
      </c>
      <c r="T1672" t="b">
        <f t="shared" si="237"/>
        <v>0</v>
      </c>
      <c r="U1672" t="b">
        <f t="shared" si="238"/>
        <v>0</v>
      </c>
      <c r="V1672" t="b">
        <f t="shared" si="239"/>
        <v>0</v>
      </c>
      <c r="W1672" t="b">
        <f t="shared" si="240"/>
        <v>0</v>
      </c>
      <c r="X1672" t="b">
        <f t="shared" si="241"/>
        <v>0</v>
      </c>
      <c r="Y1672" t="b">
        <f t="shared" si="242"/>
        <v>0</v>
      </c>
    </row>
    <row r="1673" spans="1:25" x14ac:dyDescent="0.3">
      <c r="A1673">
        <v>1671</v>
      </c>
      <c r="B1673" t="s">
        <v>83</v>
      </c>
      <c r="C1673" t="s">
        <v>97</v>
      </c>
      <c r="D1673" t="s">
        <v>99</v>
      </c>
      <c r="E1673" t="s">
        <v>100</v>
      </c>
      <c r="F1673" t="s">
        <v>87</v>
      </c>
      <c r="G1673" t="s">
        <v>88</v>
      </c>
      <c r="H1673">
        <v>1497</v>
      </c>
      <c r="I1673">
        <v>89</v>
      </c>
      <c r="J1673">
        <v>23.6</v>
      </c>
      <c r="K1673">
        <v>9.5</v>
      </c>
      <c r="L1673">
        <v>2026</v>
      </c>
      <c r="M1673">
        <v>4124</v>
      </c>
      <c r="N1673">
        <v>2</v>
      </c>
      <c r="O1673">
        <v>0</v>
      </c>
      <c r="P1673">
        <v>9.11</v>
      </c>
      <c r="Q1673" t="b">
        <f t="shared" si="234"/>
        <v>1</v>
      </c>
      <c r="R1673" t="b">
        <f t="shared" si="235"/>
        <v>0</v>
      </c>
      <c r="S1673" t="b">
        <f t="shared" si="236"/>
        <v>0</v>
      </c>
      <c r="T1673" t="b">
        <f t="shared" si="237"/>
        <v>0</v>
      </c>
      <c r="U1673" t="b">
        <f t="shared" si="238"/>
        <v>0</v>
      </c>
      <c r="V1673" t="b">
        <f t="shared" si="239"/>
        <v>1</v>
      </c>
      <c r="W1673" t="b">
        <f t="shared" si="240"/>
        <v>1</v>
      </c>
      <c r="X1673" t="b">
        <f t="shared" si="241"/>
        <v>0</v>
      </c>
      <c r="Y1673" t="b">
        <f t="shared" si="242"/>
        <v>0</v>
      </c>
    </row>
    <row r="1674" spans="1:25" x14ac:dyDescent="0.3">
      <c r="A1674">
        <v>1672</v>
      </c>
      <c r="B1674" t="s">
        <v>83</v>
      </c>
      <c r="C1674" t="s">
        <v>97</v>
      </c>
      <c r="D1674" t="s">
        <v>99</v>
      </c>
      <c r="E1674" t="s">
        <v>100</v>
      </c>
      <c r="F1674" t="s">
        <v>87</v>
      </c>
      <c r="G1674" t="s">
        <v>88</v>
      </c>
      <c r="H1674">
        <v>1497</v>
      </c>
      <c r="I1674">
        <v>89</v>
      </c>
      <c r="J1674">
        <v>23.6</v>
      </c>
      <c r="K1674">
        <v>9.5</v>
      </c>
      <c r="L1674">
        <v>2026</v>
      </c>
      <c r="M1674">
        <v>6698</v>
      </c>
      <c r="N1674">
        <v>2</v>
      </c>
      <c r="O1674">
        <v>0</v>
      </c>
      <c r="P1674">
        <v>9.41</v>
      </c>
      <c r="Q1674" t="b">
        <f t="shared" si="234"/>
        <v>1</v>
      </c>
      <c r="R1674" t="b">
        <f t="shared" si="235"/>
        <v>0</v>
      </c>
      <c r="S1674" t="b">
        <f t="shared" si="236"/>
        <v>0</v>
      </c>
      <c r="T1674" t="b">
        <f t="shared" si="237"/>
        <v>0</v>
      </c>
      <c r="U1674" t="b">
        <f t="shared" si="238"/>
        <v>0</v>
      </c>
      <c r="V1674" t="b">
        <f t="shared" si="239"/>
        <v>1</v>
      </c>
      <c r="W1674" t="b">
        <f t="shared" si="240"/>
        <v>1</v>
      </c>
      <c r="X1674" t="b">
        <f t="shared" si="241"/>
        <v>0</v>
      </c>
      <c r="Y1674" t="b">
        <f t="shared" si="242"/>
        <v>0</v>
      </c>
    </row>
    <row r="1675" spans="1:25" x14ac:dyDescent="0.3">
      <c r="A1675">
        <v>1673</v>
      </c>
      <c r="B1675" t="s">
        <v>83</v>
      </c>
      <c r="C1675" t="s">
        <v>97</v>
      </c>
      <c r="D1675" t="s">
        <v>99</v>
      </c>
      <c r="E1675" t="s">
        <v>100</v>
      </c>
      <c r="F1675" t="s">
        <v>87</v>
      </c>
      <c r="G1675" t="s">
        <v>88</v>
      </c>
      <c r="H1675">
        <v>1497</v>
      </c>
      <c r="I1675">
        <v>89</v>
      </c>
      <c r="J1675">
        <v>23.6</v>
      </c>
      <c r="K1675">
        <v>9.5</v>
      </c>
      <c r="L1675">
        <v>2026</v>
      </c>
      <c r="M1675">
        <v>5805</v>
      </c>
      <c r="N1675">
        <v>1</v>
      </c>
      <c r="O1675">
        <v>0</v>
      </c>
      <c r="P1675">
        <v>9.74</v>
      </c>
      <c r="Q1675" t="b">
        <f t="shared" si="234"/>
        <v>1</v>
      </c>
      <c r="R1675" t="b">
        <f t="shared" si="235"/>
        <v>0</v>
      </c>
      <c r="S1675" t="b">
        <f t="shared" si="236"/>
        <v>0</v>
      </c>
      <c r="T1675" t="b">
        <f t="shared" si="237"/>
        <v>0</v>
      </c>
      <c r="U1675" t="b">
        <f t="shared" si="238"/>
        <v>0</v>
      </c>
      <c r="V1675" t="b">
        <f t="shared" si="239"/>
        <v>1</v>
      </c>
      <c r="W1675" t="b">
        <f t="shared" si="240"/>
        <v>1</v>
      </c>
      <c r="X1675" t="b">
        <f t="shared" si="241"/>
        <v>0</v>
      </c>
      <c r="Y1675" t="b">
        <f t="shared" si="242"/>
        <v>0</v>
      </c>
    </row>
    <row r="1676" spans="1:25" x14ac:dyDescent="0.3">
      <c r="A1676">
        <v>1674</v>
      </c>
      <c r="B1676" t="s">
        <v>83</v>
      </c>
      <c r="C1676" t="s">
        <v>97</v>
      </c>
      <c r="D1676" t="s">
        <v>99</v>
      </c>
      <c r="E1676" t="s">
        <v>100</v>
      </c>
      <c r="F1676" t="s">
        <v>87</v>
      </c>
      <c r="G1676" t="s">
        <v>88</v>
      </c>
      <c r="H1676">
        <v>1497</v>
      </c>
      <c r="I1676">
        <v>89</v>
      </c>
      <c r="J1676">
        <v>23.6</v>
      </c>
      <c r="K1676">
        <v>9.5</v>
      </c>
      <c r="L1676">
        <v>2024</v>
      </c>
      <c r="M1676">
        <v>22921</v>
      </c>
      <c r="N1676">
        <v>1</v>
      </c>
      <c r="O1676">
        <v>0</v>
      </c>
      <c r="P1676">
        <v>7.58</v>
      </c>
      <c r="Q1676" t="b">
        <f t="shared" si="234"/>
        <v>1</v>
      </c>
      <c r="R1676" t="b">
        <f t="shared" si="235"/>
        <v>0</v>
      </c>
      <c r="S1676" t="b">
        <f t="shared" si="236"/>
        <v>0</v>
      </c>
      <c r="T1676" t="b">
        <f t="shared" si="237"/>
        <v>0</v>
      </c>
      <c r="U1676" t="b">
        <f t="shared" si="238"/>
        <v>0</v>
      </c>
      <c r="V1676" t="b">
        <f t="shared" si="239"/>
        <v>1</v>
      </c>
      <c r="W1676" t="b">
        <f t="shared" si="240"/>
        <v>1</v>
      </c>
      <c r="X1676" t="b">
        <f t="shared" si="241"/>
        <v>0</v>
      </c>
      <c r="Y1676" t="b">
        <f t="shared" si="242"/>
        <v>0</v>
      </c>
    </row>
    <row r="1677" spans="1:25" x14ac:dyDescent="0.3">
      <c r="A1677">
        <v>1675</v>
      </c>
      <c r="B1677" t="s">
        <v>83</v>
      </c>
      <c r="C1677" t="s">
        <v>97</v>
      </c>
      <c r="D1677" t="s">
        <v>99</v>
      </c>
      <c r="E1677" t="s">
        <v>100</v>
      </c>
      <c r="F1677" t="s">
        <v>87</v>
      </c>
      <c r="G1677" t="s">
        <v>88</v>
      </c>
      <c r="H1677">
        <v>1497</v>
      </c>
      <c r="I1677">
        <v>89</v>
      </c>
      <c r="J1677">
        <v>23.6</v>
      </c>
      <c r="K1677">
        <v>9.5</v>
      </c>
      <c r="L1677">
        <v>2025</v>
      </c>
      <c r="M1677">
        <v>22787</v>
      </c>
      <c r="N1677">
        <v>1</v>
      </c>
      <c r="O1677">
        <v>0</v>
      </c>
      <c r="P1677">
        <v>8.44</v>
      </c>
      <c r="Q1677" t="b">
        <f t="shared" si="234"/>
        <v>1</v>
      </c>
      <c r="R1677" t="b">
        <f t="shared" si="235"/>
        <v>0</v>
      </c>
      <c r="S1677" t="b">
        <f t="shared" si="236"/>
        <v>0</v>
      </c>
      <c r="T1677" t="b">
        <f t="shared" si="237"/>
        <v>0</v>
      </c>
      <c r="U1677" t="b">
        <f t="shared" si="238"/>
        <v>0</v>
      </c>
      <c r="V1677" t="b">
        <f t="shared" si="239"/>
        <v>1</v>
      </c>
      <c r="W1677" t="b">
        <f t="shared" si="240"/>
        <v>1</v>
      </c>
      <c r="X1677" t="b">
        <f t="shared" si="241"/>
        <v>0</v>
      </c>
      <c r="Y1677" t="b">
        <f t="shared" si="242"/>
        <v>0</v>
      </c>
    </row>
    <row r="1678" spans="1:25" x14ac:dyDescent="0.3">
      <c r="A1678">
        <v>1676</v>
      </c>
      <c r="B1678" t="s">
        <v>83</v>
      </c>
      <c r="C1678" t="s">
        <v>97</v>
      </c>
      <c r="D1678" t="s">
        <v>99</v>
      </c>
      <c r="E1678" t="s">
        <v>100</v>
      </c>
      <c r="F1678" t="s">
        <v>87</v>
      </c>
      <c r="G1678" t="s">
        <v>88</v>
      </c>
      <c r="H1678">
        <v>1497</v>
      </c>
      <c r="I1678">
        <v>89</v>
      </c>
      <c r="J1678">
        <v>23.6</v>
      </c>
      <c r="K1678">
        <v>9.5</v>
      </c>
      <c r="L1678">
        <v>2020</v>
      </c>
      <c r="M1678">
        <v>106832</v>
      </c>
      <c r="N1678">
        <v>1</v>
      </c>
      <c r="O1678">
        <v>1</v>
      </c>
      <c r="P1678">
        <v>2.82</v>
      </c>
      <c r="Q1678" t="b">
        <f t="shared" si="234"/>
        <v>0</v>
      </c>
      <c r="R1678" t="b">
        <f t="shared" si="235"/>
        <v>0</v>
      </c>
      <c r="S1678" t="b">
        <f t="shared" si="236"/>
        <v>1</v>
      </c>
      <c r="T1678" t="b">
        <f t="shared" si="237"/>
        <v>0</v>
      </c>
      <c r="U1678" t="b">
        <f t="shared" si="238"/>
        <v>0</v>
      </c>
      <c r="V1678" t="b">
        <f t="shared" si="239"/>
        <v>0</v>
      </c>
      <c r="W1678" t="b">
        <f t="shared" si="240"/>
        <v>0</v>
      </c>
      <c r="X1678" t="b">
        <f t="shared" si="241"/>
        <v>0</v>
      </c>
      <c r="Y1678" t="b">
        <f t="shared" si="242"/>
        <v>0</v>
      </c>
    </row>
    <row r="1679" spans="1:25" x14ac:dyDescent="0.3">
      <c r="A1679">
        <v>1677</v>
      </c>
      <c r="B1679" t="s">
        <v>83</v>
      </c>
      <c r="C1679" t="s">
        <v>97</v>
      </c>
      <c r="D1679" t="s">
        <v>99</v>
      </c>
      <c r="E1679" t="s">
        <v>100</v>
      </c>
      <c r="F1679" t="s">
        <v>87</v>
      </c>
      <c r="G1679" t="s">
        <v>88</v>
      </c>
      <c r="H1679">
        <v>1497</v>
      </c>
      <c r="I1679">
        <v>89</v>
      </c>
      <c r="J1679">
        <v>23.6</v>
      </c>
      <c r="K1679">
        <v>9.5</v>
      </c>
      <c r="L1679">
        <v>2026</v>
      </c>
      <c r="M1679">
        <v>9411</v>
      </c>
      <c r="N1679">
        <v>1</v>
      </c>
      <c r="O1679">
        <v>0</v>
      </c>
      <c r="P1679">
        <v>9.66</v>
      </c>
      <c r="Q1679" t="b">
        <f t="shared" si="234"/>
        <v>1</v>
      </c>
      <c r="R1679" t="b">
        <f t="shared" si="235"/>
        <v>0</v>
      </c>
      <c r="S1679" t="b">
        <f t="shared" si="236"/>
        <v>0</v>
      </c>
      <c r="T1679" t="b">
        <f t="shared" si="237"/>
        <v>0</v>
      </c>
      <c r="U1679" t="b">
        <f t="shared" si="238"/>
        <v>0</v>
      </c>
      <c r="V1679" t="b">
        <f t="shared" si="239"/>
        <v>1</v>
      </c>
      <c r="W1679" t="b">
        <f t="shared" si="240"/>
        <v>1</v>
      </c>
      <c r="X1679" t="b">
        <f t="shared" si="241"/>
        <v>0</v>
      </c>
      <c r="Y1679" t="b">
        <f t="shared" si="242"/>
        <v>0</v>
      </c>
    </row>
    <row r="1680" spans="1:25" x14ac:dyDescent="0.3">
      <c r="A1680">
        <v>1678</v>
      </c>
      <c r="B1680" t="s">
        <v>83</v>
      </c>
      <c r="C1680" t="s">
        <v>97</v>
      </c>
      <c r="D1680" t="s">
        <v>99</v>
      </c>
      <c r="E1680" t="s">
        <v>100</v>
      </c>
      <c r="F1680" t="s">
        <v>87</v>
      </c>
      <c r="G1680" t="s">
        <v>88</v>
      </c>
      <c r="H1680">
        <v>1497</v>
      </c>
      <c r="I1680">
        <v>89</v>
      </c>
      <c r="J1680">
        <v>23.6</v>
      </c>
      <c r="K1680">
        <v>9.5</v>
      </c>
      <c r="L1680">
        <v>2022</v>
      </c>
      <c r="M1680">
        <v>51696</v>
      </c>
      <c r="N1680">
        <v>2</v>
      </c>
      <c r="O1680">
        <v>0</v>
      </c>
      <c r="P1680">
        <v>5.79</v>
      </c>
      <c r="Q1680" t="b">
        <f t="shared" si="234"/>
        <v>1</v>
      </c>
      <c r="R1680" t="b">
        <f t="shared" si="235"/>
        <v>0</v>
      </c>
      <c r="S1680" t="b">
        <f t="shared" si="236"/>
        <v>1</v>
      </c>
      <c r="T1680" t="b">
        <f t="shared" si="237"/>
        <v>0</v>
      </c>
      <c r="U1680" t="b">
        <f t="shared" si="238"/>
        <v>0</v>
      </c>
      <c r="V1680" t="b">
        <f t="shared" si="239"/>
        <v>0</v>
      </c>
      <c r="W1680" t="b">
        <f t="shared" si="240"/>
        <v>0</v>
      </c>
      <c r="X1680" t="b">
        <f t="shared" si="241"/>
        <v>0</v>
      </c>
      <c r="Y1680" t="b">
        <f t="shared" si="242"/>
        <v>0</v>
      </c>
    </row>
    <row r="1681" spans="1:25" x14ac:dyDescent="0.3">
      <c r="A1681">
        <v>1679</v>
      </c>
      <c r="B1681" t="s">
        <v>83</v>
      </c>
      <c r="C1681" t="s">
        <v>97</v>
      </c>
      <c r="D1681" t="s">
        <v>99</v>
      </c>
      <c r="E1681" t="s">
        <v>100</v>
      </c>
      <c r="F1681" t="s">
        <v>87</v>
      </c>
      <c r="G1681" t="s">
        <v>88</v>
      </c>
      <c r="H1681">
        <v>1497</v>
      </c>
      <c r="I1681">
        <v>89</v>
      </c>
      <c r="J1681">
        <v>23.6</v>
      </c>
      <c r="K1681">
        <v>9.5</v>
      </c>
      <c r="L1681">
        <v>2022</v>
      </c>
      <c r="M1681">
        <v>36018</v>
      </c>
      <c r="N1681">
        <v>1</v>
      </c>
      <c r="O1681">
        <v>0</v>
      </c>
      <c r="P1681">
        <v>6.35</v>
      </c>
      <c r="Q1681" t="b">
        <f t="shared" si="234"/>
        <v>1</v>
      </c>
      <c r="R1681" t="b">
        <f t="shared" si="235"/>
        <v>0</v>
      </c>
      <c r="S1681" t="b">
        <f t="shared" si="236"/>
        <v>0</v>
      </c>
      <c r="T1681" t="b">
        <f t="shared" si="237"/>
        <v>0</v>
      </c>
      <c r="U1681" t="b">
        <f t="shared" si="238"/>
        <v>0</v>
      </c>
      <c r="V1681" t="b">
        <f t="shared" si="239"/>
        <v>0</v>
      </c>
      <c r="W1681" t="b">
        <f t="shared" si="240"/>
        <v>0</v>
      </c>
      <c r="X1681" t="b">
        <f t="shared" si="241"/>
        <v>0</v>
      </c>
      <c r="Y1681" t="b">
        <f t="shared" si="242"/>
        <v>0</v>
      </c>
    </row>
    <row r="1682" spans="1:25" x14ac:dyDescent="0.3">
      <c r="A1682">
        <v>1680</v>
      </c>
      <c r="B1682" t="s">
        <v>83</v>
      </c>
      <c r="C1682" t="s">
        <v>97</v>
      </c>
      <c r="D1682" t="s">
        <v>99</v>
      </c>
      <c r="E1682" t="s">
        <v>100</v>
      </c>
      <c r="F1682" t="s">
        <v>87</v>
      </c>
      <c r="G1682" t="s">
        <v>88</v>
      </c>
      <c r="H1682">
        <v>1497</v>
      </c>
      <c r="I1682">
        <v>89</v>
      </c>
      <c r="J1682">
        <v>23.6</v>
      </c>
      <c r="K1682">
        <v>9.5</v>
      </c>
      <c r="L1682">
        <v>2025</v>
      </c>
      <c r="M1682">
        <v>22179</v>
      </c>
      <c r="N1682">
        <v>2</v>
      </c>
      <c r="O1682">
        <v>0</v>
      </c>
      <c r="P1682">
        <v>7.76</v>
      </c>
      <c r="Q1682" t="b">
        <f t="shared" si="234"/>
        <v>1</v>
      </c>
      <c r="R1682" t="b">
        <f t="shared" si="235"/>
        <v>0</v>
      </c>
      <c r="S1682" t="b">
        <f t="shared" si="236"/>
        <v>0</v>
      </c>
      <c r="T1682" t="b">
        <f t="shared" si="237"/>
        <v>0</v>
      </c>
      <c r="U1682" t="b">
        <f t="shared" si="238"/>
        <v>0</v>
      </c>
      <c r="V1682" t="b">
        <f t="shared" si="239"/>
        <v>1</v>
      </c>
      <c r="W1682" t="b">
        <f t="shared" si="240"/>
        <v>1</v>
      </c>
      <c r="X1682" t="b">
        <f t="shared" si="241"/>
        <v>0</v>
      </c>
      <c r="Y1682" t="b">
        <f t="shared" si="242"/>
        <v>0</v>
      </c>
    </row>
    <row r="1683" spans="1:25" x14ac:dyDescent="0.3">
      <c r="A1683">
        <v>1681</v>
      </c>
      <c r="B1683" t="s">
        <v>83</v>
      </c>
      <c r="C1683" t="s">
        <v>97</v>
      </c>
      <c r="D1683" t="s">
        <v>99</v>
      </c>
      <c r="E1683" t="s">
        <v>100</v>
      </c>
      <c r="F1683" t="s">
        <v>87</v>
      </c>
      <c r="G1683" t="s">
        <v>88</v>
      </c>
      <c r="H1683">
        <v>1497</v>
      </c>
      <c r="I1683">
        <v>89</v>
      </c>
      <c r="J1683">
        <v>23.6</v>
      </c>
      <c r="K1683">
        <v>9.5</v>
      </c>
      <c r="L1683">
        <v>2026</v>
      </c>
      <c r="M1683">
        <v>6445</v>
      </c>
      <c r="N1683">
        <v>2</v>
      </c>
      <c r="O1683">
        <v>0</v>
      </c>
      <c r="P1683">
        <v>9.08</v>
      </c>
      <c r="Q1683" t="b">
        <f t="shared" si="234"/>
        <v>1</v>
      </c>
      <c r="R1683" t="b">
        <f t="shared" si="235"/>
        <v>0</v>
      </c>
      <c r="S1683" t="b">
        <f t="shared" si="236"/>
        <v>0</v>
      </c>
      <c r="T1683" t="b">
        <f t="shared" si="237"/>
        <v>0</v>
      </c>
      <c r="U1683" t="b">
        <f t="shared" si="238"/>
        <v>0</v>
      </c>
      <c r="V1683" t="b">
        <f t="shared" si="239"/>
        <v>1</v>
      </c>
      <c r="W1683" t="b">
        <f t="shared" si="240"/>
        <v>1</v>
      </c>
      <c r="X1683" t="b">
        <f t="shared" si="241"/>
        <v>0</v>
      </c>
      <c r="Y1683" t="b">
        <f t="shared" si="242"/>
        <v>0</v>
      </c>
    </row>
    <row r="1684" spans="1:25" x14ac:dyDescent="0.3">
      <c r="A1684">
        <v>1682</v>
      </c>
      <c r="B1684" t="s">
        <v>83</v>
      </c>
      <c r="C1684" t="s">
        <v>97</v>
      </c>
      <c r="D1684" t="s">
        <v>99</v>
      </c>
      <c r="E1684" t="s">
        <v>100</v>
      </c>
      <c r="F1684" t="s">
        <v>87</v>
      </c>
      <c r="G1684" t="s">
        <v>88</v>
      </c>
      <c r="H1684">
        <v>1497</v>
      </c>
      <c r="I1684">
        <v>89</v>
      </c>
      <c r="J1684">
        <v>23.6</v>
      </c>
      <c r="K1684">
        <v>9.5</v>
      </c>
      <c r="L1684">
        <v>2020</v>
      </c>
      <c r="M1684">
        <v>111175</v>
      </c>
      <c r="N1684">
        <v>1</v>
      </c>
      <c r="O1684">
        <v>0</v>
      </c>
      <c r="P1684">
        <v>3.88</v>
      </c>
      <c r="Q1684" t="b">
        <f t="shared" si="234"/>
        <v>0</v>
      </c>
      <c r="R1684" t="b">
        <f t="shared" si="235"/>
        <v>0</v>
      </c>
      <c r="S1684" t="b">
        <f t="shared" si="236"/>
        <v>1</v>
      </c>
      <c r="T1684" t="b">
        <f t="shared" si="237"/>
        <v>0</v>
      </c>
      <c r="U1684" t="b">
        <f t="shared" si="238"/>
        <v>0</v>
      </c>
      <c r="V1684" t="b">
        <f t="shared" si="239"/>
        <v>0</v>
      </c>
      <c r="W1684" t="b">
        <f t="shared" si="240"/>
        <v>0</v>
      </c>
      <c r="X1684" t="b">
        <f t="shared" si="241"/>
        <v>0</v>
      </c>
      <c r="Y1684" t="b">
        <f t="shared" si="242"/>
        <v>0</v>
      </c>
    </row>
    <row r="1685" spans="1:25" x14ac:dyDescent="0.3">
      <c r="A1685">
        <v>1683</v>
      </c>
      <c r="B1685" t="s">
        <v>83</v>
      </c>
      <c r="C1685" t="s">
        <v>97</v>
      </c>
      <c r="D1685" t="s">
        <v>99</v>
      </c>
      <c r="E1685" t="s">
        <v>100</v>
      </c>
      <c r="F1685" t="s">
        <v>87</v>
      </c>
      <c r="G1685" t="s">
        <v>88</v>
      </c>
      <c r="H1685">
        <v>1497</v>
      </c>
      <c r="I1685">
        <v>89</v>
      </c>
      <c r="J1685">
        <v>23.6</v>
      </c>
      <c r="K1685">
        <v>9.5</v>
      </c>
      <c r="L1685">
        <v>2026</v>
      </c>
      <c r="M1685">
        <v>7354</v>
      </c>
      <c r="N1685">
        <v>1</v>
      </c>
      <c r="O1685">
        <v>0</v>
      </c>
      <c r="P1685">
        <v>9.81</v>
      </c>
      <c r="Q1685" t="b">
        <f t="shared" si="234"/>
        <v>1</v>
      </c>
      <c r="R1685" t="b">
        <f t="shared" si="235"/>
        <v>0</v>
      </c>
      <c r="S1685" t="b">
        <f t="shared" si="236"/>
        <v>0</v>
      </c>
      <c r="T1685" t="b">
        <f t="shared" si="237"/>
        <v>0</v>
      </c>
      <c r="U1685" t="b">
        <f t="shared" si="238"/>
        <v>0</v>
      </c>
      <c r="V1685" t="b">
        <f t="shared" si="239"/>
        <v>1</v>
      </c>
      <c r="W1685" t="b">
        <f t="shared" si="240"/>
        <v>1</v>
      </c>
      <c r="X1685" t="b">
        <f t="shared" si="241"/>
        <v>0</v>
      </c>
      <c r="Y1685" t="b">
        <f t="shared" si="242"/>
        <v>0</v>
      </c>
    </row>
    <row r="1686" spans="1:25" x14ac:dyDescent="0.3">
      <c r="A1686">
        <v>1684</v>
      </c>
      <c r="B1686" t="s">
        <v>83</v>
      </c>
      <c r="C1686" t="s">
        <v>97</v>
      </c>
      <c r="D1686" t="s">
        <v>99</v>
      </c>
      <c r="E1686" t="s">
        <v>100</v>
      </c>
      <c r="F1686" t="s">
        <v>87</v>
      </c>
      <c r="G1686" t="s">
        <v>88</v>
      </c>
      <c r="H1686">
        <v>1497</v>
      </c>
      <c r="I1686">
        <v>89</v>
      </c>
      <c r="J1686">
        <v>23.6</v>
      </c>
      <c r="K1686">
        <v>9.5</v>
      </c>
      <c r="L1686">
        <v>2020</v>
      </c>
      <c r="M1686">
        <v>87894</v>
      </c>
      <c r="N1686">
        <v>1</v>
      </c>
      <c r="O1686">
        <v>0</v>
      </c>
      <c r="P1686">
        <v>4.0999999999999996</v>
      </c>
      <c r="Q1686" t="b">
        <f t="shared" si="234"/>
        <v>1</v>
      </c>
      <c r="R1686" t="b">
        <f t="shared" si="235"/>
        <v>1</v>
      </c>
      <c r="S1686" t="b">
        <f t="shared" si="236"/>
        <v>1</v>
      </c>
      <c r="T1686" t="b">
        <f t="shared" si="237"/>
        <v>0</v>
      </c>
      <c r="U1686" t="b">
        <f t="shared" si="238"/>
        <v>0</v>
      </c>
      <c r="V1686" t="b">
        <f t="shared" si="239"/>
        <v>0</v>
      </c>
      <c r="W1686" t="b">
        <f t="shared" si="240"/>
        <v>0</v>
      </c>
      <c r="X1686" t="b">
        <f t="shared" si="241"/>
        <v>0</v>
      </c>
      <c r="Y1686" t="b">
        <f t="shared" si="242"/>
        <v>0</v>
      </c>
    </row>
    <row r="1687" spans="1:25" x14ac:dyDescent="0.3">
      <c r="A1687">
        <v>1685</v>
      </c>
      <c r="B1687" t="s">
        <v>83</v>
      </c>
      <c r="C1687" t="s">
        <v>97</v>
      </c>
      <c r="D1687" t="s">
        <v>99</v>
      </c>
      <c r="E1687" t="s">
        <v>100</v>
      </c>
      <c r="F1687" t="s">
        <v>87</v>
      </c>
      <c r="G1687" t="s">
        <v>88</v>
      </c>
      <c r="H1687">
        <v>1497</v>
      </c>
      <c r="I1687">
        <v>89</v>
      </c>
      <c r="J1687">
        <v>23.6</v>
      </c>
      <c r="K1687">
        <v>9.5</v>
      </c>
      <c r="L1687">
        <v>2024</v>
      </c>
      <c r="M1687">
        <v>43111</v>
      </c>
      <c r="N1687">
        <v>2</v>
      </c>
      <c r="O1687">
        <v>0</v>
      </c>
      <c r="P1687">
        <v>7.08</v>
      </c>
      <c r="Q1687" t="b">
        <f t="shared" si="234"/>
        <v>1</v>
      </c>
      <c r="R1687" t="b">
        <f t="shared" si="235"/>
        <v>0</v>
      </c>
      <c r="S1687" t="b">
        <f t="shared" si="236"/>
        <v>1</v>
      </c>
      <c r="T1687" t="b">
        <f t="shared" si="237"/>
        <v>0</v>
      </c>
      <c r="U1687" t="b">
        <f t="shared" si="238"/>
        <v>0</v>
      </c>
      <c r="V1687" t="b">
        <f t="shared" si="239"/>
        <v>1</v>
      </c>
      <c r="W1687" t="b">
        <f t="shared" si="240"/>
        <v>1</v>
      </c>
      <c r="X1687" t="b">
        <f t="shared" si="241"/>
        <v>0</v>
      </c>
      <c r="Y1687" t="b">
        <f t="shared" si="242"/>
        <v>0</v>
      </c>
    </row>
    <row r="1688" spans="1:25" x14ac:dyDescent="0.3">
      <c r="A1688">
        <v>1686</v>
      </c>
      <c r="B1688" t="s">
        <v>83</v>
      </c>
      <c r="C1688" t="s">
        <v>97</v>
      </c>
      <c r="D1688" t="s">
        <v>99</v>
      </c>
      <c r="E1688" t="s">
        <v>100</v>
      </c>
      <c r="F1688" t="s">
        <v>87</v>
      </c>
      <c r="G1688" t="s">
        <v>88</v>
      </c>
      <c r="H1688">
        <v>1497</v>
      </c>
      <c r="I1688">
        <v>89</v>
      </c>
      <c r="J1688">
        <v>23.6</v>
      </c>
      <c r="K1688">
        <v>9.5</v>
      </c>
      <c r="L1688">
        <v>2022</v>
      </c>
      <c r="M1688">
        <v>83799</v>
      </c>
      <c r="N1688">
        <v>1</v>
      </c>
      <c r="O1688">
        <v>0</v>
      </c>
      <c r="P1688">
        <v>5.55</v>
      </c>
      <c r="Q1688" t="b">
        <f t="shared" si="234"/>
        <v>1</v>
      </c>
      <c r="R1688" t="b">
        <f t="shared" si="235"/>
        <v>0</v>
      </c>
      <c r="S1688" t="b">
        <f t="shared" si="236"/>
        <v>1</v>
      </c>
      <c r="T1688" t="b">
        <f t="shared" si="237"/>
        <v>0</v>
      </c>
      <c r="U1688" t="b">
        <f t="shared" si="238"/>
        <v>0</v>
      </c>
      <c r="V1688" t="b">
        <f t="shared" si="239"/>
        <v>0</v>
      </c>
      <c r="W1688" t="b">
        <f t="shared" si="240"/>
        <v>0</v>
      </c>
      <c r="X1688" t="b">
        <f t="shared" si="241"/>
        <v>0</v>
      </c>
      <c r="Y1688" t="b">
        <f t="shared" si="242"/>
        <v>0</v>
      </c>
    </row>
    <row r="1689" spans="1:25" x14ac:dyDescent="0.3">
      <c r="A1689">
        <v>1687</v>
      </c>
      <c r="B1689" t="s">
        <v>83</v>
      </c>
      <c r="C1689" t="s">
        <v>97</v>
      </c>
      <c r="D1689" t="s">
        <v>99</v>
      </c>
      <c r="E1689" t="s">
        <v>100</v>
      </c>
      <c r="F1689" t="s">
        <v>87</v>
      </c>
      <c r="G1689" t="s">
        <v>88</v>
      </c>
      <c r="H1689">
        <v>1497</v>
      </c>
      <c r="I1689">
        <v>89</v>
      </c>
      <c r="J1689">
        <v>23.6</v>
      </c>
      <c r="K1689">
        <v>9.5</v>
      </c>
      <c r="L1689">
        <v>2026</v>
      </c>
      <c r="M1689">
        <v>8875</v>
      </c>
      <c r="N1689">
        <v>1</v>
      </c>
      <c r="O1689">
        <v>0</v>
      </c>
      <c r="P1689">
        <v>9.35</v>
      </c>
      <c r="Q1689" t="b">
        <f t="shared" si="234"/>
        <v>1</v>
      </c>
      <c r="R1689" t="b">
        <f t="shared" si="235"/>
        <v>0</v>
      </c>
      <c r="S1689" t="b">
        <f t="shared" si="236"/>
        <v>0</v>
      </c>
      <c r="T1689" t="b">
        <f t="shared" si="237"/>
        <v>0</v>
      </c>
      <c r="U1689" t="b">
        <f t="shared" si="238"/>
        <v>0</v>
      </c>
      <c r="V1689" t="b">
        <f t="shared" si="239"/>
        <v>1</v>
      </c>
      <c r="W1689" t="b">
        <f t="shared" si="240"/>
        <v>1</v>
      </c>
      <c r="X1689" t="b">
        <f t="shared" si="241"/>
        <v>0</v>
      </c>
      <c r="Y1689" t="b">
        <f t="shared" si="242"/>
        <v>0</v>
      </c>
    </row>
    <row r="1690" spans="1:25" x14ac:dyDescent="0.3">
      <c r="A1690">
        <v>1688</v>
      </c>
      <c r="B1690" t="s">
        <v>83</v>
      </c>
      <c r="C1690" t="s">
        <v>97</v>
      </c>
      <c r="D1690" t="s">
        <v>99</v>
      </c>
      <c r="E1690" t="s">
        <v>100</v>
      </c>
      <c r="F1690" t="s">
        <v>87</v>
      </c>
      <c r="G1690" t="s">
        <v>88</v>
      </c>
      <c r="H1690">
        <v>1497</v>
      </c>
      <c r="I1690">
        <v>89</v>
      </c>
      <c r="J1690">
        <v>23.6</v>
      </c>
      <c r="K1690">
        <v>9.5</v>
      </c>
      <c r="L1690">
        <v>2025</v>
      </c>
      <c r="M1690">
        <v>23863</v>
      </c>
      <c r="N1690">
        <v>2</v>
      </c>
      <c r="O1690">
        <v>0</v>
      </c>
      <c r="P1690">
        <v>7.69</v>
      </c>
      <c r="Q1690" t="b">
        <f t="shared" si="234"/>
        <v>1</v>
      </c>
      <c r="R1690" t="b">
        <f t="shared" si="235"/>
        <v>0</v>
      </c>
      <c r="S1690" t="b">
        <f t="shared" si="236"/>
        <v>0</v>
      </c>
      <c r="T1690" t="b">
        <f t="shared" si="237"/>
        <v>0</v>
      </c>
      <c r="U1690" t="b">
        <f t="shared" si="238"/>
        <v>0</v>
      </c>
      <c r="V1690" t="b">
        <f t="shared" si="239"/>
        <v>1</v>
      </c>
      <c r="W1690" t="b">
        <f t="shared" si="240"/>
        <v>1</v>
      </c>
      <c r="X1690" t="b">
        <f t="shared" si="241"/>
        <v>0</v>
      </c>
      <c r="Y1690" t="b">
        <f t="shared" si="242"/>
        <v>0</v>
      </c>
    </row>
    <row r="1691" spans="1:25" x14ac:dyDescent="0.3">
      <c r="A1691">
        <v>1689</v>
      </c>
      <c r="B1691" t="s">
        <v>83</v>
      </c>
      <c r="C1691" t="s">
        <v>97</v>
      </c>
      <c r="D1691" t="s">
        <v>99</v>
      </c>
      <c r="E1691" t="s">
        <v>100</v>
      </c>
      <c r="F1691" t="s">
        <v>87</v>
      </c>
      <c r="G1691" t="s">
        <v>88</v>
      </c>
      <c r="H1691">
        <v>1497</v>
      </c>
      <c r="I1691">
        <v>89</v>
      </c>
      <c r="J1691">
        <v>23.6</v>
      </c>
      <c r="K1691">
        <v>9.5</v>
      </c>
      <c r="L1691">
        <v>2024</v>
      </c>
      <c r="M1691">
        <v>44190</v>
      </c>
      <c r="N1691">
        <v>2</v>
      </c>
      <c r="O1691">
        <v>0</v>
      </c>
      <c r="P1691">
        <v>7.02</v>
      </c>
      <c r="Q1691" t="b">
        <f t="shared" si="234"/>
        <v>1</v>
      </c>
      <c r="R1691" t="b">
        <f t="shared" si="235"/>
        <v>0</v>
      </c>
      <c r="S1691" t="b">
        <f t="shared" si="236"/>
        <v>1</v>
      </c>
      <c r="T1691" t="b">
        <f t="shared" si="237"/>
        <v>0</v>
      </c>
      <c r="U1691" t="b">
        <f t="shared" si="238"/>
        <v>0</v>
      </c>
      <c r="V1691" t="b">
        <f t="shared" si="239"/>
        <v>1</v>
      </c>
      <c r="W1691" t="b">
        <f t="shared" si="240"/>
        <v>1</v>
      </c>
      <c r="X1691" t="b">
        <f t="shared" si="241"/>
        <v>0</v>
      </c>
      <c r="Y1691" t="b">
        <f t="shared" si="242"/>
        <v>0</v>
      </c>
    </row>
    <row r="1692" spans="1:25" x14ac:dyDescent="0.3">
      <c r="A1692">
        <v>1690</v>
      </c>
      <c r="B1692" t="s">
        <v>83</v>
      </c>
      <c r="C1692" t="s">
        <v>97</v>
      </c>
      <c r="D1692" t="s">
        <v>99</v>
      </c>
      <c r="E1692" t="s">
        <v>100</v>
      </c>
      <c r="F1692" t="s">
        <v>87</v>
      </c>
      <c r="G1692" t="s">
        <v>88</v>
      </c>
      <c r="H1692">
        <v>1497</v>
      </c>
      <c r="I1692">
        <v>89</v>
      </c>
      <c r="J1692">
        <v>23.6</v>
      </c>
      <c r="K1692">
        <v>9.5</v>
      </c>
      <c r="L1692">
        <v>2026</v>
      </c>
      <c r="M1692">
        <v>4764</v>
      </c>
      <c r="N1692">
        <v>1</v>
      </c>
      <c r="O1692">
        <v>0</v>
      </c>
      <c r="P1692">
        <v>9.19</v>
      </c>
      <c r="Q1692" t="b">
        <f t="shared" si="234"/>
        <v>1</v>
      </c>
      <c r="R1692" t="b">
        <f t="shared" si="235"/>
        <v>0</v>
      </c>
      <c r="S1692" t="b">
        <f t="shared" si="236"/>
        <v>0</v>
      </c>
      <c r="T1692" t="b">
        <f t="shared" si="237"/>
        <v>0</v>
      </c>
      <c r="U1692" t="b">
        <f t="shared" si="238"/>
        <v>0</v>
      </c>
      <c r="V1692" t="b">
        <f t="shared" si="239"/>
        <v>1</v>
      </c>
      <c r="W1692" t="b">
        <f t="shared" si="240"/>
        <v>1</v>
      </c>
      <c r="X1692" t="b">
        <f t="shared" si="241"/>
        <v>0</v>
      </c>
      <c r="Y1692" t="b">
        <f t="shared" si="242"/>
        <v>0</v>
      </c>
    </row>
    <row r="1693" spans="1:25" x14ac:dyDescent="0.3">
      <c r="A1693">
        <v>1691</v>
      </c>
      <c r="B1693" t="s">
        <v>83</v>
      </c>
      <c r="C1693" t="s">
        <v>97</v>
      </c>
      <c r="D1693" t="s">
        <v>99</v>
      </c>
      <c r="E1693" t="s">
        <v>100</v>
      </c>
      <c r="F1693" t="s">
        <v>87</v>
      </c>
      <c r="G1693" t="s">
        <v>88</v>
      </c>
      <c r="H1693">
        <v>1497</v>
      </c>
      <c r="I1693">
        <v>89</v>
      </c>
      <c r="J1693">
        <v>23.6</v>
      </c>
      <c r="K1693">
        <v>9.5</v>
      </c>
      <c r="L1693">
        <v>2021</v>
      </c>
      <c r="M1693">
        <v>92004</v>
      </c>
      <c r="N1693">
        <v>3</v>
      </c>
      <c r="O1693">
        <v>0</v>
      </c>
      <c r="P1693">
        <v>3.48</v>
      </c>
      <c r="Q1693" t="b">
        <f t="shared" si="234"/>
        <v>0</v>
      </c>
      <c r="R1693" t="b">
        <f t="shared" si="235"/>
        <v>0</v>
      </c>
      <c r="S1693" t="b">
        <f t="shared" si="236"/>
        <v>1</v>
      </c>
      <c r="T1693" t="b">
        <f t="shared" si="237"/>
        <v>0</v>
      </c>
      <c r="U1693" t="b">
        <f t="shared" si="238"/>
        <v>0</v>
      </c>
      <c r="V1693" t="b">
        <f t="shared" si="239"/>
        <v>0</v>
      </c>
      <c r="W1693" t="b">
        <f t="shared" si="240"/>
        <v>0</v>
      </c>
      <c r="X1693" t="b">
        <f t="shared" si="241"/>
        <v>0</v>
      </c>
      <c r="Y1693" t="b">
        <f t="shared" si="242"/>
        <v>0</v>
      </c>
    </row>
    <row r="1694" spans="1:25" x14ac:dyDescent="0.3">
      <c r="A1694">
        <v>1692</v>
      </c>
      <c r="B1694" t="s">
        <v>83</v>
      </c>
      <c r="C1694" t="s">
        <v>97</v>
      </c>
      <c r="D1694" t="s">
        <v>99</v>
      </c>
      <c r="E1694" t="s">
        <v>100</v>
      </c>
      <c r="F1694" t="s">
        <v>87</v>
      </c>
      <c r="G1694" t="s">
        <v>88</v>
      </c>
      <c r="H1694">
        <v>1497</v>
      </c>
      <c r="I1694">
        <v>89</v>
      </c>
      <c r="J1694">
        <v>23.6</v>
      </c>
      <c r="K1694">
        <v>9.5</v>
      </c>
      <c r="L1694">
        <v>2025</v>
      </c>
      <c r="M1694">
        <v>13959</v>
      </c>
      <c r="N1694">
        <v>1</v>
      </c>
      <c r="O1694">
        <v>0</v>
      </c>
      <c r="P1694">
        <v>8.39</v>
      </c>
      <c r="Q1694" t="b">
        <f t="shared" si="234"/>
        <v>1</v>
      </c>
      <c r="R1694" t="b">
        <f t="shared" si="235"/>
        <v>0</v>
      </c>
      <c r="S1694" t="b">
        <f t="shared" si="236"/>
        <v>0</v>
      </c>
      <c r="T1694" t="b">
        <f t="shared" si="237"/>
        <v>0</v>
      </c>
      <c r="U1694" t="b">
        <f t="shared" si="238"/>
        <v>0</v>
      </c>
      <c r="V1694" t="b">
        <f t="shared" si="239"/>
        <v>1</v>
      </c>
      <c r="W1694" t="b">
        <f t="shared" si="240"/>
        <v>1</v>
      </c>
      <c r="X1694" t="b">
        <f t="shared" si="241"/>
        <v>0</v>
      </c>
      <c r="Y1694" t="b">
        <f t="shared" si="242"/>
        <v>0</v>
      </c>
    </row>
    <row r="1695" spans="1:25" x14ac:dyDescent="0.3">
      <c r="A1695">
        <v>1693</v>
      </c>
      <c r="B1695" t="s">
        <v>83</v>
      </c>
      <c r="C1695" t="s">
        <v>97</v>
      </c>
      <c r="D1695" t="s">
        <v>99</v>
      </c>
      <c r="E1695" t="s">
        <v>100</v>
      </c>
      <c r="F1695" t="s">
        <v>87</v>
      </c>
      <c r="G1695" t="s">
        <v>88</v>
      </c>
      <c r="H1695">
        <v>1497</v>
      </c>
      <c r="I1695">
        <v>89</v>
      </c>
      <c r="J1695">
        <v>23.6</v>
      </c>
      <c r="K1695">
        <v>9.5</v>
      </c>
      <c r="L1695">
        <v>2025</v>
      </c>
      <c r="M1695">
        <v>25892</v>
      </c>
      <c r="N1695">
        <v>2</v>
      </c>
      <c r="O1695">
        <v>0</v>
      </c>
      <c r="P1695">
        <v>8.08</v>
      </c>
      <c r="Q1695" t="b">
        <f t="shared" si="234"/>
        <v>1</v>
      </c>
      <c r="R1695" t="b">
        <f t="shared" si="235"/>
        <v>0</v>
      </c>
      <c r="S1695" t="b">
        <f t="shared" si="236"/>
        <v>0</v>
      </c>
      <c r="T1695" t="b">
        <f t="shared" si="237"/>
        <v>0</v>
      </c>
      <c r="U1695" t="b">
        <f t="shared" si="238"/>
        <v>0</v>
      </c>
      <c r="V1695" t="b">
        <f t="shared" si="239"/>
        <v>1</v>
      </c>
      <c r="W1695" t="b">
        <f t="shared" si="240"/>
        <v>1</v>
      </c>
      <c r="X1695" t="b">
        <f t="shared" si="241"/>
        <v>0</v>
      </c>
      <c r="Y1695" t="b">
        <f t="shared" si="242"/>
        <v>0</v>
      </c>
    </row>
    <row r="1696" spans="1:25" x14ac:dyDescent="0.3">
      <c r="A1696">
        <v>1694</v>
      </c>
      <c r="B1696" t="s">
        <v>83</v>
      </c>
      <c r="C1696" t="s">
        <v>97</v>
      </c>
      <c r="D1696" t="s">
        <v>99</v>
      </c>
      <c r="E1696" t="s">
        <v>100</v>
      </c>
      <c r="F1696" t="s">
        <v>87</v>
      </c>
      <c r="G1696" t="s">
        <v>88</v>
      </c>
      <c r="H1696">
        <v>1497</v>
      </c>
      <c r="I1696">
        <v>89</v>
      </c>
      <c r="J1696">
        <v>23.6</v>
      </c>
      <c r="K1696">
        <v>9.5</v>
      </c>
      <c r="L1696">
        <v>2024</v>
      </c>
      <c r="M1696">
        <v>38359</v>
      </c>
      <c r="N1696">
        <v>2</v>
      </c>
      <c r="O1696">
        <v>0</v>
      </c>
      <c r="P1696">
        <v>6.99</v>
      </c>
      <c r="Q1696" t="b">
        <f t="shared" si="234"/>
        <v>1</v>
      </c>
      <c r="R1696" t="b">
        <f t="shared" si="235"/>
        <v>0</v>
      </c>
      <c r="S1696" t="b">
        <f t="shared" si="236"/>
        <v>0</v>
      </c>
      <c r="T1696" t="b">
        <f t="shared" si="237"/>
        <v>0</v>
      </c>
      <c r="U1696" t="b">
        <f t="shared" si="238"/>
        <v>0</v>
      </c>
      <c r="V1696" t="b">
        <f t="shared" si="239"/>
        <v>1</v>
      </c>
      <c r="W1696" t="b">
        <f t="shared" si="240"/>
        <v>0</v>
      </c>
      <c r="X1696" t="b">
        <f t="shared" si="241"/>
        <v>0</v>
      </c>
      <c r="Y1696" t="b">
        <f t="shared" si="242"/>
        <v>0</v>
      </c>
    </row>
    <row r="1697" spans="1:25" x14ac:dyDescent="0.3">
      <c r="A1697">
        <v>1695</v>
      </c>
      <c r="B1697" t="s">
        <v>83</v>
      </c>
      <c r="C1697" t="s">
        <v>97</v>
      </c>
      <c r="D1697" t="s">
        <v>99</v>
      </c>
      <c r="E1697" t="s">
        <v>100</v>
      </c>
      <c r="F1697" t="s">
        <v>87</v>
      </c>
      <c r="G1697" t="s">
        <v>88</v>
      </c>
      <c r="H1697">
        <v>1497</v>
      </c>
      <c r="I1697">
        <v>89</v>
      </c>
      <c r="J1697">
        <v>23.6</v>
      </c>
      <c r="K1697">
        <v>9.5</v>
      </c>
      <c r="L1697">
        <v>2025</v>
      </c>
      <c r="M1697">
        <v>25295</v>
      </c>
      <c r="N1697">
        <v>1</v>
      </c>
      <c r="O1697">
        <v>0</v>
      </c>
      <c r="P1697">
        <v>8.49</v>
      </c>
      <c r="Q1697" t="b">
        <f t="shared" si="234"/>
        <v>1</v>
      </c>
      <c r="R1697" t="b">
        <f t="shared" si="235"/>
        <v>0</v>
      </c>
      <c r="S1697" t="b">
        <f t="shared" si="236"/>
        <v>0</v>
      </c>
      <c r="T1697" t="b">
        <f t="shared" si="237"/>
        <v>0</v>
      </c>
      <c r="U1697" t="b">
        <f t="shared" si="238"/>
        <v>0</v>
      </c>
      <c r="V1697" t="b">
        <f t="shared" si="239"/>
        <v>1</v>
      </c>
      <c r="W1697" t="b">
        <f t="shared" si="240"/>
        <v>1</v>
      </c>
      <c r="X1697" t="b">
        <f t="shared" si="241"/>
        <v>0</v>
      </c>
      <c r="Y1697" t="b">
        <f t="shared" si="242"/>
        <v>0</v>
      </c>
    </row>
    <row r="1698" spans="1:25" x14ac:dyDescent="0.3">
      <c r="A1698">
        <v>1696</v>
      </c>
      <c r="B1698" t="s">
        <v>83</v>
      </c>
      <c r="C1698" t="s">
        <v>97</v>
      </c>
      <c r="D1698" t="s">
        <v>99</v>
      </c>
      <c r="E1698" t="s">
        <v>100</v>
      </c>
      <c r="F1698" t="s">
        <v>87</v>
      </c>
      <c r="G1698" t="s">
        <v>88</v>
      </c>
      <c r="H1698">
        <v>1497</v>
      </c>
      <c r="I1698">
        <v>89</v>
      </c>
      <c r="J1698">
        <v>23.6</v>
      </c>
      <c r="K1698">
        <v>9.5</v>
      </c>
      <c r="L1698">
        <v>2022</v>
      </c>
      <c r="M1698">
        <v>77954</v>
      </c>
      <c r="N1698">
        <v>2</v>
      </c>
      <c r="O1698">
        <v>0</v>
      </c>
      <c r="P1698">
        <v>5.05</v>
      </c>
      <c r="Q1698" t="b">
        <f t="shared" si="234"/>
        <v>1</v>
      </c>
      <c r="R1698" t="b">
        <f t="shared" si="235"/>
        <v>0</v>
      </c>
      <c r="S1698" t="b">
        <f t="shared" si="236"/>
        <v>1</v>
      </c>
      <c r="T1698" t="b">
        <f t="shared" si="237"/>
        <v>0</v>
      </c>
      <c r="U1698" t="b">
        <f t="shared" si="238"/>
        <v>0</v>
      </c>
      <c r="V1698" t="b">
        <f t="shared" si="239"/>
        <v>0</v>
      </c>
      <c r="W1698" t="b">
        <f t="shared" si="240"/>
        <v>0</v>
      </c>
      <c r="X1698" t="b">
        <f t="shared" si="241"/>
        <v>0</v>
      </c>
      <c r="Y1698" t="b">
        <f t="shared" si="242"/>
        <v>0</v>
      </c>
    </row>
    <row r="1699" spans="1:25" x14ac:dyDescent="0.3">
      <c r="A1699">
        <v>1697</v>
      </c>
      <c r="B1699" t="s">
        <v>83</v>
      </c>
      <c r="C1699" t="s">
        <v>97</v>
      </c>
      <c r="D1699" t="s">
        <v>99</v>
      </c>
      <c r="E1699" t="s">
        <v>100</v>
      </c>
      <c r="F1699" t="s">
        <v>87</v>
      </c>
      <c r="G1699" t="s">
        <v>88</v>
      </c>
      <c r="H1699">
        <v>1497</v>
      </c>
      <c r="I1699">
        <v>89</v>
      </c>
      <c r="J1699">
        <v>23.6</v>
      </c>
      <c r="K1699">
        <v>9.5</v>
      </c>
      <c r="L1699">
        <v>2026</v>
      </c>
      <c r="M1699">
        <v>7127</v>
      </c>
      <c r="N1699">
        <v>1</v>
      </c>
      <c r="O1699">
        <v>0</v>
      </c>
      <c r="P1699">
        <v>9.02</v>
      </c>
      <c r="Q1699" t="b">
        <f t="shared" si="234"/>
        <v>1</v>
      </c>
      <c r="R1699" t="b">
        <f t="shared" si="235"/>
        <v>0</v>
      </c>
      <c r="S1699" t="b">
        <f t="shared" si="236"/>
        <v>0</v>
      </c>
      <c r="T1699" t="b">
        <f t="shared" si="237"/>
        <v>0</v>
      </c>
      <c r="U1699" t="b">
        <f t="shared" si="238"/>
        <v>0</v>
      </c>
      <c r="V1699" t="b">
        <f t="shared" si="239"/>
        <v>1</v>
      </c>
      <c r="W1699" t="b">
        <f t="shared" si="240"/>
        <v>1</v>
      </c>
      <c r="X1699" t="b">
        <f t="shared" si="241"/>
        <v>0</v>
      </c>
      <c r="Y1699" t="b">
        <f t="shared" si="242"/>
        <v>0</v>
      </c>
    </row>
    <row r="1700" spans="1:25" x14ac:dyDescent="0.3">
      <c r="A1700">
        <v>1698</v>
      </c>
      <c r="B1700" t="s">
        <v>83</v>
      </c>
      <c r="C1700" t="s">
        <v>97</v>
      </c>
      <c r="D1700" t="s">
        <v>99</v>
      </c>
      <c r="E1700" t="s">
        <v>100</v>
      </c>
      <c r="F1700" t="s">
        <v>87</v>
      </c>
      <c r="G1700" t="s">
        <v>88</v>
      </c>
      <c r="H1700">
        <v>1497</v>
      </c>
      <c r="I1700">
        <v>89</v>
      </c>
      <c r="J1700">
        <v>23.6</v>
      </c>
      <c r="K1700">
        <v>9.5</v>
      </c>
      <c r="L1700">
        <v>2024</v>
      </c>
      <c r="M1700">
        <v>42599</v>
      </c>
      <c r="N1700">
        <v>3</v>
      </c>
      <c r="O1700">
        <v>0</v>
      </c>
      <c r="P1700">
        <v>6.34</v>
      </c>
      <c r="Q1700" t="b">
        <f t="shared" si="234"/>
        <v>1</v>
      </c>
      <c r="R1700" t="b">
        <f t="shared" si="235"/>
        <v>0</v>
      </c>
      <c r="S1700" t="b">
        <f t="shared" si="236"/>
        <v>1</v>
      </c>
      <c r="T1700" t="b">
        <f t="shared" si="237"/>
        <v>0</v>
      </c>
      <c r="U1700" t="b">
        <f t="shared" si="238"/>
        <v>0</v>
      </c>
      <c r="V1700" t="b">
        <f t="shared" si="239"/>
        <v>1</v>
      </c>
      <c r="W1700" t="b">
        <f t="shared" si="240"/>
        <v>0</v>
      </c>
      <c r="X1700" t="b">
        <f t="shared" si="241"/>
        <v>0</v>
      </c>
      <c r="Y1700" t="b">
        <f t="shared" si="242"/>
        <v>0</v>
      </c>
    </row>
    <row r="1701" spans="1:25" x14ac:dyDescent="0.3">
      <c r="A1701">
        <v>1699</v>
      </c>
      <c r="B1701" t="s">
        <v>83</v>
      </c>
      <c r="C1701" t="s">
        <v>97</v>
      </c>
      <c r="D1701" t="s">
        <v>99</v>
      </c>
      <c r="E1701" t="s">
        <v>100</v>
      </c>
      <c r="F1701" t="s">
        <v>87</v>
      </c>
      <c r="G1701" t="s">
        <v>88</v>
      </c>
      <c r="H1701">
        <v>1497</v>
      </c>
      <c r="I1701">
        <v>89</v>
      </c>
      <c r="J1701">
        <v>23.6</v>
      </c>
      <c r="K1701">
        <v>9.5</v>
      </c>
      <c r="L1701">
        <v>2022</v>
      </c>
      <c r="M1701">
        <v>58462</v>
      </c>
      <c r="N1701">
        <v>1</v>
      </c>
      <c r="O1701">
        <v>0</v>
      </c>
      <c r="P1701">
        <v>6.08</v>
      </c>
      <c r="Q1701" t="b">
        <f t="shared" si="234"/>
        <v>1</v>
      </c>
      <c r="R1701" t="b">
        <f t="shared" si="235"/>
        <v>0</v>
      </c>
      <c r="S1701" t="b">
        <f t="shared" si="236"/>
        <v>1</v>
      </c>
      <c r="T1701" t="b">
        <f t="shared" si="237"/>
        <v>0</v>
      </c>
      <c r="U1701" t="b">
        <f t="shared" si="238"/>
        <v>0</v>
      </c>
      <c r="V1701" t="b">
        <f t="shared" si="239"/>
        <v>0</v>
      </c>
      <c r="W1701" t="b">
        <f t="shared" si="240"/>
        <v>0</v>
      </c>
      <c r="X1701" t="b">
        <f t="shared" si="241"/>
        <v>0</v>
      </c>
      <c r="Y1701" t="b">
        <f t="shared" si="242"/>
        <v>0</v>
      </c>
    </row>
    <row r="1702" spans="1:25" x14ac:dyDescent="0.3">
      <c r="A1702">
        <v>1700</v>
      </c>
      <c r="B1702" t="s">
        <v>83</v>
      </c>
      <c r="C1702" t="s">
        <v>97</v>
      </c>
      <c r="D1702" t="s">
        <v>99</v>
      </c>
      <c r="E1702" t="s">
        <v>100</v>
      </c>
      <c r="F1702" t="s">
        <v>87</v>
      </c>
      <c r="G1702" t="s">
        <v>88</v>
      </c>
      <c r="H1702">
        <v>1497</v>
      </c>
      <c r="I1702">
        <v>89</v>
      </c>
      <c r="J1702">
        <v>23.6</v>
      </c>
      <c r="K1702">
        <v>9.5</v>
      </c>
      <c r="L1702">
        <v>2022</v>
      </c>
      <c r="M1702">
        <v>64214</v>
      </c>
      <c r="N1702">
        <v>2</v>
      </c>
      <c r="O1702">
        <v>0</v>
      </c>
      <c r="P1702">
        <v>5.03</v>
      </c>
      <c r="Q1702" t="b">
        <f t="shared" si="234"/>
        <v>1</v>
      </c>
      <c r="R1702" t="b">
        <f t="shared" si="235"/>
        <v>0</v>
      </c>
      <c r="S1702" t="b">
        <f t="shared" si="236"/>
        <v>1</v>
      </c>
      <c r="T1702" t="b">
        <f t="shared" si="237"/>
        <v>0</v>
      </c>
      <c r="U1702" t="b">
        <f t="shared" si="238"/>
        <v>0</v>
      </c>
      <c r="V1702" t="b">
        <f t="shared" si="239"/>
        <v>0</v>
      </c>
      <c r="W1702" t="b">
        <f t="shared" si="240"/>
        <v>0</v>
      </c>
      <c r="X1702" t="b">
        <f t="shared" si="241"/>
        <v>0</v>
      </c>
      <c r="Y1702" t="b">
        <f t="shared" si="242"/>
        <v>0</v>
      </c>
    </row>
    <row r="1703" spans="1:25" x14ac:dyDescent="0.3">
      <c r="A1703">
        <v>1701</v>
      </c>
      <c r="B1703" t="s">
        <v>83</v>
      </c>
      <c r="C1703" t="s">
        <v>97</v>
      </c>
      <c r="D1703" t="s">
        <v>99</v>
      </c>
      <c r="E1703" t="s">
        <v>100</v>
      </c>
      <c r="F1703" t="s">
        <v>87</v>
      </c>
      <c r="G1703" t="s">
        <v>88</v>
      </c>
      <c r="H1703">
        <v>1497</v>
      </c>
      <c r="I1703">
        <v>89</v>
      </c>
      <c r="J1703">
        <v>23.6</v>
      </c>
      <c r="K1703">
        <v>9.5</v>
      </c>
      <c r="L1703">
        <v>2022</v>
      </c>
      <c r="M1703">
        <v>44977</v>
      </c>
      <c r="N1703">
        <v>1</v>
      </c>
      <c r="O1703">
        <v>1</v>
      </c>
      <c r="P1703">
        <v>5.26</v>
      </c>
      <c r="Q1703" t="b">
        <f t="shared" si="234"/>
        <v>1</v>
      </c>
      <c r="R1703" t="b">
        <f t="shared" si="235"/>
        <v>0</v>
      </c>
      <c r="S1703" t="b">
        <f t="shared" si="236"/>
        <v>1</v>
      </c>
      <c r="T1703" t="b">
        <f t="shared" si="237"/>
        <v>0</v>
      </c>
      <c r="U1703" t="b">
        <f t="shared" si="238"/>
        <v>0</v>
      </c>
      <c r="V1703" t="b">
        <f t="shared" si="239"/>
        <v>0</v>
      </c>
      <c r="W1703" t="b">
        <f t="shared" si="240"/>
        <v>0</v>
      </c>
      <c r="X1703" t="b">
        <f t="shared" si="241"/>
        <v>0</v>
      </c>
      <c r="Y1703" t="b">
        <f t="shared" si="242"/>
        <v>0</v>
      </c>
    </row>
    <row r="1704" spans="1:25" x14ac:dyDescent="0.3">
      <c r="A1704">
        <v>1702</v>
      </c>
      <c r="B1704" t="s">
        <v>83</v>
      </c>
      <c r="C1704" t="s">
        <v>97</v>
      </c>
      <c r="D1704" t="s">
        <v>99</v>
      </c>
      <c r="E1704" t="s">
        <v>100</v>
      </c>
      <c r="F1704" t="s">
        <v>87</v>
      </c>
      <c r="G1704" t="s">
        <v>88</v>
      </c>
      <c r="H1704">
        <v>1497</v>
      </c>
      <c r="I1704">
        <v>89</v>
      </c>
      <c r="J1704">
        <v>23.6</v>
      </c>
      <c r="K1704">
        <v>9.5</v>
      </c>
      <c r="L1704">
        <v>2022</v>
      </c>
      <c r="M1704">
        <v>40714</v>
      </c>
      <c r="N1704">
        <v>1</v>
      </c>
      <c r="O1704">
        <v>0</v>
      </c>
      <c r="P1704">
        <v>6.15</v>
      </c>
      <c r="Q1704" t="b">
        <f t="shared" si="234"/>
        <v>1</v>
      </c>
      <c r="R1704" t="b">
        <f t="shared" si="235"/>
        <v>0</v>
      </c>
      <c r="S1704" t="b">
        <f t="shared" si="236"/>
        <v>1</v>
      </c>
      <c r="T1704" t="b">
        <f t="shared" si="237"/>
        <v>0</v>
      </c>
      <c r="U1704" t="b">
        <f t="shared" si="238"/>
        <v>0</v>
      </c>
      <c r="V1704" t="b">
        <f t="shared" si="239"/>
        <v>0</v>
      </c>
      <c r="W1704" t="b">
        <f t="shared" si="240"/>
        <v>0</v>
      </c>
      <c r="X1704" t="b">
        <f t="shared" si="241"/>
        <v>0</v>
      </c>
      <c r="Y1704" t="b">
        <f t="shared" si="242"/>
        <v>0</v>
      </c>
    </row>
    <row r="1705" spans="1:25" x14ac:dyDescent="0.3">
      <c r="A1705">
        <v>1703</v>
      </c>
      <c r="B1705" t="s">
        <v>83</v>
      </c>
      <c r="C1705" t="s">
        <v>97</v>
      </c>
      <c r="D1705" t="s">
        <v>99</v>
      </c>
      <c r="E1705" t="s">
        <v>100</v>
      </c>
      <c r="F1705" t="s">
        <v>87</v>
      </c>
      <c r="G1705" t="s">
        <v>88</v>
      </c>
      <c r="H1705">
        <v>1497</v>
      </c>
      <c r="I1705">
        <v>89</v>
      </c>
      <c r="J1705">
        <v>23.6</v>
      </c>
      <c r="K1705">
        <v>9.5</v>
      </c>
      <c r="L1705">
        <v>2022</v>
      </c>
      <c r="M1705">
        <v>36049</v>
      </c>
      <c r="N1705">
        <v>1</v>
      </c>
      <c r="O1705">
        <v>0</v>
      </c>
      <c r="P1705">
        <v>5.97</v>
      </c>
      <c r="Q1705" t="b">
        <f t="shared" si="234"/>
        <v>1</v>
      </c>
      <c r="R1705" t="b">
        <f t="shared" si="235"/>
        <v>0</v>
      </c>
      <c r="S1705" t="b">
        <f t="shared" si="236"/>
        <v>0</v>
      </c>
      <c r="T1705" t="b">
        <f t="shared" si="237"/>
        <v>0</v>
      </c>
      <c r="U1705" t="b">
        <f t="shared" si="238"/>
        <v>0</v>
      </c>
      <c r="V1705" t="b">
        <f t="shared" si="239"/>
        <v>0</v>
      </c>
      <c r="W1705" t="b">
        <f t="shared" si="240"/>
        <v>0</v>
      </c>
      <c r="X1705" t="b">
        <f t="shared" si="241"/>
        <v>0</v>
      </c>
      <c r="Y1705" t="b">
        <f t="shared" si="242"/>
        <v>0</v>
      </c>
    </row>
    <row r="1706" spans="1:25" x14ac:dyDescent="0.3">
      <c r="A1706">
        <v>1704</v>
      </c>
      <c r="B1706" t="s">
        <v>83</v>
      </c>
      <c r="C1706" t="s">
        <v>97</v>
      </c>
      <c r="D1706" t="s">
        <v>99</v>
      </c>
      <c r="E1706" t="s">
        <v>100</v>
      </c>
      <c r="F1706" t="s">
        <v>87</v>
      </c>
      <c r="G1706" t="s">
        <v>88</v>
      </c>
      <c r="H1706">
        <v>1497</v>
      </c>
      <c r="I1706">
        <v>89</v>
      </c>
      <c r="J1706">
        <v>23.6</v>
      </c>
      <c r="K1706">
        <v>9.5</v>
      </c>
      <c r="L1706">
        <v>2022</v>
      </c>
      <c r="M1706">
        <v>54430</v>
      </c>
      <c r="N1706">
        <v>1</v>
      </c>
      <c r="O1706">
        <v>0</v>
      </c>
      <c r="P1706">
        <v>6.1</v>
      </c>
      <c r="Q1706" t="b">
        <f t="shared" si="234"/>
        <v>1</v>
      </c>
      <c r="R1706" t="b">
        <f t="shared" si="235"/>
        <v>0</v>
      </c>
      <c r="S1706" t="b">
        <f t="shared" si="236"/>
        <v>1</v>
      </c>
      <c r="T1706" t="b">
        <f t="shared" si="237"/>
        <v>0</v>
      </c>
      <c r="U1706" t="b">
        <f t="shared" si="238"/>
        <v>0</v>
      </c>
      <c r="V1706" t="b">
        <f t="shared" si="239"/>
        <v>0</v>
      </c>
      <c r="W1706" t="b">
        <f t="shared" si="240"/>
        <v>0</v>
      </c>
      <c r="X1706" t="b">
        <f t="shared" si="241"/>
        <v>0</v>
      </c>
      <c r="Y1706" t="b">
        <f t="shared" si="242"/>
        <v>0</v>
      </c>
    </row>
    <row r="1707" spans="1:25" x14ac:dyDescent="0.3">
      <c r="A1707">
        <v>1705</v>
      </c>
      <c r="B1707" t="s">
        <v>83</v>
      </c>
      <c r="C1707" t="s">
        <v>97</v>
      </c>
      <c r="D1707" t="s">
        <v>99</v>
      </c>
      <c r="E1707" t="s">
        <v>100</v>
      </c>
      <c r="F1707" t="s">
        <v>87</v>
      </c>
      <c r="G1707" t="s">
        <v>88</v>
      </c>
      <c r="H1707">
        <v>1497</v>
      </c>
      <c r="I1707">
        <v>89</v>
      </c>
      <c r="J1707">
        <v>23.6</v>
      </c>
      <c r="K1707">
        <v>9.5</v>
      </c>
      <c r="L1707">
        <v>2025</v>
      </c>
      <c r="M1707">
        <v>13350</v>
      </c>
      <c r="N1707">
        <v>1</v>
      </c>
      <c r="O1707">
        <v>0</v>
      </c>
      <c r="P1707">
        <v>8.4700000000000006</v>
      </c>
      <c r="Q1707" t="b">
        <f t="shared" si="234"/>
        <v>1</v>
      </c>
      <c r="R1707" t="b">
        <f t="shared" si="235"/>
        <v>0</v>
      </c>
      <c r="S1707" t="b">
        <f t="shared" si="236"/>
        <v>0</v>
      </c>
      <c r="T1707" t="b">
        <f t="shared" si="237"/>
        <v>0</v>
      </c>
      <c r="U1707" t="b">
        <f t="shared" si="238"/>
        <v>0</v>
      </c>
      <c r="V1707" t="b">
        <f t="shared" si="239"/>
        <v>1</v>
      </c>
      <c r="W1707" t="b">
        <f t="shared" si="240"/>
        <v>1</v>
      </c>
      <c r="X1707" t="b">
        <f t="shared" si="241"/>
        <v>0</v>
      </c>
      <c r="Y1707" t="b">
        <f t="shared" si="242"/>
        <v>0</v>
      </c>
    </row>
    <row r="1708" spans="1:25" x14ac:dyDescent="0.3">
      <c r="A1708">
        <v>1706</v>
      </c>
      <c r="B1708" t="s">
        <v>83</v>
      </c>
      <c r="C1708" t="s">
        <v>97</v>
      </c>
      <c r="D1708" t="s">
        <v>99</v>
      </c>
      <c r="E1708" t="s">
        <v>100</v>
      </c>
      <c r="F1708" t="s">
        <v>87</v>
      </c>
      <c r="G1708" t="s">
        <v>88</v>
      </c>
      <c r="H1708">
        <v>1497</v>
      </c>
      <c r="I1708">
        <v>89</v>
      </c>
      <c r="J1708">
        <v>23.6</v>
      </c>
      <c r="K1708">
        <v>9.5</v>
      </c>
      <c r="L1708">
        <v>2021</v>
      </c>
      <c r="M1708">
        <v>107876</v>
      </c>
      <c r="N1708">
        <v>1</v>
      </c>
      <c r="O1708">
        <v>0</v>
      </c>
      <c r="P1708">
        <v>4.49</v>
      </c>
      <c r="Q1708" t="b">
        <f t="shared" si="234"/>
        <v>1</v>
      </c>
      <c r="R1708" t="b">
        <f t="shared" si="235"/>
        <v>1</v>
      </c>
      <c r="S1708" t="b">
        <f t="shared" si="236"/>
        <v>1</v>
      </c>
      <c r="T1708" t="b">
        <f t="shared" si="237"/>
        <v>0</v>
      </c>
      <c r="U1708" t="b">
        <f t="shared" si="238"/>
        <v>0</v>
      </c>
      <c r="V1708" t="b">
        <f t="shared" si="239"/>
        <v>0</v>
      </c>
      <c r="W1708" t="b">
        <f t="shared" si="240"/>
        <v>0</v>
      </c>
      <c r="X1708" t="b">
        <f t="shared" si="241"/>
        <v>0</v>
      </c>
      <c r="Y1708" t="b">
        <f t="shared" si="242"/>
        <v>0</v>
      </c>
    </row>
    <row r="1709" spans="1:25" x14ac:dyDescent="0.3">
      <c r="A1709">
        <v>1707</v>
      </c>
      <c r="B1709" t="s">
        <v>83</v>
      </c>
      <c r="C1709" t="s">
        <v>97</v>
      </c>
      <c r="D1709" t="s">
        <v>99</v>
      </c>
      <c r="E1709" t="s">
        <v>100</v>
      </c>
      <c r="F1709" t="s">
        <v>87</v>
      </c>
      <c r="G1709" t="s">
        <v>88</v>
      </c>
      <c r="H1709">
        <v>1497</v>
      </c>
      <c r="I1709">
        <v>89</v>
      </c>
      <c r="J1709">
        <v>23.6</v>
      </c>
      <c r="K1709">
        <v>9.5</v>
      </c>
      <c r="L1709">
        <v>2023</v>
      </c>
      <c r="M1709">
        <v>64758</v>
      </c>
      <c r="N1709">
        <v>2</v>
      </c>
      <c r="O1709">
        <v>1</v>
      </c>
      <c r="P1709">
        <v>5.49</v>
      </c>
      <c r="Q1709" t="b">
        <f t="shared" si="234"/>
        <v>1</v>
      </c>
      <c r="R1709" t="b">
        <f t="shared" si="235"/>
        <v>0</v>
      </c>
      <c r="S1709" t="b">
        <f t="shared" si="236"/>
        <v>1</v>
      </c>
      <c r="T1709" t="b">
        <f t="shared" si="237"/>
        <v>0</v>
      </c>
      <c r="U1709" t="b">
        <f t="shared" si="238"/>
        <v>0</v>
      </c>
      <c r="V1709" t="b">
        <f t="shared" si="239"/>
        <v>1</v>
      </c>
      <c r="W1709" t="b">
        <f t="shared" si="240"/>
        <v>0</v>
      </c>
      <c r="X1709" t="b">
        <f t="shared" si="241"/>
        <v>0</v>
      </c>
      <c r="Y1709" t="b">
        <f t="shared" si="242"/>
        <v>0</v>
      </c>
    </row>
    <row r="1710" spans="1:25" x14ac:dyDescent="0.3">
      <c r="A1710">
        <v>1708</v>
      </c>
      <c r="B1710" t="s">
        <v>83</v>
      </c>
      <c r="C1710" t="s">
        <v>97</v>
      </c>
      <c r="D1710" t="s">
        <v>99</v>
      </c>
      <c r="E1710" t="s">
        <v>100</v>
      </c>
      <c r="F1710" t="s">
        <v>87</v>
      </c>
      <c r="G1710" t="s">
        <v>88</v>
      </c>
      <c r="H1710">
        <v>1497</v>
      </c>
      <c r="I1710">
        <v>89</v>
      </c>
      <c r="J1710">
        <v>23.6</v>
      </c>
      <c r="K1710">
        <v>9.5</v>
      </c>
      <c r="L1710">
        <v>2021</v>
      </c>
      <c r="M1710">
        <v>66435</v>
      </c>
      <c r="N1710">
        <v>1</v>
      </c>
      <c r="O1710">
        <v>0</v>
      </c>
      <c r="P1710">
        <v>4.99</v>
      </c>
      <c r="Q1710" t="b">
        <f t="shared" si="234"/>
        <v>1</v>
      </c>
      <c r="R1710" t="b">
        <f t="shared" si="235"/>
        <v>1</v>
      </c>
      <c r="S1710" t="b">
        <f t="shared" si="236"/>
        <v>1</v>
      </c>
      <c r="T1710" t="b">
        <f t="shared" si="237"/>
        <v>0</v>
      </c>
      <c r="U1710" t="b">
        <f t="shared" si="238"/>
        <v>0</v>
      </c>
      <c r="V1710" t="b">
        <f t="shared" si="239"/>
        <v>0</v>
      </c>
      <c r="W1710" t="b">
        <f t="shared" si="240"/>
        <v>0</v>
      </c>
      <c r="X1710" t="b">
        <f t="shared" si="241"/>
        <v>0</v>
      </c>
      <c r="Y1710" t="b">
        <f t="shared" si="242"/>
        <v>0</v>
      </c>
    </row>
    <row r="1711" spans="1:25" x14ac:dyDescent="0.3">
      <c r="A1711">
        <v>1709</v>
      </c>
      <c r="B1711" t="s">
        <v>83</v>
      </c>
      <c r="C1711" t="s">
        <v>97</v>
      </c>
      <c r="D1711" t="s">
        <v>99</v>
      </c>
      <c r="E1711" t="s">
        <v>100</v>
      </c>
      <c r="F1711" t="s">
        <v>87</v>
      </c>
      <c r="G1711" t="s">
        <v>88</v>
      </c>
      <c r="H1711">
        <v>1497</v>
      </c>
      <c r="I1711">
        <v>89</v>
      </c>
      <c r="J1711">
        <v>23.6</v>
      </c>
      <c r="K1711">
        <v>9.5</v>
      </c>
      <c r="L1711">
        <v>2025</v>
      </c>
      <c r="M1711">
        <v>16179</v>
      </c>
      <c r="N1711">
        <v>3</v>
      </c>
      <c r="O1711">
        <v>0</v>
      </c>
      <c r="P1711">
        <v>7.45</v>
      </c>
      <c r="Q1711" t="b">
        <f t="shared" si="234"/>
        <v>1</v>
      </c>
      <c r="R1711" t="b">
        <f t="shared" si="235"/>
        <v>0</v>
      </c>
      <c r="S1711" t="b">
        <f t="shared" si="236"/>
        <v>0</v>
      </c>
      <c r="T1711" t="b">
        <f t="shared" si="237"/>
        <v>0</v>
      </c>
      <c r="U1711" t="b">
        <f t="shared" si="238"/>
        <v>0</v>
      </c>
      <c r="V1711" t="b">
        <f t="shared" si="239"/>
        <v>1</v>
      </c>
      <c r="W1711" t="b">
        <f t="shared" si="240"/>
        <v>1</v>
      </c>
      <c r="X1711" t="b">
        <f t="shared" si="241"/>
        <v>0</v>
      </c>
      <c r="Y1711" t="b">
        <f t="shared" si="242"/>
        <v>0</v>
      </c>
    </row>
    <row r="1712" spans="1:25" x14ac:dyDescent="0.3">
      <c r="A1712">
        <v>1710</v>
      </c>
      <c r="B1712" t="s">
        <v>83</v>
      </c>
      <c r="C1712" t="s">
        <v>97</v>
      </c>
      <c r="D1712" t="s">
        <v>99</v>
      </c>
      <c r="E1712" t="s">
        <v>100</v>
      </c>
      <c r="F1712" t="s">
        <v>87</v>
      </c>
      <c r="G1712" t="s">
        <v>88</v>
      </c>
      <c r="H1712">
        <v>1497</v>
      </c>
      <c r="I1712">
        <v>89</v>
      </c>
      <c r="J1712">
        <v>23.6</v>
      </c>
      <c r="K1712">
        <v>9.5</v>
      </c>
      <c r="L1712">
        <v>2024</v>
      </c>
      <c r="M1712">
        <v>48783</v>
      </c>
      <c r="N1712">
        <v>1</v>
      </c>
      <c r="O1712">
        <v>0</v>
      </c>
      <c r="P1712">
        <v>7.22</v>
      </c>
      <c r="Q1712" t="b">
        <f t="shared" si="234"/>
        <v>1</v>
      </c>
      <c r="R1712" t="b">
        <f t="shared" si="235"/>
        <v>0</v>
      </c>
      <c r="S1712" t="b">
        <f t="shared" si="236"/>
        <v>1</v>
      </c>
      <c r="T1712" t="b">
        <f t="shared" si="237"/>
        <v>0</v>
      </c>
      <c r="U1712" t="b">
        <f t="shared" si="238"/>
        <v>0</v>
      </c>
      <c r="V1712" t="b">
        <f t="shared" si="239"/>
        <v>1</v>
      </c>
      <c r="W1712" t="b">
        <f t="shared" si="240"/>
        <v>1</v>
      </c>
      <c r="X1712" t="b">
        <f t="shared" si="241"/>
        <v>0</v>
      </c>
      <c r="Y1712" t="b">
        <f t="shared" si="242"/>
        <v>0</v>
      </c>
    </row>
    <row r="1713" spans="1:25" x14ac:dyDescent="0.3">
      <c r="A1713">
        <v>1711</v>
      </c>
      <c r="B1713" t="s">
        <v>83</v>
      </c>
      <c r="C1713" t="s">
        <v>97</v>
      </c>
      <c r="D1713" t="s">
        <v>99</v>
      </c>
      <c r="E1713" t="s">
        <v>100</v>
      </c>
      <c r="F1713" t="s">
        <v>87</v>
      </c>
      <c r="G1713" t="s">
        <v>88</v>
      </c>
      <c r="H1713">
        <v>1497</v>
      </c>
      <c r="I1713">
        <v>89</v>
      </c>
      <c r="J1713">
        <v>23.6</v>
      </c>
      <c r="K1713">
        <v>9.5</v>
      </c>
      <c r="L1713">
        <v>2024</v>
      </c>
      <c r="M1713">
        <v>41675</v>
      </c>
      <c r="N1713">
        <v>1</v>
      </c>
      <c r="O1713">
        <v>0</v>
      </c>
      <c r="P1713">
        <v>7.71</v>
      </c>
      <c r="Q1713" t="b">
        <f t="shared" si="234"/>
        <v>1</v>
      </c>
      <c r="R1713" t="b">
        <f t="shared" si="235"/>
        <v>0</v>
      </c>
      <c r="S1713" t="b">
        <f t="shared" si="236"/>
        <v>1</v>
      </c>
      <c r="T1713" t="b">
        <f t="shared" si="237"/>
        <v>0</v>
      </c>
      <c r="U1713" t="b">
        <f t="shared" si="238"/>
        <v>0</v>
      </c>
      <c r="V1713" t="b">
        <f t="shared" si="239"/>
        <v>1</v>
      </c>
      <c r="W1713" t="b">
        <f t="shared" si="240"/>
        <v>1</v>
      </c>
      <c r="X1713" t="b">
        <f t="shared" si="241"/>
        <v>0</v>
      </c>
      <c r="Y1713" t="b">
        <f t="shared" si="242"/>
        <v>0</v>
      </c>
    </row>
    <row r="1714" spans="1:25" x14ac:dyDescent="0.3">
      <c r="A1714">
        <v>1712</v>
      </c>
      <c r="B1714" t="s">
        <v>83</v>
      </c>
      <c r="C1714" t="s">
        <v>97</v>
      </c>
      <c r="D1714" t="s">
        <v>99</v>
      </c>
      <c r="E1714" t="s">
        <v>100</v>
      </c>
      <c r="F1714" t="s">
        <v>87</v>
      </c>
      <c r="G1714" t="s">
        <v>88</v>
      </c>
      <c r="H1714">
        <v>1497</v>
      </c>
      <c r="I1714">
        <v>89</v>
      </c>
      <c r="J1714">
        <v>23.6</v>
      </c>
      <c r="K1714">
        <v>9.5</v>
      </c>
      <c r="L1714">
        <v>2025</v>
      </c>
      <c r="M1714">
        <v>23588</v>
      </c>
      <c r="N1714">
        <v>1</v>
      </c>
      <c r="O1714">
        <v>0</v>
      </c>
      <c r="P1714">
        <v>8.4</v>
      </c>
      <c r="Q1714" t="b">
        <f t="shared" si="234"/>
        <v>1</v>
      </c>
      <c r="R1714" t="b">
        <f t="shared" si="235"/>
        <v>0</v>
      </c>
      <c r="S1714" t="b">
        <f t="shared" si="236"/>
        <v>0</v>
      </c>
      <c r="T1714" t="b">
        <f t="shared" si="237"/>
        <v>0</v>
      </c>
      <c r="U1714" t="b">
        <f t="shared" si="238"/>
        <v>0</v>
      </c>
      <c r="V1714" t="b">
        <f t="shared" si="239"/>
        <v>1</v>
      </c>
      <c r="W1714" t="b">
        <f t="shared" si="240"/>
        <v>1</v>
      </c>
      <c r="X1714" t="b">
        <f t="shared" si="241"/>
        <v>0</v>
      </c>
      <c r="Y1714" t="b">
        <f t="shared" si="242"/>
        <v>0</v>
      </c>
    </row>
    <row r="1715" spans="1:25" x14ac:dyDescent="0.3">
      <c r="A1715">
        <v>1713</v>
      </c>
      <c r="B1715" t="s">
        <v>83</v>
      </c>
      <c r="C1715" t="s">
        <v>97</v>
      </c>
      <c r="D1715" t="s">
        <v>99</v>
      </c>
      <c r="E1715" t="s">
        <v>100</v>
      </c>
      <c r="F1715" t="s">
        <v>87</v>
      </c>
      <c r="G1715" t="s">
        <v>88</v>
      </c>
      <c r="H1715">
        <v>1497</v>
      </c>
      <c r="I1715">
        <v>89</v>
      </c>
      <c r="J1715">
        <v>23.6</v>
      </c>
      <c r="K1715">
        <v>9.5</v>
      </c>
      <c r="L1715">
        <v>2020</v>
      </c>
      <c r="M1715">
        <v>113106</v>
      </c>
      <c r="N1715">
        <v>2</v>
      </c>
      <c r="O1715">
        <v>0</v>
      </c>
      <c r="P1715">
        <v>3.03</v>
      </c>
      <c r="Q1715" t="b">
        <f t="shared" si="234"/>
        <v>0</v>
      </c>
      <c r="R1715" t="b">
        <f t="shared" si="235"/>
        <v>0</v>
      </c>
      <c r="S1715" t="b">
        <f t="shared" si="236"/>
        <v>1</v>
      </c>
      <c r="T1715" t="b">
        <f t="shared" si="237"/>
        <v>0</v>
      </c>
      <c r="U1715" t="b">
        <f t="shared" si="238"/>
        <v>0</v>
      </c>
      <c r="V1715" t="b">
        <f t="shared" si="239"/>
        <v>0</v>
      </c>
      <c r="W1715" t="b">
        <f t="shared" si="240"/>
        <v>0</v>
      </c>
      <c r="X1715" t="b">
        <f t="shared" si="241"/>
        <v>0</v>
      </c>
      <c r="Y1715" t="b">
        <f t="shared" si="242"/>
        <v>0</v>
      </c>
    </row>
    <row r="1716" spans="1:25" x14ac:dyDescent="0.3">
      <c r="A1716">
        <v>1714</v>
      </c>
      <c r="B1716" t="s">
        <v>83</v>
      </c>
      <c r="C1716" t="s">
        <v>97</v>
      </c>
      <c r="D1716" t="s">
        <v>99</v>
      </c>
      <c r="E1716" t="s">
        <v>100</v>
      </c>
      <c r="F1716" t="s">
        <v>87</v>
      </c>
      <c r="G1716" t="s">
        <v>88</v>
      </c>
      <c r="H1716">
        <v>1497</v>
      </c>
      <c r="I1716">
        <v>89</v>
      </c>
      <c r="J1716">
        <v>23.6</v>
      </c>
      <c r="K1716">
        <v>9.5</v>
      </c>
      <c r="L1716">
        <v>2025</v>
      </c>
      <c r="M1716">
        <v>13816</v>
      </c>
      <c r="N1716">
        <v>2</v>
      </c>
      <c r="O1716">
        <v>0</v>
      </c>
      <c r="P1716">
        <v>8.08</v>
      </c>
      <c r="Q1716" t="b">
        <f t="shared" si="234"/>
        <v>1</v>
      </c>
      <c r="R1716" t="b">
        <f t="shared" si="235"/>
        <v>0</v>
      </c>
      <c r="S1716" t="b">
        <f t="shared" si="236"/>
        <v>0</v>
      </c>
      <c r="T1716" t="b">
        <f t="shared" si="237"/>
        <v>0</v>
      </c>
      <c r="U1716" t="b">
        <f t="shared" si="238"/>
        <v>0</v>
      </c>
      <c r="V1716" t="b">
        <f t="shared" si="239"/>
        <v>1</v>
      </c>
      <c r="W1716" t="b">
        <f t="shared" si="240"/>
        <v>1</v>
      </c>
      <c r="X1716" t="b">
        <f t="shared" si="241"/>
        <v>0</v>
      </c>
      <c r="Y1716" t="b">
        <f t="shared" si="242"/>
        <v>0</v>
      </c>
    </row>
    <row r="1717" spans="1:25" x14ac:dyDescent="0.3">
      <c r="A1717">
        <v>1715</v>
      </c>
      <c r="B1717" t="s">
        <v>83</v>
      </c>
      <c r="C1717" t="s">
        <v>97</v>
      </c>
      <c r="D1717" t="s">
        <v>99</v>
      </c>
      <c r="E1717" t="s">
        <v>100</v>
      </c>
      <c r="F1717" t="s">
        <v>87</v>
      </c>
      <c r="G1717" t="s">
        <v>88</v>
      </c>
      <c r="H1717">
        <v>1497</v>
      </c>
      <c r="I1717">
        <v>89</v>
      </c>
      <c r="J1717">
        <v>23.6</v>
      </c>
      <c r="K1717">
        <v>9.5</v>
      </c>
      <c r="L1717">
        <v>2026</v>
      </c>
      <c r="M1717">
        <v>6263</v>
      </c>
      <c r="N1717">
        <v>1</v>
      </c>
      <c r="O1717">
        <v>0</v>
      </c>
      <c r="P1717">
        <v>9.1199999999999992</v>
      </c>
      <c r="Q1717" t="b">
        <f t="shared" si="234"/>
        <v>1</v>
      </c>
      <c r="R1717" t="b">
        <f t="shared" si="235"/>
        <v>0</v>
      </c>
      <c r="S1717" t="b">
        <f t="shared" si="236"/>
        <v>0</v>
      </c>
      <c r="T1717" t="b">
        <f t="shared" si="237"/>
        <v>0</v>
      </c>
      <c r="U1717" t="b">
        <f t="shared" si="238"/>
        <v>0</v>
      </c>
      <c r="V1717" t="b">
        <f t="shared" si="239"/>
        <v>1</v>
      </c>
      <c r="W1717" t="b">
        <f t="shared" si="240"/>
        <v>1</v>
      </c>
      <c r="X1717" t="b">
        <f t="shared" si="241"/>
        <v>0</v>
      </c>
      <c r="Y1717" t="b">
        <f t="shared" si="242"/>
        <v>0</v>
      </c>
    </row>
    <row r="1718" spans="1:25" x14ac:dyDescent="0.3">
      <c r="A1718">
        <v>1716</v>
      </c>
      <c r="B1718" t="s">
        <v>83</v>
      </c>
      <c r="C1718" t="s">
        <v>97</v>
      </c>
      <c r="D1718" t="s">
        <v>99</v>
      </c>
      <c r="E1718" t="s">
        <v>100</v>
      </c>
      <c r="F1718" t="s">
        <v>87</v>
      </c>
      <c r="G1718" t="s">
        <v>88</v>
      </c>
      <c r="H1718">
        <v>1497</v>
      </c>
      <c r="I1718">
        <v>89</v>
      </c>
      <c r="J1718">
        <v>23.6</v>
      </c>
      <c r="K1718">
        <v>9.5</v>
      </c>
      <c r="L1718">
        <v>2021</v>
      </c>
      <c r="M1718">
        <v>91738</v>
      </c>
      <c r="N1718">
        <v>1</v>
      </c>
      <c r="O1718">
        <v>0</v>
      </c>
      <c r="P1718">
        <v>4.4000000000000004</v>
      </c>
      <c r="Q1718" t="b">
        <f t="shared" si="234"/>
        <v>1</v>
      </c>
      <c r="R1718" t="b">
        <f t="shared" si="235"/>
        <v>1</v>
      </c>
      <c r="S1718" t="b">
        <f t="shared" si="236"/>
        <v>1</v>
      </c>
      <c r="T1718" t="b">
        <f t="shared" si="237"/>
        <v>0</v>
      </c>
      <c r="U1718" t="b">
        <f t="shared" si="238"/>
        <v>0</v>
      </c>
      <c r="V1718" t="b">
        <f t="shared" si="239"/>
        <v>0</v>
      </c>
      <c r="W1718" t="b">
        <f t="shared" si="240"/>
        <v>0</v>
      </c>
      <c r="X1718" t="b">
        <f t="shared" si="241"/>
        <v>0</v>
      </c>
      <c r="Y1718" t="b">
        <f t="shared" si="242"/>
        <v>0</v>
      </c>
    </row>
    <row r="1719" spans="1:25" x14ac:dyDescent="0.3">
      <c r="A1719">
        <v>1717</v>
      </c>
      <c r="B1719" t="s">
        <v>83</v>
      </c>
      <c r="C1719" t="s">
        <v>97</v>
      </c>
      <c r="D1719" t="s">
        <v>99</v>
      </c>
      <c r="E1719" t="s">
        <v>100</v>
      </c>
      <c r="F1719" t="s">
        <v>87</v>
      </c>
      <c r="G1719" t="s">
        <v>88</v>
      </c>
      <c r="H1719">
        <v>1497</v>
      </c>
      <c r="I1719">
        <v>89</v>
      </c>
      <c r="J1719">
        <v>23.6</v>
      </c>
      <c r="K1719">
        <v>9.5</v>
      </c>
      <c r="L1719">
        <v>2022</v>
      </c>
      <c r="M1719">
        <v>82779</v>
      </c>
      <c r="N1719">
        <v>2</v>
      </c>
      <c r="O1719">
        <v>0</v>
      </c>
      <c r="P1719">
        <v>5.32</v>
      </c>
      <c r="Q1719" t="b">
        <f t="shared" si="234"/>
        <v>1</v>
      </c>
      <c r="R1719" t="b">
        <f t="shared" si="235"/>
        <v>0</v>
      </c>
      <c r="S1719" t="b">
        <f t="shared" si="236"/>
        <v>1</v>
      </c>
      <c r="T1719" t="b">
        <f t="shared" si="237"/>
        <v>0</v>
      </c>
      <c r="U1719" t="b">
        <f t="shared" si="238"/>
        <v>0</v>
      </c>
      <c r="V1719" t="b">
        <f t="shared" si="239"/>
        <v>0</v>
      </c>
      <c r="W1719" t="b">
        <f t="shared" si="240"/>
        <v>0</v>
      </c>
      <c r="X1719" t="b">
        <f t="shared" si="241"/>
        <v>0</v>
      </c>
      <c r="Y1719" t="b">
        <f t="shared" si="242"/>
        <v>0</v>
      </c>
    </row>
    <row r="1720" spans="1:25" x14ac:dyDescent="0.3">
      <c r="A1720">
        <v>1718</v>
      </c>
      <c r="B1720" t="s">
        <v>83</v>
      </c>
      <c r="C1720" t="s">
        <v>97</v>
      </c>
      <c r="D1720" t="s">
        <v>99</v>
      </c>
      <c r="E1720" t="s">
        <v>100</v>
      </c>
      <c r="F1720" t="s">
        <v>87</v>
      </c>
      <c r="G1720" t="s">
        <v>88</v>
      </c>
      <c r="H1720">
        <v>1497</v>
      </c>
      <c r="I1720">
        <v>89</v>
      </c>
      <c r="J1720">
        <v>23.6</v>
      </c>
      <c r="K1720">
        <v>9.5</v>
      </c>
      <c r="L1720">
        <v>2025</v>
      </c>
      <c r="M1720">
        <v>29429</v>
      </c>
      <c r="N1720">
        <v>1</v>
      </c>
      <c r="O1720">
        <v>0</v>
      </c>
      <c r="P1720">
        <v>8.64</v>
      </c>
      <c r="Q1720" t="b">
        <f t="shared" si="234"/>
        <v>1</v>
      </c>
      <c r="R1720" t="b">
        <f t="shared" si="235"/>
        <v>0</v>
      </c>
      <c r="S1720" t="b">
        <f t="shared" si="236"/>
        <v>0</v>
      </c>
      <c r="T1720" t="b">
        <f t="shared" si="237"/>
        <v>0</v>
      </c>
      <c r="U1720" t="b">
        <f t="shared" si="238"/>
        <v>0</v>
      </c>
      <c r="V1720" t="b">
        <f t="shared" si="239"/>
        <v>1</v>
      </c>
      <c r="W1720" t="b">
        <f t="shared" si="240"/>
        <v>1</v>
      </c>
      <c r="X1720" t="b">
        <f t="shared" si="241"/>
        <v>0</v>
      </c>
      <c r="Y1720" t="b">
        <f t="shared" si="242"/>
        <v>0</v>
      </c>
    </row>
    <row r="1721" spans="1:25" x14ac:dyDescent="0.3">
      <c r="A1721">
        <v>1719</v>
      </c>
      <c r="B1721" t="s">
        <v>83</v>
      </c>
      <c r="C1721" t="s">
        <v>97</v>
      </c>
      <c r="D1721" t="s">
        <v>99</v>
      </c>
      <c r="E1721" t="s">
        <v>100</v>
      </c>
      <c r="F1721" t="s">
        <v>87</v>
      </c>
      <c r="G1721" t="s">
        <v>88</v>
      </c>
      <c r="H1721">
        <v>1497</v>
      </c>
      <c r="I1721">
        <v>89</v>
      </c>
      <c r="J1721">
        <v>23.6</v>
      </c>
      <c r="K1721">
        <v>9.5</v>
      </c>
      <c r="L1721">
        <v>2023</v>
      </c>
      <c r="M1721">
        <v>55883</v>
      </c>
      <c r="N1721">
        <v>1</v>
      </c>
      <c r="O1721">
        <v>0</v>
      </c>
      <c r="P1721">
        <v>6.64</v>
      </c>
      <c r="Q1721" t="b">
        <f t="shared" si="234"/>
        <v>1</v>
      </c>
      <c r="R1721" t="b">
        <f t="shared" si="235"/>
        <v>0</v>
      </c>
      <c r="S1721" t="b">
        <f t="shared" si="236"/>
        <v>1</v>
      </c>
      <c r="T1721" t="b">
        <f t="shared" si="237"/>
        <v>0</v>
      </c>
      <c r="U1721" t="b">
        <f t="shared" si="238"/>
        <v>0</v>
      </c>
      <c r="V1721" t="b">
        <f t="shared" si="239"/>
        <v>1</v>
      </c>
      <c r="W1721" t="b">
        <f t="shared" si="240"/>
        <v>0</v>
      </c>
      <c r="X1721" t="b">
        <f t="shared" si="241"/>
        <v>0</v>
      </c>
      <c r="Y1721" t="b">
        <f t="shared" si="242"/>
        <v>0</v>
      </c>
    </row>
    <row r="1722" spans="1:25" x14ac:dyDescent="0.3">
      <c r="A1722">
        <v>1720</v>
      </c>
      <c r="B1722" t="s">
        <v>83</v>
      </c>
      <c r="C1722" t="s">
        <v>97</v>
      </c>
      <c r="D1722" t="s">
        <v>99</v>
      </c>
      <c r="E1722" t="s">
        <v>100</v>
      </c>
      <c r="F1722" t="s">
        <v>87</v>
      </c>
      <c r="G1722" t="s">
        <v>88</v>
      </c>
      <c r="H1722">
        <v>1497</v>
      </c>
      <c r="I1722">
        <v>89</v>
      </c>
      <c r="J1722">
        <v>23.6</v>
      </c>
      <c r="K1722">
        <v>9.5</v>
      </c>
      <c r="L1722">
        <v>2024</v>
      </c>
      <c r="M1722">
        <v>48657</v>
      </c>
      <c r="N1722">
        <v>1</v>
      </c>
      <c r="O1722">
        <v>0</v>
      </c>
      <c r="P1722">
        <v>7.46</v>
      </c>
      <c r="Q1722" t="b">
        <f t="shared" si="234"/>
        <v>1</v>
      </c>
      <c r="R1722" t="b">
        <f t="shared" si="235"/>
        <v>0</v>
      </c>
      <c r="S1722" t="b">
        <f t="shared" si="236"/>
        <v>1</v>
      </c>
      <c r="T1722" t="b">
        <f t="shared" si="237"/>
        <v>0</v>
      </c>
      <c r="U1722" t="b">
        <f t="shared" si="238"/>
        <v>0</v>
      </c>
      <c r="V1722" t="b">
        <f t="shared" si="239"/>
        <v>1</v>
      </c>
      <c r="W1722" t="b">
        <f t="shared" si="240"/>
        <v>1</v>
      </c>
      <c r="X1722" t="b">
        <f t="shared" si="241"/>
        <v>0</v>
      </c>
      <c r="Y1722" t="b">
        <f t="shared" si="242"/>
        <v>0</v>
      </c>
    </row>
    <row r="1723" spans="1:25" x14ac:dyDescent="0.3">
      <c r="A1723">
        <v>1721</v>
      </c>
      <c r="B1723" t="s">
        <v>83</v>
      </c>
      <c r="C1723" t="s">
        <v>97</v>
      </c>
      <c r="D1723" t="s">
        <v>99</v>
      </c>
      <c r="E1723" t="s">
        <v>100</v>
      </c>
      <c r="F1723" t="s">
        <v>87</v>
      </c>
      <c r="G1723" t="s">
        <v>88</v>
      </c>
      <c r="H1723">
        <v>1497</v>
      </c>
      <c r="I1723">
        <v>89</v>
      </c>
      <c r="J1723">
        <v>23.6</v>
      </c>
      <c r="K1723">
        <v>9.5</v>
      </c>
      <c r="L1723">
        <v>2020</v>
      </c>
      <c r="M1723">
        <v>98408</v>
      </c>
      <c r="N1723">
        <v>2</v>
      </c>
      <c r="O1723">
        <v>0</v>
      </c>
      <c r="P1723">
        <v>3.3</v>
      </c>
      <c r="Q1723" t="b">
        <f t="shared" si="234"/>
        <v>0</v>
      </c>
      <c r="R1723" t="b">
        <f t="shared" si="235"/>
        <v>0</v>
      </c>
      <c r="S1723" t="b">
        <f t="shared" si="236"/>
        <v>1</v>
      </c>
      <c r="T1723" t="b">
        <f t="shared" si="237"/>
        <v>0</v>
      </c>
      <c r="U1723" t="b">
        <f t="shared" si="238"/>
        <v>0</v>
      </c>
      <c r="V1723" t="b">
        <f t="shared" si="239"/>
        <v>0</v>
      </c>
      <c r="W1723" t="b">
        <f t="shared" si="240"/>
        <v>0</v>
      </c>
      <c r="X1723" t="b">
        <f t="shared" si="241"/>
        <v>0</v>
      </c>
      <c r="Y1723" t="b">
        <f t="shared" si="242"/>
        <v>0</v>
      </c>
    </row>
    <row r="1724" spans="1:25" x14ac:dyDescent="0.3">
      <c r="A1724">
        <v>1722</v>
      </c>
      <c r="B1724" t="s">
        <v>83</v>
      </c>
      <c r="C1724" t="s">
        <v>97</v>
      </c>
      <c r="D1724" t="s">
        <v>99</v>
      </c>
      <c r="E1724" t="s">
        <v>100</v>
      </c>
      <c r="F1724" t="s">
        <v>87</v>
      </c>
      <c r="G1724" t="s">
        <v>88</v>
      </c>
      <c r="H1724">
        <v>1497</v>
      </c>
      <c r="I1724">
        <v>89</v>
      </c>
      <c r="J1724">
        <v>23.6</v>
      </c>
      <c r="K1724">
        <v>9.5</v>
      </c>
      <c r="L1724">
        <v>2022</v>
      </c>
      <c r="M1724">
        <v>45045</v>
      </c>
      <c r="N1724">
        <v>1</v>
      </c>
      <c r="O1724">
        <v>0</v>
      </c>
      <c r="P1724">
        <v>6.16</v>
      </c>
      <c r="Q1724" t="b">
        <f t="shared" si="234"/>
        <v>1</v>
      </c>
      <c r="R1724" t="b">
        <f t="shared" si="235"/>
        <v>0</v>
      </c>
      <c r="S1724" t="b">
        <f t="shared" si="236"/>
        <v>1</v>
      </c>
      <c r="T1724" t="b">
        <f t="shared" si="237"/>
        <v>0</v>
      </c>
      <c r="U1724" t="b">
        <f t="shared" si="238"/>
        <v>0</v>
      </c>
      <c r="V1724" t="b">
        <f t="shared" si="239"/>
        <v>0</v>
      </c>
      <c r="W1724" t="b">
        <f t="shared" si="240"/>
        <v>0</v>
      </c>
      <c r="X1724" t="b">
        <f t="shared" si="241"/>
        <v>0</v>
      </c>
      <c r="Y1724" t="b">
        <f t="shared" si="242"/>
        <v>0</v>
      </c>
    </row>
    <row r="1725" spans="1:25" x14ac:dyDescent="0.3">
      <c r="A1725">
        <v>1723</v>
      </c>
      <c r="B1725" t="s">
        <v>83</v>
      </c>
      <c r="C1725" t="s">
        <v>97</v>
      </c>
      <c r="D1725" t="s">
        <v>99</v>
      </c>
      <c r="E1725" t="s">
        <v>100</v>
      </c>
      <c r="F1725" t="s">
        <v>87</v>
      </c>
      <c r="G1725" t="s">
        <v>88</v>
      </c>
      <c r="H1725">
        <v>1497</v>
      </c>
      <c r="I1725">
        <v>89</v>
      </c>
      <c r="J1725">
        <v>23.6</v>
      </c>
      <c r="K1725">
        <v>9.5</v>
      </c>
      <c r="L1725">
        <v>2021</v>
      </c>
      <c r="M1725">
        <v>85060</v>
      </c>
      <c r="N1725">
        <v>1</v>
      </c>
      <c r="O1725">
        <v>0</v>
      </c>
      <c r="P1725">
        <v>4.58</v>
      </c>
      <c r="Q1725" t="b">
        <f t="shared" si="234"/>
        <v>1</v>
      </c>
      <c r="R1725" t="b">
        <f t="shared" si="235"/>
        <v>1</v>
      </c>
      <c r="S1725" t="b">
        <f t="shared" si="236"/>
        <v>1</v>
      </c>
      <c r="T1725" t="b">
        <f t="shared" si="237"/>
        <v>0</v>
      </c>
      <c r="U1725" t="b">
        <f t="shared" si="238"/>
        <v>0</v>
      </c>
      <c r="V1725" t="b">
        <f t="shared" si="239"/>
        <v>0</v>
      </c>
      <c r="W1725" t="b">
        <f t="shared" si="240"/>
        <v>0</v>
      </c>
      <c r="X1725" t="b">
        <f t="shared" si="241"/>
        <v>0</v>
      </c>
      <c r="Y1725" t="b">
        <f t="shared" si="242"/>
        <v>0</v>
      </c>
    </row>
    <row r="1726" spans="1:25" x14ac:dyDescent="0.3">
      <c r="A1726">
        <v>1724</v>
      </c>
      <c r="B1726" t="s">
        <v>83</v>
      </c>
      <c r="C1726" t="s">
        <v>97</v>
      </c>
      <c r="D1726" t="s">
        <v>99</v>
      </c>
      <c r="E1726" t="s">
        <v>100</v>
      </c>
      <c r="F1726" t="s">
        <v>87</v>
      </c>
      <c r="G1726" t="s">
        <v>88</v>
      </c>
      <c r="H1726">
        <v>1497</v>
      </c>
      <c r="I1726">
        <v>89</v>
      </c>
      <c r="J1726">
        <v>23.6</v>
      </c>
      <c r="K1726">
        <v>9.5</v>
      </c>
      <c r="L1726">
        <v>2021</v>
      </c>
      <c r="M1726">
        <v>46956</v>
      </c>
      <c r="N1726">
        <v>1</v>
      </c>
      <c r="O1726">
        <v>1</v>
      </c>
      <c r="P1726">
        <v>4.7</v>
      </c>
      <c r="Q1726" t="b">
        <f t="shared" si="234"/>
        <v>1</v>
      </c>
      <c r="R1726" t="b">
        <f t="shared" si="235"/>
        <v>1</v>
      </c>
      <c r="S1726" t="b">
        <f t="shared" si="236"/>
        <v>1</v>
      </c>
      <c r="T1726" t="b">
        <f t="shared" si="237"/>
        <v>0</v>
      </c>
      <c r="U1726" t="b">
        <f t="shared" si="238"/>
        <v>0</v>
      </c>
      <c r="V1726" t="b">
        <f t="shared" si="239"/>
        <v>0</v>
      </c>
      <c r="W1726" t="b">
        <f t="shared" si="240"/>
        <v>0</v>
      </c>
      <c r="X1726" t="b">
        <f t="shared" si="241"/>
        <v>0</v>
      </c>
      <c r="Y1726" t="b">
        <f t="shared" si="242"/>
        <v>0</v>
      </c>
    </row>
    <row r="1727" spans="1:25" x14ac:dyDescent="0.3">
      <c r="A1727">
        <v>1725</v>
      </c>
      <c r="B1727" t="s">
        <v>83</v>
      </c>
      <c r="C1727" t="s">
        <v>97</v>
      </c>
      <c r="D1727" t="s">
        <v>99</v>
      </c>
      <c r="E1727" t="s">
        <v>100</v>
      </c>
      <c r="F1727" t="s">
        <v>87</v>
      </c>
      <c r="G1727" t="s">
        <v>88</v>
      </c>
      <c r="H1727">
        <v>1497</v>
      </c>
      <c r="I1727">
        <v>89</v>
      </c>
      <c r="J1727">
        <v>23.6</v>
      </c>
      <c r="K1727">
        <v>9.5</v>
      </c>
      <c r="L1727">
        <v>2022</v>
      </c>
      <c r="M1727">
        <v>46556</v>
      </c>
      <c r="N1727">
        <v>1</v>
      </c>
      <c r="O1727">
        <v>0</v>
      </c>
      <c r="P1727">
        <v>6.28</v>
      </c>
      <c r="Q1727" t="b">
        <f t="shared" si="234"/>
        <v>1</v>
      </c>
      <c r="R1727" t="b">
        <f t="shared" si="235"/>
        <v>0</v>
      </c>
      <c r="S1727" t="b">
        <f t="shared" si="236"/>
        <v>1</v>
      </c>
      <c r="T1727" t="b">
        <f t="shared" si="237"/>
        <v>0</v>
      </c>
      <c r="U1727" t="b">
        <f t="shared" si="238"/>
        <v>0</v>
      </c>
      <c r="V1727" t="b">
        <f t="shared" si="239"/>
        <v>0</v>
      </c>
      <c r="W1727" t="b">
        <f t="shared" si="240"/>
        <v>0</v>
      </c>
      <c r="X1727" t="b">
        <f t="shared" si="241"/>
        <v>0</v>
      </c>
      <c r="Y1727" t="b">
        <f t="shared" si="242"/>
        <v>0</v>
      </c>
    </row>
    <row r="1728" spans="1:25" x14ac:dyDescent="0.3">
      <c r="A1728">
        <v>1726</v>
      </c>
      <c r="B1728" t="s">
        <v>83</v>
      </c>
      <c r="C1728" t="s">
        <v>97</v>
      </c>
      <c r="D1728" t="s">
        <v>99</v>
      </c>
      <c r="E1728" t="s">
        <v>100</v>
      </c>
      <c r="F1728" t="s">
        <v>87</v>
      </c>
      <c r="G1728" t="s">
        <v>88</v>
      </c>
      <c r="H1728">
        <v>1497</v>
      </c>
      <c r="I1728">
        <v>89</v>
      </c>
      <c r="J1728">
        <v>23.6</v>
      </c>
      <c r="K1728">
        <v>9.5</v>
      </c>
      <c r="L1728">
        <v>2020</v>
      </c>
      <c r="M1728">
        <v>124633</v>
      </c>
      <c r="N1728">
        <v>1</v>
      </c>
      <c r="O1728">
        <v>0</v>
      </c>
      <c r="P1728">
        <v>3.64</v>
      </c>
      <c r="Q1728" t="b">
        <f t="shared" si="234"/>
        <v>0</v>
      </c>
      <c r="R1728" t="b">
        <f t="shared" si="235"/>
        <v>0</v>
      </c>
      <c r="S1728" t="b">
        <f t="shared" si="236"/>
        <v>1</v>
      </c>
      <c r="T1728" t="b">
        <f t="shared" si="237"/>
        <v>0</v>
      </c>
      <c r="U1728" t="b">
        <f t="shared" si="238"/>
        <v>0</v>
      </c>
      <c r="V1728" t="b">
        <f t="shared" si="239"/>
        <v>0</v>
      </c>
      <c r="W1728" t="b">
        <f t="shared" si="240"/>
        <v>0</v>
      </c>
      <c r="X1728" t="b">
        <f t="shared" si="241"/>
        <v>0</v>
      </c>
      <c r="Y1728" t="b">
        <f t="shared" si="242"/>
        <v>0</v>
      </c>
    </row>
    <row r="1729" spans="1:25" x14ac:dyDescent="0.3">
      <c r="A1729">
        <v>1727</v>
      </c>
      <c r="B1729" t="s">
        <v>83</v>
      </c>
      <c r="C1729" t="s">
        <v>97</v>
      </c>
      <c r="D1729" t="s">
        <v>99</v>
      </c>
      <c r="E1729" t="s">
        <v>100</v>
      </c>
      <c r="F1729" t="s">
        <v>87</v>
      </c>
      <c r="G1729" t="s">
        <v>88</v>
      </c>
      <c r="H1729">
        <v>1497</v>
      </c>
      <c r="I1729">
        <v>89</v>
      </c>
      <c r="J1729">
        <v>23.6</v>
      </c>
      <c r="K1729">
        <v>9.5</v>
      </c>
      <c r="L1729">
        <v>2025</v>
      </c>
      <c r="M1729">
        <v>19541</v>
      </c>
      <c r="N1729">
        <v>2</v>
      </c>
      <c r="O1729">
        <v>0</v>
      </c>
      <c r="P1729">
        <v>8.06</v>
      </c>
      <c r="Q1729" t="b">
        <f t="shared" si="234"/>
        <v>1</v>
      </c>
      <c r="R1729" t="b">
        <f t="shared" si="235"/>
        <v>0</v>
      </c>
      <c r="S1729" t="b">
        <f t="shared" si="236"/>
        <v>0</v>
      </c>
      <c r="T1729" t="b">
        <f t="shared" si="237"/>
        <v>0</v>
      </c>
      <c r="U1729" t="b">
        <f t="shared" si="238"/>
        <v>0</v>
      </c>
      <c r="V1729" t="b">
        <f t="shared" si="239"/>
        <v>1</v>
      </c>
      <c r="W1729" t="b">
        <f t="shared" si="240"/>
        <v>1</v>
      </c>
      <c r="X1729" t="b">
        <f t="shared" si="241"/>
        <v>0</v>
      </c>
      <c r="Y1729" t="b">
        <f t="shared" si="242"/>
        <v>0</v>
      </c>
    </row>
    <row r="1730" spans="1:25" x14ac:dyDescent="0.3">
      <c r="A1730">
        <v>1728</v>
      </c>
      <c r="B1730" t="s">
        <v>83</v>
      </c>
      <c r="C1730" t="s">
        <v>97</v>
      </c>
      <c r="D1730" t="s">
        <v>99</v>
      </c>
      <c r="E1730" t="s">
        <v>100</v>
      </c>
      <c r="F1730" t="s">
        <v>87</v>
      </c>
      <c r="G1730" t="s">
        <v>88</v>
      </c>
      <c r="H1730">
        <v>1497</v>
      </c>
      <c r="I1730">
        <v>89</v>
      </c>
      <c r="J1730">
        <v>23.6</v>
      </c>
      <c r="K1730">
        <v>9.5</v>
      </c>
      <c r="L1730">
        <v>2022</v>
      </c>
      <c r="M1730">
        <v>79513</v>
      </c>
      <c r="N1730">
        <v>1</v>
      </c>
      <c r="O1730">
        <v>0</v>
      </c>
      <c r="P1730">
        <v>5.87</v>
      </c>
      <c r="Q1730" t="b">
        <f t="shared" si="234"/>
        <v>1</v>
      </c>
      <c r="R1730" t="b">
        <f t="shared" si="235"/>
        <v>0</v>
      </c>
      <c r="S1730" t="b">
        <f t="shared" si="236"/>
        <v>1</v>
      </c>
      <c r="T1730" t="b">
        <f t="shared" si="237"/>
        <v>0</v>
      </c>
      <c r="U1730" t="b">
        <f t="shared" si="238"/>
        <v>0</v>
      </c>
      <c r="V1730" t="b">
        <f t="shared" si="239"/>
        <v>0</v>
      </c>
      <c r="W1730" t="b">
        <f t="shared" si="240"/>
        <v>0</v>
      </c>
      <c r="X1730" t="b">
        <f t="shared" si="241"/>
        <v>0</v>
      </c>
      <c r="Y1730" t="b">
        <f t="shared" si="242"/>
        <v>0</v>
      </c>
    </row>
    <row r="1731" spans="1:25" x14ac:dyDescent="0.3">
      <c r="A1731">
        <v>1729</v>
      </c>
      <c r="B1731" t="s">
        <v>83</v>
      </c>
      <c r="C1731" t="s">
        <v>97</v>
      </c>
      <c r="D1731" t="s">
        <v>99</v>
      </c>
      <c r="E1731" t="s">
        <v>100</v>
      </c>
      <c r="F1731" t="s">
        <v>87</v>
      </c>
      <c r="G1731" t="s">
        <v>88</v>
      </c>
      <c r="H1731">
        <v>1497</v>
      </c>
      <c r="I1731">
        <v>89</v>
      </c>
      <c r="J1731">
        <v>23.6</v>
      </c>
      <c r="K1731">
        <v>9.5</v>
      </c>
      <c r="L1731">
        <v>2022</v>
      </c>
      <c r="M1731">
        <v>62137</v>
      </c>
      <c r="N1731">
        <v>1</v>
      </c>
      <c r="O1731">
        <v>0</v>
      </c>
      <c r="P1731">
        <v>5.95</v>
      </c>
      <c r="Q1731" t="b">
        <f t="shared" si="234"/>
        <v>1</v>
      </c>
      <c r="R1731" t="b">
        <f t="shared" si="235"/>
        <v>0</v>
      </c>
      <c r="S1731" t="b">
        <f t="shared" si="236"/>
        <v>1</v>
      </c>
      <c r="T1731" t="b">
        <f t="shared" si="237"/>
        <v>0</v>
      </c>
      <c r="U1731" t="b">
        <f t="shared" si="238"/>
        <v>0</v>
      </c>
      <c r="V1731" t="b">
        <f t="shared" si="239"/>
        <v>0</v>
      </c>
      <c r="W1731" t="b">
        <f t="shared" si="240"/>
        <v>0</v>
      </c>
      <c r="X1731" t="b">
        <f t="shared" si="241"/>
        <v>0</v>
      </c>
      <c r="Y1731" t="b">
        <f t="shared" si="242"/>
        <v>0</v>
      </c>
    </row>
    <row r="1732" spans="1:25" x14ac:dyDescent="0.3">
      <c r="A1732">
        <v>1730</v>
      </c>
      <c r="B1732" t="s">
        <v>83</v>
      </c>
      <c r="C1732" t="s">
        <v>97</v>
      </c>
      <c r="D1732" t="s">
        <v>99</v>
      </c>
      <c r="E1732" t="s">
        <v>100</v>
      </c>
      <c r="F1732" t="s">
        <v>87</v>
      </c>
      <c r="G1732" t="s">
        <v>88</v>
      </c>
      <c r="H1732">
        <v>1497</v>
      </c>
      <c r="I1732">
        <v>89</v>
      </c>
      <c r="J1732">
        <v>23.6</v>
      </c>
      <c r="K1732">
        <v>9.5</v>
      </c>
      <c r="L1732">
        <v>2020</v>
      </c>
      <c r="M1732">
        <v>89403</v>
      </c>
      <c r="N1732">
        <v>1</v>
      </c>
      <c r="O1732">
        <v>0</v>
      </c>
      <c r="P1732">
        <v>3.62</v>
      </c>
      <c r="Q1732" t="b">
        <f t="shared" ref="Q1732:Q1795" si="243">AND(P1732&gt;4,P1732&gt;4)</f>
        <v>0</v>
      </c>
      <c r="R1732" t="b">
        <f t="shared" ref="R1732:R1795" si="244">AND(P1732&gt;4,P1732&lt;5)</f>
        <v>0</v>
      </c>
      <c r="S1732" t="b">
        <f t="shared" ref="S1732:S1795" si="245">M1732&gt;40000</f>
        <v>1</v>
      </c>
      <c r="T1732" t="b">
        <f t="shared" ref="T1732:T1795" si="246">F1732=""</f>
        <v>0</v>
      </c>
      <c r="U1732" t="b">
        <f t="shared" ref="U1732:U1795" si="247">AND(R1732,S1732,T1732)</f>
        <v>0</v>
      </c>
      <c r="V1732" t="b">
        <f t="shared" ref="V1732:V1795" si="248">L1732&gt;2022</f>
        <v>0</v>
      </c>
      <c r="W1732" t="b">
        <f t="shared" ref="W1732:W1795" si="249">P1732&gt;7</f>
        <v>0</v>
      </c>
      <c r="X1732" t="b">
        <f t="shared" ref="X1732:X1795" si="250">F1732="Automatic"</f>
        <v>0</v>
      </c>
      <c r="Y1732" t="b">
        <f t="shared" ref="Y1732:Y1795" si="251">AND(V1732,W1732,X1732)</f>
        <v>0</v>
      </c>
    </row>
    <row r="1733" spans="1:25" x14ac:dyDescent="0.3">
      <c r="A1733">
        <v>1731</v>
      </c>
      <c r="B1733" t="s">
        <v>83</v>
      </c>
      <c r="C1733" t="s">
        <v>97</v>
      </c>
      <c r="D1733" t="s">
        <v>99</v>
      </c>
      <c r="E1733" t="s">
        <v>100</v>
      </c>
      <c r="F1733" t="s">
        <v>87</v>
      </c>
      <c r="G1733" t="s">
        <v>88</v>
      </c>
      <c r="H1733">
        <v>1497</v>
      </c>
      <c r="I1733">
        <v>89</v>
      </c>
      <c r="J1733">
        <v>23.6</v>
      </c>
      <c r="K1733">
        <v>9.5</v>
      </c>
      <c r="L1733">
        <v>2024</v>
      </c>
      <c r="M1733">
        <v>28459</v>
      </c>
      <c r="N1733">
        <v>1</v>
      </c>
      <c r="O1733">
        <v>0</v>
      </c>
      <c r="P1733">
        <v>7.37</v>
      </c>
      <c r="Q1733" t="b">
        <f t="shared" si="243"/>
        <v>1</v>
      </c>
      <c r="R1733" t="b">
        <f t="shared" si="244"/>
        <v>0</v>
      </c>
      <c r="S1733" t="b">
        <f t="shared" si="245"/>
        <v>0</v>
      </c>
      <c r="T1733" t="b">
        <f t="shared" si="246"/>
        <v>0</v>
      </c>
      <c r="U1733" t="b">
        <f t="shared" si="247"/>
        <v>0</v>
      </c>
      <c r="V1733" t="b">
        <f t="shared" si="248"/>
        <v>1</v>
      </c>
      <c r="W1733" t="b">
        <f t="shared" si="249"/>
        <v>1</v>
      </c>
      <c r="X1733" t="b">
        <f t="shared" si="250"/>
        <v>0</v>
      </c>
      <c r="Y1733" t="b">
        <f t="shared" si="251"/>
        <v>0</v>
      </c>
    </row>
    <row r="1734" spans="1:25" x14ac:dyDescent="0.3">
      <c r="A1734">
        <v>1732</v>
      </c>
      <c r="B1734" t="s">
        <v>83</v>
      </c>
      <c r="C1734" t="s">
        <v>97</v>
      </c>
      <c r="D1734" t="s">
        <v>99</v>
      </c>
      <c r="E1734" t="s">
        <v>100</v>
      </c>
      <c r="F1734" t="s">
        <v>87</v>
      </c>
      <c r="G1734" t="s">
        <v>88</v>
      </c>
      <c r="H1734">
        <v>1497</v>
      </c>
      <c r="I1734">
        <v>89</v>
      </c>
      <c r="J1734">
        <v>23.6</v>
      </c>
      <c r="K1734">
        <v>9.5</v>
      </c>
      <c r="L1734">
        <v>2020</v>
      </c>
      <c r="M1734">
        <v>116130</v>
      </c>
      <c r="N1734">
        <v>1</v>
      </c>
      <c r="O1734">
        <v>0</v>
      </c>
      <c r="P1734">
        <v>3.77</v>
      </c>
      <c r="Q1734" t="b">
        <f t="shared" si="243"/>
        <v>0</v>
      </c>
      <c r="R1734" t="b">
        <f t="shared" si="244"/>
        <v>0</v>
      </c>
      <c r="S1734" t="b">
        <f t="shared" si="245"/>
        <v>1</v>
      </c>
      <c r="T1734" t="b">
        <f t="shared" si="246"/>
        <v>0</v>
      </c>
      <c r="U1734" t="b">
        <f t="shared" si="247"/>
        <v>0</v>
      </c>
      <c r="V1734" t="b">
        <f t="shared" si="248"/>
        <v>0</v>
      </c>
      <c r="W1734" t="b">
        <f t="shared" si="249"/>
        <v>0</v>
      </c>
      <c r="X1734" t="b">
        <f t="shared" si="250"/>
        <v>0</v>
      </c>
      <c r="Y1734" t="b">
        <f t="shared" si="251"/>
        <v>0</v>
      </c>
    </row>
    <row r="1735" spans="1:25" x14ac:dyDescent="0.3">
      <c r="A1735">
        <v>1733</v>
      </c>
      <c r="B1735" t="s">
        <v>83</v>
      </c>
      <c r="C1735" t="s">
        <v>97</v>
      </c>
      <c r="D1735" t="s">
        <v>99</v>
      </c>
      <c r="E1735" t="s">
        <v>100</v>
      </c>
      <c r="F1735" t="s">
        <v>87</v>
      </c>
      <c r="G1735" t="s">
        <v>88</v>
      </c>
      <c r="H1735">
        <v>1497</v>
      </c>
      <c r="I1735">
        <v>89</v>
      </c>
      <c r="J1735">
        <v>23.6</v>
      </c>
      <c r="K1735">
        <v>9.5</v>
      </c>
      <c r="L1735">
        <v>2024</v>
      </c>
      <c r="M1735">
        <v>22300</v>
      </c>
      <c r="N1735">
        <v>2</v>
      </c>
      <c r="O1735">
        <v>0</v>
      </c>
      <c r="P1735">
        <v>7.68</v>
      </c>
      <c r="Q1735" t="b">
        <f t="shared" si="243"/>
        <v>1</v>
      </c>
      <c r="R1735" t="b">
        <f t="shared" si="244"/>
        <v>0</v>
      </c>
      <c r="S1735" t="b">
        <f t="shared" si="245"/>
        <v>0</v>
      </c>
      <c r="T1735" t="b">
        <f t="shared" si="246"/>
        <v>0</v>
      </c>
      <c r="U1735" t="b">
        <f t="shared" si="247"/>
        <v>0</v>
      </c>
      <c r="V1735" t="b">
        <f t="shared" si="248"/>
        <v>1</v>
      </c>
      <c r="W1735" t="b">
        <f t="shared" si="249"/>
        <v>1</v>
      </c>
      <c r="X1735" t="b">
        <f t="shared" si="250"/>
        <v>0</v>
      </c>
      <c r="Y1735" t="b">
        <f t="shared" si="251"/>
        <v>0</v>
      </c>
    </row>
    <row r="1736" spans="1:25" x14ac:dyDescent="0.3">
      <c r="A1736">
        <v>1734</v>
      </c>
      <c r="B1736" t="s">
        <v>83</v>
      </c>
      <c r="C1736" t="s">
        <v>97</v>
      </c>
      <c r="D1736" t="s">
        <v>99</v>
      </c>
      <c r="E1736" t="s">
        <v>100</v>
      </c>
      <c r="F1736" t="s">
        <v>87</v>
      </c>
      <c r="G1736" t="s">
        <v>88</v>
      </c>
      <c r="H1736">
        <v>1497</v>
      </c>
      <c r="I1736">
        <v>89</v>
      </c>
      <c r="J1736">
        <v>23.6</v>
      </c>
      <c r="K1736">
        <v>9.5</v>
      </c>
      <c r="L1736">
        <v>2024</v>
      </c>
      <c r="M1736">
        <v>48688</v>
      </c>
      <c r="N1736">
        <v>1</v>
      </c>
      <c r="O1736">
        <v>0</v>
      </c>
      <c r="P1736">
        <v>7.8</v>
      </c>
      <c r="Q1736" t="b">
        <f t="shared" si="243"/>
        <v>1</v>
      </c>
      <c r="R1736" t="b">
        <f t="shared" si="244"/>
        <v>0</v>
      </c>
      <c r="S1736" t="b">
        <f t="shared" si="245"/>
        <v>1</v>
      </c>
      <c r="T1736" t="b">
        <f t="shared" si="246"/>
        <v>0</v>
      </c>
      <c r="U1736" t="b">
        <f t="shared" si="247"/>
        <v>0</v>
      </c>
      <c r="V1736" t="b">
        <f t="shared" si="248"/>
        <v>1</v>
      </c>
      <c r="W1736" t="b">
        <f t="shared" si="249"/>
        <v>1</v>
      </c>
      <c r="X1736" t="b">
        <f t="shared" si="250"/>
        <v>0</v>
      </c>
      <c r="Y1736" t="b">
        <f t="shared" si="251"/>
        <v>0</v>
      </c>
    </row>
    <row r="1737" spans="1:25" x14ac:dyDescent="0.3">
      <c r="A1737">
        <v>1735</v>
      </c>
      <c r="B1737" t="s">
        <v>83</v>
      </c>
      <c r="C1737" t="s">
        <v>97</v>
      </c>
      <c r="D1737" t="s">
        <v>99</v>
      </c>
      <c r="E1737" t="s">
        <v>100</v>
      </c>
      <c r="F1737" t="s">
        <v>87</v>
      </c>
      <c r="G1737" t="s">
        <v>88</v>
      </c>
      <c r="H1737">
        <v>1497</v>
      </c>
      <c r="I1737">
        <v>89</v>
      </c>
      <c r="J1737">
        <v>23.6</v>
      </c>
      <c r="K1737">
        <v>9.5</v>
      </c>
      <c r="L1737">
        <v>2020</v>
      </c>
      <c r="M1737">
        <v>74583</v>
      </c>
      <c r="N1737">
        <v>2</v>
      </c>
      <c r="O1737">
        <v>0</v>
      </c>
      <c r="P1737">
        <v>3.4</v>
      </c>
      <c r="Q1737" t="b">
        <f t="shared" si="243"/>
        <v>0</v>
      </c>
      <c r="R1737" t="b">
        <f t="shared" si="244"/>
        <v>0</v>
      </c>
      <c r="S1737" t="b">
        <f t="shared" si="245"/>
        <v>1</v>
      </c>
      <c r="T1737" t="b">
        <f t="shared" si="246"/>
        <v>0</v>
      </c>
      <c r="U1737" t="b">
        <f t="shared" si="247"/>
        <v>0</v>
      </c>
      <c r="V1737" t="b">
        <f t="shared" si="248"/>
        <v>0</v>
      </c>
      <c r="W1737" t="b">
        <f t="shared" si="249"/>
        <v>0</v>
      </c>
      <c r="X1737" t="b">
        <f t="shared" si="250"/>
        <v>0</v>
      </c>
      <c r="Y1737" t="b">
        <f t="shared" si="251"/>
        <v>0</v>
      </c>
    </row>
    <row r="1738" spans="1:25" x14ac:dyDescent="0.3">
      <c r="A1738">
        <v>1736</v>
      </c>
      <c r="B1738" t="s">
        <v>83</v>
      </c>
      <c r="C1738" t="s">
        <v>97</v>
      </c>
      <c r="D1738" t="s">
        <v>99</v>
      </c>
      <c r="E1738" t="s">
        <v>100</v>
      </c>
      <c r="F1738" t="s">
        <v>87</v>
      </c>
      <c r="G1738" t="s">
        <v>88</v>
      </c>
      <c r="H1738">
        <v>1497</v>
      </c>
      <c r="I1738">
        <v>89</v>
      </c>
      <c r="J1738">
        <v>23.6</v>
      </c>
      <c r="K1738">
        <v>9.5</v>
      </c>
      <c r="L1738">
        <v>2026</v>
      </c>
      <c r="M1738">
        <v>7185</v>
      </c>
      <c r="N1738">
        <v>1</v>
      </c>
      <c r="O1738">
        <v>0</v>
      </c>
      <c r="P1738">
        <v>9.0299999999999994</v>
      </c>
      <c r="Q1738" t="b">
        <f t="shared" si="243"/>
        <v>1</v>
      </c>
      <c r="R1738" t="b">
        <f t="shared" si="244"/>
        <v>0</v>
      </c>
      <c r="S1738" t="b">
        <f t="shared" si="245"/>
        <v>0</v>
      </c>
      <c r="T1738" t="b">
        <f t="shared" si="246"/>
        <v>0</v>
      </c>
      <c r="U1738" t="b">
        <f t="shared" si="247"/>
        <v>0</v>
      </c>
      <c r="V1738" t="b">
        <f t="shared" si="248"/>
        <v>1</v>
      </c>
      <c r="W1738" t="b">
        <f t="shared" si="249"/>
        <v>1</v>
      </c>
      <c r="X1738" t="b">
        <f t="shared" si="250"/>
        <v>0</v>
      </c>
      <c r="Y1738" t="b">
        <f t="shared" si="251"/>
        <v>0</v>
      </c>
    </row>
    <row r="1739" spans="1:25" x14ac:dyDescent="0.3">
      <c r="A1739">
        <v>1737</v>
      </c>
      <c r="B1739" t="s">
        <v>83</v>
      </c>
      <c r="C1739" t="s">
        <v>97</v>
      </c>
      <c r="D1739" t="s">
        <v>99</v>
      </c>
      <c r="E1739" t="s">
        <v>100</v>
      </c>
      <c r="F1739" t="s">
        <v>87</v>
      </c>
      <c r="G1739" t="s">
        <v>88</v>
      </c>
      <c r="H1739">
        <v>1497</v>
      </c>
      <c r="I1739">
        <v>89</v>
      </c>
      <c r="J1739">
        <v>23.6</v>
      </c>
      <c r="K1739">
        <v>9.5</v>
      </c>
      <c r="L1739">
        <v>2023</v>
      </c>
      <c r="M1739">
        <v>59042</v>
      </c>
      <c r="N1739">
        <v>1</v>
      </c>
      <c r="O1739">
        <v>0</v>
      </c>
      <c r="P1739">
        <v>6.71</v>
      </c>
      <c r="Q1739" t="b">
        <f t="shared" si="243"/>
        <v>1</v>
      </c>
      <c r="R1739" t="b">
        <f t="shared" si="244"/>
        <v>0</v>
      </c>
      <c r="S1739" t="b">
        <f t="shared" si="245"/>
        <v>1</v>
      </c>
      <c r="T1739" t="b">
        <f t="shared" si="246"/>
        <v>0</v>
      </c>
      <c r="U1739" t="b">
        <f t="shared" si="247"/>
        <v>0</v>
      </c>
      <c r="V1739" t="b">
        <f t="shared" si="248"/>
        <v>1</v>
      </c>
      <c r="W1739" t="b">
        <f t="shared" si="249"/>
        <v>0</v>
      </c>
      <c r="X1739" t="b">
        <f t="shared" si="250"/>
        <v>0</v>
      </c>
      <c r="Y1739" t="b">
        <f t="shared" si="251"/>
        <v>0</v>
      </c>
    </row>
    <row r="1740" spans="1:25" x14ac:dyDescent="0.3">
      <c r="A1740">
        <v>1738</v>
      </c>
      <c r="B1740" t="s">
        <v>83</v>
      </c>
      <c r="C1740" t="s">
        <v>97</v>
      </c>
      <c r="D1740" t="s">
        <v>99</v>
      </c>
      <c r="E1740" t="s">
        <v>100</v>
      </c>
      <c r="F1740" t="s">
        <v>87</v>
      </c>
      <c r="G1740" t="s">
        <v>88</v>
      </c>
      <c r="H1740">
        <v>1497</v>
      </c>
      <c r="I1740">
        <v>89</v>
      </c>
      <c r="J1740">
        <v>23.6</v>
      </c>
      <c r="K1740">
        <v>9.5</v>
      </c>
      <c r="L1740">
        <v>2025</v>
      </c>
      <c r="M1740">
        <v>26704</v>
      </c>
      <c r="N1740">
        <v>2</v>
      </c>
      <c r="O1740">
        <v>0</v>
      </c>
      <c r="P1740">
        <v>8.33</v>
      </c>
      <c r="Q1740" t="b">
        <f t="shared" si="243"/>
        <v>1</v>
      </c>
      <c r="R1740" t="b">
        <f t="shared" si="244"/>
        <v>0</v>
      </c>
      <c r="S1740" t="b">
        <f t="shared" si="245"/>
        <v>0</v>
      </c>
      <c r="T1740" t="b">
        <f t="shared" si="246"/>
        <v>0</v>
      </c>
      <c r="U1740" t="b">
        <f t="shared" si="247"/>
        <v>0</v>
      </c>
      <c r="V1740" t="b">
        <f t="shared" si="248"/>
        <v>1</v>
      </c>
      <c r="W1740" t="b">
        <f t="shared" si="249"/>
        <v>1</v>
      </c>
      <c r="X1740" t="b">
        <f t="shared" si="250"/>
        <v>0</v>
      </c>
      <c r="Y1740" t="b">
        <f t="shared" si="251"/>
        <v>0</v>
      </c>
    </row>
    <row r="1741" spans="1:25" x14ac:dyDescent="0.3">
      <c r="A1741">
        <v>1739</v>
      </c>
      <c r="B1741" t="s">
        <v>83</v>
      </c>
      <c r="C1741" t="s">
        <v>97</v>
      </c>
      <c r="D1741" t="s">
        <v>99</v>
      </c>
      <c r="E1741" t="s">
        <v>100</v>
      </c>
      <c r="F1741" t="s">
        <v>87</v>
      </c>
      <c r="G1741" t="s">
        <v>88</v>
      </c>
      <c r="H1741">
        <v>1497</v>
      </c>
      <c r="I1741">
        <v>89</v>
      </c>
      <c r="J1741">
        <v>23.6</v>
      </c>
      <c r="K1741">
        <v>9.5</v>
      </c>
      <c r="L1741">
        <v>2022</v>
      </c>
      <c r="M1741">
        <v>51232</v>
      </c>
      <c r="N1741">
        <v>1</v>
      </c>
      <c r="O1741">
        <v>0</v>
      </c>
      <c r="P1741">
        <v>6.24</v>
      </c>
      <c r="Q1741" t="b">
        <f t="shared" si="243"/>
        <v>1</v>
      </c>
      <c r="R1741" t="b">
        <f t="shared" si="244"/>
        <v>0</v>
      </c>
      <c r="S1741" t="b">
        <f t="shared" si="245"/>
        <v>1</v>
      </c>
      <c r="T1741" t="b">
        <f t="shared" si="246"/>
        <v>0</v>
      </c>
      <c r="U1741" t="b">
        <f t="shared" si="247"/>
        <v>0</v>
      </c>
      <c r="V1741" t="b">
        <f t="shared" si="248"/>
        <v>0</v>
      </c>
      <c r="W1741" t="b">
        <f t="shared" si="249"/>
        <v>0</v>
      </c>
      <c r="X1741" t="b">
        <f t="shared" si="250"/>
        <v>0</v>
      </c>
      <c r="Y1741" t="b">
        <f t="shared" si="251"/>
        <v>0</v>
      </c>
    </row>
    <row r="1742" spans="1:25" x14ac:dyDescent="0.3">
      <c r="A1742">
        <v>1740</v>
      </c>
      <c r="B1742" t="s">
        <v>83</v>
      </c>
      <c r="C1742" t="s">
        <v>97</v>
      </c>
      <c r="D1742" t="s">
        <v>99</v>
      </c>
      <c r="E1742" t="s">
        <v>100</v>
      </c>
      <c r="F1742" t="s">
        <v>87</v>
      </c>
      <c r="G1742" t="s">
        <v>88</v>
      </c>
      <c r="H1742">
        <v>1497</v>
      </c>
      <c r="I1742">
        <v>89</v>
      </c>
      <c r="J1742">
        <v>23.6</v>
      </c>
      <c r="K1742">
        <v>9.5</v>
      </c>
      <c r="L1742">
        <v>2022</v>
      </c>
      <c r="M1742">
        <v>84538</v>
      </c>
      <c r="N1742">
        <v>1</v>
      </c>
      <c r="O1742">
        <v>0</v>
      </c>
      <c r="P1742">
        <v>5.54</v>
      </c>
      <c r="Q1742" t="b">
        <f t="shared" si="243"/>
        <v>1</v>
      </c>
      <c r="R1742" t="b">
        <f t="shared" si="244"/>
        <v>0</v>
      </c>
      <c r="S1742" t="b">
        <f t="shared" si="245"/>
        <v>1</v>
      </c>
      <c r="T1742" t="b">
        <f t="shared" si="246"/>
        <v>0</v>
      </c>
      <c r="U1742" t="b">
        <f t="shared" si="247"/>
        <v>0</v>
      </c>
      <c r="V1742" t="b">
        <f t="shared" si="248"/>
        <v>0</v>
      </c>
      <c r="W1742" t="b">
        <f t="shared" si="249"/>
        <v>0</v>
      </c>
      <c r="X1742" t="b">
        <f t="shared" si="250"/>
        <v>0</v>
      </c>
      <c r="Y1742" t="b">
        <f t="shared" si="251"/>
        <v>0</v>
      </c>
    </row>
    <row r="1743" spans="1:25" x14ac:dyDescent="0.3">
      <c r="A1743">
        <v>1741</v>
      </c>
      <c r="B1743" t="s">
        <v>83</v>
      </c>
      <c r="C1743" t="s">
        <v>97</v>
      </c>
      <c r="D1743" t="s">
        <v>99</v>
      </c>
      <c r="E1743" t="s">
        <v>100</v>
      </c>
      <c r="F1743" t="s">
        <v>87</v>
      </c>
      <c r="G1743" t="s">
        <v>88</v>
      </c>
      <c r="H1743">
        <v>1497</v>
      </c>
      <c r="I1743">
        <v>89</v>
      </c>
      <c r="J1743">
        <v>23.6</v>
      </c>
      <c r="K1743">
        <v>9.5</v>
      </c>
      <c r="L1743">
        <v>2022</v>
      </c>
      <c r="M1743">
        <v>55948</v>
      </c>
      <c r="N1743">
        <v>1</v>
      </c>
      <c r="O1743">
        <v>0</v>
      </c>
      <c r="P1743">
        <v>5.45</v>
      </c>
      <c r="Q1743" t="b">
        <f t="shared" si="243"/>
        <v>1</v>
      </c>
      <c r="R1743" t="b">
        <f t="shared" si="244"/>
        <v>0</v>
      </c>
      <c r="S1743" t="b">
        <f t="shared" si="245"/>
        <v>1</v>
      </c>
      <c r="T1743" t="b">
        <f t="shared" si="246"/>
        <v>0</v>
      </c>
      <c r="U1743" t="b">
        <f t="shared" si="247"/>
        <v>0</v>
      </c>
      <c r="V1743" t="b">
        <f t="shared" si="248"/>
        <v>0</v>
      </c>
      <c r="W1743" t="b">
        <f t="shared" si="249"/>
        <v>0</v>
      </c>
      <c r="X1743" t="b">
        <f t="shared" si="250"/>
        <v>0</v>
      </c>
      <c r="Y1743" t="b">
        <f t="shared" si="251"/>
        <v>0</v>
      </c>
    </row>
    <row r="1744" spans="1:25" x14ac:dyDescent="0.3">
      <c r="A1744">
        <v>1742</v>
      </c>
      <c r="B1744" t="s">
        <v>83</v>
      </c>
      <c r="C1744" t="s">
        <v>97</v>
      </c>
      <c r="D1744" t="s">
        <v>99</v>
      </c>
      <c r="E1744" t="s">
        <v>100</v>
      </c>
      <c r="F1744" t="s">
        <v>87</v>
      </c>
      <c r="G1744" t="s">
        <v>88</v>
      </c>
      <c r="H1744">
        <v>1497</v>
      </c>
      <c r="I1744">
        <v>89</v>
      </c>
      <c r="J1744">
        <v>23.6</v>
      </c>
      <c r="K1744">
        <v>9.5</v>
      </c>
      <c r="L1744">
        <v>2026</v>
      </c>
      <c r="M1744">
        <v>6825</v>
      </c>
      <c r="N1744">
        <v>3</v>
      </c>
      <c r="O1744">
        <v>0</v>
      </c>
      <c r="P1744">
        <v>8.82</v>
      </c>
      <c r="Q1744" t="b">
        <f t="shared" si="243"/>
        <v>1</v>
      </c>
      <c r="R1744" t="b">
        <f t="shared" si="244"/>
        <v>0</v>
      </c>
      <c r="S1744" t="b">
        <f t="shared" si="245"/>
        <v>0</v>
      </c>
      <c r="T1744" t="b">
        <f t="shared" si="246"/>
        <v>0</v>
      </c>
      <c r="U1744" t="b">
        <f t="shared" si="247"/>
        <v>0</v>
      </c>
      <c r="V1744" t="b">
        <f t="shared" si="248"/>
        <v>1</v>
      </c>
      <c r="W1744" t="b">
        <f t="shared" si="249"/>
        <v>1</v>
      </c>
      <c r="X1744" t="b">
        <f t="shared" si="250"/>
        <v>0</v>
      </c>
      <c r="Y1744" t="b">
        <f t="shared" si="251"/>
        <v>0</v>
      </c>
    </row>
    <row r="1745" spans="1:25" x14ac:dyDescent="0.3">
      <c r="A1745">
        <v>1743</v>
      </c>
      <c r="B1745" t="s">
        <v>83</v>
      </c>
      <c r="C1745" t="s">
        <v>97</v>
      </c>
      <c r="D1745" t="s">
        <v>99</v>
      </c>
      <c r="E1745" t="s">
        <v>100</v>
      </c>
      <c r="F1745" t="s">
        <v>87</v>
      </c>
      <c r="G1745" t="s">
        <v>88</v>
      </c>
      <c r="H1745">
        <v>1497</v>
      </c>
      <c r="I1745">
        <v>89</v>
      </c>
      <c r="J1745">
        <v>23.6</v>
      </c>
      <c r="K1745">
        <v>9.5</v>
      </c>
      <c r="L1745">
        <v>2025</v>
      </c>
      <c r="M1745">
        <v>24146</v>
      </c>
      <c r="N1745">
        <v>1</v>
      </c>
      <c r="O1745">
        <v>0</v>
      </c>
      <c r="P1745">
        <v>8.66</v>
      </c>
      <c r="Q1745" t="b">
        <f t="shared" si="243"/>
        <v>1</v>
      </c>
      <c r="R1745" t="b">
        <f t="shared" si="244"/>
        <v>0</v>
      </c>
      <c r="S1745" t="b">
        <f t="shared" si="245"/>
        <v>0</v>
      </c>
      <c r="T1745" t="b">
        <f t="shared" si="246"/>
        <v>0</v>
      </c>
      <c r="U1745" t="b">
        <f t="shared" si="247"/>
        <v>0</v>
      </c>
      <c r="V1745" t="b">
        <f t="shared" si="248"/>
        <v>1</v>
      </c>
      <c r="W1745" t="b">
        <f t="shared" si="249"/>
        <v>1</v>
      </c>
      <c r="X1745" t="b">
        <f t="shared" si="250"/>
        <v>0</v>
      </c>
      <c r="Y1745" t="b">
        <f t="shared" si="251"/>
        <v>0</v>
      </c>
    </row>
    <row r="1746" spans="1:25" x14ac:dyDescent="0.3">
      <c r="A1746">
        <v>1744</v>
      </c>
      <c r="B1746" t="s">
        <v>83</v>
      </c>
      <c r="C1746" t="s">
        <v>97</v>
      </c>
      <c r="D1746" t="s">
        <v>99</v>
      </c>
      <c r="E1746" t="s">
        <v>100</v>
      </c>
      <c r="F1746" t="s">
        <v>87</v>
      </c>
      <c r="G1746" t="s">
        <v>88</v>
      </c>
      <c r="H1746">
        <v>1497</v>
      </c>
      <c r="I1746">
        <v>89</v>
      </c>
      <c r="J1746">
        <v>23.6</v>
      </c>
      <c r="K1746">
        <v>9.5</v>
      </c>
      <c r="L1746">
        <v>2025</v>
      </c>
      <c r="M1746">
        <v>17852</v>
      </c>
      <c r="N1746">
        <v>2</v>
      </c>
      <c r="O1746">
        <v>1</v>
      </c>
      <c r="P1746">
        <v>7.59</v>
      </c>
      <c r="Q1746" t="b">
        <f t="shared" si="243"/>
        <v>1</v>
      </c>
      <c r="R1746" t="b">
        <f t="shared" si="244"/>
        <v>0</v>
      </c>
      <c r="S1746" t="b">
        <f t="shared" si="245"/>
        <v>0</v>
      </c>
      <c r="T1746" t="b">
        <f t="shared" si="246"/>
        <v>0</v>
      </c>
      <c r="U1746" t="b">
        <f t="shared" si="247"/>
        <v>0</v>
      </c>
      <c r="V1746" t="b">
        <f t="shared" si="248"/>
        <v>1</v>
      </c>
      <c r="W1746" t="b">
        <f t="shared" si="249"/>
        <v>1</v>
      </c>
      <c r="X1746" t="b">
        <f t="shared" si="250"/>
        <v>0</v>
      </c>
      <c r="Y1746" t="b">
        <f t="shared" si="251"/>
        <v>0</v>
      </c>
    </row>
    <row r="1747" spans="1:25" x14ac:dyDescent="0.3">
      <c r="A1747">
        <v>1745</v>
      </c>
      <c r="B1747" t="s">
        <v>83</v>
      </c>
      <c r="C1747" t="s">
        <v>97</v>
      </c>
      <c r="D1747" t="s">
        <v>99</v>
      </c>
      <c r="E1747" t="s">
        <v>100</v>
      </c>
      <c r="F1747" t="s">
        <v>87</v>
      </c>
      <c r="G1747" t="s">
        <v>88</v>
      </c>
      <c r="H1747">
        <v>1497</v>
      </c>
      <c r="I1747">
        <v>89</v>
      </c>
      <c r="J1747">
        <v>23.6</v>
      </c>
      <c r="K1747">
        <v>9.5</v>
      </c>
      <c r="L1747">
        <v>2021</v>
      </c>
      <c r="M1747">
        <v>107935</v>
      </c>
      <c r="N1747">
        <v>1</v>
      </c>
      <c r="O1747">
        <v>0</v>
      </c>
      <c r="P1747">
        <v>4.67</v>
      </c>
      <c r="Q1747" t="b">
        <f t="shared" si="243"/>
        <v>1</v>
      </c>
      <c r="R1747" t="b">
        <f t="shared" si="244"/>
        <v>1</v>
      </c>
      <c r="S1747" t="b">
        <f t="shared" si="245"/>
        <v>1</v>
      </c>
      <c r="T1747" t="b">
        <f t="shared" si="246"/>
        <v>0</v>
      </c>
      <c r="U1747" t="b">
        <f t="shared" si="247"/>
        <v>0</v>
      </c>
      <c r="V1747" t="b">
        <f t="shared" si="248"/>
        <v>0</v>
      </c>
      <c r="W1747" t="b">
        <f t="shared" si="249"/>
        <v>0</v>
      </c>
      <c r="X1747" t="b">
        <f t="shared" si="250"/>
        <v>0</v>
      </c>
      <c r="Y1747" t="b">
        <f t="shared" si="251"/>
        <v>0</v>
      </c>
    </row>
    <row r="1748" spans="1:25" x14ac:dyDescent="0.3">
      <c r="A1748">
        <v>1746</v>
      </c>
      <c r="B1748" t="s">
        <v>83</v>
      </c>
      <c r="C1748" t="s">
        <v>97</v>
      </c>
      <c r="D1748" t="s">
        <v>99</v>
      </c>
      <c r="E1748" t="s">
        <v>100</v>
      </c>
      <c r="F1748" t="s">
        <v>87</v>
      </c>
      <c r="G1748" t="s">
        <v>88</v>
      </c>
      <c r="H1748">
        <v>1497</v>
      </c>
      <c r="I1748">
        <v>89</v>
      </c>
      <c r="J1748">
        <v>23.6</v>
      </c>
      <c r="K1748">
        <v>9.5</v>
      </c>
      <c r="L1748">
        <v>2022</v>
      </c>
      <c r="M1748">
        <v>71530</v>
      </c>
      <c r="N1748">
        <v>2</v>
      </c>
      <c r="O1748">
        <v>0</v>
      </c>
      <c r="P1748">
        <v>5.07</v>
      </c>
      <c r="Q1748" t="b">
        <f t="shared" si="243"/>
        <v>1</v>
      </c>
      <c r="R1748" t="b">
        <f t="shared" si="244"/>
        <v>0</v>
      </c>
      <c r="S1748" t="b">
        <f t="shared" si="245"/>
        <v>1</v>
      </c>
      <c r="T1748" t="b">
        <f t="shared" si="246"/>
        <v>0</v>
      </c>
      <c r="U1748" t="b">
        <f t="shared" si="247"/>
        <v>0</v>
      </c>
      <c r="V1748" t="b">
        <f t="shared" si="248"/>
        <v>0</v>
      </c>
      <c r="W1748" t="b">
        <f t="shared" si="249"/>
        <v>0</v>
      </c>
      <c r="X1748" t="b">
        <f t="shared" si="250"/>
        <v>0</v>
      </c>
      <c r="Y1748" t="b">
        <f t="shared" si="251"/>
        <v>0</v>
      </c>
    </row>
    <row r="1749" spans="1:25" x14ac:dyDescent="0.3">
      <c r="A1749">
        <v>1747</v>
      </c>
      <c r="B1749" t="s">
        <v>83</v>
      </c>
      <c r="C1749" t="s">
        <v>97</v>
      </c>
      <c r="D1749" t="s">
        <v>99</v>
      </c>
      <c r="E1749" t="s">
        <v>100</v>
      </c>
      <c r="F1749" t="s">
        <v>87</v>
      </c>
      <c r="G1749" t="s">
        <v>88</v>
      </c>
      <c r="H1749">
        <v>1497</v>
      </c>
      <c r="I1749">
        <v>89</v>
      </c>
      <c r="J1749">
        <v>23.6</v>
      </c>
      <c r="K1749">
        <v>9.5</v>
      </c>
      <c r="L1749">
        <v>2024</v>
      </c>
      <c r="M1749">
        <v>23390</v>
      </c>
      <c r="N1749">
        <v>1</v>
      </c>
      <c r="O1749">
        <v>1</v>
      </c>
      <c r="P1749">
        <v>7.02</v>
      </c>
      <c r="Q1749" t="b">
        <f t="shared" si="243"/>
        <v>1</v>
      </c>
      <c r="R1749" t="b">
        <f t="shared" si="244"/>
        <v>0</v>
      </c>
      <c r="S1749" t="b">
        <f t="shared" si="245"/>
        <v>0</v>
      </c>
      <c r="T1749" t="b">
        <f t="shared" si="246"/>
        <v>0</v>
      </c>
      <c r="U1749" t="b">
        <f t="shared" si="247"/>
        <v>0</v>
      </c>
      <c r="V1749" t="b">
        <f t="shared" si="248"/>
        <v>1</v>
      </c>
      <c r="W1749" t="b">
        <f t="shared" si="249"/>
        <v>1</v>
      </c>
      <c r="X1749" t="b">
        <f t="shared" si="250"/>
        <v>0</v>
      </c>
      <c r="Y1749" t="b">
        <f t="shared" si="251"/>
        <v>0</v>
      </c>
    </row>
    <row r="1750" spans="1:25" x14ac:dyDescent="0.3">
      <c r="A1750">
        <v>1748</v>
      </c>
      <c r="B1750" t="s">
        <v>83</v>
      </c>
      <c r="C1750" t="s">
        <v>97</v>
      </c>
      <c r="D1750" t="s">
        <v>99</v>
      </c>
      <c r="E1750" t="s">
        <v>100</v>
      </c>
      <c r="F1750" t="s">
        <v>87</v>
      </c>
      <c r="G1750" t="s">
        <v>88</v>
      </c>
      <c r="H1750">
        <v>1497</v>
      </c>
      <c r="I1750">
        <v>89</v>
      </c>
      <c r="J1750">
        <v>23.6</v>
      </c>
      <c r="K1750">
        <v>9.5</v>
      </c>
      <c r="L1750">
        <v>2022</v>
      </c>
      <c r="M1750">
        <v>41361</v>
      </c>
      <c r="N1750">
        <v>1</v>
      </c>
      <c r="O1750">
        <v>0</v>
      </c>
      <c r="P1750">
        <v>5.69</v>
      </c>
      <c r="Q1750" t="b">
        <f t="shared" si="243"/>
        <v>1</v>
      </c>
      <c r="R1750" t="b">
        <f t="shared" si="244"/>
        <v>0</v>
      </c>
      <c r="S1750" t="b">
        <f t="shared" si="245"/>
        <v>1</v>
      </c>
      <c r="T1750" t="b">
        <f t="shared" si="246"/>
        <v>0</v>
      </c>
      <c r="U1750" t="b">
        <f t="shared" si="247"/>
        <v>0</v>
      </c>
      <c r="V1750" t="b">
        <f t="shared" si="248"/>
        <v>0</v>
      </c>
      <c r="W1750" t="b">
        <f t="shared" si="249"/>
        <v>0</v>
      </c>
      <c r="X1750" t="b">
        <f t="shared" si="250"/>
        <v>0</v>
      </c>
      <c r="Y1750" t="b">
        <f t="shared" si="251"/>
        <v>0</v>
      </c>
    </row>
    <row r="1751" spans="1:25" x14ac:dyDescent="0.3">
      <c r="A1751">
        <v>1749</v>
      </c>
      <c r="B1751" t="s">
        <v>83</v>
      </c>
      <c r="C1751" t="s">
        <v>97</v>
      </c>
      <c r="D1751" t="s">
        <v>99</v>
      </c>
      <c r="E1751" t="s">
        <v>100</v>
      </c>
      <c r="F1751" t="s">
        <v>87</v>
      </c>
      <c r="G1751" t="s">
        <v>88</v>
      </c>
      <c r="H1751">
        <v>1497</v>
      </c>
      <c r="I1751">
        <v>89</v>
      </c>
      <c r="J1751">
        <v>23.6</v>
      </c>
      <c r="K1751">
        <v>9.5</v>
      </c>
      <c r="L1751">
        <v>2020</v>
      </c>
      <c r="M1751">
        <v>128382</v>
      </c>
      <c r="N1751">
        <v>3</v>
      </c>
      <c r="O1751">
        <v>0</v>
      </c>
      <c r="P1751">
        <v>2.44</v>
      </c>
      <c r="Q1751" t="b">
        <f t="shared" si="243"/>
        <v>0</v>
      </c>
      <c r="R1751" t="b">
        <f t="shared" si="244"/>
        <v>0</v>
      </c>
      <c r="S1751" t="b">
        <f t="shared" si="245"/>
        <v>1</v>
      </c>
      <c r="T1751" t="b">
        <f t="shared" si="246"/>
        <v>0</v>
      </c>
      <c r="U1751" t="b">
        <f t="shared" si="247"/>
        <v>0</v>
      </c>
      <c r="V1751" t="b">
        <f t="shared" si="248"/>
        <v>0</v>
      </c>
      <c r="W1751" t="b">
        <f t="shared" si="249"/>
        <v>0</v>
      </c>
      <c r="X1751" t="b">
        <f t="shared" si="250"/>
        <v>0</v>
      </c>
      <c r="Y1751" t="b">
        <f t="shared" si="251"/>
        <v>0</v>
      </c>
    </row>
    <row r="1752" spans="1:25" x14ac:dyDescent="0.3">
      <c r="A1752">
        <v>1750</v>
      </c>
      <c r="B1752" t="s">
        <v>83</v>
      </c>
      <c r="C1752" t="s">
        <v>97</v>
      </c>
      <c r="D1752" t="s">
        <v>99</v>
      </c>
      <c r="E1752" t="s">
        <v>100</v>
      </c>
      <c r="F1752" t="s">
        <v>87</v>
      </c>
      <c r="G1752" t="s">
        <v>88</v>
      </c>
      <c r="H1752">
        <v>1497</v>
      </c>
      <c r="I1752">
        <v>89</v>
      </c>
      <c r="J1752">
        <v>23.6</v>
      </c>
      <c r="K1752">
        <v>9.5</v>
      </c>
      <c r="L1752">
        <v>2025</v>
      </c>
      <c r="M1752">
        <v>19201</v>
      </c>
      <c r="N1752">
        <v>1</v>
      </c>
      <c r="O1752">
        <v>0</v>
      </c>
      <c r="P1752">
        <v>8.18</v>
      </c>
      <c r="Q1752" t="b">
        <f t="shared" si="243"/>
        <v>1</v>
      </c>
      <c r="R1752" t="b">
        <f t="shared" si="244"/>
        <v>0</v>
      </c>
      <c r="S1752" t="b">
        <f t="shared" si="245"/>
        <v>0</v>
      </c>
      <c r="T1752" t="b">
        <f t="shared" si="246"/>
        <v>0</v>
      </c>
      <c r="U1752" t="b">
        <f t="shared" si="247"/>
        <v>0</v>
      </c>
      <c r="V1752" t="b">
        <f t="shared" si="248"/>
        <v>1</v>
      </c>
      <c r="W1752" t="b">
        <f t="shared" si="249"/>
        <v>1</v>
      </c>
      <c r="X1752" t="b">
        <f t="shared" si="250"/>
        <v>0</v>
      </c>
      <c r="Y1752" t="b">
        <f t="shared" si="251"/>
        <v>0</v>
      </c>
    </row>
    <row r="1753" spans="1:25" x14ac:dyDescent="0.3">
      <c r="A1753">
        <v>1751</v>
      </c>
      <c r="B1753" t="s">
        <v>83</v>
      </c>
      <c r="C1753" t="s">
        <v>97</v>
      </c>
      <c r="D1753" t="s">
        <v>99</v>
      </c>
      <c r="E1753" t="s">
        <v>100</v>
      </c>
      <c r="F1753" t="s">
        <v>87</v>
      </c>
      <c r="G1753" t="s">
        <v>88</v>
      </c>
      <c r="H1753">
        <v>1497</v>
      </c>
      <c r="I1753">
        <v>89</v>
      </c>
      <c r="J1753">
        <v>23.6</v>
      </c>
      <c r="K1753">
        <v>9.5</v>
      </c>
      <c r="L1753">
        <v>2026</v>
      </c>
      <c r="M1753">
        <v>7808</v>
      </c>
      <c r="N1753">
        <v>1</v>
      </c>
      <c r="O1753">
        <v>0</v>
      </c>
      <c r="P1753">
        <v>9.76</v>
      </c>
      <c r="Q1753" t="b">
        <f t="shared" si="243"/>
        <v>1</v>
      </c>
      <c r="R1753" t="b">
        <f t="shared" si="244"/>
        <v>0</v>
      </c>
      <c r="S1753" t="b">
        <f t="shared" si="245"/>
        <v>0</v>
      </c>
      <c r="T1753" t="b">
        <f t="shared" si="246"/>
        <v>0</v>
      </c>
      <c r="U1753" t="b">
        <f t="shared" si="247"/>
        <v>0</v>
      </c>
      <c r="V1753" t="b">
        <f t="shared" si="248"/>
        <v>1</v>
      </c>
      <c r="W1753" t="b">
        <f t="shared" si="249"/>
        <v>1</v>
      </c>
      <c r="X1753" t="b">
        <f t="shared" si="250"/>
        <v>0</v>
      </c>
      <c r="Y1753" t="b">
        <f t="shared" si="251"/>
        <v>0</v>
      </c>
    </row>
    <row r="1754" spans="1:25" x14ac:dyDescent="0.3">
      <c r="A1754">
        <v>1752</v>
      </c>
      <c r="B1754" t="s">
        <v>83</v>
      </c>
      <c r="C1754" t="s">
        <v>97</v>
      </c>
      <c r="D1754" t="s">
        <v>99</v>
      </c>
      <c r="E1754" t="s">
        <v>100</v>
      </c>
      <c r="F1754" t="s">
        <v>87</v>
      </c>
      <c r="G1754" t="s">
        <v>88</v>
      </c>
      <c r="H1754">
        <v>1497</v>
      </c>
      <c r="I1754">
        <v>89</v>
      </c>
      <c r="J1754">
        <v>23.6</v>
      </c>
      <c r="K1754">
        <v>9.5</v>
      </c>
      <c r="L1754">
        <v>2024</v>
      </c>
      <c r="M1754">
        <v>38719</v>
      </c>
      <c r="N1754">
        <v>1</v>
      </c>
      <c r="O1754">
        <v>0</v>
      </c>
      <c r="P1754">
        <v>7.54</v>
      </c>
      <c r="Q1754" t="b">
        <f t="shared" si="243"/>
        <v>1</v>
      </c>
      <c r="R1754" t="b">
        <f t="shared" si="244"/>
        <v>0</v>
      </c>
      <c r="S1754" t="b">
        <f t="shared" si="245"/>
        <v>0</v>
      </c>
      <c r="T1754" t="b">
        <f t="shared" si="246"/>
        <v>0</v>
      </c>
      <c r="U1754" t="b">
        <f t="shared" si="247"/>
        <v>0</v>
      </c>
      <c r="V1754" t="b">
        <f t="shared" si="248"/>
        <v>1</v>
      </c>
      <c r="W1754" t="b">
        <f t="shared" si="249"/>
        <v>1</v>
      </c>
      <c r="X1754" t="b">
        <f t="shared" si="250"/>
        <v>0</v>
      </c>
      <c r="Y1754" t="b">
        <f t="shared" si="251"/>
        <v>0</v>
      </c>
    </row>
    <row r="1755" spans="1:25" x14ac:dyDescent="0.3">
      <c r="A1755">
        <v>1753</v>
      </c>
      <c r="B1755" t="s">
        <v>83</v>
      </c>
      <c r="C1755" t="s">
        <v>97</v>
      </c>
      <c r="D1755" t="s">
        <v>99</v>
      </c>
      <c r="E1755" t="s">
        <v>100</v>
      </c>
      <c r="F1755" t="s">
        <v>87</v>
      </c>
      <c r="G1755" t="s">
        <v>88</v>
      </c>
      <c r="H1755">
        <v>1497</v>
      </c>
      <c r="I1755">
        <v>89</v>
      </c>
      <c r="J1755">
        <v>23.6</v>
      </c>
      <c r="K1755">
        <v>9.5</v>
      </c>
      <c r="L1755">
        <v>2021</v>
      </c>
      <c r="M1755">
        <v>81475</v>
      </c>
      <c r="N1755">
        <v>1</v>
      </c>
      <c r="O1755">
        <v>0</v>
      </c>
      <c r="P1755">
        <v>4.62</v>
      </c>
      <c r="Q1755" t="b">
        <f t="shared" si="243"/>
        <v>1</v>
      </c>
      <c r="R1755" t="b">
        <f t="shared" si="244"/>
        <v>1</v>
      </c>
      <c r="S1755" t="b">
        <f t="shared" si="245"/>
        <v>1</v>
      </c>
      <c r="T1755" t="b">
        <f t="shared" si="246"/>
        <v>0</v>
      </c>
      <c r="U1755" t="b">
        <f t="shared" si="247"/>
        <v>0</v>
      </c>
      <c r="V1755" t="b">
        <f t="shared" si="248"/>
        <v>0</v>
      </c>
      <c r="W1755" t="b">
        <f t="shared" si="249"/>
        <v>0</v>
      </c>
      <c r="X1755" t="b">
        <f t="shared" si="250"/>
        <v>0</v>
      </c>
      <c r="Y1755" t="b">
        <f t="shared" si="251"/>
        <v>0</v>
      </c>
    </row>
    <row r="1756" spans="1:25" x14ac:dyDescent="0.3">
      <c r="A1756">
        <v>1754</v>
      </c>
      <c r="B1756" t="s">
        <v>83</v>
      </c>
      <c r="C1756" t="s">
        <v>97</v>
      </c>
      <c r="D1756" t="s">
        <v>99</v>
      </c>
      <c r="E1756" t="s">
        <v>100</v>
      </c>
      <c r="F1756" t="s">
        <v>87</v>
      </c>
      <c r="G1756" t="s">
        <v>88</v>
      </c>
      <c r="H1756">
        <v>1497</v>
      </c>
      <c r="I1756">
        <v>89</v>
      </c>
      <c r="J1756">
        <v>23.6</v>
      </c>
      <c r="K1756">
        <v>9.5</v>
      </c>
      <c r="L1756">
        <v>2024</v>
      </c>
      <c r="M1756">
        <v>43833</v>
      </c>
      <c r="N1756">
        <v>1</v>
      </c>
      <c r="O1756">
        <v>0</v>
      </c>
      <c r="P1756">
        <v>7.48</v>
      </c>
      <c r="Q1756" t="b">
        <f t="shared" si="243"/>
        <v>1</v>
      </c>
      <c r="R1756" t="b">
        <f t="shared" si="244"/>
        <v>0</v>
      </c>
      <c r="S1756" t="b">
        <f t="shared" si="245"/>
        <v>1</v>
      </c>
      <c r="T1756" t="b">
        <f t="shared" si="246"/>
        <v>0</v>
      </c>
      <c r="U1756" t="b">
        <f t="shared" si="247"/>
        <v>0</v>
      </c>
      <c r="V1756" t="b">
        <f t="shared" si="248"/>
        <v>1</v>
      </c>
      <c r="W1756" t="b">
        <f t="shared" si="249"/>
        <v>1</v>
      </c>
      <c r="X1756" t="b">
        <f t="shared" si="250"/>
        <v>0</v>
      </c>
      <c r="Y1756" t="b">
        <f t="shared" si="251"/>
        <v>0</v>
      </c>
    </row>
    <row r="1757" spans="1:25" x14ac:dyDescent="0.3">
      <c r="A1757">
        <v>1755</v>
      </c>
      <c r="B1757" t="s">
        <v>83</v>
      </c>
      <c r="C1757" t="s">
        <v>97</v>
      </c>
      <c r="D1757" t="s">
        <v>99</v>
      </c>
      <c r="E1757" t="s">
        <v>100</v>
      </c>
      <c r="F1757" t="s">
        <v>87</v>
      </c>
      <c r="G1757" t="s">
        <v>88</v>
      </c>
      <c r="H1757">
        <v>1497</v>
      </c>
      <c r="I1757">
        <v>89</v>
      </c>
      <c r="J1757">
        <v>23.6</v>
      </c>
      <c r="K1757">
        <v>9.5</v>
      </c>
      <c r="L1757">
        <v>2026</v>
      </c>
      <c r="M1757">
        <v>6019</v>
      </c>
      <c r="N1757">
        <v>1</v>
      </c>
      <c r="O1757">
        <v>0</v>
      </c>
      <c r="P1757">
        <v>9.6199999999999992</v>
      </c>
      <c r="Q1757" t="b">
        <f t="shared" si="243"/>
        <v>1</v>
      </c>
      <c r="R1757" t="b">
        <f t="shared" si="244"/>
        <v>0</v>
      </c>
      <c r="S1757" t="b">
        <f t="shared" si="245"/>
        <v>0</v>
      </c>
      <c r="T1757" t="b">
        <f t="shared" si="246"/>
        <v>0</v>
      </c>
      <c r="U1757" t="b">
        <f t="shared" si="247"/>
        <v>0</v>
      </c>
      <c r="V1757" t="b">
        <f t="shared" si="248"/>
        <v>1</v>
      </c>
      <c r="W1757" t="b">
        <f t="shared" si="249"/>
        <v>1</v>
      </c>
      <c r="X1757" t="b">
        <f t="shared" si="250"/>
        <v>0</v>
      </c>
      <c r="Y1757" t="b">
        <f t="shared" si="251"/>
        <v>0</v>
      </c>
    </row>
    <row r="1758" spans="1:25" x14ac:dyDescent="0.3">
      <c r="A1758">
        <v>1756</v>
      </c>
      <c r="B1758" t="s">
        <v>83</v>
      </c>
      <c r="C1758" t="s">
        <v>97</v>
      </c>
      <c r="D1758" t="s">
        <v>99</v>
      </c>
      <c r="E1758" t="s">
        <v>100</v>
      </c>
      <c r="F1758" t="s">
        <v>87</v>
      </c>
      <c r="G1758" t="s">
        <v>88</v>
      </c>
      <c r="H1758">
        <v>1497</v>
      </c>
      <c r="I1758">
        <v>89</v>
      </c>
      <c r="J1758">
        <v>23.6</v>
      </c>
      <c r="K1758">
        <v>9.5</v>
      </c>
      <c r="L1758">
        <v>2026</v>
      </c>
      <c r="M1758">
        <v>5908</v>
      </c>
      <c r="N1758">
        <v>1</v>
      </c>
      <c r="O1758">
        <v>0</v>
      </c>
      <c r="P1758">
        <v>9.17</v>
      </c>
      <c r="Q1758" t="b">
        <f t="shared" si="243"/>
        <v>1</v>
      </c>
      <c r="R1758" t="b">
        <f t="shared" si="244"/>
        <v>0</v>
      </c>
      <c r="S1758" t="b">
        <f t="shared" si="245"/>
        <v>0</v>
      </c>
      <c r="T1758" t="b">
        <f t="shared" si="246"/>
        <v>0</v>
      </c>
      <c r="U1758" t="b">
        <f t="shared" si="247"/>
        <v>0</v>
      </c>
      <c r="V1758" t="b">
        <f t="shared" si="248"/>
        <v>1</v>
      </c>
      <c r="W1758" t="b">
        <f t="shared" si="249"/>
        <v>1</v>
      </c>
      <c r="X1758" t="b">
        <f t="shared" si="250"/>
        <v>0</v>
      </c>
      <c r="Y1758" t="b">
        <f t="shared" si="251"/>
        <v>0</v>
      </c>
    </row>
    <row r="1759" spans="1:25" x14ac:dyDescent="0.3">
      <c r="A1759">
        <v>1757</v>
      </c>
      <c r="B1759" t="s">
        <v>83</v>
      </c>
      <c r="C1759" t="s">
        <v>97</v>
      </c>
      <c r="D1759" t="s">
        <v>99</v>
      </c>
      <c r="E1759" t="s">
        <v>100</v>
      </c>
      <c r="F1759" t="s">
        <v>87</v>
      </c>
      <c r="G1759" t="s">
        <v>88</v>
      </c>
      <c r="H1759">
        <v>1497</v>
      </c>
      <c r="I1759">
        <v>89</v>
      </c>
      <c r="J1759">
        <v>23.6</v>
      </c>
      <c r="K1759">
        <v>9.5</v>
      </c>
      <c r="L1759">
        <v>2021</v>
      </c>
      <c r="M1759">
        <v>89669</v>
      </c>
      <c r="N1759">
        <v>1</v>
      </c>
      <c r="O1759">
        <v>0</v>
      </c>
      <c r="P1759">
        <v>4.32</v>
      </c>
      <c r="Q1759" t="b">
        <f t="shared" si="243"/>
        <v>1</v>
      </c>
      <c r="R1759" t="b">
        <f t="shared" si="244"/>
        <v>1</v>
      </c>
      <c r="S1759" t="b">
        <f t="shared" si="245"/>
        <v>1</v>
      </c>
      <c r="T1759" t="b">
        <f t="shared" si="246"/>
        <v>0</v>
      </c>
      <c r="U1759" t="b">
        <f t="shared" si="247"/>
        <v>0</v>
      </c>
      <c r="V1759" t="b">
        <f t="shared" si="248"/>
        <v>0</v>
      </c>
      <c r="W1759" t="b">
        <f t="shared" si="249"/>
        <v>0</v>
      </c>
      <c r="X1759" t="b">
        <f t="shared" si="250"/>
        <v>0</v>
      </c>
      <c r="Y1759" t="b">
        <f t="shared" si="251"/>
        <v>0</v>
      </c>
    </row>
    <row r="1760" spans="1:25" x14ac:dyDescent="0.3">
      <c r="A1760">
        <v>1758</v>
      </c>
      <c r="B1760" t="s">
        <v>83</v>
      </c>
      <c r="C1760" t="s">
        <v>97</v>
      </c>
      <c r="D1760" t="s">
        <v>99</v>
      </c>
      <c r="E1760" t="s">
        <v>100</v>
      </c>
      <c r="F1760" t="s">
        <v>87</v>
      </c>
      <c r="G1760" t="s">
        <v>88</v>
      </c>
      <c r="H1760">
        <v>1497</v>
      </c>
      <c r="I1760">
        <v>89</v>
      </c>
      <c r="J1760">
        <v>23.6</v>
      </c>
      <c r="K1760">
        <v>9.5</v>
      </c>
      <c r="L1760">
        <v>2023</v>
      </c>
      <c r="M1760">
        <v>52190</v>
      </c>
      <c r="N1760">
        <v>1</v>
      </c>
      <c r="O1760">
        <v>0</v>
      </c>
      <c r="P1760">
        <v>6.67</v>
      </c>
      <c r="Q1760" t="b">
        <f t="shared" si="243"/>
        <v>1</v>
      </c>
      <c r="R1760" t="b">
        <f t="shared" si="244"/>
        <v>0</v>
      </c>
      <c r="S1760" t="b">
        <f t="shared" si="245"/>
        <v>1</v>
      </c>
      <c r="T1760" t="b">
        <f t="shared" si="246"/>
        <v>0</v>
      </c>
      <c r="U1760" t="b">
        <f t="shared" si="247"/>
        <v>0</v>
      </c>
      <c r="V1760" t="b">
        <f t="shared" si="248"/>
        <v>1</v>
      </c>
      <c r="W1760" t="b">
        <f t="shared" si="249"/>
        <v>0</v>
      </c>
      <c r="X1760" t="b">
        <f t="shared" si="250"/>
        <v>0</v>
      </c>
      <c r="Y1760" t="b">
        <f t="shared" si="251"/>
        <v>0</v>
      </c>
    </row>
    <row r="1761" spans="1:25" x14ac:dyDescent="0.3">
      <c r="A1761">
        <v>1759</v>
      </c>
      <c r="B1761" t="s">
        <v>83</v>
      </c>
      <c r="C1761" t="s">
        <v>97</v>
      </c>
      <c r="D1761" t="s">
        <v>99</v>
      </c>
      <c r="E1761" t="s">
        <v>100</v>
      </c>
      <c r="F1761" t="s">
        <v>87</v>
      </c>
      <c r="G1761" t="s">
        <v>88</v>
      </c>
      <c r="H1761">
        <v>1497</v>
      </c>
      <c r="I1761">
        <v>89</v>
      </c>
      <c r="J1761">
        <v>23.6</v>
      </c>
      <c r="K1761">
        <v>9.5</v>
      </c>
      <c r="L1761">
        <v>2021</v>
      </c>
      <c r="M1761">
        <v>107472</v>
      </c>
      <c r="N1761">
        <v>2</v>
      </c>
      <c r="O1761">
        <v>0</v>
      </c>
      <c r="P1761">
        <v>3.74</v>
      </c>
      <c r="Q1761" t="b">
        <f t="shared" si="243"/>
        <v>0</v>
      </c>
      <c r="R1761" t="b">
        <f t="shared" si="244"/>
        <v>0</v>
      </c>
      <c r="S1761" t="b">
        <f t="shared" si="245"/>
        <v>1</v>
      </c>
      <c r="T1761" t="b">
        <f t="shared" si="246"/>
        <v>0</v>
      </c>
      <c r="U1761" t="b">
        <f t="shared" si="247"/>
        <v>0</v>
      </c>
      <c r="V1761" t="b">
        <f t="shared" si="248"/>
        <v>0</v>
      </c>
      <c r="W1761" t="b">
        <f t="shared" si="249"/>
        <v>0</v>
      </c>
      <c r="X1761" t="b">
        <f t="shared" si="250"/>
        <v>0</v>
      </c>
      <c r="Y1761" t="b">
        <f t="shared" si="251"/>
        <v>0</v>
      </c>
    </row>
    <row r="1762" spans="1:25" x14ac:dyDescent="0.3">
      <c r="A1762">
        <v>1760</v>
      </c>
      <c r="B1762" t="s">
        <v>83</v>
      </c>
      <c r="C1762" t="s">
        <v>97</v>
      </c>
      <c r="D1762" t="s">
        <v>99</v>
      </c>
      <c r="E1762" t="s">
        <v>100</v>
      </c>
      <c r="F1762" t="s">
        <v>87</v>
      </c>
      <c r="G1762" t="s">
        <v>88</v>
      </c>
      <c r="H1762">
        <v>1497</v>
      </c>
      <c r="I1762">
        <v>89</v>
      </c>
      <c r="J1762">
        <v>23.6</v>
      </c>
      <c r="K1762">
        <v>9.5</v>
      </c>
      <c r="L1762">
        <v>2025</v>
      </c>
      <c r="M1762">
        <v>26266</v>
      </c>
      <c r="N1762">
        <v>2</v>
      </c>
      <c r="O1762">
        <v>0</v>
      </c>
      <c r="P1762">
        <v>7.75</v>
      </c>
      <c r="Q1762" t="b">
        <f t="shared" si="243"/>
        <v>1</v>
      </c>
      <c r="R1762" t="b">
        <f t="shared" si="244"/>
        <v>0</v>
      </c>
      <c r="S1762" t="b">
        <f t="shared" si="245"/>
        <v>0</v>
      </c>
      <c r="T1762" t="b">
        <f t="shared" si="246"/>
        <v>0</v>
      </c>
      <c r="U1762" t="b">
        <f t="shared" si="247"/>
        <v>0</v>
      </c>
      <c r="V1762" t="b">
        <f t="shared" si="248"/>
        <v>1</v>
      </c>
      <c r="W1762" t="b">
        <f t="shared" si="249"/>
        <v>1</v>
      </c>
      <c r="X1762" t="b">
        <f t="shared" si="250"/>
        <v>0</v>
      </c>
      <c r="Y1762" t="b">
        <f t="shared" si="251"/>
        <v>0</v>
      </c>
    </row>
    <row r="1763" spans="1:25" x14ac:dyDescent="0.3">
      <c r="A1763">
        <v>1761</v>
      </c>
      <c r="B1763" t="s">
        <v>83</v>
      </c>
      <c r="C1763" t="s">
        <v>97</v>
      </c>
      <c r="D1763" t="s">
        <v>99</v>
      </c>
      <c r="E1763" t="s">
        <v>100</v>
      </c>
      <c r="F1763" t="s">
        <v>87</v>
      </c>
      <c r="G1763" t="s">
        <v>88</v>
      </c>
      <c r="H1763">
        <v>1497</v>
      </c>
      <c r="I1763">
        <v>89</v>
      </c>
      <c r="J1763">
        <v>23.6</v>
      </c>
      <c r="K1763">
        <v>9.5</v>
      </c>
      <c r="L1763">
        <v>2025</v>
      </c>
      <c r="M1763">
        <v>21418</v>
      </c>
      <c r="N1763">
        <v>1</v>
      </c>
      <c r="O1763">
        <v>0</v>
      </c>
      <c r="P1763">
        <v>8.15</v>
      </c>
      <c r="Q1763" t="b">
        <f t="shared" si="243"/>
        <v>1</v>
      </c>
      <c r="R1763" t="b">
        <f t="shared" si="244"/>
        <v>0</v>
      </c>
      <c r="S1763" t="b">
        <f t="shared" si="245"/>
        <v>0</v>
      </c>
      <c r="T1763" t="b">
        <f t="shared" si="246"/>
        <v>0</v>
      </c>
      <c r="U1763" t="b">
        <f t="shared" si="247"/>
        <v>0</v>
      </c>
      <c r="V1763" t="b">
        <f t="shared" si="248"/>
        <v>1</v>
      </c>
      <c r="W1763" t="b">
        <f t="shared" si="249"/>
        <v>1</v>
      </c>
      <c r="X1763" t="b">
        <f t="shared" si="250"/>
        <v>0</v>
      </c>
      <c r="Y1763" t="b">
        <f t="shared" si="251"/>
        <v>0</v>
      </c>
    </row>
    <row r="1764" spans="1:25" x14ac:dyDescent="0.3">
      <c r="A1764">
        <v>1762</v>
      </c>
      <c r="B1764" t="s">
        <v>83</v>
      </c>
      <c r="C1764" t="s">
        <v>97</v>
      </c>
      <c r="D1764" t="s">
        <v>99</v>
      </c>
      <c r="E1764" t="s">
        <v>100</v>
      </c>
      <c r="F1764" t="s">
        <v>87</v>
      </c>
      <c r="G1764" t="s">
        <v>88</v>
      </c>
      <c r="H1764">
        <v>1497</v>
      </c>
      <c r="I1764">
        <v>89</v>
      </c>
      <c r="J1764">
        <v>23.6</v>
      </c>
      <c r="K1764">
        <v>9.5</v>
      </c>
      <c r="L1764">
        <v>2022</v>
      </c>
      <c r="M1764">
        <v>80679</v>
      </c>
      <c r="N1764">
        <v>1</v>
      </c>
      <c r="O1764">
        <v>0</v>
      </c>
      <c r="P1764">
        <v>5.57</v>
      </c>
      <c r="Q1764" t="b">
        <f t="shared" si="243"/>
        <v>1</v>
      </c>
      <c r="R1764" t="b">
        <f t="shared" si="244"/>
        <v>0</v>
      </c>
      <c r="S1764" t="b">
        <f t="shared" si="245"/>
        <v>1</v>
      </c>
      <c r="T1764" t="b">
        <f t="shared" si="246"/>
        <v>0</v>
      </c>
      <c r="U1764" t="b">
        <f t="shared" si="247"/>
        <v>0</v>
      </c>
      <c r="V1764" t="b">
        <f t="shared" si="248"/>
        <v>0</v>
      </c>
      <c r="W1764" t="b">
        <f t="shared" si="249"/>
        <v>0</v>
      </c>
      <c r="X1764" t="b">
        <f t="shared" si="250"/>
        <v>0</v>
      </c>
      <c r="Y1764" t="b">
        <f t="shared" si="251"/>
        <v>0</v>
      </c>
    </row>
    <row r="1765" spans="1:25" x14ac:dyDescent="0.3">
      <c r="A1765">
        <v>1763</v>
      </c>
      <c r="B1765" t="s">
        <v>83</v>
      </c>
      <c r="C1765" t="s">
        <v>97</v>
      </c>
      <c r="D1765" t="s">
        <v>99</v>
      </c>
      <c r="E1765" t="s">
        <v>100</v>
      </c>
      <c r="F1765" t="s">
        <v>87</v>
      </c>
      <c r="G1765" t="s">
        <v>88</v>
      </c>
      <c r="H1765">
        <v>1497</v>
      </c>
      <c r="I1765">
        <v>89</v>
      </c>
      <c r="J1765">
        <v>23.6</v>
      </c>
      <c r="K1765">
        <v>9.5</v>
      </c>
      <c r="L1765">
        <v>2026</v>
      </c>
      <c r="M1765">
        <v>5529</v>
      </c>
      <c r="N1765">
        <v>1</v>
      </c>
      <c r="O1765">
        <v>0</v>
      </c>
      <c r="P1765">
        <v>9.59</v>
      </c>
      <c r="Q1765" t="b">
        <f t="shared" si="243"/>
        <v>1</v>
      </c>
      <c r="R1765" t="b">
        <f t="shared" si="244"/>
        <v>0</v>
      </c>
      <c r="S1765" t="b">
        <f t="shared" si="245"/>
        <v>0</v>
      </c>
      <c r="T1765" t="b">
        <f t="shared" si="246"/>
        <v>0</v>
      </c>
      <c r="U1765" t="b">
        <f t="shared" si="247"/>
        <v>0</v>
      </c>
      <c r="V1765" t="b">
        <f t="shared" si="248"/>
        <v>1</v>
      </c>
      <c r="W1765" t="b">
        <f t="shared" si="249"/>
        <v>1</v>
      </c>
      <c r="X1765" t="b">
        <f t="shared" si="250"/>
        <v>0</v>
      </c>
      <c r="Y1765" t="b">
        <f t="shared" si="251"/>
        <v>0</v>
      </c>
    </row>
    <row r="1766" spans="1:25" x14ac:dyDescent="0.3">
      <c r="A1766">
        <v>1764</v>
      </c>
      <c r="B1766" t="s">
        <v>83</v>
      </c>
      <c r="C1766" t="s">
        <v>97</v>
      </c>
      <c r="D1766" t="s">
        <v>99</v>
      </c>
      <c r="E1766" t="s">
        <v>100</v>
      </c>
      <c r="F1766" t="s">
        <v>87</v>
      </c>
      <c r="G1766" t="s">
        <v>88</v>
      </c>
      <c r="H1766">
        <v>1497</v>
      </c>
      <c r="I1766">
        <v>89</v>
      </c>
      <c r="J1766">
        <v>23.6</v>
      </c>
      <c r="K1766">
        <v>9.5</v>
      </c>
      <c r="L1766">
        <v>2025</v>
      </c>
      <c r="M1766">
        <v>14456</v>
      </c>
      <c r="N1766">
        <v>1</v>
      </c>
      <c r="O1766">
        <v>0</v>
      </c>
      <c r="P1766">
        <v>8.65</v>
      </c>
      <c r="Q1766" t="b">
        <f t="shared" si="243"/>
        <v>1</v>
      </c>
      <c r="R1766" t="b">
        <f t="shared" si="244"/>
        <v>0</v>
      </c>
      <c r="S1766" t="b">
        <f t="shared" si="245"/>
        <v>0</v>
      </c>
      <c r="T1766" t="b">
        <f t="shared" si="246"/>
        <v>0</v>
      </c>
      <c r="U1766" t="b">
        <f t="shared" si="247"/>
        <v>0</v>
      </c>
      <c r="V1766" t="b">
        <f t="shared" si="248"/>
        <v>1</v>
      </c>
      <c r="W1766" t="b">
        <f t="shared" si="249"/>
        <v>1</v>
      </c>
      <c r="X1766" t="b">
        <f t="shared" si="250"/>
        <v>0</v>
      </c>
      <c r="Y1766" t="b">
        <f t="shared" si="251"/>
        <v>0</v>
      </c>
    </row>
    <row r="1767" spans="1:25" x14ac:dyDescent="0.3">
      <c r="A1767">
        <v>1765</v>
      </c>
      <c r="B1767" t="s">
        <v>83</v>
      </c>
      <c r="C1767" t="s">
        <v>97</v>
      </c>
      <c r="D1767" t="s">
        <v>99</v>
      </c>
      <c r="E1767" t="s">
        <v>100</v>
      </c>
      <c r="F1767" t="s">
        <v>87</v>
      </c>
      <c r="G1767" t="s">
        <v>88</v>
      </c>
      <c r="H1767">
        <v>1497</v>
      </c>
      <c r="I1767">
        <v>89</v>
      </c>
      <c r="J1767">
        <v>23.6</v>
      </c>
      <c r="K1767">
        <v>9.5</v>
      </c>
      <c r="L1767">
        <v>2020</v>
      </c>
      <c r="M1767">
        <v>52884</v>
      </c>
      <c r="N1767">
        <v>3</v>
      </c>
      <c r="O1767">
        <v>0</v>
      </c>
      <c r="P1767">
        <v>3.18</v>
      </c>
      <c r="Q1767" t="b">
        <f t="shared" si="243"/>
        <v>0</v>
      </c>
      <c r="R1767" t="b">
        <f t="shared" si="244"/>
        <v>0</v>
      </c>
      <c r="S1767" t="b">
        <f t="shared" si="245"/>
        <v>1</v>
      </c>
      <c r="T1767" t="b">
        <f t="shared" si="246"/>
        <v>0</v>
      </c>
      <c r="U1767" t="b">
        <f t="shared" si="247"/>
        <v>0</v>
      </c>
      <c r="V1767" t="b">
        <f t="shared" si="248"/>
        <v>0</v>
      </c>
      <c r="W1767" t="b">
        <f t="shared" si="249"/>
        <v>0</v>
      </c>
      <c r="X1767" t="b">
        <f t="shared" si="250"/>
        <v>0</v>
      </c>
      <c r="Y1767" t="b">
        <f t="shared" si="251"/>
        <v>0</v>
      </c>
    </row>
    <row r="1768" spans="1:25" x14ac:dyDescent="0.3">
      <c r="A1768">
        <v>1766</v>
      </c>
      <c r="B1768" t="s">
        <v>83</v>
      </c>
      <c r="C1768" t="s">
        <v>97</v>
      </c>
      <c r="D1768" t="s">
        <v>99</v>
      </c>
      <c r="E1768" t="s">
        <v>100</v>
      </c>
      <c r="F1768" t="s">
        <v>87</v>
      </c>
      <c r="G1768" t="s">
        <v>88</v>
      </c>
      <c r="H1768">
        <v>1497</v>
      </c>
      <c r="I1768">
        <v>89</v>
      </c>
      <c r="J1768">
        <v>23.6</v>
      </c>
      <c r="K1768">
        <v>9.5</v>
      </c>
      <c r="L1768">
        <v>2020</v>
      </c>
      <c r="M1768">
        <v>118230</v>
      </c>
      <c r="N1768">
        <v>1</v>
      </c>
      <c r="O1768">
        <v>0</v>
      </c>
      <c r="P1768">
        <v>3.8</v>
      </c>
      <c r="Q1768" t="b">
        <f t="shared" si="243"/>
        <v>0</v>
      </c>
      <c r="R1768" t="b">
        <f t="shared" si="244"/>
        <v>0</v>
      </c>
      <c r="S1768" t="b">
        <f t="shared" si="245"/>
        <v>1</v>
      </c>
      <c r="T1768" t="b">
        <f t="shared" si="246"/>
        <v>0</v>
      </c>
      <c r="U1768" t="b">
        <f t="shared" si="247"/>
        <v>0</v>
      </c>
      <c r="V1768" t="b">
        <f t="shared" si="248"/>
        <v>0</v>
      </c>
      <c r="W1768" t="b">
        <f t="shared" si="249"/>
        <v>0</v>
      </c>
      <c r="X1768" t="b">
        <f t="shared" si="250"/>
        <v>0</v>
      </c>
      <c r="Y1768" t="b">
        <f t="shared" si="251"/>
        <v>0</v>
      </c>
    </row>
    <row r="1769" spans="1:25" x14ac:dyDescent="0.3">
      <c r="A1769">
        <v>1767</v>
      </c>
      <c r="B1769" t="s">
        <v>83</v>
      </c>
      <c r="C1769" t="s">
        <v>97</v>
      </c>
      <c r="D1769" t="s">
        <v>99</v>
      </c>
      <c r="E1769" t="s">
        <v>100</v>
      </c>
      <c r="F1769" t="s">
        <v>87</v>
      </c>
      <c r="G1769" t="s">
        <v>88</v>
      </c>
      <c r="H1769">
        <v>1497</v>
      </c>
      <c r="I1769">
        <v>89</v>
      </c>
      <c r="J1769">
        <v>23.6</v>
      </c>
      <c r="K1769">
        <v>9.5</v>
      </c>
      <c r="L1769">
        <v>2023</v>
      </c>
      <c r="M1769">
        <v>46128</v>
      </c>
      <c r="N1769">
        <v>1</v>
      </c>
      <c r="O1769">
        <v>0</v>
      </c>
      <c r="P1769">
        <v>6.44</v>
      </c>
      <c r="Q1769" t="b">
        <f t="shared" si="243"/>
        <v>1</v>
      </c>
      <c r="R1769" t="b">
        <f t="shared" si="244"/>
        <v>0</v>
      </c>
      <c r="S1769" t="b">
        <f t="shared" si="245"/>
        <v>1</v>
      </c>
      <c r="T1769" t="b">
        <f t="shared" si="246"/>
        <v>0</v>
      </c>
      <c r="U1769" t="b">
        <f t="shared" si="247"/>
        <v>0</v>
      </c>
      <c r="V1769" t="b">
        <f t="shared" si="248"/>
        <v>1</v>
      </c>
      <c r="W1769" t="b">
        <f t="shared" si="249"/>
        <v>0</v>
      </c>
      <c r="X1769" t="b">
        <f t="shared" si="250"/>
        <v>0</v>
      </c>
      <c r="Y1769" t="b">
        <f t="shared" si="251"/>
        <v>0</v>
      </c>
    </row>
    <row r="1770" spans="1:25" x14ac:dyDescent="0.3">
      <c r="A1770">
        <v>1768</v>
      </c>
      <c r="B1770" t="s">
        <v>83</v>
      </c>
      <c r="C1770" t="s">
        <v>97</v>
      </c>
      <c r="D1770" t="s">
        <v>99</v>
      </c>
      <c r="E1770" t="s">
        <v>100</v>
      </c>
      <c r="F1770" t="s">
        <v>87</v>
      </c>
      <c r="G1770" t="s">
        <v>88</v>
      </c>
      <c r="H1770">
        <v>1497</v>
      </c>
      <c r="I1770">
        <v>89</v>
      </c>
      <c r="J1770">
        <v>23.6</v>
      </c>
      <c r="K1770">
        <v>9.5</v>
      </c>
      <c r="L1770">
        <v>2025</v>
      </c>
      <c r="M1770">
        <v>21938</v>
      </c>
      <c r="N1770">
        <v>1</v>
      </c>
      <c r="O1770">
        <v>0</v>
      </c>
      <c r="P1770">
        <v>8.4600000000000009</v>
      </c>
      <c r="Q1770" t="b">
        <f t="shared" si="243"/>
        <v>1</v>
      </c>
      <c r="R1770" t="b">
        <f t="shared" si="244"/>
        <v>0</v>
      </c>
      <c r="S1770" t="b">
        <f t="shared" si="245"/>
        <v>0</v>
      </c>
      <c r="T1770" t="b">
        <f t="shared" si="246"/>
        <v>0</v>
      </c>
      <c r="U1770" t="b">
        <f t="shared" si="247"/>
        <v>0</v>
      </c>
      <c r="V1770" t="b">
        <f t="shared" si="248"/>
        <v>1</v>
      </c>
      <c r="W1770" t="b">
        <f t="shared" si="249"/>
        <v>1</v>
      </c>
      <c r="X1770" t="b">
        <f t="shared" si="250"/>
        <v>0</v>
      </c>
      <c r="Y1770" t="b">
        <f t="shared" si="251"/>
        <v>0</v>
      </c>
    </row>
    <row r="1771" spans="1:25" x14ac:dyDescent="0.3">
      <c r="A1771">
        <v>1769</v>
      </c>
      <c r="B1771" t="s">
        <v>83</v>
      </c>
      <c r="C1771" t="s">
        <v>97</v>
      </c>
      <c r="D1771" t="s">
        <v>99</v>
      </c>
      <c r="E1771" t="s">
        <v>100</v>
      </c>
      <c r="F1771" t="s">
        <v>87</v>
      </c>
      <c r="G1771" t="s">
        <v>88</v>
      </c>
      <c r="H1771">
        <v>1497</v>
      </c>
      <c r="I1771">
        <v>89</v>
      </c>
      <c r="J1771">
        <v>23.6</v>
      </c>
      <c r="K1771">
        <v>9.5</v>
      </c>
      <c r="L1771">
        <v>2024</v>
      </c>
      <c r="M1771">
        <v>34031</v>
      </c>
      <c r="N1771">
        <v>1</v>
      </c>
      <c r="O1771">
        <v>0</v>
      </c>
      <c r="P1771">
        <v>7.64</v>
      </c>
      <c r="Q1771" t="b">
        <f t="shared" si="243"/>
        <v>1</v>
      </c>
      <c r="R1771" t="b">
        <f t="shared" si="244"/>
        <v>0</v>
      </c>
      <c r="S1771" t="b">
        <f t="shared" si="245"/>
        <v>0</v>
      </c>
      <c r="T1771" t="b">
        <f t="shared" si="246"/>
        <v>0</v>
      </c>
      <c r="U1771" t="b">
        <f t="shared" si="247"/>
        <v>0</v>
      </c>
      <c r="V1771" t="b">
        <f t="shared" si="248"/>
        <v>1</v>
      </c>
      <c r="W1771" t="b">
        <f t="shared" si="249"/>
        <v>1</v>
      </c>
      <c r="X1771" t="b">
        <f t="shared" si="250"/>
        <v>0</v>
      </c>
      <c r="Y1771" t="b">
        <f t="shared" si="251"/>
        <v>0</v>
      </c>
    </row>
    <row r="1772" spans="1:25" x14ac:dyDescent="0.3">
      <c r="A1772">
        <v>1770</v>
      </c>
      <c r="B1772" t="s">
        <v>83</v>
      </c>
      <c r="C1772" t="s">
        <v>97</v>
      </c>
      <c r="D1772" t="s">
        <v>99</v>
      </c>
      <c r="E1772" t="s">
        <v>100</v>
      </c>
      <c r="F1772" t="s">
        <v>87</v>
      </c>
      <c r="G1772" t="s">
        <v>88</v>
      </c>
      <c r="H1772">
        <v>1497</v>
      </c>
      <c r="I1772">
        <v>89</v>
      </c>
      <c r="J1772">
        <v>23.6</v>
      </c>
      <c r="K1772">
        <v>9.5</v>
      </c>
      <c r="L1772">
        <v>2021</v>
      </c>
      <c r="M1772">
        <v>70168</v>
      </c>
      <c r="N1772">
        <v>2</v>
      </c>
      <c r="O1772">
        <v>0</v>
      </c>
      <c r="P1772">
        <v>4.26</v>
      </c>
      <c r="Q1772" t="b">
        <f t="shared" si="243"/>
        <v>1</v>
      </c>
      <c r="R1772" t="b">
        <f t="shared" si="244"/>
        <v>1</v>
      </c>
      <c r="S1772" t="b">
        <f t="shared" si="245"/>
        <v>1</v>
      </c>
      <c r="T1772" t="b">
        <f t="shared" si="246"/>
        <v>0</v>
      </c>
      <c r="U1772" t="b">
        <f t="shared" si="247"/>
        <v>0</v>
      </c>
      <c r="V1772" t="b">
        <f t="shared" si="248"/>
        <v>0</v>
      </c>
      <c r="W1772" t="b">
        <f t="shared" si="249"/>
        <v>0</v>
      </c>
      <c r="X1772" t="b">
        <f t="shared" si="250"/>
        <v>0</v>
      </c>
      <c r="Y1772" t="b">
        <f t="shared" si="251"/>
        <v>0</v>
      </c>
    </row>
    <row r="1773" spans="1:25" x14ac:dyDescent="0.3">
      <c r="A1773">
        <v>1771</v>
      </c>
      <c r="B1773" t="s">
        <v>83</v>
      </c>
      <c r="C1773" t="s">
        <v>97</v>
      </c>
      <c r="D1773" t="s">
        <v>99</v>
      </c>
      <c r="E1773" t="s">
        <v>100</v>
      </c>
      <c r="F1773" t="s">
        <v>87</v>
      </c>
      <c r="G1773" t="s">
        <v>88</v>
      </c>
      <c r="H1773">
        <v>1497</v>
      </c>
      <c r="I1773">
        <v>89</v>
      </c>
      <c r="J1773">
        <v>23.6</v>
      </c>
      <c r="K1773">
        <v>9.5</v>
      </c>
      <c r="L1773">
        <v>2022</v>
      </c>
      <c r="M1773">
        <v>41741</v>
      </c>
      <c r="N1773">
        <v>1</v>
      </c>
      <c r="O1773">
        <v>1</v>
      </c>
      <c r="P1773">
        <v>5.52</v>
      </c>
      <c r="Q1773" t="b">
        <f t="shared" si="243"/>
        <v>1</v>
      </c>
      <c r="R1773" t="b">
        <f t="shared" si="244"/>
        <v>0</v>
      </c>
      <c r="S1773" t="b">
        <f t="shared" si="245"/>
        <v>1</v>
      </c>
      <c r="T1773" t="b">
        <f t="shared" si="246"/>
        <v>0</v>
      </c>
      <c r="U1773" t="b">
        <f t="shared" si="247"/>
        <v>0</v>
      </c>
      <c r="V1773" t="b">
        <f t="shared" si="248"/>
        <v>0</v>
      </c>
      <c r="W1773" t="b">
        <f t="shared" si="249"/>
        <v>0</v>
      </c>
      <c r="X1773" t="b">
        <f t="shared" si="250"/>
        <v>0</v>
      </c>
      <c r="Y1773" t="b">
        <f t="shared" si="251"/>
        <v>0</v>
      </c>
    </row>
    <row r="1774" spans="1:25" x14ac:dyDescent="0.3">
      <c r="A1774">
        <v>1772</v>
      </c>
      <c r="B1774" t="s">
        <v>83</v>
      </c>
      <c r="C1774" t="s">
        <v>97</v>
      </c>
      <c r="D1774" t="s">
        <v>99</v>
      </c>
      <c r="E1774" t="s">
        <v>100</v>
      </c>
      <c r="F1774" t="s">
        <v>87</v>
      </c>
      <c r="G1774" t="s">
        <v>88</v>
      </c>
      <c r="H1774">
        <v>1497</v>
      </c>
      <c r="I1774">
        <v>89</v>
      </c>
      <c r="J1774">
        <v>23.6</v>
      </c>
      <c r="K1774">
        <v>9.5</v>
      </c>
      <c r="L1774">
        <v>2024</v>
      </c>
      <c r="M1774">
        <v>27001</v>
      </c>
      <c r="N1774">
        <v>1</v>
      </c>
      <c r="O1774">
        <v>0</v>
      </c>
      <c r="P1774">
        <v>7.85</v>
      </c>
      <c r="Q1774" t="b">
        <f t="shared" si="243"/>
        <v>1</v>
      </c>
      <c r="R1774" t="b">
        <f t="shared" si="244"/>
        <v>0</v>
      </c>
      <c r="S1774" t="b">
        <f t="shared" si="245"/>
        <v>0</v>
      </c>
      <c r="T1774" t="b">
        <f t="shared" si="246"/>
        <v>0</v>
      </c>
      <c r="U1774" t="b">
        <f t="shared" si="247"/>
        <v>0</v>
      </c>
      <c r="V1774" t="b">
        <f t="shared" si="248"/>
        <v>1</v>
      </c>
      <c r="W1774" t="b">
        <f t="shared" si="249"/>
        <v>1</v>
      </c>
      <c r="X1774" t="b">
        <f t="shared" si="250"/>
        <v>0</v>
      </c>
      <c r="Y1774" t="b">
        <f t="shared" si="251"/>
        <v>0</v>
      </c>
    </row>
    <row r="1775" spans="1:25" x14ac:dyDescent="0.3">
      <c r="A1775">
        <v>1773</v>
      </c>
      <c r="B1775" t="s">
        <v>83</v>
      </c>
      <c r="C1775" t="s">
        <v>97</v>
      </c>
      <c r="D1775" t="s">
        <v>99</v>
      </c>
      <c r="E1775" t="s">
        <v>100</v>
      </c>
      <c r="F1775" t="s">
        <v>87</v>
      </c>
      <c r="G1775" t="s">
        <v>88</v>
      </c>
      <c r="H1775">
        <v>1497</v>
      </c>
      <c r="I1775">
        <v>89</v>
      </c>
      <c r="J1775">
        <v>23.6</v>
      </c>
      <c r="K1775">
        <v>9.5</v>
      </c>
      <c r="L1775">
        <v>2023</v>
      </c>
      <c r="M1775">
        <v>49184</v>
      </c>
      <c r="N1775">
        <v>1</v>
      </c>
      <c r="O1775">
        <v>0</v>
      </c>
      <c r="P1775">
        <v>6.42</v>
      </c>
      <c r="Q1775" t="b">
        <f t="shared" si="243"/>
        <v>1</v>
      </c>
      <c r="R1775" t="b">
        <f t="shared" si="244"/>
        <v>0</v>
      </c>
      <c r="S1775" t="b">
        <f t="shared" si="245"/>
        <v>1</v>
      </c>
      <c r="T1775" t="b">
        <f t="shared" si="246"/>
        <v>0</v>
      </c>
      <c r="U1775" t="b">
        <f t="shared" si="247"/>
        <v>0</v>
      </c>
      <c r="V1775" t="b">
        <f t="shared" si="248"/>
        <v>1</v>
      </c>
      <c r="W1775" t="b">
        <f t="shared" si="249"/>
        <v>0</v>
      </c>
      <c r="X1775" t="b">
        <f t="shared" si="250"/>
        <v>0</v>
      </c>
      <c r="Y1775" t="b">
        <f t="shared" si="251"/>
        <v>0</v>
      </c>
    </row>
    <row r="1776" spans="1:25" x14ac:dyDescent="0.3">
      <c r="A1776">
        <v>1774</v>
      </c>
      <c r="B1776" t="s">
        <v>83</v>
      </c>
      <c r="C1776" t="s">
        <v>97</v>
      </c>
      <c r="D1776" t="s">
        <v>99</v>
      </c>
      <c r="E1776" t="s">
        <v>100</v>
      </c>
      <c r="F1776" t="s">
        <v>87</v>
      </c>
      <c r="G1776" t="s">
        <v>88</v>
      </c>
      <c r="H1776">
        <v>1497</v>
      </c>
      <c r="I1776">
        <v>89</v>
      </c>
      <c r="J1776">
        <v>23.6</v>
      </c>
      <c r="K1776">
        <v>9.5</v>
      </c>
      <c r="L1776">
        <v>2021</v>
      </c>
      <c r="M1776">
        <v>82864</v>
      </c>
      <c r="N1776">
        <v>1</v>
      </c>
      <c r="O1776">
        <v>0</v>
      </c>
      <c r="P1776">
        <v>5.1100000000000003</v>
      </c>
      <c r="Q1776" t="b">
        <f t="shared" si="243"/>
        <v>1</v>
      </c>
      <c r="R1776" t="b">
        <f t="shared" si="244"/>
        <v>0</v>
      </c>
      <c r="S1776" t="b">
        <f t="shared" si="245"/>
        <v>1</v>
      </c>
      <c r="T1776" t="b">
        <f t="shared" si="246"/>
        <v>0</v>
      </c>
      <c r="U1776" t="b">
        <f t="shared" si="247"/>
        <v>0</v>
      </c>
      <c r="V1776" t="b">
        <f t="shared" si="248"/>
        <v>0</v>
      </c>
      <c r="W1776" t="b">
        <f t="shared" si="249"/>
        <v>0</v>
      </c>
      <c r="X1776" t="b">
        <f t="shared" si="250"/>
        <v>0</v>
      </c>
      <c r="Y1776" t="b">
        <f t="shared" si="251"/>
        <v>0</v>
      </c>
    </row>
    <row r="1777" spans="1:25" x14ac:dyDescent="0.3">
      <c r="A1777">
        <v>1775</v>
      </c>
      <c r="B1777" t="s">
        <v>83</v>
      </c>
      <c r="C1777" t="s">
        <v>97</v>
      </c>
      <c r="D1777" t="s">
        <v>99</v>
      </c>
      <c r="E1777" t="s">
        <v>100</v>
      </c>
      <c r="F1777" t="s">
        <v>87</v>
      </c>
      <c r="G1777" t="s">
        <v>88</v>
      </c>
      <c r="H1777">
        <v>1497</v>
      </c>
      <c r="I1777">
        <v>89</v>
      </c>
      <c r="J1777">
        <v>23.6</v>
      </c>
      <c r="K1777">
        <v>9.5</v>
      </c>
      <c r="L1777">
        <v>2024</v>
      </c>
      <c r="M1777">
        <v>32809</v>
      </c>
      <c r="N1777">
        <v>1</v>
      </c>
      <c r="O1777">
        <v>0</v>
      </c>
      <c r="P1777">
        <v>7.23</v>
      </c>
      <c r="Q1777" t="b">
        <f t="shared" si="243"/>
        <v>1</v>
      </c>
      <c r="R1777" t="b">
        <f t="shared" si="244"/>
        <v>0</v>
      </c>
      <c r="S1777" t="b">
        <f t="shared" si="245"/>
        <v>0</v>
      </c>
      <c r="T1777" t="b">
        <f t="shared" si="246"/>
        <v>0</v>
      </c>
      <c r="U1777" t="b">
        <f t="shared" si="247"/>
        <v>0</v>
      </c>
      <c r="V1777" t="b">
        <f t="shared" si="248"/>
        <v>1</v>
      </c>
      <c r="W1777" t="b">
        <f t="shared" si="249"/>
        <v>1</v>
      </c>
      <c r="X1777" t="b">
        <f t="shared" si="250"/>
        <v>0</v>
      </c>
      <c r="Y1777" t="b">
        <f t="shared" si="251"/>
        <v>0</v>
      </c>
    </row>
    <row r="1778" spans="1:25" x14ac:dyDescent="0.3">
      <c r="A1778">
        <v>1776</v>
      </c>
      <c r="B1778" t="s">
        <v>83</v>
      </c>
      <c r="C1778" t="s">
        <v>97</v>
      </c>
      <c r="D1778" t="s">
        <v>99</v>
      </c>
      <c r="E1778" t="s">
        <v>100</v>
      </c>
      <c r="F1778" t="s">
        <v>87</v>
      </c>
      <c r="G1778" t="s">
        <v>88</v>
      </c>
      <c r="H1778">
        <v>1497</v>
      </c>
      <c r="I1778">
        <v>89</v>
      </c>
      <c r="J1778">
        <v>23.6</v>
      </c>
      <c r="K1778">
        <v>9.5</v>
      </c>
      <c r="L1778">
        <v>2024</v>
      </c>
      <c r="M1778">
        <v>48550</v>
      </c>
      <c r="N1778">
        <v>1</v>
      </c>
      <c r="O1778">
        <v>0</v>
      </c>
      <c r="P1778">
        <v>7.71</v>
      </c>
      <c r="Q1778" t="b">
        <f t="shared" si="243"/>
        <v>1</v>
      </c>
      <c r="R1778" t="b">
        <f t="shared" si="244"/>
        <v>0</v>
      </c>
      <c r="S1778" t="b">
        <f t="shared" si="245"/>
        <v>1</v>
      </c>
      <c r="T1778" t="b">
        <f t="shared" si="246"/>
        <v>0</v>
      </c>
      <c r="U1778" t="b">
        <f t="shared" si="247"/>
        <v>0</v>
      </c>
      <c r="V1778" t="b">
        <f t="shared" si="248"/>
        <v>1</v>
      </c>
      <c r="W1778" t="b">
        <f t="shared" si="249"/>
        <v>1</v>
      </c>
      <c r="X1778" t="b">
        <f t="shared" si="250"/>
        <v>0</v>
      </c>
      <c r="Y1778" t="b">
        <f t="shared" si="251"/>
        <v>0</v>
      </c>
    </row>
    <row r="1779" spans="1:25" x14ac:dyDescent="0.3">
      <c r="A1779">
        <v>1777</v>
      </c>
      <c r="B1779" t="s">
        <v>83</v>
      </c>
      <c r="C1779" t="s">
        <v>97</v>
      </c>
      <c r="D1779" t="s">
        <v>99</v>
      </c>
      <c r="E1779" t="s">
        <v>100</v>
      </c>
      <c r="F1779" t="s">
        <v>87</v>
      </c>
      <c r="G1779" t="s">
        <v>88</v>
      </c>
      <c r="H1779">
        <v>1497</v>
      </c>
      <c r="I1779">
        <v>89</v>
      </c>
      <c r="J1779">
        <v>23.6</v>
      </c>
      <c r="K1779">
        <v>9.5</v>
      </c>
      <c r="L1779">
        <v>2022</v>
      </c>
      <c r="M1779">
        <v>69996</v>
      </c>
      <c r="N1779">
        <v>1</v>
      </c>
      <c r="O1779">
        <v>0</v>
      </c>
      <c r="P1779">
        <v>5.59</v>
      </c>
      <c r="Q1779" t="b">
        <f t="shared" si="243"/>
        <v>1</v>
      </c>
      <c r="R1779" t="b">
        <f t="shared" si="244"/>
        <v>0</v>
      </c>
      <c r="S1779" t="b">
        <f t="shared" si="245"/>
        <v>1</v>
      </c>
      <c r="T1779" t="b">
        <f t="shared" si="246"/>
        <v>0</v>
      </c>
      <c r="U1779" t="b">
        <f t="shared" si="247"/>
        <v>0</v>
      </c>
      <c r="V1779" t="b">
        <f t="shared" si="248"/>
        <v>0</v>
      </c>
      <c r="W1779" t="b">
        <f t="shared" si="249"/>
        <v>0</v>
      </c>
      <c r="X1779" t="b">
        <f t="shared" si="250"/>
        <v>0</v>
      </c>
      <c r="Y1779" t="b">
        <f t="shared" si="251"/>
        <v>0</v>
      </c>
    </row>
    <row r="1780" spans="1:25" x14ac:dyDescent="0.3">
      <c r="A1780">
        <v>1778</v>
      </c>
      <c r="B1780" t="s">
        <v>83</v>
      </c>
      <c r="C1780" t="s">
        <v>97</v>
      </c>
      <c r="D1780" t="s">
        <v>99</v>
      </c>
      <c r="E1780" t="s">
        <v>100</v>
      </c>
      <c r="F1780" t="s">
        <v>87</v>
      </c>
      <c r="G1780" t="s">
        <v>88</v>
      </c>
      <c r="H1780">
        <v>1497</v>
      </c>
      <c r="I1780">
        <v>89</v>
      </c>
      <c r="J1780">
        <v>23.6</v>
      </c>
      <c r="K1780">
        <v>9.5</v>
      </c>
      <c r="L1780">
        <v>2021</v>
      </c>
      <c r="M1780">
        <v>49221</v>
      </c>
      <c r="N1780">
        <v>2</v>
      </c>
      <c r="O1780">
        <v>1</v>
      </c>
      <c r="P1780">
        <v>3.87</v>
      </c>
      <c r="Q1780" t="b">
        <f t="shared" si="243"/>
        <v>0</v>
      </c>
      <c r="R1780" t="b">
        <f t="shared" si="244"/>
        <v>0</v>
      </c>
      <c r="S1780" t="b">
        <f t="shared" si="245"/>
        <v>1</v>
      </c>
      <c r="T1780" t="b">
        <f t="shared" si="246"/>
        <v>0</v>
      </c>
      <c r="U1780" t="b">
        <f t="shared" si="247"/>
        <v>0</v>
      </c>
      <c r="V1780" t="b">
        <f t="shared" si="248"/>
        <v>0</v>
      </c>
      <c r="W1780" t="b">
        <f t="shared" si="249"/>
        <v>0</v>
      </c>
      <c r="X1780" t="b">
        <f t="shared" si="250"/>
        <v>0</v>
      </c>
      <c r="Y1780" t="b">
        <f t="shared" si="251"/>
        <v>0</v>
      </c>
    </row>
    <row r="1781" spans="1:25" x14ac:dyDescent="0.3">
      <c r="A1781">
        <v>1779</v>
      </c>
      <c r="B1781" t="s">
        <v>83</v>
      </c>
      <c r="C1781" t="s">
        <v>97</v>
      </c>
      <c r="D1781" t="s">
        <v>99</v>
      </c>
      <c r="E1781" t="s">
        <v>100</v>
      </c>
      <c r="F1781" t="s">
        <v>87</v>
      </c>
      <c r="G1781" t="s">
        <v>88</v>
      </c>
      <c r="H1781">
        <v>1497</v>
      </c>
      <c r="I1781">
        <v>89</v>
      </c>
      <c r="J1781">
        <v>23.6</v>
      </c>
      <c r="K1781">
        <v>9.5</v>
      </c>
      <c r="L1781">
        <v>2020</v>
      </c>
      <c r="M1781">
        <v>63157</v>
      </c>
      <c r="N1781">
        <v>1</v>
      </c>
      <c r="O1781">
        <v>0</v>
      </c>
      <c r="P1781">
        <v>4.22</v>
      </c>
      <c r="Q1781" t="b">
        <f t="shared" si="243"/>
        <v>1</v>
      </c>
      <c r="R1781" t="b">
        <f t="shared" si="244"/>
        <v>1</v>
      </c>
      <c r="S1781" t="b">
        <f t="shared" si="245"/>
        <v>1</v>
      </c>
      <c r="T1781" t="b">
        <f t="shared" si="246"/>
        <v>0</v>
      </c>
      <c r="U1781" t="b">
        <f t="shared" si="247"/>
        <v>0</v>
      </c>
      <c r="V1781" t="b">
        <f t="shared" si="248"/>
        <v>0</v>
      </c>
      <c r="W1781" t="b">
        <f t="shared" si="249"/>
        <v>0</v>
      </c>
      <c r="X1781" t="b">
        <f t="shared" si="250"/>
        <v>0</v>
      </c>
      <c r="Y1781" t="b">
        <f t="shared" si="251"/>
        <v>0</v>
      </c>
    </row>
    <row r="1782" spans="1:25" x14ac:dyDescent="0.3">
      <c r="A1782">
        <v>1780</v>
      </c>
      <c r="B1782" t="s">
        <v>83</v>
      </c>
      <c r="C1782" t="s">
        <v>97</v>
      </c>
      <c r="D1782" t="s">
        <v>99</v>
      </c>
      <c r="E1782" t="s">
        <v>100</v>
      </c>
      <c r="F1782" t="s">
        <v>87</v>
      </c>
      <c r="G1782" t="s">
        <v>88</v>
      </c>
      <c r="H1782">
        <v>1497</v>
      </c>
      <c r="I1782">
        <v>89</v>
      </c>
      <c r="J1782">
        <v>23.6</v>
      </c>
      <c r="K1782">
        <v>9.5</v>
      </c>
      <c r="L1782">
        <v>2020</v>
      </c>
      <c r="M1782">
        <v>55735</v>
      </c>
      <c r="N1782">
        <v>2</v>
      </c>
      <c r="O1782">
        <v>0</v>
      </c>
      <c r="P1782">
        <v>4.13</v>
      </c>
      <c r="Q1782" t="b">
        <f t="shared" si="243"/>
        <v>1</v>
      </c>
      <c r="R1782" t="b">
        <f t="shared" si="244"/>
        <v>1</v>
      </c>
      <c r="S1782" t="b">
        <f t="shared" si="245"/>
        <v>1</v>
      </c>
      <c r="T1782" t="b">
        <f t="shared" si="246"/>
        <v>0</v>
      </c>
      <c r="U1782" t="b">
        <f t="shared" si="247"/>
        <v>0</v>
      </c>
      <c r="V1782" t="b">
        <f t="shared" si="248"/>
        <v>0</v>
      </c>
      <c r="W1782" t="b">
        <f t="shared" si="249"/>
        <v>0</v>
      </c>
      <c r="X1782" t="b">
        <f t="shared" si="250"/>
        <v>0</v>
      </c>
      <c r="Y1782" t="b">
        <f t="shared" si="251"/>
        <v>0</v>
      </c>
    </row>
    <row r="1783" spans="1:25" x14ac:dyDescent="0.3">
      <c r="A1783">
        <v>1781</v>
      </c>
      <c r="B1783" t="s">
        <v>83</v>
      </c>
      <c r="C1783" t="s">
        <v>97</v>
      </c>
      <c r="D1783" t="s">
        <v>99</v>
      </c>
      <c r="E1783" t="s">
        <v>100</v>
      </c>
      <c r="F1783" t="s">
        <v>87</v>
      </c>
      <c r="G1783" t="s">
        <v>88</v>
      </c>
      <c r="H1783">
        <v>1497</v>
      </c>
      <c r="I1783">
        <v>89</v>
      </c>
      <c r="J1783">
        <v>23.6</v>
      </c>
      <c r="K1783">
        <v>9.5</v>
      </c>
      <c r="L1783">
        <v>2025</v>
      </c>
      <c r="M1783">
        <v>12803</v>
      </c>
      <c r="N1783">
        <v>2</v>
      </c>
      <c r="O1783">
        <v>0</v>
      </c>
      <c r="P1783">
        <v>8.33</v>
      </c>
      <c r="Q1783" t="b">
        <f t="shared" si="243"/>
        <v>1</v>
      </c>
      <c r="R1783" t="b">
        <f t="shared" si="244"/>
        <v>0</v>
      </c>
      <c r="S1783" t="b">
        <f t="shared" si="245"/>
        <v>0</v>
      </c>
      <c r="T1783" t="b">
        <f t="shared" si="246"/>
        <v>0</v>
      </c>
      <c r="U1783" t="b">
        <f t="shared" si="247"/>
        <v>0</v>
      </c>
      <c r="V1783" t="b">
        <f t="shared" si="248"/>
        <v>1</v>
      </c>
      <c r="W1783" t="b">
        <f t="shared" si="249"/>
        <v>1</v>
      </c>
      <c r="X1783" t="b">
        <f t="shared" si="250"/>
        <v>0</v>
      </c>
      <c r="Y1783" t="b">
        <f t="shared" si="251"/>
        <v>0</v>
      </c>
    </row>
    <row r="1784" spans="1:25" x14ac:dyDescent="0.3">
      <c r="A1784">
        <v>1782</v>
      </c>
      <c r="B1784" t="s">
        <v>83</v>
      </c>
      <c r="C1784" t="s">
        <v>97</v>
      </c>
      <c r="D1784" t="s">
        <v>99</v>
      </c>
      <c r="E1784" t="s">
        <v>100</v>
      </c>
      <c r="F1784" t="s">
        <v>87</v>
      </c>
      <c r="G1784" t="s">
        <v>88</v>
      </c>
      <c r="H1784">
        <v>1497</v>
      </c>
      <c r="I1784">
        <v>89</v>
      </c>
      <c r="J1784">
        <v>23.6</v>
      </c>
      <c r="K1784">
        <v>9.5</v>
      </c>
      <c r="L1784">
        <v>2020</v>
      </c>
      <c r="M1784">
        <v>80473</v>
      </c>
      <c r="N1784">
        <v>1</v>
      </c>
      <c r="O1784">
        <v>0</v>
      </c>
      <c r="P1784">
        <v>4.2</v>
      </c>
      <c r="Q1784" t="b">
        <f t="shared" si="243"/>
        <v>1</v>
      </c>
      <c r="R1784" t="b">
        <f t="shared" si="244"/>
        <v>1</v>
      </c>
      <c r="S1784" t="b">
        <f t="shared" si="245"/>
        <v>1</v>
      </c>
      <c r="T1784" t="b">
        <f t="shared" si="246"/>
        <v>0</v>
      </c>
      <c r="U1784" t="b">
        <f t="shared" si="247"/>
        <v>0</v>
      </c>
      <c r="V1784" t="b">
        <f t="shared" si="248"/>
        <v>0</v>
      </c>
      <c r="W1784" t="b">
        <f t="shared" si="249"/>
        <v>0</v>
      </c>
      <c r="X1784" t="b">
        <f t="shared" si="250"/>
        <v>0</v>
      </c>
      <c r="Y1784" t="b">
        <f t="shared" si="251"/>
        <v>0</v>
      </c>
    </row>
    <row r="1785" spans="1:25" x14ac:dyDescent="0.3">
      <c r="A1785">
        <v>1783</v>
      </c>
      <c r="B1785" t="s">
        <v>83</v>
      </c>
      <c r="C1785" t="s">
        <v>97</v>
      </c>
      <c r="D1785" t="s">
        <v>99</v>
      </c>
      <c r="E1785" t="s">
        <v>100</v>
      </c>
      <c r="F1785" t="s">
        <v>87</v>
      </c>
      <c r="G1785" t="s">
        <v>88</v>
      </c>
      <c r="H1785">
        <v>1497</v>
      </c>
      <c r="I1785">
        <v>89</v>
      </c>
      <c r="J1785">
        <v>23.6</v>
      </c>
      <c r="K1785">
        <v>9.5</v>
      </c>
      <c r="L1785">
        <v>2025</v>
      </c>
      <c r="M1785">
        <v>13857</v>
      </c>
      <c r="N1785">
        <v>1</v>
      </c>
      <c r="O1785">
        <v>0</v>
      </c>
      <c r="P1785">
        <v>8.52</v>
      </c>
      <c r="Q1785" t="b">
        <f t="shared" si="243"/>
        <v>1</v>
      </c>
      <c r="R1785" t="b">
        <f t="shared" si="244"/>
        <v>0</v>
      </c>
      <c r="S1785" t="b">
        <f t="shared" si="245"/>
        <v>0</v>
      </c>
      <c r="T1785" t="b">
        <f t="shared" si="246"/>
        <v>0</v>
      </c>
      <c r="U1785" t="b">
        <f t="shared" si="247"/>
        <v>0</v>
      </c>
      <c r="V1785" t="b">
        <f t="shared" si="248"/>
        <v>1</v>
      </c>
      <c r="W1785" t="b">
        <f t="shared" si="249"/>
        <v>1</v>
      </c>
      <c r="X1785" t="b">
        <f t="shared" si="250"/>
        <v>0</v>
      </c>
      <c r="Y1785" t="b">
        <f t="shared" si="251"/>
        <v>0</v>
      </c>
    </row>
    <row r="1786" spans="1:25" x14ac:dyDescent="0.3">
      <c r="A1786">
        <v>1784</v>
      </c>
      <c r="B1786" t="s">
        <v>83</v>
      </c>
      <c r="C1786" t="s">
        <v>97</v>
      </c>
      <c r="D1786" t="s">
        <v>99</v>
      </c>
      <c r="E1786" t="s">
        <v>100</v>
      </c>
      <c r="F1786" t="s">
        <v>87</v>
      </c>
      <c r="G1786" t="s">
        <v>88</v>
      </c>
      <c r="H1786">
        <v>1497</v>
      </c>
      <c r="I1786">
        <v>89</v>
      </c>
      <c r="J1786">
        <v>23.6</v>
      </c>
      <c r="K1786">
        <v>9.5</v>
      </c>
      <c r="L1786">
        <v>2024</v>
      </c>
      <c r="M1786">
        <v>33665</v>
      </c>
      <c r="N1786">
        <v>1</v>
      </c>
      <c r="O1786">
        <v>0</v>
      </c>
      <c r="P1786">
        <v>7.37</v>
      </c>
      <c r="Q1786" t="b">
        <f t="shared" si="243"/>
        <v>1</v>
      </c>
      <c r="R1786" t="b">
        <f t="shared" si="244"/>
        <v>0</v>
      </c>
      <c r="S1786" t="b">
        <f t="shared" si="245"/>
        <v>0</v>
      </c>
      <c r="T1786" t="b">
        <f t="shared" si="246"/>
        <v>0</v>
      </c>
      <c r="U1786" t="b">
        <f t="shared" si="247"/>
        <v>0</v>
      </c>
      <c r="V1786" t="b">
        <f t="shared" si="248"/>
        <v>1</v>
      </c>
      <c r="W1786" t="b">
        <f t="shared" si="249"/>
        <v>1</v>
      </c>
      <c r="X1786" t="b">
        <f t="shared" si="250"/>
        <v>0</v>
      </c>
      <c r="Y1786" t="b">
        <f t="shared" si="251"/>
        <v>0</v>
      </c>
    </row>
    <row r="1787" spans="1:25" x14ac:dyDescent="0.3">
      <c r="A1787">
        <v>1785</v>
      </c>
      <c r="B1787" t="s">
        <v>83</v>
      </c>
      <c r="C1787" t="s">
        <v>97</v>
      </c>
      <c r="D1787" t="s">
        <v>99</v>
      </c>
      <c r="E1787" t="s">
        <v>100</v>
      </c>
      <c r="F1787" t="s">
        <v>87</v>
      </c>
      <c r="G1787" t="s">
        <v>88</v>
      </c>
      <c r="H1787">
        <v>1497</v>
      </c>
      <c r="I1787">
        <v>89</v>
      </c>
      <c r="J1787">
        <v>23.6</v>
      </c>
      <c r="K1787">
        <v>9.5</v>
      </c>
      <c r="L1787">
        <v>2024</v>
      </c>
      <c r="M1787">
        <v>42416</v>
      </c>
      <c r="N1787">
        <v>2</v>
      </c>
      <c r="O1787">
        <v>0</v>
      </c>
      <c r="P1787">
        <v>7.44</v>
      </c>
      <c r="Q1787" t="b">
        <f t="shared" si="243"/>
        <v>1</v>
      </c>
      <c r="R1787" t="b">
        <f t="shared" si="244"/>
        <v>0</v>
      </c>
      <c r="S1787" t="b">
        <f t="shared" si="245"/>
        <v>1</v>
      </c>
      <c r="T1787" t="b">
        <f t="shared" si="246"/>
        <v>0</v>
      </c>
      <c r="U1787" t="b">
        <f t="shared" si="247"/>
        <v>0</v>
      </c>
      <c r="V1787" t="b">
        <f t="shared" si="248"/>
        <v>1</v>
      </c>
      <c r="W1787" t="b">
        <f t="shared" si="249"/>
        <v>1</v>
      </c>
      <c r="X1787" t="b">
        <f t="shared" si="250"/>
        <v>0</v>
      </c>
      <c r="Y1787" t="b">
        <f t="shared" si="251"/>
        <v>0</v>
      </c>
    </row>
    <row r="1788" spans="1:25" x14ac:dyDescent="0.3">
      <c r="A1788">
        <v>1786</v>
      </c>
      <c r="B1788" t="s">
        <v>83</v>
      </c>
      <c r="C1788" t="s">
        <v>97</v>
      </c>
      <c r="D1788" t="s">
        <v>99</v>
      </c>
      <c r="E1788" t="s">
        <v>100</v>
      </c>
      <c r="F1788" t="s">
        <v>87</v>
      </c>
      <c r="G1788" t="s">
        <v>88</v>
      </c>
      <c r="H1788">
        <v>1497</v>
      </c>
      <c r="I1788">
        <v>89</v>
      </c>
      <c r="J1788">
        <v>23.6</v>
      </c>
      <c r="K1788">
        <v>9.5</v>
      </c>
      <c r="L1788">
        <v>2023</v>
      </c>
      <c r="M1788">
        <v>48852</v>
      </c>
      <c r="N1788">
        <v>1</v>
      </c>
      <c r="O1788">
        <v>0</v>
      </c>
      <c r="P1788">
        <v>6.88</v>
      </c>
      <c r="Q1788" t="b">
        <f t="shared" si="243"/>
        <v>1</v>
      </c>
      <c r="R1788" t="b">
        <f t="shared" si="244"/>
        <v>0</v>
      </c>
      <c r="S1788" t="b">
        <f t="shared" si="245"/>
        <v>1</v>
      </c>
      <c r="T1788" t="b">
        <f t="shared" si="246"/>
        <v>0</v>
      </c>
      <c r="U1788" t="b">
        <f t="shared" si="247"/>
        <v>0</v>
      </c>
      <c r="V1788" t="b">
        <f t="shared" si="248"/>
        <v>1</v>
      </c>
      <c r="W1788" t="b">
        <f t="shared" si="249"/>
        <v>0</v>
      </c>
      <c r="X1788" t="b">
        <f t="shared" si="250"/>
        <v>0</v>
      </c>
      <c r="Y1788" t="b">
        <f t="shared" si="251"/>
        <v>0</v>
      </c>
    </row>
    <row r="1789" spans="1:25" x14ac:dyDescent="0.3">
      <c r="A1789">
        <v>1787</v>
      </c>
      <c r="B1789" t="s">
        <v>83</v>
      </c>
      <c r="C1789" t="s">
        <v>97</v>
      </c>
      <c r="D1789" t="s">
        <v>99</v>
      </c>
      <c r="E1789" t="s">
        <v>100</v>
      </c>
      <c r="F1789" t="s">
        <v>87</v>
      </c>
      <c r="G1789" t="s">
        <v>88</v>
      </c>
      <c r="H1789">
        <v>1497</v>
      </c>
      <c r="I1789">
        <v>89</v>
      </c>
      <c r="J1789">
        <v>23.6</v>
      </c>
      <c r="K1789">
        <v>9.5</v>
      </c>
      <c r="L1789">
        <v>2026</v>
      </c>
      <c r="M1789">
        <v>4727</v>
      </c>
      <c r="N1789">
        <v>3</v>
      </c>
      <c r="O1789">
        <v>0</v>
      </c>
      <c r="P1789">
        <v>9</v>
      </c>
      <c r="Q1789" t="b">
        <f t="shared" si="243"/>
        <v>1</v>
      </c>
      <c r="R1789" t="b">
        <f t="shared" si="244"/>
        <v>0</v>
      </c>
      <c r="S1789" t="b">
        <f t="shared" si="245"/>
        <v>0</v>
      </c>
      <c r="T1789" t="b">
        <f t="shared" si="246"/>
        <v>0</v>
      </c>
      <c r="U1789" t="b">
        <f t="shared" si="247"/>
        <v>0</v>
      </c>
      <c r="V1789" t="b">
        <f t="shared" si="248"/>
        <v>1</v>
      </c>
      <c r="W1789" t="b">
        <f t="shared" si="249"/>
        <v>1</v>
      </c>
      <c r="X1789" t="b">
        <f t="shared" si="250"/>
        <v>0</v>
      </c>
      <c r="Y1789" t="b">
        <f t="shared" si="251"/>
        <v>0</v>
      </c>
    </row>
    <row r="1790" spans="1:25" x14ac:dyDescent="0.3">
      <c r="A1790">
        <v>1788</v>
      </c>
      <c r="B1790" t="s">
        <v>83</v>
      </c>
      <c r="C1790" t="s">
        <v>97</v>
      </c>
      <c r="D1790" t="s">
        <v>99</v>
      </c>
      <c r="E1790" t="s">
        <v>100</v>
      </c>
      <c r="F1790" t="s">
        <v>87</v>
      </c>
      <c r="G1790" t="s">
        <v>88</v>
      </c>
      <c r="H1790">
        <v>1497</v>
      </c>
      <c r="I1790">
        <v>89</v>
      </c>
      <c r="J1790">
        <v>23.6</v>
      </c>
      <c r="K1790">
        <v>9.5</v>
      </c>
      <c r="L1790">
        <v>2021</v>
      </c>
      <c r="M1790">
        <v>103947</v>
      </c>
      <c r="N1790">
        <v>1</v>
      </c>
      <c r="O1790">
        <v>0</v>
      </c>
      <c r="P1790">
        <v>4.88</v>
      </c>
      <c r="Q1790" t="b">
        <f t="shared" si="243"/>
        <v>1</v>
      </c>
      <c r="R1790" t="b">
        <f t="shared" si="244"/>
        <v>1</v>
      </c>
      <c r="S1790" t="b">
        <f t="shared" si="245"/>
        <v>1</v>
      </c>
      <c r="T1790" t="b">
        <f t="shared" si="246"/>
        <v>0</v>
      </c>
      <c r="U1790" t="b">
        <f t="shared" si="247"/>
        <v>0</v>
      </c>
      <c r="V1790" t="b">
        <f t="shared" si="248"/>
        <v>0</v>
      </c>
      <c r="W1790" t="b">
        <f t="shared" si="249"/>
        <v>0</v>
      </c>
      <c r="X1790" t="b">
        <f t="shared" si="250"/>
        <v>0</v>
      </c>
      <c r="Y1790" t="b">
        <f t="shared" si="251"/>
        <v>0</v>
      </c>
    </row>
    <row r="1791" spans="1:25" x14ac:dyDescent="0.3">
      <c r="A1791">
        <v>1789</v>
      </c>
      <c r="B1791" t="s">
        <v>83</v>
      </c>
      <c r="C1791" t="s">
        <v>97</v>
      </c>
      <c r="D1791" t="s">
        <v>99</v>
      </c>
      <c r="E1791" t="s">
        <v>100</v>
      </c>
      <c r="F1791" t="s">
        <v>87</v>
      </c>
      <c r="G1791" t="s">
        <v>88</v>
      </c>
      <c r="H1791">
        <v>1497</v>
      </c>
      <c r="I1791">
        <v>89</v>
      </c>
      <c r="J1791">
        <v>23.6</v>
      </c>
      <c r="K1791">
        <v>9.5</v>
      </c>
      <c r="L1791">
        <v>2021</v>
      </c>
      <c r="M1791">
        <v>81528</v>
      </c>
      <c r="N1791">
        <v>2</v>
      </c>
      <c r="O1791">
        <v>0</v>
      </c>
      <c r="P1791">
        <v>4.3899999999999997</v>
      </c>
      <c r="Q1791" t="b">
        <f t="shared" si="243"/>
        <v>1</v>
      </c>
      <c r="R1791" t="b">
        <f t="shared" si="244"/>
        <v>1</v>
      </c>
      <c r="S1791" t="b">
        <f t="shared" si="245"/>
        <v>1</v>
      </c>
      <c r="T1791" t="b">
        <f t="shared" si="246"/>
        <v>0</v>
      </c>
      <c r="U1791" t="b">
        <f t="shared" si="247"/>
        <v>0</v>
      </c>
      <c r="V1791" t="b">
        <f t="shared" si="248"/>
        <v>0</v>
      </c>
      <c r="W1791" t="b">
        <f t="shared" si="249"/>
        <v>0</v>
      </c>
      <c r="X1791" t="b">
        <f t="shared" si="250"/>
        <v>0</v>
      </c>
      <c r="Y1791" t="b">
        <f t="shared" si="251"/>
        <v>0</v>
      </c>
    </row>
    <row r="1792" spans="1:25" x14ac:dyDescent="0.3">
      <c r="A1792">
        <v>1790</v>
      </c>
      <c r="B1792" t="s">
        <v>83</v>
      </c>
      <c r="C1792" t="s">
        <v>97</v>
      </c>
      <c r="D1792" t="s">
        <v>99</v>
      </c>
      <c r="E1792" t="s">
        <v>100</v>
      </c>
      <c r="F1792" t="s">
        <v>87</v>
      </c>
      <c r="G1792" t="s">
        <v>88</v>
      </c>
      <c r="H1792">
        <v>1497</v>
      </c>
      <c r="I1792">
        <v>89</v>
      </c>
      <c r="J1792">
        <v>23.6</v>
      </c>
      <c r="K1792">
        <v>9.5</v>
      </c>
      <c r="L1792">
        <v>2024</v>
      </c>
      <c r="M1792">
        <v>40177</v>
      </c>
      <c r="N1792">
        <v>1</v>
      </c>
      <c r="O1792">
        <v>0</v>
      </c>
      <c r="P1792">
        <v>7.92</v>
      </c>
      <c r="Q1792" t="b">
        <f t="shared" si="243"/>
        <v>1</v>
      </c>
      <c r="R1792" t="b">
        <f t="shared" si="244"/>
        <v>0</v>
      </c>
      <c r="S1792" t="b">
        <f t="shared" si="245"/>
        <v>1</v>
      </c>
      <c r="T1792" t="b">
        <f t="shared" si="246"/>
        <v>0</v>
      </c>
      <c r="U1792" t="b">
        <f t="shared" si="247"/>
        <v>0</v>
      </c>
      <c r="V1792" t="b">
        <f t="shared" si="248"/>
        <v>1</v>
      </c>
      <c r="W1792" t="b">
        <f t="shared" si="249"/>
        <v>1</v>
      </c>
      <c r="X1792" t="b">
        <f t="shared" si="250"/>
        <v>0</v>
      </c>
      <c r="Y1792" t="b">
        <f t="shared" si="251"/>
        <v>0</v>
      </c>
    </row>
    <row r="1793" spans="1:25" x14ac:dyDescent="0.3">
      <c r="A1793">
        <v>1791</v>
      </c>
      <c r="B1793" t="s">
        <v>83</v>
      </c>
      <c r="C1793" t="s">
        <v>97</v>
      </c>
      <c r="D1793" t="s">
        <v>99</v>
      </c>
      <c r="E1793" t="s">
        <v>100</v>
      </c>
      <c r="F1793" t="s">
        <v>87</v>
      </c>
      <c r="G1793" t="s">
        <v>88</v>
      </c>
      <c r="H1793">
        <v>1497</v>
      </c>
      <c r="I1793">
        <v>89</v>
      </c>
      <c r="J1793">
        <v>23.6</v>
      </c>
      <c r="K1793">
        <v>9.5</v>
      </c>
      <c r="L1793">
        <v>2026</v>
      </c>
      <c r="M1793">
        <v>6207</v>
      </c>
      <c r="N1793">
        <v>2</v>
      </c>
      <c r="O1793">
        <v>1</v>
      </c>
      <c r="P1793">
        <v>8.07</v>
      </c>
      <c r="Q1793" t="b">
        <f t="shared" si="243"/>
        <v>1</v>
      </c>
      <c r="R1793" t="b">
        <f t="shared" si="244"/>
        <v>0</v>
      </c>
      <c r="S1793" t="b">
        <f t="shared" si="245"/>
        <v>0</v>
      </c>
      <c r="T1793" t="b">
        <f t="shared" si="246"/>
        <v>0</v>
      </c>
      <c r="U1793" t="b">
        <f t="shared" si="247"/>
        <v>0</v>
      </c>
      <c r="V1793" t="b">
        <f t="shared" si="248"/>
        <v>1</v>
      </c>
      <c r="W1793" t="b">
        <f t="shared" si="249"/>
        <v>1</v>
      </c>
      <c r="X1793" t="b">
        <f t="shared" si="250"/>
        <v>0</v>
      </c>
      <c r="Y1793" t="b">
        <f t="shared" si="251"/>
        <v>0</v>
      </c>
    </row>
    <row r="1794" spans="1:25" x14ac:dyDescent="0.3">
      <c r="A1794">
        <v>1792</v>
      </c>
      <c r="B1794" t="s">
        <v>83</v>
      </c>
      <c r="C1794" t="s">
        <v>97</v>
      </c>
      <c r="D1794" t="s">
        <v>99</v>
      </c>
      <c r="E1794" t="s">
        <v>100</v>
      </c>
      <c r="F1794" t="s">
        <v>87</v>
      </c>
      <c r="G1794" t="s">
        <v>88</v>
      </c>
      <c r="H1794">
        <v>1497</v>
      </c>
      <c r="I1794">
        <v>89</v>
      </c>
      <c r="J1794">
        <v>23.6</v>
      </c>
      <c r="K1794">
        <v>9.5</v>
      </c>
      <c r="L1794">
        <v>2026</v>
      </c>
      <c r="M1794">
        <v>9852</v>
      </c>
      <c r="N1794">
        <v>2</v>
      </c>
      <c r="O1794">
        <v>0</v>
      </c>
      <c r="P1794">
        <v>8.76</v>
      </c>
      <c r="Q1794" t="b">
        <f t="shared" si="243"/>
        <v>1</v>
      </c>
      <c r="R1794" t="b">
        <f t="shared" si="244"/>
        <v>0</v>
      </c>
      <c r="S1794" t="b">
        <f t="shared" si="245"/>
        <v>0</v>
      </c>
      <c r="T1794" t="b">
        <f t="shared" si="246"/>
        <v>0</v>
      </c>
      <c r="U1794" t="b">
        <f t="shared" si="247"/>
        <v>0</v>
      </c>
      <c r="V1794" t="b">
        <f t="shared" si="248"/>
        <v>1</v>
      </c>
      <c r="W1794" t="b">
        <f t="shared" si="249"/>
        <v>1</v>
      </c>
      <c r="X1794" t="b">
        <f t="shared" si="250"/>
        <v>0</v>
      </c>
      <c r="Y1794" t="b">
        <f t="shared" si="251"/>
        <v>0</v>
      </c>
    </row>
    <row r="1795" spans="1:25" x14ac:dyDescent="0.3">
      <c r="A1795">
        <v>1793</v>
      </c>
      <c r="B1795" t="s">
        <v>83</v>
      </c>
      <c r="C1795" t="s">
        <v>97</v>
      </c>
      <c r="D1795" t="s">
        <v>99</v>
      </c>
      <c r="E1795" t="s">
        <v>100</v>
      </c>
      <c r="F1795" t="s">
        <v>87</v>
      </c>
      <c r="G1795" t="s">
        <v>88</v>
      </c>
      <c r="H1795">
        <v>1497</v>
      </c>
      <c r="I1795">
        <v>89</v>
      </c>
      <c r="J1795">
        <v>23.6</v>
      </c>
      <c r="K1795">
        <v>9.5</v>
      </c>
      <c r="L1795">
        <v>2020</v>
      </c>
      <c r="M1795">
        <v>64556</v>
      </c>
      <c r="N1795">
        <v>2</v>
      </c>
      <c r="O1795">
        <v>0</v>
      </c>
      <c r="P1795">
        <v>3.73</v>
      </c>
      <c r="Q1795" t="b">
        <f t="shared" si="243"/>
        <v>0</v>
      </c>
      <c r="R1795" t="b">
        <f t="shared" si="244"/>
        <v>0</v>
      </c>
      <c r="S1795" t="b">
        <f t="shared" si="245"/>
        <v>1</v>
      </c>
      <c r="T1795" t="b">
        <f t="shared" si="246"/>
        <v>0</v>
      </c>
      <c r="U1795" t="b">
        <f t="shared" si="247"/>
        <v>0</v>
      </c>
      <c r="V1795" t="b">
        <f t="shared" si="248"/>
        <v>0</v>
      </c>
      <c r="W1795" t="b">
        <f t="shared" si="249"/>
        <v>0</v>
      </c>
      <c r="X1795" t="b">
        <f t="shared" si="250"/>
        <v>0</v>
      </c>
      <c r="Y1795" t="b">
        <f t="shared" si="251"/>
        <v>0</v>
      </c>
    </row>
    <row r="1796" spans="1:25" x14ac:dyDescent="0.3">
      <c r="A1796">
        <v>1794</v>
      </c>
      <c r="B1796" t="s">
        <v>83</v>
      </c>
      <c r="C1796" t="s">
        <v>97</v>
      </c>
      <c r="D1796" t="s">
        <v>99</v>
      </c>
      <c r="E1796" t="s">
        <v>100</v>
      </c>
      <c r="F1796" t="s">
        <v>87</v>
      </c>
      <c r="G1796" t="s">
        <v>88</v>
      </c>
      <c r="H1796">
        <v>1497</v>
      </c>
      <c r="I1796">
        <v>89</v>
      </c>
      <c r="J1796">
        <v>23.6</v>
      </c>
      <c r="K1796">
        <v>9.5</v>
      </c>
      <c r="L1796">
        <v>2021</v>
      </c>
      <c r="M1796">
        <v>103073</v>
      </c>
      <c r="N1796">
        <v>2</v>
      </c>
      <c r="O1796">
        <v>0</v>
      </c>
      <c r="P1796">
        <v>4.29</v>
      </c>
      <c r="Q1796" t="b">
        <f t="shared" ref="Q1796:Q1859" si="252">AND(P1796&gt;4,P1796&gt;4)</f>
        <v>1</v>
      </c>
      <c r="R1796" t="b">
        <f t="shared" ref="R1796:R1859" si="253">AND(P1796&gt;4,P1796&lt;5)</f>
        <v>1</v>
      </c>
      <c r="S1796" t="b">
        <f t="shared" ref="S1796:S1859" si="254">M1796&gt;40000</f>
        <v>1</v>
      </c>
      <c r="T1796" t="b">
        <f t="shared" ref="T1796:T1859" si="255">F1796=""</f>
        <v>0</v>
      </c>
      <c r="U1796" t="b">
        <f t="shared" ref="U1796:U1859" si="256">AND(R1796,S1796,T1796)</f>
        <v>0</v>
      </c>
      <c r="V1796" t="b">
        <f t="shared" ref="V1796:V1859" si="257">L1796&gt;2022</f>
        <v>0</v>
      </c>
      <c r="W1796" t="b">
        <f t="shared" ref="W1796:W1859" si="258">P1796&gt;7</f>
        <v>0</v>
      </c>
      <c r="X1796" t="b">
        <f t="shared" ref="X1796:X1859" si="259">F1796="Automatic"</f>
        <v>0</v>
      </c>
      <c r="Y1796" t="b">
        <f t="shared" ref="Y1796:Y1859" si="260">AND(V1796,W1796,X1796)</f>
        <v>0</v>
      </c>
    </row>
    <row r="1797" spans="1:25" x14ac:dyDescent="0.3">
      <c r="A1797">
        <v>1795</v>
      </c>
      <c r="B1797" t="s">
        <v>83</v>
      </c>
      <c r="C1797" t="s">
        <v>97</v>
      </c>
      <c r="D1797" t="s">
        <v>99</v>
      </c>
      <c r="E1797" t="s">
        <v>100</v>
      </c>
      <c r="F1797" t="s">
        <v>87</v>
      </c>
      <c r="G1797" t="s">
        <v>88</v>
      </c>
      <c r="H1797">
        <v>1497</v>
      </c>
      <c r="I1797">
        <v>89</v>
      </c>
      <c r="J1797">
        <v>23.6</v>
      </c>
      <c r="K1797">
        <v>9.5</v>
      </c>
      <c r="L1797">
        <v>2020</v>
      </c>
      <c r="M1797">
        <v>97273</v>
      </c>
      <c r="N1797">
        <v>2</v>
      </c>
      <c r="O1797">
        <v>0</v>
      </c>
      <c r="P1797">
        <v>3.15</v>
      </c>
      <c r="Q1797" t="b">
        <f t="shared" si="252"/>
        <v>0</v>
      </c>
      <c r="R1797" t="b">
        <f t="shared" si="253"/>
        <v>0</v>
      </c>
      <c r="S1797" t="b">
        <f t="shared" si="254"/>
        <v>1</v>
      </c>
      <c r="T1797" t="b">
        <f t="shared" si="255"/>
        <v>0</v>
      </c>
      <c r="U1797" t="b">
        <f t="shared" si="256"/>
        <v>0</v>
      </c>
      <c r="V1797" t="b">
        <f t="shared" si="257"/>
        <v>0</v>
      </c>
      <c r="W1797" t="b">
        <f t="shared" si="258"/>
        <v>0</v>
      </c>
      <c r="X1797" t="b">
        <f t="shared" si="259"/>
        <v>0</v>
      </c>
      <c r="Y1797" t="b">
        <f t="shared" si="260"/>
        <v>0</v>
      </c>
    </row>
    <row r="1798" spans="1:25" x14ac:dyDescent="0.3">
      <c r="A1798">
        <v>1796</v>
      </c>
      <c r="B1798" t="s">
        <v>83</v>
      </c>
      <c r="C1798" t="s">
        <v>97</v>
      </c>
      <c r="D1798" t="s">
        <v>99</v>
      </c>
      <c r="E1798" t="s">
        <v>100</v>
      </c>
      <c r="F1798" t="s">
        <v>87</v>
      </c>
      <c r="G1798" t="s">
        <v>88</v>
      </c>
      <c r="H1798">
        <v>1497</v>
      </c>
      <c r="I1798">
        <v>89</v>
      </c>
      <c r="J1798">
        <v>23.6</v>
      </c>
      <c r="K1798">
        <v>9.5</v>
      </c>
      <c r="L1798">
        <v>2023</v>
      </c>
      <c r="M1798">
        <v>46465</v>
      </c>
      <c r="N1798">
        <v>2</v>
      </c>
      <c r="O1798">
        <v>0</v>
      </c>
      <c r="P1798">
        <v>5.99</v>
      </c>
      <c r="Q1798" t="b">
        <f t="shared" si="252"/>
        <v>1</v>
      </c>
      <c r="R1798" t="b">
        <f t="shared" si="253"/>
        <v>0</v>
      </c>
      <c r="S1798" t="b">
        <f t="shared" si="254"/>
        <v>1</v>
      </c>
      <c r="T1798" t="b">
        <f t="shared" si="255"/>
        <v>0</v>
      </c>
      <c r="U1798" t="b">
        <f t="shared" si="256"/>
        <v>0</v>
      </c>
      <c r="V1798" t="b">
        <f t="shared" si="257"/>
        <v>1</v>
      </c>
      <c r="W1798" t="b">
        <f t="shared" si="258"/>
        <v>0</v>
      </c>
      <c r="X1798" t="b">
        <f t="shared" si="259"/>
        <v>0</v>
      </c>
      <c r="Y1798" t="b">
        <f t="shared" si="260"/>
        <v>0</v>
      </c>
    </row>
    <row r="1799" spans="1:25" x14ac:dyDescent="0.3">
      <c r="A1799">
        <v>1797</v>
      </c>
      <c r="B1799" t="s">
        <v>83</v>
      </c>
      <c r="C1799" t="s">
        <v>97</v>
      </c>
      <c r="D1799" t="s">
        <v>99</v>
      </c>
      <c r="E1799" t="s">
        <v>100</v>
      </c>
      <c r="F1799" t="s">
        <v>87</v>
      </c>
      <c r="G1799" t="s">
        <v>88</v>
      </c>
      <c r="H1799">
        <v>1497</v>
      </c>
      <c r="I1799">
        <v>89</v>
      </c>
      <c r="J1799">
        <v>23.6</v>
      </c>
      <c r="K1799">
        <v>9.5</v>
      </c>
      <c r="L1799">
        <v>2023</v>
      </c>
      <c r="M1799">
        <v>35877</v>
      </c>
      <c r="N1799">
        <v>1</v>
      </c>
      <c r="O1799">
        <v>0</v>
      </c>
      <c r="P1799">
        <v>7.03</v>
      </c>
      <c r="Q1799" t="b">
        <f t="shared" si="252"/>
        <v>1</v>
      </c>
      <c r="R1799" t="b">
        <f t="shared" si="253"/>
        <v>0</v>
      </c>
      <c r="S1799" t="b">
        <f t="shared" si="254"/>
        <v>0</v>
      </c>
      <c r="T1799" t="b">
        <f t="shared" si="255"/>
        <v>0</v>
      </c>
      <c r="U1799" t="b">
        <f t="shared" si="256"/>
        <v>0</v>
      </c>
      <c r="V1799" t="b">
        <f t="shared" si="257"/>
        <v>1</v>
      </c>
      <c r="W1799" t="b">
        <f t="shared" si="258"/>
        <v>1</v>
      </c>
      <c r="X1799" t="b">
        <f t="shared" si="259"/>
        <v>0</v>
      </c>
      <c r="Y1799" t="b">
        <f t="shared" si="260"/>
        <v>0</v>
      </c>
    </row>
    <row r="1800" spans="1:25" x14ac:dyDescent="0.3">
      <c r="A1800">
        <v>1798</v>
      </c>
      <c r="B1800" t="s">
        <v>83</v>
      </c>
      <c r="C1800" t="s">
        <v>97</v>
      </c>
      <c r="D1800" t="s">
        <v>99</v>
      </c>
      <c r="E1800" t="s">
        <v>100</v>
      </c>
      <c r="F1800" t="s">
        <v>87</v>
      </c>
      <c r="G1800" t="s">
        <v>88</v>
      </c>
      <c r="H1800">
        <v>1497</v>
      </c>
      <c r="I1800">
        <v>89</v>
      </c>
      <c r="J1800">
        <v>23.6</v>
      </c>
      <c r="K1800">
        <v>9.5</v>
      </c>
      <c r="L1800">
        <v>2025</v>
      </c>
      <c r="M1800">
        <v>26605</v>
      </c>
      <c r="N1800">
        <v>1</v>
      </c>
      <c r="O1800">
        <v>0</v>
      </c>
      <c r="P1800">
        <v>8.1</v>
      </c>
      <c r="Q1800" t="b">
        <f t="shared" si="252"/>
        <v>1</v>
      </c>
      <c r="R1800" t="b">
        <f t="shared" si="253"/>
        <v>0</v>
      </c>
      <c r="S1800" t="b">
        <f t="shared" si="254"/>
        <v>0</v>
      </c>
      <c r="T1800" t="b">
        <f t="shared" si="255"/>
        <v>0</v>
      </c>
      <c r="U1800" t="b">
        <f t="shared" si="256"/>
        <v>0</v>
      </c>
      <c r="V1800" t="b">
        <f t="shared" si="257"/>
        <v>1</v>
      </c>
      <c r="W1800" t="b">
        <f t="shared" si="258"/>
        <v>1</v>
      </c>
      <c r="X1800" t="b">
        <f t="shared" si="259"/>
        <v>0</v>
      </c>
      <c r="Y1800" t="b">
        <f t="shared" si="260"/>
        <v>0</v>
      </c>
    </row>
    <row r="1801" spans="1:25" x14ac:dyDescent="0.3">
      <c r="A1801">
        <v>1799</v>
      </c>
      <c r="B1801" t="s">
        <v>83</v>
      </c>
      <c r="C1801" t="s">
        <v>97</v>
      </c>
      <c r="D1801" t="s">
        <v>99</v>
      </c>
      <c r="E1801" t="s">
        <v>100</v>
      </c>
      <c r="F1801" t="s">
        <v>87</v>
      </c>
      <c r="G1801" t="s">
        <v>88</v>
      </c>
      <c r="H1801">
        <v>1497</v>
      </c>
      <c r="I1801">
        <v>89</v>
      </c>
      <c r="J1801">
        <v>23.6</v>
      </c>
      <c r="K1801">
        <v>9.5</v>
      </c>
      <c r="L1801">
        <v>2020</v>
      </c>
      <c r="M1801">
        <v>117921</v>
      </c>
      <c r="N1801">
        <v>1</v>
      </c>
      <c r="O1801">
        <v>0</v>
      </c>
      <c r="P1801">
        <v>3.28</v>
      </c>
      <c r="Q1801" t="b">
        <f t="shared" si="252"/>
        <v>0</v>
      </c>
      <c r="R1801" t="b">
        <f t="shared" si="253"/>
        <v>0</v>
      </c>
      <c r="S1801" t="b">
        <f t="shared" si="254"/>
        <v>1</v>
      </c>
      <c r="T1801" t="b">
        <f t="shared" si="255"/>
        <v>0</v>
      </c>
      <c r="U1801" t="b">
        <f t="shared" si="256"/>
        <v>0</v>
      </c>
      <c r="V1801" t="b">
        <f t="shared" si="257"/>
        <v>0</v>
      </c>
      <c r="W1801" t="b">
        <f t="shared" si="258"/>
        <v>0</v>
      </c>
      <c r="X1801" t="b">
        <f t="shared" si="259"/>
        <v>0</v>
      </c>
      <c r="Y1801" t="b">
        <f t="shared" si="260"/>
        <v>0</v>
      </c>
    </row>
    <row r="1802" spans="1:25" x14ac:dyDescent="0.3">
      <c r="A1802">
        <v>1800</v>
      </c>
      <c r="B1802" t="s">
        <v>83</v>
      </c>
      <c r="C1802" t="s">
        <v>97</v>
      </c>
      <c r="D1802" t="s">
        <v>99</v>
      </c>
      <c r="E1802" t="s">
        <v>100</v>
      </c>
      <c r="F1802" t="s">
        <v>87</v>
      </c>
      <c r="G1802" t="s">
        <v>88</v>
      </c>
      <c r="H1802">
        <v>1497</v>
      </c>
      <c r="I1802">
        <v>89</v>
      </c>
      <c r="J1802">
        <v>23.6</v>
      </c>
      <c r="K1802">
        <v>9.5</v>
      </c>
      <c r="L1802">
        <v>2024</v>
      </c>
      <c r="M1802">
        <v>25149</v>
      </c>
      <c r="N1802">
        <v>2</v>
      </c>
      <c r="O1802">
        <v>0</v>
      </c>
      <c r="P1802">
        <v>7.56</v>
      </c>
      <c r="Q1802" t="b">
        <f t="shared" si="252"/>
        <v>1</v>
      </c>
      <c r="R1802" t="b">
        <f t="shared" si="253"/>
        <v>0</v>
      </c>
      <c r="S1802" t="b">
        <f t="shared" si="254"/>
        <v>0</v>
      </c>
      <c r="T1802" t="b">
        <f t="shared" si="255"/>
        <v>0</v>
      </c>
      <c r="U1802" t="b">
        <f t="shared" si="256"/>
        <v>0</v>
      </c>
      <c r="V1802" t="b">
        <f t="shared" si="257"/>
        <v>1</v>
      </c>
      <c r="W1802" t="b">
        <f t="shared" si="258"/>
        <v>1</v>
      </c>
      <c r="X1802" t="b">
        <f t="shared" si="259"/>
        <v>0</v>
      </c>
      <c r="Y1802" t="b">
        <f t="shared" si="260"/>
        <v>0</v>
      </c>
    </row>
    <row r="1803" spans="1:25" x14ac:dyDescent="0.3">
      <c r="A1803">
        <v>1801</v>
      </c>
      <c r="B1803" t="s">
        <v>83</v>
      </c>
      <c r="C1803" t="s">
        <v>101</v>
      </c>
      <c r="D1803" t="s">
        <v>102</v>
      </c>
      <c r="E1803" t="s">
        <v>86</v>
      </c>
      <c r="F1803" t="s">
        <v>87</v>
      </c>
      <c r="G1803" t="s">
        <v>103</v>
      </c>
      <c r="H1803">
        <v>1199</v>
      </c>
      <c r="I1803">
        <v>87</v>
      </c>
      <c r="J1803">
        <v>20.100000000000001</v>
      </c>
      <c r="K1803">
        <v>7.5</v>
      </c>
      <c r="L1803">
        <v>2026</v>
      </c>
      <c r="M1803">
        <v>6738</v>
      </c>
      <c r="N1803">
        <v>1</v>
      </c>
      <c r="O1803">
        <v>0</v>
      </c>
      <c r="P1803">
        <v>7.22</v>
      </c>
      <c r="Q1803" t="b">
        <f t="shared" si="252"/>
        <v>1</v>
      </c>
      <c r="R1803" t="b">
        <f t="shared" si="253"/>
        <v>0</v>
      </c>
      <c r="S1803" t="b">
        <f t="shared" si="254"/>
        <v>0</v>
      </c>
      <c r="T1803" t="b">
        <f t="shared" si="255"/>
        <v>0</v>
      </c>
      <c r="U1803" t="b">
        <f t="shared" si="256"/>
        <v>0</v>
      </c>
      <c r="V1803" t="b">
        <f t="shared" si="257"/>
        <v>1</v>
      </c>
      <c r="W1803" t="b">
        <f t="shared" si="258"/>
        <v>1</v>
      </c>
      <c r="X1803" t="b">
        <f t="shared" si="259"/>
        <v>0</v>
      </c>
      <c r="Y1803" t="b">
        <f t="shared" si="260"/>
        <v>0</v>
      </c>
    </row>
    <row r="1804" spans="1:25" x14ac:dyDescent="0.3">
      <c r="A1804">
        <v>1802</v>
      </c>
      <c r="B1804" t="s">
        <v>83</v>
      </c>
      <c r="C1804" t="s">
        <v>101</v>
      </c>
      <c r="D1804" t="s">
        <v>102</v>
      </c>
      <c r="E1804" t="s">
        <v>86</v>
      </c>
      <c r="F1804" t="s">
        <v>87</v>
      </c>
      <c r="G1804" t="s">
        <v>103</v>
      </c>
      <c r="H1804">
        <v>1199</v>
      </c>
      <c r="I1804">
        <v>87</v>
      </c>
      <c r="J1804">
        <v>20.100000000000001</v>
      </c>
      <c r="K1804">
        <v>7.5</v>
      </c>
      <c r="L1804">
        <v>2021</v>
      </c>
      <c r="M1804">
        <v>80588</v>
      </c>
      <c r="N1804">
        <v>3</v>
      </c>
      <c r="O1804">
        <v>0</v>
      </c>
      <c r="P1804">
        <v>2.99</v>
      </c>
      <c r="Q1804" t="b">
        <f t="shared" si="252"/>
        <v>0</v>
      </c>
      <c r="R1804" t="b">
        <f t="shared" si="253"/>
        <v>0</v>
      </c>
      <c r="S1804" t="b">
        <f t="shared" si="254"/>
        <v>1</v>
      </c>
      <c r="T1804" t="b">
        <f t="shared" si="255"/>
        <v>0</v>
      </c>
      <c r="U1804" t="b">
        <f t="shared" si="256"/>
        <v>0</v>
      </c>
      <c r="V1804" t="b">
        <f t="shared" si="257"/>
        <v>0</v>
      </c>
      <c r="W1804" t="b">
        <f t="shared" si="258"/>
        <v>0</v>
      </c>
      <c r="X1804" t="b">
        <f t="shared" si="259"/>
        <v>0</v>
      </c>
      <c r="Y1804" t="b">
        <f t="shared" si="260"/>
        <v>0</v>
      </c>
    </row>
    <row r="1805" spans="1:25" x14ac:dyDescent="0.3">
      <c r="A1805">
        <v>1803</v>
      </c>
      <c r="B1805" t="s">
        <v>83</v>
      </c>
      <c r="C1805" t="s">
        <v>101</v>
      </c>
      <c r="D1805" t="s">
        <v>102</v>
      </c>
      <c r="E1805" t="s">
        <v>86</v>
      </c>
      <c r="F1805" t="s">
        <v>87</v>
      </c>
      <c r="G1805" t="s">
        <v>103</v>
      </c>
      <c r="H1805">
        <v>1199</v>
      </c>
      <c r="I1805">
        <v>87</v>
      </c>
      <c r="J1805">
        <v>20.100000000000001</v>
      </c>
      <c r="K1805">
        <v>7.5</v>
      </c>
      <c r="L1805">
        <v>2023</v>
      </c>
      <c r="M1805">
        <v>62864</v>
      </c>
      <c r="N1805">
        <v>1</v>
      </c>
      <c r="O1805">
        <v>0</v>
      </c>
      <c r="P1805">
        <v>5.28</v>
      </c>
      <c r="Q1805" t="b">
        <f t="shared" si="252"/>
        <v>1</v>
      </c>
      <c r="R1805" t="b">
        <f t="shared" si="253"/>
        <v>0</v>
      </c>
      <c r="S1805" t="b">
        <f t="shared" si="254"/>
        <v>1</v>
      </c>
      <c r="T1805" t="b">
        <f t="shared" si="255"/>
        <v>0</v>
      </c>
      <c r="U1805" t="b">
        <f t="shared" si="256"/>
        <v>0</v>
      </c>
      <c r="V1805" t="b">
        <f t="shared" si="257"/>
        <v>1</v>
      </c>
      <c r="W1805" t="b">
        <f t="shared" si="258"/>
        <v>0</v>
      </c>
      <c r="X1805" t="b">
        <f t="shared" si="259"/>
        <v>0</v>
      </c>
      <c r="Y1805" t="b">
        <f t="shared" si="260"/>
        <v>0</v>
      </c>
    </row>
    <row r="1806" spans="1:25" x14ac:dyDescent="0.3">
      <c r="A1806">
        <v>1804</v>
      </c>
      <c r="B1806" t="s">
        <v>83</v>
      </c>
      <c r="C1806" t="s">
        <v>101</v>
      </c>
      <c r="D1806" t="s">
        <v>102</v>
      </c>
      <c r="E1806" t="s">
        <v>86</v>
      </c>
      <c r="F1806" t="s">
        <v>87</v>
      </c>
      <c r="G1806" t="s">
        <v>103</v>
      </c>
      <c r="H1806">
        <v>1199</v>
      </c>
      <c r="I1806">
        <v>87</v>
      </c>
      <c r="J1806">
        <v>20.100000000000001</v>
      </c>
      <c r="K1806">
        <v>7.5</v>
      </c>
      <c r="L1806">
        <v>2024</v>
      </c>
      <c r="M1806">
        <v>21372</v>
      </c>
      <c r="N1806">
        <v>1</v>
      </c>
      <c r="O1806">
        <v>0</v>
      </c>
      <c r="P1806">
        <v>6.16</v>
      </c>
      <c r="Q1806" t="b">
        <f t="shared" si="252"/>
        <v>1</v>
      </c>
      <c r="R1806" t="b">
        <f t="shared" si="253"/>
        <v>0</v>
      </c>
      <c r="S1806" t="b">
        <f t="shared" si="254"/>
        <v>0</v>
      </c>
      <c r="T1806" t="b">
        <f t="shared" si="255"/>
        <v>0</v>
      </c>
      <c r="U1806" t="b">
        <f t="shared" si="256"/>
        <v>0</v>
      </c>
      <c r="V1806" t="b">
        <f t="shared" si="257"/>
        <v>1</v>
      </c>
      <c r="W1806" t="b">
        <f t="shared" si="258"/>
        <v>0</v>
      </c>
      <c r="X1806" t="b">
        <f t="shared" si="259"/>
        <v>0</v>
      </c>
      <c r="Y1806" t="b">
        <f t="shared" si="260"/>
        <v>0</v>
      </c>
    </row>
    <row r="1807" spans="1:25" x14ac:dyDescent="0.3">
      <c r="A1807">
        <v>1805</v>
      </c>
      <c r="B1807" t="s">
        <v>83</v>
      </c>
      <c r="C1807" t="s">
        <v>101</v>
      </c>
      <c r="D1807" t="s">
        <v>102</v>
      </c>
      <c r="E1807" t="s">
        <v>86</v>
      </c>
      <c r="F1807" t="s">
        <v>87</v>
      </c>
      <c r="G1807" t="s">
        <v>103</v>
      </c>
      <c r="H1807">
        <v>1199</v>
      </c>
      <c r="I1807">
        <v>87</v>
      </c>
      <c r="J1807">
        <v>20.100000000000001</v>
      </c>
      <c r="K1807">
        <v>7.5</v>
      </c>
      <c r="L1807">
        <v>2021</v>
      </c>
      <c r="M1807">
        <v>68551</v>
      </c>
      <c r="N1807">
        <v>2</v>
      </c>
      <c r="O1807">
        <v>1</v>
      </c>
      <c r="P1807">
        <v>2.46</v>
      </c>
      <c r="Q1807" t="b">
        <f t="shared" si="252"/>
        <v>0</v>
      </c>
      <c r="R1807" t="b">
        <f t="shared" si="253"/>
        <v>0</v>
      </c>
      <c r="S1807" t="b">
        <f t="shared" si="254"/>
        <v>1</v>
      </c>
      <c r="T1807" t="b">
        <f t="shared" si="255"/>
        <v>0</v>
      </c>
      <c r="U1807" t="b">
        <f t="shared" si="256"/>
        <v>0</v>
      </c>
      <c r="V1807" t="b">
        <f t="shared" si="257"/>
        <v>0</v>
      </c>
      <c r="W1807" t="b">
        <f t="shared" si="258"/>
        <v>0</v>
      </c>
      <c r="X1807" t="b">
        <f t="shared" si="259"/>
        <v>0</v>
      </c>
      <c r="Y1807" t="b">
        <f t="shared" si="260"/>
        <v>0</v>
      </c>
    </row>
    <row r="1808" spans="1:25" x14ac:dyDescent="0.3">
      <c r="A1808">
        <v>1806</v>
      </c>
      <c r="B1808" t="s">
        <v>83</v>
      </c>
      <c r="C1808" t="s">
        <v>101</v>
      </c>
      <c r="D1808" t="s">
        <v>102</v>
      </c>
      <c r="E1808" t="s">
        <v>86</v>
      </c>
      <c r="F1808" t="s">
        <v>87</v>
      </c>
      <c r="G1808" t="s">
        <v>103</v>
      </c>
      <c r="H1808">
        <v>1199</v>
      </c>
      <c r="I1808">
        <v>87</v>
      </c>
      <c r="J1808">
        <v>20.100000000000001</v>
      </c>
      <c r="K1808">
        <v>7.5</v>
      </c>
      <c r="L1808">
        <v>2021</v>
      </c>
      <c r="M1808">
        <v>95993</v>
      </c>
      <c r="N1808">
        <v>2</v>
      </c>
      <c r="O1808">
        <v>0</v>
      </c>
      <c r="P1808">
        <v>3.21</v>
      </c>
      <c r="Q1808" t="b">
        <f t="shared" si="252"/>
        <v>0</v>
      </c>
      <c r="R1808" t="b">
        <f t="shared" si="253"/>
        <v>0</v>
      </c>
      <c r="S1808" t="b">
        <f t="shared" si="254"/>
        <v>1</v>
      </c>
      <c r="T1808" t="b">
        <f t="shared" si="255"/>
        <v>0</v>
      </c>
      <c r="U1808" t="b">
        <f t="shared" si="256"/>
        <v>0</v>
      </c>
      <c r="V1808" t="b">
        <f t="shared" si="257"/>
        <v>0</v>
      </c>
      <c r="W1808" t="b">
        <f t="shared" si="258"/>
        <v>0</v>
      </c>
      <c r="X1808" t="b">
        <f t="shared" si="259"/>
        <v>0</v>
      </c>
      <c r="Y1808" t="b">
        <f t="shared" si="260"/>
        <v>0</v>
      </c>
    </row>
    <row r="1809" spans="1:25" x14ac:dyDescent="0.3">
      <c r="A1809">
        <v>1807</v>
      </c>
      <c r="B1809" t="s">
        <v>83</v>
      </c>
      <c r="C1809" t="s">
        <v>101</v>
      </c>
      <c r="D1809" t="s">
        <v>102</v>
      </c>
      <c r="E1809" t="s">
        <v>86</v>
      </c>
      <c r="F1809" t="s">
        <v>87</v>
      </c>
      <c r="G1809" t="s">
        <v>103</v>
      </c>
      <c r="H1809">
        <v>1199</v>
      </c>
      <c r="I1809">
        <v>87</v>
      </c>
      <c r="J1809">
        <v>20.100000000000001</v>
      </c>
      <c r="K1809">
        <v>7.5</v>
      </c>
      <c r="L1809">
        <v>2020</v>
      </c>
      <c r="M1809">
        <v>52378</v>
      </c>
      <c r="N1809">
        <v>1</v>
      </c>
      <c r="O1809">
        <v>1</v>
      </c>
      <c r="P1809">
        <v>2.5499999999999998</v>
      </c>
      <c r="Q1809" t="b">
        <f t="shared" si="252"/>
        <v>0</v>
      </c>
      <c r="R1809" t="b">
        <f t="shared" si="253"/>
        <v>0</v>
      </c>
      <c r="S1809" t="b">
        <f t="shared" si="254"/>
        <v>1</v>
      </c>
      <c r="T1809" t="b">
        <f t="shared" si="255"/>
        <v>0</v>
      </c>
      <c r="U1809" t="b">
        <f t="shared" si="256"/>
        <v>0</v>
      </c>
      <c r="V1809" t="b">
        <f t="shared" si="257"/>
        <v>0</v>
      </c>
      <c r="W1809" t="b">
        <f t="shared" si="258"/>
        <v>0</v>
      </c>
      <c r="X1809" t="b">
        <f t="shared" si="259"/>
        <v>0</v>
      </c>
      <c r="Y1809" t="b">
        <f t="shared" si="260"/>
        <v>0</v>
      </c>
    </row>
    <row r="1810" spans="1:25" x14ac:dyDescent="0.3">
      <c r="A1810">
        <v>1808</v>
      </c>
      <c r="B1810" t="s">
        <v>83</v>
      </c>
      <c r="C1810" t="s">
        <v>101</v>
      </c>
      <c r="D1810" t="s">
        <v>102</v>
      </c>
      <c r="E1810" t="s">
        <v>86</v>
      </c>
      <c r="F1810" t="s">
        <v>87</v>
      </c>
      <c r="G1810" t="s">
        <v>103</v>
      </c>
      <c r="H1810">
        <v>1199</v>
      </c>
      <c r="I1810">
        <v>87</v>
      </c>
      <c r="J1810">
        <v>20.100000000000001</v>
      </c>
      <c r="K1810">
        <v>7.5</v>
      </c>
      <c r="L1810">
        <v>2026</v>
      </c>
      <c r="M1810">
        <v>9420</v>
      </c>
      <c r="N1810">
        <v>1</v>
      </c>
      <c r="O1810">
        <v>0</v>
      </c>
      <c r="P1810">
        <v>7.57</v>
      </c>
      <c r="Q1810" t="b">
        <f t="shared" si="252"/>
        <v>1</v>
      </c>
      <c r="R1810" t="b">
        <f t="shared" si="253"/>
        <v>0</v>
      </c>
      <c r="S1810" t="b">
        <f t="shared" si="254"/>
        <v>0</v>
      </c>
      <c r="T1810" t="b">
        <f t="shared" si="255"/>
        <v>0</v>
      </c>
      <c r="U1810" t="b">
        <f t="shared" si="256"/>
        <v>0</v>
      </c>
      <c r="V1810" t="b">
        <f t="shared" si="257"/>
        <v>1</v>
      </c>
      <c r="W1810" t="b">
        <f t="shared" si="258"/>
        <v>1</v>
      </c>
      <c r="X1810" t="b">
        <f t="shared" si="259"/>
        <v>0</v>
      </c>
      <c r="Y1810" t="b">
        <f t="shared" si="260"/>
        <v>0</v>
      </c>
    </row>
    <row r="1811" spans="1:25" x14ac:dyDescent="0.3">
      <c r="A1811">
        <v>1809</v>
      </c>
      <c r="B1811" t="s">
        <v>83</v>
      </c>
      <c r="C1811" t="s">
        <v>101</v>
      </c>
      <c r="D1811" t="s">
        <v>102</v>
      </c>
      <c r="E1811" t="s">
        <v>86</v>
      </c>
      <c r="F1811" t="s">
        <v>87</v>
      </c>
      <c r="G1811" t="s">
        <v>103</v>
      </c>
      <c r="H1811">
        <v>1199</v>
      </c>
      <c r="I1811">
        <v>87</v>
      </c>
      <c r="J1811">
        <v>20.100000000000001</v>
      </c>
      <c r="K1811">
        <v>7.5</v>
      </c>
      <c r="L1811">
        <v>2020</v>
      </c>
      <c r="M1811">
        <v>122636</v>
      </c>
      <c r="N1811">
        <v>1</v>
      </c>
      <c r="O1811">
        <v>0</v>
      </c>
      <c r="P1811">
        <v>2.56</v>
      </c>
      <c r="Q1811" t="b">
        <f t="shared" si="252"/>
        <v>0</v>
      </c>
      <c r="R1811" t="b">
        <f t="shared" si="253"/>
        <v>0</v>
      </c>
      <c r="S1811" t="b">
        <f t="shared" si="254"/>
        <v>1</v>
      </c>
      <c r="T1811" t="b">
        <f t="shared" si="255"/>
        <v>0</v>
      </c>
      <c r="U1811" t="b">
        <f t="shared" si="256"/>
        <v>0</v>
      </c>
      <c r="V1811" t="b">
        <f t="shared" si="257"/>
        <v>0</v>
      </c>
      <c r="W1811" t="b">
        <f t="shared" si="258"/>
        <v>0</v>
      </c>
      <c r="X1811" t="b">
        <f t="shared" si="259"/>
        <v>0</v>
      </c>
      <c r="Y1811" t="b">
        <f t="shared" si="260"/>
        <v>0</v>
      </c>
    </row>
    <row r="1812" spans="1:25" x14ac:dyDescent="0.3">
      <c r="A1812">
        <v>1810</v>
      </c>
      <c r="B1812" t="s">
        <v>83</v>
      </c>
      <c r="C1812" t="s">
        <v>101</v>
      </c>
      <c r="D1812" t="s">
        <v>102</v>
      </c>
      <c r="E1812" t="s">
        <v>86</v>
      </c>
      <c r="F1812" t="s">
        <v>87</v>
      </c>
      <c r="G1812" t="s">
        <v>103</v>
      </c>
      <c r="H1812">
        <v>1199</v>
      </c>
      <c r="I1812">
        <v>87</v>
      </c>
      <c r="J1812">
        <v>20.100000000000001</v>
      </c>
      <c r="K1812">
        <v>7.5</v>
      </c>
      <c r="L1812">
        <v>2021</v>
      </c>
      <c r="M1812">
        <v>82813</v>
      </c>
      <c r="N1812">
        <v>1</v>
      </c>
      <c r="O1812">
        <v>0</v>
      </c>
      <c r="P1812">
        <v>3.37</v>
      </c>
      <c r="Q1812" t="b">
        <f t="shared" si="252"/>
        <v>0</v>
      </c>
      <c r="R1812" t="b">
        <f t="shared" si="253"/>
        <v>0</v>
      </c>
      <c r="S1812" t="b">
        <f t="shared" si="254"/>
        <v>1</v>
      </c>
      <c r="T1812" t="b">
        <f t="shared" si="255"/>
        <v>0</v>
      </c>
      <c r="U1812" t="b">
        <f t="shared" si="256"/>
        <v>0</v>
      </c>
      <c r="V1812" t="b">
        <f t="shared" si="257"/>
        <v>0</v>
      </c>
      <c r="W1812" t="b">
        <f t="shared" si="258"/>
        <v>0</v>
      </c>
      <c r="X1812" t="b">
        <f t="shared" si="259"/>
        <v>0</v>
      </c>
      <c r="Y1812" t="b">
        <f t="shared" si="260"/>
        <v>0</v>
      </c>
    </row>
    <row r="1813" spans="1:25" x14ac:dyDescent="0.3">
      <c r="A1813">
        <v>1811</v>
      </c>
      <c r="B1813" t="s">
        <v>83</v>
      </c>
      <c r="C1813" t="s">
        <v>101</v>
      </c>
      <c r="D1813" t="s">
        <v>102</v>
      </c>
      <c r="E1813" t="s">
        <v>86</v>
      </c>
      <c r="F1813" t="s">
        <v>87</v>
      </c>
      <c r="G1813" t="s">
        <v>103</v>
      </c>
      <c r="H1813">
        <v>1199</v>
      </c>
      <c r="I1813">
        <v>87</v>
      </c>
      <c r="J1813">
        <v>20.100000000000001</v>
      </c>
      <c r="K1813">
        <v>7.5</v>
      </c>
      <c r="L1813">
        <v>2023</v>
      </c>
      <c r="M1813">
        <v>28392</v>
      </c>
      <c r="N1813">
        <v>3</v>
      </c>
      <c r="O1813">
        <v>0</v>
      </c>
      <c r="P1813">
        <v>4.34</v>
      </c>
      <c r="Q1813" t="b">
        <f t="shared" si="252"/>
        <v>1</v>
      </c>
      <c r="R1813" t="b">
        <f t="shared" si="253"/>
        <v>1</v>
      </c>
      <c r="S1813" t="b">
        <f t="shared" si="254"/>
        <v>0</v>
      </c>
      <c r="T1813" t="b">
        <f t="shared" si="255"/>
        <v>0</v>
      </c>
      <c r="U1813" t="b">
        <f t="shared" si="256"/>
        <v>0</v>
      </c>
      <c r="V1813" t="b">
        <f t="shared" si="257"/>
        <v>1</v>
      </c>
      <c r="W1813" t="b">
        <f t="shared" si="258"/>
        <v>0</v>
      </c>
      <c r="X1813" t="b">
        <f t="shared" si="259"/>
        <v>0</v>
      </c>
      <c r="Y1813" t="b">
        <f t="shared" si="260"/>
        <v>0</v>
      </c>
    </row>
    <row r="1814" spans="1:25" x14ac:dyDescent="0.3">
      <c r="A1814">
        <v>1812</v>
      </c>
      <c r="B1814" t="s">
        <v>83</v>
      </c>
      <c r="C1814" t="s">
        <v>101</v>
      </c>
      <c r="D1814" t="s">
        <v>102</v>
      </c>
      <c r="E1814" t="s">
        <v>86</v>
      </c>
      <c r="F1814" t="s">
        <v>87</v>
      </c>
      <c r="G1814" t="s">
        <v>103</v>
      </c>
      <c r="H1814">
        <v>1199</v>
      </c>
      <c r="I1814">
        <v>87</v>
      </c>
      <c r="J1814">
        <v>20.100000000000001</v>
      </c>
      <c r="K1814">
        <v>7.5</v>
      </c>
      <c r="L1814">
        <v>2022</v>
      </c>
      <c r="M1814">
        <v>37705</v>
      </c>
      <c r="N1814">
        <v>1</v>
      </c>
      <c r="O1814">
        <v>0</v>
      </c>
      <c r="P1814">
        <v>4.68</v>
      </c>
      <c r="Q1814" t="b">
        <f t="shared" si="252"/>
        <v>1</v>
      </c>
      <c r="R1814" t="b">
        <f t="shared" si="253"/>
        <v>1</v>
      </c>
      <c r="S1814" t="b">
        <f t="shared" si="254"/>
        <v>0</v>
      </c>
      <c r="T1814" t="b">
        <f t="shared" si="255"/>
        <v>0</v>
      </c>
      <c r="U1814" t="b">
        <f t="shared" si="256"/>
        <v>0</v>
      </c>
      <c r="V1814" t="b">
        <f t="shared" si="257"/>
        <v>0</v>
      </c>
      <c r="W1814" t="b">
        <f t="shared" si="258"/>
        <v>0</v>
      </c>
      <c r="X1814" t="b">
        <f t="shared" si="259"/>
        <v>0</v>
      </c>
      <c r="Y1814" t="b">
        <f t="shared" si="260"/>
        <v>0</v>
      </c>
    </row>
    <row r="1815" spans="1:25" x14ac:dyDescent="0.3">
      <c r="A1815">
        <v>1813</v>
      </c>
      <c r="B1815" t="s">
        <v>83</v>
      </c>
      <c r="C1815" t="s">
        <v>101</v>
      </c>
      <c r="D1815" t="s">
        <v>102</v>
      </c>
      <c r="E1815" t="s">
        <v>86</v>
      </c>
      <c r="F1815" t="s">
        <v>87</v>
      </c>
      <c r="G1815" t="s">
        <v>103</v>
      </c>
      <c r="H1815">
        <v>1199</v>
      </c>
      <c r="I1815">
        <v>87</v>
      </c>
      <c r="J1815">
        <v>20.100000000000001</v>
      </c>
      <c r="K1815">
        <v>7.5</v>
      </c>
      <c r="L1815">
        <v>2021</v>
      </c>
      <c r="M1815">
        <v>62437</v>
      </c>
      <c r="N1815">
        <v>2</v>
      </c>
      <c r="O1815">
        <v>0</v>
      </c>
      <c r="P1815">
        <v>3.79</v>
      </c>
      <c r="Q1815" t="b">
        <f t="shared" si="252"/>
        <v>0</v>
      </c>
      <c r="R1815" t="b">
        <f t="shared" si="253"/>
        <v>0</v>
      </c>
      <c r="S1815" t="b">
        <f t="shared" si="254"/>
        <v>1</v>
      </c>
      <c r="T1815" t="b">
        <f t="shared" si="255"/>
        <v>0</v>
      </c>
      <c r="U1815" t="b">
        <f t="shared" si="256"/>
        <v>0</v>
      </c>
      <c r="V1815" t="b">
        <f t="shared" si="257"/>
        <v>0</v>
      </c>
      <c r="W1815" t="b">
        <f t="shared" si="258"/>
        <v>0</v>
      </c>
      <c r="X1815" t="b">
        <f t="shared" si="259"/>
        <v>0</v>
      </c>
      <c r="Y1815" t="b">
        <f t="shared" si="260"/>
        <v>0</v>
      </c>
    </row>
    <row r="1816" spans="1:25" x14ac:dyDescent="0.3">
      <c r="A1816">
        <v>1814</v>
      </c>
      <c r="B1816" t="s">
        <v>83</v>
      </c>
      <c r="C1816" t="s">
        <v>101</v>
      </c>
      <c r="D1816" t="s">
        <v>102</v>
      </c>
      <c r="E1816" t="s">
        <v>86</v>
      </c>
      <c r="F1816" t="s">
        <v>87</v>
      </c>
      <c r="G1816" t="s">
        <v>103</v>
      </c>
      <c r="H1816">
        <v>1199</v>
      </c>
      <c r="I1816">
        <v>87</v>
      </c>
      <c r="J1816">
        <v>20.100000000000001</v>
      </c>
      <c r="K1816">
        <v>7.5</v>
      </c>
      <c r="L1816">
        <v>2021</v>
      </c>
      <c r="M1816">
        <v>45128</v>
      </c>
      <c r="N1816">
        <v>1</v>
      </c>
      <c r="O1816">
        <v>0</v>
      </c>
      <c r="P1816">
        <v>3.88</v>
      </c>
      <c r="Q1816" t="b">
        <f t="shared" si="252"/>
        <v>0</v>
      </c>
      <c r="R1816" t="b">
        <f t="shared" si="253"/>
        <v>0</v>
      </c>
      <c r="S1816" t="b">
        <f t="shared" si="254"/>
        <v>1</v>
      </c>
      <c r="T1816" t="b">
        <f t="shared" si="255"/>
        <v>0</v>
      </c>
      <c r="U1816" t="b">
        <f t="shared" si="256"/>
        <v>0</v>
      </c>
      <c r="V1816" t="b">
        <f t="shared" si="257"/>
        <v>0</v>
      </c>
      <c r="W1816" t="b">
        <f t="shared" si="258"/>
        <v>0</v>
      </c>
      <c r="X1816" t="b">
        <f t="shared" si="259"/>
        <v>0</v>
      </c>
      <c r="Y1816" t="b">
        <f t="shared" si="260"/>
        <v>0</v>
      </c>
    </row>
    <row r="1817" spans="1:25" x14ac:dyDescent="0.3">
      <c r="A1817">
        <v>1815</v>
      </c>
      <c r="B1817" t="s">
        <v>83</v>
      </c>
      <c r="C1817" t="s">
        <v>101</v>
      </c>
      <c r="D1817" t="s">
        <v>102</v>
      </c>
      <c r="E1817" t="s">
        <v>86</v>
      </c>
      <c r="F1817" t="s">
        <v>87</v>
      </c>
      <c r="G1817" t="s">
        <v>103</v>
      </c>
      <c r="H1817">
        <v>1199</v>
      </c>
      <c r="I1817">
        <v>87</v>
      </c>
      <c r="J1817">
        <v>20.100000000000001</v>
      </c>
      <c r="K1817">
        <v>7.5</v>
      </c>
      <c r="L1817">
        <v>2020</v>
      </c>
      <c r="M1817">
        <v>99445</v>
      </c>
      <c r="N1817">
        <v>1</v>
      </c>
      <c r="O1817">
        <v>0</v>
      </c>
      <c r="P1817">
        <v>2.84</v>
      </c>
      <c r="Q1817" t="b">
        <f t="shared" si="252"/>
        <v>0</v>
      </c>
      <c r="R1817" t="b">
        <f t="shared" si="253"/>
        <v>0</v>
      </c>
      <c r="S1817" t="b">
        <f t="shared" si="254"/>
        <v>1</v>
      </c>
      <c r="T1817" t="b">
        <f t="shared" si="255"/>
        <v>0</v>
      </c>
      <c r="U1817" t="b">
        <f t="shared" si="256"/>
        <v>0</v>
      </c>
      <c r="V1817" t="b">
        <f t="shared" si="257"/>
        <v>0</v>
      </c>
      <c r="W1817" t="b">
        <f t="shared" si="258"/>
        <v>0</v>
      </c>
      <c r="X1817" t="b">
        <f t="shared" si="259"/>
        <v>0</v>
      </c>
      <c r="Y1817" t="b">
        <f t="shared" si="260"/>
        <v>0</v>
      </c>
    </row>
    <row r="1818" spans="1:25" x14ac:dyDescent="0.3">
      <c r="A1818">
        <v>1816</v>
      </c>
      <c r="B1818" t="s">
        <v>83</v>
      </c>
      <c r="C1818" t="s">
        <v>101</v>
      </c>
      <c r="D1818" t="s">
        <v>102</v>
      </c>
      <c r="E1818" t="s">
        <v>86</v>
      </c>
      <c r="F1818" t="s">
        <v>87</v>
      </c>
      <c r="G1818" t="s">
        <v>103</v>
      </c>
      <c r="H1818">
        <v>1199</v>
      </c>
      <c r="I1818">
        <v>87</v>
      </c>
      <c r="J1818">
        <v>20.100000000000001</v>
      </c>
      <c r="K1818">
        <v>7.5</v>
      </c>
      <c r="L1818">
        <v>2021</v>
      </c>
      <c r="M1818">
        <v>59837</v>
      </c>
      <c r="N1818">
        <v>2</v>
      </c>
      <c r="O1818">
        <v>0</v>
      </c>
      <c r="P1818">
        <v>3.52</v>
      </c>
      <c r="Q1818" t="b">
        <f t="shared" si="252"/>
        <v>0</v>
      </c>
      <c r="R1818" t="b">
        <f t="shared" si="253"/>
        <v>0</v>
      </c>
      <c r="S1818" t="b">
        <f t="shared" si="254"/>
        <v>1</v>
      </c>
      <c r="T1818" t="b">
        <f t="shared" si="255"/>
        <v>0</v>
      </c>
      <c r="U1818" t="b">
        <f t="shared" si="256"/>
        <v>0</v>
      </c>
      <c r="V1818" t="b">
        <f t="shared" si="257"/>
        <v>0</v>
      </c>
      <c r="W1818" t="b">
        <f t="shared" si="258"/>
        <v>0</v>
      </c>
      <c r="X1818" t="b">
        <f t="shared" si="259"/>
        <v>0</v>
      </c>
      <c r="Y1818" t="b">
        <f t="shared" si="260"/>
        <v>0</v>
      </c>
    </row>
    <row r="1819" spans="1:25" x14ac:dyDescent="0.3">
      <c r="A1819">
        <v>1817</v>
      </c>
      <c r="B1819" t="s">
        <v>83</v>
      </c>
      <c r="C1819" t="s">
        <v>101</v>
      </c>
      <c r="D1819" t="s">
        <v>102</v>
      </c>
      <c r="E1819" t="s">
        <v>86</v>
      </c>
      <c r="F1819" t="s">
        <v>87</v>
      </c>
      <c r="G1819" t="s">
        <v>103</v>
      </c>
      <c r="H1819">
        <v>1199</v>
      </c>
      <c r="I1819">
        <v>87</v>
      </c>
      <c r="J1819">
        <v>20.100000000000001</v>
      </c>
      <c r="K1819">
        <v>7.5</v>
      </c>
      <c r="L1819">
        <v>2022</v>
      </c>
      <c r="M1819">
        <v>45629</v>
      </c>
      <c r="N1819">
        <v>1</v>
      </c>
      <c r="O1819">
        <v>0</v>
      </c>
      <c r="P1819">
        <v>4.32</v>
      </c>
      <c r="Q1819" t="b">
        <f t="shared" si="252"/>
        <v>1</v>
      </c>
      <c r="R1819" t="b">
        <f t="shared" si="253"/>
        <v>1</v>
      </c>
      <c r="S1819" t="b">
        <f t="shared" si="254"/>
        <v>1</v>
      </c>
      <c r="T1819" t="b">
        <f t="shared" si="255"/>
        <v>0</v>
      </c>
      <c r="U1819" t="b">
        <f t="shared" si="256"/>
        <v>0</v>
      </c>
      <c r="V1819" t="b">
        <f t="shared" si="257"/>
        <v>0</v>
      </c>
      <c r="W1819" t="b">
        <f t="shared" si="258"/>
        <v>0</v>
      </c>
      <c r="X1819" t="b">
        <f t="shared" si="259"/>
        <v>0</v>
      </c>
      <c r="Y1819" t="b">
        <f t="shared" si="260"/>
        <v>0</v>
      </c>
    </row>
    <row r="1820" spans="1:25" x14ac:dyDescent="0.3">
      <c r="A1820">
        <v>1818</v>
      </c>
      <c r="B1820" t="s">
        <v>83</v>
      </c>
      <c r="C1820" t="s">
        <v>101</v>
      </c>
      <c r="D1820" t="s">
        <v>102</v>
      </c>
      <c r="E1820" t="s">
        <v>86</v>
      </c>
      <c r="F1820" t="s">
        <v>87</v>
      </c>
      <c r="G1820" t="s">
        <v>103</v>
      </c>
      <c r="H1820">
        <v>1199</v>
      </c>
      <c r="I1820">
        <v>87</v>
      </c>
      <c r="J1820">
        <v>20.100000000000001</v>
      </c>
      <c r="K1820">
        <v>7.5</v>
      </c>
      <c r="L1820">
        <v>2026</v>
      </c>
      <c r="M1820">
        <v>4003</v>
      </c>
      <c r="N1820">
        <v>3</v>
      </c>
      <c r="O1820">
        <v>0</v>
      </c>
      <c r="P1820">
        <v>6.66</v>
      </c>
      <c r="Q1820" t="b">
        <f t="shared" si="252"/>
        <v>1</v>
      </c>
      <c r="R1820" t="b">
        <f t="shared" si="253"/>
        <v>0</v>
      </c>
      <c r="S1820" t="b">
        <f t="shared" si="254"/>
        <v>0</v>
      </c>
      <c r="T1820" t="b">
        <f t="shared" si="255"/>
        <v>0</v>
      </c>
      <c r="U1820" t="b">
        <f t="shared" si="256"/>
        <v>0</v>
      </c>
      <c r="V1820" t="b">
        <f t="shared" si="257"/>
        <v>1</v>
      </c>
      <c r="W1820" t="b">
        <f t="shared" si="258"/>
        <v>0</v>
      </c>
      <c r="X1820" t="b">
        <f t="shared" si="259"/>
        <v>0</v>
      </c>
      <c r="Y1820" t="b">
        <f t="shared" si="260"/>
        <v>0</v>
      </c>
    </row>
    <row r="1821" spans="1:25" x14ac:dyDescent="0.3">
      <c r="A1821">
        <v>1819</v>
      </c>
      <c r="B1821" t="s">
        <v>83</v>
      </c>
      <c r="C1821" t="s">
        <v>101</v>
      </c>
      <c r="D1821" t="s">
        <v>102</v>
      </c>
      <c r="E1821" t="s">
        <v>86</v>
      </c>
      <c r="F1821" t="s">
        <v>87</v>
      </c>
      <c r="G1821" t="s">
        <v>103</v>
      </c>
      <c r="H1821">
        <v>1199</v>
      </c>
      <c r="I1821">
        <v>87</v>
      </c>
      <c r="J1821">
        <v>20.100000000000001</v>
      </c>
      <c r="K1821">
        <v>7.5</v>
      </c>
      <c r="L1821">
        <v>2024</v>
      </c>
      <c r="M1821">
        <v>32006</v>
      </c>
      <c r="N1821">
        <v>1</v>
      </c>
      <c r="O1821">
        <v>0</v>
      </c>
      <c r="P1821">
        <v>5.87</v>
      </c>
      <c r="Q1821" t="b">
        <f t="shared" si="252"/>
        <v>1</v>
      </c>
      <c r="R1821" t="b">
        <f t="shared" si="253"/>
        <v>0</v>
      </c>
      <c r="S1821" t="b">
        <f t="shared" si="254"/>
        <v>0</v>
      </c>
      <c r="T1821" t="b">
        <f t="shared" si="255"/>
        <v>0</v>
      </c>
      <c r="U1821" t="b">
        <f t="shared" si="256"/>
        <v>0</v>
      </c>
      <c r="V1821" t="b">
        <f t="shared" si="257"/>
        <v>1</v>
      </c>
      <c r="W1821" t="b">
        <f t="shared" si="258"/>
        <v>0</v>
      </c>
      <c r="X1821" t="b">
        <f t="shared" si="259"/>
        <v>0</v>
      </c>
      <c r="Y1821" t="b">
        <f t="shared" si="260"/>
        <v>0</v>
      </c>
    </row>
    <row r="1822" spans="1:25" x14ac:dyDescent="0.3">
      <c r="A1822">
        <v>1820</v>
      </c>
      <c r="B1822" t="s">
        <v>83</v>
      </c>
      <c r="C1822" t="s">
        <v>101</v>
      </c>
      <c r="D1822" t="s">
        <v>102</v>
      </c>
      <c r="E1822" t="s">
        <v>86</v>
      </c>
      <c r="F1822" t="s">
        <v>87</v>
      </c>
      <c r="G1822" t="s">
        <v>103</v>
      </c>
      <c r="H1822">
        <v>1199</v>
      </c>
      <c r="I1822">
        <v>87</v>
      </c>
      <c r="J1822">
        <v>20.100000000000001</v>
      </c>
      <c r="K1822">
        <v>7.5</v>
      </c>
      <c r="L1822">
        <v>2023</v>
      </c>
      <c r="M1822">
        <v>41849</v>
      </c>
      <c r="N1822">
        <v>1</v>
      </c>
      <c r="O1822">
        <v>0</v>
      </c>
      <c r="P1822">
        <v>5.42</v>
      </c>
      <c r="Q1822" t="b">
        <f t="shared" si="252"/>
        <v>1</v>
      </c>
      <c r="R1822" t="b">
        <f t="shared" si="253"/>
        <v>0</v>
      </c>
      <c r="S1822" t="b">
        <f t="shared" si="254"/>
        <v>1</v>
      </c>
      <c r="T1822" t="b">
        <f t="shared" si="255"/>
        <v>0</v>
      </c>
      <c r="U1822" t="b">
        <f t="shared" si="256"/>
        <v>0</v>
      </c>
      <c r="V1822" t="b">
        <f t="shared" si="257"/>
        <v>1</v>
      </c>
      <c r="W1822" t="b">
        <f t="shared" si="258"/>
        <v>0</v>
      </c>
      <c r="X1822" t="b">
        <f t="shared" si="259"/>
        <v>0</v>
      </c>
      <c r="Y1822" t="b">
        <f t="shared" si="260"/>
        <v>0</v>
      </c>
    </row>
    <row r="1823" spans="1:25" x14ac:dyDescent="0.3">
      <c r="A1823">
        <v>1821</v>
      </c>
      <c r="B1823" t="s">
        <v>83</v>
      </c>
      <c r="C1823" t="s">
        <v>101</v>
      </c>
      <c r="D1823" t="s">
        <v>102</v>
      </c>
      <c r="E1823" t="s">
        <v>86</v>
      </c>
      <c r="F1823" t="s">
        <v>87</v>
      </c>
      <c r="G1823" t="s">
        <v>103</v>
      </c>
      <c r="H1823">
        <v>1199</v>
      </c>
      <c r="I1823">
        <v>87</v>
      </c>
      <c r="J1823">
        <v>20.100000000000001</v>
      </c>
      <c r="K1823">
        <v>7.5</v>
      </c>
      <c r="L1823">
        <v>2020</v>
      </c>
      <c r="M1823">
        <v>55331</v>
      </c>
      <c r="N1823">
        <v>1</v>
      </c>
      <c r="O1823">
        <v>0</v>
      </c>
      <c r="P1823">
        <v>3.65</v>
      </c>
      <c r="Q1823" t="b">
        <f t="shared" si="252"/>
        <v>0</v>
      </c>
      <c r="R1823" t="b">
        <f t="shared" si="253"/>
        <v>0</v>
      </c>
      <c r="S1823" t="b">
        <f t="shared" si="254"/>
        <v>1</v>
      </c>
      <c r="T1823" t="b">
        <f t="shared" si="255"/>
        <v>0</v>
      </c>
      <c r="U1823" t="b">
        <f t="shared" si="256"/>
        <v>0</v>
      </c>
      <c r="V1823" t="b">
        <f t="shared" si="257"/>
        <v>0</v>
      </c>
      <c r="W1823" t="b">
        <f t="shared" si="258"/>
        <v>0</v>
      </c>
      <c r="X1823" t="b">
        <f t="shared" si="259"/>
        <v>0</v>
      </c>
      <c r="Y1823" t="b">
        <f t="shared" si="260"/>
        <v>0</v>
      </c>
    </row>
    <row r="1824" spans="1:25" x14ac:dyDescent="0.3">
      <c r="A1824">
        <v>1822</v>
      </c>
      <c r="B1824" t="s">
        <v>83</v>
      </c>
      <c r="C1824" t="s">
        <v>101</v>
      </c>
      <c r="D1824" t="s">
        <v>102</v>
      </c>
      <c r="E1824" t="s">
        <v>86</v>
      </c>
      <c r="F1824" t="s">
        <v>87</v>
      </c>
      <c r="G1824" t="s">
        <v>103</v>
      </c>
      <c r="H1824">
        <v>1199</v>
      </c>
      <c r="I1824">
        <v>87</v>
      </c>
      <c r="J1824">
        <v>20.100000000000001</v>
      </c>
      <c r="K1824">
        <v>7.5</v>
      </c>
      <c r="L1824">
        <v>2022</v>
      </c>
      <c r="M1824">
        <v>57986</v>
      </c>
      <c r="N1824">
        <v>2</v>
      </c>
      <c r="O1824">
        <v>0</v>
      </c>
      <c r="P1824">
        <v>4.03</v>
      </c>
      <c r="Q1824" t="b">
        <f t="shared" si="252"/>
        <v>1</v>
      </c>
      <c r="R1824" t="b">
        <f t="shared" si="253"/>
        <v>1</v>
      </c>
      <c r="S1824" t="b">
        <f t="shared" si="254"/>
        <v>1</v>
      </c>
      <c r="T1824" t="b">
        <f t="shared" si="255"/>
        <v>0</v>
      </c>
      <c r="U1824" t="b">
        <f t="shared" si="256"/>
        <v>0</v>
      </c>
      <c r="V1824" t="b">
        <f t="shared" si="257"/>
        <v>0</v>
      </c>
      <c r="W1824" t="b">
        <f t="shared" si="258"/>
        <v>0</v>
      </c>
      <c r="X1824" t="b">
        <f t="shared" si="259"/>
        <v>0</v>
      </c>
      <c r="Y1824" t="b">
        <f t="shared" si="260"/>
        <v>0</v>
      </c>
    </row>
    <row r="1825" spans="1:25" x14ac:dyDescent="0.3">
      <c r="A1825">
        <v>1823</v>
      </c>
      <c r="B1825" t="s">
        <v>83</v>
      </c>
      <c r="C1825" t="s">
        <v>101</v>
      </c>
      <c r="D1825" t="s">
        <v>102</v>
      </c>
      <c r="E1825" t="s">
        <v>86</v>
      </c>
      <c r="F1825" t="s">
        <v>87</v>
      </c>
      <c r="G1825" t="s">
        <v>103</v>
      </c>
      <c r="H1825">
        <v>1199</v>
      </c>
      <c r="I1825">
        <v>87</v>
      </c>
      <c r="J1825">
        <v>20.100000000000001</v>
      </c>
      <c r="K1825">
        <v>7.5</v>
      </c>
      <c r="L1825">
        <v>2021</v>
      </c>
      <c r="M1825">
        <v>81853</v>
      </c>
      <c r="N1825">
        <v>1</v>
      </c>
      <c r="O1825">
        <v>0</v>
      </c>
      <c r="P1825">
        <v>3.48</v>
      </c>
      <c r="Q1825" t="b">
        <f t="shared" si="252"/>
        <v>0</v>
      </c>
      <c r="R1825" t="b">
        <f t="shared" si="253"/>
        <v>0</v>
      </c>
      <c r="S1825" t="b">
        <f t="shared" si="254"/>
        <v>1</v>
      </c>
      <c r="T1825" t="b">
        <f t="shared" si="255"/>
        <v>0</v>
      </c>
      <c r="U1825" t="b">
        <f t="shared" si="256"/>
        <v>0</v>
      </c>
      <c r="V1825" t="b">
        <f t="shared" si="257"/>
        <v>0</v>
      </c>
      <c r="W1825" t="b">
        <f t="shared" si="258"/>
        <v>0</v>
      </c>
      <c r="X1825" t="b">
        <f t="shared" si="259"/>
        <v>0</v>
      </c>
      <c r="Y1825" t="b">
        <f t="shared" si="260"/>
        <v>0</v>
      </c>
    </row>
    <row r="1826" spans="1:25" x14ac:dyDescent="0.3">
      <c r="A1826">
        <v>1824</v>
      </c>
      <c r="B1826" t="s">
        <v>83</v>
      </c>
      <c r="C1826" t="s">
        <v>101</v>
      </c>
      <c r="D1826" t="s">
        <v>102</v>
      </c>
      <c r="E1826" t="s">
        <v>86</v>
      </c>
      <c r="F1826" t="s">
        <v>87</v>
      </c>
      <c r="G1826" t="s">
        <v>103</v>
      </c>
      <c r="H1826">
        <v>1199</v>
      </c>
      <c r="I1826">
        <v>87</v>
      </c>
      <c r="J1826">
        <v>20.100000000000001</v>
      </c>
      <c r="K1826">
        <v>7.5</v>
      </c>
      <c r="L1826">
        <v>2020</v>
      </c>
      <c r="M1826">
        <v>71896</v>
      </c>
      <c r="N1826">
        <v>1</v>
      </c>
      <c r="O1826">
        <v>0</v>
      </c>
      <c r="P1826">
        <v>3.14</v>
      </c>
      <c r="Q1826" t="b">
        <f t="shared" si="252"/>
        <v>0</v>
      </c>
      <c r="R1826" t="b">
        <f t="shared" si="253"/>
        <v>0</v>
      </c>
      <c r="S1826" t="b">
        <f t="shared" si="254"/>
        <v>1</v>
      </c>
      <c r="T1826" t="b">
        <f t="shared" si="255"/>
        <v>0</v>
      </c>
      <c r="U1826" t="b">
        <f t="shared" si="256"/>
        <v>0</v>
      </c>
      <c r="V1826" t="b">
        <f t="shared" si="257"/>
        <v>0</v>
      </c>
      <c r="W1826" t="b">
        <f t="shared" si="258"/>
        <v>0</v>
      </c>
      <c r="X1826" t="b">
        <f t="shared" si="259"/>
        <v>0</v>
      </c>
      <c r="Y1826" t="b">
        <f t="shared" si="260"/>
        <v>0</v>
      </c>
    </row>
    <row r="1827" spans="1:25" x14ac:dyDescent="0.3">
      <c r="A1827">
        <v>1825</v>
      </c>
      <c r="B1827" t="s">
        <v>83</v>
      </c>
      <c r="C1827" t="s">
        <v>101</v>
      </c>
      <c r="D1827" t="s">
        <v>102</v>
      </c>
      <c r="E1827" t="s">
        <v>86</v>
      </c>
      <c r="F1827" t="s">
        <v>87</v>
      </c>
      <c r="G1827" t="s">
        <v>103</v>
      </c>
      <c r="H1827">
        <v>1199</v>
      </c>
      <c r="I1827">
        <v>87</v>
      </c>
      <c r="J1827">
        <v>20.100000000000001</v>
      </c>
      <c r="K1827">
        <v>7.5</v>
      </c>
      <c r="L1827">
        <v>2026</v>
      </c>
      <c r="M1827">
        <v>8525</v>
      </c>
      <c r="N1827">
        <v>1</v>
      </c>
      <c r="O1827">
        <v>0</v>
      </c>
      <c r="P1827">
        <v>7.35</v>
      </c>
      <c r="Q1827" t="b">
        <f t="shared" si="252"/>
        <v>1</v>
      </c>
      <c r="R1827" t="b">
        <f t="shared" si="253"/>
        <v>0</v>
      </c>
      <c r="S1827" t="b">
        <f t="shared" si="254"/>
        <v>0</v>
      </c>
      <c r="T1827" t="b">
        <f t="shared" si="255"/>
        <v>0</v>
      </c>
      <c r="U1827" t="b">
        <f t="shared" si="256"/>
        <v>0</v>
      </c>
      <c r="V1827" t="b">
        <f t="shared" si="257"/>
        <v>1</v>
      </c>
      <c r="W1827" t="b">
        <f t="shared" si="258"/>
        <v>1</v>
      </c>
      <c r="X1827" t="b">
        <f t="shared" si="259"/>
        <v>0</v>
      </c>
      <c r="Y1827" t="b">
        <f t="shared" si="260"/>
        <v>0</v>
      </c>
    </row>
    <row r="1828" spans="1:25" x14ac:dyDescent="0.3">
      <c r="A1828">
        <v>1826</v>
      </c>
      <c r="B1828" t="s">
        <v>83</v>
      </c>
      <c r="C1828" t="s">
        <v>101</v>
      </c>
      <c r="D1828" t="s">
        <v>102</v>
      </c>
      <c r="E1828" t="s">
        <v>86</v>
      </c>
      <c r="F1828" t="s">
        <v>87</v>
      </c>
      <c r="G1828" t="s">
        <v>103</v>
      </c>
      <c r="H1828">
        <v>1199</v>
      </c>
      <c r="I1828">
        <v>87</v>
      </c>
      <c r="J1828">
        <v>20.100000000000001</v>
      </c>
      <c r="K1828">
        <v>7.5</v>
      </c>
      <c r="L1828">
        <v>2024</v>
      </c>
      <c r="M1828">
        <v>24364</v>
      </c>
      <c r="N1828">
        <v>2</v>
      </c>
      <c r="O1828">
        <v>0</v>
      </c>
      <c r="P1828">
        <v>5.49</v>
      </c>
      <c r="Q1828" t="b">
        <f t="shared" si="252"/>
        <v>1</v>
      </c>
      <c r="R1828" t="b">
        <f t="shared" si="253"/>
        <v>0</v>
      </c>
      <c r="S1828" t="b">
        <f t="shared" si="254"/>
        <v>0</v>
      </c>
      <c r="T1828" t="b">
        <f t="shared" si="255"/>
        <v>0</v>
      </c>
      <c r="U1828" t="b">
        <f t="shared" si="256"/>
        <v>0</v>
      </c>
      <c r="V1828" t="b">
        <f t="shared" si="257"/>
        <v>1</v>
      </c>
      <c r="W1828" t="b">
        <f t="shared" si="258"/>
        <v>0</v>
      </c>
      <c r="X1828" t="b">
        <f t="shared" si="259"/>
        <v>0</v>
      </c>
      <c r="Y1828" t="b">
        <f t="shared" si="260"/>
        <v>0</v>
      </c>
    </row>
    <row r="1829" spans="1:25" x14ac:dyDescent="0.3">
      <c r="A1829">
        <v>1827</v>
      </c>
      <c r="B1829" t="s">
        <v>83</v>
      </c>
      <c r="C1829" t="s">
        <v>101</v>
      </c>
      <c r="D1829" t="s">
        <v>102</v>
      </c>
      <c r="E1829" t="s">
        <v>86</v>
      </c>
      <c r="F1829" t="s">
        <v>87</v>
      </c>
      <c r="G1829" t="s">
        <v>103</v>
      </c>
      <c r="H1829">
        <v>1199</v>
      </c>
      <c r="I1829">
        <v>87</v>
      </c>
      <c r="J1829">
        <v>20.100000000000001</v>
      </c>
      <c r="K1829">
        <v>7.5</v>
      </c>
      <c r="L1829">
        <v>2024</v>
      </c>
      <c r="M1829">
        <v>47551</v>
      </c>
      <c r="N1829">
        <v>2</v>
      </c>
      <c r="O1829">
        <v>0</v>
      </c>
      <c r="P1829">
        <v>5.63</v>
      </c>
      <c r="Q1829" t="b">
        <f t="shared" si="252"/>
        <v>1</v>
      </c>
      <c r="R1829" t="b">
        <f t="shared" si="253"/>
        <v>0</v>
      </c>
      <c r="S1829" t="b">
        <f t="shared" si="254"/>
        <v>1</v>
      </c>
      <c r="T1829" t="b">
        <f t="shared" si="255"/>
        <v>0</v>
      </c>
      <c r="U1829" t="b">
        <f t="shared" si="256"/>
        <v>0</v>
      </c>
      <c r="V1829" t="b">
        <f t="shared" si="257"/>
        <v>1</v>
      </c>
      <c r="W1829" t="b">
        <f t="shared" si="258"/>
        <v>0</v>
      </c>
      <c r="X1829" t="b">
        <f t="shared" si="259"/>
        <v>0</v>
      </c>
      <c r="Y1829" t="b">
        <f t="shared" si="260"/>
        <v>0</v>
      </c>
    </row>
    <row r="1830" spans="1:25" x14ac:dyDescent="0.3">
      <c r="A1830">
        <v>1828</v>
      </c>
      <c r="B1830" t="s">
        <v>83</v>
      </c>
      <c r="C1830" t="s">
        <v>101</v>
      </c>
      <c r="D1830" t="s">
        <v>102</v>
      </c>
      <c r="E1830" t="s">
        <v>86</v>
      </c>
      <c r="F1830" t="s">
        <v>87</v>
      </c>
      <c r="G1830" t="s">
        <v>103</v>
      </c>
      <c r="H1830">
        <v>1199</v>
      </c>
      <c r="I1830">
        <v>87</v>
      </c>
      <c r="J1830">
        <v>20.100000000000001</v>
      </c>
      <c r="K1830">
        <v>7.5</v>
      </c>
      <c r="L1830">
        <v>2026</v>
      </c>
      <c r="M1830">
        <v>8811</v>
      </c>
      <c r="N1830">
        <v>1</v>
      </c>
      <c r="O1830">
        <v>0</v>
      </c>
      <c r="P1830">
        <v>7.69</v>
      </c>
      <c r="Q1830" t="b">
        <f t="shared" si="252"/>
        <v>1</v>
      </c>
      <c r="R1830" t="b">
        <f t="shared" si="253"/>
        <v>0</v>
      </c>
      <c r="S1830" t="b">
        <f t="shared" si="254"/>
        <v>0</v>
      </c>
      <c r="T1830" t="b">
        <f t="shared" si="255"/>
        <v>0</v>
      </c>
      <c r="U1830" t="b">
        <f t="shared" si="256"/>
        <v>0</v>
      </c>
      <c r="V1830" t="b">
        <f t="shared" si="257"/>
        <v>1</v>
      </c>
      <c r="W1830" t="b">
        <f t="shared" si="258"/>
        <v>1</v>
      </c>
      <c r="X1830" t="b">
        <f t="shared" si="259"/>
        <v>0</v>
      </c>
      <c r="Y1830" t="b">
        <f t="shared" si="260"/>
        <v>0</v>
      </c>
    </row>
    <row r="1831" spans="1:25" x14ac:dyDescent="0.3">
      <c r="A1831">
        <v>1829</v>
      </c>
      <c r="B1831" t="s">
        <v>83</v>
      </c>
      <c r="C1831" t="s">
        <v>101</v>
      </c>
      <c r="D1831" t="s">
        <v>102</v>
      </c>
      <c r="E1831" t="s">
        <v>86</v>
      </c>
      <c r="F1831" t="s">
        <v>87</v>
      </c>
      <c r="G1831" t="s">
        <v>103</v>
      </c>
      <c r="H1831">
        <v>1199</v>
      </c>
      <c r="I1831">
        <v>87</v>
      </c>
      <c r="J1831">
        <v>20.100000000000001</v>
      </c>
      <c r="K1831">
        <v>7.5</v>
      </c>
      <c r="L1831">
        <v>2020</v>
      </c>
      <c r="M1831">
        <v>86124</v>
      </c>
      <c r="N1831">
        <v>3</v>
      </c>
      <c r="O1831">
        <v>0</v>
      </c>
      <c r="P1831">
        <v>2.23</v>
      </c>
      <c r="Q1831" t="b">
        <f t="shared" si="252"/>
        <v>0</v>
      </c>
      <c r="R1831" t="b">
        <f t="shared" si="253"/>
        <v>0</v>
      </c>
      <c r="S1831" t="b">
        <f t="shared" si="254"/>
        <v>1</v>
      </c>
      <c r="T1831" t="b">
        <f t="shared" si="255"/>
        <v>0</v>
      </c>
      <c r="U1831" t="b">
        <f t="shared" si="256"/>
        <v>0</v>
      </c>
      <c r="V1831" t="b">
        <f t="shared" si="257"/>
        <v>0</v>
      </c>
      <c r="W1831" t="b">
        <f t="shared" si="258"/>
        <v>0</v>
      </c>
      <c r="X1831" t="b">
        <f t="shared" si="259"/>
        <v>0</v>
      </c>
      <c r="Y1831" t="b">
        <f t="shared" si="260"/>
        <v>0</v>
      </c>
    </row>
    <row r="1832" spans="1:25" x14ac:dyDescent="0.3">
      <c r="A1832">
        <v>1830</v>
      </c>
      <c r="B1832" t="s">
        <v>83</v>
      </c>
      <c r="C1832" t="s">
        <v>101</v>
      </c>
      <c r="D1832" t="s">
        <v>102</v>
      </c>
      <c r="E1832" t="s">
        <v>86</v>
      </c>
      <c r="F1832" t="s">
        <v>87</v>
      </c>
      <c r="G1832" t="s">
        <v>103</v>
      </c>
      <c r="H1832">
        <v>1199</v>
      </c>
      <c r="I1832">
        <v>87</v>
      </c>
      <c r="J1832">
        <v>20.100000000000001</v>
      </c>
      <c r="K1832">
        <v>7.5</v>
      </c>
      <c r="L1832">
        <v>2020</v>
      </c>
      <c r="M1832">
        <v>90734</v>
      </c>
      <c r="N1832">
        <v>1</v>
      </c>
      <c r="O1832">
        <v>0</v>
      </c>
      <c r="P1832">
        <v>3.43</v>
      </c>
      <c r="Q1832" t="b">
        <f t="shared" si="252"/>
        <v>0</v>
      </c>
      <c r="R1832" t="b">
        <f t="shared" si="253"/>
        <v>0</v>
      </c>
      <c r="S1832" t="b">
        <f t="shared" si="254"/>
        <v>1</v>
      </c>
      <c r="T1832" t="b">
        <f t="shared" si="255"/>
        <v>0</v>
      </c>
      <c r="U1832" t="b">
        <f t="shared" si="256"/>
        <v>0</v>
      </c>
      <c r="V1832" t="b">
        <f t="shared" si="257"/>
        <v>0</v>
      </c>
      <c r="W1832" t="b">
        <f t="shared" si="258"/>
        <v>0</v>
      </c>
      <c r="X1832" t="b">
        <f t="shared" si="259"/>
        <v>0</v>
      </c>
      <c r="Y1832" t="b">
        <f t="shared" si="260"/>
        <v>0</v>
      </c>
    </row>
    <row r="1833" spans="1:25" x14ac:dyDescent="0.3">
      <c r="A1833">
        <v>1831</v>
      </c>
      <c r="B1833" t="s">
        <v>83</v>
      </c>
      <c r="C1833" t="s">
        <v>101</v>
      </c>
      <c r="D1833" t="s">
        <v>102</v>
      </c>
      <c r="E1833" t="s">
        <v>86</v>
      </c>
      <c r="F1833" t="s">
        <v>87</v>
      </c>
      <c r="G1833" t="s">
        <v>103</v>
      </c>
      <c r="H1833">
        <v>1199</v>
      </c>
      <c r="I1833">
        <v>87</v>
      </c>
      <c r="J1833">
        <v>20.100000000000001</v>
      </c>
      <c r="K1833">
        <v>7.5</v>
      </c>
      <c r="L1833">
        <v>2020</v>
      </c>
      <c r="M1833">
        <v>93514</v>
      </c>
      <c r="N1833">
        <v>2</v>
      </c>
      <c r="O1833">
        <v>0</v>
      </c>
      <c r="P1833">
        <v>2.4</v>
      </c>
      <c r="Q1833" t="b">
        <f t="shared" si="252"/>
        <v>0</v>
      </c>
      <c r="R1833" t="b">
        <f t="shared" si="253"/>
        <v>0</v>
      </c>
      <c r="S1833" t="b">
        <f t="shared" si="254"/>
        <v>1</v>
      </c>
      <c r="T1833" t="b">
        <f t="shared" si="255"/>
        <v>0</v>
      </c>
      <c r="U1833" t="b">
        <f t="shared" si="256"/>
        <v>0</v>
      </c>
      <c r="V1833" t="b">
        <f t="shared" si="257"/>
        <v>0</v>
      </c>
      <c r="W1833" t="b">
        <f t="shared" si="258"/>
        <v>0</v>
      </c>
      <c r="X1833" t="b">
        <f t="shared" si="259"/>
        <v>0</v>
      </c>
      <c r="Y1833" t="b">
        <f t="shared" si="260"/>
        <v>0</v>
      </c>
    </row>
    <row r="1834" spans="1:25" x14ac:dyDescent="0.3">
      <c r="A1834">
        <v>1832</v>
      </c>
      <c r="B1834" t="s">
        <v>83</v>
      </c>
      <c r="C1834" t="s">
        <v>101</v>
      </c>
      <c r="D1834" t="s">
        <v>102</v>
      </c>
      <c r="E1834" t="s">
        <v>86</v>
      </c>
      <c r="F1834" t="s">
        <v>87</v>
      </c>
      <c r="G1834" t="s">
        <v>103</v>
      </c>
      <c r="H1834">
        <v>1199</v>
      </c>
      <c r="I1834">
        <v>87</v>
      </c>
      <c r="J1834">
        <v>20.100000000000001</v>
      </c>
      <c r="K1834">
        <v>7.5</v>
      </c>
      <c r="L1834">
        <v>2023</v>
      </c>
      <c r="M1834">
        <v>65823</v>
      </c>
      <c r="N1834">
        <v>1</v>
      </c>
      <c r="O1834">
        <v>0</v>
      </c>
      <c r="P1834">
        <v>5.05</v>
      </c>
      <c r="Q1834" t="b">
        <f t="shared" si="252"/>
        <v>1</v>
      </c>
      <c r="R1834" t="b">
        <f t="shared" si="253"/>
        <v>0</v>
      </c>
      <c r="S1834" t="b">
        <f t="shared" si="254"/>
        <v>1</v>
      </c>
      <c r="T1834" t="b">
        <f t="shared" si="255"/>
        <v>0</v>
      </c>
      <c r="U1834" t="b">
        <f t="shared" si="256"/>
        <v>0</v>
      </c>
      <c r="V1834" t="b">
        <f t="shared" si="257"/>
        <v>1</v>
      </c>
      <c r="W1834" t="b">
        <f t="shared" si="258"/>
        <v>0</v>
      </c>
      <c r="X1834" t="b">
        <f t="shared" si="259"/>
        <v>0</v>
      </c>
      <c r="Y1834" t="b">
        <f t="shared" si="260"/>
        <v>0</v>
      </c>
    </row>
    <row r="1835" spans="1:25" x14ac:dyDescent="0.3">
      <c r="A1835">
        <v>1833</v>
      </c>
      <c r="B1835" t="s">
        <v>83</v>
      </c>
      <c r="C1835" t="s">
        <v>101</v>
      </c>
      <c r="D1835" t="s">
        <v>102</v>
      </c>
      <c r="E1835" t="s">
        <v>86</v>
      </c>
      <c r="F1835" t="s">
        <v>87</v>
      </c>
      <c r="G1835" t="s">
        <v>103</v>
      </c>
      <c r="H1835">
        <v>1199</v>
      </c>
      <c r="I1835">
        <v>87</v>
      </c>
      <c r="J1835">
        <v>20.100000000000001</v>
      </c>
      <c r="K1835">
        <v>7.5</v>
      </c>
      <c r="L1835">
        <v>2020</v>
      </c>
      <c r="M1835">
        <v>113439</v>
      </c>
      <c r="N1835">
        <v>2</v>
      </c>
      <c r="O1835">
        <v>0</v>
      </c>
      <c r="P1835">
        <v>2.54</v>
      </c>
      <c r="Q1835" t="b">
        <f t="shared" si="252"/>
        <v>0</v>
      </c>
      <c r="R1835" t="b">
        <f t="shared" si="253"/>
        <v>0</v>
      </c>
      <c r="S1835" t="b">
        <f t="shared" si="254"/>
        <v>1</v>
      </c>
      <c r="T1835" t="b">
        <f t="shared" si="255"/>
        <v>0</v>
      </c>
      <c r="U1835" t="b">
        <f t="shared" si="256"/>
        <v>0</v>
      </c>
      <c r="V1835" t="b">
        <f t="shared" si="257"/>
        <v>0</v>
      </c>
      <c r="W1835" t="b">
        <f t="shared" si="258"/>
        <v>0</v>
      </c>
      <c r="X1835" t="b">
        <f t="shared" si="259"/>
        <v>0</v>
      </c>
      <c r="Y1835" t="b">
        <f t="shared" si="260"/>
        <v>0</v>
      </c>
    </row>
    <row r="1836" spans="1:25" x14ac:dyDescent="0.3">
      <c r="A1836">
        <v>1834</v>
      </c>
      <c r="B1836" t="s">
        <v>83</v>
      </c>
      <c r="C1836" t="s">
        <v>101</v>
      </c>
      <c r="D1836" t="s">
        <v>102</v>
      </c>
      <c r="E1836" t="s">
        <v>86</v>
      </c>
      <c r="F1836" t="s">
        <v>87</v>
      </c>
      <c r="G1836" t="s">
        <v>103</v>
      </c>
      <c r="H1836">
        <v>1199</v>
      </c>
      <c r="I1836">
        <v>87</v>
      </c>
      <c r="J1836">
        <v>20.100000000000001</v>
      </c>
      <c r="K1836">
        <v>7.5</v>
      </c>
      <c r="L1836">
        <v>2023</v>
      </c>
      <c r="M1836">
        <v>57249</v>
      </c>
      <c r="N1836">
        <v>1</v>
      </c>
      <c r="O1836">
        <v>0</v>
      </c>
      <c r="P1836">
        <v>4.8899999999999997</v>
      </c>
      <c r="Q1836" t="b">
        <f t="shared" si="252"/>
        <v>1</v>
      </c>
      <c r="R1836" t="b">
        <f t="shared" si="253"/>
        <v>1</v>
      </c>
      <c r="S1836" t="b">
        <f t="shared" si="254"/>
        <v>1</v>
      </c>
      <c r="T1836" t="b">
        <f t="shared" si="255"/>
        <v>0</v>
      </c>
      <c r="U1836" t="b">
        <f t="shared" si="256"/>
        <v>0</v>
      </c>
      <c r="V1836" t="b">
        <f t="shared" si="257"/>
        <v>1</v>
      </c>
      <c r="W1836" t="b">
        <f t="shared" si="258"/>
        <v>0</v>
      </c>
      <c r="X1836" t="b">
        <f t="shared" si="259"/>
        <v>0</v>
      </c>
      <c r="Y1836" t="b">
        <f t="shared" si="260"/>
        <v>0</v>
      </c>
    </row>
    <row r="1837" spans="1:25" x14ac:dyDescent="0.3">
      <c r="A1837">
        <v>1835</v>
      </c>
      <c r="B1837" t="s">
        <v>83</v>
      </c>
      <c r="C1837" t="s">
        <v>101</v>
      </c>
      <c r="D1837" t="s">
        <v>102</v>
      </c>
      <c r="E1837" t="s">
        <v>86</v>
      </c>
      <c r="F1837" t="s">
        <v>87</v>
      </c>
      <c r="G1837" t="s">
        <v>103</v>
      </c>
      <c r="H1837">
        <v>1199</v>
      </c>
      <c r="I1837">
        <v>87</v>
      </c>
      <c r="J1837">
        <v>20.100000000000001</v>
      </c>
      <c r="K1837">
        <v>7.5</v>
      </c>
      <c r="L1837">
        <v>2022</v>
      </c>
      <c r="M1837">
        <v>69374</v>
      </c>
      <c r="N1837">
        <v>1</v>
      </c>
      <c r="O1837">
        <v>0</v>
      </c>
      <c r="P1837">
        <v>4.13</v>
      </c>
      <c r="Q1837" t="b">
        <f t="shared" si="252"/>
        <v>1</v>
      </c>
      <c r="R1837" t="b">
        <f t="shared" si="253"/>
        <v>1</v>
      </c>
      <c r="S1837" t="b">
        <f t="shared" si="254"/>
        <v>1</v>
      </c>
      <c r="T1837" t="b">
        <f t="shared" si="255"/>
        <v>0</v>
      </c>
      <c r="U1837" t="b">
        <f t="shared" si="256"/>
        <v>0</v>
      </c>
      <c r="V1837" t="b">
        <f t="shared" si="257"/>
        <v>0</v>
      </c>
      <c r="W1837" t="b">
        <f t="shared" si="258"/>
        <v>0</v>
      </c>
      <c r="X1837" t="b">
        <f t="shared" si="259"/>
        <v>0</v>
      </c>
      <c r="Y1837" t="b">
        <f t="shared" si="260"/>
        <v>0</v>
      </c>
    </row>
    <row r="1838" spans="1:25" x14ac:dyDescent="0.3">
      <c r="A1838">
        <v>1836</v>
      </c>
      <c r="B1838" t="s">
        <v>83</v>
      </c>
      <c r="C1838" t="s">
        <v>101</v>
      </c>
      <c r="D1838" t="s">
        <v>102</v>
      </c>
      <c r="E1838" t="s">
        <v>86</v>
      </c>
      <c r="F1838" t="s">
        <v>87</v>
      </c>
      <c r="G1838" t="s">
        <v>103</v>
      </c>
      <c r="H1838">
        <v>1199</v>
      </c>
      <c r="I1838">
        <v>87</v>
      </c>
      <c r="J1838">
        <v>20.100000000000001</v>
      </c>
      <c r="K1838">
        <v>7.5</v>
      </c>
      <c r="L1838">
        <v>2023</v>
      </c>
      <c r="M1838">
        <v>51248</v>
      </c>
      <c r="N1838">
        <v>1</v>
      </c>
      <c r="O1838">
        <v>0</v>
      </c>
      <c r="P1838">
        <v>5.09</v>
      </c>
      <c r="Q1838" t="b">
        <f t="shared" si="252"/>
        <v>1</v>
      </c>
      <c r="R1838" t="b">
        <f t="shared" si="253"/>
        <v>0</v>
      </c>
      <c r="S1838" t="b">
        <f t="shared" si="254"/>
        <v>1</v>
      </c>
      <c r="T1838" t="b">
        <f t="shared" si="255"/>
        <v>0</v>
      </c>
      <c r="U1838" t="b">
        <f t="shared" si="256"/>
        <v>0</v>
      </c>
      <c r="V1838" t="b">
        <f t="shared" si="257"/>
        <v>1</v>
      </c>
      <c r="W1838" t="b">
        <f t="shared" si="258"/>
        <v>0</v>
      </c>
      <c r="X1838" t="b">
        <f t="shared" si="259"/>
        <v>0</v>
      </c>
      <c r="Y1838" t="b">
        <f t="shared" si="260"/>
        <v>0</v>
      </c>
    </row>
    <row r="1839" spans="1:25" x14ac:dyDescent="0.3">
      <c r="A1839">
        <v>1837</v>
      </c>
      <c r="B1839" t="s">
        <v>83</v>
      </c>
      <c r="C1839" t="s">
        <v>101</v>
      </c>
      <c r="D1839" t="s">
        <v>102</v>
      </c>
      <c r="E1839" t="s">
        <v>86</v>
      </c>
      <c r="F1839" t="s">
        <v>87</v>
      </c>
      <c r="G1839" t="s">
        <v>103</v>
      </c>
      <c r="H1839">
        <v>1199</v>
      </c>
      <c r="I1839">
        <v>87</v>
      </c>
      <c r="J1839">
        <v>20.100000000000001</v>
      </c>
      <c r="K1839">
        <v>7.5</v>
      </c>
      <c r="L1839">
        <v>2024</v>
      </c>
      <c r="M1839">
        <v>20761</v>
      </c>
      <c r="N1839">
        <v>1</v>
      </c>
      <c r="O1839">
        <v>0</v>
      </c>
      <c r="P1839">
        <v>5.91</v>
      </c>
      <c r="Q1839" t="b">
        <f t="shared" si="252"/>
        <v>1</v>
      </c>
      <c r="R1839" t="b">
        <f t="shared" si="253"/>
        <v>0</v>
      </c>
      <c r="S1839" t="b">
        <f t="shared" si="254"/>
        <v>0</v>
      </c>
      <c r="T1839" t="b">
        <f t="shared" si="255"/>
        <v>0</v>
      </c>
      <c r="U1839" t="b">
        <f t="shared" si="256"/>
        <v>0</v>
      </c>
      <c r="V1839" t="b">
        <f t="shared" si="257"/>
        <v>1</v>
      </c>
      <c r="W1839" t="b">
        <f t="shared" si="258"/>
        <v>0</v>
      </c>
      <c r="X1839" t="b">
        <f t="shared" si="259"/>
        <v>0</v>
      </c>
      <c r="Y1839" t="b">
        <f t="shared" si="260"/>
        <v>0</v>
      </c>
    </row>
    <row r="1840" spans="1:25" x14ac:dyDescent="0.3">
      <c r="A1840">
        <v>1838</v>
      </c>
      <c r="B1840" t="s">
        <v>83</v>
      </c>
      <c r="C1840" t="s">
        <v>101</v>
      </c>
      <c r="D1840" t="s">
        <v>102</v>
      </c>
      <c r="E1840" t="s">
        <v>86</v>
      </c>
      <c r="F1840" t="s">
        <v>87</v>
      </c>
      <c r="G1840" t="s">
        <v>103</v>
      </c>
      <c r="H1840">
        <v>1199</v>
      </c>
      <c r="I1840">
        <v>87</v>
      </c>
      <c r="J1840">
        <v>20.100000000000001</v>
      </c>
      <c r="K1840">
        <v>7.5</v>
      </c>
      <c r="L1840">
        <v>2021</v>
      </c>
      <c r="M1840">
        <v>68928</v>
      </c>
      <c r="N1840">
        <v>1</v>
      </c>
      <c r="O1840">
        <v>0</v>
      </c>
      <c r="P1840">
        <v>3.94</v>
      </c>
      <c r="Q1840" t="b">
        <f t="shared" si="252"/>
        <v>0</v>
      </c>
      <c r="R1840" t="b">
        <f t="shared" si="253"/>
        <v>0</v>
      </c>
      <c r="S1840" t="b">
        <f t="shared" si="254"/>
        <v>1</v>
      </c>
      <c r="T1840" t="b">
        <f t="shared" si="255"/>
        <v>0</v>
      </c>
      <c r="U1840" t="b">
        <f t="shared" si="256"/>
        <v>0</v>
      </c>
      <c r="V1840" t="b">
        <f t="shared" si="257"/>
        <v>0</v>
      </c>
      <c r="W1840" t="b">
        <f t="shared" si="258"/>
        <v>0</v>
      </c>
      <c r="X1840" t="b">
        <f t="shared" si="259"/>
        <v>0</v>
      </c>
      <c r="Y1840" t="b">
        <f t="shared" si="260"/>
        <v>0</v>
      </c>
    </row>
    <row r="1841" spans="1:25" x14ac:dyDescent="0.3">
      <c r="A1841">
        <v>1839</v>
      </c>
      <c r="B1841" t="s">
        <v>83</v>
      </c>
      <c r="C1841" t="s">
        <v>101</v>
      </c>
      <c r="D1841" t="s">
        <v>102</v>
      </c>
      <c r="E1841" t="s">
        <v>86</v>
      </c>
      <c r="F1841" t="s">
        <v>87</v>
      </c>
      <c r="G1841" t="s">
        <v>103</v>
      </c>
      <c r="H1841">
        <v>1199</v>
      </c>
      <c r="I1841">
        <v>87</v>
      </c>
      <c r="J1841">
        <v>20.100000000000001</v>
      </c>
      <c r="K1841">
        <v>7.5</v>
      </c>
      <c r="L1841">
        <v>2020</v>
      </c>
      <c r="M1841">
        <v>75809</v>
      </c>
      <c r="N1841">
        <v>2</v>
      </c>
      <c r="O1841">
        <v>0</v>
      </c>
      <c r="P1841">
        <v>2.82</v>
      </c>
      <c r="Q1841" t="b">
        <f t="shared" si="252"/>
        <v>0</v>
      </c>
      <c r="R1841" t="b">
        <f t="shared" si="253"/>
        <v>0</v>
      </c>
      <c r="S1841" t="b">
        <f t="shared" si="254"/>
        <v>1</v>
      </c>
      <c r="T1841" t="b">
        <f t="shared" si="255"/>
        <v>0</v>
      </c>
      <c r="U1841" t="b">
        <f t="shared" si="256"/>
        <v>0</v>
      </c>
      <c r="V1841" t="b">
        <f t="shared" si="257"/>
        <v>0</v>
      </c>
      <c r="W1841" t="b">
        <f t="shared" si="258"/>
        <v>0</v>
      </c>
      <c r="X1841" t="b">
        <f t="shared" si="259"/>
        <v>0</v>
      </c>
      <c r="Y1841" t="b">
        <f t="shared" si="260"/>
        <v>0</v>
      </c>
    </row>
    <row r="1842" spans="1:25" x14ac:dyDescent="0.3">
      <c r="A1842">
        <v>1840</v>
      </c>
      <c r="B1842" t="s">
        <v>83</v>
      </c>
      <c r="C1842" t="s">
        <v>101</v>
      </c>
      <c r="D1842" t="s">
        <v>102</v>
      </c>
      <c r="E1842" t="s">
        <v>86</v>
      </c>
      <c r="F1842" t="s">
        <v>87</v>
      </c>
      <c r="G1842" t="s">
        <v>103</v>
      </c>
      <c r="H1842">
        <v>1199</v>
      </c>
      <c r="I1842">
        <v>87</v>
      </c>
      <c r="J1842">
        <v>20.100000000000001</v>
      </c>
      <c r="K1842">
        <v>7.5</v>
      </c>
      <c r="L1842">
        <v>2024</v>
      </c>
      <c r="M1842">
        <v>28538</v>
      </c>
      <c r="N1842">
        <v>1</v>
      </c>
      <c r="O1842">
        <v>0</v>
      </c>
      <c r="P1842">
        <v>5.9</v>
      </c>
      <c r="Q1842" t="b">
        <f t="shared" si="252"/>
        <v>1</v>
      </c>
      <c r="R1842" t="b">
        <f t="shared" si="253"/>
        <v>0</v>
      </c>
      <c r="S1842" t="b">
        <f t="shared" si="254"/>
        <v>0</v>
      </c>
      <c r="T1842" t="b">
        <f t="shared" si="255"/>
        <v>0</v>
      </c>
      <c r="U1842" t="b">
        <f t="shared" si="256"/>
        <v>0</v>
      </c>
      <c r="V1842" t="b">
        <f t="shared" si="257"/>
        <v>1</v>
      </c>
      <c r="W1842" t="b">
        <f t="shared" si="258"/>
        <v>0</v>
      </c>
      <c r="X1842" t="b">
        <f t="shared" si="259"/>
        <v>0</v>
      </c>
      <c r="Y1842" t="b">
        <f t="shared" si="260"/>
        <v>0</v>
      </c>
    </row>
    <row r="1843" spans="1:25" x14ac:dyDescent="0.3">
      <c r="A1843">
        <v>1841</v>
      </c>
      <c r="B1843" t="s">
        <v>83</v>
      </c>
      <c r="C1843" t="s">
        <v>101</v>
      </c>
      <c r="D1843" t="s">
        <v>102</v>
      </c>
      <c r="E1843" t="s">
        <v>86</v>
      </c>
      <c r="F1843" t="s">
        <v>87</v>
      </c>
      <c r="G1843" t="s">
        <v>103</v>
      </c>
      <c r="H1843">
        <v>1199</v>
      </c>
      <c r="I1843">
        <v>87</v>
      </c>
      <c r="J1843">
        <v>20.100000000000001</v>
      </c>
      <c r="K1843">
        <v>7.5</v>
      </c>
      <c r="L1843">
        <v>2025</v>
      </c>
      <c r="M1843">
        <v>24182</v>
      </c>
      <c r="N1843">
        <v>1</v>
      </c>
      <c r="O1843">
        <v>0</v>
      </c>
      <c r="P1843">
        <v>6.46</v>
      </c>
      <c r="Q1843" t="b">
        <f t="shared" si="252"/>
        <v>1</v>
      </c>
      <c r="R1843" t="b">
        <f t="shared" si="253"/>
        <v>0</v>
      </c>
      <c r="S1843" t="b">
        <f t="shared" si="254"/>
        <v>0</v>
      </c>
      <c r="T1843" t="b">
        <f t="shared" si="255"/>
        <v>0</v>
      </c>
      <c r="U1843" t="b">
        <f t="shared" si="256"/>
        <v>0</v>
      </c>
      <c r="V1843" t="b">
        <f t="shared" si="257"/>
        <v>1</v>
      </c>
      <c r="W1843" t="b">
        <f t="shared" si="258"/>
        <v>0</v>
      </c>
      <c r="X1843" t="b">
        <f t="shared" si="259"/>
        <v>0</v>
      </c>
      <c r="Y1843" t="b">
        <f t="shared" si="260"/>
        <v>0</v>
      </c>
    </row>
    <row r="1844" spans="1:25" x14ac:dyDescent="0.3">
      <c r="A1844">
        <v>1842</v>
      </c>
      <c r="B1844" t="s">
        <v>83</v>
      </c>
      <c r="C1844" t="s">
        <v>101</v>
      </c>
      <c r="D1844" t="s">
        <v>102</v>
      </c>
      <c r="E1844" t="s">
        <v>86</v>
      </c>
      <c r="F1844" t="s">
        <v>87</v>
      </c>
      <c r="G1844" t="s">
        <v>103</v>
      </c>
      <c r="H1844">
        <v>1199</v>
      </c>
      <c r="I1844">
        <v>87</v>
      </c>
      <c r="J1844">
        <v>20.100000000000001</v>
      </c>
      <c r="K1844">
        <v>7.5</v>
      </c>
      <c r="L1844">
        <v>2020</v>
      </c>
      <c r="M1844">
        <v>126002</v>
      </c>
      <c r="N1844">
        <v>2</v>
      </c>
      <c r="O1844">
        <v>1</v>
      </c>
      <c r="P1844">
        <v>1.5</v>
      </c>
      <c r="Q1844" t="b">
        <f t="shared" si="252"/>
        <v>0</v>
      </c>
      <c r="R1844" t="b">
        <f t="shared" si="253"/>
        <v>0</v>
      </c>
      <c r="S1844" t="b">
        <f t="shared" si="254"/>
        <v>1</v>
      </c>
      <c r="T1844" t="b">
        <f t="shared" si="255"/>
        <v>0</v>
      </c>
      <c r="U1844" t="b">
        <f t="shared" si="256"/>
        <v>0</v>
      </c>
      <c r="V1844" t="b">
        <f t="shared" si="257"/>
        <v>0</v>
      </c>
      <c r="W1844" t="b">
        <f t="shared" si="258"/>
        <v>0</v>
      </c>
      <c r="X1844" t="b">
        <f t="shared" si="259"/>
        <v>0</v>
      </c>
      <c r="Y1844" t="b">
        <f t="shared" si="260"/>
        <v>0</v>
      </c>
    </row>
    <row r="1845" spans="1:25" x14ac:dyDescent="0.3">
      <c r="A1845">
        <v>1843</v>
      </c>
      <c r="B1845" t="s">
        <v>83</v>
      </c>
      <c r="C1845" t="s">
        <v>101</v>
      </c>
      <c r="D1845" t="s">
        <v>102</v>
      </c>
      <c r="E1845" t="s">
        <v>86</v>
      </c>
      <c r="F1845" t="s">
        <v>87</v>
      </c>
      <c r="G1845" t="s">
        <v>103</v>
      </c>
      <c r="H1845">
        <v>1199</v>
      </c>
      <c r="I1845">
        <v>87</v>
      </c>
      <c r="J1845">
        <v>20.100000000000001</v>
      </c>
      <c r="K1845">
        <v>7.5</v>
      </c>
      <c r="L1845">
        <v>2024</v>
      </c>
      <c r="M1845">
        <v>24397</v>
      </c>
      <c r="N1845">
        <v>2</v>
      </c>
      <c r="O1845">
        <v>0</v>
      </c>
      <c r="P1845">
        <v>5.6</v>
      </c>
      <c r="Q1845" t="b">
        <f t="shared" si="252"/>
        <v>1</v>
      </c>
      <c r="R1845" t="b">
        <f t="shared" si="253"/>
        <v>0</v>
      </c>
      <c r="S1845" t="b">
        <f t="shared" si="254"/>
        <v>0</v>
      </c>
      <c r="T1845" t="b">
        <f t="shared" si="255"/>
        <v>0</v>
      </c>
      <c r="U1845" t="b">
        <f t="shared" si="256"/>
        <v>0</v>
      </c>
      <c r="V1845" t="b">
        <f t="shared" si="257"/>
        <v>1</v>
      </c>
      <c r="W1845" t="b">
        <f t="shared" si="258"/>
        <v>0</v>
      </c>
      <c r="X1845" t="b">
        <f t="shared" si="259"/>
        <v>0</v>
      </c>
      <c r="Y1845" t="b">
        <f t="shared" si="260"/>
        <v>0</v>
      </c>
    </row>
    <row r="1846" spans="1:25" x14ac:dyDescent="0.3">
      <c r="A1846">
        <v>1844</v>
      </c>
      <c r="B1846" t="s">
        <v>83</v>
      </c>
      <c r="C1846" t="s">
        <v>101</v>
      </c>
      <c r="D1846" t="s">
        <v>102</v>
      </c>
      <c r="E1846" t="s">
        <v>86</v>
      </c>
      <c r="F1846" t="s">
        <v>87</v>
      </c>
      <c r="G1846" t="s">
        <v>103</v>
      </c>
      <c r="H1846">
        <v>1199</v>
      </c>
      <c r="I1846">
        <v>87</v>
      </c>
      <c r="J1846">
        <v>20.100000000000001</v>
      </c>
      <c r="K1846">
        <v>7.5</v>
      </c>
      <c r="L1846">
        <v>2022</v>
      </c>
      <c r="M1846">
        <v>68729</v>
      </c>
      <c r="N1846">
        <v>1</v>
      </c>
      <c r="O1846">
        <v>0</v>
      </c>
      <c r="P1846">
        <v>4.82</v>
      </c>
      <c r="Q1846" t="b">
        <f t="shared" si="252"/>
        <v>1</v>
      </c>
      <c r="R1846" t="b">
        <f t="shared" si="253"/>
        <v>1</v>
      </c>
      <c r="S1846" t="b">
        <f t="shared" si="254"/>
        <v>1</v>
      </c>
      <c r="T1846" t="b">
        <f t="shared" si="255"/>
        <v>0</v>
      </c>
      <c r="U1846" t="b">
        <f t="shared" si="256"/>
        <v>0</v>
      </c>
      <c r="V1846" t="b">
        <f t="shared" si="257"/>
        <v>0</v>
      </c>
      <c r="W1846" t="b">
        <f t="shared" si="258"/>
        <v>0</v>
      </c>
      <c r="X1846" t="b">
        <f t="shared" si="259"/>
        <v>0</v>
      </c>
      <c r="Y1846" t="b">
        <f t="shared" si="260"/>
        <v>0</v>
      </c>
    </row>
    <row r="1847" spans="1:25" x14ac:dyDescent="0.3">
      <c r="A1847">
        <v>1845</v>
      </c>
      <c r="B1847" t="s">
        <v>83</v>
      </c>
      <c r="C1847" t="s">
        <v>101</v>
      </c>
      <c r="D1847" t="s">
        <v>102</v>
      </c>
      <c r="E1847" t="s">
        <v>86</v>
      </c>
      <c r="F1847" t="s">
        <v>87</v>
      </c>
      <c r="G1847" t="s">
        <v>103</v>
      </c>
      <c r="H1847">
        <v>1199</v>
      </c>
      <c r="I1847">
        <v>87</v>
      </c>
      <c r="J1847">
        <v>20.100000000000001</v>
      </c>
      <c r="K1847">
        <v>7.5</v>
      </c>
      <c r="L1847">
        <v>2021</v>
      </c>
      <c r="M1847">
        <v>61060</v>
      </c>
      <c r="N1847">
        <v>1</v>
      </c>
      <c r="O1847">
        <v>0</v>
      </c>
      <c r="P1847">
        <v>4.04</v>
      </c>
      <c r="Q1847" t="b">
        <f t="shared" si="252"/>
        <v>1</v>
      </c>
      <c r="R1847" t="b">
        <f t="shared" si="253"/>
        <v>1</v>
      </c>
      <c r="S1847" t="b">
        <f t="shared" si="254"/>
        <v>1</v>
      </c>
      <c r="T1847" t="b">
        <f t="shared" si="255"/>
        <v>0</v>
      </c>
      <c r="U1847" t="b">
        <f t="shared" si="256"/>
        <v>0</v>
      </c>
      <c r="V1847" t="b">
        <f t="shared" si="257"/>
        <v>0</v>
      </c>
      <c r="W1847" t="b">
        <f t="shared" si="258"/>
        <v>0</v>
      </c>
      <c r="X1847" t="b">
        <f t="shared" si="259"/>
        <v>0</v>
      </c>
      <c r="Y1847" t="b">
        <f t="shared" si="260"/>
        <v>0</v>
      </c>
    </row>
    <row r="1848" spans="1:25" x14ac:dyDescent="0.3">
      <c r="A1848">
        <v>1846</v>
      </c>
      <c r="B1848" t="s">
        <v>83</v>
      </c>
      <c r="C1848" t="s">
        <v>101</v>
      </c>
      <c r="D1848" t="s">
        <v>102</v>
      </c>
      <c r="E1848" t="s">
        <v>86</v>
      </c>
      <c r="F1848" t="s">
        <v>87</v>
      </c>
      <c r="G1848" t="s">
        <v>103</v>
      </c>
      <c r="H1848">
        <v>1199</v>
      </c>
      <c r="I1848">
        <v>87</v>
      </c>
      <c r="J1848">
        <v>20.100000000000001</v>
      </c>
      <c r="K1848">
        <v>7.5</v>
      </c>
      <c r="L1848">
        <v>2025</v>
      </c>
      <c r="M1848">
        <v>27996</v>
      </c>
      <c r="N1848">
        <v>2</v>
      </c>
      <c r="O1848">
        <v>0</v>
      </c>
      <c r="P1848">
        <v>5.88</v>
      </c>
      <c r="Q1848" t="b">
        <f t="shared" si="252"/>
        <v>1</v>
      </c>
      <c r="R1848" t="b">
        <f t="shared" si="253"/>
        <v>0</v>
      </c>
      <c r="S1848" t="b">
        <f t="shared" si="254"/>
        <v>0</v>
      </c>
      <c r="T1848" t="b">
        <f t="shared" si="255"/>
        <v>0</v>
      </c>
      <c r="U1848" t="b">
        <f t="shared" si="256"/>
        <v>0</v>
      </c>
      <c r="V1848" t="b">
        <f t="shared" si="257"/>
        <v>1</v>
      </c>
      <c r="W1848" t="b">
        <f t="shared" si="258"/>
        <v>0</v>
      </c>
      <c r="X1848" t="b">
        <f t="shared" si="259"/>
        <v>0</v>
      </c>
      <c r="Y1848" t="b">
        <f t="shared" si="260"/>
        <v>0</v>
      </c>
    </row>
    <row r="1849" spans="1:25" x14ac:dyDescent="0.3">
      <c r="A1849">
        <v>1847</v>
      </c>
      <c r="B1849" t="s">
        <v>83</v>
      </c>
      <c r="C1849" t="s">
        <v>101</v>
      </c>
      <c r="D1849" t="s">
        <v>102</v>
      </c>
      <c r="E1849" t="s">
        <v>86</v>
      </c>
      <c r="F1849" t="s">
        <v>87</v>
      </c>
      <c r="G1849" t="s">
        <v>103</v>
      </c>
      <c r="H1849">
        <v>1199</v>
      </c>
      <c r="I1849">
        <v>87</v>
      </c>
      <c r="J1849">
        <v>20.100000000000001</v>
      </c>
      <c r="K1849">
        <v>7.5</v>
      </c>
      <c r="L1849">
        <v>2024</v>
      </c>
      <c r="M1849">
        <v>39331</v>
      </c>
      <c r="N1849">
        <v>1</v>
      </c>
      <c r="O1849">
        <v>0</v>
      </c>
      <c r="P1849">
        <v>6.28</v>
      </c>
      <c r="Q1849" t="b">
        <f t="shared" si="252"/>
        <v>1</v>
      </c>
      <c r="R1849" t="b">
        <f t="shared" si="253"/>
        <v>0</v>
      </c>
      <c r="S1849" t="b">
        <f t="shared" si="254"/>
        <v>0</v>
      </c>
      <c r="T1849" t="b">
        <f t="shared" si="255"/>
        <v>0</v>
      </c>
      <c r="U1849" t="b">
        <f t="shared" si="256"/>
        <v>0</v>
      </c>
      <c r="V1849" t="b">
        <f t="shared" si="257"/>
        <v>1</v>
      </c>
      <c r="W1849" t="b">
        <f t="shared" si="258"/>
        <v>0</v>
      </c>
      <c r="X1849" t="b">
        <f t="shared" si="259"/>
        <v>0</v>
      </c>
      <c r="Y1849" t="b">
        <f t="shared" si="260"/>
        <v>0</v>
      </c>
    </row>
    <row r="1850" spans="1:25" x14ac:dyDescent="0.3">
      <c r="A1850">
        <v>1848</v>
      </c>
      <c r="B1850" t="s">
        <v>83</v>
      </c>
      <c r="C1850" t="s">
        <v>101</v>
      </c>
      <c r="D1850" t="s">
        <v>102</v>
      </c>
      <c r="E1850" t="s">
        <v>86</v>
      </c>
      <c r="F1850" t="s">
        <v>87</v>
      </c>
      <c r="G1850" t="s">
        <v>103</v>
      </c>
      <c r="H1850">
        <v>1199</v>
      </c>
      <c r="I1850">
        <v>87</v>
      </c>
      <c r="J1850">
        <v>20.100000000000001</v>
      </c>
      <c r="K1850">
        <v>7.5</v>
      </c>
      <c r="L1850">
        <v>2024</v>
      </c>
      <c r="M1850">
        <v>43294</v>
      </c>
      <c r="N1850">
        <v>1</v>
      </c>
      <c r="O1850">
        <v>0</v>
      </c>
      <c r="P1850">
        <v>5.79</v>
      </c>
      <c r="Q1850" t="b">
        <f t="shared" si="252"/>
        <v>1</v>
      </c>
      <c r="R1850" t="b">
        <f t="shared" si="253"/>
        <v>0</v>
      </c>
      <c r="S1850" t="b">
        <f t="shared" si="254"/>
        <v>1</v>
      </c>
      <c r="T1850" t="b">
        <f t="shared" si="255"/>
        <v>0</v>
      </c>
      <c r="U1850" t="b">
        <f t="shared" si="256"/>
        <v>0</v>
      </c>
      <c r="V1850" t="b">
        <f t="shared" si="257"/>
        <v>1</v>
      </c>
      <c r="W1850" t="b">
        <f t="shared" si="258"/>
        <v>0</v>
      </c>
      <c r="X1850" t="b">
        <f t="shared" si="259"/>
        <v>0</v>
      </c>
      <c r="Y1850" t="b">
        <f t="shared" si="260"/>
        <v>0</v>
      </c>
    </row>
    <row r="1851" spans="1:25" x14ac:dyDescent="0.3">
      <c r="A1851">
        <v>1849</v>
      </c>
      <c r="B1851" t="s">
        <v>83</v>
      </c>
      <c r="C1851" t="s">
        <v>101</v>
      </c>
      <c r="D1851" t="s">
        <v>102</v>
      </c>
      <c r="E1851" t="s">
        <v>86</v>
      </c>
      <c r="F1851" t="s">
        <v>87</v>
      </c>
      <c r="G1851" t="s">
        <v>103</v>
      </c>
      <c r="H1851">
        <v>1199</v>
      </c>
      <c r="I1851">
        <v>87</v>
      </c>
      <c r="J1851">
        <v>20.100000000000001</v>
      </c>
      <c r="K1851">
        <v>7.5</v>
      </c>
      <c r="L1851">
        <v>2024</v>
      </c>
      <c r="M1851">
        <v>39425</v>
      </c>
      <c r="N1851">
        <v>1</v>
      </c>
      <c r="O1851">
        <v>0</v>
      </c>
      <c r="P1851">
        <v>6.21</v>
      </c>
      <c r="Q1851" t="b">
        <f t="shared" si="252"/>
        <v>1</v>
      </c>
      <c r="R1851" t="b">
        <f t="shared" si="253"/>
        <v>0</v>
      </c>
      <c r="S1851" t="b">
        <f t="shared" si="254"/>
        <v>0</v>
      </c>
      <c r="T1851" t="b">
        <f t="shared" si="255"/>
        <v>0</v>
      </c>
      <c r="U1851" t="b">
        <f t="shared" si="256"/>
        <v>0</v>
      </c>
      <c r="V1851" t="b">
        <f t="shared" si="257"/>
        <v>1</v>
      </c>
      <c r="W1851" t="b">
        <f t="shared" si="258"/>
        <v>0</v>
      </c>
      <c r="X1851" t="b">
        <f t="shared" si="259"/>
        <v>0</v>
      </c>
      <c r="Y1851" t="b">
        <f t="shared" si="260"/>
        <v>0</v>
      </c>
    </row>
    <row r="1852" spans="1:25" x14ac:dyDescent="0.3">
      <c r="A1852">
        <v>1850</v>
      </c>
      <c r="B1852" t="s">
        <v>83</v>
      </c>
      <c r="C1852" t="s">
        <v>101</v>
      </c>
      <c r="D1852" t="s">
        <v>102</v>
      </c>
      <c r="E1852" t="s">
        <v>86</v>
      </c>
      <c r="F1852" t="s">
        <v>87</v>
      </c>
      <c r="G1852" t="s">
        <v>103</v>
      </c>
      <c r="H1852">
        <v>1199</v>
      </c>
      <c r="I1852">
        <v>87</v>
      </c>
      <c r="J1852">
        <v>20.100000000000001</v>
      </c>
      <c r="K1852">
        <v>7.5</v>
      </c>
      <c r="L1852">
        <v>2022</v>
      </c>
      <c r="M1852">
        <v>57535</v>
      </c>
      <c r="N1852">
        <v>1</v>
      </c>
      <c r="O1852">
        <v>0</v>
      </c>
      <c r="P1852">
        <v>4.26</v>
      </c>
      <c r="Q1852" t="b">
        <f t="shared" si="252"/>
        <v>1</v>
      </c>
      <c r="R1852" t="b">
        <f t="shared" si="253"/>
        <v>1</v>
      </c>
      <c r="S1852" t="b">
        <f t="shared" si="254"/>
        <v>1</v>
      </c>
      <c r="T1852" t="b">
        <f t="shared" si="255"/>
        <v>0</v>
      </c>
      <c r="U1852" t="b">
        <f t="shared" si="256"/>
        <v>0</v>
      </c>
      <c r="V1852" t="b">
        <f t="shared" si="257"/>
        <v>0</v>
      </c>
      <c r="W1852" t="b">
        <f t="shared" si="258"/>
        <v>0</v>
      </c>
      <c r="X1852" t="b">
        <f t="shared" si="259"/>
        <v>0</v>
      </c>
      <c r="Y1852" t="b">
        <f t="shared" si="260"/>
        <v>0</v>
      </c>
    </row>
    <row r="1853" spans="1:25" x14ac:dyDescent="0.3">
      <c r="A1853">
        <v>1851</v>
      </c>
      <c r="B1853" t="s">
        <v>83</v>
      </c>
      <c r="C1853" t="s">
        <v>101</v>
      </c>
      <c r="D1853" t="s">
        <v>102</v>
      </c>
      <c r="E1853" t="s">
        <v>86</v>
      </c>
      <c r="F1853" t="s">
        <v>87</v>
      </c>
      <c r="G1853" t="s">
        <v>103</v>
      </c>
      <c r="H1853">
        <v>1199</v>
      </c>
      <c r="I1853">
        <v>87</v>
      </c>
      <c r="J1853">
        <v>20.100000000000001</v>
      </c>
      <c r="K1853">
        <v>7.5</v>
      </c>
      <c r="L1853">
        <v>2021</v>
      </c>
      <c r="M1853">
        <v>54997</v>
      </c>
      <c r="N1853">
        <v>2</v>
      </c>
      <c r="O1853">
        <v>0</v>
      </c>
      <c r="P1853">
        <v>3.97</v>
      </c>
      <c r="Q1853" t="b">
        <f t="shared" si="252"/>
        <v>0</v>
      </c>
      <c r="R1853" t="b">
        <f t="shared" si="253"/>
        <v>0</v>
      </c>
      <c r="S1853" t="b">
        <f t="shared" si="254"/>
        <v>1</v>
      </c>
      <c r="T1853" t="b">
        <f t="shared" si="255"/>
        <v>0</v>
      </c>
      <c r="U1853" t="b">
        <f t="shared" si="256"/>
        <v>0</v>
      </c>
      <c r="V1853" t="b">
        <f t="shared" si="257"/>
        <v>0</v>
      </c>
      <c r="W1853" t="b">
        <f t="shared" si="258"/>
        <v>0</v>
      </c>
      <c r="X1853" t="b">
        <f t="shared" si="259"/>
        <v>0</v>
      </c>
      <c r="Y1853" t="b">
        <f t="shared" si="260"/>
        <v>0</v>
      </c>
    </row>
    <row r="1854" spans="1:25" x14ac:dyDescent="0.3">
      <c r="A1854">
        <v>1852</v>
      </c>
      <c r="B1854" t="s">
        <v>83</v>
      </c>
      <c r="C1854" t="s">
        <v>101</v>
      </c>
      <c r="D1854" t="s">
        <v>102</v>
      </c>
      <c r="E1854" t="s">
        <v>86</v>
      </c>
      <c r="F1854" t="s">
        <v>87</v>
      </c>
      <c r="G1854" t="s">
        <v>103</v>
      </c>
      <c r="H1854">
        <v>1199</v>
      </c>
      <c r="I1854">
        <v>87</v>
      </c>
      <c r="J1854">
        <v>20.100000000000001</v>
      </c>
      <c r="K1854">
        <v>7.5</v>
      </c>
      <c r="L1854">
        <v>2021</v>
      </c>
      <c r="M1854">
        <v>81570</v>
      </c>
      <c r="N1854">
        <v>1</v>
      </c>
      <c r="O1854">
        <v>0</v>
      </c>
      <c r="P1854">
        <v>3.41</v>
      </c>
      <c r="Q1854" t="b">
        <f t="shared" si="252"/>
        <v>0</v>
      </c>
      <c r="R1854" t="b">
        <f t="shared" si="253"/>
        <v>0</v>
      </c>
      <c r="S1854" t="b">
        <f t="shared" si="254"/>
        <v>1</v>
      </c>
      <c r="T1854" t="b">
        <f t="shared" si="255"/>
        <v>0</v>
      </c>
      <c r="U1854" t="b">
        <f t="shared" si="256"/>
        <v>0</v>
      </c>
      <c r="V1854" t="b">
        <f t="shared" si="257"/>
        <v>0</v>
      </c>
      <c r="W1854" t="b">
        <f t="shared" si="258"/>
        <v>0</v>
      </c>
      <c r="X1854" t="b">
        <f t="shared" si="259"/>
        <v>0</v>
      </c>
      <c r="Y1854" t="b">
        <f t="shared" si="260"/>
        <v>0</v>
      </c>
    </row>
    <row r="1855" spans="1:25" x14ac:dyDescent="0.3">
      <c r="A1855">
        <v>1853</v>
      </c>
      <c r="B1855" t="s">
        <v>83</v>
      </c>
      <c r="C1855" t="s">
        <v>101</v>
      </c>
      <c r="D1855" t="s">
        <v>102</v>
      </c>
      <c r="E1855" t="s">
        <v>86</v>
      </c>
      <c r="F1855" t="s">
        <v>87</v>
      </c>
      <c r="G1855" t="s">
        <v>103</v>
      </c>
      <c r="H1855">
        <v>1199</v>
      </c>
      <c r="I1855">
        <v>87</v>
      </c>
      <c r="J1855">
        <v>20.100000000000001</v>
      </c>
      <c r="K1855">
        <v>7.5</v>
      </c>
      <c r="L1855">
        <v>2021</v>
      </c>
      <c r="M1855">
        <v>72696</v>
      </c>
      <c r="N1855">
        <v>1</v>
      </c>
      <c r="O1855">
        <v>0</v>
      </c>
      <c r="P1855">
        <v>4.04</v>
      </c>
      <c r="Q1855" t="b">
        <f t="shared" si="252"/>
        <v>1</v>
      </c>
      <c r="R1855" t="b">
        <f t="shared" si="253"/>
        <v>1</v>
      </c>
      <c r="S1855" t="b">
        <f t="shared" si="254"/>
        <v>1</v>
      </c>
      <c r="T1855" t="b">
        <f t="shared" si="255"/>
        <v>0</v>
      </c>
      <c r="U1855" t="b">
        <f t="shared" si="256"/>
        <v>0</v>
      </c>
      <c r="V1855" t="b">
        <f t="shared" si="257"/>
        <v>0</v>
      </c>
      <c r="W1855" t="b">
        <f t="shared" si="258"/>
        <v>0</v>
      </c>
      <c r="X1855" t="b">
        <f t="shared" si="259"/>
        <v>0</v>
      </c>
      <c r="Y1855" t="b">
        <f t="shared" si="260"/>
        <v>0</v>
      </c>
    </row>
    <row r="1856" spans="1:25" x14ac:dyDescent="0.3">
      <c r="A1856">
        <v>1854</v>
      </c>
      <c r="B1856" t="s">
        <v>83</v>
      </c>
      <c r="C1856" t="s">
        <v>101</v>
      </c>
      <c r="D1856" t="s">
        <v>102</v>
      </c>
      <c r="E1856" t="s">
        <v>86</v>
      </c>
      <c r="F1856" t="s">
        <v>87</v>
      </c>
      <c r="G1856" t="s">
        <v>103</v>
      </c>
      <c r="H1856">
        <v>1199</v>
      </c>
      <c r="I1856">
        <v>87</v>
      </c>
      <c r="J1856">
        <v>20.100000000000001</v>
      </c>
      <c r="K1856">
        <v>7.5</v>
      </c>
      <c r="L1856">
        <v>2026</v>
      </c>
      <c r="M1856">
        <v>9038</v>
      </c>
      <c r="N1856">
        <v>1</v>
      </c>
      <c r="O1856">
        <v>0</v>
      </c>
      <c r="P1856">
        <v>7.81</v>
      </c>
      <c r="Q1856" t="b">
        <f t="shared" si="252"/>
        <v>1</v>
      </c>
      <c r="R1856" t="b">
        <f t="shared" si="253"/>
        <v>0</v>
      </c>
      <c r="S1856" t="b">
        <f t="shared" si="254"/>
        <v>0</v>
      </c>
      <c r="T1856" t="b">
        <f t="shared" si="255"/>
        <v>0</v>
      </c>
      <c r="U1856" t="b">
        <f t="shared" si="256"/>
        <v>0</v>
      </c>
      <c r="V1856" t="b">
        <f t="shared" si="257"/>
        <v>1</v>
      </c>
      <c r="W1856" t="b">
        <f t="shared" si="258"/>
        <v>1</v>
      </c>
      <c r="X1856" t="b">
        <f t="shared" si="259"/>
        <v>0</v>
      </c>
      <c r="Y1856" t="b">
        <f t="shared" si="260"/>
        <v>0</v>
      </c>
    </row>
    <row r="1857" spans="1:25" x14ac:dyDescent="0.3">
      <c r="A1857">
        <v>1855</v>
      </c>
      <c r="B1857" t="s">
        <v>83</v>
      </c>
      <c r="C1857" t="s">
        <v>101</v>
      </c>
      <c r="D1857" t="s">
        <v>102</v>
      </c>
      <c r="E1857" t="s">
        <v>86</v>
      </c>
      <c r="F1857" t="s">
        <v>87</v>
      </c>
      <c r="G1857" t="s">
        <v>103</v>
      </c>
      <c r="H1857">
        <v>1199</v>
      </c>
      <c r="I1857">
        <v>87</v>
      </c>
      <c r="J1857">
        <v>20.100000000000001</v>
      </c>
      <c r="K1857">
        <v>7.5</v>
      </c>
      <c r="L1857">
        <v>2026</v>
      </c>
      <c r="M1857">
        <v>9623</v>
      </c>
      <c r="N1857">
        <v>1</v>
      </c>
      <c r="O1857">
        <v>0</v>
      </c>
      <c r="P1857">
        <v>7.35</v>
      </c>
      <c r="Q1857" t="b">
        <f t="shared" si="252"/>
        <v>1</v>
      </c>
      <c r="R1857" t="b">
        <f t="shared" si="253"/>
        <v>0</v>
      </c>
      <c r="S1857" t="b">
        <f t="shared" si="254"/>
        <v>0</v>
      </c>
      <c r="T1857" t="b">
        <f t="shared" si="255"/>
        <v>0</v>
      </c>
      <c r="U1857" t="b">
        <f t="shared" si="256"/>
        <v>0</v>
      </c>
      <c r="V1857" t="b">
        <f t="shared" si="257"/>
        <v>1</v>
      </c>
      <c r="W1857" t="b">
        <f t="shared" si="258"/>
        <v>1</v>
      </c>
      <c r="X1857" t="b">
        <f t="shared" si="259"/>
        <v>0</v>
      </c>
      <c r="Y1857" t="b">
        <f t="shared" si="260"/>
        <v>0</v>
      </c>
    </row>
    <row r="1858" spans="1:25" x14ac:dyDescent="0.3">
      <c r="A1858">
        <v>1856</v>
      </c>
      <c r="B1858" t="s">
        <v>83</v>
      </c>
      <c r="C1858" t="s">
        <v>101</v>
      </c>
      <c r="D1858" t="s">
        <v>102</v>
      </c>
      <c r="E1858" t="s">
        <v>86</v>
      </c>
      <c r="F1858" t="s">
        <v>87</v>
      </c>
      <c r="G1858" t="s">
        <v>103</v>
      </c>
      <c r="H1858">
        <v>1199</v>
      </c>
      <c r="I1858">
        <v>87</v>
      </c>
      <c r="J1858">
        <v>20.100000000000001</v>
      </c>
      <c r="K1858">
        <v>7.5</v>
      </c>
      <c r="L1858">
        <v>2026</v>
      </c>
      <c r="M1858">
        <v>9900</v>
      </c>
      <c r="N1858">
        <v>1</v>
      </c>
      <c r="O1858">
        <v>0</v>
      </c>
      <c r="P1858">
        <v>7.31</v>
      </c>
      <c r="Q1858" t="b">
        <f t="shared" si="252"/>
        <v>1</v>
      </c>
      <c r="R1858" t="b">
        <f t="shared" si="253"/>
        <v>0</v>
      </c>
      <c r="S1858" t="b">
        <f t="shared" si="254"/>
        <v>0</v>
      </c>
      <c r="T1858" t="b">
        <f t="shared" si="255"/>
        <v>0</v>
      </c>
      <c r="U1858" t="b">
        <f t="shared" si="256"/>
        <v>0</v>
      </c>
      <c r="V1858" t="b">
        <f t="shared" si="257"/>
        <v>1</v>
      </c>
      <c r="W1858" t="b">
        <f t="shared" si="258"/>
        <v>1</v>
      </c>
      <c r="X1858" t="b">
        <f t="shared" si="259"/>
        <v>0</v>
      </c>
      <c r="Y1858" t="b">
        <f t="shared" si="260"/>
        <v>0</v>
      </c>
    </row>
    <row r="1859" spans="1:25" x14ac:dyDescent="0.3">
      <c r="A1859">
        <v>1857</v>
      </c>
      <c r="B1859" t="s">
        <v>83</v>
      </c>
      <c r="C1859" t="s">
        <v>101</v>
      </c>
      <c r="D1859" t="s">
        <v>102</v>
      </c>
      <c r="E1859" t="s">
        <v>86</v>
      </c>
      <c r="F1859" t="s">
        <v>87</v>
      </c>
      <c r="G1859" t="s">
        <v>103</v>
      </c>
      <c r="H1859">
        <v>1199</v>
      </c>
      <c r="I1859">
        <v>87</v>
      </c>
      <c r="J1859">
        <v>20.100000000000001</v>
      </c>
      <c r="K1859">
        <v>7.5</v>
      </c>
      <c r="L1859">
        <v>2022</v>
      </c>
      <c r="M1859">
        <v>50905</v>
      </c>
      <c r="N1859">
        <v>1</v>
      </c>
      <c r="O1859">
        <v>0</v>
      </c>
      <c r="P1859">
        <v>4.92</v>
      </c>
      <c r="Q1859" t="b">
        <f t="shared" si="252"/>
        <v>1</v>
      </c>
      <c r="R1859" t="b">
        <f t="shared" si="253"/>
        <v>1</v>
      </c>
      <c r="S1859" t="b">
        <f t="shared" si="254"/>
        <v>1</v>
      </c>
      <c r="T1859" t="b">
        <f t="shared" si="255"/>
        <v>0</v>
      </c>
      <c r="U1859" t="b">
        <f t="shared" si="256"/>
        <v>0</v>
      </c>
      <c r="V1859" t="b">
        <f t="shared" si="257"/>
        <v>0</v>
      </c>
      <c r="W1859" t="b">
        <f t="shared" si="258"/>
        <v>0</v>
      </c>
      <c r="X1859" t="b">
        <f t="shared" si="259"/>
        <v>0</v>
      </c>
      <c r="Y1859" t="b">
        <f t="shared" si="260"/>
        <v>0</v>
      </c>
    </row>
    <row r="1860" spans="1:25" x14ac:dyDescent="0.3">
      <c r="A1860">
        <v>1858</v>
      </c>
      <c r="B1860" t="s">
        <v>83</v>
      </c>
      <c r="C1860" t="s">
        <v>101</v>
      </c>
      <c r="D1860" t="s">
        <v>102</v>
      </c>
      <c r="E1860" t="s">
        <v>86</v>
      </c>
      <c r="F1860" t="s">
        <v>87</v>
      </c>
      <c r="G1860" t="s">
        <v>103</v>
      </c>
      <c r="H1860">
        <v>1199</v>
      </c>
      <c r="I1860">
        <v>87</v>
      </c>
      <c r="J1860">
        <v>20.100000000000001</v>
      </c>
      <c r="K1860">
        <v>7.5</v>
      </c>
      <c r="L1860">
        <v>2021</v>
      </c>
      <c r="M1860">
        <v>58677</v>
      </c>
      <c r="N1860">
        <v>2</v>
      </c>
      <c r="O1860">
        <v>1</v>
      </c>
      <c r="P1860">
        <v>2.6</v>
      </c>
      <c r="Q1860" t="b">
        <f t="shared" ref="Q1860:Q1923" si="261">AND(P1860&gt;4,P1860&gt;4)</f>
        <v>0</v>
      </c>
      <c r="R1860" t="b">
        <f t="shared" ref="R1860:R1923" si="262">AND(P1860&gt;4,P1860&lt;5)</f>
        <v>0</v>
      </c>
      <c r="S1860" t="b">
        <f t="shared" ref="S1860:S1923" si="263">M1860&gt;40000</f>
        <v>1</v>
      </c>
      <c r="T1860" t="b">
        <f t="shared" ref="T1860:T1923" si="264">F1860=""</f>
        <v>0</v>
      </c>
      <c r="U1860" t="b">
        <f t="shared" ref="U1860:U1923" si="265">AND(R1860,S1860,T1860)</f>
        <v>0</v>
      </c>
      <c r="V1860" t="b">
        <f t="shared" ref="V1860:V1923" si="266">L1860&gt;2022</f>
        <v>0</v>
      </c>
      <c r="W1860" t="b">
        <f t="shared" ref="W1860:W1923" si="267">P1860&gt;7</f>
        <v>0</v>
      </c>
      <c r="X1860" t="b">
        <f t="shared" ref="X1860:X1923" si="268">F1860="Automatic"</f>
        <v>0</v>
      </c>
      <c r="Y1860" t="b">
        <f t="shared" ref="Y1860:Y1923" si="269">AND(V1860,W1860,X1860)</f>
        <v>0</v>
      </c>
    </row>
    <row r="1861" spans="1:25" x14ac:dyDescent="0.3">
      <c r="A1861">
        <v>1859</v>
      </c>
      <c r="B1861" t="s">
        <v>83</v>
      </c>
      <c r="C1861" t="s">
        <v>101</v>
      </c>
      <c r="D1861" t="s">
        <v>102</v>
      </c>
      <c r="E1861" t="s">
        <v>86</v>
      </c>
      <c r="F1861" t="s">
        <v>87</v>
      </c>
      <c r="G1861" t="s">
        <v>103</v>
      </c>
      <c r="H1861">
        <v>1199</v>
      </c>
      <c r="I1861">
        <v>87</v>
      </c>
      <c r="J1861">
        <v>20.100000000000001</v>
      </c>
      <c r="K1861">
        <v>7.5</v>
      </c>
      <c r="L1861">
        <v>2022</v>
      </c>
      <c r="M1861">
        <v>72189</v>
      </c>
      <c r="N1861">
        <v>1</v>
      </c>
      <c r="O1861">
        <v>0</v>
      </c>
      <c r="P1861">
        <v>4.6500000000000004</v>
      </c>
      <c r="Q1861" t="b">
        <f t="shared" si="261"/>
        <v>1</v>
      </c>
      <c r="R1861" t="b">
        <f t="shared" si="262"/>
        <v>1</v>
      </c>
      <c r="S1861" t="b">
        <f t="shared" si="263"/>
        <v>1</v>
      </c>
      <c r="T1861" t="b">
        <f t="shared" si="264"/>
        <v>0</v>
      </c>
      <c r="U1861" t="b">
        <f t="shared" si="265"/>
        <v>0</v>
      </c>
      <c r="V1861" t="b">
        <f t="shared" si="266"/>
        <v>0</v>
      </c>
      <c r="W1861" t="b">
        <f t="shared" si="267"/>
        <v>0</v>
      </c>
      <c r="X1861" t="b">
        <f t="shared" si="268"/>
        <v>0</v>
      </c>
      <c r="Y1861" t="b">
        <f t="shared" si="269"/>
        <v>0</v>
      </c>
    </row>
    <row r="1862" spans="1:25" x14ac:dyDescent="0.3">
      <c r="A1862">
        <v>1860</v>
      </c>
      <c r="B1862" t="s">
        <v>83</v>
      </c>
      <c r="C1862" t="s">
        <v>101</v>
      </c>
      <c r="D1862" t="s">
        <v>102</v>
      </c>
      <c r="E1862" t="s">
        <v>86</v>
      </c>
      <c r="F1862" t="s">
        <v>87</v>
      </c>
      <c r="G1862" t="s">
        <v>103</v>
      </c>
      <c r="H1862">
        <v>1199</v>
      </c>
      <c r="I1862">
        <v>87</v>
      </c>
      <c r="J1862">
        <v>20.100000000000001</v>
      </c>
      <c r="K1862">
        <v>7.5</v>
      </c>
      <c r="L1862">
        <v>2023</v>
      </c>
      <c r="M1862">
        <v>56552</v>
      </c>
      <c r="N1862">
        <v>1</v>
      </c>
      <c r="O1862">
        <v>0</v>
      </c>
      <c r="P1862">
        <v>5.54</v>
      </c>
      <c r="Q1862" t="b">
        <f t="shared" si="261"/>
        <v>1</v>
      </c>
      <c r="R1862" t="b">
        <f t="shared" si="262"/>
        <v>0</v>
      </c>
      <c r="S1862" t="b">
        <f t="shared" si="263"/>
        <v>1</v>
      </c>
      <c r="T1862" t="b">
        <f t="shared" si="264"/>
        <v>0</v>
      </c>
      <c r="U1862" t="b">
        <f t="shared" si="265"/>
        <v>0</v>
      </c>
      <c r="V1862" t="b">
        <f t="shared" si="266"/>
        <v>1</v>
      </c>
      <c r="W1862" t="b">
        <f t="shared" si="267"/>
        <v>0</v>
      </c>
      <c r="X1862" t="b">
        <f t="shared" si="268"/>
        <v>0</v>
      </c>
      <c r="Y1862" t="b">
        <f t="shared" si="269"/>
        <v>0</v>
      </c>
    </row>
    <row r="1863" spans="1:25" x14ac:dyDescent="0.3">
      <c r="A1863">
        <v>1861</v>
      </c>
      <c r="B1863" t="s">
        <v>83</v>
      </c>
      <c r="C1863" t="s">
        <v>101</v>
      </c>
      <c r="D1863" t="s">
        <v>102</v>
      </c>
      <c r="E1863" t="s">
        <v>86</v>
      </c>
      <c r="F1863" t="s">
        <v>87</v>
      </c>
      <c r="G1863" t="s">
        <v>103</v>
      </c>
      <c r="H1863">
        <v>1199</v>
      </c>
      <c r="I1863">
        <v>87</v>
      </c>
      <c r="J1863">
        <v>20.100000000000001</v>
      </c>
      <c r="K1863">
        <v>7.5</v>
      </c>
      <c r="L1863">
        <v>2023</v>
      </c>
      <c r="M1863">
        <v>52247</v>
      </c>
      <c r="N1863">
        <v>1</v>
      </c>
      <c r="O1863">
        <v>0</v>
      </c>
      <c r="P1863">
        <v>5.48</v>
      </c>
      <c r="Q1863" t="b">
        <f t="shared" si="261"/>
        <v>1</v>
      </c>
      <c r="R1863" t="b">
        <f t="shared" si="262"/>
        <v>0</v>
      </c>
      <c r="S1863" t="b">
        <f t="shared" si="263"/>
        <v>1</v>
      </c>
      <c r="T1863" t="b">
        <f t="shared" si="264"/>
        <v>0</v>
      </c>
      <c r="U1863" t="b">
        <f t="shared" si="265"/>
        <v>0</v>
      </c>
      <c r="V1863" t="b">
        <f t="shared" si="266"/>
        <v>1</v>
      </c>
      <c r="W1863" t="b">
        <f t="shared" si="267"/>
        <v>0</v>
      </c>
      <c r="X1863" t="b">
        <f t="shared" si="268"/>
        <v>0</v>
      </c>
      <c r="Y1863" t="b">
        <f t="shared" si="269"/>
        <v>0</v>
      </c>
    </row>
    <row r="1864" spans="1:25" x14ac:dyDescent="0.3">
      <c r="A1864">
        <v>1862</v>
      </c>
      <c r="B1864" t="s">
        <v>83</v>
      </c>
      <c r="C1864" t="s">
        <v>101</v>
      </c>
      <c r="D1864" t="s">
        <v>102</v>
      </c>
      <c r="E1864" t="s">
        <v>86</v>
      </c>
      <c r="F1864" t="s">
        <v>87</v>
      </c>
      <c r="G1864" t="s">
        <v>103</v>
      </c>
      <c r="H1864">
        <v>1199</v>
      </c>
      <c r="I1864">
        <v>87</v>
      </c>
      <c r="J1864">
        <v>20.100000000000001</v>
      </c>
      <c r="K1864">
        <v>7.5</v>
      </c>
      <c r="L1864">
        <v>2020</v>
      </c>
      <c r="M1864">
        <v>89089</v>
      </c>
      <c r="N1864">
        <v>1</v>
      </c>
      <c r="O1864">
        <v>0</v>
      </c>
      <c r="P1864">
        <v>3.11</v>
      </c>
      <c r="Q1864" t="b">
        <f t="shared" si="261"/>
        <v>0</v>
      </c>
      <c r="R1864" t="b">
        <f t="shared" si="262"/>
        <v>0</v>
      </c>
      <c r="S1864" t="b">
        <f t="shared" si="263"/>
        <v>1</v>
      </c>
      <c r="T1864" t="b">
        <f t="shared" si="264"/>
        <v>0</v>
      </c>
      <c r="U1864" t="b">
        <f t="shared" si="265"/>
        <v>0</v>
      </c>
      <c r="V1864" t="b">
        <f t="shared" si="266"/>
        <v>0</v>
      </c>
      <c r="W1864" t="b">
        <f t="shared" si="267"/>
        <v>0</v>
      </c>
      <c r="X1864" t="b">
        <f t="shared" si="268"/>
        <v>0</v>
      </c>
      <c r="Y1864" t="b">
        <f t="shared" si="269"/>
        <v>0</v>
      </c>
    </row>
    <row r="1865" spans="1:25" x14ac:dyDescent="0.3">
      <c r="A1865">
        <v>1863</v>
      </c>
      <c r="B1865" t="s">
        <v>83</v>
      </c>
      <c r="C1865" t="s">
        <v>101</v>
      </c>
      <c r="D1865" t="s">
        <v>102</v>
      </c>
      <c r="E1865" t="s">
        <v>86</v>
      </c>
      <c r="F1865" t="s">
        <v>87</v>
      </c>
      <c r="G1865" t="s">
        <v>103</v>
      </c>
      <c r="H1865">
        <v>1199</v>
      </c>
      <c r="I1865">
        <v>87</v>
      </c>
      <c r="J1865">
        <v>20.100000000000001</v>
      </c>
      <c r="K1865">
        <v>7.5</v>
      </c>
      <c r="L1865">
        <v>2022</v>
      </c>
      <c r="M1865">
        <v>62331</v>
      </c>
      <c r="N1865">
        <v>1</v>
      </c>
      <c r="O1865">
        <v>0</v>
      </c>
      <c r="P1865">
        <v>4.6100000000000003</v>
      </c>
      <c r="Q1865" t="b">
        <f t="shared" si="261"/>
        <v>1</v>
      </c>
      <c r="R1865" t="b">
        <f t="shared" si="262"/>
        <v>1</v>
      </c>
      <c r="S1865" t="b">
        <f t="shared" si="263"/>
        <v>1</v>
      </c>
      <c r="T1865" t="b">
        <f t="shared" si="264"/>
        <v>0</v>
      </c>
      <c r="U1865" t="b">
        <f t="shared" si="265"/>
        <v>0</v>
      </c>
      <c r="V1865" t="b">
        <f t="shared" si="266"/>
        <v>0</v>
      </c>
      <c r="W1865" t="b">
        <f t="shared" si="267"/>
        <v>0</v>
      </c>
      <c r="X1865" t="b">
        <f t="shared" si="268"/>
        <v>0</v>
      </c>
      <c r="Y1865" t="b">
        <f t="shared" si="269"/>
        <v>0</v>
      </c>
    </row>
    <row r="1866" spans="1:25" x14ac:dyDescent="0.3">
      <c r="A1866">
        <v>1864</v>
      </c>
      <c r="B1866" t="s">
        <v>83</v>
      </c>
      <c r="C1866" t="s">
        <v>101</v>
      </c>
      <c r="D1866" t="s">
        <v>102</v>
      </c>
      <c r="E1866" t="s">
        <v>86</v>
      </c>
      <c r="F1866" t="s">
        <v>87</v>
      </c>
      <c r="G1866" t="s">
        <v>103</v>
      </c>
      <c r="H1866">
        <v>1199</v>
      </c>
      <c r="I1866">
        <v>87</v>
      </c>
      <c r="J1866">
        <v>20.100000000000001</v>
      </c>
      <c r="K1866">
        <v>7.5</v>
      </c>
      <c r="L1866">
        <v>2022</v>
      </c>
      <c r="M1866">
        <v>47875</v>
      </c>
      <c r="N1866">
        <v>1</v>
      </c>
      <c r="O1866">
        <v>0</v>
      </c>
      <c r="P1866">
        <v>4.9000000000000004</v>
      </c>
      <c r="Q1866" t="b">
        <f t="shared" si="261"/>
        <v>1</v>
      </c>
      <c r="R1866" t="b">
        <f t="shared" si="262"/>
        <v>1</v>
      </c>
      <c r="S1866" t="b">
        <f t="shared" si="263"/>
        <v>1</v>
      </c>
      <c r="T1866" t="b">
        <f t="shared" si="264"/>
        <v>0</v>
      </c>
      <c r="U1866" t="b">
        <f t="shared" si="265"/>
        <v>0</v>
      </c>
      <c r="V1866" t="b">
        <f t="shared" si="266"/>
        <v>0</v>
      </c>
      <c r="W1866" t="b">
        <f t="shared" si="267"/>
        <v>0</v>
      </c>
      <c r="X1866" t="b">
        <f t="shared" si="268"/>
        <v>0</v>
      </c>
      <c r="Y1866" t="b">
        <f t="shared" si="269"/>
        <v>0</v>
      </c>
    </row>
    <row r="1867" spans="1:25" x14ac:dyDescent="0.3">
      <c r="A1867">
        <v>1865</v>
      </c>
      <c r="B1867" t="s">
        <v>83</v>
      </c>
      <c r="C1867" t="s">
        <v>101</v>
      </c>
      <c r="D1867" t="s">
        <v>102</v>
      </c>
      <c r="E1867" t="s">
        <v>86</v>
      </c>
      <c r="F1867" t="s">
        <v>87</v>
      </c>
      <c r="G1867" t="s">
        <v>103</v>
      </c>
      <c r="H1867">
        <v>1199</v>
      </c>
      <c r="I1867">
        <v>87</v>
      </c>
      <c r="J1867">
        <v>20.100000000000001</v>
      </c>
      <c r="K1867">
        <v>7.5</v>
      </c>
      <c r="L1867">
        <v>2020</v>
      </c>
      <c r="M1867">
        <v>71639</v>
      </c>
      <c r="N1867">
        <v>1</v>
      </c>
      <c r="O1867">
        <v>0</v>
      </c>
      <c r="P1867">
        <v>3.29</v>
      </c>
      <c r="Q1867" t="b">
        <f t="shared" si="261"/>
        <v>0</v>
      </c>
      <c r="R1867" t="b">
        <f t="shared" si="262"/>
        <v>0</v>
      </c>
      <c r="S1867" t="b">
        <f t="shared" si="263"/>
        <v>1</v>
      </c>
      <c r="T1867" t="b">
        <f t="shared" si="264"/>
        <v>0</v>
      </c>
      <c r="U1867" t="b">
        <f t="shared" si="265"/>
        <v>0</v>
      </c>
      <c r="V1867" t="b">
        <f t="shared" si="266"/>
        <v>0</v>
      </c>
      <c r="W1867" t="b">
        <f t="shared" si="267"/>
        <v>0</v>
      </c>
      <c r="X1867" t="b">
        <f t="shared" si="268"/>
        <v>0</v>
      </c>
      <c r="Y1867" t="b">
        <f t="shared" si="269"/>
        <v>0</v>
      </c>
    </row>
    <row r="1868" spans="1:25" x14ac:dyDescent="0.3">
      <c r="A1868">
        <v>1866</v>
      </c>
      <c r="B1868" t="s">
        <v>83</v>
      </c>
      <c r="C1868" t="s">
        <v>101</v>
      </c>
      <c r="D1868" t="s">
        <v>102</v>
      </c>
      <c r="E1868" t="s">
        <v>86</v>
      </c>
      <c r="F1868" t="s">
        <v>87</v>
      </c>
      <c r="G1868" t="s">
        <v>103</v>
      </c>
      <c r="H1868">
        <v>1199</v>
      </c>
      <c r="I1868">
        <v>87</v>
      </c>
      <c r="J1868">
        <v>20.100000000000001</v>
      </c>
      <c r="K1868">
        <v>7.5</v>
      </c>
      <c r="L1868">
        <v>2021</v>
      </c>
      <c r="M1868">
        <v>80085</v>
      </c>
      <c r="N1868">
        <v>1</v>
      </c>
      <c r="O1868">
        <v>0</v>
      </c>
      <c r="P1868">
        <v>4.1500000000000004</v>
      </c>
      <c r="Q1868" t="b">
        <f t="shared" si="261"/>
        <v>1</v>
      </c>
      <c r="R1868" t="b">
        <f t="shared" si="262"/>
        <v>1</v>
      </c>
      <c r="S1868" t="b">
        <f t="shared" si="263"/>
        <v>1</v>
      </c>
      <c r="T1868" t="b">
        <f t="shared" si="264"/>
        <v>0</v>
      </c>
      <c r="U1868" t="b">
        <f t="shared" si="265"/>
        <v>0</v>
      </c>
      <c r="V1868" t="b">
        <f t="shared" si="266"/>
        <v>0</v>
      </c>
      <c r="W1868" t="b">
        <f t="shared" si="267"/>
        <v>0</v>
      </c>
      <c r="X1868" t="b">
        <f t="shared" si="268"/>
        <v>0</v>
      </c>
      <c r="Y1868" t="b">
        <f t="shared" si="269"/>
        <v>0</v>
      </c>
    </row>
    <row r="1869" spans="1:25" x14ac:dyDescent="0.3">
      <c r="A1869">
        <v>1867</v>
      </c>
      <c r="B1869" t="s">
        <v>83</v>
      </c>
      <c r="C1869" t="s">
        <v>101</v>
      </c>
      <c r="D1869" t="s">
        <v>102</v>
      </c>
      <c r="E1869" t="s">
        <v>86</v>
      </c>
      <c r="F1869" t="s">
        <v>87</v>
      </c>
      <c r="G1869" t="s">
        <v>103</v>
      </c>
      <c r="H1869">
        <v>1199</v>
      </c>
      <c r="I1869">
        <v>87</v>
      </c>
      <c r="J1869">
        <v>20.100000000000001</v>
      </c>
      <c r="K1869">
        <v>7.5</v>
      </c>
      <c r="L1869">
        <v>2022</v>
      </c>
      <c r="M1869">
        <v>86699</v>
      </c>
      <c r="N1869">
        <v>1</v>
      </c>
      <c r="O1869">
        <v>1</v>
      </c>
      <c r="P1869">
        <v>3.4</v>
      </c>
      <c r="Q1869" t="b">
        <f t="shared" si="261"/>
        <v>0</v>
      </c>
      <c r="R1869" t="b">
        <f t="shared" si="262"/>
        <v>0</v>
      </c>
      <c r="S1869" t="b">
        <f t="shared" si="263"/>
        <v>1</v>
      </c>
      <c r="T1869" t="b">
        <f t="shared" si="264"/>
        <v>0</v>
      </c>
      <c r="U1869" t="b">
        <f t="shared" si="265"/>
        <v>0</v>
      </c>
      <c r="V1869" t="b">
        <f t="shared" si="266"/>
        <v>0</v>
      </c>
      <c r="W1869" t="b">
        <f t="shared" si="267"/>
        <v>0</v>
      </c>
      <c r="X1869" t="b">
        <f t="shared" si="268"/>
        <v>0</v>
      </c>
      <c r="Y1869" t="b">
        <f t="shared" si="269"/>
        <v>0</v>
      </c>
    </row>
    <row r="1870" spans="1:25" x14ac:dyDescent="0.3">
      <c r="A1870">
        <v>1868</v>
      </c>
      <c r="B1870" t="s">
        <v>83</v>
      </c>
      <c r="C1870" t="s">
        <v>101</v>
      </c>
      <c r="D1870" t="s">
        <v>102</v>
      </c>
      <c r="E1870" t="s">
        <v>86</v>
      </c>
      <c r="F1870" t="s">
        <v>87</v>
      </c>
      <c r="G1870" t="s">
        <v>103</v>
      </c>
      <c r="H1870">
        <v>1199</v>
      </c>
      <c r="I1870">
        <v>87</v>
      </c>
      <c r="J1870">
        <v>20.100000000000001</v>
      </c>
      <c r="K1870">
        <v>7.5</v>
      </c>
      <c r="L1870">
        <v>2021</v>
      </c>
      <c r="M1870">
        <v>81711</v>
      </c>
      <c r="N1870">
        <v>2</v>
      </c>
      <c r="O1870">
        <v>1</v>
      </c>
      <c r="P1870">
        <v>2.3199999999999998</v>
      </c>
      <c r="Q1870" t="b">
        <f t="shared" si="261"/>
        <v>0</v>
      </c>
      <c r="R1870" t="b">
        <f t="shared" si="262"/>
        <v>0</v>
      </c>
      <c r="S1870" t="b">
        <f t="shared" si="263"/>
        <v>1</v>
      </c>
      <c r="T1870" t="b">
        <f t="shared" si="264"/>
        <v>0</v>
      </c>
      <c r="U1870" t="b">
        <f t="shared" si="265"/>
        <v>0</v>
      </c>
      <c r="V1870" t="b">
        <f t="shared" si="266"/>
        <v>0</v>
      </c>
      <c r="W1870" t="b">
        <f t="shared" si="267"/>
        <v>0</v>
      </c>
      <c r="X1870" t="b">
        <f t="shared" si="268"/>
        <v>0</v>
      </c>
      <c r="Y1870" t="b">
        <f t="shared" si="269"/>
        <v>0</v>
      </c>
    </row>
    <row r="1871" spans="1:25" x14ac:dyDescent="0.3">
      <c r="A1871">
        <v>1869</v>
      </c>
      <c r="B1871" t="s">
        <v>83</v>
      </c>
      <c r="C1871" t="s">
        <v>101</v>
      </c>
      <c r="D1871" t="s">
        <v>102</v>
      </c>
      <c r="E1871" t="s">
        <v>86</v>
      </c>
      <c r="F1871" t="s">
        <v>87</v>
      </c>
      <c r="G1871" t="s">
        <v>103</v>
      </c>
      <c r="H1871">
        <v>1199</v>
      </c>
      <c r="I1871">
        <v>87</v>
      </c>
      <c r="J1871">
        <v>20.100000000000001</v>
      </c>
      <c r="K1871">
        <v>7.5</v>
      </c>
      <c r="L1871">
        <v>2022</v>
      </c>
      <c r="M1871">
        <v>46081</v>
      </c>
      <c r="N1871">
        <v>1</v>
      </c>
      <c r="O1871">
        <v>0</v>
      </c>
      <c r="P1871">
        <v>5.03</v>
      </c>
      <c r="Q1871" t="b">
        <f t="shared" si="261"/>
        <v>1</v>
      </c>
      <c r="R1871" t="b">
        <f t="shared" si="262"/>
        <v>0</v>
      </c>
      <c r="S1871" t="b">
        <f t="shared" si="263"/>
        <v>1</v>
      </c>
      <c r="T1871" t="b">
        <f t="shared" si="264"/>
        <v>0</v>
      </c>
      <c r="U1871" t="b">
        <f t="shared" si="265"/>
        <v>0</v>
      </c>
      <c r="V1871" t="b">
        <f t="shared" si="266"/>
        <v>0</v>
      </c>
      <c r="W1871" t="b">
        <f t="shared" si="267"/>
        <v>0</v>
      </c>
      <c r="X1871" t="b">
        <f t="shared" si="268"/>
        <v>0</v>
      </c>
      <c r="Y1871" t="b">
        <f t="shared" si="269"/>
        <v>0</v>
      </c>
    </row>
    <row r="1872" spans="1:25" x14ac:dyDescent="0.3">
      <c r="A1872">
        <v>1870</v>
      </c>
      <c r="B1872" t="s">
        <v>83</v>
      </c>
      <c r="C1872" t="s">
        <v>101</v>
      </c>
      <c r="D1872" t="s">
        <v>102</v>
      </c>
      <c r="E1872" t="s">
        <v>86</v>
      </c>
      <c r="F1872" t="s">
        <v>87</v>
      </c>
      <c r="G1872" t="s">
        <v>103</v>
      </c>
      <c r="H1872">
        <v>1199</v>
      </c>
      <c r="I1872">
        <v>87</v>
      </c>
      <c r="J1872">
        <v>20.100000000000001</v>
      </c>
      <c r="K1872">
        <v>7.5</v>
      </c>
      <c r="L1872">
        <v>2025</v>
      </c>
      <c r="M1872">
        <v>13769</v>
      </c>
      <c r="N1872">
        <v>1</v>
      </c>
      <c r="O1872">
        <v>0</v>
      </c>
      <c r="P1872">
        <v>7.17</v>
      </c>
      <c r="Q1872" t="b">
        <f t="shared" si="261"/>
        <v>1</v>
      </c>
      <c r="R1872" t="b">
        <f t="shared" si="262"/>
        <v>0</v>
      </c>
      <c r="S1872" t="b">
        <f t="shared" si="263"/>
        <v>0</v>
      </c>
      <c r="T1872" t="b">
        <f t="shared" si="264"/>
        <v>0</v>
      </c>
      <c r="U1872" t="b">
        <f t="shared" si="265"/>
        <v>0</v>
      </c>
      <c r="V1872" t="b">
        <f t="shared" si="266"/>
        <v>1</v>
      </c>
      <c r="W1872" t="b">
        <f t="shared" si="267"/>
        <v>1</v>
      </c>
      <c r="X1872" t="b">
        <f t="shared" si="268"/>
        <v>0</v>
      </c>
      <c r="Y1872" t="b">
        <f t="shared" si="269"/>
        <v>0</v>
      </c>
    </row>
    <row r="1873" spans="1:25" x14ac:dyDescent="0.3">
      <c r="A1873">
        <v>1871</v>
      </c>
      <c r="B1873" t="s">
        <v>83</v>
      </c>
      <c r="C1873" t="s">
        <v>101</v>
      </c>
      <c r="D1873" t="s">
        <v>102</v>
      </c>
      <c r="E1873" t="s">
        <v>86</v>
      </c>
      <c r="F1873" t="s">
        <v>87</v>
      </c>
      <c r="G1873" t="s">
        <v>103</v>
      </c>
      <c r="H1873">
        <v>1199</v>
      </c>
      <c r="I1873">
        <v>87</v>
      </c>
      <c r="J1873">
        <v>20.100000000000001</v>
      </c>
      <c r="K1873">
        <v>7.5</v>
      </c>
      <c r="L1873">
        <v>2023</v>
      </c>
      <c r="M1873">
        <v>34523</v>
      </c>
      <c r="N1873">
        <v>1</v>
      </c>
      <c r="O1873">
        <v>0</v>
      </c>
      <c r="P1873">
        <v>5.2</v>
      </c>
      <c r="Q1873" t="b">
        <f t="shared" si="261"/>
        <v>1</v>
      </c>
      <c r="R1873" t="b">
        <f t="shared" si="262"/>
        <v>0</v>
      </c>
      <c r="S1873" t="b">
        <f t="shared" si="263"/>
        <v>0</v>
      </c>
      <c r="T1873" t="b">
        <f t="shared" si="264"/>
        <v>0</v>
      </c>
      <c r="U1873" t="b">
        <f t="shared" si="265"/>
        <v>0</v>
      </c>
      <c r="V1873" t="b">
        <f t="shared" si="266"/>
        <v>1</v>
      </c>
      <c r="W1873" t="b">
        <f t="shared" si="267"/>
        <v>0</v>
      </c>
      <c r="X1873" t="b">
        <f t="shared" si="268"/>
        <v>0</v>
      </c>
      <c r="Y1873" t="b">
        <f t="shared" si="269"/>
        <v>0</v>
      </c>
    </row>
    <row r="1874" spans="1:25" x14ac:dyDescent="0.3">
      <c r="A1874">
        <v>1872</v>
      </c>
      <c r="B1874" t="s">
        <v>83</v>
      </c>
      <c r="C1874" t="s">
        <v>101</v>
      </c>
      <c r="D1874" t="s">
        <v>102</v>
      </c>
      <c r="E1874" t="s">
        <v>86</v>
      </c>
      <c r="F1874" t="s">
        <v>87</v>
      </c>
      <c r="G1874" t="s">
        <v>103</v>
      </c>
      <c r="H1874">
        <v>1199</v>
      </c>
      <c r="I1874">
        <v>87</v>
      </c>
      <c r="J1874">
        <v>20.100000000000001</v>
      </c>
      <c r="K1874">
        <v>7.5</v>
      </c>
      <c r="L1874">
        <v>2026</v>
      </c>
      <c r="M1874">
        <v>8058</v>
      </c>
      <c r="N1874">
        <v>1</v>
      </c>
      <c r="O1874">
        <v>0</v>
      </c>
      <c r="P1874">
        <v>7.36</v>
      </c>
      <c r="Q1874" t="b">
        <f t="shared" si="261"/>
        <v>1</v>
      </c>
      <c r="R1874" t="b">
        <f t="shared" si="262"/>
        <v>0</v>
      </c>
      <c r="S1874" t="b">
        <f t="shared" si="263"/>
        <v>0</v>
      </c>
      <c r="T1874" t="b">
        <f t="shared" si="264"/>
        <v>0</v>
      </c>
      <c r="U1874" t="b">
        <f t="shared" si="265"/>
        <v>0</v>
      </c>
      <c r="V1874" t="b">
        <f t="shared" si="266"/>
        <v>1</v>
      </c>
      <c r="W1874" t="b">
        <f t="shared" si="267"/>
        <v>1</v>
      </c>
      <c r="X1874" t="b">
        <f t="shared" si="268"/>
        <v>0</v>
      </c>
      <c r="Y1874" t="b">
        <f t="shared" si="269"/>
        <v>0</v>
      </c>
    </row>
    <row r="1875" spans="1:25" x14ac:dyDescent="0.3">
      <c r="A1875">
        <v>1873</v>
      </c>
      <c r="B1875" t="s">
        <v>83</v>
      </c>
      <c r="C1875" t="s">
        <v>101</v>
      </c>
      <c r="D1875" t="s">
        <v>102</v>
      </c>
      <c r="E1875" t="s">
        <v>86</v>
      </c>
      <c r="F1875" t="s">
        <v>87</v>
      </c>
      <c r="G1875" t="s">
        <v>103</v>
      </c>
      <c r="H1875">
        <v>1199</v>
      </c>
      <c r="I1875">
        <v>87</v>
      </c>
      <c r="J1875">
        <v>20.100000000000001</v>
      </c>
      <c r="K1875">
        <v>7.5</v>
      </c>
      <c r="L1875">
        <v>2025</v>
      </c>
      <c r="M1875">
        <v>19830</v>
      </c>
      <c r="N1875">
        <v>1</v>
      </c>
      <c r="O1875">
        <v>1</v>
      </c>
      <c r="P1875">
        <v>6.24</v>
      </c>
      <c r="Q1875" t="b">
        <f t="shared" si="261"/>
        <v>1</v>
      </c>
      <c r="R1875" t="b">
        <f t="shared" si="262"/>
        <v>0</v>
      </c>
      <c r="S1875" t="b">
        <f t="shared" si="263"/>
        <v>0</v>
      </c>
      <c r="T1875" t="b">
        <f t="shared" si="264"/>
        <v>0</v>
      </c>
      <c r="U1875" t="b">
        <f t="shared" si="265"/>
        <v>0</v>
      </c>
      <c r="V1875" t="b">
        <f t="shared" si="266"/>
        <v>1</v>
      </c>
      <c r="W1875" t="b">
        <f t="shared" si="267"/>
        <v>0</v>
      </c>
      <c r="X1875" t="b">
        <f t="shared" si="268"/>
        <v>0</v>
      </c>
      <c r="Y1875" t="b">
        <f t="shared" si="269"/>
        <v>0</v>
      </c>
    </row>
    <row r="1876" spans="1:25" x14ac:dyDescent="0.3">
      <c r="A1876">
        <v>1874</v>
      </c>
      <c r="B1876" t="s">
        <v>83</v>
      </c>
      <c r="C1876" t="s">
        <v>101</v>
      </c>
      <c r="D1876" t="s">
        <v>102</v>
      </c>
      <c r="E1876" t="s">
        <v>86</v>
      </c>
      <c r="F1876" t="s">
        <v>87</v>
      </c>
      <c r="G1876" t="s">
        <v>103</v>
      </c>
      <c r="H1876">
        <v>1199</v>
      </c>
      <c r="I1876">
        <v>87</v>
      </c>
      <c r="J1876">
        <v>20.100000000000001</v>
      </c>
      <c r="K1876">
        <v>7.5</v>
      </c>
      <c r="L1876">
        <v>2021</v>
      </c>
      <c r="M1876">
        <v>90133</v>
      </c>
      <c r="N1876">
        <v>2</v>
      </c>
      <c r="O1876">
        <v>0</v>
      </c>
      <c r="P1876">
        <v>3.48</v>
      </c>
      <c r="Q1876" t="b">
        <f t="shared" si="261"/>
        <v>0</v>
      </c>
      <c r="R1876" t="b">
        <f t="shared" si="262"/>
        <v>0</v>
      </c>
      <c r="S1876" t="b">
        <f t="shared" si="263"/>
        <v>1</v>
      </c>
      <c r="T1876" t="b">
        <f t="shared" si="264"/>
        <v>0</v>
      </c>
      <c r="U1876" t="b">
        <f t="shared" si="265"/>
        <v>0</v>
      </c>
      <c r="V1876" t="b">
        <f t="shared" si="266"/>
        <v>0</v>
      </c>
      <c r="W1876" t="b">
        <f t="shared" si="267"/>
        <v>0</v>
      </c>
      <c r="X1876" t="b">
        <f t="shared" si="268"/>
        <v>0</v>
      </c>
      <c r="Y1876" t="b">
        <f t="shared" si="269"/>
        <v>0</v>
      </c>
    </row>
    <row r="1877" spans="1:25" x14ac:dyDescent="0.3">
      <c r="A1877">
        <v>1875</v>
      </c>
      <c r="B1877" t="s">
        <v>83</v>
      </c>
      <c r="C1877" t="s">
        <v>101</v>
      </c>
      <c r="D1877" t="s">
        <v>102</v>
      </c>
      <c r="E1877" t="s">
        <v>86</v>
      </c>
      <c r="F1877" t="s">
        <v>87</v>
      </c>
      <c r="G1877" t="s">
        <v>103</v>
      </c>
      <c r="H1877">
        <v>1199</v>
      </c>
      <c r="I1877">
        <v>87</v>
      </c>
      <c r="J1877">
        <v>20.100000000000001</v>
      </c>
      <c r="K1877">
        <v>7.5</v>
      </c>
      <c r="L1877">
        <v>2020</v>
      </c>
      <c r="M1877">
        <v>92495</v>
      </c>
      <c r="N1877">
        <v>1</v>
      </c>
      <c r="O1877">
        <v>0</v>
      </c>
      <c r="P1877">
        <v>3.35</v>
      </c>
      <c r="Q1877" t="b">
        <f t="shared" si="261"/>
        <v>0</v>
      </c>
      <c r="R1877" t="b">
        <f t="shared" si="262"/>
        <v>0</v>
      </c>
      <c r="S1877" t="b">
        <f t="shared" si="263"/>
        <v>1</v>
      </c>
      <c r="T1877" t="b">
        <f t="shared" si="264"/>
        <v>0</v>
      </c>
      <c r="U1877" t="b">
        <f t="shared" si="265"/>
        <v>0</v>
      </c>
      <c r="V1877" t="b">
        <f t="shared" si="266"/>
        <v>0</v>
      </c>
      <c r="W1877" t="b">
        <f t="shared" si="267"/>
        <v>0</v>
      </c>
      <c r="X1877" t="b">
        <f t="shared" si="268"/>
        <v>0</v>
      </c>
      <c r="Y1877" t="b">
        <f t="shared" si="269"/>
        <v>0</v>
      </c>
    </row>
    <row r="1878" spans="1:25" x14ac:dyDescent="0.3">
      <c r="A1878">
        <v>1876</v>
      </c>
      <c r="B1878" t="s">
        <v>83</v>
      </c>
      <c r="C1878" t="s">
        <v>101</v>
      </c>
      <c r="D1878" t="s">
        <v>102</v>
      </c>
      <c r="E1878" t="s">
        <v>86</v>
      </c>
      <c r="F1878" t="s">
        <v>87</v>
      </c>
      <c r="G1878" t="s">
        <v>103</v>
      </c>
      <c r="H1878">
        <v>1199</v>
      </c>
      <c r="I1878">
        <v>87</v>
      </c>
      <c r="J1878">
        <v>20.100000000000001</v>
      </c>
      <c r="K1878">
        <v>7.5</v>
      </c>
      <c r="L1878">
        <v>2026</v>
      </c>
      <c r="M1878">
        <v>9591</v>
      </c>
      <c r="N1878">
        <v>1</v>
      </c>
      <c r="O1878">
        <v>0</v>
      </c>
      <c r="P1878">
        <v>7.15</v>
      </c>
      <c r="Q1878" t="b">
        <f t="shared" si="261"/>
        <v>1</v>
      </c>
      <c r="R1878" t="b">
        <f t="shared" si="262"/>
        <v>0</v>
      </c>
      <c r="S1878" t="b">
        <f t="shared" si="263"/>
        <v>0</v>
      </c>
      <c r="T1878" t="b">
        <f t="shared" si="264"/>
        <v>0</v>
      </c>
      <c r="U1878" t="b">
        <f t="shared" si="265"/>
        <v>0</v>
      </c>
      <c r="V1878" t="b">
        <f t="shared" si="266"/>
        <v>1</v>
      </c>
      <c r="W1878" t="b">
        <f t="shared" si="267"/>
        <v>1</v>
      </c>
      <c r="X1878" t="b">
        <f t="shared" si="268"/>
        <v>0</v>
      </c>
      <c r="Y1878" t="b">
        <f t="shared" si="269"/>
        <v>0</v>
      </c>
    </row>
    <row r="1879" spans="1:25" x14ac:dyDescent="0.3">
      <c r="A1879">
        <v>1877</v>
      </c>
      <c r="B1879" t="s">
        <v>83</v>
      </c>
      <c r="C1879" t="s">
        <v>101</v>
      </c>
      <c r="D1879" t="s">
        <v>102</v>
      </c>
      <c r="E1879" t="s">
        <v>86</v>
      </c>
      <c r="F1879" t="s">
        <v>87</v>
      </c>
      <c r="G1879" t="s">
        <v>103</v>
      </c>
      <c r="H1879">
        <v>1199</v>
      </c>
      <c r="I1879">
        <v>87</v>
      </c>
      <c r="J1879">
        <v>20.100000000000001</v>
      </c>
      <c r="K1879">
        <v>7.5</v>
      </c>
      <c r="L1879">
        <v>2026</v>
      </c>
      <c r="M1879">
        <v>9749</v>
      </c>
      <c r="N1879">
        <v>1</v>
      </c>
      <c r="O1879">
        <v>0</v>
      </c>
      <c r="P1879">
        <v>7.24</v>
      </c>
      <c r="Q1879" t="b">
        <f t="shared" si="261"/>
        <v>1</v>
      </c>
      <c r="R1879" t="b">
        <f t="shared" si="262"/>
        <v>0</v>
      </c>
      <c r="S1879" t="b">
        <f t="shared" si="263"/>
        <v>0</v>
      </c>
      <c r="T1879" t="b">
        <f t="shared" si="264"/>
        <v>0</v>
      </c>
      <c r="U1879" t="b">
        <f t="shared" si="265"/>
        <v>0</v>
      </c>
      <c r="V1879" t="b">
        <f t="shared" si="266"/>
        <v>1</v>
      </c>
      <c r="W1879" t="b">
        <f t="shared" si="267"/>
        <v>1</v>
      </c>
      <c r="X1879" t="b">
        <f t="shared" si="268"/>
        <v>0</v>
      </c>
      <c r="Y1879" t="b">
        <f t="shared" si="269"/>
        <v>0</v>
      </c>
    </row>
    <row r="1880" spans="1:25" x14ac:dyDescent="0.3">
      <c r="A1880">
        <v>1878</v>
      </c>
      <c r="B1880" t="s">
        <v>83</v>
      </c>
      <c r="C1880" t="s">
        <v>101</v>
      </c>
      <c r="D1880" t="s">
        <v>102</v>
      </c>
      <c r="E1880" t="s">
        <v>86</v>
      </c>
      <c r="F1880" t="s">
        <v>87</v>
      </c>
      <c r="G1880" t="s">
        <v>103</v>
      </c>
      <c r="H1880">
        <v>1199</v>
      </c>
      <c r="I1880">
        <v>87</v>
      </c>
      <c r="J1880">
        <v>20.100000000000001</v>
      </c>
      <c r="K1880">
        <v>7.5</v>
      </c>
      <c r="L1880">
        <v>2023</v>
      </c>
      <c r="M1880">
        <v>50676</v>
      </c>
      <c r="N1880">
        <v>1</v>
      </c>
      <c r="O1880">
        <v>0</v>
      </c>
      <c r="P1880">
        <v>5.0999999999999996</v>
      </c>
      <c r="Q1880" t="b">
        <f t="shared" si="261"/>
        <v>1</v>
      </c>
      <c r="R1880" t="b">
        <f t="shared" si="262"/>
        <v>0</v>
      </c>
      <c r="S1880" t="b">
        <f t="shared" si="263"/>
        <v>1</v>
      </c>
      <c r="T1880" t="b">
        <f t="shared" si="264"/>
        <v>0</v>
      </c>
      <c r="U1880" t="b">
        <f t="shared" si="265"/>
        <v>0</v>
      </c>
      <c r="V1880" t="b">
        <f t="shared" si="266"/>
        <v>1</v>
      </c>
      <c r="W1880" t="b">
        <f t="shared" si="267"/>
        <v>0</v>
      </c>
      <c r="X1880" t="b">
        <f t="shared" si="268"/>
        <v>0</v>
      </c>
      <c r="Y1880" t="b">
        <f t="shared" si="269"/>
        <v>0</v>
      </c>
    </row>
    <row r="1881" spans="1:25" x14ac:dyDescent="0.3">
      <c r="A1881">
        <v>1879</v>
      </c>
      <c r="B1881" t="s">
        <v>83</v>
      </c>
      <c r="C1881" t="s">
        <v>101</v>
      </c>
      <c r="D1881" t="s">
        <v>102</v>
      </c>
      <c r="E1881" t="s">
        <v>86</v>
      </c>
      <c r="F1881" t="s">
        <v>87</v>
      </c>
      <c r="G1881" t="s">
        <v>103</v>
      </c>
      <c r="H1881">
        <v>1199</v>
      </c>
      <c r="I1881">
        <v>87</v>
      </c>
      <c r="J1881">
        <v>20.100000000000001</v>
      </c>
      <c r="K1881">
        <v>7.5</v>
      </c>
      <c r="L1881">
        <v>2022</v>
      </c>
      <c r="M1881">
        <v>59943</v>
      </c>
      <c r="N1881">
        <v>1</v>
      </c>
      <c r="O1881">
        <v>0</v>
      </c>
      <c r="P1881">
        <v>4.95</v>
      </c>
      <c r="Q1881" t="b">
        <f t="shared" si="261"/>
        <v>1</v>
      </c>
      <c r="R1881" t="b">
        <f t="shared" si="262"/>
        <v>1</v>
      </c>
      <c r="S1881" t="b">
        <f t="shared" si="263"/>
        <v>1</v>
      </c>
      <c r="T1881" t="b">
        <f t="shared" si="264"/>
        <v>0</v>
      </c>
      <c r="U1881" t="b">
        <f t="shared" si="265"/>
        <v>0</v>
      </c>
      <c r="V1881" t="b">
        <f t="shared" si="266"/>
        <v>0</v>
      </c>
      <c r="W1881" t="b">
        <f t="shared" si="267"/>
        <v>0</v>
      </c>
      <c r="X1881" t="b">
        <f t="shared" si="268"/>
        <v>0</v>
      </c>
      <c r="Y1881" t="b">
        <f t="shared" si="269"/>
        <v>0</v>
      </c>
    </row>
    <row r="1882" spans="1:25" x14ac:dyDescent="0.3">
      <c r="A1882">
        <v>1880</v>
      </c>
      <c r="B1882" t="s">
        <v>83</v>
      </c>
      <c r="C1882" t="s">
        <v>101</v>
      </c>
      <c r="D1882" t="s">
        <v>102</v>
      </c>
      <c r="E1882" t="s">
        <v>86</v>
      </c>
      <c r="F1882" t="s">
        <v>87</v>
      </c>
      <c r="G1882" t="s">
        <v>103</v>
      </c>
      <c r="H1882">
        <v>1199</v>
      </c>
      <c r="I1882">
        <v>87</v>
      </c>
      <c r="J1882">
        <v>20.100000000000001</v>
      </c>
      <c r="K1882">
        <v>7.5</v>
      </c>
      <c r="L1882">
        <v>2026</v>
      </c>
      <c r="M1882">
        <v>4665</v>
      </c>
      <c r="N1882">
        <v>3</v>
      </c>
      <c r="O1882">
        <v>1</v>
      </c>
      <c r="P1882">
        <v>5.66</v>
      </c>
      <c r="Q1882" t="b">
        <f t="shared" si="261"/>
        <v>1</v>
      </c>
      <c r="R1882" t="b">
        <f t="shared" si="262"/>
        <v>0</v>
      </c>
      <c r="S1882" t="b">
        <f t="shared" si="263"/>
        <v>0</v>
      </c>
      <c r="T1882" t="b">
        <f t="shared" si="264"/>
        <v>0</v>
      </c>
      <c r="U1882" t="b">
        <f t="shared" si="265"/>
        <v>0</v>
      </c>
      <c r="V1882" t="b">
        <f t="shared" si="266"/>
        <v>1</v>
      </c>
      <c r="W1882" t="b">
        <f t="shared" si="267"/>
        <v>0</v>
      </c>
      <c r="X1882" t="b">
        <f t="shared" si="268"/>
        <v>0</v>
      </c>
      <c r="Y1882" t="b">
        <f t="shared" si="269"/>
        <v>0</v>
      </c>
    </row>
    <row r="1883" spans="1:25" x14ac:dyDescent="0.3">
      <c r="A1883">
        <v>1881</v>
      </c>
      <c r="B1883" t="s">
        <v>83</v>
      </c>
      <c r="C1883" t="s">
        <v>101</v>
      </c>
      <c r="D1883" t="s">
        <v>102</v>
      </c>
      <c r="E1883" t="s">
        <v>86</v>
      </c>
      <c r="F1883" t="s">
        <v>87</v>
      </c>
      <c r="G1883" t="s">
        <v>103</v>
      </c>
      <c r="H1883">
        <v>1199</v>
      </c>
      <c r="I1883">
        <v>87</v>
      </c>
      <c r="J1883">
        <v>20.100000000000001</v>
      </c>
      <c r="K1883">
        <v>7.5</v>
      </c>
      <c r="L1883">
        <v>2026</v>
      </c>
      <c r="M1883">
        <v>8571</v>
      </c>
      <c r="N1883">
        <v>2</v>
      </c>
      <c r="O1883">
        <v>0</v>
      </c>
      <c r="P1883">
        <v>6.99</v>
      </c>
      <c r="Q1883" t="b">
        <f t="shared" si="261"/>
        <v>1</v>
      </c>
      <c r="R1883" t="b">
        <f t="shared" si="262"/>
        <v>0</v>
      </c>
      <c r="S1883" t="b">
        <f t="shared" si="263"/>
        <v>0</v>
      </c>
      <c r="T1883" t="b">
        <f t="shared" si="264"/>
        <v>0</v>
      </c>
      <c r="U1883" t="b">
        <f t="shared" si="265"/>
        <v>0</v>
      </c>
      <c r="V1883" t="b">
        <f t="shared" si="266"/>
        <v>1</v>
      </c>
      <c r="W1883" t="b">
        <f t="shared" si="267"/>
        <v>0</v>
      </c>
      <c r="X1883" t="b">
        <f t="shared" si="268"/>
        <v>0</v>
      </c>
      <c r="Y1883" t="b">
        <f t="shared" si="269"/>
        <v>0</v>
      </c>
    </row>
    <row r="1884" spans="1:25" x14ac:dyDescent="0.3">
      <c r="A1884">
        <v>1882</v>
      </c>
      <c r="B1884" t="s">
        <v>83</v>
      </c>
      <c r="C1884" t="s">
        <v>101</v>
      </c>
      <c r="D1884" t="s">
        <v>102</v>
      </c>
      <c r="E1884" t="s">
        <v>86</v>
      </c>
      <c r="F1884" t="s">
        <v>87</v>
      </c>
      <c r="G1884" t="s">
        <v>103</v>
      </c>
      <c r="H1884">
        <v>1199</v>
      </c>
      <c r="I1884">
        <v>87</v>
      </c>
      <c r="J1884">
        <v>20.100000000000001</v>
      </c>
      <c r="K1884">
        <v>7.5</v>
      </c>
      <c r="L1884">
        <v>2026</v>
      </c>
      <c r="M1884">
        <v>4742</v>
      </c>
      <c r="N1884">
        <v>1</v>
      </c>
      <c r="O1884">
        <v>0</v>
      </c>
      <c r="P1884">
        <v>7.65</v>
      </c>
      <c r="Q1884" t="b">
        <f t="shared" si="261"/>
        <v>1</v>
      </c>
      <c r="R1884" t="b">
        <f t="shared" si="262"/>
        <v>0</v>
      </c>
      <c r="S1884" t="b">
        <f t="shared" si="263"/>
        <v>0</v>
      </c>
      <c r="T1884" t="b">
        <f t="shared" si="264"/>
        <v>0</v>
      </c>
      <c r="U1884" t="b">
        <f t="shared" si="265"/>
        <v>0</v>
      </c>
      <c r="V1884" t="b">
        <f t="shared" si="266"/>
        <v>1</v>
      </c>
      <c r="W1884" t="b">
        <f t="shared" si="267"/>
        <v>1</v>
      </c>
      <c r="X1884" t="b">
        <f t="shared" si="268"/>
        <v>0</v>
      </c>
      <c r="Y1884" t="b">
        <f t="shared" si="269"/>
        <v>0</v>
      </c>
    </row>
    <row r="1885" spans="1:25" x14ac:dyDescent="0.3">
      <c r="A1885">
        <v>1883</v>
      </c>
      <c r="B1885" t="s">
        <v>83</v>
      </c>
      <c r="C1885" t="s">
        <v>101</v>
      </c>
      <c r="D1885" t="s">
        <v>102</v>
      </c>
      <c r="E1885" t="s">
        <v>86</v>
      </c>
      <c r="F1885" t="s">
        <v>87</v>
      </c>
      <c r="G1885" t="s">
        <v>103</v>
      </c>
      <c r="H1885">
        <v>1199</v>
      </c>
      <c r="I1885">
        <v>87</v>
      </c>
      <c r="J1885">
        <v>20.100000000000001</v>
      </c>
      <c r="K1885">
        <v>7.5</v>
      </c>
      <c r="L1885">
        <v>2026</v>
      </c>
      <c r="M1885">
        <v>8100</v>
      </c>
      <c r="N1885">
        <v>1</v>
      </c>
      <c r="O1885">
        <v>0</v>
      </c>
      <c r="P1885">
        <v>7.76</v>
      </c>
      <c r="Q1885" t="b">
        <f t="shared" si="261"/>
        <v>1</v>
      </c>
      <c r="R1885" t="b">
        <f t="shared" si="262"/>
        <v>0</v>
      </c>
      <c r="S1885" t="b">
        <f t="shared" si="263"/>
        <v>0</v>
      </c>
      <c r="T1885" t="b">
        <f t="shared" si="264"/>
        <v>0</v>
      </c>
      <c r="U1885" t="b">
        <f t="shared" si="265"/>
        <v>0</v>
      </c>
      <c r="V1885" t="b">
        <f t="shared" si="266"/>
        <v>1</v>
      </c>
      <c r="W1885" t="b">
        <f t="shared" si="267"/>
        <v>1</v>
      </c>
      <c r="X1885" t="b">
        <f t="shared" si="268"/>
        <v>0</v>
      </c>
      <c r="Y1885" t="b">
        <f t="shared" si="269"/>
        <v>0</v>
      </c>
    </row>
    <row r="1886" spans="1:25" x14ac:dyDescent="0.3">
      <c r="A1886">
        <v>1884</v>
      </c>
      <c r="B1886" t="s">
        <v>83</v>
      </c>
      <c r="C1886" t="s">
        <v>101</v>
      </c>
      <c r="D1886" t="s">
        <v>102</v>
      </c>
      <c r="E1886" t="s">
        <v>86</v>
      </c>
      <c r="F1886" t="s">
        <v>87</v>
      </c>
      <c r="G1886" t="s">
        <v>103</v>
      </c>
      <c r="H1886">
        <v>1199</v>
      </c>
      <c r="I1886">
        <v>87</v>
      </c>
      <c r="J1886">
        <v>20.100000000000001</v>
      </c>
      <c r="K1886">
        <v>7.5</v>
      </c>
      <c r="L1886">
        <v>2024</v>
      </c>
      <c r="M1886">
        <v>37087</v>
      </c>
      <c r="N1886">
        <v>1</v>
      </c>
      <c r="O1886">
        <v>0</v>
      </c>
      <c r="P1886">
        <v>6.19</v>
      </c>
      <c r="Q1886" t="b">
        <f t="shared" si="261"/>
        <v>1</v>
      </c>
      <c r="R1886" t="b">
        <f t="shared" si="262"/>
        <v>0</v>
      </c>
      <c r="S1886" t="b">
        <f t="shared" si="263"/>
        <v>0</v>
      </c>
      <c r="T1886" t="b">
        <f t="shared" si="264"/>
        <v>0</v>
      </c>
      <c r="U1886" t="b">
        <f t="shared" si="265"/>
        <v>0</v>
      </c>
      <c r="V1886" t="b">
        <f t="shared" si="266"/>
        <v>1</v>
      </c>
      <c r="W1886" t="b">
        <f t="shared" si="267"/>
        <v>0</v>
      </c>
      <c r="X1886" t="b">
        <f t="shared" si="268"/>
        <v>0</v>
      </c>
      <c r="Y1886" t="b">
        <f t="shared" si="269"/>
        <v>0</v>
      </c>
    </row>
    <row r="1887" spans="1:25" x14ac:dyDescent="0.3">
      <c r="A1887">
        <v>1885</v>
      </c>
      <c r="B1887" t="s">
        <v>83</v>
      </c>
      <c r="C1887" t="s">
        <v>101</v>
      </c>
      <c r="D1887" t="s">
        <v>102</v>
      </c>
      <c r="E1887" t="s">
        <v>86</v>
      </c>
      <c r="F1887" t="s">
        <v>87</v>
      </c>
      <c r="G1887" t="s">
        <v>103</v>
      </c>
      <c r="H1887">
        <v>1199</v>
      </c>
      <c r="I1887">
        <v>87</v>
      </c>
      <c r="J1887">
        <v>20.100000000000001</v>
      </c>
      <c r="K1887">
        <v>7.5</v>
      </c>
      <c r="L1887">
        <v>2022</v>
      </c>
      <c r="M1887">
        <v>65464</v>
      </c>
      <c r="N1887">
        <v>1</v>
      </c>
      <c r="O1887">
        <v>0</v>
      </c>
      <c r="P1887">
        <v>4.3899999999999997</v>
      </c>
      <c r="Q1887" t="b">
        <f t="shared" si="261"/>
        <v>1</v>
      </c>
      <c r="R1887" t="b">
        <f t="shared" si="262"/>
        <v>1</v>
      </c>
      <c r="S1887" t="b">
        <f t="shared" si="263"/>
        <v>1</v>
      </c>
      <c r="T1887" t="b">
        <f t="shared" si="264"/>
        <v>0</v>
      </c>
      <c r="U1887" t="b">
        <f t="shared" si="265"/>
        <v>0</v>
      </c>
      <c r="V1887" t="b">
        <f t="shared" si="266"/>
        <v>0</v>
      </c>
      <c r="W1887" t="b">
        <f t="shared" si="267"/>
        <v>0</v>
      </c>
      <c r="X1887" t="b">
        <f t="shared" si="268"/>
        <v>0</v>
      </c>
      <c r="Y1887" t="b">
        <f t="shared" si="269"/>
        <v>0</v>
      </c>
    </row>
    <row r="1888" spans="1:25" x14ac:dyDescent="0.3">
      <c r="A1888">
        <v>1886</v>
      </c>
      <c r="B1888" t="s">
        <v>83</v>
      </c>
      <c r="C1888" t="s">
        <v>101</v>
      </c>
      <c r="D1888" t="s">
        <v>102</v>
      </c>
      <c r="E1888" t="s">
        <v>86</v>
      </c>
      <c r="F1888" t="s">
        <v>87</v>
      </c>
      <c r="G1888" t="s">
        <v>103</v>
      </c>
      <c r="H1888">
        <v>1199</v>
      </c>
      <c r="I1888">
        <v>87</v>
      </c>
      <c r="J1888">
        <v>20.100000000000001</v>
      </c>
      <c r="K1888">
        <v>7.5</v>
      </c>
      <c r="L1888">
        <v>2023</v>
      </c>
      <c r="M1888">
        <v>50642</v>
      </c>
      <c r="N1888">
        <v>1</v>
      </c>
      <c r="O1888">
        <v>0</v>
      </c>
      <c r="P1888">
        <v>5.21</v>
      </c>
      <c r="Q1888" t="b">
        <f t="shared" si="261"/>
        <v>1</v>
      </c>
      <c r="R1888" t="b">
        <f t="shared" si="262"/>
        <v>0</v>
      </c>
      <c r="S1888" t="b">
        <f t="shared" si="263"/>
        <v>1</v>
      </c>
      <c r="T1888" t="b">
        <f t="shared" si="264"/>
        <v>0</v>
      </c>
      <c r="U1888" t="b">
        <f t="shared" si="265"/>
        <v>0</v>
      </c>
      <c r="V1888" t="b">
        <f t="shared" si="266"/>
        <v>1</v>
      </c>
      <c r="W1888" t="b">
        <f t="shared" si="267"/>
        <v>0</v>
      </c>
      <c r="X1888" t="b">
        <f t="shared" si="268"/>
        <v>0</v>
      </c>
      <c r="Y1888" t="b">
        <f t="shared" si="269"/>
        <v>0</v>
      </c>
    </row>
    <row r="1889" spans="1:25" x14ac:dyDescent="0.3">
      <c r="A1889">
        <v>1887</v>
      </c>
      <c r="B1889" t="s">
        <v>83</v>
      </c>
      <c r="C1889" t="s">
        <v>101</v>
      </c>
      <c r="D1889" t="s">
        <v>102</v>
      </c>
      <c r="E1889" t="s">
        <v>86</v>
      </c>
      <c r="F1889" t="s">
        <v>87</v>
      </c>
      <c r="G1889" t="s">
        <v>103</v>
      </c>
      <c r="H1889">
        <v>1199</v>
      </c>
      <c r="I1889">
        <v>87</v>
      </c>
      <c r="J1889">
        <v>20.100000000000001</v>
      </c>
      <c r="K1889">
        <v>7.5</v>
      </c>
      <c r="L1889">
        <v>2022</v>
      </c>
      <c r="M1889">
        <v>53892</v>
      </c>
      <c r="N1889">
        <v>2</v>
      </c>
      <c r="O1889">
        <v>0</v>
      </c>
      <c r="P1889">
        <v>4.4800000000000004</v>
      </c>
      <c r="Q1889" t="b">
        <f t="shared" si="261"/>
        <v>1</v>
      </c>
      <c r="R1889" t="b">
        <f t="shared" si="262"/>
        <v>1</v>
      </c>
      <c r="S1889" t="b">
        <f t="shared" si="263"/>
        <v>1</v>
      </c>
      <c r="T1889" t="b">
        <f t="shared" si="264"/>
        <v>0</v>
      </c>
      <c r="U1889" t="b">
        <f t="shared" si="265"/>
        <v>0</v>
      </c>
      <c r="V1889" t="b">
        <f t="shared" si="266"/>
        <v>0</v>
      </c>
      <c r="W1889" t="b">
        <f t="shared" si="267"/>
        <v>0</v>
      </c>
      <c r="X1889" t="b">
        <f t="shared" si="268"/>
        <v>0</v>
      </c>
      <c r="Y1889" t="b">
        <f t="shared" si="269"/>
        <v>0</v>
      </c>
    </row>
    <row r="1890" spans="1:25" x14ac:dyDescent="0.3">
      <c r="A1890">
        <v>1888</v>
      </c>
      <c r="B1890" t="s">
        <v>83</v>
      </c>
      <c r="C1890" t="s">
        <v>101</v>
      </c>
      <c r="D1890" t="s">
        <v>102</v>
      </c>
      <c r="E1890" t="s">
        <v>86</v>
      </c>
      <c r="F1890" t="s">
        <v>87</v>
      </c>
      <c r="G1890" t="s">
        <v>103</v>
      </c>
      <c r="H1890">
        <v>1199</v>
      </c>
      <c r="I1890">
        <v>87</v>
      </c>
      <c r="J1890">
        <v>20.100000000000001</v>
      </c>
      <c r="K1890">
        <v>7.5</v>
      </c>
      <c r="L1890">
        <v>2026</v>
      </c>
      <c r="M1890">
        <v>9692</v>
      </c>
      <c r="N1890">
        <v>2</v>
      </c>
      <c r="O1890">
        <v>0</v>
      </c>
      <c r="P1890">
        <v>7.1</v>
      </c>
      <c r="Q1890" t="b">
        <f t="shared" si="261"/>
        <v>1</v>
      </c>
      <c r="R1890" t="b">
        <f t="shared" si="262"/>
        <v>0</v>
      </c>
      <c r="S1890" t="b">
        <f t="shared" si="263"/>
        <v>0</v>
      </c>
      <c r="T1890" t="b">
        <f t="shared" si="264"/>
        <v>0</v>
      </c>
      <c r="U1890" t="b">
        <f t="shared" si="265"/>
        <v>0</v>
      </c>
      <c r="V1890" t="b">
        <f t="shared" si="266"/>
        <v>1</v>
      </c>
      <c r="W1890" t="b">
        <f t="shared" si="267"/>
        <v>1</v>
      </c>
      <c r="X1890" t="b">
        <f t="shared" si="268"/>
        <v>0</v>
      </c>
      <c r="Y1890" t="b">
        <f t="shared" si="269"/>
        <v>0</v>
      </c>
    </row>
    <row r="1891" spans="1:25" x14ac:dyDescent="0.3">
      <c r="A1891">
        <v>1889</v>
      </c>
      <c r="B1891" t="s">
        <v>83</v>
      </c>
      <c r="C1891" t="s">
        <v>101</v>
      </c>
      <c r="D1891" t="s">
        <v>102</v>
      </c>
      <c r="E1891" t="s">
        <v>86</v>
      </c>
      <c r="F1891" t="s">
        <v>87</v>
      </c>
      <c r="G1891" t="s">
        <v>103</v>
      </c>
      <c r="H1891">
        <v>1199</v>
      </c>
      <c r="I1891">
        <v>87</v>
      </c>
      <c r="J1891">
        <v>20.100000000000001</v>
      </c>
      <c r="K1891">
        <v>7.5</v>
      </c>
      <c r="L1891">
        <v>2025</v>
      </c>
      <c r="M1891">
        <v>22089</v>
      </c>
      <c r="N1891">
        <v>2</v>
      </c>
      <c r="O1891">
        <v>0</v>
      </c>
      <c r="P1891">
        <v>6.69</v>
      </c>
      <c r="Q1891" t="b">
        <f t="shared" si="261"/>
        <v>1</v>
      </c>
      <c r="R1891" t="b">
        <f t="shared" si="262"/>
        <v>0</v>
      </c>
      <c r="S1891" t="b">
        <f t="shared" si="263"/>
        <v>0</v>
      </c>
      <c r="T1891" t="b">
        <f t="shared" si="264"/>
        <v>0</v>
      </c>
      <c r="U1891" t="b">
        <f t="shared" si="265"/>
        <v>0</v>
      </c>
      <c r="V1891" t="b">
        <f t="shared" si="266"/>
        <v>1</v>
      </c>
      <c r="W1891" t="b">
        <f t="shared" si="267"/>
        <v>0</v>
      </c>
      <c r="X1891" t="b">
        <f t="shared" si="268"/>
        <v>0</v>
      </c>
      <c r="Y1891" t="b">
        <f t="shared" si="269"/>
        <v>0</v>
      </c>
    </row>
    <row r="1892" spans="1:25" x14ac:dyDescent="0.3">
      <c r="A1892">
        <v>1890</v>
      </c>
      <c r="B1892" t="s">
        <v>83</v>
      </c>
      <c r="C1892" t="s">
        <v>101</v>
      </c>
      <c r="D1892" t="s">
        <v>102</v>
      </c>
      <c r="E1892" t="s">
        <v>86</v>
      </c>
      <c r="F1892" t="s">
        <v>87</v>
      </c>
      <c r="G1892" t="s">
        <v>103</v>
      </c>
      <c r="H1892">
        <v>1199</v>
      </c>
      <c r="I1892">
        <v>87</v>
      </c>
      <c r="J1892">
        <v>20.100000000000001</v>
      </c>
      <c r="K1892">
        <v>7.5</v>
      </c>
      <c r="L1892">
        <v>2024</v>
      </c>
      <c r="M1892">
        <v>46392</v>
      </c>
      <c r="N1892">
        <v>2</v>
      </c>
      <c r="O1892">
        <v>0</v>
      </c>
      <c r="P1892">
        <v>5.57</v>
      </c>
      <c r="Q1892" t="b">
        <f t="shared" si="261"/>
        <v>1</v>
      </c>
      <c r="R1892" t="b">
        <f t="shared" si="262"/>
        <v>0</v>
      </c>
      <c r="S1892" t="b">
        <f t="shared" si="263"/>
        <v>1</v>
      </c>
      <c r="T1892" t="b">
        <f t="shared" si="264"/>
        <v>0</v>
      </c>
      <c r="U1892" t="b">
        <f t="shared" si="265"/>
        <v>0</v>
      </c>
      <c r="V1892" t="b">
        <f t="shared" si="266"/>
        <v>1</v>
      </c>
      <c r="W1892" t="b">
        <f t="shared" si="267"/>
        <v>0</v>
      </c>
      <c r="X1892" t="b">
        <f t="shared" si="268"/>
        <v>0</v>
      </c>
      <c r="Y1892" t="b">
        <f t="shared" si="269"/>
        <v>0</v>
      </c>
    </row>
    <row r="1893" spans="1:25" x14ac:dyDescent="0.3">
      <c r="A1893">
        <v>1891</v>
      </c>
      <c r="B1893" t="s">
        <v>83</v>
      </c>
      <c r="C1893" t="s">
        <v>101</v>
      </c>
      <c r="D1893" t="s">
        <v>102</v>
      </c>
      <c r="E1893" t="s">
        <v>86</v>
      </c>
      <c r="F1893" t="s">
        <v>87</v>
      </c>
      <c r="G1893" t="s">
        <v>103</v>
      </c>
      <c r="H1893">
        <v>1199</v>
      </c>
      <c r="I1893">
        <v>87</v>
      </c>
      <c r="J1893">
        <v>20.100000000000001</v>
      </c>
      <c r="K1893">
        <v>7.5</v>
      </c>
      <c r="L1893">
        <v>2022</v>
      </c>
      <c r="M1893">
        <v>53322</v>
      </c>
      <c r="N1893">
        <v>2</v>
      </c>
      <c r="O1893">
        <v>0</v>
      </c>
      <c r="P1893">
        <v>4.3899999999999997</v>
      </c>
      <c r="Q1893" t="b">
        <f t="shared" si="261"/>
        <v>1</v>
      </c>
      <c r="R1893" t="b">
        <f t="shared" si="262"/>
        <v>1</v>
      </c>
      <c r="S1893" t="b">
        <f t="shared" si="263"/>
        <v>1</v>
      </c>
      <c r="T1893" t="b">
        <f t="shared" si="264"/>
        <v>0</v>
      </c>
      <c r="U1893" t="b">
        <f t="shared" si="265"/>
        <v>0</v>
      </c>
      <c r="V1893" t="b">
        <f t="shared" si="266"/>
        <v>0</v>
      </c>
      <c r="W1893" t="b">
        <f t="shared" si="267"/>
        <v>0</v>
      </c>
      <c r="X1893" t="b">
        <f t="shared" si="268"/>
        <v>0</v>
      </c>
      <c r="Y1893" t="b">
        <f t="shared" si="269"/>
        <v>0</v>
      </c>
    </row>
    <row r="1894" spans="1:25" x14ac:dyDescent="0.3">
      <c r="A1894">
        <v>1892</v>
      </c>
      <c r="B1894" t="s">
        <v>83</v>
      </c>
      <c r="C1894" t="s">
        <v>101</v>
      </c>
      <c r="D1894" t="s">
        <v>102</v>
      </c>
      <c r="E1894" t="s">
        <v>86</v>
      </c>
      <c r="F1894" t="s">
        <v>87</v>
      </c>
      <c r="G1894" t="s">
        <v>103</v>
      </c>
      <c r="H1894">
        <v>1199</v>
      </c>
      <c r="I1894">
        <v>87</v>
      </c>
      <c r="J1894">
        <v>20.100000000000001</v>
      </c>
      <c r="K1894">
        <v>7.5</v>
      </c>
      <c r="L1894">
        <v>2026</v>
      </c>
      <c r="M1894">
        <v>8343</v>
      </c>
      <c r="N1894">
        <v>1</v>
      </c>
      <c r="O1894">
        <v>0</v>
      </c>
      <c r="P1894">
        <v>7.18</v>
      </c>
      <c r="Q1894" t="b">
        <f t="shared" si="261"/>
        <v>1</v>
      </c>
      <c r="R1894" t="b">
        <f t="shared" si="262"/>
        <v>0</v>
      </c>
      <c r="S1894" t="b">
        <f t="shared" si="263"/>
        <v>0</v>
      </c>
      <c r="T1894" t="b">
        <f t="shared" si="264"/>
        <v>0</v>
      </c>
      <c r="U1894" t="b">
        <f t="shared" si="265"/>
        <v>0</v>
      </c>
      <c r="V1894" t="b">
        <f t="shared" si="266"/>
        <v>1</v>
      </c>
      <c r="W1894" t="b">
        <f t="shared" si="267"/>
        <v>1</v>
      </c>
      <c r="X1894" t="b">
        <f t="shared" si="268"/>
        <v>0</v>
      </c>
      <c r="Y1894" t="b">
        <f t="shared" si="269"/>
        <v>0</v>
      </c>
    </row>
    <row r="1895" spans="1:25" x14ac:dyDescent="0.3">
      <c r="A1895">
        <v>1893</v>
      </c>
      <c r="B1895" t="s">
        <v>83</v>
      </c>
      <c r="C1895" t="s">
        <v>101</v>
      </c>
      <c r="D1895" t="s">
        <v>102</v>
      </c>
      <c r="E1895" t="s">
        <v>86</v>
      </c>
      <c r="F1895" t="s">
        <v>87</v>
      </c>
      <c r="G1895" t="s">
        <v>103</v>
      </c>
      <c r="H1895">
        <v>1199</v>
      </c>
      <c r="I1895">
        <v>87</v>
      </c>
      <c r="J1895">
        <v>20.100000000000001</v>
      </c>
      <c r="K1895">
        <v>7.5</v>
      </c>
      <c r="L1895">
        <v>2025</v>
      </c>
      <c r="M1895">
        <v>21695</v>
      </c>
      <c r="N1895">
        <v>1</v>
      </c>
      <c r="O1895">
        <v>0</v>
      </c>
      <c r="P1895">
        <v>6.44</v>
      </c>
      <c r="Q1895" t="b">
        <f t="shared" si="261"/>
        <v>1</v>
      </c>
      <c r="R1895" t="b">
        <f t="shared" si="262"/>
        <v>0</v>
      </c>
      <c r="S1895" t="b">
        <f t="shared" si="263"/>
        <v>0</v>
      </c>
      <c r="T1895" t="b">
        <f t="shared" si="264"/>
        <v>0</v>
      </c>
      <c r="U1895" t="b">
        <f t="shared" si="265"/>
        <v>0</v>
      </c>
      <c r="V1895" t="b">
        <f t="shared" si="266"/>
        <v>1</v>
      </c>
      <c r="W1895" t="b">
        <f t="shared" si="267"/>
        <v>0</v>
      </c>
      <c r="X1895" t="b">
        <f t="shared" si="268"/>
        <v>0</v>
      </c>
      <c r="Y1895" t="b">
        <f t="shared" si="269"/>
        <v>0</v>
      </c>
    </row>
    <row r="1896" spans="1:25" x14ac:dyDescent="0.3">
      <c r="A1896">
        <v>1894</v>
      </c>
      <c r="B1896" t="s">
        <v>83</v>
      </c>
      <c r="C1896" t="s">
        <v>101</v>
      </c>
      <c r="D1896" t="s">
        <v>102</v>
      </c>
      <c r="E1896" t="s">
        <v>86</v>
      </c>
      <c r="F1896" t="s">
        <v>87</v>
      </c>
      <c r="G1896" t="s">
        <v>103</v>
      </c>
      <c r="H1896">
        <v>1199</v>
      </c>
      <c r="I1896">
        <v>87</v>
      </c>
      <c r="J1896">
        <v>20.100000000000001</v>
      </c>
      <c r="K1896">
        <v>7.5</v>
      </c>
      <c r="L1896">
        <v>2022</v>
      </c>
      <c r="M1896">
        <v>86715</v>
      </c>
      <c r="N1896">
        <v>1</v>
      </c>
      <c r="O1896">
        <v>0</v>
      </c>
      <c r="P1896">
        <v>4.47</v>
      </c>
      <c r="Q1896" t="b">
        <f t="shared" si="261"/>
        <v>1</v>
      </c>
      <c r="R1896" t="b">
        <f t="shared" si="262"/>
        <v>1</v>
      </c>
      <c r="S1896" t="b">
        <f t="shared" si="263"/>
        <v>1</v>
      </c>
      <c r="T1896" t="b">
        <f t="shared" si="264"/>
        <v>0</v>
      </c>
      <c r="U1896" t="b">
        <f t="shared" si="265"/>
        <v>0</v>
      </c>
      <c r="V1896" t="b">
        <f t="shared" si="266"/>
        <v>0</v>
      </c>
      <c r="W1896" t="b">
        <f t="shared" si="267"/>
        <v>0</v>
      </c>
      <c r="X1896" t="b">
        <f t="shared" si="268"/>
        <v>0</v>
      </c>
      <c r="Y1896" t="b">
        <f t="shared" si="269"/>
        <v>0</v>
      </c>
    </row>
    <row r="1897" spans="1:25" x14ac:dyDescent="0.3">
      <c r="A1897">
        <v>1895</v>
      </c>
      <c r="B1897" t="s">
        <v>83</v>
      </c>
      <c r="C1897" t="s">
        <v>101</v>
      </c>
      <c r="D1897" t="s">
        <v>102</v>
      </c>
      <c r="E1897" t="s">
        <v>86</v>
      </c>
      <c r="F1897" t="s">
        <v>87</v>
      </c>
      <c r="G1897" t="s">
        <v>103</v>
      </c>
      <c r="H1897">
        <v>1199</v>
      </c>
      <c r="I1897">
        <v>87</v>
      </c>
      <c r="J1897">
        <v>20.100000000000001</v>
      </c>
      <c r="K1897">
        <v>7.5</v>
      </c>
      <c r="L1897">
        <v>2024</v>
      </c>
      <c r="M1897">
        <v>32361</v>
      </c>
      <c r="N1897">
        <v>1</v>
      </c>
      <c r="O1897">
        <v>0</v>
      </c>
      <c r="P1897">
        <v>5.81</v>
      </c>
      <c r="Q1897" t="b">
        <f t="shared" si="261"/>
        <v>1</v>
      </c>
      <c r="R1897" t="b">
        <f t="shared" si="262"/>
        <v>0</v>
      </c>
      <c r="S1897" t="b">
        <f t="shared" si="263"/>
        <v>0</v>
      </c>
      <c r="T1897" t="b">
        <f t="shared" si="264"/>
        <v>0</v>
      </c>
      <c r="U1897" t="b">
        <f t="shared" si="265"/>
        <v>0</v>
      </c>
      <c r="V1897" t="b">
        <f t="shared" si="266"/>
        <v>1</v>
      </c>
      <c r="W1897" t="b">
        <f t="shared" si="267"/>
        <v>0</v>
      </c>
      <c r="X1897" t="b">
        <f t="shared" si="268"/>
        <v>0</v>
      </c>
      <c r="Y1897" t="b">
        <f t="shared" si="269"/>
        <v>0</v>
      </c>
    </row>
    <row r="1898" spans="1:25" x14ac:dyDescent="0.3">
      <c r="A1898">
        <v>1896</v>
      </c>
      <c r="B1898" t="s">
        <v>83</v>
      </c>
      <c r="C1898" t="s">
        <v>101</v>
      </c>
      <c r="D1898" t="s">
        <v>102</v>
      </c>
      <c r="E1898" t="s">
        <v>86</v>
      </c>
      <c r="F1898" t="s">
        <v>87</v>
      </c>
      <c r="G1898" t="s">
        <v>103</v>
      </c>
      <c r="H1898">
        <v>1199</v>
      </c>
      <c r="I1898">
        <v>87</v>
      </c>
      <c r="J1898">
        <v>20.100000000000001</v>
      </c>
      <c r="K1898">
        <v>7.5</v>
      </c>
      <c r="L1898">
        <v>2024</v>
      </c>
      <c r="M1898">
        <v>39338</v>
      </c>
      <c r="N1898">
        <v>1</v>
      </c>
      <c r="O1898">
        <v>0</v>
      </c>
      <c r="P1898">
        <v>6.24</v>
      </c>
      <c r="Q1898" t="b">
        <f t="shared" si="261"/>
        <v>1</v>
      </c>
      <c r="R1898" t="b">
        <f t="shared" si="262"/>
        <v>0</v>
      </c>
      <c r="S1898" t="b">
        <f t="shared" si="263"/>
        <v>0</v>
      </c>
      <c r="T1898" t="b">
        <f t="shared" si="264"/>
        <v>0</v>
      </c>
      <c r="U1898" t="b">
        <f t="shared" si="265"/>
        <v>0</v>
      </c>
      <c r="V1898" t="b">
        <f t="shared" si="266"/>
        <v>1</v>
      </c>
      <c r="W1898" t="b">
        <f t="shared" si="267"/>
        <v>0</v>
      </c>
      <c r="X1898" t="b">
        <f t="shared" si="268"/>
        <v>0</v>
      </c>
      <c r="Y1898" t="b">
        <f t="shared" si="269"/>
        <v>0</v>
      </c>
    </row>
    <row r="1899" spans="1:25" x14ac:dyDescent="0.3">
      <c r="A1899">
        <v>1897</v>
      </c>
      <c r="B1899" t="s">
        <v>83</v>
      </c>
      <c r="C1899" t="s">
        <v>101</v>
      </c>
      <c r="D1899" t="s">
        <v>102</v>
      </c>
      <c r="E1899" t="s">
        <v>86</v>
      </c>
      <c r="F1899" t="s">
        <v>87</v>
      </c>
      <c r="G1899" t="s">
        <v>103</v>
      </c>
      <c r="H1899">
        <v>1199</v>
      </c>
      <c r="I1899">
        <v>87</v>
      </c>
      <c r="J1899">
        <v>20.100000000000001</v>
      </c>
      <c r="K1899">
        <v>7.5</v>
      </c>
      <c r="L1899">
        <v>2022</v>
      </c>
      <c r="M1899">
        <v>59076</v>
      </c>
      <c r="N1899">
        <v>1</v>
      </c>
      <c r="O1899">
        <v>0</v>
      </c>
      <c r="P1899">
        <v>4.91</v>
      </c>
      <c r="Q1899" t="b">
        <f t="shared" si="261"/>
        <v>1</v>
      </c>
      <c r="R1899" t="b">
        <f t="shared" si="262"/>
        <v>1</v>
      </c>
      <c r="S1899" t="b">
        <f t="shared" si="263"/>
        <v>1</v>
      </c>
      <c r="T1899" t="b">
        <f t="shared" si="264"/>
        <v>0</v>
      </c>
      <c r="U1899" t="b">
        <f t="shared" si="265"/>
        <v>0</v>
      </c>
      <c r="V1899" t="b">
        <f t="shared" si="266"/>
        <v>0</v>
      </c>
      <c r="W1899" t="b">
        <f t="shared" si="267"/>
        <v>0</v>
      </c>
      <c r="X1899" t="b">
        <f t="shared" si="268"/>
        <v>0</v>
      </c>
      <c r="Y1899" t="b">
        <f t="shared" si="269"/>
        <v>0</v>
      </c>
    </row>
    <row r="1900" spans="1:25" x14ac:dyDescent="0.3">
      <c r="A1900">
        <v>1898</v>
      </c>
      <c r="B1900" t="s">
        <v>83</v>
      </c>
      <c r="C1900" t="s">
        <v>101</v>
      </c>
      <c r="D1900" t="s">
        <v>102</v>
      </c>
      <c r="E1900" t="s">
        <v>86</v>
      </c>
      <c r="F1900" t="s">
        <v>87</v>
      </c>
      <c r="G1900" t="s">
        <v>103</v>
      </c>
      <c r="H1900">
        <v>1199</v>
      </c>
      <c r="I1900">
        <v>87</v>
      </c>
      <c r="J1900">
        <v>20.100000000000001</v>
      </c>
      <c r="K1900">
        <v>7.5</v>
      </c>
      <c r="L1900">
        <v>2025</v>
      </c>
      <c r="M1900">
        <v>25444</v>
      </c>
      <c r="N1900">
        <v>2</v>
      </c>
      <c r="O1900">
        <v>0</v>
      </c>
      <c r="P1900">
        <v>6.21</v>
      </c>
      <c r="Q1900" t="b">
        <f t="shared" si="261"/>
        <v>1</v>
      </c>
      <c r="R1900" t="b">
        <f t="shared" si="262"/>
        <v>0</v>
      </c>
      <c r="S1900" t="b">
        <f t="shared" si="263"/>
        <v>0</v>
      </c>
      <c r="T1900" t="b">
        <f t="shared" si="264"/>
        <v>0</v>
      </c>
      <c r="U1900" t="b">
        <f t="shared" si="265"/>
        <v>0</v>
      </c>
      <c r="V1900" t="b">
        <f t="shared" si="266"/>
        <v>1</v>
      </c>
      <c r="W1900" t="b">
        <f t="shared" si="267"/>
        <v>0</v>
      </c>
      <c r="X1900" t="b">
        <f t="shared" si="268"/>
        <v>0</v>
      </c>
      <c r="Y1900" t="b">
        <f t="shared" si="269"/>
        <v>0</v>
      </c>
    </row>
    <row r="1901" spans="1:25" x14ac:dyDescent="0.3">
      <c r="A1901">
        <v>1899</v>
      </c>
      <c r="B1901" t="s">
        <v>83</v>
      </c>
      <c r="C1901" t="s">
        <v>101</v>
      </c>
      <c r="D1901" t="s">
        <v>102</v>
      </c>
      <c r="E1901" t="s">
        <v>86</v>
      </c>
      <c r="F1901" t="s">
        <v>87</v>
      </c>
      <c r="G1901" t="s">
        <v>103</v>
      </c>
      <c r="H1901">
        <v>1199</v>
      </c>
      <c r="I1901">
        <v>87</v>
      </c>
      <c r="J1901">
        <v>20.100000000000001</v>
      </c>
      <c r="K1901">
        <v>7.5</v>
      </c>
      <c r="L1901">
        <v>2022</v>
      </c>
      <c r="M1901">
        <v>87020</v>
      </c>
      <c r="N1901">
        <v>1</v>
      </c>
      <c r="O1901">
        <v>0</v>
      </c>
      <c r="P1901">
        <v>4.0599999999999996</v>
      </c>
      <c r="Q1901" t="b">
        <f t="shared" si="261"/>
        <v>1</v>
      </c>
      <c r="R1901" t="b">
        <f t="shared" si="262"/>
        <v>1</v>
      </c>
      <c r="S1901" t="b">
        <f t="shared" si="263"/>
        <v>1</v>
      </c>
      <c r="T1901" t="b">
        <f t="shared" si="264"/>
        <v>0</v>
      </c>
      <c r="U1901" t="b">
        <f t="shared" si="265"/>
        <v>0</v>
      </c>
      <c r="V1901" t="b">
        <f t="shared" si="266"/>
        <v>0</v>
      </c>
      <c r="W1901" t="b">
        <f t="shared" si="267"/>
        <v>0</v>
      </c>
      <c r="X1901" t="b">
        <f t="shared" si="268"/>
        <v>0</v>
      </c>
      <c r="Y1901" t="b">
        <f t="shared" si="269"/>
        <v>0</v>
      </c>
    </row>
    <row r="1902" spans="1:25" x14ac:dyDescent="0.3">
      <c r="A1902">
        <v>1900</v>
      </c>
      <c r="B1902" t="s">
        <v>83</v>
      </c>
      <c r="C1902" t="s">
        <v>101</v>
      </c>
      <c r="D1902" t="s">
        <v>102</v>
      </c>
      <c r="E1902" t="s">
        <v>86</v>
      </c>
      <c r="F1902" t="s">
        <v>87</v>
      </c>
      <c r="G1902" t="s">
        <v>103</v>
      </c>
      <c r="H1902">
        <v>1199</v>
      </c>
      <c r="I1902">
        <v>87</v>
      </c>
      <c r="J1902">
        <v>20.100000000000001</v>
      </c>
      <c r="K1902">
        <v>7.5</v>
      </c>
      <c r="L1902">
        <v>2023</v>
      </c>
      <c r="M1902">
        <v>34066</v>
      </c>
      <c r="N1902">
        <v>2</v>
      </c>
      <c r="O1902">
        <v>0</v>
      </c>
      <c r="P1902">
        <v>4.91</v>
      </c>
      <c r="Q1902" t="b">
        <f t="shared" si="261"/>
        <v>1</v>
      </c>
      <c r="R1902" t="b">
        <f t="shared" si="262"/>
        <v>1</v>
      </c>
      <c r="S1902" t="b">
        <f t="shared" si="263"/>
        <v>0</v>
      </c>
      <c r="T1902" t="b">
        <f t="shared" si="264"/>
        <v>0</v>
      </c>
      <c r="U1902" t="b">
        <f t="shared" si="265"/>
        <v>0</v>
      </c>
      <c r="V1902" t="b">
        <f t="shared" si="266"/>
        <v>1</v>
      </c>
      <c r="W1902" t="b">
        <f t="shared" si="267"/>
        <v>0</v>
      </c>
      <c r="X1902" t="b">
        <f t="shared" si="268"/>
        <v>0</v>
      </c>
      <c r="Y1902" t="b">
        <f t="shared" si="269"/>
        <v>0</v>
      </c>
    </row>
    <row r="1903" spans="1:25" x14ac:dyDescent="0.3">
      <c r="A1903">
        <v>1901</v>
      </c>
      <c r="B1903" t="s">
        <v>83</v>
      </c>
      <c r="C1903" t="s">
        <v>101</v>
      </c>
      <c r="D1903" t="s">
        <v>102</v>
      </c>
      <c r="E1903" t="s">
        <v>86</v>
      </c>
      <c r="F1903" t="s">
        <v>87</v>
      </c>
      <c r="G1903" t="s">
        <v>103</v>
      </c>
      <c r="H1903">
        <v>1199</v>
      </c>
      <c r="I1903">
        <v>87</v>
      </c>
      <c r="J1903">
        <v>20.100000000000001</v>
      </c>
      <c r="K1903">
        <v>7.5</v>
      </c>
      <c r="L1903">
        <v>2024</v>
      </c>
      <c r="M1903">
        <v>27794</v>
      </c>
      <c r="N1903">
        <v>1</v>
      </c>
      <c r="O1903">
        <v>0</v>
      </c>
      <c r="P1903">
        <v>5.85</v>
      </c>
      <c r="Q1903" t="b">
        <f t="shared" si="261"/>
        <v>1</v>
      </c>
      <c r="R1903" t="b">
        <f t="shared" si="262"/>
        <v>0</v>
      </c>
      <c r="S1903" t="b">
        <f t="shared" si="263"/>
        <v>0</v>
      </c>
      <c r="T1903" t="b">
        <f t="shared" si="264"/>
        <v>0</v>
      </c>
      <c r="U1903" t="b">
        <f t="shared" si="265"/>
        <v>0</v>
      </c>
      <c r="V1903" t="b">
        <f t="shared" si="266"/>
        <v>1</v>
      </c>
      <c r="W1903" t="b">
        <f t="shared" si="267"/>
        <v>0</v>
      </c>
      <c r="X1903" t="b">
        <f t="shared" si="268"/>
        <v>0</v>
      </c>
      <c r="Y1903" t="b">
        <f t="shared" si="269"/>
        <v>0</v>
      </c>
    </row>
    <row r="1904" spans="1:25" x14ac:dyDescent="0.3">
      <c r="A1904">
        <v>1902</v>
      </c>
      <c r="B1904" t="s">
        <v>83</v>
      </c>
      <c r="C1904" t="s">
        <v>101</v>
      </c>
      <c r="D1904" t="s">
        <v>102</v>
      </c>
      <c r="E1904" t="s">
        <v>86</v>
      </c>
      <c r="F1904" t="s">
        <v>87</v>
      </c>
      <c r="G1904" t="s">
        <v>103</v>
      </c>
      <c r="H1904">
        <v>1199</v>
      </c>
      <c r="I1904">
        <v>87</v>
      </c>
      <c r="J1904">
        <v>20.100000000000001</v>
      </c>
      <c r="K1904">
        <v>7.5</v>
      </c>
      <c r="L1904">
        <v>2025</v>
      </c>
      <c r="M1904">
        <v>22823</v>
      </c>
      <c r="N1904">
        <v>1</v>
      </c>
      <c r="O1904">
        <v>0</v>
      </c>
      <c r="P1904">
        <v>6.34</v>
      </c>
      <c r="Q1904" t="b">
        <f t="shared" si="261"/>
        <v>1</v>
      </c>
      <c r="R1904" t="b">
        <f t="shared" si="262"/>
        <v>0</v>
      </c>
      <c r="S1904" t="b">
        <f t="shared" si="263"/>
        <v>0</v>
      </c>
      <c r="T1904" t="b">
        <f t="shared" si="264"/>
        <v>0</v>
      </c>
      <c r="U1904" t="b">
        <f t="shared" si="265"/>
        <v>0</v>
      </c>
      <c r="V1904" t="b">
        <f t="shared" si="266"/>
        <v>1</v>
      </c>
      <c r="W1904" t="b">
        <f t="shared" si="267"/>
        <v>0</v>
      </c>
      <c r="X1904" t="b">
        <f t="shared" si="268"/>
        <v>0</v>
      </c>
      <c r="Y1904" t="b">
        <f t="shared" si="269"/>
        <v>0</v>
      </c>
    </row>
    <row r="1905" spans="1:25" x14ac:dyDescent="0.3">
      <c r="A1905">
        <v>1903</v>
      </c>
      <c r="B1905" t="s">
        <v>83</v>
      </c>
      <c r="C1905" t="s">
        <v>101</v>
      </c>
      <c r="D1905" t="s">
        <v>102</v>
      </c>
      <c r="E1905" t="s">
        <v>86</v>
      </c>
      <c r="F1905" t="s">
        <v>87</v>
      </c>
      <c r="G1905" t="s">
        <v>103</v>
      </c>
      <c r="H1905">
        <v>1199</v>
      </c>
      <c r="I1905">
        <v>87</v>
      </c>
      <c r="J1905">
        <v>20.100000000000001</v>
      </c>
      <c r="K1905">
        <v>7.5</v>
      </c>
      <c r="L1905">
        <v>2020</v>
      </c>
      <c r="M1905">
        <v>84633</v>
      </c>
      <c r="N1905">
        <v>1</v>
      </c>
      <c r="O1905">
        <v>0</v>
      </c>
      <c r="P1905">
        <v>3.46</v>
      </c>
      <c r="Q1905" t="b">
        <f t="shared" si="261"/>
        <v>0</v>
      </c>
      <c r="R1905" t="b">
        <f t="shared" si="262"/>
        <v>0</v>
      </c>
      <c r="S1905" t="b">
        <f t="shared" si="263"/>
        <v>1</v>
      </c>
      <c r="T1905" t="b">
        <f t="shared" si="264"/>
        <v>0</v>
      </c>
      <c r="U1905" t="b">
        <f t="shared" si="265"/>
        <v>0</v>
      </c>
      <c r="V1905" t="b">
        <f t="shared" si="266"/>
        <v>0</v>
      </c>
      <c r="W1905" t="b">
        <f t="shared" si="267"/>
        <v>0</v>
      </c>
      <c r="X1905" t="b">
        <f t="shared" si="268"/>
        <v>0</v>
      </c>
      <c r="Y1905" t="b">
        <f t="shared" si="269"/>
        <v>0</v>
      </c>
    </row>
    <row r="1906" spans="1:25" x14ac:dyDescent="0.3">
      <c r="A1906">
        <v>1904</v>
      </c>
      <c r="B1906" t="s">
        <v>83</v>
      </c>
      <c r="C1906" t="s">
        <v>101</v>
      </c>
      <c r="D1906" t="s">
        <v>102</v>
      </c>
      <c r="E1906" t="s">
        <v>86</v>
      </c>
      <c r="F1906" t="s">
        <v>87</v>
      </c>
      <c r="G1906" t="s">
        <v>103</v>
      </c>
      <c r="H1906">
        <v>1199</v>
      </c>
      <c r="I1906">
        <v>87</v>
      </c>
      <c r="J1906">
        <v>20.100000000000001</v>
      </c>
      <c r="K1906">
        <v>7.5</v>
      </c>
      <c r="L1906">
        <v>2021</v>
      </c>
      <c r="M1906">
        <v>60586</v>
      </c>
      <c r="N1906">
        <v>1</v>
      </c>
      <c r="O1906">
        <v>0</v>
      </c>
      <c r="P1906">
        <v>3.6</v>
      </c>
      <c r="Q1906" t="b">
        <f t="shared" si="261"/>
        <v>0</v>
      </c>
      <c r="R1906" t="b">
        <f t="shared" si="262"/>
        <v>0</v>
      </c>
      <c r="S1906" t="b">
        <f t="shared" si="263"/>
        <v>1</v>
      </c>
      <c r="T1906" t="b">
        <f t="shared" si="264"/>
        <v>0</v>
      </c>
      <c r="U1906" t="b">
        <f t="shared" si="265"/>
        <v>0</v>
      </c>
      <c r="V1906" t="b">
        <f t="shared" si="266"/>
        <v>0</v>
      </c>
      <c r="W1906" t="b">
        <f t="shared" si="267"/>
        <v>0</v>
      </c>
      <c r="X1906" t="b">
        <f t="shared" si="268"/>
        <v>0</v>
      </c>
      <c r="Y1906" t="b">
        <f t="shared" si="269"/>
        <v>0</v>
      </c>
    </row>
    <row r="1907" spans="1:25" x14ac:dyDescent="0.3">
      <c r="A1907">
        <v>1905</v>
      </c>
      <c r="B1907" t="s">
        <v>83</v>
      </c>
      <c r="C1907" t="s">
        <v>101</v>
      </c>
      <c r="D1907" t="s">
        <v>102</v>
      </c>
      <c r="E1907" t="s">
        <v>86</v>
      </c>
      <c r="F1907" t="s">
        <v>87</v>
      </c>
      <c r="G1907" t="s">
        <v>103</v>
      </c>
      <c r="H1907">
        <v>1199</v>
      </c>
      <c r="I1907">
        <v>87</v>
      </c>
      <c r="J1907">
        <v>20.100000000000001</v>
      </c>
      <c r="K1907">
        <v>7.5</v>
      </c>
      <c r="L1907">
        <v>2025</v>
      </c>
      <c r="M1907">
        <v>25375</v>
      </c>
      <c r="N1907">
        <v>1</v>
      </c>
      <c r="O1907">
        <v>0</v>
      </c>
      <c r="P1907">
        <v>6.96</v>
      </c>
      <c r="Q1907" t="b">
        <f t="shared" si="261"/>
        <v>1</v>
      </c>
      <c r="R1907" t="b">
        <f t="shared" si="262"/>
        <v>0</v>
      </c>
      <c r="S1907" t="b">
        <f t="shared" si="263"/>
        <v>0</v>
      </c>
      <c r="T1907" t="b">
        <f t="shared" si="264"/>
        <v>0</v>
      </c>
      <c r="U1907" t="b">
        <f t="shared" si="265"/>
        <v>0</v>
      </c>
      <c r="V1907" t="b">
        <f t="shared" si="266"/>
        <v>1</v>
      </c>
      <c r="W1907" t="b">
        <f t="shared" si="267"/>
        <v>0</v>
      </c>
      <c r="X1907" t="b">
        <f t="shared" si="268"/>
        <v>0</v>
      </c>
      <c r="Y1907" t="b">
        <f t="shared" si="269"/>
        <v>0</v>
      </c>
    </row>
    <row r="1908" spans="1:25" x14ac:dyDescent="0.3">
      <c r="A1908">
        <v>1906</v>
      </c>
      <c r="B1908" t="s">
        <v>83</v>
      </c>
      <c r="C1908" t="s">
        <v>101</v>
      </c>
      <c r="D1908" t="s">
        <v>102</v>
      </c>
      <c r="E1908" t="s">
        <v>86</v>
      </c>
      <c r="F1908" t="s">
        <v>87</v>
      </c>
      <c r="G1908" t="s">
        <v>103</v>
      </c>
      <c r="H1908">
        <v>1199</v>
      </c>
      <c r="I1908">
        <v>87</v>
      </c>
      <c r="J1908">
        <v>20.100000000000001</v>
      </c>
      <c r="K1908">
        <v>7.5</v>
      </c>
      <c r="L1908">
        <v>2020</v>
      </c>
      <c r="M1908">
        <v>81651</v>
      </c>
      <c r="N1908">
        <v>1</v>
      </c>
      <c r="O1908">
        <v>1</v>
      </c>
      <c r="P1908">
        <v>2.57</v>
      </c>
      <c r="Q1908" t="b">
        <f t="shared" si="261"/>
        <v>0</v>
      </c>
      <c r="R1908" t="b">
        <f t="shared" si="262"/>
        <v>0</v>
      </c>
      <c r="S1908" t="b">
        <f t="shared" si="263"/>
        <v>1</v>
      </c>
      <c r="T1908" t="b">
        <f t="shared" si="264"/>
        <v>0</v>
      </c>
      <c r="U1908" t="b">
        <f t="shared" si="265"/>
        <v>0</v>
      </c>
      <c r="V1908" t="b">
        <f t="shared" si="266"/>
        <v>0</v>
      </c>
      <c r="W1908" t="b">
        <f t="shared" si="267"/>
        <v>0</v>
      </c>
      <c r="X1908" t="b">
        <f t="shared" si="268"/>
        <v>0</v>
      </c>
      <c r="Y1908" t="b">
        <f t="shared" si="269"/>
        <v>0</v>
      </c>
    </row>
    <row r="1909" spans="1:25" x14ac:dyDescent="0.3">
      <c r="A1909">
        <v>1907</v>
      </c>
      <c r="B1909" t="s">
        <v>83</v>
      </c>
      <c r="C1909" t="s">
        <v>101</v>
      </c>
      <c r="D1909" t="s">
        <v>102</v>
      </c>
      <c r="E1909" t="s">
        <v>86</v>
      </c>
      <c r="F1909" t="s">
        <v>87</v>
      </c>
      <c r="G1909" t="s">
        <v>103</v>
      </c>
      <c r="H1909">
        <v>1199</v>
      </c>
      <c r="I1909">
        <v>87</v>
      </c>
      <c r="J1909">
        <v>20.100000000000001</v>
      </c>
      <c r="K1909">
        <v>7.5</v>
      </c>
      <c r="L1909">
        <v>2025</v>
      </c>
      <c r="M1909">
        <v>27780</v>
      </c>
      <c r="N1909">
        <v>1</v>
      </c>
      <c r="O1909">
        <v>0</v>
      </c>
      <c r="P1909">
        <v>6.78</v>
      </c>
      <c r="Q1909" t="b">
        <f t="shared" si="261"/>
        <v>1</v>
      </c>
      <c r="R1909" t="b">
        <f t="shared" si="262"/>
        <v>0</v>
      </c>
      <c r="S1909" t="b">
        <f t="shared" si="263"/>
        <v>0</v>
      </c>
      <c r="T1909" t="b">
        <f t="shared" si="264"/>
        <v>0</v>
      </c>
      <c r="U1909" t="b">
        <f t="shared" si="265"/>
        <v>0</v>
      </c>
      <c r="V1909" t="b">
        <f t="shared" si="266"/>
        <v>1</v>
      </c>
      <c r="W1909" t="b">
        <f t="shared" si="267"/>
        <v>0</v>
      </c>
      <c r="X1909" t="b">
        <f t="shared" si="268"/>
        <v>0</v>
      </c>
      <c r="Y1909" t="b">
        <f t="shared" si="269"/>
        <v>0</v>
      </c>
    </row>
    <row r="1910" spans="1:25" x14ac:dyDescent="0.3">
      <c r="A1910">
        <v>1908</v>
      </c>
      <c r="B1910" t="s">
        <v>83</v>
      </c>
      <c r="C1910" t="s">
        <v>101</v>
      </c>
      <c r="D1910" t="s">
        <v>102</v>
      </c>
      <c r="E1910" t="s">
        <v>86</v>
      </c>
      <c r="F1910" t="s">
        <v>87</v>
      </c>
      <c r="G1910" t="s">
        <v>103</v>
      </c>
      <c r="H1910">
        <v>1199</v>
      </c>
      <c r="I1910">
        <v>87</v>
      </c>
      <c r="J1910">
        <v>20.100000000000001</v>
      </c>
      <c r="K1910">
        <v>7.5</v>
      </c>
      <c r="L1910">
        <v>2020</v>
      </c>
      <c r="M1910">
        <v>117976</v>
      </c>
      <c r="N1910">
        <v>1</v>
      </c>
      <c r="O1910">
        <v>0</v>
      </c>
      <c r="P1910">
        <v>2.86</v>
      </c>
      <c r="Q1910" t="b">
        <f t="shared" si="261"/>
        <v>0</v>
      </c>
      <c r="R1910" t="b">
        <f t="shared" si="262"/>
        <v>0</v>
      </c>
      <c r="S1910" t="b">
        <f t="shared" si="263"/>
        <v>1</v>
      </c>
      <c r="T1910" t="b">
        <f t="shared" si="264"/>
        <v>0</v>
      </c>
      <c r="U1910" t="b">
        <f t="shared" si="265"/>
        <v>0</v>
      </c>
      <c r="V1910" t="b">
        <f t="shared" si="266"/>
        <v>0</v>
      </c>
      <c r="W1910" t="b">
        <f t="shared" si="267"/>
        <v>0</v>
      </c>
      <c r="X1910" t="b">
        <f t="shared" si="268"/>
        <v>0</v>
      </c>
      <c r="Y1910" t="b">
        <f t="shared" si="269"/>
        <v>0</v>
      </c>
    </row>
    <row r="1911" spans="1:25" x14ac:dyDescent="0.3">
      <c r="A1911">
        <v>1909</v>
      </c>
      <c r="B1911" t="s">
        <v>83</v>
      </c>
      <c r="C1911" t="s">
        <v>101</v>
      </c>
      <c r="D1911" t="s">
        <v>102</v>
      </c>
      <c r="E1911" t="s">
        <v>86</v>
      </c>
      <c r="F1911" t="s">
        <v>87</v>
      </c>
      <c r="G1911" t="s">
        <v>103</v>
      </c>
      <c r="H1911">
        <v>1199</v>
      </c>
      <c r="I1911">
        <v>87</v>
      </c>
      <c r="J1911">
        <v>20.100000000000001</v>
      </c>
      <c r="K1911">
        <v>7.5</v>
      </c>
      <c r="L1911">
        <v>2021</v>
      </c>
      <c r="M1911">
        <v>73856</v>
      </c>
      <c r="N1911">
        <v>1</v>
      </c>
      <c r="O1911">
        <v>0</v>
      </c>
      <c r="P1911">
        <v>4.08</v>
      </c>
      <c r="Q1911" t="b">
        <f t="shared" si="261"/>
        <v>1</v>
      </c>
      <c r="R1911" t="b">
        <f t="shared" si="262"/>
        <v>1</v>
      </c>
      <c r="S1911" t="b">
        <f t="shared" si="263"/>
        <v>1</v>
      </c>
      <c r="T1911" t="b">
        <f t="shared" si="264"/>
        <v>0</v>
      </c>
      <c r="U1911" t="b">
        <f t="shared" si="265"/>
        <v>0</v>
      </c>
      <c r="V1911" t="b">
        <f t="shared" si="266"/>
        <v>0</v>
      </c>
      <c r="W1911" t="b">
        <f t="shared" si="267"/>
        <v>0</v>
      </c>
      <c r="X1911" t="b">
        <f t="shared" si="268"/>
        <v>0</v>
      </c>
      <c r="Y1911" t="b">
        <f t="shared" si="269"/>
        <v>0</v>
      </c>
    </row>
    <row r="1912" spans="1:25" x14ac:dyDescent="0.3">
      <c r="A1912">
        <v>1910</v>
      </c>
      <c r="B1912" t="s">
        <v>83</v>
      </c>
      <c r="C1912" t="s">
        <v>101</v>
      </c>
      <c r="D1912" t="s">
        <v>102</v>
      </c>
      <c r="E1912" t="s">
        <v>86</v>
      </c>
      <c r="F1912" t="s">
        <v>87</v>
      </c>
      <c r="G1912" t="s">
        <v>103</v>
      </c>
      <c r="H1912">
        <v>1199</v>
      </c>
      <c r="I1912">
        <v>87</v>
      </c>
      <c r="J1912">
        <v>20.100000000000001</v>
      </c>
      <c r="K1912">
        <v>7.5</v>
      </c>
      <c r="L1912">
        <v>2023</v>
      </c>
      <c r="M1912">
        <v>30621</v>
      </c>
      <c r="N1912">
        <v>1</v>
      </c>
      <c r="O1912">
        <v>0</v>
      </c>
      <c r="P1912">
        <v>5.46</v>
      </c>
      <c r="Q1912" t="b">
        <f t="shared" si="261"/>
        <v>1</v>
      </c>
      <c r="R1912" t="b">
        <f t="shared" si="262"/>
        <v>0</v>
      </c>
      <c r="S1912" t="b">
        <f t="shared" si="263"/>
        <v>0</v>
      </c>
      <c r="T1912" t="b">
        <f t="shared" si="264"/>
        <v>0</v>
      </c>
      <c r="U1912" t="b">
        <f t="shared" si="265"/>
        <v>0</v>
      </c>
      <c r="V1912" t="b">
        <f t="shared" si="266"/>
        <v>1</v>
      </c>
      <c r="W1912" t="b">
        <f t="shared" si="267"/>
        <v>0</v>
      </c>
      <c r="X1912" t="b">
        <f t="shared" si="268"/>
        <v>0</v>
      </c>
      <c r="Y1912" t="b">
        <f t="shared" si="269"/>
        <v>0</v>
      </c>
    </row>
    <row r="1913" spans="1:25" x14ac:dyDescent="0.3">
      <c r="A1913">
        <v>1911</v>
      </c>
      <c r="B1913" t="s">
        <v>83</v>
      </c>
      <c r="C1913" t="s">
        <v>101</v>
      </c>
      <c r="D1913" t="s">
        <v>102</v>
      </c>
      <c r="E1913" t="s">
        <v>86</v>
      </c>
      <c r="F1913" t="s">
        <v>87</v>
      </c>
      <c r="G1913" t="s">
        <v>103</v>
      </c>
      <c r="H1913">
        <v>1199</v>
      </c>
      <c r="I1913">
        <v>87</v>
      </c>
      <c r="J1913">
        <v>20.100000000000001</v>
      </c>
      <c r="K1913">
        <v>7.5</v>
      </c>
      <c r="L1913">
        <v>2024</v>
      </c>
      <c r="M1913">
        <v>28254</v>
      </c>
      <c r="N1913">
        <v>1</v>
      </c>
      <c r="O1913">
        <v>0</v>
      </c>
      <c r="P1913">
        <v>6.09</v>
      </c>
      <c r="Q1913" t="b">
        <f t="shared" si="261"/>
        <v>1</v>
      </c>
      <c r="R1913" t="b">
        <f t="shared" si="262"/>
        <v>0</v>
      </c>
      <c r="S1913" t="b">
        <f t="shared" si="263"/>
        <v>0</v>
      </c>
      <c r="T1913" t="b">
        <f t="shared" si="264"/>
        <v>0</v>
      </c>
      <c r="U1913" t="b">
        <f t="shared" si="265"/>
        <v>0</v>
      </c>
      <c r="V1913" t="b">
        <f t="shared" si="266"/>
        <v>1</v>
      </c>
      <c r="W1913" t="b">
        <f t="shared" si="267"/>
        <v>0</v>
      </c>
      <c r="X1913" t="b">
        <f t="shared" si="268"/>
        <v>0</v>
      </c>
      <c r="Y1913" t="b">
        <f t="shared" si="269"/>
        <v>0</v>
      </c>
    </row>
    <row r="1914" spans="1:25" x14ac:dyDescent="0.3">
      <c r="A1914">
        <v>1912</v>
      </c>
      <c r="B1914" t="s">
        <v>83</v>
      </c>
      <c r="C1914" t="s">
        <v>101</v>
      </c>
      <c r="D1914" t="s">
        <v>102</v>
      </c>
      <c r="E1914" t="s">
        <v>86</v>
      </c>
      <c r="F1914" t="s">
        <v>87</v>
      </c>
      <c r="G1914" t="s">
        <v>103</v>
      </c>
      <c r="H1914">
        <v>1199</v>
      </c>
      <c r="I1914">
        <v>87</v>
      </c>
      <c r="J1914">
        <v>20.100000000000001</v>
      </c>
      <c r="K1914">
        <v>7.5</v>
      </c>
      <c r="L1914">
        <v>2020</v>
      </c>
      <c r="M1914">
        <v>83699</v>
      </c>
      <c r="N1914">
        <v>3</v>
      </c>
      <c r="O1914">
        <v>0</v>
      </c>
      <c r="P1914">
        <v>2.37</v>
      </c>
      <c r="Q1914" t="b">
        <f t="shared" si="261"/>
        <v>0</v>
      </c>
      <c r="R1914" t="b">
        <f t="shared" si="262"/>
        <v>0</v>
      </c>
      <c r="S1914" t="b">
        <f t="shared" si="263"/>
        <v>1</v>
      </c>
      <c r="T1914" t="b">
        <f t="shared" si="264"/>
        <v>0</v>
      </c>
      <c r="U1914" t="b">
        <f t="shared" si="265"/>
        <v>0</v>
      </c>
      <c r="V1914" t="b">
        <f t="shared" si="266"/>
        <v>0</v>
      </c>
      <c r="W1914" t="b">
        <f t="shared" si="267"/>
        <v>0</v>
      </c>
      <c r="X1914" t="b">
        <f t="shared" si="268"/>
        <v>0</v>
      </c>
      <c r="Y1914" t="b">
        <f t="shared" si="269"/>
        <v>0</v>
      </c>
    </row>
    <row r="1915" spans="1:25" x14ac:dyDescent="0.3">
      <c r="A1915">
        <v>1913</v>
      </c>
      <c r="B1915" t="s">
        <v>83</v>
      </c>
      <c r="C1915" t="s">
        <v>101</v>
      </c>
      <c r="D1915" t="s">
        <v>102</v>
      </c>
      <c r="E1915" t="s">
        <v>86</v>
      </c>
      <c r="F1915" t="s">
        <v>87</v>
      </c>
      <c r="G1915" t="s">
        <v>103</v>
      </c>
      <c r="H1915">
        <v>1199</v>
      </c>
      <c r="I1915">
        <v>87</v>
      </c>
      <c r="J1915">
        <v>20.100000000000001</v>
      </c>
      <c r="K1915">
        <v>7.5</v>
      </c>
      <c r="L1915">
        <v>2022</v>
      </c>
      <c r="M1915">
        <v>55859</v>
      </c>
      <c r="N1915">
        <v>1</v>
      </c>
      <c r="O1915">
        <v>0</v>
      </c>
      <c r="P1915">
        <v>4.3499999999999996</v>
      </c>
      <c r="Q1915" t="b">
        <f t="shared" si="261"/>
        <v>1</v>
      </c>
      <c r="R1915" t="b">
        <f t="shared" si="262"/>
        <v>1</v>
      </c>
      <c r="S1915" t="b">
        <f t="shared" si="263"/>
        <v>1</v>
      </c>
      <c r="T1915" t="b">
        <f t="shared" si="264"/>
        <v>0</v>
      </c>
      <c r="U1915" t="b">
        <f t="shared" si="265"/>
        <v>0</v>
      </c>
      <c r="V1915" t="b">
        <f t="shared" si="266"/>
        <v>0</v>
      </c>
      <c r="W1915" t="b">
        <f t="shared" si="267"/>
        <v>0</v>
      </c>
      <c r="X1915" t="b">
        <f t="shared" si="268"/>
        <v>0</v>
      </c>
      <c r="Y1915" t="b">
        <f t="shared" si="269"/>
        <v>0</v>
      </c>
    </row>
    <row r="1916" spans="1:25" x14ac:dyDescent="0.3">
      <c r="A1916">
        <v>1914</v>
      </c>
      <c r="B1916" t="s">
        <v>83</v>
      </c>
      <c r="C1916" t="s">
        <v>101</v>
      </c>
      <c r="D1916" t="s">
        <v>102</v>
      </c>
      <c r="E1916" t="s">
        <v>86</v>
      </c>
      <c r="F1916" t="s">
        <v>87</v>
      </c>
      <c r="G1916" t="s">
        <v>103</v>
      </c>
      <c r="H1916">
        <v>1199</v>
      </c>
      <c r="I1916">
        <v>87</v>
      </c>
      <c r="J1916">
        <v>20.100000000000001</v>
      </c>
      <c r="K1916">
        <v>7.5</v>
      </c>
      <c r="L1916">
        <v>2022</v>
      </c>
      <c r="M1916">
        <v>54002</v>
      </c>
      <c r="N1916">
        <v>1</v>
      </c>
      <c r="O1916">
        <v>0</v>
      </c>
      <c r="P1916">
        <v>4.91</v>
      </c>
      <c r="Q1916" t="b">
        <f t="shared" si="261"/>
        <v>1</v>
      </c>
      <c r="R1916" t="b">
        <f t="shared" si="262"/>
        <v>1</v>
      </c>
      <c r="S1916" t="b">
        <f t="shared" si="263"/>
        <v>1</v>
      </c>
      <c r="T1916" t="b">
        <f t="shared" si="264"/>
        <v>0</v>
      </c>
      <c r="U1916" t="b">
        <f t="shared" si="265"/>
        <v>0</v>
      </c>
      <c r="V1916" t="b">
        <f t="shared" si="266"/>
        <v>0</v>
      </c>
      <c r="W1916" t="b">
        <f t="shared" si="267"/>
        <v>0</v>
      </c>
      <c r="X1916" t="b">
        <f t="shared" si="268"/>
        <v>0</v>
      </c>
      <c r="Y1916" t="b">
        <f t="shared" si="269"/>
        <v>0</v>
      </c>
    </row>
    <row r="1917" spans="1:25" x14ac:dyDescent="0.3">
      <c r="A1917">
        <v>1915</v>
      </c>
      <c r="B1917" t="s">
        <v>83</v>
      </c>
      <c r="C1917" t="s">
        <v>101</v>
      </c>
      <c r="D1917" t="s">
        <v>102</v>
      </c>
      <c r="E1917" t="s">
        <v>86</v>
      </c>
      <c r="F1917" t="s">
        <v>87</v>
      </c>
      <c r="G1917" t="s">
        <v>103</v>
      </c>
      <c r="H1917">
        <v>1199</v>
      </c>
      <c r="I1917">
        <v>87</v>
      </c>
      <c r="J1917">
        <v>20.100000000000001</v>
      </c>
      <c r="K1917">
        <v>7.5</v>
      </c>
      <c r="L1917">
        <v>2026</v>
      </c>
      <c r="M1917">
        <v>5915</v>
      </c>
      <c r="N1917">
        <v>1</v>
      </c>
      <c r="O1917">
        <v>0</v>
      </c>
      <c r="P1917">
        <v>7.38</v>
      </c>
      <c r="Q1917" t="b">
        <f t="shared" si="261"/>
        <v>1</v>
      </c>
      <c r="R1917" t="b">
        <f t="shared" si="262"/>
        <v>0</v>
      </c>
      <c r="S1917" t="b">
        <f t="shared" si="263"/>
        <v>0</v>
      </c>
      <c r="T1917" t="b">
        <f t="shared" si="264"/>
        <v>0</v>
      </c>
      <c r="U1917" t="b">
        <f t="shared" si="265"/>
        <v>0</v>
      </c>
      <c r="V1917" t="b">
        <f t="shared" si="266"/>
        <v>1</v>
      </c>
      <c r="W1917" t="b">
        <f t="shared" si="267"/>
        <v>1</v>
      </c>
      <c r="X1917" t="b">
        <f t="shared" si="268"/>
        <v>0</v>
      </c>
      <c r="Y1917" t="b">
        <f t="shared" si="269"/>
        <v>0</v>
      </c>
    </row>
    <row r="1918" spans="1:25" x14ac:dyDescent="0.3">
      <c r="A1918">
        <v>1916</v>
      </c>
      <c r="B1918" t="s">
        <v>83</v>
      </c>
      <c r="C1918" t="s">
        <v>101</v>
      </c>
      <c r="D1918" t="s">
        <v>102</v>
      </c>
      <c r="E1918" t="s">
        <v>86</v>
      </c>
      <c r="F1918" t="s">
        <v>87</v>
      </c>
      <c r="G1918" t="s">
        <v>103</v>
      </c>
      <c r="H1918">
        <v>1199</v>
      </c>
      <c r="I1918">
        <v>87</v>
      </c>
      <c r="J1918">
        <v>20.100000000000001</v>
      </c>
      <c r="K1918">
        <v>7.5</v>
      </c>
      <c r="L1918">
        <v>2024</v>
      </c>
      <c r="M1918">
        <v>34528</v>
      </c>
      <c r="N1918">
        <v>1</v>
      </c>
      <c r="O1918">
        <v>0</v>
      </c>
      <c r="P1918">
        <v>6.32</v>
      </c>
      <c r="Q1918" t="b">
        <f t="shared" si="261"/>
        <v>1</v>
      </c>
      <c r="R1918" t="b">
        <f t="shared" si="262"/>
        <v>0</v>
      </c>
      <c r="S1918" t="b">
        <f t="shared" si="263"/>
        <v>0</v>
      </c>
      <c r="T1918" t="b">
        <f t="shared" si="264"/>
        <v>0</v>
      </c>
      <c r="U1918" t="b">
        <f t="shared" si="265"/>
        <v>0</v>
      </c>
      <c r="V1918" t="b">
        <f t="shared" si="266"/>
        <v>1</v>
      </c>
      <c r="W1918" t="b">
        <f t="shared" si="267"/>
        <v>0</v>
      </c>
      <c r="X1918" t="b">
        <f t="shared" si="268"/>
        <v>0</v>
      </c>
      <c r="Y1918" t="b">
        <f t="shared" si="269"/>
        <v>0</v>
      </c>
    </row>
    <row r="1919" spans="1:25" x14ac:dyDescent="0.3">
      <c r="A1919">
        <v>1917</v>
      </c>
      <c r="B1919" t="s">
        <v>83</v>
      </c>
      <c r="C1919" t="s">
        <v>101</v>
      </c>
      <c r="D1919" t="s">
        <v>102</v>
      </c>
      <c r="E1919" t="s">
        <v>86</v>
      </c>
      <c r="F1919" t="s">
        <v>87</v>
      </c>
      <c r="G1919" t="s">
        <v>103</v>
      </c>
      <c r="H1919">
        <v>1199</v>
      </c>
      <c r="I1919">
        <v>87</v>
      </c>
      <c r="J1919">
        <v>20.100000000000001</v>
      </c>
      <c r="K1919">
        <v>7.5</v>
      </c>
      <c r="L1919">
        <v>2025</v>
      </c>
      <c r="M1919">
        <v>12487</v>
      </c>
      <c r="N1919">
        <v>1</v>
      </c>
      <c r="O1919">
        <v>0</v>
      </c>
      <c r="P1919">
        <v>6.49</v>
      </c>
      <c r="Q1919" t="b">
        <f t="shared" si="261"/>
        <v>1</v>
      </c>
      <c r="R1919" t="b">
        <f t="shared" si="262"/>
        <v>0</v>
      </c>
      <c r="S1919" t="b">
        <f t="shared" si="263"/>
        <v>0</v>
      </c>
      <c r="T1919" t="b">
        <f t="shared" si="264"/>
        <v>0</v>
      </c>
      <c r="U1919" t="b">
        <f t="shared" si="265"/>
        <v>0</v>
      </c>
      <c r="V1919" t="b">
        <f t="shared" si="266"/>
        <v>1</v>
      </c>
      <c r="W1919" t="b">
        <f t="shared" si="267"/>
        <v>0</v>
      </c>
      <c r="X1919" t="b">
        <f t="shared" si="268"/>
        <v>0</v>
      </c>
      <c r="Y1919" t="b">
        <f t="shared" si="269"/>
        <v>0</v>
      </c>
    </row>
    <row r="1920" spans="1:25" x14ac:dyDescent="0.3">
      <c r="A1920">
        <v>1918</v>
      </c>
      <c r="B1920" t="s">
        <v>83</v>
      </c>
      <c r="C1920" t="s">
        <v>101</v>
      </c>
      <c r="D1920" t="s">
        <v>102</v>
      </c>
      <c r="E1920" t="s">
        <v>86</v>
      </c>
      <c r="F1920" t="s">
        <v>87</v>
      </c>
      <c r="G1920" t="s">
        <v>103</v>
      </c>
      <c r="H1920">
        <v>1199</v>
      </c>
      <c r="I1920">
        <v>87</v>
      </c>
      <c r="J1920">
        <v>20.100000000000001</v>
      </c>
      <c r="K1920">
        <v>7.5</v>
      </c>
      <c r="L1920">
        <v>2021</v>
      </c>
      <c r="M1920">
        <v>58202</v>
      </c>
      <c r="N1920">
        <v>1</v>
      </c>
      <c r="O1920">
        <v>0</v>
      </c>
      <c r="P1920">
        <v>4.04</v>
      </c>
      <c r="Q1920" t="b">
        <f t="shared" si="261"/>
        <v>1</v>
      </c>
      <c r="R1920" t="b">
        <f t="shared" si="262"/>
        <v>1</v>
      </c>
      <c r="S1920" t="b">
        <f t="shared" si="263"/>
        <v>1</v>
      </c>
      <c r="T1920" t="b">
        <f t="shared" si="264"/>
        <v>0</v>
      </c>
      <c r="U1920" t="b">
        <f t="shared" si="265"/>
        <v>0</v>
      </c>
      <c r="V1920" t="b">
        <f t="shared" si="266"/>
        <v>0</v>
      </c>
      <c r="W1920" t="b">
        <f t="shared" si="267"/>
        <v>0</v>
      </c>
      <c r="X1920" t="b">
        <f t="shared" si="268"/>
        <v>0</v>
      </c>
      <c r="Y1920" t="b">
        <f t="shared" si="269"/>
        <v>0</v>
      </c>
    </row>
    <row r="1921" spans="1:25" x14ac:dyDescent="0.3">
      <c r="A1921">
        <v>1919</v>
      </c>
      <c r="B1921" t="s">
        <v>83</v>
      </c>
      <c r="C1921" t="s">
        <v>101</v>
      </c>
      <c r="D1921" t="s">
        <v>102</v>
      </c>
      <c r="E1921" t="s">
        <v>86</v>
      </c>
      <c r="F1921" t="s">
        <v>87</v>
      </c>
      <c r="G1921" t="s">
        <v>103</v>
      </c>
      <c r="H1921">
        <v>1199</v>
      </c>
      <c r="I1921">
        <v>87</v>
      </c>
      <c r="J1921">
        <v>20.100000000000001</v>
      </c>
      <c r="K1921">
        <v>7.5</v>
      </c>
      <c r="L1921">
        <v>2023</v>
      </c>
      <c r="M1921">
        <v>64556</v>
      </c>
      <c r="N1921">
        <v>1</v>
      </c>
      <c r="O1921">
        <v>0</v>
      </c>
      <c r="P1921">
        <v>5.5</v>
      </c>
      <c r="Q1921" t="b">
        <f t="shared" si="261"/>
        <v>1</v>
      </c>
      <c r="R1921" t="b">
        <f t="shared" si="262"/>
        <v>0</v>
      </c>
      <c r="S1921" t="b">
        <f t="shared" si="263"/>
        <v>1</v>
      </c>
      <c r="T1921" t="b">
        <f t="shared" si="264"/>
        <v>0</v>
      </c>
      <c r="U1921" t="b">
        <f t="shared" si="265"/>
        <v>0</v>
      </c>
      <c r="V1921" t="b">
        <f t="shared" si="266"/>
        <v>1</v>
      </c>
      <c r="W1921" t="b">
        <f t="shared" si="267"/>
        <v>0</v>
      </c>
      <c r="X1921" t="b">
        <f t="shared" si="268"/>
        <v>0</v>
      </c>
      <c r="Y1921" t="b">
        <f t="shared" si="269"/>
        <v>0</v>
      </c>
    </row>
    <row r="1922" spans="1:25" x14ac:dyDescent="0.3">
      <c r="A1922">
        <v>1920</v>
      </c>
      <c r="B1922" t="s">
        <v>83</v>
      </c>
      <c r="C1922" t="s">
        <v>101</v>
      </c>
      <c r="D1922" t="s">
        <v>102</v>
      </c>
      <c r="E1922" t="s">
        <v>86</v>
      </c>
      <c r="F1922" t="s">
        <v>87</v>
      </c>
      <c r="G1922" t="s">
        <v>103</v>
      </c>
      <c r="H1922">
        <v>1199</v>
      </c>
      <c r="I1922">
        <v>87</v>
      </c>
      <c r="J1922">
        <v>20.100000000000001</v>
      </c>
      <c r="K1922">
        <v>7.5</v>
      </c>
      <c r="L1922">
        <v>2020</v>
      </c>
      <c r="M1922">
        <v>109363</v>
      </c>
      <c r="N1922">
        <v>1</v>
      </c>
      <c r="O1922">
        <v>0</v>
      </c>
      <c r="P1922">
        <v>3.15</v>
      </c>
      <c r="Q1922" t="b">
        <f t="shared" si="261"/>
        <v>0</v>
      </c>
      <c r="R1922" t="b">
        <f t="shared" si="262"/>
        <v>0</v>
      </c>
      <c r="S1922" t="b">
        <f t="shared" si="263"/>
        <v>1</v>
      </c>
      <c r="T1922" t="b">
        <f t="shared" si="264"/>
        <v>0</v>
      </c>
      <c r="U1922" t="b">
        <f t="shared" si="265"/>
        <v>0</v>
      </c>
      <c r="V1922" t="b">
        <f t="shared" si="266"/>
        <v>0</v>
      </c>
      <c r="W1922" t="b">
        <f t="shared" si="267"/>
        <v>0</v>
      </c>
      <c r="X1922" t="b">
        <f t="shared" si="268"/>
        <v>0</v>
      </c>
      <c r="Y1922" t="b">
        <f t="shared" si="269"/>
        <v>0</v>
      </c>
    </row>
    <row r="1923" spans="1:25" x14ac:dyDescent="0.3">
      <c r="A1923">
        <v>1921</v>
      </c>
      <c r="B1923" t="s">
        <v>83</v>
      </c>
      <c r="C1923" t="s">
        <v>101</v>
      </c>
      <c r="D1923" t="s">
        <v>102</v>
      </c>
      <c r="E1923" t="s">
        <v>86</v>
      </c>
      <c r="F1923" t="s">
        <v>87</v>
      </c>
      <c r="G1923" t="s">
        <v>103</v>
      </c>
      <c r="H1923">
        <v>1199</v>
      </c>
      <c r="I1923">
        <v>87</v>
      </c>
      <c r="J1923">
        <v>20.100000000000001</v>
      </c>
      <c r="K1923">
        <v>7.5</v>
      </c>
      <c r="L1923">
        <v>2021</v>
      </c>
      <c r="M1923">
        <v>89694</v>
      </c>
      <c r="N1923">
        <v>1</v>
      </c>
      <c r="O1923">
        <v>0</v>
      </c>
      <c r="P1923">
        <v>3.8</v>
      </c>
      <c r="Q1923" t="b">
        <f t="shared" si="261"/>
        <v>0</v>
      </c>
      <c r="R1923" t="b">
        <f t="shared" si="262"/>
        <v>0</v>
      </c>
      <c r="S1923" t="b">
        <f t="shared" si="263"/>
        <v>1</v>
      </c>
      <c r="T1923" t="b">
        <f t="shared" si="264"/>
        <v>0</v>
      </c>
      <c r="U1923" t="b">
        <f t="shared" si="265"/>
        <v>0</v>
      </c>
      <c r="V1923" t="b">
        <f t="shared" si="266"/>
        <v>0</v>
      </c>
      <c r="W1923" t="b">
        <f t="shared" si="267"/>
        <v>0</v>
      </c>
      <c r="X1923" t="b">
        <f t="shared" si="268"/>
        <v>0</v>
      </c>
      <c r="Y1923" t="b">
        <f t="shared" si="269"/>
        <v>0</v>
      </c>
    </row>
    <row r="1924" spans="1:25" x14ac:dyDescent="0.3">
      <c r="A1924">
        <v>1922</v>
      </c>
      <c r="B1924" t="s">
        <v>83</v>
      </c>
      <c r="C1924" t="s">
        <v>101</v>
      </c>
      <c r="D1924" t="s">
        <v>102</v>
      </c>
      <c r="E1924" t="s">
        <v>86</v>
      </c>
      <c r="F1924" t="s">
        <v>87</v>
      </c>
      <c r="G1924" t="s">
        <v>103</v>
      </c>
      <c r="H1924">
        <v>1199</v>
      </c>
      <c r="I1924">
        <v>87</v>
      </c>
      <c r="J1924">
        <v>20.100000000000001</v>
      </c>
      <c r="K1924">
        <v>7.5</v>
      </c>
      <c r="L1924">
        <v>2026</v>
      </c>
      <c r="M1924">
        <v>5097</v>
      </c>
      <c r="N1924">
        <v>1</v>
      </c>
      <c r="O1924">
        <v>0</v>
      </c>
      <c r="P1924">
        <v>7.56</v>
      </c>
      <c r="Q1924" t="b">
        <f t="shared" ref="Q1924:Q1987" si="270">AND(P1924&gt;4,P1924&gt;4)</f>
        <v>1</v>
      </c>
      <c r="R1924" t="b">
        <f t="shared" ref="R1924:R1987" si="271">AND(P1924&gt;4,P1924&lt;5)</f>
        <v>0</v>
      </c>
      <c r="S1924" t="b">
        <f t="shared" ref="S1924:S1987" si="272">M1924&gt;40000</f>
        <v>0</v>
      </c>
      <c r="T1924" t="b">
        <f t="shared" ref="T1924:T1987" si="273">F1924=""</f>
        <v>0</v>
      </c>
      <c r="U1924" t="b">
        <f t="shared" ref="U1924:U1987" si="274">AND(R1924,S1924,T1924)</f>
        <v>0</v>
      </c>
      <c r="V1924" t="b">
        <f t="shared" ref="V1924:V1987" si="275">L1924&gt;2022</f>
        <v>1</v>
      </c>
      <c r="W1924" t="b">
        <f t="shared" ref="W1924:W1987" si="276">P1924&gt;7</f>
        <v>1</v>
      </c>
      <c r="X1924" t="b">
        <f t="shared" ref="X1924:X1987" si="277">F1924="Automatic"</f>
        <v>0</v>
      </c>
      <c r="Y1924" t="b">
        <f t="shared" ref="Y1924:Y1987" si="278">AND(V1924,W1924,X1924)</f>
        <v>0</v>
      </c>
    </row>
    <row r="1925" spans="1:25" x14ac:dyDescent="0.3">
      <c r="A1925">
        <v>1923</v>
      </c>
      <c r="B1925" t="s">
        <v>83</v>
      </c>
      <c r="C1925" t="s">
        <v>101</v>
      </c>
      <c r="D1925" t="s">
        <v>102</v>
      </c>
      <c r="E1925" t="s">
        <v>86</v>
      </c>
      <c r="F1925" t="s">
        <v>87</v>
      </c>
      <c r="G1925" t="s">
        <v>103</v>
      </c>
      <c r="H1925">
        <v>1199</v>
      </c>
      <c r="I1925">
        <v>87</v>
      </c>
      <c r="J1925">
        <v>20.100000000000001</v>
      </c>
      <c r="K1925">
        <v>7.5</v>
      </c>
      <c r="L1925">
        <v>2025</v>
      </c>
      <c r="M1925">
        <v>13742</v>
      </c>
      <c r="N1925">
        <v>3</v>
      </c>
      <c r="O1925">
        <v>0</v>
      </c>
      <c r="P1925">
        <v>5.72</v>
      </c>
      <c r="Q1925" t="b">
        <f t="shared" si="270"/>
        <v>1</v>
      </c>
      <c r="R1925" t="b">
        <f t="shared" si="271"/>
        <v>0</v>
      </c>
      <c r="S1925" t="b">
        <f t="shared" si="272"/>
        <v>0</v>
      </c>
      <c r="T1925" t="b">
        <f t="shared" si="273"/>
        <v>0</v>
      </c>
      <c r="U1925" t="b">
        <f t="shared" si="274"/>
        <v>0</v>
      </c>
      <c r="V1925" t="b">
        <f t="shared" si="275"/>
        <v>1</v>
      </c>
      <c r="W1925" t="b">
        <f t="shared" si="276"/>
        <v>0</v>
      </c>
      <c r="X1925" t="b">
        <f t="shared" si="277"/>
        <v>0</v>
      </c>
      <c r="Y1925" t="b">
        <f t="shared" si="278"/>
        <v>0</v>
      </c>
    </row>
    <row r="1926" spans="1:25" x14ac:dyDescent="0.3">
      <c r="A1926">
        <v>1924</v>
      </c>
      <c r="B1926" t="s">
        <v>83</v>
      </c>
      <c r="C1926" t="s">
        <v>101</v>
      </c>
      <c r="D1926" t="s">
        <v>102</v>
      </c>
      <c r="E1926" t="s">
        <v>86</v>
      </c>
      <c r="F1926" t="s">
        <v>87</v>
      </c>
      <c r="G1926" t="s">
        <v>103</v>
      </c>
      <c r="H1926">
        <v>1199</v>
      </c>
      <c r="I1926">
        <v>87</v>
      </c>
      <c r="J1926">
        <v>20.100000000000001</v>
      </c>
      <c r="K1926">
        <v>7.5</v>
      </c>
      <c r="L1926">
        <v>2020</v>
      </c>
      <c r="M1926">
        <v>88789</v>
      </c>
      <c r="N1926">
        <v>1</v>
      </c>
      <c r="O1926">
        <v>0</v>
      </c>
      <c r="P1926">
        <v>3.24</v>
      </c>
      <c r="Q1926" t="b">
        <f t="shared" si="270"/>
        <v>0</v>
      </c>
      <c r="R1926" t="b">
        <f t="shared" si="271"/>
        <v>0</v>
      </c>
      <c r="S1926" t="b">
        <f t="shared" si="272"/>
        <v>1</v>
      </c>
      <c r="T1926" t="b">
        <f t="shared" si="273"/>
        <v>0</v>
      </c>
      <c r="U1926" t="b">
        <f t="shared" si="274"/>
        <v>0</v>
      </c>
      <c r="V1926" t="b">
        <f t="shared" si="275"/>
        <v>0</v>
      </c>
      <c r="W1926" t="b">
        <f t="shared" si="276"/>
        <v>0</v>
      </c>
      <c r="X1926" t="b">
        <f t="shared" si="277"/>
        <v>0</v>
      </c>
      <c r="Y1926" t="b">
        <f t="shared" si="278"/>
        <v>0</v>
      </c>
    </row>
    <row r="1927" spans="1:25" x14ac:dyDescent="0.3">
      <c r="A1927">
        <v>1925</v>
      </c>
      <c r="B1927" t="s">
        <v>83</v>
      </c>
      <c r="C1927" t="s">
        <v>101</v>
      </c>
      <c r="D1927" t="s">
        <v>102</v>
      </c>
      <c r="E1927" t="s">
        <v>86</v>
      </c>
      <c r="F1927" t="s">
        <v>87</v>
      </c>
      <c r="G1927" t="s">
        <v>103</v>
      </c>
      <c r="H1927">
        <v>1199</v>
      </c>
      <c r="I1927">
        <v>87</v>
      </c>
      <c r="J1927">
        <v>20.100000000000001</v>
      </c>
      <c r="K1927">
        <v>7.5</v>
      </c>
      <c r="L1927">
        <v>2026</v>
      </c>
      <c r="M1927">
        <v>6724</v>
      </c>
      <c r="N1927">
        <v>3</v>
      </c>
      <c r="O1927">
        <v>0</v>
      </c>
      <c r="P1927">
        <v>6.62</v>
      </c>
      <c r="Q1927" t="b">
        <f t="shared" si="270"/>
        <v>1</v>
      </c>
      <c r="R1927" t="b">
        <f t="shared" si="271"/>
        <v>0</v>
      </c>
      <c r="S1927" t="b">
        <f t="shared" si="272"/>
        <v>0</v>
      </c>
      <c r="T1927" t="b">
        <f t="shared" si="273"/>
        <v>0</v>
      </c>
      <c r="U1927" t="b">
        <f t="shared" si="274"/>
        <v>0</v>
      </c>
      <c r="V1927" t="b">
        <f t="shared" si="275"/>
        <v>1</v>
      </c>
      <c r="W1927" t="b">
        <f t="shared" si="276"/>
        <v>0</v>
      </c>
      <c r="X1927" t="b">
        <f t="shared" si="277"/>
        <v>0</v>
      </c>
      <c r="Y1927" t="b">
        <f t="shared" si="278"/>
        <v>0</v>
      </c>
    </row>
    <row r="1928" spans="1:25" x14ac:dyDescent="0.3">
      <c r="A1928">
        <v>1926</v>
      </c>
      <c r="B1928" t="s">
        <v>83</v>
      </c>
      <c r="C1928" t="s">
        <v>101</v>
      </c>
      <c r="D1928" t="s">
        <v>102</v>
      </c>
      <c r="E1928" t="s">
        <v>86</v>
      </c>
      <c r="F1928" t="s">
        <v>87</v>
      </c>
      <c r="G1928" t="s">
        <v>103</v>
      </c>
      <c r="H1928">
        <v>1199</v>
      </c>
      <c r="I1928">
        <v>87</v>
      </c>
      <c r="J1928">
        <v>20.100000000000001</v>
      </c>
      <c r="K1928">
        <v>7.5</v>
      </c>
      <c r="L1928">
        <v>2020</v>
      </c>
      <c r="M1928">
        <v>52374</v>
      </c>
      <c r="N1928">
        <v>1</v>
      </c>
      <c r="O1928">
        <v>0</v>
      </c>
      <c r="P1928">
        <v>3.69</v>
      </c>
      <c r="Q1928" t="b">
        <f t="shared" si="270"/>
        <v>0</v>
      </c>
      <c r="R1928" t="b">
        <f t="shared" si="271"/>
        <v>0</v>
      </c>
      <c r="S1928" t="b">
        <f t="shared" si="272"/>
        <v>1</v>
      </c>
      <c r="T1928" t="b">
        <f t="shared" si="273"/>
        <v>0</v>
      </c>
      <c r="U1928" t="b">
        <f t="shared" si="274"/>
        <v>0</v>
      </c>
      <c r="V1928" t="b">
        <f t="shared" si="275"/>
        <v>0</v>
      </c>
      <c r="W1928" t="b">
        <f t="shared" si="276"/>
        <v>0</v>
      </c>
      <c r="X1928" t="b">
        <f t="shared" si="277"/>
        <v>0</v>
      </c>
      <c r="Y1928" t="b">
        <f t="shared" si="278"/>
        <v>0</v>
      </c>
    </row>
    <row r="1929" spans="1:25" x14ac:dyDescent="0.3">
      <c r="A1929">
        <v>1927</v>
      </c>
      <c r="B1929" t="s">
        <v>83</v>
      </c>
      <c r="C1929" t="s">
        <v>101</v>
      </c>
      <c r="D1929" t="s">
        <v>102</v>
      </c>
      <c r="E1929" t="s">
        <v>86</v>
      </c>
      <c r="F1929" t="s">
        <v>87</v>
      </c>
      <c r="G1929" t="s">
        <v>103</v>
      </c>
      <c r="H1929">
        <v>1199</v>
      </c>
      <c r="I1929">
        <v>87</v>
      </c>
      <c r="J1929">
        <v>20.100000000000001</v>
      </c>
      <c r="K1929">
        <v>7.5</v>
      </c>
      <c r="L1929">
        <v>2025</v>
      </c>
      <c r="M1929">
        <v>19280</v>
      </c>
      <c r="N1929">
        <v>1</v>
      </c>
      <c r="O1929">
        <v>0</v>
      </c>
      <c r="P1929">
        <v>7.04</v>
      </c>
      <c r="Q1929" t="b">
        <f t="shared" si="270"/>
        <v>1</v>
      </c>
      <c r="R1929" t="b">
        <f t="shared" si="271"/>
        <v>0</v>
      </c>
      <c r="S1929" t="b">
        <f t="shared" si="272"/>
        <v>0</v>
      </c>
      <c r="T1929" t="b">
        <f t="shared" si="273"/>
        <v>0</v>
      </c>
      <c r="U1929" t="b">
        <f t="shared" si="274"/>
        <v>0</v>
      </c>
      <c r="V1929" t="b">
        <f t="shared" si="275"/>
        <v>1</v>
      </c>
      <c r="W1929" t="b">
        <f t="shared" si="276"/>
        <v>1</v>
      </c>
      <c r="X1929" t="b">
        <f t="shared" si="277"/>
        <v>0</v>
      </c>
      <c r="Y1929" t="b">
        <f t="shared" si="278"/>
        <v>0</v>
      </c>
    </row>
    <row r="1930" spans="1:25" x14ac:dyDescent="0.3">
      <c r="A1930">
        <v>1928</v>
      </c>
      <c r="B1930" t="s">
        <v>83</v>
      </c>
      <c r="C1930" t="s">
        <v>101</v>
      </c>
      <c r="D1930" t="s">
        <v>102</v>
      </c>
      <c r="E1930" t="s">
        <v>86</v>
      </c>
      <c r="F1930" t="s">
        <v>87</v>
      </c>
      <c r="G1930" t="s">
        <v>103</v>
      </c>
      <c r="H1930">
        <v>1199</v>
      </c>
      <c r="I1930">
        <v>87</v>
      </c>
      <c r="J1930">
        <v>20.100000000000001</v>
      </c>
      <c r="K1930">
        <v>7.5</v>
      </c>
      <c r="L1930">
        <v>2021</v>
      </c>
      <c r="M1930">
        <v>108712</v>
      </c>
      <c r="N1930">
        <v>3</v>
      </c>
      <c r="O1930">
        <v>0</v>
      </c>
      <c r="P1930">
        <v>2.88</v>
      </c>
      <c r="Q1930" t="b">
        <f t="shared" si="270"/>
        <v>0</v>
      </c>
      <c r="R1930" t="b">
        <f t="shared" si="271"/>
        <v>0</v>
      </c>
      <c r="S1930" t="b">
        <f t="shared" si="272"/>
        <v>1</v>
      </c>
      <c r="T1930" t="b">
        <f t="shared" si="273"/>
        <v>0</v>
      </c>
      <c r="U1930" t="b">
        <f t="shared" si="274"/>
        <v>0</v>
      </c>
      <c r="V1930" t="b">
        <f t="shared" si="275"/>
        <v>0</v>
      </c>
      <c r="W1930" t="b">
        <f t="shared" si="276"/>
        <v>0</v>
      </c>
      <c r="X1930" t="b">
        <f t="shared" si="277"/>
        <v>0</v>
      </c>
      <c r="Y1930" t="b">
        <f t="shared" si="278"/>
        <v>0</v>
      </c>
    </row>
    <row r="1931" spans="1:25" x14ac:dyDescent="0.3">
      <c r="A1931">
        <v>1929</v>
      </c>
      <c r="B1931" t="s">
        <v>83</v>
      </c>
      <c r="C1931" t="s">
        <v>101</v>
      </c>
      <c r="D1931" t="s">
        <v>102</v>
      </c>
      <c r="E1931" t="s">
        <v>86</v>
      </c>
      <c r="F1931" t="s">
        <v>87</v>
      </c>
      <c r="G1931" t="s">
        <v>103</v>
      </c>
      <c r="H1931">
        <v>1199</v>
      </c>
      <c r="I1931">
        <v>87</v>
      </c>
      <c r="J1931">
        <v>20.100000000000001</v>
      </c>
      <c r="K1931">
        <v>7.5</v>
      </c>
      <c r="L1931">
        <v>2026</v>
      </c>
      <c r="M1931">
        <v>7443</v>
      </c>
      <c r="N1931">
        <v>1</v>
      </c>
      <c r="O1931">
        <v>0</v>
      </c>
      <c r="P1931">
        <v>7.14</v>
      </c>
      <c r="Q1931" t="b">
        <f t="shared" si="270"/>
        <v>1</v>
      </c>
      <c r="R1931" t="b">
        <f t="shared" si="271"/>
        <v>0</v>
      </c>
      <c r="S1931" t="b">
        <f t="shared" si="272"/>
        <v>0</v>
      </c>
      <c r="T1931" t="b">
        <f t="shared" si="273"/>
        <v>0</v>
      </c>
      <c r="U1931" t="b">
        <f t="shared" si="274"/>
        <v>0</v>
      </c>
      <c r="V1931" t="b">
        <f t="shared" si="275"/>
        <v>1</v>
      </c>
      <c r="W1931" t="b">
        <f t="shared" si="276"/>
        <v>1</v>
      </c>
      <c r="X1931" t="b">
        <f t="shared" si="277"/>
        <v>0</v>
      </c>
      <c r="Y1931" t="b">
        <f t="shared" si="278"/>
        <v>0</v>
      </c>
    </row>
    <row r="1932" spans="1:25" x14ac:dyDescent="0.3">
      <c r="A1932">
        <v>1930</v>
      </c>
      <c r="B1932" t="s">
        <v>83</v>
      </c>
      <c r="C1932" t="s">
        <v>101</v>
      </c>
      <c r="D1932" t="s">
        <v>102</v>
      </c>
      <c r="E1932" t="s">
        <v>86</v>
      </c>
      <c r="F1932" t="s">
        <v>87</v>
      </c>
      <c r="G1932" t="s">
        <v>103</v>
      </c>
      <c r="H1932">
        <v>1199</v>
      </c>
      <c r="I1932">
        <v>87</v>
      </c>
      <c r="J1932">
        <v>20.100000000000001</v>
      </c>
      <c r="K1932">
        <v>7.5</v>
      </c>
      <c r="L1932">
        <v>2026</v>
      </c>
      <c r="M1932">
        <v>6699</v>
      </c>
      <c r="N1932">
        <v>1</v>
      </c>
      <c r="O1932">
        <v>0</v>
      </c>
      <c r="P1932">
        <v>7.84</v>
      </c>
      <c r="Q1932" t="b">
        <f t="shared" si="270"/>
        <v>1</v>
      </c>
      <c r="R1932" t="b">
        <f t="shared" si="271"/>
        <v>0</v>
      </c>
      <c r="S1932" t="b">
        <f t="shared" si="272"/>
        <v>0</v>
      </c>
      <c r="T1932" t="b">
        <f t="shared" si="273"/>
        <v>0</v>
      </c>
      <c r="U1932" t="b">
        <f t="shared" si="274"/>
        <v>0</v>
      </c>
      <c r="V1932" t="b">
        <f t="shared" si="275"/>
        <v>1</v>
      </c>
      <c r="W1932" t="b">
        <f t="shared" si="276"/>
        <v>1</v>
      </c>
      <c r="X1932" t="b">
        <f t="shared" si="277"/>
        <v>0</v>
      </c>
      <c r="Y1932" t="b">
        <f t="shared" si="278"/>
        <v>0</v>
      </c>
    </row>
    <row r="1933" spans="1:25" x14ac:dyDescent="0.3">
      <c r="A1933">
        <v>1931</v>
      </c>
      <c r="B1933" t="s">
        <v>83</v>
      </c>
      <c r="C1933" t="s">
        <v>101</v>
      </c>
      <c r="D1933" t="s">
        <v>102</v>
      </c>
      <c r="E1933" t="s">
        <v>86</v>
      </c>
      <c r="F1933" t="s">
        <v>87</v>
      </c>
      <c r="G1933" t="s">
        <v>103</v>
      </c>
      <c r="H1933">
        <v>1199</v>
      </c>
      <c r="I1933">
        <v>87</v>
      </c>
      <c r="J1933">
        <v>20.100000000000001</v>
      </c>
      <c r="K1933">
        <v>7.5</v>
      </c>
      <c r="L1933">
        <v>2023</v>
      </c>
      <c r="M1933">
        <v>29901</v>
      </c>
      <c r="N1933">
        <v>2</v>
      </c>
      <c r="O1933">
        <v>0</v>
      </c>
      <c r="P1933">
        <v>5.42</v>
      </c>
      <c r="Q1933" t="b">
        <f t="shared" si="270"/>
        <v>1</v>
      </c>
      <c r="R1933" t="b">
        <f t="shared" si="271"/>
        <v>0</v>
      </c>
      <c r="S1933" t="b">
        <f t="shared" si="272"/>
        <v>0</v>
      </c>
      <c r="T1933" t="b">
        <f t="shared" si="273"/>
        <v>0</v>
      </c>
      <c r="U1933" t="b">
        <f t="shared" si="274"/>
        <v>0</v>
      </c>
      <c r="V1933" t="b">
        <f t="shared" si="275"/>
        <v>1</v>
      </c>
      <c r="W1933" t="b">
        <f t="shared" si="276"/>
        <v>0</v>
      </c>
      <c r="X1933" t="b">
        <f t="shared" si="277"/>
        <v>0</v>
      </c>
      <c r="Y1933" t="b">
        <f t="shared" si="278"/>
        <v>0</v>
      </c>
    </row>
    <row r="1934" spans="1:25" x14ac:dyDescent="0.3">
      <c r="A1934">
        <v>1932</v>
      </c>
      <c r="B1934" t="s">
        <v>83</v>
      </c>
      <c r="C1934" t="s">
        <v>101</v>
      </c>
      <c r="D1934" t="s">
        <v>102</v>
      </c>
      <c r="E1934" t="s">
        <v>86</v>
      </c>
      <c r="F1934" t="s">
        <v>87</v>
      </c>
      <c r="G1934" t="s">
        <v>103</v>
      </c>
      <c r="H1934">
        <v>1199</v>
      </c>
      <c r="I1934">
        <v>87</v>
      </c>
      <c r="J1934">
        <v>20.100000000000001</v>
      </c>
      <c r="K1934">
        <v>7.5</v>
      </c>
      <c r="L1934">
        <v>2025</v>
      </c>
      <c r="M1934">
        <v>18926</v>
      </c>
      <c r="N1934">
        <v>2</v>
      </c>
      <c r="O1934">
        <v>0</v>
      </c>
      <c r="P1934">
        <v>6.46</v>
      </c>
      <c r="Q1934" t="b">
        <f t="shared" si="270"/>
        <v>1</v>
      </c>
      <c r="R1934" t="b">
        <f t="shared" si="271"/>
        <v>0</v>
      </c>
      <c r="S1934" t="b">
        <f t="shared" si="272"/>
        <v>0</v>
      </c>
      <c r="T1934" t="b">
        <f t="shared" si="273"/>
        <v>0</v>
      </c>
      <c r="U1934" t="b">
        <f t="shared" si="274"/>
        <v>0</v>
      </c>
      <c r="V1934" t="b">
        <f t="shared" si="275"/>
        <v>1</v>
      </c>
      <c r="W1934" t="b">
        <f t="shared" si="276"/>
        <v>0</v>
      </c>
      <c r="X1934" t="b">
        <f t="shared" si="277"/>
        <v>0</v>
      </c>
      <c r="Y1934" t="b">
        <f t="shared" si="278"/>
        <v>0</v>
      </c>
    </row>
    <row r="1935" spans="1:25" x14ac:dyDescent="0.3">
      <c r="A1935">
        <v>1933</v>
      </c>
      <c r="B1935" t="s">
        <v>83</v>
      </c>
      <c r="C1935" t="s">
        <v>101</v>
      </c>
      <c r="D1935" t="s">
        <v>102</v>
      </c>
      <c r="E1935" t="s">
        <v>86</v>
      </c>
      <c r="F1935" t="s">
        <v>87</v>
      </c>
      <c r="G1935" t="s">
        <v>103</v>
      </c>
      <c r="H1935">
        <v>1199</v>
      </c>
      <c r="I1935">
        <v>87</v>
      </c>
      <c r="J1935">
        <v>20.100000000000001</v>
      </c>
      <c r="K1935">
        <v>7.5</v>
      </c>
      <c r="L1935">
        <v>2026</v>
      </c>
      <c r="M1935">
        <v>4892</v>
      </c>
      <c r="N1935">
        <v>1</v>
      </c>
      <c r="O1935">
        <v>0</v>
      </c>
      <c r="P1935">
        <v>7.33</v>
      </c>
      <c r="Q1935" t="b">
        <f t="shared" si="270"/>
        <v>1</v>
      </c>
      <c r="R1935" t="b">
        <f t="shared" si="271"/>
        <v>0</v>
      </c>
      <c r="S1935" t="b">
        <f t="shared" si="272"/>
        <v>0</v>
      </c>
      <c r="T1935" t="b">
        <f t="shared" si="273"/>
        <v>0</v>
      </c>
      <c r="U1935" t="b">
        <f t="shared" si="274"/>
        <v>0</v>
      </c>
      <c r="V1935" t="b">
        <f t="shared" si="275"/>
        <v>1</v>
      </c>
      <c r="W1935" t="b">
        <f t="shared" si="276"/>
        <v>1</v>
      </c>
      <c r="X1935" t="b">
        <f t="shared" si="277"/>
        <v>0</v>
      </c>
      <c r="Y1935" t="b">
        <f t="shared" si="278"/>
        <v>0</v>
      </c>
    </row>
    <row r="1936" spans="1:25" x14ac:dyDescent="0.3">
      <c r="A1936">
        <v>1934</v>
      </c>
      <c r="B1936" t="s">
        <v>83</v>
      </c>
      <c r="C1936" t="s">
        <v>101</v>
      </c>
      <c r="D1936" t="s">
        <v>102</v>
      </c>
      <c r="E1936" t="s">
        <v>86</v>
      </c>
      <c r="F1936" t="s">
        <v>87</v>
      </c>
      <c r="G1936" t="s">
        <v>103</v>
      </c>
      <c r="H1936">
        <v>1199</v>
      </c>
      <c r="I1936">
        <v>87</v>
      </c>
      <c r="J1936">
        <v>20.100000000000001</v>
      </c>
      <c r="K1936">
        <v>7.5</v>
      </c>
      <c r="L1936">
        <v>2024</v>
      </c>
      <c r="M1936">
        <v>46921</v>
      </c>
      <c r="N1936">
        <v>1</v>
      </c>
      <c r="O1936">
        <v>0</v>
      </c>
      <c r="P1936">
        <v>5.56</v>
      </c>
      <c r="Q1936" t="b">
        <f t="shared" si="270"/>
        <v>1</v>
      </c>
      <c r="R1936" t="b">
        <f t="shared" si="271"/>
        <v>0</v>
      </c>
      <c r="S1936" t="b">
        <f t="shared" si="272"/>
        <v>1</v>
      </c>
      <c r="T1936" t="b">
        <f t="shared" si="273"/>
        <v>0</v>
      </c>
      <c r="U1936" t="b">
        <f t="shared" si="274"/>
        <v>0</v>
      </c>
      <c r="V1936" t="b">
        <f t="shared" si="275"/>
        <v>1</v>
      </c>
      <c r="W1936" t="b">
        <f t="shared" si="276"/>
        <v>0</v>
      </c>
      <c r="X1936" t="b">
        <f t="shared" si="277"/>
        <v>0</v>
      </c>
      <c r="Y1936" t="b">
        <f t="shared" si="278"/>
        <v>0</v>
      </c>
    </row>
    <row r="1937" spans="1:25" x14ac:dyDescent="0.3">
      <c r="A1937">
        <v>1935</v>
      </c>
      <c r="B1937" t="s">
        <v>83</v>
      </c>
      <c r="C1937" t="s">
        <v>101</v>
      </c>
      <c r="D1937" t="s">
        <v>102</v>
      </c>
      <c r="E1937" t="s">
        <v>86</v>
      </c>
      <c r="F1937" t="s">
        <v>87</v>
      </c>
      <c r="G1937" t="s">
        <v>103</v>
      </c>
      <c r="H1937">
        <v>1199</v>
      </c>
      <c r="I1937">
        <v>87</v>
      </c>
      <c r="J1937">
        <v>20.100000000000001</v>
      </c>
      <c r="K1937">
        <v>7.5</v>
      </c>
      <c r="L1937">
        <v>2026</v>
      </c>
      <c r="M1937">
        <v>8102</v>
      </c>
      <c r="N1937">
        <v>1</v>
      </c>
      <c r="O1937">
        <v>0</v>
      </c>
      <c r="P1937">
        <v>7.27</v>
      </c>
      <c r="Q1937" t="b">
        <f t="shared" si="270"/>
        <v>1</v>
      </c>
      <c r="R1937" t="b">
        <f t="shared" si="271"/>
        <v>0</v>
      </c>
      <c r="S1937" t="b">
        <f t="shared" si="272"/>
        <v>0</v>
      </c>
      <c r="T1937" t="b">
        <f t="shared" si="273"/>
        <v>0</v>
      </c>
      <c r="U1937" t="b">
        <f t="shared" si="274"/>
        <v>0</v>
      </c>
      <c r="V1937" t="b">
        <f t="shared" si="275"/>
        <v>1</v>
      </c>
      <c r="W1937" t="b">
        <f t="shared" si="276"/>
        <v>1</v>
      </c>
      <c r="X1937" t="b">
        <f t="shared" si="277"/>
        <v>0</v>
      </c>
      <c r="Y1937" t="b">
        <f t="shared" si="278"/>
        <v>0</v>
      </c>
    </row>
    <row r="1938" spans="1:25" x14ac:dyDescent="0.3">
      <c r="A1938">
        <v>1936</v>
      </c>
      <c r="B1938" t="s">
        <v>83</v>
      </c>
      <c r="C1938" t="s">
        <v>101</v>
      </c>
      <c r="D1938" t="s">
        <v>102</v>
      </c>
      <c r="E1938" t="s">
        <v>86</v>
      </c>
      <c r="F1938" t="s">
        <v>87</v>
      </c>
      <c r="G1938" t="s">
        <v>103</v>
      </c>
      <c r="H1938">
        <v>1199</v>
      </c>
      <c r="I1938">
        <v>87</v>
      </c>
      <c r="J1938">
        <v>20.100000000000001</v>
      </c>
      <c r="K1938">
        <v>7.5</v>
      </c>
      <c r="L1938">
        <v>2024</v>
      </c>
      <c r="M1938">
        <v>42941</v>
      </c>
      <c r="N1938">
        <v>1</v>
      </c>
      <c r="O1938">
        <v>0</v>
      </c>
      <c r="P1938">
        <v>6.3</v>
      </c>
      <c r="Q1938" t="b">
        <f t="shared" si="270"/>
        <v>1</v>
      </c>
      <c r="R1938" t="b">
        <f t="shared" si="271"/>
        <v>0</v>
      </c>
      <c r="S1938" t="b">
        <f t="shared" si="272"/>
        <v>1</v>
      </c>
      <c r="T1938" t="b">
        <f t="shared" si="273"/>
        <v>0</v>
      </c>
      <c r="U1938" t="b">
        <f t="shared" si="274"/>
        <v>0</v>
      </c>
      <c r="V1938" t="b">
        <f t="shared" si="275"/>
        <v>1</v>
      </c>
      <c r="W1938" t="b">
        <f t="shared" si="276"/>
        <v>0</v>
      </c>
      <c r="X1938" t="b">
        <f t="shared" si="277"/>
        <v>0</v>
      </c>
      <c r="Y1938" t="b">
        <f t="shared" si="278"/>
        <v>0</v>
      </c>
    </row>
    <row r="1939" spans="1:25" x14ac:dyDescent="0.3">
      <c r="A1939">
        <v>1937</v>
      </c>
      <c r="B1939" t="s">
        <v>83</v>
      </c>
      <c r="C1939" t="s">
        <v>101</v>
      </c>
      <c r="D1939" t="s">
        <v>102</v>
      </c>
      <c r="E1939" t="s">
        <v>86</v>
      </c>
      <c r="F1939" t="s">
        <v>87</v>
      </c>
      <c r="G1939" t="s">
        <v>103</v>
      </c>
      <c r="H1939">
        <v>1199</v>
      </c>
      <c r="I1939">
        <v>87</v>
      </c>
      <c r="J1939">
        <v>20.100000000000001</v>
      </c>
      <c r="K1939">
        <v>7.5</v>
      </c>
      <c r="L1939">
        <v>2021</v>
      </c>
      <c r="M1939">
        <v>77651</v>
      </c>
      <c r="N1939">
        <v>1</v>
      </c>
      <c r="O1939">
        <v>0</v>
      </c>
      <c r="P1939">
        <v>3.87</v>
      </c>
      <c r="Q1939" t="b">
        <f t="shared" si="270"/>
        <v>0</v>
      </c>
      <c r="R1939" t="b">
        <f t="shared" si="271"/>
        <v>0</v>
      </c>
      <c r="S1939" t="b">
        <f t="shared" si="272"/>
        <v>1</v>
      </c>
      <c r="T1939" t="b">
        <f t="shared" si="273"/>
        <v>0</v>
      </c>
      <c r="U1939" t="b">
        <f t="shared" si="274"/>
        <v>0</v>
      </c>
      <c r="V1939" t="b">
        <f t="shared" si="275"/>
        <v>0</v>
      </c>
      <c r="W1939" t="b">
        <f t="shared" si="276"/>
        <v>0</v>
      </c>
      <c r="X1939" t="b">
        <f t="shared" si="277"/>
        <v>0</v>
      </c>
      <c r="Y1939" t="b">
        <f t="shared" si="278"/>
        <v>0</v>
      </c>
    </row>
    <row r="1940" spans="1:25" x14ac:dyDescent="0.3">
      <c r="A1940">
        <v>1938</v>
      </c>
      <c r="B1940" t="s">
        <v>83</v>
      </c>
      <c r="C1940" t="s">
        <v>101</v>
      </c>
      <c r="D1940" t="s">
        <v>102</v>
      </c>
      <c r="E1940" t="s">
        <v>86</v>
      </c>
      <c r="F1940" t="s">
        <v>87</v>
      </c>
      <c r="G1940" t="s">
        <v>103</v>
      </c>
      <c r="H1940">
        <v>1199</v>
      </c>
      <c r="I1940">
        <v>87</v>
      </c>
      <c r="J1940">
        <v>20.100000000000001</v>
      </c>
      <c r="K1940">
        <v>7.5</v>
      </c>
      <c r="L1940">
        <v>2020</v>
      </c>
      <c r="M1940">
        <v>68327</v>
      </c>
      <c r="N1940">
        <v>3</v>
      </c>
      <c r="O1940">
        <v>0</v>
      </c>
      <c r="P1940">
        <v>2.85</v>
      </c>
      <c r="Q1940" t="b">
        <f t="shared" si="270"/>
        <v>0</v>
      </c>
      <c r="R1940" t="b">
        <f t="shared" si="271"/>
        <v>0</v>
      </c>
      <c r="S1940" t="b">
        <f t="shared" si="272"/>
        <v>1</v>
      </c>
      <c r="T1940" t="b">
        <f t="shared" si="273"/>
        <v>0</v>
      </c>
      <c r="U1940" t="b">
        <f t="shared" si="274"/>
        <v>0</v>
      </c>
      <c r="V1940" t="b">
        <f t="shared" si="275"/>
        <v>0</v>
      </c>
      <c r="W1940" t="b">
        <f t="shared" si="276"/>
        <v>0</v>
      </c>
      <c r="X1940" t="b">
        <f t="shared" si="277"/>
        <v>0</v>
      </c>
      <c r="Y1940" t="b">
        <f t="shared" si="278"/>
        <v>0</v>
      </c>
    </row>
    <row r="1941" spans="1:25" x14ac:dyDescent="0.3">
      <c r="A1941">
        <v>1939</v>
      </c>
      <c r="B1941" t="s">
        <v>83</v>
      </c>
      <c r="C1941" t="s">
        <v>101</v>
      </c>
      <c r="D1941" t="s">
        <v>102</v>
      </c>
      <c r="E1941" t="s">
        <v>86</v>
      </c>
      <c r="F1941" t="s">
        <v>87</v>
      </c>
      <c r="G1941" t="s">
        <v>103</v>
      </c>
      <c r="H1941">
        <v>1199</v>
      </c>
      <c r="I1941">
        <v>87</v>
      </c>
      <c r="J1941">
        <v>20.100000000000001</v>
      </c>
      <c r="K1941">
        <v>7.5</v>
      </c>
      <c r="L1941">
        <v>2020</v>
      </c>
      <c r="M1941">
        <v>114877</v>
      </c>
      <c r="N1941">
        <v>1</v>
      </c>
      <c r="O1941">
        <v>0</v>
      </c>
      <c r="P1941">
        <v>2.59</v>
      </c>
      <c r="Q1941" t="b">
        <f t="shared" si="270"/>
        <v>0</v>
      </c>
      <c r="R1941" t="b">
        <f t="shared" si="271"/>
        <v>0</v>
      </c>
      <c r="S1941" t="b">
        <f t="shared" si="272"/>
        <v>1</v>
      </c>
      <c r="T1941" t="b">
        <f t="shared" si="273"/>
        <v>0</v>
      </c>
      <c r="U1941" t="b">
        <f t="shared" si="274"/>
        <v>0</v>
      </c>
      <c r="V1941" t="b">
        <f t="shared" si="275"/>
        <v>0</v>
      </c>
      <c r="W1941" t="b">
        <f t="shared" si="276"/>
        <v>0</v>
      </c>
      <c r="X1941" t="b">
        <f t="shared" si="277"/>
        <v>0</v>
      </c>
      <c r="Y1941" t="b">
        <f t="shared" si="278"/>
        <v>0</v>
      </c>
    </row>
    <row r="1942" spans="1:25" x14ac:dyDescent="0.3">
      <c r="A1942">
        <v>1940</v>
      </c>
      <c r="B1942" t="s">
        <v>83</v>
      </c>
      <c r="C1942" t="s">
        <v>101</v>
      </c>
      <c r="D1942" t="s">
        <v>102</v>
      </c>
      <c r="E1942" t="s">
        <v>86</v>
      </c>
      <c r="F1942" t="s">
        <v>87</v>
      </c>
      <c r="G1942" t="s">
        <v>103</v>
      </c>
      <c r="H1942">
        <v>1199</v>
      </c>
      <c r="I1942">
        <v>87</v>
      </c>
      <c r="J1942">
        <v>20.100000000000001</v>
      </c>
      <c r="K1942">
        <v>7.5</v>
      </c>
      <c r="L1942">
        <v>2026</v>
      </c>
      <c r="M1942">
        <v>5087</v>
      </c>
      <c r="N1942">
        <v>1</v>
      </c>
      <c r="O1942">
        <v>0</v>
      </c>
      <c r="P1942">
        <v>7.2</v>
      </c>
      <c r="Q1942" t="b">
        <f t="shared" si="270"/>
        <v>1</v>
      </c>
      <c r="R1942" t="b">
        <f t="shared" si="271"/>
        <v>0</v>
      </c>
      <c r="S1942" t="b">
        <f t="shared" si="272"/>
        <v>0</v>
      </c>
      <c r="T1942" t="b">
        <f t="shared" si="273"/>
        <v>0</v>
      </c>
      <c r="U1942" t="b">
        <f t="shared" si="274"/>
        <v>0</v>
      </c>
      <c r="V1942" t="b">
        <f t="shared" si="275"/>
        <v>1</v>
      </c>
      <c r="W1942" t="b">
        <f t="shared" si="276"/>
        <v>1</v>
      </c>
      <c r="X1942" t="b">
        <f t="shared" si="277"/>
        <v>0</v>
      </c>
      <c r="Y1942" t="b">
        <f t="shared" si="278"/>
        <v>0</v>
      </c>
    </row>
    <row r="1943" spans="1:25" x14ac:dyDescent="0.3">
      <c r="A1943">
        <v>1941</v>
      </c>
      <c r="B1943" t="s">
        <v>83</v>
      </c>
      <c r="C1943" t="s">
        <v>101</v>
      </c>
      <c r="D1943" t="s">
        <v>102</v>
      </c>
      <c r="E1943" t="s">
        <v>86</v>
      </c>
      <c r="F1943" t="s">
        <v>87</v>
      </c>
      <c r="G1943" t="s">
        <v>103</v>
      </c>
      <c r="H1943">
        <v>1199</v>
      </c>
      <c r="I1943">
        <v>87</v>
      </c>
      <c r="J1943">
        <v>20.100000000000001</v>
      </c>
      <c r="K1943">
        <v>7.5</v>
      </c>
      <c r="L1943">
        <v>2024</v>
      </c>
      <c r="M1943">
        <v>46678</v>
      </c>
      <c r="N1943">
        <v>1</v>
      </c>
      <c r="O1943">
        <v>1</v>
      </c>
      <c r="P1943">
        <v>4.97</v>
      </c>
      <c r="Q1943" t="b">
        <f t="shared" si="270"/>
        <v>1</v>
      </c>
      <c r="R1943" t="b">
        <f t="shared" si="271"/>
        <v>1</v>
      </c>
      <c r="S1943" t="b">
        <f t="shared" si="272"/>
        <v>1</v>
      </c>
      <c r="T1943" t="b">
        <f t="shared" si="273"/>
        <v>0</v>
      </c>
      <c r="U1943" t="b">
        <f t="shared" si="274"/>
        <v>0</v>
      </c>
      <c r="V1943" t="b">
        <f t="shared" si="275"/>
        <v>1</v>
      </c>
      <c r="W1943" t="b">
        <f t="shared" si="276"/>
        <v>0</v>
      </c>
      <c r="X1943" t="b">
        <f t="shared" si="277"/>
        <v>0</v>
      </c>
      <c r="Y1943" t="b">
        <f t="shared" si="278"/>
        <v>0</v>
      </c>
    </row>
    <row r="1944" spans="1:25" x14ac:dyDescent="0.3">
      <c r="A1944">
        <v>1942</v>
      </c>
      <c r="B1944" t="s">
        <v>83</v>
      </c>
      <c r="C1944" t="s">
        <v>101</v>
      </c>
      <c r="D1944" t="s">
        <v>102</v>
      </c>
      <c r="E1944" t="s">
        <v>86</v>
      </c>
      <c r="F1944" t="s">
        <v>87</v>
      </c>
      <c r="G1944" t="s">
        <v>103</v>
      </c>
      <c r="H1944">
        <v>1199</v>
      </c>
      <c r="I1944">
        <v>87</v>
      </c>
      <c r="J1944">
        <v>20.100000000000001</v>
      </c>
      <c r="K1944">
        <v>7.5</v>
      </c>
      <c r="L1944">
        <v>2025</v>
      </c>
      <c r="M1944">
        <v>12520</v>
      </c>
      <c r="N1944">
        <v>2</v>
      </c>
      <c r="O1944">
        <v>1</v>
      </c>
      <c r="P1944">
        <v>5.25</v>
      </c>
      <c r="Q1944" t="b">
        <f t="shared" si="270"/>
        <v>1</v>
      </c>
      <c r="R1944" t="b">
        <f t="shared" si="271"/>
        <v>0</v>
      </c>
      <c r="S1944" t="b">
        <f t="shared" si="272"/>
        <v>0</v>
      </c>
      <c r="T1944" t="b">
        <f t="shared" si="273"/>
        <v>0</v>
      </c>
      <c r="U1944" t="b">
        <f t="shared" si="274"/>
        <v>0</v>
      </c>
      <c r="V1944" t="b">
        <f t="shared" si="275"/>
        <v>1</v>
      </c>
      <c r="W1944" t="b">
        <f t="shared" si="276"/>
        <v>0</v>
      </c>
      <c r="X1944" t="b">
        <f t="shared" si="277"/>
        <v>0</v>
      </c>
      <c r="Y1944" t="b">
        <f t="shared" si="278"/>
        <v>0</v>
      </c>
    </row>
    <row r="1945" spans="1:25" x14ac:dyDescent="0.3">
      <c r="A1945">
        <v>1943</v>
      </c>
      <c r="B1945" t="s">
        <v>83</v>
      </c>
      <c r="C1945" t="s">
        <v>101</v>
      </c>
      <c r="D1945" t="s">
        <v>102</v>
      </c>
      <c r="E1945" t="s">
        <v>86</v>
      </c>
      <c r="F1945" t="s">
        <v>87</v>
      </c>
      <c r="G1945" t="s">
        <v>103</v>
      </c>
      <c r="H1945">
        <v>1199</v>
      </c>
      <c r="I1945">
        <v>87</v>
      </c>
      <c r="J1945">
        <v>20.100000000000001</v>
      </c>
      <c r="K1945">
        <v>7.5</v>
      </c>
      <c r="L1945">
        <v>2026</v>
      </c>
      <c r="M1945">
        <v>8869</v>
      </c>
      <c r="N1945">
        <v>1</v>
      </c>
      <c r="O1945">
        <v>1</v>
      </c>
      <c r="P1945">
        <v>6.31</v>
      </c>
      <c r="Q1945" t="b">
        <f t="shared" si="270"/>
        <v>1</v>
      </c>
      <c r="R1945" t="b">
        <f t="shared" si="271"/>
        <v>0</v>
      </c>
      <c r="S1945" t="b">
        <f t="shared" si="272"/>
        <v>0</v>
      </c>
      <c r="T1945" t="b">
        <f t="shared" si="273"/>
        <v>0</v>
      </c>
      <c r="U1945" t="b">
        <f t="shared" si="274"/>
        <v>0</v>
      </c>
      <c r="V1945" t="b">
        <f t="shared" si="275"/>
        <v>1</v>
      </c>
      <c r="W1945" t="b">
        <f t="shared" si="276"/>
        <v>0</v>
      </c>
      <c r="X1945" t="b">
        <f t="shared" si="277"/>
        <v>0</v>
      </c>
      <c r="Y1945" t="b">
        <f t="shared" si="278"/>
        <v>0</v>
      </c>
    </row>
    <row r="1946" spans="1:25" x14ac:dyDescent="0.3">
      <c r="A1946">
        <v>1944</v>
      </c>
      <c r="B1946" t="s">
        <v>83</v>
      </c>
      <c r="C1946" t="s">
        <v>101</v>
      </c>
      <c r="D1946" t="s">
        <v>102</v>
      </c>
      <c r="E1946" t="s">
        <v>86</v>
      </c>
      <c r="F1946" t="s">
        <v>87</v>
      </c>
      <c r="G1946" t="s">
        <v>103</v>
      </c>
      <c r="H1946">
        <v>1199</v>
      </c>
      <c r="I1946">
        <v>87</v>
      </c>
      <c r="J1946">
        <v>20.100000000000001</v>
      </c>
      <c r="K1946">
        <v>7.5</v>
      </c>
      <c r="L1946">
        <v>2024</v>
      </c>
      <c r="M1946">
        <v>41284</v>
      </c>
      <c r="N1946">
        <v>1</v>
      </c>
      <c r="O1946">
        <v>0</v>
      </c>
      <c r="P1946">
        <v>5.55</v>
      </c>
      <c r="Q1946" t="b">
        <f t="shared" si="270"/>
        <v>1</v>
      </c>
      <c r="R1946" t="b">
        <f t="shared" si="271"/>
        <v>0</v>
      </c>
      <c r="S1946" t="b">
        <f t="shared" si="272"/>
        <v>1</v>
      </c>
      <c r="T1946" t="b">
        <f t="shared" si="273"/>
        <v>0</v>
      </c>
      <c r="U1946" t="b">
        <f t="shared" si="274"/>
        <v>0</v>
      </c>
      <c r="V1946" t="b">
        <f t="shared" si="275"/>
        <v>1</v>
      </c>
      <c r="W1946" t="b">
        <f t="shared" si="276"/>
        <v>0</v>
      </c>
      <c r="X1946" t="b">
        <f t="shared" si="277"/>
        <v>0</v>
      </c>
      <c r="Y1946" t="b">
        <f t="shared" si="278"/>
        <v>0</v>
      </c>
    </row>
    <row r="1947" spans="1:25" x14ac:dyDescent="0.3">
      <c r="A1947">
        <v>1945</v>
      </c>
      <c r="B1947" t="s">
        <v>83</v>
      </c>
      <c r="C1947" t="s">
        <v>101</v>
      </c>
      <c r="D1947" t="s">
        <v>102</v>
      </c>
      <c r="E1947" t="s">
        <v>86</v>
      </c>
      <c r="F1947" t="s">
        <v>87</v>
      </c>
      <c r="G1947" t="s">
        <v>103</v>
      </c>
      <c r="H1947">
        <v>1199</v>
      </c>
      <c r="I1947">
        <v>87</v>
      </c>
      <c r="J1947">
        <v>20.100000000000001</v>
      </c>
      <c r="K1947">
        <v>7.5</v>
      </c>
      <c r="L1947">
        <v>2021</v>
      </c>
      <c r="M1947">
        <v>96451</v>
      </c>
      <c r="N1947">
        <v>1</v>
      </c>
      <c r="O1947">
        <v>0</v>
      </c>
      <c r="P1947">
        <v>3.91</v>
      </c>
      <c r="Q1947" t="b">
        <f t="shared" si="270"/>
        <v>0</v>
      </c>
      <c r="R1947" t="b">
        <f t="shared" si="271"/>
        <v>0</v>
      </c>
      <c r="S1947" t="b">
        <f t="shared" si="272"/>
        <v>1</v>
      </c>
      <c r="T1947" t="b">
        <f t="shared" si="273"/>
        <v>0</v>
      </c>
      <c r="U1947" t="b">
        <f t="shared" si="274"/>
        <v>0</v>
      </c>
      <c r="V1947" t="b">
        <f t="shared" si="275"/>
        <v>0</v>
      </c>
      <c r="W1947" t="b">
        <f t="shared" si="276"/>
        <v>0</v>
      </c>
      <c r="X1947" t="b">
        <f t="shared" si="277"/>
        <v>0</v>
      </c>
      <c r="Y1947" t="b">
        <f t="shared" si="278"/>
        <v>0</v>
      </c>
    </row>
    <row r="1948" spans="1:25" x14ac:dyDescent="0.3">
      <c r="A1948">
        <v>1946</v>
      </c>
      <c r="B1948" t="s">
        <v>83</v>
      </c>
      <c r="C1948" t="s">
        <v>101</v>
      </c>
      <c r="D1948" t="s">
        <v>102</v>
      </c>
      <c r="E1948" t="s">
        <v>86</v>
      </c>
      <c r="F1948" t="s">
        <v>87</v>
      </c>
      <c r="G1948" t="s">
        <v>103</v>
      </c>
      <c r="H1948">
        <v>1199</v>
      </c>
      <c r="I1948">
        <v>87</v>
      </c>
      <c r="J1948">
        <v>20.100000000000001</v>
      </c>
      <c r="K1948">
        <v>7.5</v>
      </c>
      <c r="L1948">
        <v>2021</v>
      </c>
      <c r="M1948">
        <v>86839</v>
      </c>
      <c r="N1948">
        <v>1</v>
      </c>
      <c r="O1948">
        <v>0</v>
      </c>
      <c r="P1948">
        <v>4.1100000000000003</v>
      </c>
      <c r="Q1948" t="b">
        <f t="shared" si="270"/>
        <v>1</v>
      </c>
      <c r="R1948" t="b">
        <f t="shared" si="271"/>
        <v>1</v>
      </c>
      <c r="S1948" t="b">
        <f t="shared" si="272"/>
        <v>1</v>
      </c>
      <c r="T1948" t="b">
        <f t="shared" si="273"/>
        <v>0</v>
      </c>
      <c r="U1948" t="b">
        <f t="shared" si="274"/>
        <v>0</v>
      </c>
      <c r="V1948" t="b">
        <f t="shared" si="275"/>
        <v>0</v>
      </c>
      <c r="W1948" t="b">
        <f t="shared" si="276"/>
        <v>0</v>
      </c>
      <c r="X1948" t="b">
        <f t="shared" si="277"/>
        <v>0</v>
      </c>
      <c r="Y1948" t="b">
        <f t="shared" si="278"/>
        <v>0</v>
      </c>
    </row>
    <row r="1949" spans="1:25" x14ac:dyDescent="0.3">
      <c r="A1949">
        <v>1947</v>
      </c>
      <c r="B1949" t="s">
        <v>83</v>
      </c>
      <c r="C1949" t="s">
        <v>101</v>
      </c>
      <c r="D1949" t="s">
        <v>102</v>
      </c>
      <c r="E1949" t="s">
        <v>86</v>
      </c>
      <c r="F1949" t="s">
        <v>87</v>
      </c>
      <c r="G1949" t="s">
        <v>103</v>
      </c>
      <c r="H1949">
        <v>1199</v>
      </c>
      <c r="I1949">
        <v>87</v>
      </c>
      <c r="J1949">
        <v>20.100000000000001</v>
      </c>
      <c r="K1949">
        <v>7.5</v>
      </c>
      <c r="L1949">
        <v>2025</v>
      </c>
      <c r="M1949">
        <v>23723</v>
      </c>
      <c r="N1949">
        <v>2</v>
      </c>
      <c r="O1949">
        <v>0</v>
      </c>
      <c r="P1949">
        <v>6.07</v>
      </c>
      <c r="Q1949" t="b">
        <f t="shared" si="270"/>
        <v>1</v>
      </c>
      <c r="R1949" t="b">
        <f t="shared" si="271"/>
        <v>0</v>
      </c>
      <c r="S1949" t="b">
        <f t="shared" si="272"/>
        <v>0</v>
      </c>
      <c r="T1949" t="b">
        <f t="shared" si="273"/>
        <v>0</v>
      </c>
      <c r="U1949" t="b">
        <f t="shared" si="274"/>
        <v>0</v>
      </c>
      <c r="V1949" t="b">
        <f t="shared" si="275"/>
        <v>1</v>
      </c>
      <c r="W1949" t="b">
        <f t="shared" si="276"/>
        <v>0</v>
      </c>
      <c r="X1949" t="b">
        <f t="shared" si="277"/>
        <v>0</v>
      </c>
      <c r="Y1949" t="b">
        <f t="shared" si="278"/>
        <v>0</v>
      </c>
    </row>
    <row r="1950" spans="1:25" x14ac:dyDescent="0.3">
      <c r="A1950">
        <v>1948</v>
      </c>
      <c r="B1950" t="s">
        <v>83</v>
      </c>
      <c r="C1950" t="s">
        <v>101</v>
      </c>
      <c r="D1950" t="s">
        <v>102</v>
      </c>
      <c r="E1950" t="s">
        <v>86</v>
      </c>
      <c r="F1950" t="s">
        <v>87</v>
      </c>
      <c r="G1950" t="s">
        <v>103</v>
      </c>
      <c r="H1950">
        <v>1199</v>
      </c>
      <c r="I1950">
        <v>87</v>
      </c>
      <c r="J1950">
        <v>20.100000000000001</v>
      </c>
      <c r="K1950">
        <v>7.5</v>
      </c>
      <c r="L1950">
        <v>2020</v>
      </c>
      <c r="M1950">
        <v>74912</v>
      </c>
      <c r="N1950">
        <v>1</v>
      </c>
      <c r="O1950">
        <v>0</v>
      </c>
      <c r="P1950">
        <v>3</v>
      </c>
      <c r="Q1950" t="b">
        <f t="shared" si="270"/>
        <v>0</v>
      </c>
      <c r="R1950" t="b">
        <f t="shared" si="271"/>
        <v>0</v>
      </c>
      <c r="S1950" t="b">
        <f t="shared" si="272"/>
        <v>1</v>
      </c>
      <c r="T1950" t="b">
        <f t="shared" si="273"/>
        <v>0</v>
      </c>
      <c r="U1950" t="b">
        <f t="shared" si="274"/>
        <v>0</v>
      </c>
      <c r="V1950" t="b">
        <f t="shared" si="275"/>
        <v>0</v>
      </c>
      <c r="W1950" t="b">
        <f t="shared" si="276"/>
        <v>0</v>
      </c>
      <c r="X1950" t="b">
        <f t="shared" si="277"/>
        <v>0</v>
      </c>
      <c r="Y1950" t="b">
        <f t="shared" si="278"/>
        <v>0</v>
      </c>
    </row>
    <row r="1951" spans="1:25" x14ac:dyDescent="0.3">
      <c r="A1951">
        <v>1949</v>
      </c>
      <c r="B1951" t="s">
        <v>83</v>
      </c>
      <c r="C1951" t="s">
        <v>101</v>
      </c>
      <c r="D1951" t="s">
        <v>102</v>
      </c>
      <c r="E1951" t="s">
        <v>86</v>
      </c>
      <c r="F1951" t="s">
        <v>87</v>
      </c>
      <c r="G1951" t="s">
        <v>103</v>
      </c>
      <c r="H1951">
        <v>1199</v>
      </c>
      <c r="I1951">
        <v>87</v>
      </c>
      <c r="J1951">
        <v>20.100000000000001</v>
      </c>
      <c r="K1951">
        <v>7.5</v>
      </c>
      <c r="L1951">
        <v>2022</v>
      </c>
      <c r="M1951">
        <v>68654</v>
      </c>
      <c r="N1951">
        <v>2</v>
      </c>
      <c r="O1951">
        <v>0</v>
      </c>
      <c r="P1951">
        <v>3.78</v>
      </c>
      <c r="Q1951" t="b">
        <f t="shared" si="270"/>
        <v>0</v>
      </c>
      <c r="R1951" t="b">
        <f t="shared" si="271"/>
        <v>0</v>
      </c>
      <c r="S1951" t="b">
        <f t="shared" si="272"/>
        <v>1</v>
      </c>
      <c r="T1951" t="b">
        <f t="shared" si="273"/>
        <v>0</v>
      </c>
      <c r="U1951" t="b">
        <f t="shared" si="274"/>
        <v>0</v>
      </c>
      <c r="V1951" t="b">
        <f t="shared" si="275"/>
        <v>0</v>
      </c>
      <c r="W1951" t="b">
        <f t="shared" si="276"/>
        <v>0</v>
      </c>
      <c r="X1951" t="b">
        <f t="shared" si="277"/>
        <v>0</v>
      </c>
      <c r="Y1951" t="b">
        <f t="shared" si="278"/>
        <v>0</v>
      </c>
    </row>
    <row r="1952" spans="1:25" x14ac:dyDescent="0.3">
      <c r="A1952">
        <v>1950</v>
      </c>
      <c r="B1952" t="s">
        <v>83</v>
      </c>
      <c r="C1952" t="s">
        <v>101</v>
      </c>
      <c r="D1952" t="s">
        <v>102</v>
      </c>
      <c r="E1952" t="s">
        <v>86</v>
      </c>
      <c r="F1952" t="s">
        <v>87</v>
      </c>
      <c r="G1952" t="s">
        <v>103</v>
      </c>
      <c r="H1952">
        <v>1199</v>
      </c>
      <c r="I1952">
        <v>87</v>
      </c>
      <c r="J1952">
        <v>20.100000000000001</v>
      </c>
      <c r="K1952">
        <v>7.5</v>
      </c>
      <c r="L1952">
        <v>2023</v>
      </c>
      <c r="M1952">
        <v>46530</v>
      </c>
      <c r="N1952">
        <v>1</v>
      </c>
      <c r="O1952">
        <v>0</v>
      </c>
      <c r="P1952">
        <v>4.9000000000000004</v>
      </c>
      <c r="Q1952" t="b">
        <f t="shared" si="270"/>
        <v>1</v>
      </c>
      <c r="R1952" t="b">
        <f t="shared" si="271"/>
        <v>1</v>
      </c>
      <c r="S1952" t="b">
        <f t="shared" si="272"/>
        <v>1</v>
      </c>
      <c r="T1952" t="b">
        <f t="shared" si="273"/>
        <v>0</v>
      </c>
      <c r="U1952" t="b">
        <f t="shared" si="274"/>
        <v>0</v>
      </c>
      <c r="V1952" t="b">
        <f t="shared" si="275"/>
        <v>1</v>
      </c>
      <c r="W1952" t="b">
        <f t="shared" si="276"/>
        <v>0</v>
      </c>
      <c r="X1952" t="b">
        <f t="shared" si="277"/>
        <v>0</v>
      </c>
      <c r="Y1952" t="b">
        <f t="shared" si="278"/>
        <v>0</v>
      </c>
    </row>
    <row r="1953" spans="1:25" x14ac:dyDescent="0.3">
      <c r="A1953">
        <v>1951</v>
      </c>
      <c r="B1953" t="s">
        <v>83</v>
      </c>
      <c r="C1953" t="s">
        <v>101</v>
      </c>
      <c r="D1953" t="s">
        <v>102</v>
      </c>
      <c r="E1953" t="s">
        <v>86</v>
      </c>
      <c r="F1953" t="s">
        <v>87</v>
      </c>
      <c r="G1953" t="s">
        <v>103</v>
      </c>
      <c r="H1953">
        <v>1199</v>
      </c>
      <c r="I1953">
        <v>87</v>
      </c>
      <c r="J1953">
        <v>20.100000000000001</v>
      </c>
      <c r="K1953">
        <v>7.5</v>
      </c>
      <c r="L1953">
        <v>2022</v>
      </c>
      <c r="M1953">
        <v>57586</v>
      </c>
      <c r="N1953">
        <v>1</v>
      </c>
      <c r="O1953">
        <v>0</v>
      </c>
      <c r="P1953">
        <v>4.37</v>
      </c>
      <c r="Q1953" t="b">
        <f t="shared" si="270"/>
        <v>1</v>
      </c>
      <c r="R1953" t="b">
        <f t="shared" si="271"/>
        <v>1</v>
      </c>
      <c r="S1953" t="b">
        <f t="shared" si="272"/>
        <v>1</v>
      </c>
      <c r="T1953" t="b">
        <f t="shared" si="273"/>
        <v>0</v>
      </c>
      <c r="U1953" t="b">
        <f t="shared" si="274"/>
        <v>0</v>
      </c>
      <c r="V1953" t="b">
        <f t="shared" si="275"/>
        <v>0</v>
      </c>
      <c r="W1953" t="b">
        <f t="shared" si="276"/>
        <v>0</v>
      </c>
      <c r="X1953" t="b">
        <f t="shared" si="277"/>
        <v>0</v>
      </c>
      <c r="Y1953" t="b">
        <f t="shared" si="278"/>
        <v>0</v>
      </c>
    </row>
    <row r="1954" spans="1:25" x14ac:dyDescent="0.3">
      <c r="A1954">
        <v>1952</v>
      </c>
      <c r="B1954" t="s">
        <v>83</v>
      </c>
      <c r="C1954" t="s">
        <v>101</v>
      </c>
      <c r="D1954" t="s">
        <v>102</v>
      </c>
      <c r="E1954" t="s">
        <v>86</v>
      </c>
      <c r="F1954" t="s">
        <v>87</v>
      </c>
      <c r="G1954" t="s">
        <v>103</v>
      </c>
      <c r="H1954">
        <v>1199</v>
      </c>
      <c r="I1954">
        <v>87</v>
      </c>
      <c r="J1954">
        <v>20.100000000000001</v>
      </c>
      <c r="K1954">
        <v>7.5</v>
      </c>
      <c r="L1954">
        <v>2021</v>
      </c>
      <c r="M1954">
        <v>100684</v>
      </c>
      <c r="N1954">
        <v>2</v>
      </c>
      <c r="O1954">
        <v>0</v>
      </c>
      <c r="P1954">
        <v>2.94</v>
      </c>
      <c r="Q1954" t="b">
        <f t="shared" si="270"/>
        <v>0</v>
      </c>
      <c r="R1954" t="b">
        <f t="shared" si="271"/>
        <v>0</v>
      </c>
      <c r="S1954" t="b">
        <f t="shared" si="272"/>
        <v>1</v>
      </c>
      <c r="T1954" t="b">
        <f t="shared" si="273"/>
        <v>0</v>
      </c>
      <c r="U1954" t="b">
        <f t="shared" si="274"/>
        <v>0</v>
      </c>
      <c r="V1954" t="b">
        <f t="shared" si="275"/>
        <v>0</v>
      </c>
      <c r="W1954" t="b">
        <f t="shared" si="276"/>
        <v>0</v>
      </c>
      <c r="X1954" t="b">
        <f t="shared" si="277"/>
        <v>0</v>
      </c>
      <c r="Y1954" t="b">
        <f t="shared" si="278"/>
        <v>0</v>
      </c>
    </row>
    <row r="1955" spans="1:25" x14ac:dyDescent="0.3">
      <c r="A1955">
        <v>1953</v>
      </c>
      <c r="B1955" t="s">
        <v>83</v>
      </c>
      <c r="C1955" t="s">
        <v>101</v>
      </c>
      <c r="D1955" t="s">
        <v>102</v>
      </c>
      <c r="E1955" t="s">
        <v>86</v>
      </c>
      <c r="F1955" t="s">
        <v>87</v>
      </c>
      <c r="G1955" t="s">
        <v>103</v>
      </c>
      <c r="H1955">
        <v>1199</v>
      </c>
      <c r="I1955">
        <v>87</v>
      </c>
      <c r="J1955">
        <v>20.100000000000001</v>
      </c>
      <c r="K1955">
        <v>7.5</v>
      </c>
      <c r="L1955">
        <v>2025</v>
      </c>
      <c r="M1955">
        <v>18498</v>
      </c>
      <c r="N1955">
        <v>1</v>
      </c>
      <c r="O1955">
        <v>1</v>
      </c>
      <c r="P1955">
        <v>6.33</v>
      </c>
      <c r="Q1955" t="b">
        <f t="shared" si="270"/>
        <v>1</v>
      </c>
      <c r="R1955" t="b">
        <f t="shared" si="271"/>
        <v>0</v>
      </c>
      <c r="S1955" t="b">
        <f t="shared" si="272"/>
        <v>0</v>
      </c>
      <c r="T1955" t="b">
        <f t="shared" si="273"/>
        <v>0</v>
      </c>
      <c r="U1955" t="b">
        <f t="shared" si="274"/>
        <v>0</v>
      </c>
      <c r="V1955" t="b">
        <f t="shared" si="275"/>
        <v>1</v>
      </c>
      <c r="W1955" t="b">
        <f t="shared" si="276"/>
        <v>0</v>
      </c>
      <c r="X1955" t="b">
        <f t="shared" si="277"/>
        <v>0</v>
      </c>
      <c r="Y1955" t="b">
        <f t="shared" si="278"/>
        <v>0</v>
      </c>
    </row>
    <row r="1956" spans="1:25" x14ac:dyDescent="0.3">
      <c r="A1956">
        <v>1954</v>
      </c>
      <c r="B1956" t="s">
        <v>83</v>
      </c>
      <c r="C1956" t="s">
        <v>101</v>
      </c>
      <c r="D1956" t="s">
        <v>102</v>
      </c>
      <c r="E1956" t="s">
        <v>86</v>
      </c>
      <c r="F1956" t="s">
        <v>87</v>
      </c>
      <c r="G1956" t="s">
        <v>103</v>
      </c>
      <c r="H1956">
        <v>1199</v>
      </c>
      <c r="I1956">
        <v>87</v>
      </c>
      <c r="J1956">
        <v>20.100000000000001</v>
      </c>
      <c r="K1956">
        <v>7.5</v>
      </c>
      <c r="L1956">
        <v>2021</v>
      </c>
      <c r="M1956">
        <v>94782</v>
      </c>
      <c r="N1956">
        <v>2</v>
      </c>
      <c r="O1956">
        <v>0</v>
      </c>
      <c r="P1956">
        <v>3.03</v>
      </c>
      <c r="Q1956" t="b">
        <f t="shared" si="270"/>
        <v>0</v>
      </c>
      <c r="R1956" t="b">
        <f t="shared" si="271"/>
        <v>0</v>
      </c>
      <c r="S1956" t="b">
        <f t="shared" si="272"/>
        <v>1</v>
      </c>
      <c r="T1956" t="b">
        <f t="shared" si="273"/>
        <v>0</v>
      </c>
      <c r="U1956" t="b">
        <f t="shared" si="274"/>
        <v>0</v>
      </c>
      <c r="V1956" t="b">
        <f t="shared" si="275"/>
        <v>0</v>
      </c>
      <c r="W1956" t="b">
        <f t="shared" si="276"/>
        <v>0</v>
      </c>
      <c r="X1956" t="b">
        <f t="shared" si="277"/>
        <v>0</v>
      </c>
      <c r="Y1956" t="b">
        <f t="shared" si="278"/>
        <v>0</v>
      </c>
    </row>
    <row r="1957" spans="1:25" x14ac:dyDescent="0.3">
      <c r="A1957">
        <v>1955</v>
      </c>
      <c r="B1957" t="s">
        <v>83</v>
      </c>
      <c r="C1957" t="s">
        <v>101</v>
      </c>
      <c r="D1957" t="s">
        <v>102</v>
      </c>
      <c r="E1957" t="s">
        <v>86</v>
      </c>
      <c r="F1957" t="s">
        <v>87</v>
      </c>
      <c r="G1957" t="s">
        <v>103</v>
      </c>
      <c r="H1957">
        <v>1199</v>
      </c>
      <c r="I1957">
        <v>87</v>
      </c>
      <c r="J1957">
        <v>20.100000000000001</v>
      </c>
      <c r="K1957">
        <v>7.5</v>
      </c>
      <c r="L1957">
        <v>2023</v>
      </c>
      <c r="M1957">
        <v>54459</v>
      </c>
      <c r="N1957">
        <v>2</v>
      </c>
      <c r="O1957">
        <v>0</v>
      </c>
      <c r="P1957">
        <v>4.47</v>
      </c>
      <c r="Q1957" t="b">
        <f t="shared" si="270"/>
        <v>1</v>
      </c>
      <c r="R1957" t="b">
        <f t="shared" si="271"/>
        <v>1</v>
      </c>
      <c r="S1957" t="b">
        <f t="shared" si="272"/>
        <v>1</v>
      </c>
      <c r="T1957" t="b">
        <f t="shared" si="273"/>
        <v>0</v>
      </c>
      <c r="U1957" t="b">
        <f t="shared" si="274"/>
        <v>0</v>
      </c>
      <c r="V1957" t="b">
        <f t="shared" si="275"/>
        <v>1</v>
      </c>
      <c r="W1957" t="b">
        <f t="shared" si="276"/>
        <v>0</v>
      </c>
      <c r="X1957" t="b">
        <f t="shared" si="277"/>
        <v>0</v>
      </c>
      <c r="Y1957" t="b">
        <f t="shared" si="278"/>
        <v>0</v>
      </c>
    </row>
    <row r="1958" spans="1:25" x14ac:dyDescent="0.3">
      <c r="A1958">
        <v>1956</v>
      </c>
      <c r="B1958" t="s">
        <v>83</v>
      </c>
      <c r="C1958" t="s">
        <v>101</v>
      </c>
      <c r="D1958" t="s">
        <v>102</v>
      </c>
      <c r="E1958" t="s">
        <v>86</v>
      </c>
      <c r="F1958" t="s">
        <v>87</v>
      </c>
      <c r="G1958" t="s">
        <v>103</v>
      </c>
      <c r="H1958">
        <v>1199</v>
      </c>
      <c r="I1958">
        <v>87</v>
      </c>
      <c r="J1958">
        <v>20.100000000000001</v>
      </c>
      <c r="K1958">
        <v>7.5</v>
      </c>
      <c r="L1958">
        <v>2026</v>
      </c>
      <c r="M1958">
        <v>9704</v>
      </c>
      <c r="N1958">
        <v>1</v>
      </c>
      <c r="O1958">
        <v>0</v>
      </c>
      <c r="P1958">
        <v>7.16</v>
      </c>
      <c r="Q1958" t="b">
        <f t="shared" si="270"/>
        <v>1</v>
      </c>
      <c r="R1958" t="b">
        <f t="shared" si="271"/>
        <v>0</v>
      </c>
      <c r="S1958" t="b">
        <f t="shared" si="272"/>
        <v>0</v>
      </c>
      <c r="T1958" t="b">
        <f t="shared" si="273"/>
        <v>0</v>
      </c>
      <c r="U1958" t="b">
        <f t="shared" si="274"/>
        <v>0</v>
      </c>
      <c r="V1958" t="b">
        <f t="shared" si="275"/>
        <v>1</v>
      </c>
      <c r="W1958" t="b">
        <f t="shared" si="276"/>
        <v>1</v>
      </c>
      <c r="X1958" t="b">
        <f t="shared" si="277"/>
        <v>0</v>
      </c>
      <c r="Y1958" t="b">
        <f t="shared" si="278"/>
        <v>0</v>
      </c>
    </row>
    <row r="1959" spans="1:25" x14ac:dyDescent="0.3">
      <c r="A1959">
        <v>1957</v>
      </c>
      <c r="B1959" t="s">
        <v>83</v>
      </c>
      <c r="C1959" t="s">
        <v>101</v>
      </c>
      <c r="D1959" t="s">
        <v>102</v>
      </c>
      <c r="E1959" t="s">
        <v>86</v>
      </c>
      <c r="F1959" t="s">
        <v>87</v>
      </c>
      <c r="G1959" t="s">
        <v>103</v>
      </c>
      <c r="H1959">
        <v>1199</v>
      </c>
      <c r="I1959">
        <v>87</v>
      </c>
      <c r="J1959">
        <v>20.100000000000001</v>
      </c>
      <c r="K1959">
        <v>7.5</v>
      </c>
      <c r="L1959">
        <v>2020</v>
      </c>
      <c r="M1959">
        <v>115008</v>
      </c>
      <c r="N1959">
        <v>1</v>
      </c>
      <c r="O1959">
        <v>1</v>
      </c>
      <c r="P1959">
        <v>1.82</v>
      </c>
      <c r="Q1959" t="b">
        <f t="shared" si="270"/>
        <v>0</v>
      </c>
      <c r="R1959" t="b">
        <f t="shared" si="271"/>
        <v>0</v>
      </c>
      <c r="S1959" t="b">
        <f t="shared" si="272"/>
        <v>1</v>
      </c>
      <c r="T1959" t="b">
        <f t="shared" si="273"/>
        <v>0</v>
      </c>
      <c r="U1959" t="b">
        <f t="shared" si="274"/>
        <v>0</v>
      </c>
      <c r="V1959" t="b">
        <f t="shared" si="275"/>
        <v>0</v>
      </c>
      <c r="W1959" t="b">
        <f t="shared" si="276"/>
        <v>0</v>
      </c>
      <c r="X1959" t="b">
        <f t="shared" si="277"/>
        <v>0</v>
      </c>
      <c r="Y1959" t="b">
        <f t="shared" si="278"/>
        <v>0</v>
      </c>
    </row>
    <row r="1960" spans="1:25" x14ac:dyDescent="0.3">
      <c r="A1960">
        <v>1958</v>
      </c>
      <c r="B1960" t="s">
        <v>83</v>
      </c>
      <c r="C1960" t="s">
        <v>101</v>
      </c>
      <c r="D1960" t="s">
        <v>102</v>
      </c>
      <c r="E1960" t="s">
        <v>86</v>
      </c>
      <c r="F1960" t="s">
        <v>87</v>
      </c>
      <c r="G1960" t="s">
        <v>103</v>
      </c>
      <c r="H1960">
        <v>1199</v>
      </c>
      <c r="I1960">
        <v>87</v>
      </c>
      <c r="J1960">
        <v>20.100000000000001</v>
      </c>
      <c r="K1960">
        <v>7.5</v>
      </c>
      <c r="L1960">
        <v>2023</v>
      </c>
      <c r="M1960">
        <v>37558</v>
      </c>
      <c r="N1960">
        <v>2</v>
      </c>
      <c r="O1960">
        <v>0</v>
      </c>
      <c r="P1960">
        <v>5.04</v>
      </c>
      <c r="Q1960" t="b">
        <f t="shared" si="270"/>
        <v>1</v>
      </c>
      <c r="R1960" t="b">
        <f t="shared" si="271"/>
        <v>0</v>
      </c>
      <c r="S1960" t="b">
        <f t="shared" si="272"/>
        <v>0</v>
      </c>
      <c r="T1960" t="b">
        <f t="shared" si="273"/>
        <v>0</v>
      </c>
      <c r="U1960" t="b">
        <f t="shared" si="274"/>
        <v>0</v>
      </c>
      <c r="V1960" t="b">
        <f t="shared" si="275"/>
        <v>1</v>
      </c>
      <c r="W1960" t="b">
        <f t="shared" si="276"/>
        <v>0</v>
      </c>
      <c r="X1960" t="b">
        <f t="shared" si="277"/>
        <v>0</v>
      </c>
      <c r="Y1960" t="b">
        <f t="shared" si="278"/>
        <v>0</v>
      </c>
    </row>
    <row r="1961" spans="1:25" x14ac:dyDescent="0.3">
      <c r="A1961">
        <v>1959</v>
      </c>
      <c r="B1961" t="s">
        <v>83</v>
      </c>
      <c r="C1961" t="s">
        <v>101</v>
      </c>
      <c r="D1961" t="s">
        <v>102</v>
      </c>
      <c r="E1961" t="s">
        <v>86</v>
      </c>
      <c r="F1961" t="s">
        <v>87</v>
      </c>
      <c r="G1961" t="s">
        <v>103</v>
      </c>
      <c r="H1961">
        <v>1199</v>
      </c>
      <c r="I1961">
        <v>87</v>
      </c>
      <c r="J1961">
        <v>20.100000000000001</v>
      </c>
      <c r="K1961">
        <v>7.5</v>
      </c>
      <c r="L1961">
        <v>2022</v>
      </c>
      <c r="M1961">
        <v>87054</v>
      </c>
      <c r="N1961">
        <v>2</v>
      </c>
      <c r="O1961">
        <v>0</v>
      </c>
      <c r="P1961">
        <v>3.71</v>
      </c>
      <c r="Q1961" t="b">
        <f t="shared" si="270"/>
        <v>0</v>
      </c>
      <c r="R1961" t="b">
        <f t="shared" si="271"/>
        <v>0</v>
      </c>
      <c r="S1961" t="b">
        <f t="shared" si="272"/>
        <v>1</v>
      </c>
      <c r="T1961" t="b">
        <f t="shared" si="273"/>
        <v>0</v>
      </c>
      <c r="U1961" t="b">
        <f t="shared" si="274"/>
        <v>0</v>
      </c>
      <c r="V1961" t="b">
        <f t="shared" si="275"/>
        <v>0</v>
      </c>
      <c r="W1961" t="b">
        <f t="shared" si="276"/>
        <v>0</v>
      </c>
      <c r="X1961" t="b">
        <f t="shared" si="277"/>
        <v>0</v>
      </c>
      <c r="Y1961" t="b">
        <f t="shared" si="278"/>
        <v>0</v>
      </c>
    </row>
    <row r="1962" spans="1:25" x14ac:dyDescent="0.3">
      <c r="A1962">
        <v>1960</v>
      </c>
      <c r="B1962" t="s">
        <v>83</v>
      </c>
      <c r="C1962" t="s">
        <v>101</v>
      </c>
      <c r="D1962" t="s">
        <v>102</v>
      </c>
      <c r="E1962" t="s">
        <v>86</v>
      </c>
      <c r="F1962" t="s">
        <v>87</v>
      </c>
      <c r="G1962" t="s">
        <v>103</v>
      </c>
      <c r="H1962">
        <v>1199</v>
      </c>
      <c r="I1962">
        <v>87</v>
      </c>
      <c r="J1962">
        <v>20.100000000000001</v>
      </c>
      <c r="K1962">
        <v>7.5</v>
      </c>
      <c r="L1962">
        <v>2021</v>
      </c>
      <c r="M1962">
        <v>94192</v>
      </c>
      <c r="N1962">
        <v>1</v>
      </c>
      <c r="O1962">
        <v>0</v>
      </c>
      <c r="P1962">
        <v>3.35</v>
      </c>
      <c r="Q1962" t="b">
        <f t="shared" si="270"/>
        <v>0</v>
      </c>
      <c r="R1962" t="b">
        <f t="shared" si="271"/>
        <v>0</v>
      </c>
      <c r="S1962" t="b">
        <f t="shared" si="272"/>
        <v>1</v>
      </c>
      <c r="T1962" t="b">
        <f t="shared" si="273"/>
        <v>0</v>
      </c>
      <c r="U1962" t="b">
        <f t="shared" si="274"/>
        <v>0</v>
      </c>
      <c r="V1962" t="b">
        <f t="shared" si="275"/>
        <v>0</v>
      </c>
      <c r="W1962" t="b">
        <f t="shared" si="276"/>
        <v>0</v>
      </c>
      <c r="X1962" t="b">
        <f t="shared" si="277"/>
        <v>0</v>
      </c>
      <c r="Y1962" t="b">
        <f t="shared" si="278"/>
        <v>0</v>
      </c>
    </row>
    <row r="1963" spans="1:25" x14ac:dyDescent="0.3">
      <c r="A1963">
        <v>1961</v>
      </c>
      <c r="B1963" t="s">
        <v>83</v>
      </c>
      <c r="C1963" t="s">
        <v>101</v>
      </c>
      <c r="D1963" t="s">
        <v>102</v>
      </c>
      <c r="E1963" t="s">
        <v>86</v>
      </c>
      <c r="F1963" t="s">
        <v>87</v>
      </c>
      <c r="G1963" t="s">
        <v>103</v>
      </c>
      <c r="H1963">
        <v>1199</v>
      </c>
      <c r="I1963">
        <v>87</v>
      </c>
      <c r="J1963">
        <v>20.100000000000001</v>
      </c>
      <c r="K1963">
        <v>7.5</v>
      </c>
      <c r="L1963">
        <v>2020</v>
      </c>
      <c r="M1963">
        <v>125411</v>
      </c>
      <c r="N1963">
        <v>1</v>
      </c>
      <c r="O1963">
        <v>0</v>
      </c>
      <c r="P1963">
        <v>2.85</v>
      </c>
      <c r="Q1963" t="b">
        <f t="shared" si="270"/>
        <v>0</v>
      </c>
      <c r="R1963" t="b">
        <f t="shared" si="271"/>
        <v>0</v>
      </c>
      <c r="S1963" t="b">
        <f t="shared" si="272"/>
        <v>1</v>
      </c>
      <c r="T1963" t="b">
        <f t="shared" si="273"/>
        <v>0</v>
      </c>
      <c r="U1963" t="b">
        <f t="shared" si="274"/>
        <v>0</v>
      </c>
      <c r="V1963" t="b">
        <f t="shared" si="275"/>
        <v>0</v>
      </c>
      <c r="W1963" t="b">
        <f t="shared" si="276"/>
        <v>0</v>
      </c>
      <c r="X1963" t="b">
        <f t="shared" si="277"/>
        <v>0</v>
      </c>
      <c r="Y1963" t="b">
        <f t="shared" si="278"/>
        <v>0</v>
      </c>
    </row>
    <row r="1964" spans="1:25" x14ac:dyDescent="0.3">
      <c r="A1964">
        <v>1962</v>
      </c>
      <c r="B1964" t="s">
        <v>83</v>
      </c>
      <c r="C1964" t="s">
        <v>101</v>
      </c>
      <c r="D1964" t="s">
        <v>102</v>
      </c>
      <c r="E1964" t="s">
        <v>86</v>
      </c>
      <c r="F1964" t="s">
        <v>87</v>
      </c>
      <c r="G1964" t="s">
        <v>103</v>
      </c>
      <c r="H1964">
        <v>1199</v>
      </c>
      <c r="I1964">
        <v>87</v>
      </c>
      <c r="J1964">
        <v>20.100000000000001</v>
      </c>
      <c r="K1964">
        <v>7.5</v>
      </c>
      <c r="L1964">
        <v>2026</v>
      </c>
      <c r="M1964">
        <v>8727</v>
      </c>
      <c r="N1964">
        <v>1</v>
      </c>
      <c r="O1964">
        <v>0</v>
      </c>
      <c r="P1964">
        <v>7.46</v>
      </c>
      <c r="Q1964" t="b">
        <f t="shared" si="270"/>
        <v>1</v>
      </c>
      <c r="R1964" t="b">
        <f t="shared" si="271"/>
        <v>0</v>
      </c>
      <c r="S1964" t="b">
        <f t="shared" si="272"/>
        <v>0</v>
      </c>
      <c r="T1964" t="b">
        <f t="shared" si="273"/>
        <v>0</v>
      </c>
      <c r="U1964" t="b">
        <f t="shared" si="274"/>
        <v>0</v>
      </c>
      <c r="V1964" t="b">
        <f t="shared" si="275"/>
        <v>1</v>
      </c>
      <c r="W1964" t="b">
        <f t="shared" si="276"/>
        <v>1</v>
      </c>
      <c r="X1964" t="b">
        <f t="shared" si="277"/>
        <v>0</v>
      </c>
      <c r="Y1964" t="b">
        <f t="shared" si="278"/>
        <v>0</v>
      </c>
    </row>
    <row r="1965" spans="1:25" x14ac:dyDescent="0.3">
      <c r="A1965">
        <v>1963</v>
      </c>
      <c r="B1965" t="s">
        <v>83</v>
      </c>
      <c r="C1965" t="s">
        <v>101</v>
      </c>
      <c r="D1965" t="s">
        <v>102</v>
      </c>
      <c r="E1965" t="s">
        <v>86</v>
      </c>
      <c r="F1965" t="s">
        <v>87</v>
      </c>
      <c r="G1965" t="s">
        <v>103</v>
      </c>
      <c r="H1965">
        <v>1199</v>
      </c>
      <c r="I1965">
        <v>87</v>
      </c>
      <c r="J1965">
        <v>20.100000000000001</v>
      </c>
      <c r="K1965">
        <v>7.5</v>
      </c>
      <c r="L1965">
        <v>2021</v>
      </c>
      <c r="M1965">
        <v>90014</v>
      </c>
      <c r="N1965">
        <v>1</v>
      </c>
      <c r="O1965">
        <v>0</v>
      </c>
      <c r="P1965">
        <v>3.74</v>
      </c>
      <c r="Q1965" t="b">
        <f t="shared" si="270"/>
        <v>0</v>
      </c>
      <c r="R1965" t="b">
        <f t="shared" si="271"/>
        <v>0</v>
      </c>
      <c r="S1965" t="b">
        <f t="shared" si="272"/>
        <v>1</v>
      </c>
      <c r="T1965" t="b">
        <f t="shared" si="273"/>
        <v>0</v>
      </c>
      <c r="U1965" t="b">
        <f t="shared" si="274"/>
        <v>0</v>
      </c>
      <c r="V1965" t="b">
        <f t="shared" si="275"/>
        <v>0</v>
      </c>
      <c r="W1965" t="b">
        <f t="shared" si="276"/>
        <v>0</v>
      </c>
      <c r="X1965" t="b">
        <f t="shared" si="277"/>
        <v>0</v>
      </c>
      <c r="Y1965" t="b">
        <f t="shared" si="278"/>
        <v>0</v>
      </c>
    </row>
    <row r="1966" spans="1:25" x14ac:dyDescent="0.3">
      <c r="A1966">
        <v>1964</v>
      </c>
      <c r="B1966" t="s">
        <v>83</v>
      </c>
      <c r="C1966" t="s">
        <v>101</v>
      </c>
      <c r="D1966" t="s">
        <v>102</v>
      </c>
      <c r="E1966" t="s">
        <v>86</v>
      </c>
      <c r="F1966" t="s">
        <v>87</v>
      </c>
      <c r="G1966" t="s">
        <v>103</v>
      </c>
      <c r="H1966">
        <v>1199</v>
      </c>
      <c r="I1966">
        <v>87</v>
      </c>
      <c r="J1966">
        <v>20.100000000000001</v>
      </c>
      <c r="K1966">
        <v>7.5</v>
      </c>
      <c r="L1966">
        <v>2021</v>
      </c>
      <c r="M1966">
        <v>98266</v>
      </c>
      <c r="N1966">
        <v>1</v>
      </c>
      <c r="O1966">
        <v>1</v>
      </c>
      <c r="P1966">
        <v>3.12</v>
      </c>
      <c r="Q1966" t="b">
        <f t="shared" si="270"/>
        <v>0</v>
      </c>
      <c r="R1966" t="b">
        <f t="shared" si="271"/>
        <v>0</v>
      </c>
      <c r="S1966" t="b">
        <f t="shared" si="272"/>
        <v>1</v>
      </c>
      <c r="T1966" t="b">
        <f t="shared" si="273"/>
        <v>0</v>
      </c>
      <c r="U1966" t="b">
        <f t="shared" si="274"/>
        <v>0</v>
      </c>
      <c r="V1966" t="b">
        <f t="shared" si="275"/>
        <v>0</v>
      </c>
      <c r="W1966" t="b">
        <f t="shared" si="276"/>
        <v>0</v>
      </c>
      <c r="X1966" t="b">
        <f t="shared" si="277"/>
        <v>0</v>
      </c>
      <c r="Y1966" t="b">
        <f t="shared" si="278"/>
        <v>0</v>
      </c>
    </row>
    <row r="1967" spans="1:25" x14ac:dyDescent="0.3">
      <c r="A1967">
        <v>1965</v>
      </c>
      <c r="B1967" t="s">
        <v>83</v>
      </c>
      <c r="C1967" t="s">
        <v>101</v>
      </c>
      <c r="D1967" t="s">
        <v>102</v>
      </c>
      <c r="E1967" t="s">
        <v>86</v>
      </c>
      <c r="F1967" t="s">
        <v>87</v>
      </c>
      <c r="G1967" t="s">
        <v>103</v>
      </c>
      <c r="H1967">
        <v>1199</v>
      </c>
      <c r="I1967">
        <v>87</v>
      </c>
      <c r="J1967">
        <v>20.100000000000001</v>
      </c>
      <c r="K1967">
        <v>7.5</v>
      </c>
      <c r="L1967">
        <v>2022</v>
      </c>
      <c r="M1967">
        <v>80095</v>
      </c>
      <c r="N1967">
        <v>1</v>
      </c>
      <c r="O1967">
        <v>0</v>
      </c>
      <c r="P1967">
        <v>4.3099999999999996</v>
      </c>
      <c r="Q1967" t="b">
        <f t="shared" si="270"/>
        <v>1</v>
      </c>
      <c r="R1967" t="b">
        <f t="shared" si="271"/>
        <v>1</v>
      </c>
      <c r="S1967" t="b">
        <f t="shared" si="272"/>
        <v>1</v>
      </c>
      <c r="T1967" t="b">
        <f t="shared" si="273"/>
        <v>0</v>
      </c>
      <c r="U1967" t="b">
        <f t="shared" si="274"/>
        <v>0</v>
      </c>
      <c r="V1967" t="b">
        <f t="shared" si="275"/>
        <v>0</v>
      </c>
      <c r="W1967" t="b">
        <f t="shared" si="276"/>
        <v>0</v>
      </c>
      <c r="X1967" t="b">
        <f t="shared" si="277"/>
        <v>0</v>
      </c>
      <c r="Y1967" t="b">
        <f t="shared" si="278"/>
        <v>0</v>
      </c>
    </row>
    <row r="1968" spans="1:25" x14ac:dyDescent="0.3">
      <c r="A1968">
        <v>1966</v>
      </c>
      <c r="B1968" t="s">
        <v>83</v>
      </c>
      <c r="C1968" t="s">
        <v>101</v>
      </c>
      <c r="D1968" t="s">
        <v>102</v>
      </c>
      <c r="E1968" t="s">
        <v>86</v>
      </c>
      <c r="F1968" t="s">
        <v>87</v>
      </c>
      <c r="G1968" t="s">
        <v>103</v>
      </c>
      <c r="H1968">
        <v>1199</v>
      </c>
      <c r="I1968">
        <v>87</v>
      </c>
      <c r="J1968">
        <v>20.100000000000001</v>
      </c>
      <c r="K1968">
        <v>7.5</v>
      </c>
      <c r="L1968">
        <v>2025</v>
      </c>
      <c r="M1968">
        <v>18699</v>
      </c>
      <c r="N1968">
        <v>1</v>
      </c>
      <c r="O1968">
        <v>0</v>
      </c>
      <c r="P1968">
        <v>7.04</v>
      </c>
      <c r="Q1968" t="b">
        <f t="shared" si="270"/>
        <v>1</v>
      </c>
      <c r="R1968" t="b">
        <f t="shared" si="271"/>
        <v>0</v>
      </c>
      <c r="S1968" t="b">
        <f t="shared" si="272"/>
        <v>0</v>
      </c>
      <c r="T1968" t="b">
        <f t="shared" si="273"/>
        <v>0</v>
      </c>
      <c r="U1968" t="b">
        <f t="shared" si="274"/>
        <v>0</v>
      </c>
      <c r="V1968" t="b">
        <f t="shared" si="275"/>
        <v>1</v>
      </c>
      <c r="W1968" t="b">
        <f t="shared" si="276"/>
        <v>1</v>
      </c>
      <c r="X1968" t="b">
        <f t="shared" si="277"/>
        <v>0</v>
      </c>
      <c r="Y1968" t="b">
        <f t="shared" si="278"/>
        <v>0</v>
      </c>
    </row>
    <row r="1969" spans="1:25" x14ac:dyDescent="0.3">
      <c r="A1969">
        <v>1967</v>
      </c>
      <c r="B1969" t="s">
        <v>83</v>
      </c>
      <c r="C1969" t="s">
        <v>101</v>
      </c>
      <c r="D1969" t="s">
        <v>102</v>
      </c>
      <c r="E1969" t="s">
        <v>86</v>
      </c>
      <c r="F1969" t="s">
        <v>87</v>
      </c>
      <c r="G1969" t="s">
        <v>103</v>
      </c>
      <c r="H1969">
        <v>1199</v>
      </c>
      <c r="I1969">
        <v>87</v>
      </c>
      <c r="J1969">
        <v>20.100000000000001</v>
      </c>
      <c r="K1969">
        <v>7.5</v>
      </c>
      <c r="L1969">
        <v>2026</v>
      </c>
      <c r="M1969">
        <v>8695</v>
      </c>
      <c r="N1969">
        <v>1</v>
      </c>
      <c r="O1969">
        <v>0</v>
      </c>
      <c r="P1969">
        <v>7.5</v>
      </c>
      <c r="Q1969" t="b">
        <f t="shared" si="270"/>
        <v>1</v>
      </c>
      <c r="R1969" t="b">
        <f t="shared" si="271"/>
        <v>0</v>
      </c>
      <c r="S1969" t="b">
        <f t="shared" si="272"/>
        <v>0</v>
      </c>
      <c r="T1969" t="b">
        <f t="shared" si="273"/>
        <v>0</v>
      </c>
      <c r="U1969" t="b">
        <f t="shared" si="274"/>
        <v>0</v>
      </c>
      <c r="V1969" t="b">
        <f t="shared" si="275"/>
        <v>1</v>
      </c>
      <c r="W1969" t="b">
        <f t="shared" si="276"/>
        <v>1</v>
      </c>
      <c r="X1969" t="b">
        <f t="shared" si="277"/>
        <v>0</v>
      </c>
      <c r="Y1969" t="b">
        <f t="shared" si="278"/>
        <v>0</v>
      </c>
    </row>
    <row r="1970" spans="1:25" x14ac:dyDescent="0.3">
      <c r="A1970">
        <v>1968</v>
      </c>
      <c r="B1970" t="s">
        <v>83</v>
      </c>
      <c r="C1970" t="s">
        <v>101</v>
      </c>
      <c r="D1970" t="s">
        <v>102</v>
      </c>
      <c r="E1970" t="s">
        <v>86</v>
      </c>
      <c r="F1970" t="s">
        <v>87</v>
      </c>
      <c r="G1970" t="s">
        <v>103</v>
      </c>
      <c r="H1970">
        <v>1199</v>
      </c>
      <c r="I1970">
        <v>87</v>
      </c>
      <c r="J1970">
        <v>20.100000000000001</v>
      </c>
      <c r="K1970">
        <v>7.5</v>
      </c>
      <c r="L1970">
        <v>2022</v>
      </c>
      <c r="M1970">
        <v>51615</v>
      </c>
      <c r="N1970">
        <v>1</v>
      </c>
      <c r="O1970">
        <v>0</v>
      </c>
      <c r="P1970">
        <v>4.9400000000000004</v>
      </c>
      <c r="Q1970" t="b">
        <f t="shared" si="270"/>
        <v>1</v>
      </c>
      <c r="R1970" t="b">
        <f t="shared" si="271"/>
        <v>1</v>
      </c>
      <c r="S1970" t="b">
        <f t="shared" si="272"/>
        <v>1</v>
      </c>
      <c r="T1970" t="b">
        <f t="shared" si="273"/>
        <v>0</v>
      </c>
      <c r="U1970" t="b">
        <f t="shared" si="274"/>
        <v>0</v>
      </c>
      <c r="V1970" t="b">
        <f t="shared" si="275"/>
        <v>0</v>
      </c>
      <c r="W1970" t="b">
        <f t="shared" si="276"/>
        <v>0</v>
      </c>
      <c r="X1970" t="b">
        <f t="shared" si="277"/>
        <v>0</v>
      </c>
      <c r="Y1970" t="b">
        <f t="shared" si="278"/>
        <v>0</v>
      </c>
    </row>
    <row r="1971" spans="1:25" x14ac:dyDescent="0.3">
      <c r="A1971">
        <v>1969</v>
      </c>
      <c r="B1971" t="s">
        <v>83</v>
      </c>
      <c r="C1971" t="s">
        <v>101</v>
      </c>
      <c r="D1971" t="s">
        <v>102</v>
      </c>
      <c r="E1971" t="s">
        <v>86</v>
      </c>
      <c r="F1971" t="s">
        <v>87</v>
      </c>
      <c r="G1971" t="s">
        <v>103</v>
      </c>
      <c r="H1971">
        <v>1199</v>
      </c>
      <c r="I1971">
        <v>87</v>
      </c>
      <c r="J1971">
        <v>20.100000000000001</v>
      </c>
      <c r="K1971">
        <v>7.5</v>
      </c>
      <c r="L1971">
        <v>2023</v>
      </c>
      <c r="M1971">
        <v>39948</v>
      </c>
      <c r="N1971">
        <v>1</v>
      </c>
      <c r="O1971">
        <v>0</v>
      </c>
      <c r="P1971">
        <v>5.03</v>
      </c>
      <c r="Q1971" t="b">
        <f t="shared" si="270"/>
        <v>1</v>
      </c>
      <c r="R1971" t="b">
        <f t="shared" si="271"/>
        <v>0</v>
      </c>
      <c r="S1971" t="b">
        <f t="shared" si="272"/>
        <v>0</v>
      </c>
      <c r="T1971" t="b">
        <f t="shared" si="273"/>
        <v>0</v>
      </c>
      <c r="U1971" t="b">
        <f t="shared" si="274"/>
        <v>0</v>
      </c>
      <c r="V1971" t="b">
        <f t="shared" si="275"/>
        <v>1</v>
      </c>
      <c r="W1971" t="b">
        <f t="shared" si="276"/>
        <v>0</v>
      </c>
      <c r="X1971" t="b">
        <f t="shared" si="277"/>
        <v>0</v>
      </c>
      <c r="Y1971" t="b">
        <f t="shared" si="278"/>
        <v>0</v>
      </c>
    </row>
    <row r="1972" spans="1:25" x14ac:dyDescent="0.3">
      <c r="A1972">
        <v>1970</v>
      </c>
      <c r="B1972" t="s">
        <v>83</v>
      </c>
      <c r="C1972" t="s">
        <v>101</v>
      </c>
      <c r="D1972" t="s">
        <v>102</v>
      </c>
      <c r="E1972" t="s">
        <v>86</v>
      </c>
      <c r="F1972" t="s">
        <v>87</v>
      </c>
      <c r="G1972" t="s">
        <v>103</v>
      </c>
      <c r="H1972">
        <v>1199</v>
      </c>
      <c r="I1972">
        <v>87</v>
      </c>
      <c r="J1972">
        <v>20.100000000000001</v>
      </c>
      <c r="K1972">
        <v>7.5</v>
      </c>
      <c r="L1972">
        <v>2023</v>
      </c>
      <c r="M1972">
        <v>56963</v>
      </c>
      <c r="N1972">
        <v>1</v>
      </c>
      <c r="O1972">
        <v>0</v>
      </c>
      <c r="P1972">
        <v>5.44</v>
      </c>
      <c r="Q1972" t="b">
        <f t="shared" si="270"/>
        <v>1</v>
      </c>
      <c r="R1972" t="b">
        <f t="shared" si="271"/>
        <v>0</v>
      </c>
      <c r="S1972" t="b">
        <f t="shared" si="272"/>
        <v>1</v>
      </c>
      <c r="T1972" t="b">
        <f t="shared" si="273"/>
        <v>0</v>
      </c>
      <c r="U1972" t="b">
        <f t="shared" si="274"/>
        <v>0</v>
      </c>
      <c r="V1972" t="b">
        <f t="shared" si="275"/>
        <v>1</v>
      </c>
      <c r="W1972" t="b">
        <f t="shared" si="276"/>
        <v>0</v>
      </c>
      <c r="X1972" t="b">
        <f t="shared" si="277"/>
        <v>0</v>
      </c>
      <c r="Y1972" t="b">
        <f t="shared" si="278"/>
        <v>0</v>
      </c>
    </row>
    <row r="1973" spans="1:25" x14ac:dyDescent="0.3">
      <c r="A1973">
        <v>1971</v>
      </c>
      <c r="B1973" t="s">
        <v>83</v>
      </c>
      <c r="C1973" t="s">
        <v>101</v>
      </c>
      <c r="D1973" t="s">
        <v>102</v>
      </c>
      <c r="E1973" t="s">
        <v>86</v>
      </c>
      <c r="F1973" t="s">
        <v>87</v>
      </c>
      <c r="G1973" t="s">
        <v>103</v>
      </c>
      <c r="H1973">
        <v>1199</v>
      </c>
      <c r="I1973">
        <v>87</v>
      </c>
      <c r="J1973">
        <v>20.100000000000001</v>
      </c>
      <c r="K1973">
        <v>7.5</v>
      </c>
      <c r="L1973">
        <v>2021</v>
      </c>
      <c r="M1973">
        <v>90453</v>
      </c>
      <c r="N1973">
        <v>1</v>
      </c>
      <c r="O1973">
        <v>0</v>
      </c>
      <c r="P1973">
        <v>3.65</v>
      </c>
      <c r="Q1973" t="b">
        <f t="shared" si="270"/>
        <v>0</v>
      </c>
      <c r="R1973" t="b">
        <f t="shared" si="271"/>
        <v>0</v>
      </c>
      <c r="S1973" t="b">
        <f t="shared" si="272"/>
        <v>1</v>
      </c>
      <c r="T1973" t="b">
        <f t="shared" si="273"/>
        <v>0</v>
      </c>
      <c r="U1973" t="b">
        <f t="shared" si="274"/>
        <v>0</v>
      </c>
      <c r="V1973" t="b">
        <f t="shared" si="275"/>
        <v>0</v>
      </c>
      <c r="W1973" t="b">
        <f t="shared" si="276"/>
        <v>0</v>
      </c>
      <c r="X1973" t="b">
        <f t="shared" si="277"/>
        <v>0</v>
      </c>
      <c r="Y1973" t="b">
        <f t="shared" si="278"/>
        <v>0</v>
      </c>
    </row>
    <row r="1974" spans="1:25" x14ac:dyDescent="0.3">
      <c r="A1974">
        <v>1972</v>
      </c>
      <c r="B1974" t="s">
        <v>83</v>
      </c>
      <c r="C1974" t="s">
        <v>101</v>
      </c>
      <c r="D1974" t="s">
        <v>102</v>
      </c>
      <c r="E1974" t="s">
        <v>86</v>
      </c>
      <c r="F1974" t="s">
        <v>87</v>
      </c>
      <c r="G1974" t="s">
        <v>103</v>
      </c>
      <c r="H1974">
        <v>1199</v>
      </c>
      <c r="I1974">
        <v>87</v>
      </c>
      <c r="J1974">
        <v>20.100000000000001</v>
      </c>
      <c r="K1974">
        <v>7.5</v>
      </c>
      <c r="L1974">
        <v>2020</v>
      </c>
      <c r="M1974">
        <v>113013</v>
      </c>
      <c r="N1974">
        <v>1</v>
      </c>
      <c r="O1974">
        <v>1</v>
      </c>
      <c r="P1974">
        <v>2.0699999999999998</v>
      </c>
      <c r="Q1974" t="b">
        <f t="shared" si="270"/>
        <v>0</v>
      </c>
      <c r="R1974" t="b">
        <f t="shared" si="271"/>
        <v>0</v>
      </c>
      <c r="S1974" t="b">
        <f t="shared" si="272"/>
        <v>1</v>
      </c>
      <c r="T1974" t="b">
        <f t="shared" si="273"/>
        <v>0</v>
      </c>
      <c r="U1974" t="b">
        <f t="shared" si="274"/>
        <v>0</v>
      </c>
      <c r="V1974" t="b">
        <f t="shared" si="275"/>
        <v>0</v>
      </c>
      <c r="W1974" t="b">
        <f t="shared" si="276"/>
        <v>0</v>
      </c>
      <c r="X1974" t="b">
        <f t="shared" si="277"/>
        <v>0</v>
      </c>
      <c r="Y1974" t="b">
        <f t="shared" si="278"/>
        <v>0</v>
      </c>
    </row>
    <row r="1975" spans="1:25" x14ac:dyDescent="0.3">
      <c r="A1975">
        <v>1973</v>
      </c>
      <c r="B1975" t="s">
        <v>83</v>
      </c>
      <c r="C1975" t="s">
        <v>101</v>
      </c>
      <c r="D1975" t="s">
        <v>102</v>
      </c>
      <c r="E1975" t="s">
        <v>86</v>
      </c>
      <c r="F1975" t="s">
        <v>87</v>
      </c>
      <c r="G1975" t="s">
        <v>103</v>
      </c>
      <c r="H1975">
        <v>1199</v>
      </c>
      <c r="I1975">
        <v>87</v>
      </c>
      <c r="J1975">
        <v>20.100000000000001</v>
      </c>
      <c r="K1975">
        <v>7.5</v>
      </c>
      <c r="L1975">
        <v>2022</v>
      </c>
      <c r="M1975">
        <v>48761</v>
      </c>
      <c r="N1975">
        <v>2</v>
      </c>
      <c r="O1975">
        <v>0</v>
      </c>
      <c r="P1975">
        <v>4.47</v>
      </c>
      <c r="Q1975" t="b">
        <f t="shared" si="270"/>
        <v>1</v>
      </c>
      <c r="R1975" t="b">
        <f t="shared" si="271"/>
        <v>1</v>
      </c>
      <c r="S1975" t="b">
        <f t="shared" si="272"/>
        <v>1</v>
      </c>
      <c r="T1975" t="b">
        <f t="shared" si="273"/>
        <v>0</v>
      </c>
      <c r="U1975" t="b">
        <f t="shared" si="274"/>
        <v>0</v>
      </c>
      <c r="V1975" t="b">
        <f t="shared" si="275"/>
        <v>0</v>
      </c>
      <c r="W1975" t="b">
        <f t="shared" si="276"/>
        <v>0</v>
      </c>
      <c r="X1975" t="b">
        <f t="shared" si="277"/>
        <v>0</v>
      </c>
      <c r="Y1975" t="b">
        <f t="shared" si="278"/>
        <v>0</v>
      </c>
    </row>
    <row r="1976" spans="1:25" x14ac:dyDescent="0.3">
      <c r="A1976">
        <v>1974</v>
      </c>
      <c r="B1976" t="s">
        <v>83</v>
      </c>
      <c r="C1976" t="s">
        <v>101</v>
      </c>
      <c r="D1976" t="s">
        <v>102</v>
      </c>
      <c r="E1976" t="s">
        <v>86</v>
      </c>
      <c r="F1976" t="s">
        <v>87</v>
      </c>
      <c r="G1976" t="s">
        <v>103</v>
      </c>
      <c r="H1976">
        <v>1199</v>
      </c>
      <c r="I1976">
        <v>87</v>
      </c>
      <c r="J1976">
        <v>20.100000000000001</v>
      </c>
      <c r="K1976">
        <v>7.5</v>
      </c>
      <c r="L1976">
        <v>2026</v>
      </c>
      <c r="M1976">
        <v>4668</v>
      </c>
      <c r="N1976">
        <v>1</v>
      </c>
      <c r="O1976">
        <v>0</v>
      </c>
      <c r="P1976">
        <v>7.16</v>
      </c>
      <c r="Q1976" t="b">
        <f t="shared" si="270"/>
        <v>1</v>
      </c>
      <c r="R1976" t="b">
        <f t="shared" si="271"/>
        <v>0</v>
      </c>
      <c r="S1976" t="b">
        <f t="shared" si="272"/>
        <v>0</v>
      </c>
      <c r="T1976" t="b">
        <f t="shared" si="273"/>
        <v>0</v>
      </c>
      <c r="U1976" t="b">
        <f t="shared" si="274"/>
        <v>0</v>
      </c>
      <c r="V1976" t="b">
        <f t="shared" si="275"/>
        <v>1</v>
      </c>
      <c r="W1976" t="b">
        <f t="shared" si="276"/>
        <v>1</v>
      </c>
      <c r="X1976" t="b">
        <f t="shared" si="277"/>
        <v>0</v>
      </c>
      <c r="Y1976" t="b">
        <f t="shared" si="278"/>
        <v>0</v>
      </c>
    </row>
    <row r="1977" spans="1:25" x14ac:dyDescent="0.3">
      <c r="A1977">
        <v>1975</v>
      </c>
      <c r="B1977" t="s">
        <v>83</v>
      </c>
      <c r="C1977" t="s">
        <v>101</v>
      </c>
      <c r="D1977" t="s">
        <v>102</v>
      </c>
      <c r="E1977" t="s">
        <v>86</v>
      </c>
      <c r="F1977" t="s">
        <v>87</v>
      </c>
      <c r="G1977" t="s">
        <v>103</v>
      </c>
      <c r="H1977">
        <v>1199</v>
      </c>
      <c r="I1977">
        <v>87</v>
      </c>
      <c r="J1977">
        <v>20.100000000000001</v>
      </c>
      <c r="K1977">
        <v>7.5</v>
      </c>
      <c r="L1977">
        <v>2023</v>
      </c>
      <c r="M1977">
        <v>28777</v>
      </c>
      <c r="N1977">
        <v>1</v>
      </c>
      <c r="O1977">
        <v>0</v>
      </c>
      <c r="P1977">
        <v>5.45</v>
      </c>
      <c r="Q1977" t="b">
        <f t="shared" si="270"/>
        <v>1</v>
      </c>
      <c r="R1977" t="b">
        <f t="shared" si="271"/>
        <v>0</v>
      </c>
      <c r="S1977" t="b">
        <f t="shared" si="272"/>
        <v>0</v>
      </c>
      <c r="T1977" t="b">
        <f t="shared" si="273"/>
        <v>0</v>
      </c>
      <c r="U1977" t="b">
        <f t="shared" si="274"/>
        <v>0</v>
      </c>
      <c r="V1977" t="b">
        <f t="shared" si="275"/>
        <v>1</v>
      </c>
      <c r="W1977" t="b">
        <f t="shared" si="276"/>
        <v>0</v>
      </c>
      <c r="X1977" t="b">
        <f t="shared" si="277"/>
        <v>0</v>
      </c>
      <c r="Y1977" t="b">
        <f t="shared" si="278"/>
        <v>0</v>
      </c>
    </row>
    <row r="1978" spans="1:25" x14ac:dyDescent="0.3">
      <c r="A1978">
        <v>1976</v>
      </c>
      <c r="B1978" t="s">
        <v>83</v>
      </c>
      <c r="C1978" t="s">
        <v>101</v>
      </c>
      <c r="D1978" t="s">
        <v>102</v>
      </c>
      <c r="E1978" t="s">
        <v>86</v>
      </c>
      <c r="F1978" t="s">
        <v>87</v>
      </c>
      <c r="G1978" t="s">
        <v>103</v>
      </c>
      <c r="H1978">
        <v>1199</v>
      </c>
      <c r="I1978">
        <v>87</v>
      </c>
      <c r="J1978">
        <v>20.100000000000001</v>
      </c>
      <c r="K1978">
        <v>7.5</v>
      </c>
      <c r="L1978">
        <v>2024</v>
      </c>
      <c r="M1978">
        <v>40903</v>
      </c>
      <c r="N1978">
        <v>1</v>
      </c>
      <c r="O1978">
        <v>0</v>
      </c>
      <c r="P1978">
        <v>5.79</v>
      </c>
      <c r="Q1978" t="b">
        <f t="shared" si="270"/>
        <v>1</v>
      </c>
      <c r="R1978" t="b">
        <f t="shared" si="271"/>
        <v>0</v>
      </c>
      <c r="S1978" t="b">
        <f t="shared" si="272"/>
        <v>1</v>
      </c>
      <c r="T1978" t="b">
        <f t="shared" si="273"/>
        <v>0</v>
      </c>
      <c r="U1978" t="b">
        <f t="shared" si="274"/>
        <v>0</v>
      </c>
      <c r="V1978" t="b">
        <f t="shared" si="275"/>
        <v>1</v>
      </c>
      <c r="W1978" t="b">
        <f t="shared" si="276"/>
        <v>0</v>
      </c>
      <c r="X1978" t="b">
        <f t="shared" si="277"/>
        <v>0</v>
      </c>
      <c r="Y1978" t="b">
        <f t="shared" si="278"/>
        <v>0</v>
      </c>
    </row>
    <row r="1979" spans="1:25" x14ac:dyDescent="0.3">
      <c r="A1979">
        <v>1977</v>
      </c>
      <c r="B1979" t="s">
        <v>83</v>
      </c>
      <c r="C1979" t="s">
        <v>101</v>
      </c>
      <c r="D1979" t="s">
        <v>102</v>
      </c>
      <c r="E1979" t="s">
        <v>86</v>
      </c>
      <c r="F1979" t="s">
        <v>87</v>
      </c>
      <c r="G1979" t="s">
        <v>103</v>
      </c>
      <c r="H1979">
        <v>1199</v>
      </c>
      <c r="I1979">
        <v>87</v>
      </c>
      <c r="J1979">
        <v>20.100000000000001</v>
      </c>
      <c r="K1979">
        <v>7.5</v>
      </c>
      <c r="L1979">
        <v>2022</v>
      </c>
      <c r="M1979">
        <v>39028</v>
      </c>
      <c r="N1979">
        <v>1</v>
      </c>
      <c r="O1979">
        <v>0</v>
      </c>
      <c r="P1979">
        <v>4.8</v>
      </c>
      <c r="Q1979" t="b">
        <f t="shared" si="270"/>
        <v>1</v>
      </c>
      <c r="R1979" t="b">
        <f t="shared" si="271"/>
        <v>1</v>
      </c>
      <c r="S1979" t="b">
        <f t="shared" si="272"/>
        <v>0</v>
      </c>
      <c r="T1979" t="b">
        <f t="shared" si="273"/>
        <v>0</v>
      </c>
      <c r="U1979" t="b">
        <f t="shared" si="274"/>
        <v>0</v>
      </c>
      <c r="V1979" t="b">
        <f t="shared" si="275"/>
        <v>0</v>
      </c>
      <c r="W1979" t="b">
        <f t="shared" si="276"/>
        <v>0</v>
      </c>
      <c r="X1979" t="b">
        <f t="shared" si="277"/>
        <v>0</v>
      </c>
      <c r="Y1979" t="b">
        <f t="shared" si="278"/>
        <v>0</v>
      </c>
    </row>
    <row r="1980" spans="1:25" x14ac:dyDescent="0.3">
      <c r="A1980">
        <v>1978</v>
      </c>
      <c r="B1980" t="s">
        <v>83</v>
      </c>
      <c r="C1980" t="s">
        <v>101</v>
      </c>
      <c r="D1980" t="s">
        <v>102</v>
      </c>
      <c r="E1980" t="s">
        <v>86</v>
      </c>
      <c r="F1980" t="s">
        <v>87</v>
      </c>
      <c r="G1980" t="s">
        <v>103</v>
      </c>
      <c r="H1980">
        <v>1199</v>
      </c>
      <c r="I1980">
        <v>87</v>
      </c>
      <c r="J1980">
        <v>20.100000000000001</v>
      </c>
      <c r="K1980">
        <v>7.5</v>
      </c>
      <c r="L1980">
        <v>2022</v>
      </c>
      <c r="M1980">
        <v>62297</v>
      </c>
      <c r="N1980">
        <v>1</v>
      </c>
      <c r="O1980">
        <v>0</v>
      </c>
      <c r="P1980">
        <v>4.78</v>
      </c>
      <c r="Q1980" t="b">
        <f t="shared" si="270"/>
        <v>1</v>
      </c>
      <c r="R1980" t="b">
        <f t="shared" si="271"/>
        <v>1</v>
      </c>
      <c r="S1980" t="b">
        <f t="shared" si="272"/>
        <v>1</v>
      </c>
      <c r="T1980" t="b">
        <f t="shared" si="273"/>
        <v>0</v>
      </c>
      <c r="U1980" t="b">
        <f t="shared" si="274"/>
        <v>0</v>
      </c>
      <c r="V1980" t="b">
        <f t="shared" si="275"/>
        <v>0</v>
      </c>
      <c r="W1980" t="b">
        <f t="shared" si="276"/>
        <v>0</v>
      </c>
      <c r="X1980" t="b">
        <f t="shared" si="277"/>
        <v>0</v>
      </c>
      <c r="Y1980" t="b">
        <f t="shared" si="278"/>
        <v>0</v>
      </c>
    </row>
    <row r="1981" spans="1:25" x14ac:dyDescent="0.3">
      <c r="A1981">
        <v>1979</v>
      </c>
      <c r="B1981" t="s">
        <v>83</v>
      </c>
      <c r="C1981" t="s">
        <v>101</v>
      </c>
      <c r="D1981" t="s">
        <v>102</v>
      </c>
      <c r="E1981" t="s">
        <v>86</v>
      </c>
      <c r="F1981" t="s">
        <v>87</v>
      </c>
      <c r="G1981" t="s">
        <v>103</v>
      </c>
      <c r="H1981">
        <v>1199</v>
      </c>
      <c r="I1981">
        <v>87</v>
      </c>
      <c r="J1981">
        <v>20.100000000000001</v>
      </c>
      <c r="K1981">
        <v>7.5</v>
      </c>
      <c r="L1981">
        <v>2025</v>
      </c>
      <c r="M1981">
        <v>21577</v>
      </c>
      <c r="N1981">
        <v>1</v>
      </c>
      <c r="O1981">
        <v>0</v>
      </c>
      <c r="P1981">
        <v>6.59</v>
      </c>
      <c r="Q1981" t="b">
        <f t="shared" si="270"/>
        <v>1</v>
      </c>
      <c r="R1981" t="b">
        <f t="shared" si="271"/>
        <v>0</v>
      </c>
      <c r="S1981" t="b">
        <f t="shared" si="272"/>
        <v>0</v>
      </c>
      <c r="T1981" t="b">
        <f t="shared" si="273"/>
        <v>0</v>
      </c>
      <c r="U1981" t="b">
        <f t="shared" si="274"/>
        <v>0</v>
      </c>
      <c r="V1981" t="b">
        <f t="shared" si="275"/>
        <v>1</v>
      </c>
      <c r="W1981" t="b">
        <f t="shared" si="276"/>
        <v>0</v>
      </c>
      <c r="X1981" t="b">
        <f t="shared" si="277"/>
        <v>0</v>
      </c>
      <c r="Y1981" t="b">
        <f t="shared" si="278"/>
        <v>0</v>
      </c>
    </row>
    <row r="1982" spans="1:25" x14ac:dyDescent="0.3">
      <c r="A1982">
        <v>1980</v>
      </c>
      <c r="B1982" t="s">
        <v>83</v>
      </c>
      <c r="C1982" t="s">
        <v>101</v>
      </c>
      <c r="D1982" t="s">
        <v>102</v>
      </c>
      <c r="E1982" t="s">
        <v>86</v>
      </c>
      <c r="F1982" t="s">
        <v>87</v>
      </c>
      <c r="G1982" t="s">
        <v>103</v>
      </c>
      <c r="H1982">
        <v>1199</v>
      </c>
      <c r="I1982">
        <v>87</v>
      </c>
      <c r="J1982">
        <v>20.100000000000001</v>
      </c>
      <c r="K1982">
        <v>7.5</v>
      </c>
      <c r="L1982">
        <v>2024</v>
      </c>
      <c r="M1982">
        <v>21735</v>
      </c>
      <c r="N1982">
        <v>2</v>
      </c>
      <c r="O1982">
        <v>0</v>
      </c>
      <c r="P1982">
        <v>5.45</v>
      </c>
      <c r="Q1982" t="b">
        <f t="shared" si="270"/>
        <v>1</v>
      </c>
      <c r="R1982" t="b">
        <f t="shared" si="271"/>
        <v>0</v>
      </c>
      <c r="S1982" t="b">
        <f t="shared" si="272"/>
        <v>0</v>
      </c>
      <c r="T1982" t="b">
        <f t="shared" si="273"/>
        <v>0</v>
      </c>
      <c r="U1982" t="b">
        <f t="shared" si="274"/>
        <v>0</v>
      </c>
      <c r="V1982" t="b">
        <f t="shared" si="275"/>
        <v>1</v>
      </c>
      <c r="W1982" t="b">
        <f t="shared" si="276"/>
        <v>0</v>
      </c>
      <c r="X1982" t="b">
        <f t="shared" si="277"/>
        <v>0</v>
      </c>
      <c r="Y1982" t="b">
        <f t="shared" si="278"/>
        <v>0</v>
      </c>
    </row>
    <row r="1983" spans="1:25" x14ac:dyDescent="0.3">
      <c r="A1983">
        <v>1981</v>
      </c>
      <c r="B1983" t="s">
        <v>83</v>
      </c>
      <c r="C1983" t="s">
        <v>101</v>
      </c>
      <c r="D1983" t="s">
        <v>102</v>
      </c>
      <c r="E1983" t="s">
        <v>86</v>
      </c>
      <c r="F1983" t="s">
        <v>87</v>
      </c>
      <c r="G1983" t="s">
        <v>103</v>
      </c>
      <c r="H1983">
        <v>1199</v>
      </c>
      <c r="I1983">
        <v>87</v>
      </c>
      <c r="J1983">
        <v>20.100000000000001</v>
      </c>
      <c r="K1983">
        <v>7.5</v>
      </c>
      <c r="L1983">
        <v>2021</v>
      </c>
      <c r="M1983">
        <v>71846</v>
      </c>
      <c r="N1983">
        <v>2</v>
      </c>
      <c r="O1983">
        <v>1</v>
      </c>
      <c r="P1983">
        <v>2.31</v>
      </c>
      <c r="Q1983" t="b">
        <f t="shared" si="270"/>
        <v>0</v>
      </c>
      <c r="R1983" t="b">
        <f t="shared" si="271"/>
        <v>0</v>
      </c>
      <c r="S1983" t="b">
        <f t="shared" si="272"/>
        <v>1</v>
      </c>
      <c r="T1983" t="b">
        <f t="shared" si="273"/>
        <v>0</v>
      </c>
      <c r="U1983" t="b">
        <f t="shared" si="274"/>
        <v>0</v>
      </c>
      <c r="V1983" t="b">
        <f t="shared" si="275"/>
        <v>0</v>
      </c>
      <c r="W1983" t="b">
        <f t="shared" si="276"/>
        <v>0</v>
      </c>
      <c r="X1983" t="b">
        <f t="shared" si="277"/>
        <v>0</v>
      </c>
      <c r="Y1983" t="b">
        <f t="shared" si="278"/>
        <v>0</v>
      </c>
    </row>
    <row r="1984" spans="1:25" x14ac:dyDescent="0.3">
      <c r="A1984">
        <v>1982</v>
      </c>
      <c r="B1984" t="s">
        <v>83</v>
      </c>
      <c r="C1984" t="s">
        <v>101</v>
      </c>
      <c r="D1984" t="s">
        <v>102</v>
      </c>
      <c r="E1984" t="s">
        <v>86</v>
      </c>
      <c r="F1984" t="s">
        <v>87</v>
      </c>
      <c r="G1984" t="s">
        <v>103</v>
      </c>
      <c r="H1984">
        <v>1199</v>
      </c>
      <c r="I1984">
        <v>87</v>
      </c>
      <c r="J1984">
        <v>20.100000000000001</v>
      </c>
      <c r="K1984">
        <v>7.5</v>
      </c>
      <c r="L1984">
        <v>2023</v>
      </c>
      <c r="M1984">
        <v>53366</v>
      </c>
      <c r="N1984">
        <v>1</v>
      </c>
      <c r="O1984">
        <v>0</v>
      </c>
      <c r="P1984">
        <v>5.23</v>
      </c>
      <c r="Q1984" t="b">
        <f t="shared" si="270"/>
        <v>1</v>
      </c>
      <c r="R1984" t="b">
        <f t="shared" si="271"/>
        <v>0</v>
      </c>
      <c r="S1984" t="b">
        <f t="shared" si="272"/>
        <v>1</v>
      </c>
      <c r="T1984" t="b">
        <f t="shared" si="273"/>
        <v>0</v>
      </c>
      <c r="U1984" t="b">
        <f t="shared" si="274"/>
        <v>0</v>
      </c>
      <c r="V1984" t="b">
        <f t="shared" si="275"/>
        <v>1</v>
      </c>
      <c r="W1984" t="b">
        <f t="shared" si="276"/>
        <v>0</v>
      </c>
      <c r="X1984" t="b">
        <f t="shared" si="277"/>
        <v>0</v>
      </c>
      <c r="Y1984" t="b">
        <f t="shared" si="278"/>
        <v>0</v>
      </c>
    </row>
    <row r="1985" spans="1:25" x14ac:dyDescent="0.3">
      <c r="A1985">
        <v>1983</v>
      </c>
      <c r="B1985" t="s">
        <v>83</v>
      </c>
      <c r="C1985" t="s">
        <v>101</v>
      </c>
      <c r="D1985" t="s">
        <v>102</v>
      </c>
      <c r="E1985" t="s">
        <v>86</v>
      </c>
      <c r="F1985" t="s">
        <v>87</v>
      </c>
      <c r="G1985" t="s">
        <v>103</v>
      </c>
      <c r="H1985">
        <v>1199</v>
      </c>
      <c r="I1985">
        <v>87</v>
      </c>
      <c r="J1985">
        <v>20.100000000000001</v>
      </c>
      <c r="K1985">
        <v>7.5</v>
      </c>
      <c r="L1985">
        <v>2021</v>
      </c>
      <c r="M1985">
        <v>95719</v>
      </c>
      <c r="N1985">
        <v>1</v>
      </c>
      <c r="O1985">
        <v>0</v>
      </c>
      <c r="P1985">
        <v>3.55</v>
      </c>
      <c r="Q1985" t="b">
        <f t="shared" si="270"/>
        <v>0</v>
      </c>
      <c r="R1985" t="b">
        <f t="shared" si="271"/>
        <v>0</v>
      </c>
      <c r="S1985" t="b">
        <f t="shared" si="272"/>
        <v>1</v>
      </c>
      <c r="T1985" t="b">
        <f t="shared" si="273"/>
        <v>0</v>
      </c>
      <c r="U1985" t="b">
        <f t="shared" si="274"/>
        <v>0</v>
      </c>
      <c r="V1985" t="b">
        <f t="shared" si="275"/>
        <v>0</v>
      </c>
      <c r="W1985" t="b">
        <f t="shared" si="276"/>
        <v>0</v>
      </c>
      <c r="X1985" t="b">
        <f t="shared" si="277"/>
        <v>0</v>
      </c>
      <c r="Y1985" t="b">
        <f t="shared" si="278"/>
        <v>0</v>
      </c>
    </row>
    <row r="1986" spans="1:25" x14ac:dyDescent="0.3">
      <c r="A1986">
        <v>1984</v>
      </c>
      <c r="B1986" t="s">
        <v>83</v>
      </c>
      <c r="C1986" t="s">
        <v>101</v>
      </c>
      <c r="D1986" t="s">
        <v>102</v>
      </c>
      <c r="E1986" t="s">
        <v>86</v>
      </c>
      <c r="F1986" t="s">
        <v>87</v>
      </c>
      <c r="G1986" t="s">
        <v>103</v>
      </c>
      <c r="H1986">
        <v>1199</v>
      </c>
      <c r="I1986">
        <v>87</v>
      </c>
      <c r="J1986">
        <v>20.100000000000001</v>
      </c>
      <c r="K1986">
        <v>7.5</v>
      </c>
      <c r="L1986">
        <v>2024</v>
      </c>
      <c r="M1986">
        <v>40466</v>
      </c>
      <c r="N1986">
        <v>1</v>
      </c>
      <c r="O1986">
        <v>0</v>
      </c>
      <c r="P1986">
        <v>6.04</v>
      </c>
      <c r="Q1986" t="b">
        <f t="shared" si="270"/>
        <v>1</v>
      </c>
      <c r="R1986" t="b">
        <f t="shared" si="271"/>
        <v>0</v>
      </c>
      <c r="S1986" t="b">
        <f t="shared" si="272"/>
        <v>1</v>
      </c>
      <c r="T1986" t="b">
        <f t="shared" si="273"/>
        <v>0</v>
      </c>
      <c r="U1986" t="b">
        <f t="shared" si="274"/>
        <v>0</v>
      </c>
      <c r="V1986" t="b">
        <f t="shared" si="275"/>
        <v>1</v>
      </c>
      <c r="W1986" t="b">
        <f t="shared" si="276"/>
        <v>0</v>
      </c>
      <c r="X1986" t="b">
        <f t="shared" si="277"/>
        <v>0</v>
      </c>
      <c r="Y1986" t="b">
        <f t="shared" si="278"/>
        <v>0</v>
      </c>
    </row>
    <row r="1987" spans="1:25" x14ac:dyDescent="0.3">
      <c r="A1987">
        <v>1985</v>
      </c>
      <c r="B1987" t="s">
        <v>83</v>
      </c>
      <c r="C1987" t="s">
        <v>101</v>
      </c>
      <c r="D1987" t="s">
        <v>102</v>
      </c>
      <c r="E1987" t="s">
        <v>86</v>
      </c>
      <c r="F1987" t="s">
        <v>87</v>
      </c>
      <c r="G1987" t="s">
        <v>103</v>
      </c>
      <c r="H1987">
        <v>1199</v>
      </c>
      <c r="I1987">
        <v>87</v>
      </c>
      <c r="J1987">
        <v>20.100000000000001</v>
      </c>
      <c r="K1987">
        <v>7.5</v>
      </c>
      <c r="L1987">
        <v>2022</v>
      </c>
      <c r="M1987">
        <v>56625</v>
      </c>
      <c r="N1987">
        <v>2</v>
      </c>
      <c r="O1987">
        <v>1</v>
      </c>
      <c r="P1987">
        <v>3.02</v>
      </c>
      <c r="Q1987" t="b">
        <f t="shared" si="270"/>
        <v>0</v>
      </c>
      <c r="R1987" t="b">
        <f t="shared" si="271"/>
        <v>0</v>
      </c>
      <c r="S1987" t="b">
        <f t="shared" si="272"/>
        <v>1</v>
      </c>
      <c r="T1987" t="b">
        <f t="shared" si="273"/>
        <v>0</v>
      </c>
      <c r="U1987" t="b">
        <f t="shared" si="274"/>
        <v>0</v>
      </c>
      <c r="V1987" t="b">
        <f t="shared" si="275"/>
        <v>0</v>
      </c>
      <c r="W1987" t="b">
        <f t="shared" si="276"/>
        <v>0</v>
      </c>
      <c r="X1987" t="b">
        <f t="shared" si="277"/>
        <v>0</v>
      </c>
      <c r="Y1987" t="b">
        <f t="shared" si="278"/>
        <v>0</v>
      </c>
    </row>
    <row r="1988" spans="1:25" x14ac:dyDescent="0.3">
      <c r="A1988">
        <v>1986</v>
      </c>
      <c r="B1988" t="s">
        <v>83</v>
      </c>
      <c r="C1988" t="s">
        <v>101</v>
      </c>
      <c r="D1988" t="s">
        <v>102</v>
      </c>
      <c r="E1988" t="s">
        <v>86</v>
      </c>
      <c r="F1988" t="s">
        <v>87</v>
      </c>
      <c r="G1988" t="s">
        <v>103</v>
      </c>
      <c r="H1988">
        <v>1199</v>
      </c>
      <c r="I1988">
        <v>87</v>
      </c>
      <c r="J1988">
        <v>20.100000000000001</v>
      </c>
      <c r="K1988">
        <v>7.5</v>
      </c>
      <c r="L1988">
        <v>2021</v>
      </c>
      <c r="M1988">
        <v>53079</v>
      </c>
      <c r="N1988">
        <v>1</v>
      </c>
      <c r="O1988">
        <v>0</v>
      </c>
      <c r="P1988">
        <v>4.4000000000000004</v>
      </c>
      <c r="Q1988" t="b">
        <f t="shared" ref="Q1988:Q2051" si="279">AND(P1988&gt;4,P1988&gt;4)</f>
        <v>1</v>
      </c>
      <c r="R1988" t="b">
        <f t="shared" ref="R1988:R2051" si="280">AND(P1988&gt;4,P1988&lt;5)</f>
        <v>1</v>
      </c>
      <c r="S1988" t="b">
        <f t="shared" ref="S1988:S2051" si="281">M1988&gt;40000</f>
        <v>1</v>
      </c>
      <c r="T1988" t="b">
        <f t="shared" ref="T1988:T2051" si="282">F1988=""</f>
        <v>0</v>
      </c>
      <c r="U1988" t="b">
        <f t="shared" ref="U1988:U2051" si="283">AND(R1988,S1988,T1988)</f>
        <v>0</v>
      </c>
      <c r="V1988" t="b">
        <f t="shared" ref="V1988:V2051" si="284">L1988&gt;2022</f>
        <v>0</v>
      </c>
      <c r="W1988" t="b">
        <f t="shared" ref="W1988:W2051" si="285">P1988&gt;7</f>
        <v>0</v>
      </c>
      <c r="X1988" t="b">
        <f t="shared" ref="X1988:X2051" si="286">F1988="Automatic"</f>
        <v>0</v>
      </c>
      <c r="Y1988" t="b">
        <f t="shared" ref="Y1988:Y2051" si="287">AND(V1988,W1988,X1988)</f>
        <v>0</v>
      </c>
    </row>
    <row r="1989" spans="1:25" x14ac:dyDescent="0.3">
      <c r="A1989">
        <v>1987</v>
      </c>
      <c r="B1989" t="s">
        <v>83</v>
      </c>
      <c r="C1989" t="s">
        <v>101</v>
      </c>
      <c r="D1989" t="s">
        <v>102</v>
      </c>
      <c r="E1989" t="s">
        <v>86</v>
      </c>
      <c r="F1989" t="s">
        <v>87</v>
      </c>
      <c r="G1989" t="s">
        <v>103</v>
      </c>
      <c r="H1989">
        <v>1199</v>
      </c>
      <c r="I1989">
        <v>87</v>
      </c>
      <c r="J1989">
        <v>20.100000000000001</v>
      </c>
      <c r="K1989">
        <v>7.5</v>
      </c>
      <c r="L1989">
        <v>2024</v>
      </c>
      <c r="M1989">
        <v>23152</v>
      </c>
      <c r="N1989">
        <v>1</v>
      </c>
      <c r="O1989">
        <v>0</v>
      </c>
      <c r="P1989">
        <v>5.71</v>
      </c>
      <c r="Q1989" t="b">
        <f t="shared" si="279"/>
        <v>1</v>
      </c>
      <c r="R1989" t="b">
        <f t="shared" si="280"/>
        <v>0</v>
      </c>
      <c r="S1989" t="b">
        <f t="shared" si="281"/>
        <v>0</v>
      </c>
      <c r="T1989" t="b">
        <f t="shared" si="282"/>
        <v>0</v>
      </c>
      <c r="U1989" t="b">
        <f t="shared" si="283"/>
        <v>0</v>
      </c>
      <c r="V1989" t="b">
        <f t="shared" si="284"/>
        <v>1</v>
      </c>
      <c r="W1989" t="b">
        <f t="shared" si="285"/>
        <v>0</v>
      </c>
      <c r="X1989" t="b">
        <f t="shared" si="286"/>
        <v>0</v>
      </c>
      <c r="Y1989" t="b">
        <f t="shared" si="287"/>
        <v>0</v>
      </c>
    </row>
    <row r="1990" spans="1:25" x14ac:dyDescent="0.3">
      <c r="A1990">
        <v>1988</v>
      </c>
      <c r="B1990" t="s">
        <v>83</v>
      </c>
      <c r="C1990" t="s">
        <v>101</v>
      </c>
      <c r="D1990" t="s">
        <v>102</v>
      </c>
      <c r="E1990" t="s">
        <v>86</v>
      </c>
      <c r="F1990" t="s">
        <v>87</v>
      </c>
      <c r="G1990" t="s">
        <v>103</v>
      </c>
      <c r="H1990">
        <v>1199</v>
      </c>
      <c r="I1990">
        <v>87</v>
      </c>
      <c r="J1990">
        <v>20.100000000000001</v>
      </c>
      <c r="K1990">
        <v>7.5</v>
      </c>
      <c r="L1990">
        <v>2021</v>
      </c>
      <c r="M1990">
        <v>89925</v>
      </c>
      <c r="N1990">
        <v>2</v>
      </c>
      <c r="O1990">
        <v>0</v>
      </c>
      <c r="P1990">
        <v>3.27</v>
      </c>
      <c r="Q1990" t="b">
        <f t="shared" si="279"/>
        <v>0</v>
      </c>
      <c r="R1990" t="b">
        <f t="shared" si="280"/>
        <v>0</v>
      </c>
      <c r="S1990" t="b">
        <f t="shared" si="281"/>
        <v>1</v>
      </c>
      <c r="T1990" t="b">
        <f t="shared" si="282"/>
        <v>0</v>
      </c>
      <c r="U1990" t="b">
        <f t="shared" si="283"/>
        <v>0</v>
      </c>
      <c r="V1990" t="b">
        <f t="shared" si="284"/>
        <v>0</v>
      </c>
      <c r="W1990" t="b">
        <f t="shared" si="285"/>
        <v>0</v>
      </c>
      <c r="X1990" t="b">
        <f t="shared" si="286"/>
        <v>0</v>
      </c>
      <c r="Y1990" t="b">
        <f t="shared" si="287"/>
        <v>0</v>
      </c>
    </row>
    <row r="1991" spans="1:25" x14ac:dyDescent="0.3">
      <c r="A1991">
        <v>1989</v>
      </c>
      <c r="B1991" t="s">
        <v>83</v>
      </c>
      <c r="C1991" t="s">
        <v>101</v>
      </c>
      <c r="D1991" t="s">
        <v>102</v>
      </c>
      <c r="E1991" t="s">
        <v>86</v>
      </c>
      <c r="F1991" t="s">
        <v>87</v>
      </c>
      <c r="G1991" t="s">
        <v>103</v>
      </c>
      <c r="H1991">
        <v>1199</v>
      </c>
      <c r="I1991">
        <v>87</v>
      </c>
      <c r="J1991">
        <v>20.100000000000001</v>
      </c>
      <c r="K1991">
        <v>7.5</v>
      </c>
      <c r="L1991">
        <v>2022</v>
      </c>
      <c r="M1991">
        <v>40283</v>
      </c>
      <c r="N1991">
        <v>2</v>
      </c>
      <c r="O1991">
        <v>0</v>
      </c>
      <c r="P1991">
        <v>4.66</v>
      </c>
      <c r="Q1991" t="b">
        <f t="shared" si="279"/>
        <v>1</v>
      </c>
      <c r="R1991" t="b">
        <f t="shared" si="280"/>
        <v>1</v>
      </c>
      <c r="S1991" t="b">
        <f t="shared" si="281"/>
        <v>1</v>
      </c>
      <c r="T1991" t="b">
        <f t="shared" si="282"/>
        <v>0</v>
      </c>
      <c r="U1991" t="b">
        <f t="shared" si="283"/>
        <v>0</v>
      </c>
      <c r="V1991" t="b">
        <f t="shared" si="284"/>
        <v>0</v>
      </c>
      <c r="W1991" t="b">
        <f t="shared" si="285"/>
        <v>0</v>
      </c>
      <c r="X1991" t="b">
        <f t="shared" si="286"/>
        <v>0</v>
      </c>
      <c r="Y1991" t="b">
        <f t="shared" si="287"/>
        <v>0</v>
      </c>
    </row>
    <row r="1992" spans="1:25" x14ac:dyDescent="0.3">
      <c r="A1992">
        <v>1990</v>
      </c>
      <c r="B1992" t="s">
        <v>83</v>
      </c>
      <c r="C1992" t="s">
        <v>101</v>
      </c>
      <c r="D1992" t="s">
        <v>102</v>
      </c>
      <c r="E1992" t="s">
        <v>86</v>
      </c>
      <c r="F1992" t="s">
        <v>87</v>
      </c>
      <c r="G1992" t="s">
        <v>103</v>
      </c>
      <c r="H1992">
        <v>1199</v>
      </c>
      <c r="I1992">
        <v>87</v>
      </c>
      <c r="J1992">
        <v>20.100000000000001</v>
      </c>
      <c r="K1992">
        <v>7.5</v>
      </c>
      <c r="L1992">
        <v>2020</v>
      </c>
      <c r="M1992">
        <v>79355</v>
      </c>
      <c r="N1992">
        <v>1</v>
      </c>
      <c r="O1992">
        <v>0</v>
      </c>
      <c r="P1992">
        <v>2.93</v>
      </c>
      <c r="Q1992" t="b">
        <f t="shared" si="279"/>
        <v>0</v>
      </c>
      <c r="R1992" t="b">
        <f t="shared" si="280"/>
        <v>0</v>
      </c>
      <c r="S1992" t="b">
        <f t="shared" si="281"/>
        <v>1</v>
      </c>
      <c r="T1992" t="b">
        <f t="shared" si="282"/>
        <v>0</v>
      </c>
      <c r="U1992" t="b">
        <f t="shared" si="283"/>
        <v>0</v>
      </c>
      <c r="V1992" t="b">
        <f t="shared" si="284"/>
        <v>0</v>
      </c>
      <c r="W1992" t="b">
        <f t="shared" si="285"/>
        <v>0</v>
      </c>
      <c r="X1992" t="b">
        <f t="shared" si="286"/>
        <v>0</v>
      </c>
      <c r="Y1992" t="b">
        <f t="shared" si="287"/>
        <v>0</v>
      </c>
    </row>
    <row r="1993" spans="1:25" x14ac:dyDescent="0.3">
      <c r="A1993">
        <v>1991</v>
      </c>
      <c r="B1993" t="s">
        <v>83</v>
      </c>
      <c r="C1993" t="s">
        <v>101</v>
      </c>
      <c r="D1993" t="s">
        <v>102</v>
      </c>
      <c r="E1993" t="s">
        <v>86</v>
      </c>
      <c r="F1993" t="s">
        <v>87</v>
      </c>
      <c r="G1993" t="s">
        <v>103</v>
      </c>
      <c r="H1993">
        <v>1199</v>
      </c>
      <c r="I1993">
        <v>87</v>
      </c>
      <c r="J1993">
        <v>20.100000000000001</v>
      </c>
      <c r="K1993">
        <v>7.5</v>
      </c>
      <c r="L1993">
        <v>2020</v>
      </c>
      <c r="M1993">
        <v>115763</v>
      </c>
      <c r="N1993">
        <v>2</v>
      </c>
      <c r="O1993">
        <v>0</v>
      </c>
      <c r="P1993">
        <v>2.48</v>
      </c>
      <c r="Q1993" t="b">
        <f t="shared" si="279"/>
        <v>0</v>
      </c>
      <c r="R1993" t="b">
        <f t="shared" si="280"/>
        <v>0</v>
      </c>
      <c r="S1993" t="b">
        <f t="shared" si="281"/>
        <v>1</v>
      </c>
      <c r="T1993" t="b">
        <f t="shared" si="282"/>
        <v>0</v>
      </c>
      <c r="U1993" t="b">
        <f t="shared" si="283"/>
        <v>0</v>
      </c>
      <c r="V1993" t="b">
        <f t="shared" si="284"/>
        <v>0</v>
      </c>
      <c r="W1993" t="b">
        <f t="shared" si="285"/>
        <v>0</v>
      </c>
      <c r="X1993" t="b">
        <f t="shared" si="286"/>
        <v>0</v>
      </c>
      <c r="Y1993" t="b">
        <f t="shared" si="287"/>
        <v>0</v>
      </c>
    </row>
    <row r="1994" spans="1:25" x14ac:dyDescent="0.3">
      <c r="A1994">
        <v>1992</v>
      </c>
      <c r="B1994" t="s">
        <v>83</v>
      </c>
      <c r="C1994" t="s">
        <v>101</v>
      </c>
      <c r="D1994" t="s">
        <v>102</v>
      </c>
      <c r="E1994" t="s">
        <v>86</v>
      </c>
      <c r="F1994" t="s">
        <v>87</v>
      </c>
      <c r="G1994" t="s">
        <v>103</v>
      </c>
      <c r="H1994">
        <v>1199</v>
      </c>
      <c r="I1994">
        <v>87</v>
      </c>
      <c r="J1994">
        <v>20.100000000000001</v>
      </c>
      <c r="K1994">
        <v>7.5</v>
      </c>
      <c r="L1994">
        <v>2023</v>
      </c>
      <c r="M1994">
        <v>56983</v>
      </c>
      <c r="N1994">
        <v>1</v>
      </c>
      <c r="O1994">
        <v>0</v>
      </c>
      <c r="P1994">
        <v>5</v>
      </c>
      <c r="Q1994" t="b">
        <f t="shared" si="279"/>
        <v>1</v>
      </c>
      <c r="R1994" t="b">
        <f t="shared" si="280"/>
        <v>0</v>
      </c>
      <c r="S1994" t="b">
        <f t="shared" si="281"/>
        <v>1</v>
      </c>
      <c r="T1994" t="b">
        <f t="shared" si="282"/>
        <v>0</v>
      </c>
      <c r="U1994" t="b">
        <f t="shared" si="283"/>
        <v>0</v>
      </c>
      <c r="V1994" t="b">
        <f t="shared" si="284"/>
        <v>1</v>
      </c>
      <c r="W1994" t="b">
        <f t="shared" si="285"/>
        <v>0</v>
      </c>
      <c r="X1994" t="b">
        <f t="shared" si="286"/>
        <v>0</v>
      </c>
      <c r="Y1994" t="b">
        <f t="shared" si="287"/>
        <v>0</v>
      </c>
    </row>
    <row r="1995" spans="1:25" x14ac:dyDescent="0.3">
      <c r="A1995">
        <v>1993</v>
      </c>
      <c r="B1995" t="s">
        <v>83</v>
      </c>
      <c r="C1995" t="s">
        <v>101</v>
      </c>
      <c r="D1995" t="s">
        <v>102</v>
      </c>
      <c r="E1995" t="s">
        <v>86</v>
      </c>
      <c r="F1995" t="s">
        <v>87</v>
      </c>
      <c r="G1995" t="s">
        <v>103</v>
      </c>
      <c r="H1995">
        <v>1199</v>
      </c>
      <c r="I1995">
        <v>87</v>
      </c>
      <c r="J1995">
        <v>20.100000000000001</v>
      </c>
      <c r="K1995">
        <v>7.5</v>
      </c>
      <c r="L1995">
        <v>2025</v>
      </c>
      <c r="M1995">
        <v>13299</v>
      </c>
      <c r="N1995">
        <v>2</v>
      </c>
      <c r="O1995">
        <v>1</v>
      </c>
      <c r="P1995">
        <v>5.61</v>
      </c>
      <c r="Q1995" t="b">
        <f t="shared" si="279"/>
        <v>1</v>
      </c>
      <c r="R1995" t="b">
        <f t="shared" si="280"/>
        <v>0</v>
      </c>
      <c r="S1995" t="b">
        <f t="shared" si="281"/>
        <v>0</v>
      </c>
      <c r="T1995" t="b">
        <f t="shared" si="282"/>
        <v>0</v>
      </c>
      <c r="U1995" t="b">
        <f t="shared" si="283"/>
        <v>0</v>
      </c>
      <c r="V1995" t="b">
        <f t="shared" si="284"/>
        <v>1</v>
      </c>
      <c r="W1995" t="b">
        <f t="shared" si="285"/>
        <v>0</v>
      </c>
      <c r="X1995" t="b">
        <f t="shared" si="286"/>
        <v>0</v>
      </c>
      <c r="Y1995" t="b">
        <f t="shared" si="287"/>
        <v>0</v>
      </c>
    </row>
    <row r="1996" spans="1:25" x14ac:dyDescent="0.3">
      <c r="A1996">
        <v>1994</v>
      </c>
      <c r="B1996" t="s">
        <v>83</v>
      </c>
      <c r="C1996" t="s">
        <v>101</v>
      </c>
      <c r="D1996" t="s">
        <v>102</v>
      </c>
      <c r="E1996" t="s">
        <v>86</v>
      </c>
      <c r="F1996" t="s">
        <v>87</v>
      </c>
      <c r="G1996" t="s">
        <v>103</v>
      </c>
      <c r="H1996">
        <v>1199</v>
      </c>
      <c r="I1996">
        <v>87</v>
      </c>
      <c r="J1996">
        <v>20.100000000000001</v>
      </c>
      <c r="K1996">
        <v>7.5</v>
      </c>
      <c r="L1996">
        <v>2026</v>
      </c>
      <c r="M1996">
        <v>7600</v>
      </c>
      <c r="N1996">
        <v>2</v>
      </c>
      <c r="O1996">
        <v>0</v>
      </c>
      <c r="P1996">
        <v>7.32</v>
      </c>
      <c r="Q1996" t="b">
        <f t="shared" si="279"/>
        <v>1</v>
      </c>
      <c r="R1996" t="b">
        <f t="shared" si="280"/>
        <v>0</v>
      </c>
      <c r="S1996" t="b">
        <f t="shared" si="281"/>
        <v>0</v>
      </c>
      <c r="T1996" t="b">
        <f t="shared" si="282"/>
        <v>0</v>
      </c>
      <c r="U1996" t="b">
        <f t="shared" si="283"/>
        <v>0</v>
      </c>
      <c r="V1996" t="b">
        <f t="shared" si="284"/>
        <v>1</v>
      </c>
      <c r="W1996" t="b">
        <f t="shared" si="285"/>
        <v>1</v>
      </c>
      <c r="X1996" t="b">
        <f t="shared" si="286"/>
        <v>0</v>
      </c>
      <c r="Y1996" t="b">
        <f t="shared" si="287"/>
        <v>0</v>
      </c>
    </row>
    <row r="1997" spans="1:25" x14ac:dyDescent="0.3">
      <c r="A1997">
        <v>1995</v>
      </c>
      <c r="B1997" t="s">
        <v>83</v>
      </c>
      <c r="C1997" t="s">
        <v>101</v>
      </c>
      <c r="D1997" t="s">
        <v>102</v>
      </c>
      <c r="E1997" t="s">
        <v>86</v>
      </c>
      <c r="F1997" t="s">
        <v>87</v>
      </c>
      <c r="G1997" t="s">
        <v>103</v>
      </c>
      <c r="H1997">
        <v>1199</v>
      </c>
      <c r="I1997">
        <v>87</v>
      </c>
      <c r="J1997">
        <v>20.100000000000001</v>
      </c>
      <c r="K1997">
        <v>7.5</v>
      </c>
      <c r="L1997">
        <v>2020</v>
      </c>
      <c r="M1997">
        <v>67158</v>
      </c>
      <c r="N1997">
        <v>1</v>
      </c>
      <c r="O1997">
        <v>0</v>
      </c>
      <c r="P1997">
        <v>3.32</v>
      </c>
      <c r="Q1997" t="b">
        <f t="shared" si="279"/>
        <v>0</v>
      </c>
      <c r="R1997" t="b">
        <f t="shared" si="280"/>
        <v>0</v>
      </c>
      <c r="S1997" t="b">
        <f t="shared" si="281"/>
        <v>1</v>
      </c>
      <c r="T1997" t="b">
        <f t="shared" si="282"/>
        <v>0</v>
      </c>
      <c r="U1997" t="b">
        <f t="shared" si="283"/>
        <v>0</v>
      </c>
      <c r="V1997" t="b">
        <f t="shared" si="284"/>
        <v>0</v>
      </c>
      <c r="W1997" t="b">
        <f t="shared" si="285"/>
        <v>0</v>
      </c>
      <c r="X1997" t="b">
        <f t="shared" si="286"/>
        <v>0</v>
      </c>
      <c r="Y1997" t="b">
        <f t="shared" si="287"/>
        <v>0</v>
      </c>
    </row>
    <row r="1998" spans="1:25" x14ac:dyDescent="0.3">
      <c r="A1998">
        <v>1996</v>
      </c>
      <c r="B1998" t="s">
        <v>83</v>
      </c>
      <c r="C1998" t="s">
        <v>101</v>
      </c>
      <c r="D1998" t="s">
        <v>102</v>
      </c>
      <c r="E1998" t="s">
        <v>86</v>
      </c>
      <c r="F1998" t="s">
        <v>87</v>
      </c>
      <c r="G1998" t="s">
        <v>103</v>
      </c>
      <c r="H1998">
        <v>1199</v>
      </c>
      <c r="I1998">
        <v>87</v>
      </c>
      <c r="J1998">
        <v>20.100000000000001</v>
      </c>
      <c r="K1998">
        <v>7.5</v>
      </c>
      <c r="L1998">
        <v>2023</v>
      </c>
      <c r="M1998">
        <v>49904</v>
      </c>
      <c r="N1998">
        <v>1</v>
      </c>
      <c r="O1998">
        <v>0</v>
      </c>
      <c r="P1998">
        <v>5.2</v>
      </c>
      <c r="Q1998" t="b">
        <f t="shared" si="279"/>
        <v>1</v>
      </c>
      <c r="R1998" t="b">
        <f t="shared" si="280"/>
        <v>0</v>
      </c>
      <c r="S1998" t="b">
        <f t="shared" si="281"/>
        <v>1</v>
      </c>
      <c r="T1998" t="b">
        <f t="shared" si="282"/>
        <v>0</v>
      </c>
      <c r="U1998" t="b">
        <f t="shared" si="283"/>
        <v>0</v>
      </c>
      <c r="V1998" t="b">
        <f t="shared" si="284"/>
        <v>1</v>
      </c>
      <c r="W1998" t="b">
        <f t="shared" si="285"/>
        <v>0</v>
      </c>
      <c r="X1998" t="b">
        <f t="shared" si="286"/>
        <v>0</v>
      </c>
      <c r="Y1998" t="b">
        <f t="shared" si="287"/>
        <v>0</v>
      </c>
    </row>
    <row r="1999" spans="1:25" x14ac:dyDescent="0.3">
      <c r="A1999">
        <v>1997</v>
      </c>
      <c r="B1999" t="s">
        <v>83</v>
      </c>
      <c r="C1999" t="s">
        <v>101</v>
      </c>
      <c r="D1999" t="s">
        <v>102</v>
      </c>
      <c r="E1999" t="s">
        <v>86</v>
      </c>
      <c r="F1999" t="s">
        <v>87</v>
      </c>
      <c r="G1999" t="s">
        <v>103</v>
      </c>
      <c r="H1999">
        <v>1199</v>
      </c>
      <c r="I1999">
        <v>87</v>
      </c>
      <c r="J1999">
        <v>20.100000000000001</v>
      </c>
      <c r="K1999">
        <v>7.5</v>
      </c>
      <c r="L1999">
        <v>2022</v>
      </c>
      <c r="M1999">
        <v>41269</v>
      </c>
      <c r="N1999">
        <v>1</v>
      </c>
      <c r="O1999">
        <v>1</v>
      </c>
      <c r="P1999">
        <v>4.3099999999999996</v>
      </c>
      <c r="Q1999" t="b">
        <f t="shared" si="279"/>
        <v>1</v>
      </c>
      <c r="R1999" t="b">
        <f t="shared" si="280"/>
        <v>1</v>
      </c>
      <c r="S1999" t="b">
        <f t="shared" si="281"/>
        <v>1</v>
      </c>
      <c r="T1999" t="b">
        <f t="shared" si="282"/>
        <v>0</v>
      </c>
      <c r="U1999" t="b">
        <f t="shared" si="283"/>
        <v>0</v>
      </c>
      <c r="V1999" t="b">
        <f t="shared" si="284"/>
        <v>0</v>
      </c>
      <c r="W1999" t="b">
        <f t="shared" si="285"/>
        <v>0</v>
      </c>
      <c r="X1999" t="b">
        <f t="shared" si="286"/>
        <v>0</v>
      </c>
      <c r="Y1999" t="b">
        <f t="shared" si="287"/>
        <v>0</v>
      </c>
    </row>
    <row r="2000" spans="1:25" x14ac:dyDescent="0.3">
      <c r="A2000">
        <v>1998</v>
      </c>
      <c r="B2000" t="s">
        <v>83</v>
      </c>
      <c r="C2000" t="s">
        <v>101</v>
      </c>
      <c r="D2000" t="s">
        <v>102</v>
      </c>
      <c r="E2000" t="s">
        <v>86</v>
      </c>
      <c r="F2000" t="s">
        <v>87</v>
      </c>
      <c r="G2000" t="s">
        <v>103</v>
      </c>
      <c r="H2000">
        <v>1199</v>
      </c>
      <c r="I2000">
        <v>87</v>
      </c>
      <c r="J2000">
        <v>20.100000000000001</v>
      </c>
      <c r="K2000">
        <v>7.5</v>
      </c>
      <c r="L2000">
        <v>2024</v>
      </c>
      <c r="M2000">
        <v>43748</v>
      </c>
      <c r="N2000">
        <v>2</v>
      </c>
      <c r="O2000">
        <v>0</v>
      </c>
      <c r="P2000">
        <v>5.41</v>
      </c>
      <c r="Q2000" t="b">
        <f t="shared" si="279"/>
        <v>1</v>
      </c>
      <c r="R2000" t="b">
        <f t="shared" si="280"/>
        <v>0</v>
      </c>
      <c r="S2000" t="b">
        <f t="shared" si="281"/>
        <v>1</v>
      </c>
      <c r="T2000" t="b">
        <f t="shared" si="282"/>
        <v>0</v>
      </c>
      <c r="U2000" t="b">
        <f t="shared" si="283"/>
        <v>0</v>
      </c>
      <c r="V2000" t="b">
        <f t="shared" si="284"/>
        <v>1</v>
      </c>
      <c r="W2000" t="b">
        <f t="shared" si="285"/>
        <v>0</v>
      </c>
      <c r="X2000" t="b">
        <f t="shared" si="286"/>
        <v>0</v>
      </c>
      <c r="Y2000" t="b">
        <f t="shared" si="287"/>
        <v>0</v>
      </c>
    </row>
    <row r="2001" spans="1:25" x14ac:dyDescent="0.3">
      <c r="A2001">
        <v>1999</v>
      </c>
      <c r="B2001" t="s">
        <v>83</v>
      </c>
      <c r="C2001" t="s">
        <v>101</v>
      </c>
      <c r="D2001" t="s">
        <v>102</v>
      </c>
      <c r="E2001" t="s">
        <v>86</v>
      </c>
      <c r="F2001" t="s">
        <v>87</v>
      </c>
      <c r="G2001" t="s">
        <v>103</v>
      </c>
      <c r="H2001">
        <v>1199</v>
      </c>
      <c r="I2001">
        <v>87</v>
      </c>
      <c r="J2001">
        <v>20.100000000000001</v>
      </c>
      <c r="K2001">
        <v>7.5</v>
      </c>
      <c r="L2001">
        <v>2026</v>
      </c>
      <c r="M2001">
        <v>8509</v>
      </c>
      <c r="N2001">
        <v>3</v>
      </c>
      <c r="O2001">
        <v>0</v>
      </c>
      <c r="P2001">
        <v>6.26</v>
      </c>
      <c r="Q2001" t="b">
        <f t="shared" si="279"/>
        <v>1</v>
      </c>
      <c r="R2001" t="b">
        <f t="shared" si="280"/>
        <v>0</v>
      </c>
      <c r="S2001" t="b">
        <f t="shared" si="281"/>
        <v>0</v>
      </c>
      <c r="T2001" t="b">
        <f t="shared" si="282"/>
        <v>0</v>
      </c>
      <c r="U2001" t="b">
        <f t="shared" si="283"/>
        <v>0</v>
      </c>
      <c r="V2001" t="b">
        <f t="shared" si="284"/>
        <v>1</v>
      </c>
      <c r="W2001" t="b">
        <f t="shared" si="285"/>
        <v>0</v>
      </c>
      <c r="X2001" t="b">
        <f t="shared" si="286"/>
        <v>0</v>
      </c>
      <c r="Y2001" t="b">
        <f t="shared" si="287"/>
        <v>0</v>
      </c>
    </row>
    <row r="2002" spans="1:25" x14ac:dyDescent="0.3">
      <c r="A2002">
        <v>2000</v>
      </c>
      <c r="B2002" t="s">
        <v>83</v>
      </c>
      <c r="C2002" t="s">
        <v>101</v>
      </c>
      <c r="D2002" t="s">
        <v>102</v>
      </c>
      <c r="E2002" t="s">
        <v>86</v>
      </c>
      <c r="F2002" t="s">
        <v>87</v>
      </c>
      <c r="G2002" t="s">
        <v>103</v>
      </c>
      <c r="H2002">
        <v>1199</v>
      </c>
      <c r="I2002">
        <v>87</v>
      </c>
      <c r="J2002">
        <v>20.100000000000001</v>
      </c>
      <c r="K2002">
        <v>7.5</v>
      </c>
      <c r="L2002">
        <v>2026</v>
      </c>
      <c r="M2002">
        <v>8654</v>
      </c>
      <c r="N2002">
        <v>1</v>
      </c>
      <c r="O2002">
        <v>0</v>
      </c>
      <c r="P2002">
        <v>7.68</v>
      </c>
      <c r="Q2002" t="b">
        <f t="shared" si="279"/>
        <v>1</v>
      </c>
      <c r="R2002" t="b">
        <f t="shared" si="280"/>
        <v>0</v>
      </c>
      <c r="S2002" t="b">
        <f t="shared" si="281"/>
        <v>0</v>
      </c>
      <c r="T2002" t="b">
        <f t="shared" si="282"/>
        <v>0</v>
      </c>
      <c r="U2002" t="b">
        <f t="shared" si="283"/>
        <v>0</v>
      </c>
      <c r="V2002" t="b">
        <f t="shared" si="284"/>
        <v>1</v>
      </c>
      <c r="W2002" t="b">
        <f t="shared" si="285"/>
        <v>1</v>
      </c>
      <c r="X2002" t="b">
        <f t="shared" si="286"/>
        <v>0</v>
      </c>
      <c r="Y2002" t="b">
        <f t="shared" si="287"/>
        <v>0</v>
      </c>
    </row>
    <row r="2003" spans="1:25" x14ac:dyDescent="0.3">
      <c r="A2003">
        <v>2001</v>
      </c>
      <c r="B2003" t="s">
        <v>83</v>
      </c>
      <c r="C2003" t="s">
        <v>101</v>
      </c>
      <c r="D2003" t="s">
        <v>104</v>
      </c>
      <c r="E2003" t="s">
        <v>86</v>
      </c>
      <c r="F2003" t="s">
        <v>91</v>
      </c>
      <c r="G2003" t="s">
        <v>103</v>
      </c>
      <c r="H2003">
        <v>1199</v>
      </c>
      <c r="I2003">
        <v>87</v>
      </c>
      <c r="J2003">
        <v>18.8</v>
      </c>
      <c r="K2003">
        <v>9</v>
      </c>
      <c r="L2003">
        <v>2025</v>
      </c>
      <c r="M2003">
        <v>26269</v>
      </c>
      <c r="N2003">
        <v>3</v>
      </c>
      <c r="O2003">
        <v>0</v>
      </c>
      <c r="P2003">
        <v>7.52</v>
      </c>
      <c r="Q2003" t="b">
        <f t="shared" si="279"/>
        <v>1</v>
      </c>
      <c r="R2003" t="b">
        <f t="shared" si="280"/>
        <v>0</v>
      </c>
      <c r="S2003" t="b">
        <f t="shared" si="281"/>
        <v>0</v>
      </c>
      <c r="T2003" t="b">
        <f t="shared" si="282"/>
        <v>0</v>
      </c>
      <c r="U2003" t="b">
        <f t="shared" si="283"/>
        <v>0</v>
      </c>
      <c r="V2003" t="b">
        <f t="shared" si="284"/>
        <v>1</v>
      </c>
      <c r="W2003" t="b">
        <f t="shared" si="285"/>
        <v>1</v>
      </c>
      <c r="X2003" t="b">
        <f t="shared" si="286"/>
        <v>1</v>
      </c>
      <c r="Y2003" t="b">
        <f t="shared" si="287"/>
        <v>1</v>
      </c>
    </row>
    <row r="2004" spans="1:25" x14ac:dyDescent="0.3">
      <c r="A2004">
        <v>2002</v>
      </c>
      <c r="B2004" t="s">
        <v>83</v>
      </c>
      <c r="C2004" t="s">
        <v>101</v>
      </c>
      <c r="D2004" t="s">
        <v>104</v>
      </c>
      <c r="E2004" t="s">
        <v>86</v>
      </c>
      <c r="F2004" t="s">
        <v>91</v>
      </c>
      <c r="G2004" t="s">
        <v>103</v>
      </c>
      <c r="H2004">
        <v>1199</v>
      </c>
      <c r="I2004">
        <v>87</v>
      </c>
      <c r="J2004">
        <v>18.8</v>
      </c>
      <c r="K2004">
        <v>9</v>
      </c>
      <c r="L2004">
        <v>2022</v>
      </c>
      <c r="M2004">
        <v>79392</v>
      </c>
      <c r="N2004">
        <v>1</v>
      </c>
      <c r="O2004">
        <v>0</v>
      </c>
      <c r="P2004">
        <v>5.55</v>
      </c>
      <c r="Q2004" t="b">
        <f t="shared" si="279"/>
        <v>1</v>
      </c>
      <c r="R2004" t="b">
        <f t="shared" si="280"/>
        <v>0</v>
      </c>
      <c r="S2004" t="b">
        <f t="shared" si="281"/>
        <v>1</v>
      </c>
      <c r="T2004" t="b">
        <f t="shared" si="282"/>
        <v>0</v>
      </c>
      <c r="U2004" t="b">
        <f t="shared" si="283"/>
        <v>0</v>
      </c>
      <c r="V2004" t="b">
        <f t="shared" si="284"/>
        <v>0</v>
      </c>
      <c r="W2004" t="b">
        <f t="shared" si="285"/>
        <v>0</v>
      </c>
      <c r="X2004" t="b">
        <f t="shared" si="286"/>
        <v>1</v>
      </c>
      <c r="Y2004" t="b">
        <f t="shared" si="287"/>
        <v>0</v>
      </c>
    </row>
    <row r="2005" spans="1:25" x14ac:dyDescent="0.3">
      <c r="A2005">
        <v>2003</v>
      </c>
      <c r="B2005" t="s">
        <v>83</v>
      </c>
      <c r="C2005" t="s">
        <v>101</v>
      </c>
      <c r="D2005" t="s">
        <v>104</v>
      </c>
      <c r="E2005" t="s">
        <v>86</v>
      </c>
      <c r="F2005" t="s">
        <v>91</v>
      </c>
      <c r="G2005" t="s">
        <v>103</v>
      </c>
      <c r="H2005">
        <v>1199</v>
      </c>
      <c r="I2005">
        <v>87</v>
      </c>
      <c r="J2005">
        <v>18.8</v>
      </c>
      <c r="K2005">
        <v>9</v>
      </c>
      <c r="L2005">
        <v>2022</v>
      </c>
      <c r="M2005">
        <v>70938</v>
      </c>
      <c r="N2005">
        <v>1</v>
      </c>
      <c r="O2005">
        <v>1</v>
      </c>
      <c r="P2005">
        <v>4.4800000000000004</v>
      </c>
      <c r="Q2005" t="b">
        <f t="shared" si="279"/>
        <v>1</v>
      </c>
      <c r="R2005" t="b">
        <f t="shared" si="280"/>
        <v>1</v>
      </c>
      <c r="S2005" t="b">
        <f t="shared" si="281"/>
        <v>1</v>
      </c>
      <c r="T2005" t="b">
        <f t="shared" si="282"/>
        <v>0</v>
      </c>
      <c r="U2005" t="b">
        <f t="shared" si="283"/>
        <v>0</v>
      </c>
      <c r="V2005" t="b">
        <f t="shared" si="284"/>
        <v>0</v>
      </c>
      <c r="W2005" t="b">
        <f t="shared" si="285"/>
        <v>0</v>
      </c>
      <c r="X2005" t="b">
        <f t="shared" si="286"/>
        <v>1</v>
      </c>
      <c r="Y2005" t="b">
        <f t="shared" si="287"/>
        <v>0</v>
      </c>
    </row>
    <row r="2006" spans="1:25" x14ac:dyDescent="0.3">
      <c r="A2006">
        <v>2004</v>
      </c>
      <c r="B2006" t="s">
        <v>83</v>
      </c>
      <c r="C2006" t="s">
        <v>101</v>
      </c>
      <c r="D2006" t="s">
        <v>104</v>
      </c>
      <c r="E2006" t="s">
        <v>86</v>
      </c>
      <c r="F2006" t="s">
        <v>91</v>
      </c>
      <c r="G2006" t="s">
        <v>103</v>
      </c>
      <c r="H2006">
        <v>1199</v>
      </c>
      <c r="I2006">
        <v>87</v>
      </c>
      <c r="J2006">
        <v>18.8</v>
      </c>
      <c r="K2006">
        <v>9</v>
      </c>
      <c r="L2006">
        <v>2021</v>
      </c>
      <c r="M2006">
        <v>104888</v>
      </c>
      <c r="N2006">
        <v>3</v>
      </c>
      <c r="O2006">
        <v>0</v>
      </c>
      <c r="P2006">
        <v>3.77</v>
      </c>
      <c r="Q2006" t="b">
        <f t="shared" si="279"/>
        <v>0</v>
      </c>
      <c r="R2006" t="b">
        <f t="shared" si="280"/>
        <v>0</v>
      </c>
      <c r="S2006" t="b">
        <f t="shared" si="281"/>
        <v>1</v>
      </c>
      <c r="T2006" t="b">
        <f t="shared" si="282"/>
        <v>0</v>
      </c>
      <c r="U2006" t="b">
        <f t="shared" si="283"/>
        <v>0</v>
      </c>
      <c r="V2006" t="b">
        <f t="shared" si="284"/>
        <v>0</v>
      </c>
      <c r="W2006" t="b">
        <f t="shared" si="285"/>
        <v>0</v>
      </c>
      <c r="X2006" t="b">
        <f t="shared" si="286"/>
        <v>1</v>
      </c>
      <c r="Y2006" t="b">
        <f t="shared" si="287"/>
        <v>0</v>
      </c>
    </row>
    <row r="2007" spans="1:25" x14ac:dyDescent="0.3">
      <c r="A2007">
        <v>2005</v>
      </c>
      <c r="B2007" t="s">
        <v>83</v>
      </c>
      <c r="C2007" t="s">
        <v>101</v>
      </c>
      <c r="D2007" t="s">
        <v>104</v>
      </c>
      <c r="E2007" t="s">
        <v>86</v>
      </c>
      <c r="F2007" t="s">
        <v>91</v>
      </c>
      <c r="G2007" t="s">
        <v>103</v>
      </c>
      <c r="H2007">
        <v>1199</v>
      </c>
      <c r="I2007">
        <v>87</v>
      </c>
      <c r="J2007">
        <v>18.8</v>
      </c>
      <c r="K2007">
        <v>9</v>
      </c>
      <c r="L2007">
        <v>2022</v>
      </c>
      <c r="M2007">
        <v>40963</v>
      </c>
      <c r="N2007">
        <v>1</v>
      </c>
      <c r="O2007">
        <v>0</v>
      </c>
      <c r="P2007">
        <v>5.34</v>
      </c>
      <c r="Q2007" t="b">
        <f t="shared" si="279"/>
        <v>1</v>
      </c>
      <c r="R2007" t="b">
        <f t="shared" si="280"/>
        <v>0</v>
      </c>
      <c r="S2007" t="b">
        <f t="shared" si="281"/>
        <v>1</v>
      </c>
      <c r="T2007" t="b">
        <f t="shared" si="282"/>
        <v>0</v>
      </c>
      <c r="U2007" t="b">
        <f t="shared" si="283"/>
        <v>0</v>
      </c>
      <c r="V2007" t="b">
        <f t="shared" si="284"/>
        <v>0</v>
      </c>
      <c r="W2007" t="b">
        <f t="shared" si="285"/>
        <v>0</v>
      </c>
      <c r="X2007" t="b">
        <f t="shared" si="286"/>
        <v>1</v>
      </c>
      <c r="Y2007" t="b">
        <f t="shared" si="287"/>
        <v>0</v>
      </c>
    </row>
    <row r="2008" spans="1:25" x14ac:dyDescent="0.3">
      <c r="A2008">
        <v>2006</v>
      </c>
      <c r="B2008" t="s">
        <v>83</v>
      </c>
      <c r="C2008" t="s">
        <v>101</v>
      </c>
      <c r="D2008" t="s">
        <v>104</v>
      </c>
      <c r="E2008" t="s">
        <v>86</v>
      </c>
      <c r="F2008" t="s">
        <v>91</v>
      </c>
      <c r="G2008" t="s">
        <v>103</v>
      </c>
      <c r="H2008">
        <v>1199</v>
      </c>
      <c r="I2008">
        <v>87</v>
      </c>
      <c r="J2008">
        <v>18.8</v>
      </c>
      <c r="K2008">
        <v>9</v>
      </c>
      <c r="L2008">
        <v>2026</v>
      </c>
      <c r="M2008">
        <v>8491</v>
      </c>
      <c r="N2008">
        <v>1</v>
      </c>
      <c r="O2008">
        <v>0</v>
      </c>
      <c r="P2008">
        <v>8.9600000000000009</v>
      </c>
      <c r="Q2008" t="b">
        <f t="shared" si="279"/>
        <v>1</v>
      </c>
      <c r="R2008" t="b">
        <f t="shared" si="280"/>
        <v>0</v>
      </c>
      <c r="S2008" t="b">
        <f t="shared" si="281"/>
        <v>0</v>
      </c>
      <c r="T2008" t="b">
        <f t="shared" si="282"/>
        <v>0</v>
      </c>
      <c r="U2008" t="b">
        <f t="shared" si="283"/>
        <v>0</v>
      </c>
      <c r="V2008" t="b">
        <f t="shared" si="284"/>
        <v>1</v>
      </c>
      <c r="W2008" t="b">
        <f t="shared" si="285"/>
        <v>1</v>
      </c>
      <c r="X2008" t="b">
        <f t="shared" si="286"/>
        <v>1</v>
      </c>
      <c r="Y2008" t="b">
        <f t="shared" si="287"/>
        <v>1</v>
      </c>
    </row>
    <row r="2009" spans="1:25" x14ac:dyDescent="0.3">
      <c r="A2009">
        <v>2007</v>
      </c>
      <c r="B2009" t="s">
        <v>83</v>
      </c>
      <c r="C2009" t="s">
        <v>101</v>
      </c>
      <c r="D2009" t="s">
        <v>104</v>
      </c>
      <c r="E2009" t="s">
        <v>86</v>
      </c>
      <c r="F2009" t="s">
        <v>91</v>
      </c>
      <c r="G2009" t="s">
        <v>103</v>
      </c>
      <c r="H2009">
        <v>1199</v>
      </c>
      <c r="I2009">
        <v>87</v>
      </c>
      <c r="J2009">
        <v>18.8</v>
      </c>
      <c r="K2009">
        <v>9</v>
      </c>
      <c r="L2009">
        <v>2026</v>
      </c>
      <c r="M2009">
        <v>9695</v>
      </c>
      <c r="N2009">
        <v>1</v>
      </c>
      <c r="O2009">
        <v>1</v>
      </c>
      <c r="P2009">
        <v>7.84</v>
      </c>
      <c r="Q2009" t="b">
        <f t="shared" si="279"/>
        <v>1</v>
      </c>
      <c r="R2009" t="b">
        <f t="shared" si="280"/>
        <v>0</v>
      </c>
      <c r="S2009" t="b">
        <f t="shared" si="281"/>
        <v>0</v>
      </c>
      <c r="T2009" t="b">
        <f t="shared" si="282"/>
        <v>0</v>
      </c>
      <c r="U2009" t="b">
        <f t="shared" si="283"/>
        <v>0</v>
      </c>
      <c r="V2009" t="b">
        <f t="shared" si="284"/>
        <v>1</v>
      </c>
      <c r="W2009" t="b">
        <f t="shared" si="285"/>
        <v>1</v>
      </c>
      <c r="X2009" t="b">
        <f t="shared" si="286"/>
        <v>1</v>
      </c>
      <c r="Y2009" t="b">
        <f t="shared" si="287"/>
        <v>1</v>
      </c>
    </row>
    <row r="2010" spans="1:25" x14ac:dyDescent="0.3">
      <c r="A2010">
        <v>2008</v>
      </c>
      <c r="B2010" t="s">
        <v>83</v>
      </c>
      <c r="C2010" t="s">
        <v>101</v>
      </c>
      <c r="D2010" t="s">
        <v>104</v>
      </c>
      <c r="E2010" t="s">
        <v>86</v>
      </c>
      <c r="F2010" t="s">
        <v>91</v>
      </c>
      <c r="G2010" t="s">
        <v>103</v>
      </c>
      <c r="H2010">
        <v>1199</v>
      </c>
      <c r="I2010">
        <v>87</v>
      </c>
      <c r="J2010">
        <v>18.8</v>
      </c>
      <c r="K2010">
        <v>9</v>
      </c>
      <c r="L2010">
        <v>2024</v>
      </c>
      <c r="M2010">
        <v>49516</v>
      </c>
      <c r="N2010">
        <v>1</v>
      </c>
      <c r="O2010">
        <v>0</v>
      </c>
      <c r="P2010">
        <v>6.82</v>
      </c>
      <c r="Q2010" t="b">
        <f t="shared" si="279"/>
        <v>1</v>
      </c>
      <c r="R2010" t="b">
        <f t="shared" si="280"/>
        <v>0</v>
      </c>
      <c r="S2010" t="b">
        <f t="shared" si="281"/>
        <v>1</v>
      </c>
      <c r="T2010" t="b">
        <f t="shared" si="282"/>
        <v>0</v>
      </c>
      <c r="U2010" t="b">
        <f t="shared" si="283"/>
        <v>0</v>
      </c>
      <c r="V2010" t="b">
        <f t="shared" si="284"/>
        <v>1</v>
      </c>
      <c r="W2010" t="b">
        <f t="shared" si="285"/>
        <v>0</v>
      </c>
      <c r="X2010" t="b">
        <f t="shared" si="286"/>
        <v>1</v>
      </c>
      <c r="Y2010" t="b">
        <f t="shared" si="287"/>
        <v>0</v>
      </c>
    </row>
    <row r="2011" spans="1:25" x14ac:dyDescent="0.3">
      <c r="A2011">
        <v>2009</v>
      </c>
      <c r="B2011" t="s">
        <v>83</v>
      </c>
      <c r="C2011" t="s">
        <v>101</v>
      </c>
      <c r="D2011" t="s">
        <v>104</v>
      </c>
      <c r="E2011" t="s">
        <v>86</v>
      </c>
      <c r="F2011" t="s">
        <v>91</v>
      </c>
      <c r="G2011" t="s">
        <v>103</v>
      </c>
      <c r="H2011">
        <v>1199</v>
      </c>
      <c r="I2011">
        <v>87</v>
      </c>
      <c r="J2011">
        <v>18.8</v>
      </c>
      <c r="K2011">
        <v>9</v>
      </c>
      <c r="L2011">
        <v>2023</v>
      </c>
      <c r="M2011">
        <v>38215</v>
      </c>
      <c r="N2011">
        <v>1</v>
      </c>
      <c r="O2011">
        <v>0</v>
      </c>
      <c r="P2011">
        <v>6.31</v>
      </c>
      <c r="Q2011" t="b">
        <f t="shared" si="279"/>
        <v>1</v>
      </c>
      <c r="R2011" t="b">
        <f t="shared" si="280"/>
        <v>0</v>
      </c>
      <c r="S2011" t="b">
        <f t="shared" si="281"/>
        <v>0</v>
      </c>
      <c r="T2011" t="b">
        <f t="shared" si="282"/>
        <v>0</v>
      </c>
      <c r="U2011" t="b">
        <f t="shared" si="283"/>
        <v>0</v>
      </c>
      <c r="V2011" t="b">
        <f t="shared" si="284"/>
        <v>1</v>
      </c>
      <c r="W2011" t="b">
        <f t="shared" si="285"/>
        <v>0</v>
      </c>
      <c r="X2011" t="b">
        <f t="shared" si="286"/>
        <v>1</v>
      </c>
      <c r="Y2011" t="b">
        <f t="shared" si="287"/>
        <v>0</v>
      </c>
    </row>
    <row r="2012" spans="1:25" x14ac:dyDescent="0.3">
      <c r="A2012">
        <v>2010</v>
      </c>
      <c r="B2012" t="s">
        <v>83</v>
      </c>
      <c r="C2012" t="s">
        <v>101</v>
      </c>
      <c r="D2012" t="s">
        <v>104</v>
      </c>
      <c r="E2012" t="s">
        <v>86</v>
      </c>
      <c r="F2012" t="s">
        <v>91</v>
      </c>
      <c r="G2012" t="s">
        <v>103</v>
      </c>
      <c r="H2012">
        <v>1199</v>
      </c>
      <c r="I2012">
        <v>87</v>
      </c>
      <c r="J2012">
        <v>18.8</v>
      </c>
      <c r="K2012">
        <v>9</v>
      </c>
      <c r="L2012">
        <v>2020</v>
      </c>
      <c r="M2012">
        <v>55224</v>
      </c>
      <c r="N2012">
        <v>2</v>
      </c>
      <c r="O2012">
        <v>0</v>
      </c>
      <c r="P2012">
        <v>3.42</v>
      </c>
      <c r="Q2012" t="b">
        <f t="shared" si="279"/>
        <v>0</v>
      </c>
      <c r="R2012" t="b">
        <f t="shared" si="280"/>
        <v>0</v>
      </c>
      <c r="S2012" t="b">
        <f t="shared" si="281"/>
        <v>1</v>
      </c>
      <c r="T2012" t="b">
        <f t="shared" si="282"/>
        <v>0</v>
      </c>
      <c r="U2012" t="b">
        <f t="shared" si="283"/>
        <v>0</v>
      </c>
      <c r="V2012" t="b">
        <f t="shared" si="284"/>
        <v>0</v>
      </c>
      <c r="W2012" t="b">
        <f t="shared" si="285"/>
        <v>0</v>
      </c>
      <c r="X2012" t="b">
        <f t="shared" si="286"/>
        <v>1</v>
      </c>
      <c r="Y2012" t="b">
        <f t="shared" si="287"/>
        <v>0</v>
      </c>
    </row>
    <row r="2013" spans="1:25" x14ac:dyDescent="0.3">
      <c r="A2013">
        <v>2011</v>
      </c>
      <c r="B2013" t="s">
        <v>83</v>
      </c>
      <c r="C2013" t="s">
        <v>101</v>
      </c>
      <c r="D2013" t="s">
        <v>104</v>
      </c>
      <c r="E2013" t="s">
        <v>86</v>
      </c>
      <c r="F2013" t="s">
        <v>91</v>
      </c>
      <c r="G2013" t="s">
        <v>103</v>
      </c>
      <c r="H2013">
        <v>1199</v>
      </c>
      <c r="I2013">
        <v>87</v>
      </c>
      <c r="J2013">
        <v>18.8</v>
      </c>
      <c r="K2013">
        <v>9</v>
      </c>
      <c r="L2013">
        <v>2025</v>
      </c>
      <c r="M2013">
        <v>16330</v>
      </c>
      <c r="N2013">
        <v>2</v>
      </c>
      <c r="O2013">
        <v>1</v>
      </c>
      <c r="P2013">
        <v>7.23</v>
      </c>
      <c r="Q2013" t="b">
        <f t="shared" si="279"/>
        <v>1</v>
      </c>
      <c r="R2013" t="b">
        <f t="shared" si="280"/>
        <v>0</v>
      </c>
      <c r="S2013" t="b">
        <f t="shared" si="281"/>
        <v>0</v>
      </c>
      <c r="T2013" t="b">
        <f t="shared" si="282"/>
        <v>0</v>
      </c>
      <c r="U2013" t="b">
        <f t="shared" si="283"/>
        <v>0</v>
      </c>
      <c r="V2013" t="b">
        <f t="shared" si="284"/>
        <v>1</v>
      </c>
      <c r="W2013" t="b">
        <f t="shared" si="285"/>
        <v>1</v>
      </c>
      <c r="X2013" t="b">
        <f t="shared" si="286"/>
        <v>1</v>
      </c>
      <c r="Y2013" t="b">
        <f t="shared" si="287"/>
        <v>1</v>
      </c>
    </row>
    <row r="2014" spans="1:25" x14ac:dyDescent="0.3">
      <c r="A2014">
        <v>2012</v>
      </c>
      <c r="B2014" t="s">
        <v>83</v>
      </c>
      <c r="C2014" t="s">
        <v>101</v>
      </c>
      <c r="D2014" t="s">
        <v>104</v>
      </c>
      <c r="E2014" t="s">
        <v>86</v>
      </c>
      <c r="F2014" t="s">
        <v>91</v>
      </c>
      <c r="G2014" t="s">
        <v>103</v>
      </c>
      <c r="H2014">
        <v>1199</v>
      </c>
      <c r="I2014">
        <v>87</v>
      </c>
      <c r="J2014">
        <v>18.8</v>
      </c>
      <c r="K2014">
        <v>9</v>
      </c>
      <c r="L2014">
        <v>2026</v>
      </c>
      <c r="M2014">
        <v>9750</v>
      </c>
      <c r="N2014">
        <v>2</v>
      </c>
      <c r="O2014">
        <v>0</v>
      </c>
      <c r="P2014">
        <v>8.74</v>
      </c>
      <c r="Q2014" t="b">
        <f t="shared" si="279"/>
        <v>1</v>
      </c>
      <c r="R2014" t="b">
        <f t="shared" si="280"/>
        <v>0</v>
      </c>
      <c r="S2014" t="b">
        <f t="shared" si="281"/>
        <v>0</v>
      </c>
      <c r="T2014" t="b">
        <f t="shared" si="282"/>
        <v>0</v>
      </c>
      <c r="U2014" t="b">
        <f t="shared" si="283"/>
        <v>0</v>
      </c>
      <c r="V2014" t="b">
        <f t="shared" si="284"/>
        <v>1</v>
      </c>
      <c r="W2014" t="b">
        <f t="shared" si="285"/>
        <v>1</v>
      </c>
      <c r="X2014" t="b">
        <f t="shared" si="286"/>
        <v>1</v>
      </c>
      <c r="Y2014" t="b">
        <f t="shared" si="287"/>
        <v>1</v>
      </c>
    </row>
    <row r="2015" spans="1:25" x14ac:dyDescent="0.3">
      <c r="A2015">
        <v>2013</v>
      </c>
      <c r="B2015" t="s">
        <v>83</v>
      </c>
      <c r="C2015" t="s">
        <v>101</v>
      </c>
      <c r="D2015" t="s">
        <v>104</v>
      </c>
      <c r="E2015" t="s">
        <v>86</v>
      </c>
      <c r="F2015" t="s">
        <v>91</v>
      </c>
      <c r="G2015" t="s">
        <v>103</v>
      </c>
      <c r="H2015">
        <v>1199</v>
      </c>
      <c r="I2015">
        <v>87</v>
      </c>
      <c r="J2015">
        <v>18.8</v>
      </c>
      <c r="K2015">
        <v>9</v>
      </c>
      <c r="L2015">
        <v>2024</v>
      </c>
      <c r="M2015">
        <v>49659</v>
      </c>
      <c r="N2015">
        <v>1</v>
      </c>
      <c r="O2015">
        <v>0</v>
      </c>
      <c r="P2015">
        <v>6.79</v>
      </c>
      <c r="Q2015" t="b">
        <f t="shared" si="279"/>
        <v>1</v>
      </c>
      <c r="R2015" t="b">
        <f t="shared" si="280"/>
        <v>0</v>
      </c>
      <c r="S2015" t="b">
        <f t="shared" si="281"/>
        <v>1</v>
      </c>
      <c r="T2015" t="b">
        <f t="shared" si="282"/>
        <v>0</v>
      </c>
      <c r="U2015" t="b">
        <f t="shared" si="283"/>
        <v>0</v>
      </c>
      <c r="V2015" t="b">
        <f t="shared" si="284"/>
        <v>1</v>
      </c>
      <c r="W2015" t="b">
        <f t="shared" si="285"/>
        <v>0</v>
      </c>
      <c r="X2015" t="b">
        <f t="shared" si="286"/>
        <v>1</v>
      </c>
      <c r="Y2015" t="b">
        <f t="shared" si="287"/>
        <v>0</v>
      </c>
    </row>
    <row r="2016" spans="1:25" x14ac:dyDescent="0.3">
      <c r="A2016">
        <v>2014</v>
      </c>
      <c r="B2016" t="s">
        <v>83</v>
      </c>
      <c r="C2016" t="s">
        <v>101</v>
      </c>
      <c r="D2016" t="s">
        <v>104</v>
      </c>
      <c r="E2016" t="s">
        <v>86</v>
      </c>
      <c r="F2016" t="s">
        <v>91</v>
      </c>
      <c r="G2016" t="s">
        <v>103</v>
      </c>
      <c r="H2016">
        <v>1199</v>
      </c>
      <c r="I2016">
        <v>87</v>
      </c>
      <c r="J2016">
        <v>18.8</v>
      </c>
      <c r="K2016">
        <v>9</v>
      </c>
      <c r="L2016">
        <v>2025</v>
      </c>
      <c r="M2016">
        <v>26146</v>
      </c>
      <c r="N2016">
        <v>2</v>
      </c>
      <c r="O2016">
        <v>0</v>
      </c>
      <c r="P2016">
        <v>7.61</v>
      </c>
      <c r="Q2016" t="b">
        <f t="shared" si="279"/>
        <v>1</v>
      </c>
      <c r="R2016" t="b">
        <f t="shared" si="280"/>
        <v>0</v>
      </c>
      <c r="S2016" t="b">
        <f t="shared" si="281"/>
        <v>0</v>
      </c>
      <c r="T2016" t="b">
        <f t="shared" si="282"/>
        <v>0</v>
      </c>
      <c r="U2016" t="b">
        <f t="shared" si="283"/>
        <v>0</v>
      </c>
      <c r="V2016" t="b">
        <f t="shared" si="284"/>
        <v>1</v>
      </c>
      <c r="W2016" t="b">
        <f t="shared" si="285"/>
        <v>1</v>
      </c>
      <c r="X2016" t="b">
        <f t="shared" si="286"/>
        <v>1</v>
      </c>
      <c r="Y2016" t="b">
        <f t="shared" si="287"/>
        <v>1</v>
      </c>
    </row>
    <row r="2017" spans="1:25" x14ac:dyDescent="0.3">
      <c r="A2017">
        <v>2015</v>
      </c>
      <c r="B2017" t="s">
        <v>83</v>
      </c>
      <c r="C2017" t="s">
        <v>101</v>
      </c>
      <c r="D2017" t="s">
        <v>104</v>
      </c>
      <c r="E2017" t="s">
        <v>86</v>
      </c>
      <c r="F2017" t="s">
        <v>91</v>
      </c>
      <c r="G2017" t="s">
        <v>103</v>
      </c>
      <c r="H2017">
        <v>1199</v>
      </c>
      <c r="I2017">
        <v>87</v>
      </c>
      <c r="J2017">
        <v>18.8</v>
      </c>
      <c r="K2017">
        <v>9</v>
      </c>
      <c r="L2017">
        <v>2021</v>
      </c>
      <c r="M2017">
        <v>96840</v>
      </c>
      <c r="N2017">
        <v>1</v>
      </c>
      <c r="O2017">
        <v>0</v>
      </c>
      <c r="P2017">
        <v>4.74</v>
      </c>
      <c r="Q2017" t="b">
        <f t="shared" si="279"/>
        <v>1</v>
      </c>
      <c r="R2017" t="b">
        <f t="shared" si="280"/>
        <v>1</v>
      </c>
      <c r="S2017" t="b">
        <f t="shared" si="281"/>
        <v>1</v>
      </c>
      <c r="T2017" t="b">
        <f t="shared" si="282"/>
        <v>0</v>
      </c>
      <c r="U2017" t="b">
        <f t="shared" si="283"/>
        <v>0</v>
      </c>
      <c r="V2017" t="b">
        <f t="shared" si="284"/>
        <v>0</v>
      </c>
      <c r="W2017" t="b">
        <f t="shared" si="285"/>
        <v>0</v>
      </c>
      <c r="X2017" t="b">
        <f t="shared" si="286"/>
        <v>1</v>
      </c>
      <c r="Y2017" t="b">
        <f t="shared" si="287"/>
        <v>0</v>
      </c>
    </row>
    <row r="2018" spans="1:25" x14ac:dyDescent="0.3">
      <c r="A2018">
        <v>2016</v>
      </c>
      <c r="B2018" t="s">
        <v>83</v>
      </c>
      <c r="C2018" t="s">
        <v>101</v>
      </c>
      <c r="D2018" t="s">
        <v>104</v>
      </c>
      <c r="E2018" t="s">
        <v>86</v>
      </c>
      <c r="F2018" t="s">
        <v>91</v>
      </c>
      <c r="G2018" t="s">
        <v>103</v>
      </c>
      <c r="H2018">
        <v>1199</v>
      </c>
      <c r="I2018">
        <v>87</v>
      </c>
      <c r="J2018">
        <v>18.8</v>
      </c>
      <c r="K2018">
        <v>9</v>
      </c>
      <c r="L2018">
        <v>2024</v>
      </c>
      <c r="M2018">
        <v>49558</v>
      </c>
      <c r="N2018">
        <v>1</v>
      </c>
      <c r="O2018">
        <v>0</v>
      </c>
      <c r="P2018">
        <v>7.3</v>
      </c>
      <c r="Q2018" t="b">
        <f t="shared" si="279"/>
        <v>1</v>
      </c>
      <c r="R2018" t="b">
        <f t="shared" si="280"/>
        <v>0</v>
      </c>
      <c r="S2018" t="b">
        <f t="shared" si="281"/>
        <v>1</v>
      </c>
      <c r="T2018" t="b">
        <f t="shared" si="282"/>
        <v>0</v>
      </c>
      <c r="U2018" t="b">
        <f t="shared" si="283"/>
        <v>0</v>
      </c>
      <c r="V2018" t="b">
        <f t="shared" si="284"/>
        <v>1</v>
      </c>
      <c r="W2018" t="b">
        <f t="shared" si="285"/>
        <v>1</v>
      </c>
      <c r="X2018" t="b">
        <f t="shared" si="286"/>
        <v>1</v>
      </c>
      <c r="Y2018" t="b">
        <f t="shared" si="287"/>
        <v>1</v>
      </c>
    </row>
    <row r="2019" spans="1:25" x14ac:dyDescent="0.3">
      <c r="A2019">
        <v>2017</v>
      </c>
      <c r="B2019" t="s">
        <v>83</v>
      </c>
      <c r="C2019" t="s">
        <v>101</v>
      </c>
      <c r="D2019" t="s">
        <v>104</v>
      </c>
      <c r="E2019" t="s">
        <v>86</v>
      </c>
      <c r="F2019" t="s">
        <v>91</v>
      </c>
      <c r="G2019" t="s">
        <v>103</v>
      </c>
      <c r="H2019">
        <v>1199</v>
      </c>
      <c r="I2019">
        <v>87</v>
      </c>
      <c r="J2019">
        <v>18.8</v>
      </c>
      <c r="K2019">
        <v>9</v>
      </c>
      <c r="L2019">
        <v>2025</v>
      </c>
      <c r="M2019">
        <v>19817</v>
      </c>
      <c r="N2019">
        <v>1</v>
      </c>
      <c r="O2019">
        <v>0</v>
      </c>
      <c r="P2019">
        <v>8.2899999999999991</v>
      </c>
      <c r="Q2019" t="b">
        <f t="shared" si="279"/>
        <v>1</v>
      </c>
      <c r="R2019" t="b">
        <f t="shared" si="280"/>
        <v>0</v>
      </c>
      <c r="S2019" t="b">
        <f t="shared" si="281"/>
        <v>0</v>
      </c>
      <c r="T2019" t="b">
        <f t="shared" si="282"/>
        <v>0</v>
      </c>
      <c r="U2019" t="b">
        <f t="shared" si="283"/>
        <v>0</v>
      </c>
      <c r="V2019" t="b">
        <f t="shared" si="284"/>
        <v>1</v>
      </c>
      <c r="W2019" t="b">
        <f t="shared" si="285"/>
        <v>1</v>
      </c>
      <c r="X2019" t="b">
        <f t="shared" si="286"/>
        <v>1</v>
      </c>
      <c r="Y2019" t="b">
        <f t="shared" si="287"/>
        <v>1</v>
      </c>
    </row>
    <row r="2020" spans="1:25" x14ac:dyDescent="0.3">
      <c r="A2020">
        <v>2018</v>
      </c>
      <c r="B2020" t="s">
        <v>83</v>
      </c>
      <c r="C2020" t="s">
        <v>101</v>
      </c>
      <c r="D2020" t="s">
        <v>104</v>
      </c>
      <c r="E2020" t="s">
        <v>86</v>
      </c>
      <c r="F2020" t="s">
        <v>91</v>
      </c>
      <c r="G2020" t="s">
        <v>103</v>
      </c>
      <c r="H2020">
        <v>1199</v>
      </c>
      <c r="I2020">
        <v>87</v>
      </c>
      <c r="J2020">
        <v>18.8</v>
      </c>
      <c r="K2020">
        <v>9</v>
      </c>
      <c r="L2020">
        <v>2026</v>
      </c>
      <c r="M2020">
        <v>8790</v>
      </c>
      <c r="N2020">
        <v>2</v>
      </c>
      <c r="O2020">
        <v>1</v>
      </c>
      <c r="P2020">
        <v>7.42</v>
      </c>
      <c r="Q2020" t="b">
        <f t="shared" si="279"/>
        <v>1</v>
      </c>
      <c r="R2020" t="b">
        <f t="shared" si="280"/>
        <v>0</v>
      </c>
      <c r="S2020" t="b">
        <f t="shared" si="281"/>
        <v>0</v>
      </c>
      <c r="T2020" t="b">
        <f t="shared" si="282"/>
        <v>0</v>
      </c>
      <c r="U2020" t="b">
        <f t="shared" si="283"/>
        <v>0</v>
      </c>
      <c r="V2020" t="b">
        <f t="shared" si="284"/>
        <v>1</v>
      </c>
      <c r="W2020" t="b">
        <f t="shared" si="285"/>
        <v>1</v>
      </c>
      <c r="X2020" t="b">
        <f t="shared" si="286"/>
        <v>1</v>
      </c>
      <c r="Y2020" t="b">
        <f t="shared" si="287"/>
        <v>1</v>
      </c>
    </row>
    <row r="2021" spans="1:25" x14ac:dyDescent="0.3">
      <c r="A2021">
        <v>2019</v>
      </c>
      <c r="B2021" t="s">
        <v>83</v>
      </c>
      <c r="C2021" t="s">
        <v>101</v>
      </c>
      <c r="D2021" t="s">
        <v>104</v>
      </c>
      <c r="E2021" t="s">
        <v>86</v>
      </c>
      <c r="F2021" t="s">
        <v>91</v>
      </c>
      <c r="G2021" t="s">
        <v>103</v>
      </c>
      <c r="H2021">
        <v>1199</v>
      </c>
      <c r="I2021">
        <v>87</v>
      </c>
      <c r="J2021">
        <v>18.8</v>
      </c>
      <c r="K2021">
        <v>9</v>
      </c>
      <c r="L2021">
        <v>2025</v>
      </c>
      <c r="M2021">
        <v>20076</v>
      </c>
      <c r="N2021">
        <v>1</v>
      </c>
      <c r="O2021">
        <v>0</v>
      </c>
      <c r="P2021">
        <v>7.75</v>
      </c>
      <c r="Q2021" t="b">
        <f t="shared" si="279"/>
        <v>1</v>
      </c>
      <c r="R2021" t="b">
        <f t="shared" si="280"/>
        <v>0</v>
      </c>
      <c r="S2021" t="b">
        <f t="shared" si="281"/>
        <v>0</v>
      </c>
      <c r="T2021" t="b">
        <f t="shared" si="282"/>
        <v>0</v>
      </c>
      <c r="U2021" t="b">
        <f t="shared" si="283"/>
        <v>0</v>
      </c>
      <c r="V2021" t="b">
        <f t="shared" si="284"/>
        <v>1</v>
      </c>
      <c r="W2021" t="b">
        <f t="shared" si="285"/>
        <v>1</v>
      </c>
      <c r="X2021" t="b">
        <f t="shared" si="286"/>
        <v>1</v>
      </c>
      <c r="Y2021" t="b">
        <f t="shared" si="287"/>
        <v>1</v>
      </c>
    </row>
    <row r="2022" spans="1:25" x14ac:dyDescent="0.3">
      <c r="A2022">
        <v>2020</v>
      </c>
      <c r="B2022" t="s">
        <v>83</v>
      </c>
      <c r="C2022" t="s">
        <v>101</v>
      </c>
      <c r="D2022" t="s">
        <v>104</v>
      </c>
      <c r="E2022" t="s">
        <v>86</v>
      </c>
      <c r="F2022" t="s">
        <v>91</v>
      </c>
      <c r="G2022" t="s">
        <v>103</v>
      </c>
      <c r="H2022">
        <v>1199</v>
      </c>
      <c r="I2022">
        <v>87</v>
      </c>
      <c r="J2022">
        <v>18.8</v>
      </c>
      <c r="K2022">
        <v>9</v>
      </c>
      <c r="L2022">
        <v>2022</v>
      </c>
      <c r="M2022">
        <v>45850</v>
      </c>
      <c r="N2022">
        <v>1</v>
      </c>
      <c r="O2022">
        <v>0</v>
      </c>
      <c r="P2022">
        <v>5.74</v>
      </c>
      <c r="Q2022" t="b">
        <f t="shared" si="279"/>
        <v>1</v>
      </c>
      <c r="R2022" t="b">
        <f t="shared" si="280"/>
        <v>0</v>
      </c>
      <c r="S2022" t="b">
        <f t="shared" si="281"/>
        <v>1</v>
      </c>
      <c r="T2022" t="b">
        <f t="shared" si="282"/>
        <v>0</v>
      </c>
      <c r="U2022" t="b">
        <f t="shared" si="283"/>
        <v>0</v>
      </c>
      <c r="V2022" t="b">
        <f t="shared" si="284"/>
        <v>0</v>
      </c>
      <c r="W2022" t="b">
        <f t="shared" si="285"/>
        <v>0</v>
      </c>
      <c r="X2022" t="b">
        <f t="shared" si="286"/>
        <v>1</v>
      </c>
      <c r="Y2022" t="b">
        <f t="shared" si="287"/>
        <v>0</v>
      </c>
    </row>
    <row r="2023" spans="1:25" x14ac:dyDescent="0.3">
      <c r="A2023">
        <v>2021</v>
      </c>
      <c r="B2023" t="s">
        <v>83</v>
      </c>
      <c r="C2023" t="s">
        <v>101</v>
      </c>
      <c r="D2023" t="s">
        <v>104</v>
      </c>
      <c r="E2023" t="s">
        <v>86</v>
      </c>
      <c r="F2023" t="s">
        <v>91</v>
      </c>
      <c r="G2023" t="s">
        <v>103</v>
      </c>
      <c r="H2023">
        <v>1199</v>
      </c>
      <c r="I2023">
        <v>87</v>
      </c>
      <c r="J2023">
        <v>18.8</v>
      </c>
      <c r="K2023">
        <v>9</v>
      </c>
      <c r="L2023">
        <v>2020</v>
      </c>
      <c r="M2023">
        <v>98695</v>
      </c>
      <c r="N2023">
        <v>1</v>
      </c>
      <c r="O2023">
        <v>0</v>
      </c>
      <c r="P2023">
        <v>3.5</v>
      </c>
      <c r="Q2023" t="b">
        <f t="shared" si="279"/>
        <v>0</v>
      </c>
      <c r="R2023" t="b">
        <f t="shared" si="280"/>
        <v>0</v>
      </c>
      <c r="S2023" t="b">
        <f t="shared" si="281"/>
        <v>1</v>
      </c>
      <c r="T2023" t="b">
        <f t="shared" si="282"/>
        <v>0</v>
      </c>
      <c r="U2023" t="b">
        <f t="shared" si="283"/>
        <v>0</v>
      </c>
      <c r="V2023" t="b">
        <f t="shared" si="284"/>
        <v>0</v>
      </c>
      <c r="W2023" t="b">
        <f t="shared" si="285"/>
        <v>0</v>
      </c>
      <c r="X2023" t="b">
        <f t="shared" si="286"/>
        <v>1</v>
      </c>
      <c r="Y2023" t="b">
        <f t="shared" si="287"/>
        <v>0</v>
      </c>
    </row>
    <row r="2024" spans="1:25" x14ac:dyDescent="0.3">
      <c r="A2024">
        <v>2022</v>
      </c>
      <c r="B2024" t="s">
        <v>83</v>
      </c>
      <c r="C2024" t="s">
        <v>101</v>
      </c>
      <c r="D2024" t="s">
        <v>104</v>
      </c>
      <c r="E2024" t="s">
        <v>86</v>
      </c>
      <c r="F2024" t="s">
        <v>91</v>
      </c>
      <c r="G2024" t="s">
        <v>103</v>
      </c>
      <c r="H2024">
        <v>1199</v>
      </c>
      <c r="I2024">
        <v>87</v>
      </c>
      <c r="J2024">
        <v>18.8</v>
      </c>
      <c r="K2024">
        <v>9</v>
      </c>
      <c r="L2024">
        <v>2024</v>
      </c>
      <c r="M2024">
        <v>40910</v>
      </c>
      <c r="N2024">
        <v>1</v>
      </c>
      <c r="O2024">
        <v>0</v>
      </c>
      <c r="P2024">
        <v>6.84</v>
      </c>
      <c r="Q2024" t="b">
        <f t="shared" si="279"/>
        <v>1</v>
      </c>
      <c r="R2024" t="b">
        <f t="shared" si="280"/>
        <v>0</v>
      </c>
      <c r="S2024" t="b">
        <f t="shared" si="281"/>
        <v>1</v>
      </c>
      <c r="T2024" t="b">
        <f t="shared" si="282"/>
        <v>0</v>
      </c>
      <c r="U2024" t="b">
        <f t="shared" si="283"/>
        <v>0</v>
      </c>
      <c r="V2024" t="b">
        <f t="shared" si="284"/>
        <v>1</v>
      </c>
      <c r="W2024" t="b">
        <f t="shared" si="285"/>
        <v>0</v>
      </c>
      <c r="X2024" t="b">
        <f t="shared" si="286"/>
        <v>1</v>
      </c>
      <c r="Y2024" t="b">
        <f t="shared" si="287"/>
        <v>0</v>
      </c>
    </row>
    <row r="2025" spans="1:25" x14ac:dyDescent="0.3">
      <c r="A2025">
        <v>2023</v>
      </c>
      <c r="B2025" t="s">
        <v>83</v>
      </c>
      <c r="C2025" t="s">
        <v>101</v>
      </c>
      <c r="D2025" t="s">
        <v>104</v>
      </c>
      <c r="E2025" t="s">
        <v>86</v>
      </c>
      <c r="F2025" t="s">
        <v>91</v>
      </c>
      <c r="G2025" t="s">
        <v>103</v>
      </c>
      <c r="H2025">
        <v>1199</v>
      </c>
      <c r="I2025">
        <v>87</v>
      </c>
      <c r="J2025">
        <v>18.8</v>
      </c>
      <c r="K2025">
        <v>9</v>
      </c>
      <c r="L2025">
        <v>2026</v>
      </c>
      <c r="M2025">
        <v>5566</v>
      </c>
      <c r="N2025">
        <v>1</v>
      </c>
      <c r="O2025">
        <v>0</v>
      </c>
      <c r="P2025">
        <v>9.11</v>
      </c>
      <c r="Q2025" t="b">
        <f t="shared" si="279"/>
        <v>1</v>
      </c>
      <c r="R2025" t="b">
        <f t="shared" si="280"/>
        <v>0</v>
      </c>
      <c r="S2025" t="b">
        <f t="shared" si="281"/>
        <v>0</v>
      </c>
      <c r="T2025" t="b">
        <f t="shared" si="282"/>
        <v>0</v>
      </c>
      <c r="U2025" t="b">
        <f t="shared" si="283"/>
        <v>0</v>
      </c>
      <c r="V2025" t="b">
        <f t="shared" si="284"/>
        <v>1</v>
      </c>
      <c r="W2025" t="b">
        <f t="shared" si="285"/>
        <v>1</v>
      </c>
      <c r="X2025" t="b">
        <f t="shared" si="286"/>
        <v>1</v>
      </c>
      <c r="Y2025" t="b">
        <f t="shared" si="287"/>
        <v>1</v>
      </c>
    </row>
    <row r="2026" spans="1:25" x14ac:dyDescent="0.3">
      <c r="A2026">
        <v>2024</v>
      </c>
      <c r="B2026" t="s">
        <v>83</v>
      </c>
      <c r="C2026" t="s">
        <v>101</v>
      </c>
      <c r="D2026" t="s">
        <v>104</v>
      </c>
      <c r="E2026" t="s">
        <v>86</v>
      </c>
      <c r="F2026" t="s">
        <v>91</v>
      </c>
      <c r="G2026" t="s">
        <v>103</v>
      </c>
      <c r="H2026">
        <v>1199</v>
      </c>
      <c r="I2026">
        <v>87</v>
      </c>
      <c r="J2026">
        <v>18.8</v>
      </c>
      <c r="K2026">
        <v>9</v>
      </c>
      <c r="L2026">
        <v>2020</v>
      </c>
      <c r="M2026">
        <v>109019</v>
      </c>
      <c r="N2026">
        <v>1</v>
      </c>
      <c r="O2026">
        <v>0</v>
      </c>
      <c r="P2026">
        <v>3.43</v>
      </c>
      <c r="Q2026" t="b">
        <f t="shared" si="279"/>
        <v>0</v>
      </c>
      <c r="R2026" t="b">
        <f t="shared" si="280"/>
        <v>0</v>
      </c>
      <c r="S2026" t="b">
        <f t="shared" si="281"/>
        <v>1</v>
      </c>
      <c r="T2026" t="b">
        <f t="shared" si="282"/>
        <v>0</v>
      </c>
      <c r="U2026" t="b">
        <f t="shared" si="283"/>
        <v>0</v>
      </c>
      <c r="V2026" t="b">
        <f t="shared" si="284"/>
        <v>0</v>
      </c>
      <c r="W2026" t="b">
        <f t="shared" si="285"/>
        <v>0</v>
      </c>
      <c r="X2026" t="b">
        <f t="shared" si="286"/>
        <v>1</v>
      </c>
      <c r="Y2026" t="b">
        <f t="shared" si="287"/>
        <v>0</v>
      </c>
    </row>
    <row r="2027" spans="1:25" x14ac:dyDescent="0.3">
      <c r="A2027">
        <v>2025</v>
      </c>
      <c r="B2027" t="s">
        <v>83</v>
      </c>
      <c r="C2027" t="s">
        <v>101</v>
      </c>
      <c r="D2027" t="s">
        <v>104</v>
      </c>
      <c r="E2027" t="s">
        <v>86</v>
      </c>
      <c r="F2027" t="s">
        <v>91</v>
      </c>
      <c r="G2027" t="s">
        <v>103</v>
      </c>
      <c r="H2027">
        <v>1199</v>
      </c>
      <c r="I2027">
        <v>87</v>
      </c>
      <c r="J2027">
        <v>18.8</v>
      </c>
      <c r="K2027">
        <v>9</v>
      </c>
      <c r="L2027">
        <v>2020</v>
      </c>
      <c r="M2027">
        <v>79065</v>
      </c>
      <c r="N2027">
        <v>1</v>
      </c>
      <c r="O2027">
        <v>0</v>
      </c>
      <c r="P2027">
        <v>3.81</v>
      </c>
      <c r="Q2027" t="b">
        <f t="shared" si="279"/>
        <v>0</v>
      </c>
      <c r="R2027" t="b">
        <f t="shared" si="280"/>
        <v>0</v>
      </c>
      <c r="S2027" t="b">
        <f t="shared" si="281"/>
        <v>1</v>
      </c>
      <c r="T2027" t="b">
        <f t="shared" si="282"/>
        <v>0</v>
      </c>
      <c r="U2027" t="b">
        <f t="shared" si="283"/>
        <v>0</v>
      </c>
      <c r="V2027" t="b">
        <f t="shared" si="284"/>
        <v>0</v>
      </c>
      <c r="W2027" t="b">
        <f t="shared" si="285"/>
        <v>0</v>
      </c>
      <c r="X2027" t="b">
        <f t="shared" si="286"/>
        <v>1</v>
      </c>
      <c r="Y2027" t="b">
        <f t="shared" si="287"/>
        <v>0</v>
      </c>
    </row>
    <row r="2028" spans="1:25" x14ac:dyDescent="0.3">
      <c r="A2028">
        <v>2026</v>
      </c>
      <c r="B2028" t="s">
        <v>83</v>
      </c>
      <c r="C2028" t="s">
        <v>101</v>
      </c>
      <c r="D2028" t="s">
        <v>104</v>
      </c>
      <c r="E2028" t="s">
        <v>86</v>
      </c>
      <c r="F2028" t="s">
        <v>91</v>
      </c>
      <c r="G2028" t="s">
        <v>103</v>
      </c>
      <c r="H2028">
        <v>1199</v>
      </c>
      <c r="I2028">
        <v>87</v>
      </c>
      <c r="J2028">
        <v>18.8</v>
      </c>
      <c r="K2028">
        <v>9</v>
      </c>
      <c r="L2028">
        <v>2025</v>
      </c>
      <c r="M2028">
        <v>12506</v>
      </c>
      <c r="N2028">
        <v>1</v>
      </c>
      <c r="O2028">
        <v>0</v>
      </c>
      <c r="P2028">
        <v>8.52</v>
      </c>
      <c r="Q2028" t="b">
        <f t="shared" si="279"/>
        <v>1</v>
      </c>
      <c r="R2028" t="b">
        <f t="shared" si="280"/>
        <v>0</v>
      </c>
      <c r="S2028" t="b">
        <f t="shared" si="281"/>
        <v>0</v>
      </c>
      <c r="T2028" t="b">
        <f t="shared" si="282"/>
        <v>0</v>
      </c>
      <c r="U2028" t="b">
        <f t="shared" si="283"/>
        <v>0</v>
      </c>
      <c r="V2028" t="b">
        <f t="shared" si="284"/>
        <v>1</v>
      </c>
      <c r="W2028" t="b">
        <f t="shared" si="285"/>
        <v>1</v>
      </c>
      <c r="X2028" t="b">
        <f t="shared" si="286"/>
        <v>1</v>
      </c>
      <c r="Y2028" t="b">
        <f t="shared" si="287"/>
        <v>1</v>
      </c>
    </row>
    <row r="2029" spans="1:25" x14ac:dyDescent="0.3">
      <c r="A2029">
        <v>2027</v>
      </c>
      <c r="B2029" t="s">
        <v>83</v>
      </c>
      <c r="C2029" t="s">
        <v>101</v>
      </c>
      <c r="D2029" t="s">
        <v>104</v>
      </c>
      <c r="E2029" t="s">
        <v>86</v>
      </c>
      <c r="F2029" t="s">
        <v>91</v>
      </c>
      <c r="G2029" t="s">
        <v>103</v>
      </c>
      <c r="H2029">
        <v>1199</v>
      </c>
      <c r="I2029">
        <v>87</v>
      </c>
      <c r="J2029">
        <v>18.8</v>
      </c>
      <c r="K2029">
        <v>9</v>
      </c>
      <c r="L2029">
        <v>2024</v>
      </c>
      <c r="M2029">
        <v>26317</v>
      </c>
      <c r="N2029">
        <v>1</v>
      </c>
      <c r="O2029">
        <v>0</v>
      </c>
      <c r="P2029">
        <v>7.05</v>
      </c>
      <c r="Q2029" t="b">
        <f t="shared" si="279"/>
        <v>1</v>
      </c>
      <c r="R2029" t="b">
        <f t="shared" si="280"/>
        <v>0</v>
      </c>
      <c r="S2029" t="b">
        <f t="shared" si="281"/>
        <v>0</v>
      </c>
      <c r="T2029" t="b">
        <f t="shared" si="282"/>
        <v>0</v>
      </c>
      <c r="U2029" t="b">
        <f t="shared" si="283"/>
        <v>0</v>
      </c>
      <c r="V2029" t="b">
        <f t="shared" si="284"/>
        <v>1</v>
      </c>
      <c r="W2029" t="b">
        <f t="shared" si="285"/>
        <v>1</v>
      </c>
      <c r="X2029" t="b">
        <f t="shared" si="286"/>
        <v>1</v>
      </c>
      <c r="Y2029" t="b">
        <f t="shared" si="287"/>
        <v>1</v>
      </c>
    </row>
    <row r="2030" spans="1:25" x14ac:dyDescent="0.3">
      <c r="A2030">
        <v>2028</v>
      </c>
      <c r="B2030" t="s">
        <v>83</v>
      </c>
      <c r="C2030" t="s">
        <v>101</v>
      </c>
      <c r="D2030" t="s">
        <v>104</v>
      </c>
      <c r="E2030" t="s">
        <v>86</v>
      </c>
      <c r="F2030" t="s">
        <v>91</v>
      </c>
      <c r="G2030" t="s">
        <v>103</v>
      </c>
      <c r="H2030">
        <v>1199</v>
      </c>
      <c r="I2030">
        <v>87</v>
      </c>
      <c r="J2030">
        <v>18.8</v>
      </c>
      <c r="K2030">
        <v>9</v>
      </c>
      <c r="L2030">
        <v>2026</v>
      </c>
      <c r="M2030">
        <v>6394</v>
      </c>
      <c r="N2030">
        <v>2</v>
      </c>
      <c r="O2030">
        <v>0</v>
      </c>
      <c r="P2030">
        <v>8.31</v>
      </c>
      <c r="Q2030" t="b">
        <f t="shared" si="279"/>
        <v>1</v>
      </c>
      <c r="R2030" t="b">
        <f t="shared" si="280"/>
        <v>0</v>
      </c>
      <c r="S2030" t="b">
        <f t="shared" si="281"/>
        <v>0</v>
      </c>
      <c r="T2030" t="b">
        <f t="shared" si="282"/>
        <v>0</v>
      </c>
      <c r="U2030" t="b">
        <f t="shared" si="283"/>
        <v>0</v>
      </c>
      <c r="V2030" t="b">
        <f t="shared" si="284"/>
        <v>1</v>
      </c>
      <c r="W2030" t="b">
        <f t="shared" si="285"/>
        <v>1</v>
      </c>
      <c r="X2030" t="b">
        <f t="shared" si="286"/>
        <v>1</v>
      </c>
      <c r="Y2030" t="b">
        <f t="shared" si="287"/>
        <v>1</v>
      </c>
    </row>
    <row r="2031" spans="1:25" x14ac:dyDescent="0.3">
      <c r="A2031">
        <v>2029</v>
      </c>
      <c r="B2031" t="s">
        <v>83</v>
      </c>
      <c r="C2031" t="s">
        <v>101</v>
      </c>
      <c r="D2031" t="s">
        <v>104</v>
      </c>
      <c r="E2031" t="s">
        <v>86</v>
      </c>
      <c r="F2031" t="s">
        <v>91</v>
      </c>
      <c r="G2031" t="s">
        <v>103</v>
      </c>
      <c r="H2031">
        <v>1199</v>
      </c>
      <c r="I2031">
        <v>87</v>
      </c>
      <c r="J2031">
        <v>18.8</v>
      </c>
      <c r="K2031">
        <v>9</v>
      </c>
      <c r="L2031">
        <v>2021</v>
      </c>
      <c r="M2031">
        <v>56013</v>
      </c>
      <c r="N2031">
        <v>1</v>
      </c>
      <c r="O2031">
        <v>0</v>
      </c>
      <c r="P2031">
        <v>4.96</v>
      </c>
      <c r="Q2031" t="b">
        <f t="shared" si="279"/>
        <v>1</v>
      </c>
      <c r="R2031" t="b">
        <f t="shared" si="280"/>
        <v>1</v>
      </c>
      <c r="S2031" t="b">
        <f t="shared" si="281"/>
        <v>1</v>
      </c>
      <c r="T2031" t="b">
        <f t="shared" si="282"/>
        <v>0</v>
      </c>
      <c r="U2031" t="b">
        <f t="shared" si="283"/>
        <v>0</v>
      </c>
      <c r="V2031" t="b">
        <f t="shared" si="284"/>
        <v>0</v>
      </c>
      <c r="W2031" t="b">
        <f t="shared" si="285"/>
        <v>0</v>
      </c>
      <c r="X2031" t="b">
        <f t="shared" si="286"/>
        <v>1</v>
      </c>
      <c r="Y2031" t="b">
        <f t="shared" si="287"/>
        <v>0</v>
      </c>
    </row>
    <row r="2032" spans="1:25" x14ac:dyDescent="0.3">
      <c r="A2032">
        <v>2030</v>
      </c>
      <c r="B2032" t="s">
        <v>83</v>
      </c>
      <c r="C2032" t="s">
        <v>101</v>
      </c>
      <c r="D2032" t="s">
        <v>104</v>
      </c>
      <c r="E2032" t="s">
        <v>86</v>
      </c>
      <c r="F2032" t="s">
        <v>91</v>
      </c>
      <c r="G2032" t="s">
        <v>103</v>
      </c>
      <c r="H2032">
        <v>1199</v>
      </c>
      <c r="I2032">
        <v>87</v>
      </c>
      <c r="J2032">
        <v>18.8</v>
      </c>
      <c r="K2032">
        <v>9</v>
      </c>
      <c r="L2032">
        <v>2021</v>
      </c>
      <c r="M2032">
        <v>49330</v>
      </c>
      <c r="N2032">
        <v>2</v>
      </c>
      <c r="O2032">
        <v>0</v>
      </c>
      <c r="P2032">
        <v>4.63</v>
      </c>
      <c r="Q2032" t="b">
        <f t="shared" si="279"/>
        <v>1</v>
      </c>
      <c r="R2032" t="b">
        <f t="shared" si="280"/>
        <v>1</v>
      </c>
      <c r="S2032" t="b">
        <f t="shared" si="281"/>
        <v>1</v>
      </c>
      <c r="T2032" t="b">
        <f t="shared" si="282"/>
        <v>0</v>
      </c>
      <c r="U2032" t="b">
        <f t="shared" si="283"/>
        <v>0</v>
      </c>
      <c r="V2032" t="b">
        <f t="shared" si="284"/>
        <v>0</v>
      </c>
      <c r="W2032" t="b">
        <f t="shared" si="285"/>
        <v>0</v>
      </c>
      <c r="X2032" t="b">
        <f t="shared" si="286"/>
        <v>1</v>
      </c>
      <c r="Y2032" t="b">
        <f t="shared" si="287"/>
        <v>0</v>
      </c>
    </row>
    <row r="2033" spans="1:25" x14ac:dyDescent="0.3">
      <c r="A2033">
        <v>2031</v>
      </c>
      <c r="B2033" t="s">
        <v>83</v>
      </c>
      <c r="C2033" t="s">
        <v>101</v>
      </c>
      <c r="D2033" t="s">
        <v>104</v>
      </c>
      <c r="E2033" t="s">
        <v>86</v>
      </c>
      <c r="F2033" t="s">
        <v>91</v>
      </c>
      <c r="G2033" t="s">
        <v>103</v>
      </c>
      <c r="H2033">
        <v>1199</v>
      </c>
      <c r="I2033">
        <v>87</v>
      </c>
      <c r="J2033">
        <v>18.8</v>
      </c>
      <c r="K2033">
        <v>9</v>
      </c>
      <c r="L2033">
        <v>2023</v>
      </c>
      <c r="M2033">
        <v>62505</v>
      </c>
      <c r="N2033">
        <v>2</v>
      </c>
      <c r="O2033">
        <v>0</v>
      </c>
      <c r="P2033">
        <v>5.71</v>
      </c>
      <c r="Q2033" t="b">
        <f t="shared" si="279"/>
        <v>1</v>
      </c>
      <c r="R2033" t="b">
        <f t="shared" si="280"/>
        <v>0</v>
      </c>
      <c r="S2033" t="b">
        <f t="shared" si="281"/>
        <v>1</v>
      </c>
      <c r="T2033" t="b">
        <f t="shared" si="282"/>
        <v>0</v>
      </c>
      <c r="U2033" t="b">
        <f t="shared" si="283"/>
        <v>0</v>
      </c>
      <c r="V2033" t="b">
        <f t="shared" si="284"/>
        <v>1</v>
      </c>
      <c r="W2033" t="b">
        <f t="shared" si="285"/>
        <v>0</v>
      </c>
      <c r="X2033" t="b">
        <f t="shared" si="286"/>
        <v>1</v>
      </c>
      <c r="Y2033" t="b">
        <f t="shared" si="287"/>
        <v>0</v>
      </c>
    </row>
    <row r="2034" spans="1:25" x14ac:dyDescent="0.3">
      <c r="A2034">
        <v>2032</v>
      </c>
      <c r="B2034" t="s">
        <v>83</v>
      </c>
      <c r="C2034" t="s">
        <v>101</v>
      </c>
      <c r="D2034" t="s">
        <v>104</v>
      </c>
      <c r="E2034" t="s">
        <v>86</v>
      </c>
      <c r="F2034" t="s">
        <v>91</v>
      </c>
      <c r="G2034" t="s">
        <v>103</v>
      </c>
      <c r="H2034">
        <v>1199</v>
      </c>
      <c r="I2034">
        <v>87</v>
      </c>
      <c r="J2034">
        <v>18.8</v>
      </c>
      <c r="K2034">
        <v>9</v>
      </c>
      <c r="L2034">
        <v>2021</v>
      </c>
      <c r="M2034">
        <v>86547</v>
      </c>
      <c r="N2034">
        <v>1</v>
      </c>
      <c r="O2034">
        <v>0</v>
      </c>
      <c r="P2034">
        <v>4.24</v>
      </c>
      <c r="Q2034" t="b">
        <f t="shared" si="279"/>
        <v>1</v>
      </c>
      <c r="R2034" t="b">
        <f t="shared" si="280"/>
        <v>1</v>
      </c>
      <c r="S2034" t="b">
        <f t="shared" si="281"/>
        <v>1</v>
      </c>
      <c r="T2034" t="b">
        <f t="shared" si="282"/>
        <v>0</v>
      </c>
      <c r="U2034" t="b">
        <f t="shared" si="283"/>
        <v>0</v>
      </c>
      <c r="V2034" t="b">
        <f t="shared" si="284"/>
        <v>0</v>
      </c>
      <c r="W2034" t="b">
        <f t="shared" si="285"/>
        <v>0</v>
      </c>
      <c r="X2034" t="b">
        <f t="shared" si="286"/>
        <v>1</v>
      </c>
      <c r="Y2034" t="b">
        <f t="shared" si="287"/>
        <v>0</v>
      </c>
    </row>
    <row r="2035" spans="1:25" x14ac:dyDescent="0.3">
      <c r="A2035">
        <v>2033</v>
      </c>
      <c r="B2035" t="s">
        <v>83</v>
      </c>
      <c r="C2035" t="s">
        <v>101</v>
      </c>
      <c r="D2035" t="s">
        <v>104</v>
      </c>
      <c r="E2035" t="s">
        <v>86</v>
      </c>
      <c r="F2035" t="s">
        <v>91</v>
      </c>
      <c r="G2035" t="s">
        <v>103</v>
      </c>
      <c r="H2035">
        <v>1199</v>
      </c>
      <c r="I2035">
        <v>87</v>
      </c>
      <c r="J2035">
        <v>18.8</v>
      </c>
      <c r="K2035">
        <v>9</v>
      </c>
      <c r="L2035">
        <v>2023</v>
      </c>
      <c r="M2035">
        <v>35657</v>
      </c>
      <c r="N2035">
        <v>2</v>
      </c>
      <c r="O2035">
        <v>0</v>
      </c>
      <c r="P2035">
        <v>6.04</v>
      </c>
      <c r="Q2035" t="b">
        <f t="shared" si="279"/>
        <v>1</v>
      </c>
      <c r="R2035" t="b">
        <f t="shared" si="280"/>
        <v>0</v>
      </c>
      <c r="S2035" t="b">
        <f t="shared" si="281"/>
        <v>0</v>
      </c>
      <c r="T2035" t="b">
        <f t="shared" si="282"/>
        <v>0</v>
      </c>
      <c r="U2035" t="b">
        <f t="shared" si="283"/>
        <v>0</v>
      </c>
      <c r="V2035" t="b">
        <f t="shared" si="284"/>
        <v>1</v>
      </c>
      <c r="W2035" t="b">
        <f t="shared" si="285"/>
        <v>0</v>
      </c>
      <c r="X2035" t="b">
        <f t="shared" si="286"/>
        <v>1</v>
      </c>
      <c r="Y2035" t="b">
        <f t="shared" si="287"/>
        <v>0</v>
      </c>
    </row>
    <row r="2036" spans="1:25" x14ac:dyDescent="0.3">
      <c r="A2036">
        <v>2034</v>
      </c>
      <c r="B2036" t="s">
        <v>83</v>
      </c>
      <c r="C2036" t="s">
        <v>101</v>
      </c>
      <c r="D2036" t="s">
        <v>104</v>
      </c>
      <c r="E2036" t="s">
        <v>86</v>
      </c>
      <c r="F2036" t="s">
        <v>91</v>
      </c>
      <c r="G2036" t="s">
        <v>103</v>
      </c>
      <c r="H2036">
        <v>1199</v>
      </c>
      <c r="I2036">
        <v>87</v>
      </c>
      <c r="J2036">
        <v>18.8</v>
      </c>
      <c r="K2036">
        <v>9</v>
      </c>
      <c r="L2036">
        <v>2020</v>
      </c>
      <c r="M2036">
        <v>87139</v>
      </c>
      <c r="N2036">
        <v>1</v>
      </c>
      <c r="O2036">
        <v>0</v>
      </c>
      <c r="P2036">
        <v>3.85</v>
      </c>
      <c r="Q2036" t="b">
        <f t="shared" si="279"/>
        <v>0</v>
      </c>
      <c r="R2036" t="b">
        <f t="shared" si="280"/>
        <v>0</v>
      </c>
      <c r="S2036" t="b">
        <f t="shared" si="281"/>
        <v>1</v>
      </c>
      <c r="T2036" t="b">
        <f t="shared" si="282"/>
        <v>0</v>
      </c>
      <c r="U2036" t="b">
        <f t="shared" si="283"/>
        <v>0</v>
      </c>
      <c r="V2036" t="b">
        <f t="shared" si="284"/>
        <v>0</v>
      </c>
      <c r="W2036" t="b">
        <f t="shared" si="285"/>
        <v>0</v>
      </c>
      <c r="X2036" t="b">
        <f t="shared" si="286"/>
        <v>1</v>
      </c>
      <c r="Y2036" t="b">
        <f t="shared" si="287"/>
        <v>0</v>
      </c>
    </row>
    <row r="2037" spans="1:25" x14ac:dyDescent="0.3">
      <c r="A2037">
        <v>2035</v>
      </c>
      <c r="B2037" t="s">
        <v>83</v>
      </c>
      <c r="C2037" t="s">
        <v>101</v>
      </c>
      <c r="D2037" t="s">
        <v>104</v>
      </c>
      <c r="E2037" t="s">
        <v>86</v>
      </c>
      <c r="F2037" t="s">
        <v>91</v>
      </c>
      <c r="G2037" t="s">
        <v>103</v>
      </c>
      <c r="H2037">
        <v>1199</v>
      </c>
      <c r="I2037">
        <v>87</v>
      </c>
      <c r="J2037">
        <v>18.8</v>
      </c>
      <c r="K2037">
        <v>9</v>
      </c>
      <c r="L2037">
        <v>2024</v>
      </c>
      <c r="M2037">
        <v>41377</v>
      </c>
      <c r="N2037">
        <v>3</v>
      </c>
      <c r="O2037">
        <v>0</v>
      </c>
      <c r="P2037">
        <v>6.48</v>
      </c>
      <c r="Q2037" t="b">
        <f t="shared" si="279"/>
        <v>1</v>
      </c>
      <c r="R2037" t="b">
        <f t="shared" si="280"/>
        <v>0</v>
      </c>
      <c r="S2037" t="b">
        <f t="shared" si="281"/>
        <v>1</v>
      </c>
      <c r="T2037" t="b">
        <f t="shared" si="282"/>
        <v>0</v>
      </c>
      <c r="U2037" t="b">
        <f t="shared" si="283"/>
        <v>0</v>
      </c>
      <c r="V2037" t="b">
        <f t="shared" si="284"/>
        <v>1</v>
      </c>
      <c r="W2037" t="b">
        <f t="shared" si="285"/>
        <v>0</v>
      </c>
      <c r="X2037" t="b">
        <f t="shared" si="286"/>
        <v>1</v>
      </c>
      <c r="Y2037" t="b">
        <f t="shared" si="287"/>
        <v>0</v>
      </c>
    </row>
    <row r="2038" spans="1:25" x14ac:dyDescent="0.3">
      <c r="A2038">
        <v>2036</v>
      </c>
      <c r="B2038" t="s">
        <v>83</v>
      </c>
      <c r="C2038" t="s">
        <v>101</v>
      </c>
      <c r="D2038" t="s">
        <v>104</v>
      </c>
      <c r="E2038" t="s">
        <v>86</v>
      </c>
      <c r="F2038" t="s">
        <v>91</v>
      </c>
      <c r="G2038" t="s">
        <v>103</v>
      </c>
      <c r="H2038">
        <v>1199</v>
      </c>
      <c r="I2038">
        <v>87</v>
      </c>
      <c r="J2038">
        <v>18.8</v>
      </c>
      <c r="K2038">
        <v>9</v>
      </c>
      <c r="L2038">
        <v>2025</v>
      </c>
      <c r="M2038">
        <v>23112</v>
      </c>
      <c r="N2038">
        <v>1</v>
      </c>
      <c r="O2038">
        <v>0</v>
      </c>
      <c r="P2038">
        <v>7.8</v>
      </c>
      <c r="Q2038" t="b">
        <f t="shared" si="279"/>
        <v>1</v>
      </c>
      <c r="R2038" t="b">
        <f t="shared" si="280"/>
        <v>0</v>
      </c>
      <c r="S2038" t="b">
        <f t="shared" si="281"/>
        <v>0</v>
      </c>
      <c r="T2038" t="b">
        <f t="shared" si="282"/>
        <v>0</v>
      </c>
      <c r="U2038" t="b">
        <f t="shared" si="283"/>
        <v>0</v>
      </c>
      <c r="V2038" t="b">
        <f t="shared" si="284"/>
        <v>1</v>
      </c>
      <c r="W2038" t="b">
        <f t="shared" si="285"/>
        <v>1</v>
      </c>
      <c r="X2038" t="b">
        <f t="shared" si="286"/>
        <v>1</v>
      </c>
      <c r="Y2038" t="b">
        <f t="shared" si="287"/>
        <v>1</v>
      </c>
    </row>
    <row r="2039" spans="1:25" x14ac:dyDescent="0.3">
      <c r="A2039">
        <v>2037</v>
      </c>
      <c r="B2039" t="s">
        <v>83</v>
      </c>
      <c r="C2039" t="s">
        <v>101</v>
      </c>
      <c r="D2039" t="s">
        <v>104</v>
      </c>
      <c r="E2039" t="s">
        <v>86</v>
      </c>
      <c r="F2039" t="s">
        <v>91</v>
      </c>
      <c r="G2039" t="s">
        <v>103</v>
      </c>
      <c r="H2039">
        <v>1199</v>
      </c>
      <c r="I2039">
        <v>87</v>
      </c>
      <c r="J2039">
        <v>18.8</v>
      </c>
      <c r="K2039">
        <v>9</v>
      </c>
      <c r="L2039">
        <v>2023</v>
      </c>
      <c r="M2039">
        <v>52171</v>
      </c>
      <c r="N2039">
        <v>1</v>
      </c>
      <c r="O2039">
        <v>1</v>
      </c>
      <c r="P2039">
        <v>5.18</v>
      </c>
      <c r="Q2039" t="b">
        <f t="shared" si="279"/>
        <v>1</v>
      </c>
      <c r="R2039" t="b">
        <f t="shared" si="280"/>
        <v>0</v>
      </c>
      <c r="S2039" t="b">
        <f t="shared" si="281"/>
        <v>1</v>
      </c>
      <c r="T2039" t="b">
        <f t="shared" si="282"/>
        <v>0</v>
      </c>
      <c r="U2039" t="b">
        <f t="shared" si="283"/>
        <v>0</v>
      </c>
      <c r="V2039" t="b">
        <f t="shared" si="284"/>
        <v>1</v>
      </c>
      <c r="W2039" t="b">
        <f t="shared" si="285"/>
        <v>0</v>
      </c>
      <c r="X2039" t="b">
        <f t="shared" si="286"/>
        <v>1</v>
      </c>
      <c r="Y2039" t="b">
        <f t="shared" si="287"/>
        <v>0</v>
      </c>
    </row>
    <row r="2040" spans="1:25" x14ac:dyDescent="0.3">
      <c r="A2040">
        <v>2038</v>
      </c>
      <c r="B2040" t="s">
        <v>83</v>
      </c>
      <c r="C2040" t="s">
        <v>101</v>
      </c>
      <c r="D2040" t="s">
        <v>104</v>
      </c>
      <c r="E2040" t="s">
        <v>86</v>
      </c>
      <c r="F2040" t="s">
        <v>91</v>
      </c>
      <c r="G2040" t="s">
        <v>103</v>
      </c>
      <c r="H2040">
        <v>1199</v>
      </c>
      <c r="I2040">
        <v>87</v>
      </c>
      <c r="J2040">
        <v>18.8</v>
      </c>
      <c r="K2040">
        <v>9</v>
      </c>
      <c r="L2040">
        <v>2022</v>
      </c>
      <c r="M2040">
        <v>77645</v>
      </c>
      <c r="N2040">
        <v>1</v>
      </c>
      <c r="O2040">
        <v>0</v>
      </c>
      <c r="P2040">
        <v>5.34</v>
      </c>
      <c r="Q2040" t="b">
        <f t="shared" si="279"/>
        <v>1</v>
      </c>
      <c r="R2040" t="b">
        <f t="shared" si="280"/>
        <v>0</v>
      </c>
      <c r="S2040" t="b">
        <f t="shared" si="281"/>
        <v>1</v>
      </c>
      <c r="T2040" t="b">
        <f t="shared" si="282"/>
        <v>0</v>
      </c>
      <c r="U2040" t="b">
        <f t="shared" si="283"/>
        <v>0</v>
      </c>
      <c r="V2040" t="b">
        <f t="shared" si="284"/>
        <v>0</v>
      </c>
      <c r="W2040" t="b">
        <f t="shared" si="285"/>
        <v>0</v>
      </c>
      <c r="X2040" t="b">
        <f t="shared" si="286"/>
        <v>1</v>
      </c>
      <c r="Y2040" t="b">
        <f t="shared" si="287"/>
        <v>0</v>
      </c>
    </row>
    <row r="2041" spans="1:25" x14ac:dyDescent="0.3">
      <c r="A2041">
        <v>2039</v>
      </c>
      <c r="B2041" t="s">
        <v>83</v>
      </c>
      <c r="C2041" t="s">
        <v>101</v>
      </c>
      <c r="D2041" t="s">
        <v>104</v>
      </c>
      <c r="E2041" t="s">
        <v>86</v>
      </c>
      <c r="F2041" t="s">
        <v>91</v>
      </c>
      <c r="G2041" t="s">
        <v>103</v>
      </c>
      <c r="H2041">
        <v>1199</v>
      </c>
      <c r="I2041">
        <v>87</v>
      </c>
      <c r="J2041">
        <v>18.8</v>
      </c>
      <c r="K2041">
        <v>9</v>
      </c>
      <c r="L2041">
        <v>2021</v>
      </c>
      <c r="M2041">
        <v>50849</v>
      </c>
      <c r="N2041">
        <v>1</v>
      </c>
      <c r="O2041">
        <v>0</v>
      </c>
      <c r="P2041">
        <v>4.59</v>
      </c>
      <c r="Q2041" t="b">
        <f t="shared" si="279"/>
        <v>1</v>
      </c>
      <c r="R2041" t="b">
        <f t="shared" si="280"/>
        <v>1</v>
      </c>
      <c r="S2041" t="b">
        <f t="shared" si="281"/>
        <v>1</v>
      </c>
      <c r="T2041" t="b">
        <f t="shared" si="282"/>
        <v>0</v>
      </c>
      <c r="U2041" t="b">
        <f t="shared" si="283"/>
        <v>0</v>
      </c>
      <c r="V2041" t="b">
        <f t="shared" si="284"/>
        <v>0</v>
      </c>
      <c r="W2041" t="b">
        <f t="shared" si="285"/>
        <v>0</v>
      </c>
      <c r="X2041" t="b">
        <f t="shared" si="286"/>
        <v>1</v>
      </c>
      <c r="Y2041" t="b">
        <f t="shared" si="287"/>
        <v>0</v>
      </c>
    </row>
    <row r="2042" spans="1:25" x14ac:dyDescent="0.3">
      <c r="A2042">
        <v>2040</v>
      </c>
      <c r="B2042" t="s">
        <v>83</v>
      </c>
      <c r="C2042" t="s">
        <v>101</v>
      </c>
      <c r="D2042" t="s">
        <v>104</v>
      </c>
      <c r="E2042" t="s">
        <v>86</v>
      </c>
      <c r="F2042" t="s">
        <v>91</v>
      </c>
      <c r="G2042" t="s">
        <v>103</v>
      </c>
      <c r="H2042">
        <v>1199</v>
      </c>
      <c r="I2042">
        <v>87</v>
      </c>
      <c r="J2042">
        <v>18.8</v>
      </c>
      <c r="K2042">
        <v>9</v>
      </c>
      <c r="L2042">
        <v>2023</v>
      </c>
      <c r="M2042">
        <v>30994</v>
      </c>
      <c r="N2042">
        <v>2</v>
      </c>
      <c r="O2042">
        <v>0</v>
      </c>
      <c r="P2042">
        <v>6.28</v>
      </c>
      <c r="Q2042" t="b">
        <f t="shared" si="279"/>
        <v>1</v>
      </c>
      <c r="R2042" t="b">
        <f t="shared" si="280"/>
        <v>0</v>
      </c>
      <c r="S2042" t="b">
        <f t="shared" si="281"/>
        <v>0</v>
      </c>
      <c r="T2042" t="b">
        <f t="shared" si="282"/>
        <v>0</v>
      </c>
      <c r="U2042" t="b">
        <f t="shared" si="283"/>
        <v>0</v>
      </c>
      <c r="V2042" t="b">
        <f t="shared" si="284"/>
        <v>1</v>
      </c>
      <c r="W2042" t="b">
        <f t="shared" si="285"/>
        <v>0</v>
      </c>
      <c r="X2042" t="b">
        <f t="shared" si="286"/>
        <v>1</v>
      </c>
      <c r="Y2042" t="b">
        <f t="shared" si="287"/>
        <v>0</v>
      </c>
    </row>
    <row r="2043" spans="1:25" x14ac:dyDescent="0.3">
      <c r="A2043">
        <v>2041</v>
      </c>
      <c r="B2043" t="s">
        <v>83</v>
      </c>
      <c r="C2043" t="s">
        <v>101</v>
      </c>
      <c r="D2043" t="s">
        <v>104</v>
      </c>
      <c r="E2043" t="s">
        <v>86</v>
      </c>
      <c r="F2043" t="s">
        <v>91</v>
      </c>
      <c r="G2043" t="s">
        <v>103</v>
      </c>
      <c r="H2043">
        <v>1199</v>
      </c>
      <c r="I2043">
        <v>87</v>
      </c>
      <c r="J2043">
        <v>18.8</v>
      </c>
      <c r="K2043">
        <v>9</v>
      </c>
      <c r="L2043">
        <v>2020</v>
      </c>
      <c r="M2043">
        <v>116976</v>
      </c>
      <c r="N2043">
        <v>1</v>
      </c>
      <c r="O2043">
        <v>0</v>
      </c>
      <c r="P2043">
        <v>3.65</v>
      </c>
      <c r="Q2043" t="b">
        <f t="shared" si="279"/>
        <v>0</v>
      </c>
      <c r="R2043" t="b">
        <f t="shared" si="280"/>
        <v>0</v>
      </c>
      <c r="S2043" t="b">
        <f t="shared" si="281"/>
        <v>1</v>
      </c>
      <c r="T2043" t="b">
        <f t="shared" si="282"/>
        <v>0</v>
      </c>
      <c r="U2043" t="b">
        <f t="shared" si="283"/>
        <v>0</v>
      </c>
      <c r="V2043" t="b">
        <f t="shared" si="284"/>
        <v>0</v>
      </c>
      <c r="W2043" t="b">
        <f t="shared" si="285"/>
        <v>0</v>
      </c>
      <c r="X2043" t="b">
        <f t="shared" si="286"/>
        <v>1</v>
      </c>
      <c r="Y2043" t="b">
        <f t="shared" si="287"/>
        <v>0</v>
      </c>
    </row>
    <row r="2044" spans="1:25" x14ac:dyDescent="0.3">
      <c r="A2044">
        <v>2042</v>
      </c>
      <c r="B2044" t="s">
        <v>83</v>
      </c>
      <c r="C2044" t="s">
        <v>101</v>
      </c>
      <c r="D2044" t="s">
        <v>104</v>
      </c>
      <c r="E2044" t="s">
        <v>86</v>
      </c>
      <c r="F2044" t="s">
        <v>91</v>
      </c>
      <c r="G2044" t="s">
        <v>103</v>
      </c>
      <c r="H2044">
        <v>1199</v>
      </c>
      <c r="I2044">
        <v>87</v>
      </c>
      <c r="J2044">
        <v>18.8</v>
      </c>
      <c r="K2044">
        <v>9</v>
      </c>
      <c r="L2044">
        <v>2022</v>
      </c>
      <c r="M2044">
        <v>59687</v>
      </c>
      <c r="N2044">
        <v>1</v>
      </c>
      <c r="O2044">
        <v>0</v>
      </c>
      <c r="P2044">
        <v>5.63</v>
      </c>
      <c r="Q2044" t="b">
        <f t="shared" si="279"/>
        <v>1</v>
      </c>
      <c r="R2044" t="b">
        <f t="shared" si="280"/>
        <v>0</v>
      </c>
      <c r="S2044" t="b">
        <f t="shared" si="281"/>
        <v>1</v>
      </c>
      <c r="T2044" t="b">
        <f t="shared" si="282"/>
        <v>0</v>
      </c>
      <c r="U2044" t="b">
        <f t="shared" si="283"/>
        <v>0</v>
      </c>
      <c r="V2044" t="b">
        <f t="shared" si="284"/>
        <v>0</v>
      </c>
      <c r="W2044" t="b">
        <f t="shared" si="285"/>
        <v>0</v>
      </c>
      <c r="X2044" t="b">
        <f t="shared" si="286"/>
        <v>1</v>
      </c>
      <c r="Y2044" t="b">
        <f t="shared" si="287"/>
        <v>0</v>
      </c>
    </row>
    <row r="2045" spans="1:25" x14ac:dyDescent="0.3">
      <c r="A2045">
        <v>2043</v>
      </c>
      <c r="B2045" t="s">
        <v>83</v>
      </c>
      <c r="C2045" t="s">
        <v>101</v>
      </c>
      <c r="D2045" t="s">
        <v>104</v>
      </c>
      <c r="E2045" t="s">
        <v>86</v>
      </c>
      <c r="F2045" t="s">
        <v>91</v>
      </c>
      <c r="G2045" t="s">
        <v>103</v>
      </c>
      <c r="H2045">
        <v>1199</v>
      </c>
      <c r="I2045">
        <v>87</v>
      </c>
      <c r="J2045">
        <v>18.8</v>
      </c>
      <c r="K2045">
        <v>9</v>
      </c>
      <c r="L2045">
        <v>2024</v>
      </c>
      <c r="M2045">
        <v>40062</v>
      </c>
      <c r="N2045">
        <v>2</v>
      </c>
      <c r="O2045">
        <v>0</v>
      </c>
      <c r="P2045">
        <v>6.78</v>
      </c>
      <c r="Q2045" t="b">
        <f t="shared" si="279"/>
        <v>1</v>
      </c>
      <c r="R2045" t="b">
        <f t="shared" si="280"/>
        <v>0</v>
      </c>
      <c r="S2045" t="b">
        <f t="shared" si="281"/>
        <v>1</v>
      </c>
      <c r="T2045" t="b">
        <f t="shared" si="282"/>
        <v>0</v>
      </c>
      <c r="U2045" t="b">
        <f t="shared" si="283"/>
        <v>0</v>
      </c>
      <c r="V2045" t="b">
        <f t="shared" si="284"/>
        <v>1</v>
      </c>
      <c r="W2045" t="b">
        <f t="shared" si="285"/>
        <v>0</v>
      </c>
      <c r="X2045" t="b">
        <f t="shared" si="286"/>
        <v>1</v>
      </c>
      <c r="Y2045" t="b">
        <f t="shared" si="287"/>
        <v>0</v>
      </c>
    </row>
    <row r="2046" spans="1:25" x14ac:dyDescent="0.3">
      <c r="A2046">
        <v>2044</v>
      </c>
      <c r="B2046" t="s">
        <v>83</v>
      </c>
      <c r="C2046" t="s">
        <v>101</v>
      </c>
      <c r="D2046" t="s">
        <v>104</v>
      </c>
      <c r="E2046" t="s">
        <v>86</v>
      </c>
      <c r="F2046" t="s">
        <v>91</v>
      </c>
      <c r="G2046" t="s">
        <v>103</v>
      </c>
      <c r="H2046">
        <v>1199</v>
      </c>
      <c r="I2046">
        <v>87</v>
      </c>
      <c r="J2046">
        <v>18.8</v>
      </c>
      <c r="K2046">
        <v>9</v>
      </c>
      <c r="L2046">
        <v>2020</v>
      </c>
      <c r="M2046">
        <v>129159</v>
      </c>
      <c r="N2046">
        <v>1</v>
      </c>
      <c r="O2046">
        <v>0</v>
      </c>
      <c r="P2046">
        <v>3.33</v>
      </c>
      <c r="Q2046" t="b">
        <f t="shared" si="279"/>
        <v>0</v>
      </c>
      <c r="R2046" t="b">
        <f t="shared" si="280"/>
        <v>0</v>
      </c>
      <c r="S2046" t="b">
        <f t="shared" si="281"/>
        <v>1</v>
      </c>
      <c r="T2046" t="b">
        <f t="shared" si="282"/>
        <v>0</v>
      </c>
      <c r="U2046" t="b">
        <f t="shared" si="283"/>
        <v>0</v>
      </c>
      <c r="V2046" t="b">
        <f t="shared" si="284"/>
        <v>0</v>
      </c>
      <c r="W2046" t="b">
        <f t="shared" si="285"/>
        <v>0</v>
      </c>
      <c r="X2046" t="b">
        <f t="shared" si="286"/>
        <v>1</v>
      </c>
      <c r="Y2046" t="b">
        <f t="shared" si="287"/>
        <v>0</v>
      </c>
    </row>
    <row r="2047" spans="1:25" x14ac:dyDescent="0.3">
      <c r="A2047">
        <v>2045</v>
      </c>
      <c r="B2047" t="s">
        <v>83</v>
      </c>
      <c r="C2047" t="s">
        <v>101</v>
      </c>
      <c r="D2047" t="s">
        <v>104</v>
      </c>
      <c r="E2047" t="s">
        <v>86</v>
      </c>
      <c r="F2047" t="s">
        <v>91</v>
      </c>
      <c r="G2047" t="s">
        <v>103</v>
      </c>
      <c r="H2047">
        <v>1199</v>
      </c>
      <c r="I2047">
        <v>87</v>
      </c>
      <c r="J2047">
        <v>18.8</v>
      </c>
      <c r="K2047">
        <v>9</v>
      </c>
      <c r="L2047">
        <v>2020</v>
      </c>
      <c r="M2047">
        <v>91657</v>
      </c>
      <c r="N2047">
        <v>1</v>
      </c>
      <c r="O2047">
        <v>1</v>
      </c>
      <c r="P2047">
        <v>2.64</v>
      </c>
      <c r="Q2047" t="b">
        <f t="shared" si="279"/>
        <v>0</v>
      </c>
      <c r="R2047" t="b">
        <f t="shared" si="280"/>
        <v>0</v>
      </c>
      <c r="S2047" t="b">
        <f t="shared" si="281"/>
        <v>1</v>
      </c>
      <c r="T2047" t="b">
        <f t="shared" si="282"/>
        <v>0</v>
      </c>
      <c r="U2047" t="b">
        <f t="shared" si="283"/>
        <v>0</v>
      </c>
      <c r="V2047" t="b">
        <f t="shared" si="284"/>
        <v>0</v>
      </c>
      <c r="W2047" t="b">
        <f t="shared" si="285"/>
        <v>0</v>
      </c>
      <c r="X2047" t="b">
        <f t="shared" si="286"/>
        <v>1</v>
      </c>
      <c r="Y2047" t="b">
        <f t="shared" si="287"/>
        <v>0</v>
      </c>
    </row>
    <row r="2048" spans="1:25" x14ac:dyDescent="0.3">
      <c r="A2048">
        <v>2046</v>
      </c>
      <c r="B2048" t="s">
        <v>83</v>
      </c>
      <c r="C2048" t="s">
        <v>101</v>
      </c>
      <c r="D2048" t="s">
        <v>104</v>
      </c>
      <c r="E2048" t="s">
        <v>86</v>
      </c>
      <c r="F2048" t="s">
        <v>91</v>
      </c>
      <c r="G2048" t="s">
        <v>103</v>
      </c>
      <c r="H2048">
        <v>1199</v>
      </c>
      <c r="I2048">
        <v>87</v>
      </c>
      <c r="J2048">
        <v>18.8</v>
      </c>
      <c r="K2048">
        <v>9</v>
      </c>
      <c r="L2048">
        <v>2021</v>
      </c>
      <c r="M2048">
        <v>84188</v>
      </c>
      <c r="N2048">
        <v>1</v>
      </c>
      <c r="O2048">
        <v>0</v>
      </c>
      <c r="P2048">
        <v>4.72</v>
      </c>
      <c r="Q2048" t="b">
        <f t="shared" si="279"/>
        <v>1</v>
      </c>
      <c r="R2048" t="b">
        <f t="shared" si="280"/>
        <v>1</v>
      </c>
      <c r="S2048" t="b">
        <f t="shared" si="281"/>
        <v>1</v>
      </c>
      <c r="T2048" t="b">
        <f t="shared" si="282"/>
        <v>0</v>
      </c>
      <c r="U2048" t="b">
        <f t="shared" si="283"/>
        <v>0</v>
      </c>
      <c r="V2048" t="b">
        <f t="shared" si="284"/>
        <v>0</v>
      </c>
      <c r="W2048" t="b">
        <f t="shared" si="285"/>
        <v>0</v>
      </c>
      <c r="X2048" t="b">
        <f t="shared" si="286"/>
        <v>1</v>
      </c>
      <c r="Y2048" t="b">
        <f t="shared" si="287"/>
        <v>0</v>
      </c>
    </row>
    <row r="2049" spans="1:25" x14ac:dyDescent="0.3">
      <c r="A2049">
        <v>2047</v>
      </c>
      <c r="B2049" t="s">
        <v>83</v>
      </c>
      <c r="C2049" t="s">
        <v>101</v>
      </c>
      <c r="D2049" t="s">
        <v>104</v>
      </c>
      <c r="E2049" t="s">
        <v>86</v>
      </c>
      <c r="F2049" t="s">
        <v>91</v>
      </c>
      <c r="G2049" t="s">
        <v>103</v>
      </c>
      <c r="H2049">
        <v>1199</v>
      </c>
      <c r="I2049">
        <v>87</v>
      </c>
      <c r="J2049">
        <v>18.8</v>
      </c>
      <c r="K2049">
        <v>9</v>
      </c>
      <c r="L2049">
        <v>2022</v>
      </c>
      <c r="M2049">
        <v>49515</v>
      </c>
      <c r="N2049">
        <v>1</v>
      </c>
      <c r="O2049">
        <v>0</v>
      </c>
      <c r="P2049">
        <v>5.84</v>
      </c>
      <c r="Q2049" t="b">
        <f t="shared" si="279"/>
        <v>1</v>
      </c>
      <c r="R2049" t="b">
        <f t="shared" si="280"/>
        <v>0</v>
      </c>
      <c r="S2049" t="b">
        <f t="shared" si="281"/>
        <v>1</v>
      </c>
      <c r="T2049" t="b">
        <f t="shared" si="282"/>
        <v>0</v>
      </c>
      <c r="U2049" t="b">
        <f t="shared" si="283"/>
        <v>0</v>
      </c>
      <c r="V2049" t="b">
        <f t="shared" si="284"/>
        <v>0</v>
      </c>
      <c r="W2049" t="b">
        <f t="shared" si="285"/>
        <v>0</v>
      </c>
      <c r="X2049" t="b">
        <f t="shared" si="286"/>
        <v>1</v>
      </c>
      <c r="Y2049" t="b">
        <f t="shared" si="287"/>
        <v>0</v>
      </c>
    </row>
    <row r="2050" spans="1:25" x14ac:dyDescent="0.3">
      <c r="A2050">
        <v>2048</v>
      </c>
      <c r="B2050" t="s">
        <v>83</v>
      </c>
      <c r="C2050" t="s">
        <v>101</v>
      </c>
      <c r="D2050" t="s">
        <v>104</v>
      </c>
      <c r="E2050" t="s">
        <v>86</v>
      </c>
      <c r="F2050" t="s">
        <v>91</v>
      </c>
      <c r="G2050" t="s">
        <v>103</v>
      </c>
      <c r="H2050">
        <v>1199</v>
      </c>
      <c r="I2050">
        <v>87</v>
      </c>
      <c r="J2050">
        <v>18.8</v>
      </c>
      <c r="K2050">
        <v>9</v>
      </c>
      <c r="L2050">
        <v>2026</v>
      </c>
      <c r="M2050">
        <v>9998</v>
      </c>
      <c r="N2050">
        <v>1</v>
      </c>
      <c r="O2050">
        <v>0</v>
      </c>
      <c r="P2050">
        <v>9.27</v>
      </c>
      <c r="Q2050" t="b">
        <f t="shared" si="279"/>
        <v>1</v>
      </c>
      <c r="R2050" t="b">
        <f t="shared" si="280"/>
        <v>0</v>
      </c>
      <c r="S2050" t="b">
        <f t="shared" si="281"/>
        <v>0</v>
      </c>
      <c r="T2050" t="b">
        <f t="shared" si="282"/>
        <v>0</v>
      </c>
      <c r="U2050" t="b">
        <f t="shared" si="283"/>
        <v>0</v>
      </c>
      <c r="V2050" t="b">
        <f t="shared" si="284"/>
        <v>1</v>
      </c>
      <c r="W2050" t="b">
        <f t="shared" si="285"/>
        <v>1</v>
      </c>
      <c r="X2050" t="b">
        <f t="shared" si="286"/>
        <v>1</v>
      </c>
      <c r="Y2050" t="b">
        <f t="shared" si="287"/>
        <v>1</v>
      </c>
    </row>
    <row r="2051" spans="1:25" x14ac:dyDescent="0.3">
      <c r="A2051">
        <v>2049</v>
      </c>
      <c r="B2051" t="s">
        <v>83</v>
      </c>
      <c r="C2051" t="s">
        <v>101</v>
      </c>
      <c r="D2051" t="s">
        <v>104</v>
      </c>
      <c r="E2051" t="s">
        <v>86</v>
      </c>
      <c r="F2051" t="s">
        <v>91</v>
      </c>
      <c r="G2051" t="s">
        <v>103</v>
      </c>
      <c r="H2051">
        <v>1199</v>
      </c>
      <c r="I2051">
        <v>87</v>
      </c>
      <c r="J2051">
        <v>18.8</v>
      </c>
      <c r="K2051">
        <v>9</v>
      </c>
      <c r="L2051">
        <v>2026</v>
      </c>
      <c r="M2051">
        <v>7042</v>
      </c>
      <c r="N2051">
        <v>1</v>
      </c>
      <c r="O2051">
        <v>0</v>
      </c>
      <c r="P2051">
        <v>8.92</v>
      </c>
      <c r="Q2051" t="b">
        <f t="shared" si="279"/>
        <v>1</v>
      </c>
      <c r="R2051" t="b">
        <f t="shared" si="280"/>
        <v>0</v>
      </c>
      <c r="S2051" t="b">
        <f t="shared" si="281"/>
        <v>0</v>
      </c>
      <c r="T2051" t="b">
        <f t="shared" si="282"/>
        <v>0</v>
      </c>
      <c r="U2051" t="b">
        <f t="shared" si="283"/>
        <v>0</v>
      </c>
      <c r="V2051" t="b">
        <f t="shared" si="284"/>
        <v>1</v>
      </c>
      <c r="W2051" t="b">
        <f t="shared" si="285"/>
        <v>1</v>
      </c>
      <c r="X2051" t="b">
        <f t="shared" si="286"/>
        <v>1</v>
      </c>
      <c r="Y2051" t="b">
        <f t="shared" si="287"/>
        <v>1</v>
      </c>
    </row>
    <row r="2052" spans="1:25" x14ac:dyDescent="0.3">
      <c r="A2052">
        <v>2050</v>
      </c>
      <c r="B2052" t="s">
        <v>83</v>
      </c>
      <c r="C2052" t="s">
        <v>101</v>
      </c>
      <c r="D2052" t="s">
        <v>104</v>
      </c>
      <c r="E2052" t="s">
        <v>86</v>
      </c>
      <c r="F2052" t="s">
        <v>91</v>
      </c>
      <c r="G2052" t="s">
        <v>103</v>
      </c>
      <c r="H2052">
        <v>1199</v>
      </c>
      <c r="I2052">
        <v>87</v>
      </c>
      <c r="J2052">
        <v>18.8</v>
      </c>
      <c r="K2052">
        <v>9</v>
      </c>
      <c r="L2052">
        <v>2020</v>
      </c>
      <c r="M2052">
        <v>65233</v>
      </c>
      <c r="N2052">
        <v>2</v>
      </c>
      <c r="O2052">
        <v>0</v>
      </c>
      <c r="P2052">
        <v>3.55</v>
      </c>
      <c r="Q2052" t="b">
        <f t="shared" ref="Q2052:Q2115" si="288">AND(P2052&gt;4,P2052&gt;4)</f>
        <v>0</v>
      </c>
      <c r="R2052" t="b">
        <f t="shared" ref="R2052:R2115" si="289">AND(P2052&gt;4,P2052&lt;5)</f>
        <v>0</v>
      </c>
      <c r="S2052" t="b">
        <f t="shared" ref="S2052:S2115" si="290">M2052&gt;40000</f>
        <v>1</v>
      </c>
      <c r="T2052" t="b">
        <f t="shared" ref="T2052:T2115" si="291">F2052=""</f>
        <v>0</v>
      </c>
      <c r="U2052" t="b">
        <f t="shared" ref="U2052:U2115" si="292">AND(R2052,S2052,T2052)</f>
        <v>0</v>
      </c>
      <c r="V2052" t="b">
        <f t="shared" ref="V2052:V2115" si="293">L2052&gt;2022</f>
        <v>0</v>
      </c>
      <c r="W2052" t="b">
        <f t="shared" ref="W2052:W2115" si="294">P2052&gt;7</f>
        <v>0</v>
      </c>
      <c r="X2052" t="b">
        <f t="shared" ref="X2052:X2115" si="295">F2052="Automatic"</f>
        <v>1</v>
      </c>
      <c r="Y2052" t="b">
        <f t="shared" ref="Y2052:Y2115" si="296">AND(V2052,W2052,X2052)</f>
        <v>0</v>
      </c>
    </row>
    <row r="2053" spans="1:25" x14ac:dyDescent="0.3">
      <c r="A2053">
        <v>2051</v>
      </c>
      <c r="B2053" t="s">
        <v>83</v>
      </c>
      <c r="C2053" t="s">
        <v>101</v>
      </c>
      <c r="D2053" t="s">
        <v>104</v>
      </c>
      <c r="E2053" t="s">
        <v>86</v>
      </c>
      <c r="F2053" t="s">
        <v>91</v>
      </c>
      <c r="G2053" t="s">
        <v>103</v>
      </c>
      <c r="H2053">
        <v>1199</v>
      </c>
      <c r="I2053">
        <v>87</v>
      </c>
      <c r="J2053">
        <v>18.8</v>
      </c>
      <c r="K2053">
        <v>9</v>
      </c>
      <c r="L2053">
        <v>2022</v>
      </c>
      <c r="M2053">
        <v>62778</v>
      </c>
      <c r="N2053">
        <v>2</v>
      </c>
      <c r="O2053">
        <v>0</v>
      </c>
      <c r="P2053">
        <v>5.23</v>
      </c>
      <c r="Q2053" t="b">
        <f t="shared" si="288"/>
        <v>1</v>
      </c>
      <c r="R2053" t="b">
        <f t="shared" si="289"/>
        <v>0</v>
      </c>
      <c r="S2053" t="b">
        <f t="shared" si="290"/>
        <v>1</v>
      </c>
      <c r="T2053" t="b">
        <f t="shared" si="291"/>
        <v>0</v>
      </c>
      <c r="U2053" t="b">
        <f t="shared" si="292"/>
        <v>0</v>
      </c>
      <c r="V2053" t="b">
        <f t="shared" si="293"/>
        <v>0</v>
      </c>
      <c r="W2053" t="b">
        <f t="shared" si="294"/>
        <v>0</v>
      </c>
      <c r="X2053" t="b">
        <f t="shared" si="295"/>
        <v>1</v>
      </c>
      <c r="Y2053" t="b">
        <f t="shared" si="296"/>
        <v>0</v>
      </c>
    </row>
    <row r="2054" spans="1:25" x14ac:dyDescent="0.3">
      <c r="A2054">
        <v>2052</v>
      </c>
      <c r="B2054" t="s">
        <v>83</v>
      </c>
      <c r="C2054" t="s">
        <v>101</v>
      </c>
      <c r="D2054" t="s">
        <v>104</v>
      </c>
      <c r="E2054" t="s">
        <v>86</v>
      </c>
      <c r="F2054" t="s">
        <v>91</v>
      </c>
      <c r="G2054" t="s">
        <v>103</v>
      </c>
      <c r="H2054">
        <v>1199</v>
      </c>
      <c r="I2054">
        <v>87</v>
      </c>
      <c r="J2054">
        <v>18.8</v>
      </c>
      <c r="K2054">
        <v>9</v>
      </c>
      <c r="L2054">
        <v>2025</v>
      </c>
      <c r="M2054">
        <v>13405</v>
      </c>
      <c r="N2054">
        <v>1</v>
      </c>
      <c r="O2054">
        <v>0</v>
      </c>
      <c r="P2054">
        <v>8.08</v>
      </c>
      <c r="Q2054" t="b">
        <f t="shared" si="288"/>
        <v>1</v>
      </c>
      <c r="R2054" t="b">
        <f t="shared" si="289"/>
        <v>0</v>
      </c>
      <c r="S2054" t="b">
        <f t="shared" si="290"/>
        <v>0</v>
      </c>
      <c r="T2054" t="b">
        <f t="shared" si="291"/>
        <v>0</v>
      </c>
      <c r="U2054" t="b">
        <f t="shared" si="292"/>
        <v>0</v>
      </c>
      <c r="V2054" t="b">
        <f t="shared" si="293"/>
        <v>1</v>
      </c>
      <c r="W2054" t="b">
        <f t="shared" si="294"/>
        <v>1</v>
      </c>
      <c r="X2054" t="b">
        <f t="shared" si="295"/>
        <v>1</v>
      </c>
      <c r="Y2054" t="b">
        <f t="shared" si="296"/>
        <v>1</v>
      </c>
    </row>
    <row r="2055" spans="1:25" x14ac:dyDescent="0.3">
      <c r="A2055">
        <v>2053</v>
      </c>
      <c r="B2055" t="s">
        <v>83</v>
      </c>
      <c r="C2055" t="s">
        <v>101</v>
      </c>
      <c r="D2055" t="s">
        <v>104</v>
      </c>
      <c r="E2055" t="s">
        <v>86</v>
      </c>
      <c r="F2055" t="s">
        <v>91</v>
      </c>
      <c r="G2055" t="s">
        <v>103</v>
      </c>
      <c r="H2055">
        <v>1199</v>
      </c>
      <c r="I2055">
        <v>87</v>
      </c>
      <c r="J2055">
        <v>18.8</v>
      </c>
      <c r="K2055">
        <v>9</v>
      </c>
      <c r="L2055">
        <v>2022</v>
      </c>
      <c r="M2055">
        <v>87197</v>
      </c>
      <c r="N2055">
        <v>1</v>
      </c>
      <c r="O2055">
        <v>0</v>
      </c>
      <c r="P2055">
        <v>5.04</v>
      </c>
      <c r="Q2055" t="b">
        <f t="shared" si="288"/>
        <v>1</v>
      </c>
      <c r="R2055" t="b">
        <f t="shared" si="289"/>
        <v>0</v>
      </c>
      <c r="S2055" t="b">
        <f t="shared" si="290"/>
        <v>1</v>
      </c>
      <c r="T2055" t="b">
        <f t="shared" si="291"/>
        <v>0</v>
      </c>
      <c r="U2055" t="b">
        <f t="shared" si="292"/>
        <v>0</v>
      </c>
      <c r="V2055" t="b">
        <f t="shared" si="293"/>
        <v>0</v>
      </c>
      <c r="W2055" t="b">
        <f t="shared" si="294"/>
        <v>0</v>
      </c>
      <c r="X2055" t="b">
        <f t="shared" si="295"/>
        <v>1</v>
      </c>
      <c r="Y2055" t="b">
        <f t="shared" si="296"/>
        <v>0</v>
      </c>
    </row>
    <row r="2056" spans="1:25" x14ac:dyDescent="0.3">
      <c r="A2056">
        <v>2054</v>
      </c>
      <c r="B2056" t="s">
        <v>83</v>
      </c>
      <c r="C2056" t="s">
        <v>101</v>
      </c>
      <c r="D2056" t="s">
        <v>104</v>
      </c>
      <c r="E2056" t="s">
        <v>86</v>
      </c>
      <c r="F2056" t="s">
        <v>91</v>
      </c>
      <c r="G2056" t="s">
        <v>103</v>
      </c>
      <c r="H2056">
        <v>1199</v>
      </c>
      <c r="I2056">
        <v>87</v>
      </c>
      <c r="J2056">
        <v>18.8</v>
      </c>
      <c r="K2056">
        <v>9</v>
      </c>
      <c r="L2056">
        <v>2022</v>
      </c>
      <c r="M2056">
        <v>47788</v>
      </c>
      <c r="N2056">
        <v>1</v>
      </c>
      <c r="O2056">
        <v>0</v>
      </c>
      <c r="P2056">
        <v>5.4</v>
      </c>
      <c r="Q2056" t="b">
        <f t="shared" si="288"/>
        <v>1</v>
      </c>
      <c r="R2056" t="b">
        <f t="shared" si="289"/>
        <v>0</v>
      </c>
      <c r="S2056" t="b">
        <f t="shared" si="290"/>
        <v>1</v>
      </c>
      <c r="T2056" t="b">
        <f t="shared" si="291"/>
        <v>0</v>
      </c>
      <c r="U2056" t="b">
        <f t="shared" si="292"/>
        <v>0</v>
      </c>
      <c r="V2056" t="b">
        <f t="shared" si="293"/>
        <v>0</v>
      </c>
      <c r="W2056" t="b">
        <f t="shared" si="294"/>
        <v>0</v>
      </c>
      <c r="X2056" t="b">
        <f t="shared" si="295"/>
        <v>1</v>
      </c>
      <c r="Y2056" t="b">
        <f t="shared" si="296"/>
        <v>0</v>
      </c>
    </row>
    <row r="2057" spans="1:25" x14ac:dyDescent="0.3">
      <c r="A2057">
        <v>2055</v>
      </c>
      <c r="B2057" t="s">
        <v>83</v>
      </c>
      <c r="C2057" t="s">
        <v>101</v>
      </c>
      <c r="D2057" t="s">
        <v>104</v>
      </c>
      <c r="E2057" t="s">
        <v>86</v>
      </c>
      <c r="F2057" t="s">
        <v>91</v>
      </c>
      <c r="G2057" t="s">
        <v>103</v>
      </c>
      <c r="H2057">
        <v>1199</v>
      </c>
      <c r="I2057">
        <v>87</v>
      </c>
      <c r="J2057">
        <v>18.8</v>
      </c>
      <c r="K2057">
        <v>9</v>
      </c>
      <c r="L2057">
        <v>2023</v>
      </c>
      <c r="M2057">
        <v>68606</v>
      </c>
      <c r="N2057">
        <v>2</v>
      </c>
      <c r="O2057">
        <v>0</v>
      </c>
      <c r="P2057">
        <v>5.84</v>
      </c>
      <c r="Q2057" t="b">
        <f t="shared" si="288"/>
        <v>1</v>
      </c>
      <c r="R2057" t="b">
        <f t="shared" si="289"/>
        <v>0</v>
      </c>
      <c r="S2057" t="b">
        <f t="shared" si="290"/>
        <v>1</v>
      </c>
      <c r="T2057" t="b">
        <f t="shared" si="291"/>
        <v>0</v>
      </c>
      <c r="U2057" t="b">
        <f t="shared" si="292"/>
        <v>0</v>
      </c>
      <c r="V2057" t="b">
        <f t="shared" si="293"/>
        <v>1</v>
      </c>
      <c r="W2057" t="b">
        <f t="shared" si="294"/>
        <v>0</v>
      </c>
      <c r="X2057" t="b">
        <f t="shared" si="295"/>
        <v>1</v>
      </c>
      <c r="Y2057" t="b">
        <f t="shared" si="296"/>
        <v>0</v>
      </c>
    </row>
    <row r="2058" spans="1:25" x14ac:dyDescent="0.3">
      <c r="A2058">
        <v>2056</v>
      </c>
      <c r="B2058" t="s">
        <v>83</v>
      </c>
      <c r="C2058" t="s">
        <v>101</v>
      </c>
      <c r="D2058" t="s">
        <v>104</v>
      </c>
      <c r="E2058" t="s">
        <v>86</v>
      </c>
      <c r="F2058" t="s">
        <v>91</v>
      </c>
      <c r="G2058" t="s">
        <v>103</v>
      </c>
      <c r="H2058">
        <v>1199</v>
      </c>
      <c r="I2058">
        <v>87</v>
      </c>
      <c r="J2058">
        <v>18.8</v>
      </c>
      <c r="K2058">
        <v>9</v>
      </c>
      <c r="L2058">
        <v>2025</v>
      </c>
      <c r="M2058">
        <v>24440</v>
      </c>
      <c r="N2058">
        <v>1</v>
      </c>
      <c r="O2058">
        <v>0</v>
      </c>
      <c r="P2058">
        <v>7.86</v>
      </c>
      <c r="Q2058" t="b">
        <f t="shared" si="288"/>
        <v>1</v>
      </c>
      <c r="R2058" t="b">
        <f t="shared" si="289"/>
        <v>0</v>
      </c>
      <c r="S2058" t="b">
        <f t="shared" si="290"/>
        <v>0</v>
      </c>
      <c r="T2058" t="b">
        <f t="shared" si="291"/>
        <v>0</v>
      </c>
      <c r="U2058" t="b">
        <f t="shared" si="292"/>
        <v>0</v>
      </c>
      <c r="V2058" t="b">
        <f t="shared" si="293"/>
        <v>1</v>
      </c>
      <c r="W2058" t="b">
        <f t="shared" si="294"/>
        <v>1</v>
      </c>
      <c r="X2058" t="b">
        <f t="shared" si="295"/>
        <v>1</v>
      </c>
      <c r="Y2058" t="b">
        <f t="shared" si="296"/>
        <v>1</v>
      </c>
    </row>
    <row r="2059" spans="1:25" x14ac:dyDescent="0.3">
      <c r="A2059">
        <v>2057</v>
      </c>
      <c r="B2059" t="s">
        <v>83</v>
      </c>
      <c r="C2059" t="s">
        <v>101</v>
      </c>
      <c r="D2059" t="s">
        <v>104</v>
      </c>
      <c r="E2059" t="s">
        <v>86</v>
      </c>
      <c r="F2059" t="s">
        <v>91</v>
      </c>
      <c r="G2059" t="s">
        <v>103</v>
      </c>
      <c r="H2059">
        <v>1199</v>
      </c>
      <c r="I2059">
        <v>87</v>
      </c>
      <c r="J2059">
        <v>18.8</v>
      </c>
      <c r="K2059">
        <v>9</v>
      </c>
      <c r="L2059">
        <v>2020</v>
      </c>
      <c r="M2059">
        <v>108912</v>
      </c>
      <c r="N2059">
        <v>1</v>
      </c>
      <c r="O2059">
        <v>0</v>
      </c>
      <c r="P2059">
        <v>3.36</v>
      </c>
      <c r="Q2059" t="b">
        <f t="shared" si="288"/>
        <v>0</v>
      </c>
      <c r="R2059" t="b">
        <f t="shared" si="289"/>
        <v>0</v>
      </c>
      <c r="S2059" t="b">
        <f t="shared" si="290"/>
        <v>1</v>
      </c>
      <c r="T2059" t="b">
        <f t="shared" si="291"/>
        <v>0</v>
      </c>
      <c r="U2059" t="b">
        <f t="shared" si="292"/>
        <v>0</v>
      </c>
      <c r="V2059" t="b">
        <f t="shared" si="293"/>
        <v>0</v>
      </c>
      <c r="W2059" t="b">
        <f t="shared" si="294"/>
        <v>0</v>
      </c>
      <c r="X2059" t="b">
        <f t="shared" si="295"/>
        <v>1</v>
      </c>
      <c r="Y2059" t="b">
        <f t="shared" si="296"/>
        <v>0</v>
      </c>
    </row>
    <row r="2060" spans="1:25" x14ac:dyDescent="0.3">
      <c r="A2060">
        <v>2058</v>
      </c>
      <c r="B2060" t="s">
        <v>83</v>
      </c>
      <c r="C2060" t="s">
        <v>101</v>
      </c>
      <c r="D2060" t="s">
        <v>104</v>
      </c>
      <c r="E2060" t="s">
        <v>86</v>
      </c>
      <c r="F2060" t="s">
        <v>91</v>
      </c>
      <c r="G2060" t="s">
        <v>103</v>
      </c>
      <c r="H2060">
        <v>1199</v>
      </c>
      <c r="I2060">
        <v>87</v>
      </c>
      <c r="J2060">
        <v>18.8</v>
      </c>
      <c r="K2060">
        <v>9</v>
      </c>
      <c r="L2060">
        <v>2023</v>
      </c>
      <c r="M2060">
        <v>32200</v>
      </c>
      <c r="N2060">
        <v>2</v>
      </c>
      <c r="O2060">
        <v>0</v>
      </c>
      <c r="P2060">
        <v>6.08</v>
      </c>
      <c r="Q2060" t="b">
        <f t="shared" si="288"/>
        <v>1</v>
      </c>
      <c r="R2060" t="b">
        <f t="shared" si="289"/>
        <v>0</v>
      </c>
      <c r="S2060" t="b">
        <f t="shared" si="290"/>
        <v>0</v>
      </c>
      <c r="T2060" t="b">
        <f t="shared" si="291"/>
        <v>0</v>
      </c>
      <c r="U2060" t="b">
        <f t="shared" si="292"/>
        <v>0</v>
      </c>
      <c r="V2060" t="b">
        <f t="shared" si="293"/>
        <v>1</v>
      </c>
      <c r="W2060" t="b">
        <f t="shared" si="294"/>
        <v>0</v>
      </c>
      <c r="X2060" t="b">
        <f t="shared" si="295"/>
        <v>1</v>
      </c>
      <c r="Y2060" t="b">
        <f t="shared" si="296"/>
        <v>0</v>
      </c>
    </row>
    <row r="2061" spans="1:25" x14ac:dyDescent="0.3">
      <c r="A2061">
        <v>2059</v>
      </c>
      <c r="B2061" t="s">
        <v>83</v>
      </c>
      <c r="C2061" t="s">
        <v>101</v>
      </c>
      <c r="D2061" t="s">
        <v>104</v>
      </c>
      <c r="E2061" t="s">
        <v>86</v>
      </c>
      <c r="F2061" t="s">
        <v>91</v>
      </c>
      <c r="G2061" t="s">
        <v>103</v>
      </c>
      <c r="H2061">
        <v>1199</v>
      </c>
      <c r="I2061">
        <v>87</v>
      </c>
      <c r="J2061">
        <v>18.8</v>
      </c>
      <c r="K2061">
        <v>9</v>
      </c>
      <c r="L2061">
        <v>2021</v>
      </c>
      <c r="M2061">
        <v>95671</v>
      </c>
      <c r="N2061">
        <v>1</v>
      </c>
      <c r="O2061">
        <v>0</v>
      </c>
      <c r="P2061">
        <v>4.5</v>
      </c>
      <c r="Q2061" t="b">
        <f t="shared" si="288"/>
        <v>1</v>
      </c>
      <c r="R2061" t="b">
        <f t="shared" si="289"/>
        <v>1</v>
      </c>
      <c r="S2061" t="b">
        <f t="shared" si="290"/>
        <v>1</v>
      </c>
      <c r="T2061" t="b">
        <f t="shared" si="291"/>
        <v>0</v>
      </c>
      <c r="U2061" t="b">
        <f t="shared" si="292"/>
        <v>0</v>
      </c>
      <c r="V2061" t="b">
        <f t="shared" si="293"/>
        <v>0</v>
      </c>
      <c r="W2061" t="b">
        <f t="shared" si="294"/>
        <v>0</v>
      </c>
      <c r="X2061" t="b">
        <f t="shared" si="295"/>
        <v>1</v>
      </c>
      <c r="Y2061" t="b">
        <f t="shared" si="296"/>
        <v>0</v>
      </c>
    </row>
    <row r="2062" spans="1:25" x14ac:dyDescent="0.3">
      <c r="A2062">
        <v>2060</v>
      </c>
      <c r="B2062" t="s">
        <v>83</v>
      </c>
      <c r="C2062" t="s">
        <v>101</v>
      </c>
      <c r="D2062" t="s">
        <v>104</v>
      </c>
      <c r="E2062" t="s">
        <v>86</v>
      </c>
      <c r="F2062" t="s">
        <v>91</v>
      </c>
      <c r="G2062" t="s">
        <v>103</v>
      </c>
      <c r="H2062">
        <v>1199</v>
      </c>
      <c r="I2062">
        <v>87</v>
      </c>
      <c r="J2062">
        <v>18.8</v>
      </c>
      <c r="K2062">
        <v>9</v>
      </c>
      <c r="L2062">
        <v>2025</v>
      </c>
      <c r="M2062">
        <v>20556</v>
      </c>
      <c r="N2062">
        <v>1</v>
      </c>
      <c r="O2062">
        <v>0</v>
      </c>
      <c r="P2062">
        <v>8.1300000000000008</v>
      </c>
      <c r="Q2062" t="b">
        <f t="shared" si="288"/>
        <v>1</v>
      </c>
      <c r="R2062" t="b">
        <f t="shared" si="289"/>
        <v>0</v>
      </c>
      <c r="S2062" t="b">
        <f t="shared" si="290"/>
        <v>0</v>
      </c>
      <c r="T2062" t="b">
        <f t="shared" si="291"/>
        <v>0</v>
      </c>
      <c r="U2062" t="b">
        <f t="shared" si="292"/>
        <v>0</v>
      </c>
      <c r="V2062" t="b">
        <f t="shared" si="293"/>
        <v>1</v>
      </c>
      <c r="W2062" t="b">
        <f t="shared" si="294"/>
        <v>1</v>
      </c>
      <c r="X2062" t="b">
        <f t="shared" si="295"/>
        <v>1</v>
      </c>
      <c r="Y2062" t="b">
        <f t="shared" si="296"/>
        <v>1</v>
      </c>
    </row>
    <row r="2063" spans="1:25" x14ac:dyDescent="0.3">
      <c r="A2063">
        <v>2061</v>
      </c>
      <c r="B2063" t="s">
        <v>83</v>
      </c>
      <c r="C2063" t="s">
        <v>101</v>
      </c>
      <c r="D2063" t="s">
        <v>104</v>
      </c>
      <c r="E2063" t="s">
        <v>86</v>
      </c>
      <c r="F2063" t="s">
        <v>91</v>
      </c>
      <c r="G2063" t="s">
        <v>103</v>
      </c>
      <c r="H2063">
        <v>1199</v>
      </c>
      <c r="I2063">
        <v>87</v>
      </c>
      <c r="J2063">
        <v>18.8</v>
      </c>
      <c r="K2063">
        <v>9</v>
      </c>
      <c r="L2063">
        <v>2026</v>
      </c>
      <c r="M2063">
        <v>9245</v>
      </c>
      <c r="N2063">
        <v>2</v>
      </c>
      <c r="O2063">
        <v>0</v>
      </c>
      <c r="P2063">
        <v>8.57</v>
      </c>
      <c r="Q2063" t="b">
        <f t="shared" si="288"/>
        <v>1</v>
      </c>
      <c r="R2063" t="b">
        <f t="shared" si="289"/>
        <v>0</v>
      </c>
      <c r="S2063" t="b">
        <f t="shared" si="290"/>
        <v>0</v>
      </c>
      <c r="T2063" t="b">
        <f t="shared" si="291"/>
        <v>0</v>
      </c>
      <c r="U2063" t="b">
        <f t="shared" si="292"/>
        <v>0</v>
      </c>
      <c r="V2063" t="b">
        <f t="shared" si="293"/>
        <v>1</v>
      </c>
      <c r="W2063" t="b">
        <f t="shared" si="294"/>
        <v>1</v>
      </c>
      <c r="X2063" t="b">
        <f t="shared" si="295"/>
        <v>1</v>
      </c>
      <c r="Y2063" t="b">
        <f t="shared" si="296"/>
        <v>1</v>
      </c>
    </row>
    <row r="2064" spans="1:25" x14ac:dyDescent="0.3">
      <c r="A2064">
        <v>2062</v>
      </c>
      <c r="B2064" t="s">
        <v>83</v>
      </c>
      <c r="C2064" t="s">
        <v>101</v>
      </c>
      <c r="D2064" t="s">
        <v>104</v>
      </c>
      <c r="E2064" t="s">
        <v>86</v>
      </c>
      <c r="F2064" t="s">
        <v>91</v>
      </c>
      <c r="G2064" t="s">
        <v>103</v>
      </c>
      <c r="H2064">
        <v>1199</v>
      </c>
      <c r="I2064">
        <v>87</v>
      </c>
      <c r="J2064">
        <v>18.8</v>
      </c>
      <c r="K2064">
        <v>9</v>
      </c>
      <c r="L2064">
        <v>2021</v>
      </c>
      <c r="M2064">
        <v>77972</v>
      </c>
      <c r="N2064">
        <v>1</v>
      </c>
      <c r="O2064">
        <v>0</v>
      </c>
      <c r="P2064">
        <v>4.4000000000000004</v>
      </c>
      <c r="Q2064" t="b">
        <f t="shared" si="288"/>
        <v>1</v>
      </c>
      <c r="R2064" t="b">
        <f t="shared" si="289"/>
        <v>1</v>
      </c>
      <c r="S2064" t="b">
        <f t="shared" si="290"/>
        <v>1</v>
      </c>
      <c r="T2064" t="b">
        <f t="shared" si="291"/>
        <v>0</v>
      </c>
      <c r="U2064" t="b">
        <f t="shared" si="292"/>
        <v>0</v>
      </c>
      <c r="V2064" t="b">
        <f t="shared" si="293"/>
        <v>0</v>
      </c>
      <c r="W2064" t="b">
        <f t="shared" si="294"/>
        <v>0</v>
      </c>
      <c r="X2064" t="b">
        <f t="shared" si="295"/>
        <v>1</v>
      </c>
      <c r="Y2064" t="b">
        <f t="shared" si="296"/>
        <v>0</v>
      </c>
    </row>
    <row r="2065" spans="1:25" x14ac:dyDescent="0.3">
      <c r="A2065">
        <v>2063</v>
      </c>
      <c r="B2065" t="s">
        <v>83</v>
      </c>
      <c r="C2065" t="s">
        <v>101</v>
      </c>
      <c r="D2065" t="s">
        <v>104</v>
      </c>
      <c r="E2065" t="s">
        <v>86</v>
      </c>
      <c r="F2065" t="s">
        <v>91</v>
      </c>
      <c r="G2065" t="s">
        <v>103</v>
      </c>
      <c r="H2065">
        <v>1199</v>
      </c>
      <c r="I2065">
        <v>87</v>
      </c>
      <c r="J2065">
        <v>18.8</v>
      </c>
      <c r="K2065">
        <v>9</v>
      </c>
      <c r="L2065">
        <v>2020</v>
      </c>
      <c r="M2065">
        <v>123361</v>
      </c>
      <c r="N2065">
        <v>1</v>
      </c>
      <c r="O2065">
        <v>0</v>
      </c>
      <c r="P2065">
        <v>3.51</v>
      </c>
      <c r="Q2065" t="b">
        <f t="shared" si="288"/>
        <v>0</v>
      </c>
      <c r="R2065" t="b">
        <f t="shared" si="289"/>
        <v>0</v>
      </c>
      <c r="S2065" t="b">
        <f t="shared" si="290"/>
        <v>1</v>
      </c>
      <c r="T2065" t="b">
        <f t="shared" si="291"/>
        <v>0</v>
      </c>
      <c r="U2065" t="b">
        <f t="shared" si="292"/>
        <v>0</v>
      </c>
      <c r="V2065" t="b">
        <f t="shared" si="293"/>
        <v>0</v>
      </c>
      <c r="W2065" t="b">
        <f t="shared" si="294"/>
        <v>0</v>
      </c>
      <c r="X2065" t="b">
        <f t="shared" si="295"/>
        <v>1</v>
      </c>
      <c r="Y2065" t="b">
        <f t="shared" si="296"/>
        <v>0</v>
      </c>
    </row>
    <row r="2066" spans="1:25" x14ac:dyDescent="0.3">
      <c r="A2066">
        <v>2064</v>
      </c>
      <c r="B2066" t="s">
        <v>83</v>
      </c>
      <c r="C2066" t="s">
        <v>101</v>
      </c>
      <c r="D2066" t="s">
        <v>104</v>
      </c>
      <c r="E2066" t="s">
        <v>86</v>
      </c>
      <c r="F2066" t="s">
        <v>91</v>
      </c>
      <c r="G2066" t="s">
        <v>103</v>
      </c>
      <c r="H2066">
        <v>1199</v>
      </c>
      <c r="I2066">
        <v>87</v>
      </c>
      <c r="J2066">
        <v>18.8</v>
      </c>
      <c r="K2066">
        <v>9</v>
      </c>
      <c r="L2066">
        <v>2021</v>
      </c>
      <c r="M2066">
        <v>77663</v>
      </c>
      <c r="N2066">
        <v>1</v>
      </c>
      <c r="O2066">
        <v>0</v>
      </c>
      <c r="P2066">
        <v>4.5999999999999996</v>
      </c>
      <c r="Q2066" t="b">
        <f t="shared" si="288"/>
        <v>1</v>
      </c>
      <c r="R2066" t="b">
        <f t="shared" si="289"/>
        <v>1</v>
      </c>
      <c r="S2066" t="b">
        <f t="shared" si="290"/>
        <v>1</v>
      </c>
      <c r="T2066" t="b">
        <f t="shared" si="291"/>
        <v>0</v>
      </c>
      <c r="U2066" t="b">
        <f t="shared" si="292"/>
        <v>0</v>
      </c>
      <c r="V2066" t="b">
        <f t="shared" si="293"/>
        <v>0</v>
      </c>
      <c r="W2066" t="b">
        <f t="shared" si="294"/>
        <v>0</v>
      </c>
      <c r="X2066" t="b">
        <f t="shared" si="295"/>
        <v>1</v>
      </c>
      <c r="Y2066" t="b">
        <f t="shared" si="296"/>
        <v>0</v>
      </c>
    </row>
    <row r="2067" spans="1:25" x14ac:dyDescent="0.3">
      <c r="A2067">
        <v>2065</v>
      </c>
      <c r="B2067" t="s">
        <v>83</v>
      </c>
      <c r="C2067" t="s">
        <v>101</v>
      </c>
      <c r="D2067" t="s">
        <v>104</v>
      </c>
      <c r="E2067" t="s">
        <v>86</v>
      </c>
      <c r="F2067" t="s">
        <v>91</v>
      </c>
      <c r="G2067" t="s">
        <v>103</v>
      </c>
      <c r="H2067">
        <v>1199</v>
      </c>
      <c r="I2067">
        <v>87</v>
      </c>
      <c r="J2067">
        <v>18.8</v>
      </c>
      <c r="K2067">
        <v>9</v>
      </c>
      <c r="L2067">
        <v>2022</v>
      </c>
      <c r="M2067">
        <v>79836</v>
      </c>
      <c r="N2067">
        <v>2</v>
      </c>
      <c r="O2067">
        <v>0</v>
      </c>
      <c r="P2067">
        <v>4.67</v>
      </c>
      <c r="Q2067" t="b">
        <f t="shared" si="288"/>
        <v>1</v>
      </c>
      <c r="R2067" t="b">
        <f t="shared" si="289"/>
        <v>1</v>
      </c>
      <c r="S2067" t="b">
        <f t="shared" si="290"/>
        <v>1</v>
      </c>
      <c r="T2067" t="b">
        <f t="shared" si="291"/>
        <v>0</v>
      </c>
      <c r="U2067" t="b">
        <f t="shared" si="292"/>
        <v>0</v>
      </c>
      <c r="V2067" t="b">
        <f t="shared" si="293"/>
        <v>0</v>
      </c>
      <c r="W2067" t="b">
        <f t="shared" si="294"/>
        <v>0</v>
      </c>
      <c r="X2067" t="b">
        <f t="shared" si="295"/>
        <v>1</v>
      </c>
      <c r="Y2067" t="b">
        <f t="shared" si="296"/>
        <v>0</v>
      </c>
    </row>
    <row r="2068" spans="1:25" x14ac:dyDescent="0.3">
      <c r="A2068">
        <v>2066</v>
      </c>
      <c r="B2068" t="s">
        <v>83</v>
      </c>
      <c r="C2068" t="s">
        <v>101</v>
      </c>
      <c r="D2068" t="s">
        <v>104</v>
      </c>
      <c r="E2068" t="s">
        <v>86</v>
      </c>
      <c r="F2068" t="s">
        <v>91</v>
      </c>
      <c r="G2068" t="s">
        <v>103</v>
      </c>
      <c r="H2068">
        <v>1199</v>
      </c>
      <c r="I2068">
        <v>87</v>
      </c>
      <c r="J2068">
        <v>18.8</v>
      </c>
      <c r="K2068">
        <v>9</v>
      </c>
      <c r="L2068">
        <v>2026</v>
      </c>
      <c r="M2068">
        <v>9686</v>
      </c>
      <c r="N2068">
        <v>1</v>
      </c>
      <c r="O2068">
        <v>0</v>
      </c>
      <c r="P2068">
        <v>9.1999999999999993</v>
      </c>
      <c r="Q2068" t="b">
        <f t="shared" si="288"/>
        <v>1</v>
      </c>
      <c r="R2068" t="b">
        <f t="shared" si="289"/>
        <v>0</v>
      </c>
      <c r="S2068" t="b">
        <f t="shared" si="290"/>
        <v>0</v>
      </c>
      <c r="T2068" t="b">
        <f t="shared" si="291"/>
        <v>0</v>
      </c>
      <c r="U2068" t="b">
        <f t="shared" si="292"/>
        <v>0</v>
      </c>
      <c r="V2068" t="b">
        <f t="shared" si="293"/>
        <v>1</v>
      </c>
      <c r="W2068" t="b">
        <f t="shared" si="294"/>
        <v>1</v>
      </c>
      <c r="X2068" t="b">
        <f t="shared" si="295"/>
        <v>1</v>
      </c>
      <c r="Y2068" t="b">
        <f t="shared" si="296"/>
        <v>1</v>
      </c>
    </row>
    <row r="2069" spans="1:25" x14ac:dyDescent="0.3">
      <c r="A2069">
        <v>2067</v>
      </c>
      <c r="B2069" t="s">
        <v>83</v>
      </c>
      <c r="C2069" t="s">
        <v>101</v>
      </c>
      <c r="D2069" t="s">
        <v>104</v>
      </c>
      <c r="E2069" t="s">
        <v>86</v>
      </c>
      <c r="F2069" t="s">
        <v>91</v>
      </c>
      <c r="G2069" t="s">
        <v>103</v>
      </c>
      <c r="H2069">
        <v>1199</v>
      </c>
      <c r="I2069">
        <v>87</v>
      </c>
      <c r="J2069">
        <v>18.8</v>
      </c>
      <c r="K2069">
        <v>9</v>
      </c>
      <c r="L2069">
        <v>2020</v>
      </c>
      <c r="M2069">
        <v>114948</v>
      </c>
      <c r="N2069">
        <v>1</v>
      </c>
      <c r="O2069">
        <v>0</v>
      </c>
      <c r="P2069">
        <v>3.75</v>
      </c>
      <c r="Q2069" t="b">
        <f t="shared" si="288"/>
        <v>0</v>
      </c>
      <c r="R2069" t="b">
        <f t="shared" si="289"/>
        <v>0</v>
      </c>
      <c r="S2069" t="b">
        <f t="shared" si="290"/>
        <v>1</v>
      </c>
      <c r="T2069" t="b">
        <f t="shared" si="291"/>
        <v>0</v>
      </c>
      <c r="U2069" t="b">
        <f t="shared" si="292"/>
        <v>0</v>
      </c>
      <c r="V2069" t="b">
        <f t="shared" si="293"/>
        <v>0</v>
      </c>
      <c r="W2069" t="b">
        <f t="shared" si="294"/>
        <v>0</v>
      </c>
      <c r="X2069" t="b">
        <f t="shared" si="295"/>
        <v>1</v>
      </c>
      <c r="Y2069" t="b">
        <f t="shared" si="296"/>
        <v>0</v>
      </c>
    </row>
    <row r="2070" spans="1:25" x14ac:dyDescent="0.3">
      <c r="A2070">
        <v>2068</v>
      </c>
      <c r="B2070" t="s">
        <v>83</v>
      </c>
      <c r="C2070" t="s">
        <v>101</v>
      </c>
      <c r="D2070" t="s">
        <v>104</v>
      </c>
      <c r="E2070" t="s">
        <v>86</v>
      </c>
      <c r="F2070" t="s">
        <v>91</v>
      </c>
      <c r="G2070" t="s">
        <v>103</v>
      </c>
      <c r="H2070">
        <v>1199</v>
      </c>
      <c r="I2070">
        <v>87</v>
      </c>
      <c r="J2070">
        <v>18.8</v>
      </c>
      <c r="K2070">
        <v>9</v>
      </c>
      <c r="L2070">
        <v>2024</v>
      </c>
      <c r="M2070">
        <v>35167</v>
      </c>
      <c r="N2070">
        <v>3</v>
      </c>
      <c r="O2070">
        <v>0</v>
      </c>
      <c r="P2070">
        <v>6.02</v>
      </c>
      <c r="Q2070" t="b">
        <f t="shared" si="288"/>
        <v>1</v>
      </c>
      <c r="R2070" t="b">
        <f t="shared" si="289"/>
        <v>0</v>
      </c>
      <c r="S2070" t="b">
        <f t="shared" si="290"/>
        <v>0</v>
      </c>
      <c r="T2070" t="b">
        <f t="shared" si="291"/>
        <v>0</v>
      </c>
      <c r="U2070" t="b">
        <f t="shared" si="292"/>
        <v>0</v>
      </c>
      <c r="V2070" t="b">
        <f t="shared" si="293"/>
        <v>1</v>
      </c>
      <c r="W2070" t="b">
        <f t="shared" si="294"/>
        <v>0</v>
      </c>
      <c r="X2070" t="b">
        <f t="shared" si="295"/>
        <v>1</v>
      </c>
      <c r="Y2070" t="b">
        <f t="shared" si="296"/>
        <v>0</v>
      </c>
    </row>
    <row r="2071" spans="1:25" x14ac:dyDescent="0.3">
      <c r="A2071">
        <v>2069</v>
      </c>
      <c r="B2071" t="s">
        <v>83</v>
      </c>
      <c r="C2071" t="s">
        <v>101</v>
      </c>
      <c r="D2071" t="s">
        <v>104</v>
      </c>
      <c r="E2071" t="s">
        <v>86</v>
      </c>
      <c r="F2071" t="s">
        <v>91</v>
      </c>
      <c r="G2071" t="s">
        <v>103</v>
      </c>
      <c r="H2071">
        <v>1199</v>
      </c>
      <c r="I2071">
        <v>87</v>
      </c>
      <c r="J2071">
        <v>18.8</v>
      </c>
      <c r="K2071">
        <v>9</v>
      </c>
      <c r="L2071">
        <v>2023</v>
      </c>
      <c r="M2071">
        <v>68936</v>
      </c>
      <c r="N2071">
        <v>2</v>
      </c>
      <c r="O2071">
        <v>0</v>
      </c>
      <c r="P2071">
        <v>6.07</v>
      </c>
      <c r="Q2071" t="b">
        <f t="shared" si="288"/>
        <v>1</v>
      </c>
      <c r="R2071" t="b">
        <f t="shared" si="289"/>
        <v>0</v>
      </c>
      <c r="S2071" t="b">
        <f t="shared" si="290"/>
        <v>1</v>
      </c>
      <c r="T2071" t="b">
        <f t="shared" si="291"/>
        <v>0</v>
      </c>
      <c r="U2071" t="b">
        <f t="shared" si="292"/>
        <v>0</v>
      </c>
      <c r="V2071" t="b">
        <f t="shared" si="293"/>
        <v>1</v>
      </c>
      <c r="W2071" t="b">
        <f t="shared" si="294"/>
        <v>0</v>
      </c>
      <c r="X2071" t="b">
        <f t="shared" si="295"/>
        <v>1</v>
      </c>
      <c r="Y2071" t="b">
        <f t="shared" si="296"/>
        <v>0</v>
      </c>
    </row>
    <row r="2072" spans="1:25" x14ac:dyDescent="0.3">
      <c r="A2072">
        <v>2070</v>
      </c>
      <c r="B2072" t="s">
        <v>83</v>
      </c>
      <c r="C2072" t="s">
        <v>101</v>
      </c>
      <c r="D2072" t="s">
        <v>104</v>
      </c>
      <c r="E2072" t="s">
        <v>86</v>
      </c>
      <c r="F2072" t="s">
        <v>91</v>
      </c>
      <c r="G2072" t="s">
        <v>103</v>
      </c>
      <c r="H2072">
        <v>1199</v>
      </c>
      <c r="I2072">
        <v>87</v>
      </c>
      <c r="J2072">
        <v>18.8</v>
      </c>
      <c r="K2072">
        <v>9</v>
      </c>
      <c r="L2072">
        <v>2021</v>
      </c>
      <c r="M2072">
        <v>74819</v>
      </c>
      <c r="N2072">
        <v>1</v>
      </c>
      <c r="O2072">
        <v>0</v>
      </c>
      <c r="P2072">
        <v>4.26</v>
      </c>
      <c r="Q2072" t="b">
        <f t="shared" si="288"/>
        <v>1</v>
      </c>
      <c r="R2072" t="b">
        <f t="shared" si="289"/>
        <v>1</v>
      </c>
      <c r="S2072" t="b">
        <f t="shared" si="290"/>
        <v>1</v>
      </c>
      <c r="T2072" t="b">
        <f t="shared" si="291"/>
        <v>0</v>
      </c>
      <c r="U2072" t="b">
        <f t="shared" si="292"/>
        <v>0</v>
      </c>
      <c r="V2072" t="b">
        <f t="shared" si="293"/>
        <v>0</v>
      </c>
      <c r="W2072" t="b">
        <f t="shared" si="294"/>
        <v>0</v>
      </c>
      <c r="X2072" t="b">
        <f t="shared" si="295"/>
        <v>1</v>
      </c>
      <c r="Y2072" t="b">
        <f t="shared" si="296"/>
        <v>0</v>
      </c>
    </row>
    <row r="2073" spans="1:25" x14ac:dyDescent="0.3">
      <c r="A2073">
        <v>2071</v>
      </c>
      <c r="B2073" t="s">
        <v>83</v>
      </c>
      <c r="C2073" t="s">
        <v>101</v>
      </c>
      <c r="D2073" t="s">
        <v>104</v>
      </c>
      <c r="E2073" t="s">
        <v>86</v>
      </c>
      <c r="F2073" t="s">
        <v>91</v>
      </c>
      <c r="G2073" t="s">
        <v>103</v>
      </c>
      <c r="H2073">
        <v>1199</v>
      </c>
      <c r="I2073">
        <v>87</v>
      </c>
      <c r="J2073">
        <v>18.8</v>
      </c>
      <c r="K2073">
        <v>9</v>
      </c>
      <c r="L2073">
        <v>2021</v>
      </c>
      <c r="M2073">
        <v>97167</v>
      </c>
      <c r="N2073">
        <v>2</v>
      </c>
      <c r="O2073">
        <v>1</v>
      </c>
      <c r="P2073">
        <v>3.19</v>
      </c>
      <c r="Q2073" t="b">
        <f t="shared" si="288"/>
        <v>0</v>
      </c>
      <c r="R2073" t="b">
        <f t="shared" si="289"/>
        <v>0</v>
      </c>
      <c r="S2073" t="b">
        <f t="shared" si="290"/>
        <v>1</v>
      </c>
      <c r="T2073" t="b">
        <f t="shared" si="291"/>
        <v>0</v>
      </c>
      <c r="U2073" t="b">
        <f t="shared" si="292"/>
        <v>0</v>
      </c>
      <c r="V2073" t="b">
        <f t="shared" si="293"/>
        <v>0</v>
      </c>
      <c r="W2073" t="b">
        <f t="shared" si="294"/>
        <v>0</v>
      </c>
      <c r="X2073" t="b">
        <f t="shared" si="295"/>
        <v>1</v>
      </c>
      <c r="Y2073" t="b">
        <f t="shared" si="296"/>
        <v>0</v>
      </c>
    </row>
    <row r="2074" spans="1:25" x14ac:dyDescent="0.3">
      <c r="A2074">
        <v>2072</v>
      </c>
      <c r="B2074" t="s">
        <v>83</v>
      </c>
      <c r="C2074" t="s">
        <v>101</v>
      </c>
      <c r="D2074" t="s">
        <v>104</v>
      </c>
      <c r="E2074" t="s">
        <v>86</v>
      </c>
      <c r="F2074" t="s">
        <v>91</v>
      </c>
      <c r="G2074" t="s">
        <v>103</v>
      </c>
      <c r="H2074">
        <v>1199</v>
      </c>
      <c r="I2074">
        <v>87</v>
      </c>
      <c r="J2074">
        <v>18.8</v>
      </c>
      <c r="K2074">
        <v>9</v>
      </c>
      <c r="L2074">
        <v>2022</v>
      </c>
      <c r="M2074">
        <v>88824</v>
      </c>
      <c r="N2074">
        <v>2</v>
      </c>
      <c r="O2074">
        <v>0</v>
      </c>
      <c r="P2074">
        <v>4.9000000000000004</v>
      </c>
      <c r="Q2074" t="b">
        <f t="shared" si="288"/>
        <v>1</v>
      </c>
      <c r="R2074" t="b">
        <f t="shared" si="289"/>
        <v>1</v>
      </c>
      <c r="S2074" t="b">
        <f t="shared" si="290"/>
        <v>1</v>
      </c>
      <c r="T2074" t="b">
        <f t="shared" si="291"/>
        <v>0</v>
      </c>
      <c r="U2074" t="b">
        <f t="shared" si="292"/>
        <v>0</v>
      </c>
      <c r="V2074" t="b">
        <f t="shared" si="293"/>
        <v>0</v>
      </c>
      <c r="W2074" t="b">
        <f t="shared" si="294"/>
        <v>0</v>
      </c>
      <c r="X2074" t="b">
        <f t="shared" si="295"/>
        <v>1</v>
      </c>
      <c r="Y2074" t="b">
        <f t="shared" si="296"/>
        <v>0</v>
      </c>
    </row>
    <row r="2075" spans="1:25" x14ac:dyDescent="0.3">
      <c r="A2075">
        <v>2073</v>
      </c>
      <c r="B2075" t="s">
        <v>83</v>
      </c>
      <c r="C2075" t="s">
        <v>101</v>
      </c>
      <c r="D2075" t="s">
        <v>104</v>
      </c>
      <c r="E2075" t="s">
        <v>86</v>
      </c>
      <c r="F2075" t="s">
        <v>91</v>
      </c>
      <c r="G2075" t="s">
        <v>103</v>
      </c>
      <c r="H2075">
        <v>1199</v>
      </c>
      <c r="I2075">
        <v>87</v>
      </c>
      <c r="J2075">
        <v>18.8</v>
      </c>
      <c r="K2075">
        <v>9</v>
      </c>
      <c r="L2075">
        <v>2026</v>
      </c>
      <c r="M2075">
        <v>8122</v>
      </c>
      <c r="N2075">
        <v>1</v>
      </c>
      <c r="O2075">
        <v>0</v>
      </c>
      <c r="P2075">
        <v>9.17</v>
      </c>
      <c r="Q2075" t="b">
        <f t="shared" si="288"/>
        <v>1</v>
      </c>
      <c r="R2075" t="b">
        <f t="shared" si="289"/>
        <v>0</v>
      </c>
      <c r="S2075" t="b">
        <f t="shared" si="290"/>
        <v>0</v>
      </c>
      <c r="T2075" t="b">
        <f t="shared" si="291"/>
        <v>0</v>
      </c>
      <c r="U2075" t="b">
        <f t="shared" si="292"/>
        <v>0</v>
      </c>
      <c r="V2075" t="b">
        <f t="shared" si="293"/>
        <v>1</v>
      </c>
      <c r="W2075" t="b">
        <f t="shared" si="294"/>
        <v>1</v>
      </c>
      <c r="X2075" t="b">
        <f t="shared" si="295"/>
        <v>1</v>
      </c>
      <c r="Y2075" t="b">
        <f t="shared" si="296"/>
        <v>1</v>
      </c>
    </row>
    <row r="2076" spans="1:25" x14ac:dyDescent="0.3">
      <c r="A2076">
        <v>2074</v>
      </c>
      <c r="B2076" t="s">
        <v>83</v>
      </c>
      <c r="C2076" t="s">
        <v>101</v>
      </c>
      <c r="D2076" t="s">
        <v>104</v>
      </c>
      <c r="E2076" t="s">
        <v>86</v>
      </c>
      <c r="F2076" t="s">
        <v>91</v>
      </c>
      <c r="G2076" t="s">
        <v>103</v>
      </c>
      <c r="H2076">
        <v>1199</v>
      </c>
      <c r="I2076">
        <v>87</v>
      </c>
      <c r="J2076">
        <v>18.8</v>
      </c>
      <c r="K2076">
        <v>9</v>
      </c>
      <c r="L2076">
        <v>2025</v>
      </c>
      <c r="M2076">
        <v>29259</v>
      </c>
      <c r="N2076">
        <v>1</v>
      </c>
      <c r="O2076">
        <v>0</v>
      </c>
      <c r="P2076">
        <v>7.83</v>
      </c>
      <c r="Q2076" t="b">
        <f t="shared" si="288"/>
        <v>1</v>
      </c>
      <c r="R2076" t="b">
        <f t="shared" si="289"/>
        <v>0</v>
      </c>
      <c r="S2076" t="b">
        <f t="shared" si="290"/>
        <v>0</v>
      </c>
      <c r="T2076" t="b">
        <f t="shared" si="291"/>
        <v>0</v>
      </c>
      <c r="U2076" t="b">
        <f t="shared" si="292"/>
        <v>0</v>
      </c>
      <c r="V2076" t="b">
        <f t="shared" si="293"/>
        <v>1</v>
      </c>
      <c r="W2076" t="b">
        <f t="shared" si="294"/>
        <v>1</v>
      </c>
      <c r="X2076" t="b">
        <f t="shared" si="295"/>
        <v>1</v>
      </c>
      <c r="Y2076" t="b">
        <f t="shared" si="296"/>
        <v>1</v>
      </c>
    </row>
    <row r="2077" spans="1:25" x14ac:dyDescent="0.3">
      <c r="A2077">
        <v>2075</v>
      </c>
      <c r="B2077" t="s">
        <v>83</v>
      </c>
      <c r="C2077" t="s">
        <v>101</v>
      </c>
      <c r="D2077" t="s">
        <v>104</v>
      </c>
      <c r="E2077" t="s">
        <v>86</v>
      </c>
      <c r="F2077" t="s">
        <v>91</v>
      </c>
      <c r="G2077" t="s">
        <v>103</v>
      </c>
      <c r="H2077">
        <v>1199</v>
      </c>
      <c r="I2077">
        <v>87</v>
      </c>
      <c r="J2077">
        <v>18.8</v>
      </c>
      <c r="K2077">
        <v>9</v>
      </c>
      <c r="L2077">
        <v>2023</v>
      </c>
      <c r="M2077">
        <v>37303</v>
      </c>
      <c r="N2077">
        <v>1</v>
      </c>
      <c r="O2077">
        <v>0</v>
      </c>
      <c r="P2077">
        <v>6.13</v>
      </c>
      <c r="Q2077" t="b">
        <f t="shared" si="288"/>
        <v>1</v>
      </c>
      <c r="R2077" t="b">
        <f t="shared" si="289"/>
        <v>0</v>
      </c>
      <c r="S2077" t="b">
        <f t="shared" si="290"/>
        <v>0</v>
      </c>
      <c r="T2077" t="b">
        <f t="shared" si="291"/>
        <v>0</v>
      </c>
      <c r="U2077" t="b">
        <f t="shared" si="292"/>
        <v>0</v>
      </c>
      <c r="V2077" t="b">
        <f t="shared" si="293"/>
        <v>1</v>
      </c>
      <c r="W2077" t="b">
        <f t="shared" si="294"/>
        <v>0</v>
      </c>
      <c r="X2077" t="b">
        <f t="shared" si="295"/>
        <v>1</v>
      </c>
      <c r="Y2077" t="b">
        <f t="shared" si="296"/>
        <v>0</v>
      </c>
    </row>
    <row r="2078" spans="1:25" x14ac:dyDescent="0.3">
      <c r="A2078">
        <v>2076</v>
      </c>
      <c r="B2078" t="s">
        <v>83</v>
      </c>
      <c r="C2078" t="s">
        <v>101</v>
      </c>
      <c r="D2078" t="s">
        <v>104</v>
      </c>
      <c r="E2078" t="s">
        <v>86</v>
      </c>
      <c r="F2078" t="s">
        <v>91</v>
      </c>
      <c r="G2078" t="s">
        <v>103</v>
      </c>
      <c r="H2078">
        <v>1199</v>
      </c>
      <c r="I2078">
        <v>87</v>
      </c>
      <c r="J2078">
        <v>18.8</v>
      </c>
      <c r="K2078">
        <v>9</v>
      </c>
      <c r="L2078">
        <v>2021</v>
      </c>
      <c r="M2078">
        <v>104310</v>
      </c>
      <c r="N2078">
        <v>1</v>
      </c>
      <c r="O2078">
        <v>0</v>
      </c>
      <c r="P2078">
        <v>4.5999999999999996</v>
      </c>
      <c r="Q2078" t="b">
        <f t="shared" si="288"/>
        <v>1</v>
      </c>
      <c r="R2078" t="b">
        <f t="shared" si="289"/>
        <v>1</v>
      </c>
      <c r="S2078" t="b">
        <f t="shared" si="290"/>
        <v>1</v>
      </c>
      <c r="T2078" t="b">
        <f t="shared" si="291"/>
        <v>0</v>
      </c>
      <c r="U2078" t="b">
        <f t="shared" si="292"/>
        <v>0</v>
      </c>
      <c r="V2078" t="b">
        <f t="shared" si="293"/>
        <v>0</v>
      </c>
      <c r="W2078" t="b">
        <f t="shared" si="294"/>
        <v>0</v>
      </c>
      <c r="X2078" t="b">
        <f t="shared" si="295"/>
        <v>1</v>
      </c>
      <c r="Y2078" t="b">
        <f t="shared" si="296"/>
        <v>0</v>
      </c>
    </row>
    <row r="2079" spans="1:25" x14ac:dyDescent="0.3">
      <c r="A2079">
        <v>2077</v>
      </c>
      <c r="B2079" t="s">
        <v>83</v>
      </c>
      <c r="C2079" t="s">
        <v>101</v>
      </c>
      <c r="D2079" t="s">
        <v>104</v>
      </c>
      <c r="E2079" t="s">
        <v>86</v>
      </c>
      <c r="F2079" t="s">
        <v>91</v>
      </c>
      <c r="G2079" t="s">
        <v>103</v>
      </c>
      <c r="H2079">
        <v>1199</v>
      </c>
      <c r="I2079">
        <v>87</v>
      </c>
      <c r="J2079">
        <v>18.8</v>
      </c>
      <c r="K2079">
        <v>9</v>
      </c>
      <c r="L2079">
        <v>2020</v>
      </c>
      <c r="M2079">
        <v>67200</v>
      </c>
      <c r="N2079">
        <v>1</v>
      </c>
      <c r="O2079">
        <v>0</v>
      </c>
      <c r="P2079">
        <v>3.56</v>
      </c>
      <c r="Q2079" t="b">
        <f t="shared" si="288"/>
        <v>0</v>
      </c>
      <c r="R2079" t="b">
        <f t="shared" si="289"/>
        <v>0</v>
      </c>
      <c r="S2079" t="b">
        <f t="shared" si="290"/>
        <v>1</v>
      </c>
      <c r="T2079" t="b">
        <f t="shared" si="291"/>
        <v>0</v>
      </c>
      <c r="U2079" t="b">
        <f t="shared" si="292"/>
        <v>0</v>
      </c>
      <c r="V2079" t="b">
        <f t="shared" si="293"/>
        <v>0</v>
      </c>
      <c r="W2079" t="b">
        <f t="shared" si="294"/>
        <v>0</v>
      </c>
      <c r="X2079" t="b">
        <f t="shared" si="295"/>
        <v>1</v>
      </c>
      <c r="Y2079" t="b">
        <f t="shared" si="296"/>
        <v>0</v>
      </c>
    </row>
    <row r="2080" spans="1:25" x14ac:dyDescent="0.3">
      <c r="A2080">
        <v>2078</v>
      </c>
      <c r="B2080" t="s">
        <v>83</v>
      </c>
      <c r="C2080" t="s">
        <v>101</v>
      </c>
      <c r="D2080" t="s">
        <v>104</v>
      </c>
      <c r="E2080" t="s">
        <v>86</v>
      </c>
      <c r="F2080" t="s">
        <v>91</v>
      </c>
      <c r="G2080" t="s">
        <v>103</v>
      </c>
      <c r="H2080">
        <v>1199</v>
      </c>
      <c r="I2080">
        <v>87</v>
      </c>
      <c r="J2080">
        <v>18.8</v>
      </c>
      <c r="K2080">
        <v>9</v>
      </c>
      <c r="L2080">
        <v>2020</v>
      </c>
      <c r="M2080">
        <v>79242</v>
      </c>
      <c r="N2080">
        <v>2</v>
      </c>
      <c r="O2080">
        <v>0</v>
      </c>
      <c r="P2080">
        <v>3.15</v>
      </c>
      <c r="Q2080" t="b">
        <f t="shared" si="288"/>
        <v>0</v>
      </c>
      <c r="R2080" t="b">
        <f t="shared" si="289"/>
        <v>0</v>
      </c>
      <c r="S2080" t="b">
        <f t="shared" si="290"/>
        <v>1</v>
      </c>
      <c r="T2080" t="b">
        <f t="shared" si="291"/>
        <v>0</v>
      </c>
      <c r="U2080" t="b">
        <f t="shared" si="292"/>
        <v>0</v>
      </c>
      <c r="V2080" t="b">
        <f t="shared" si="293"/>
        <v>0</v>
      </c>
      <c r="W2080" t="b">
        <f t="shared" si="294"/>
        <v>0</v>
      </c>
      <c r="X2080" t="b">
        <f t="shared" si="295"/>
        <v>1</v>
      </c>
      <c r="Y2080" t="b">
        <f t="shared" si="296"/>
        <v>0</v>
      </c>
    </row>
    <row r="2081" spans="1:25" x14ac:dyDescent="0.3">
      <c r="A2081">
        <v>2079</v>
      </c>
      <c r="B2081" t="s">
        <v>83</v>
      </c>
      <c r="C2081" t="s">
        <v>101</v>
      </c>
      <c r="D2081" t="s">
        <v>104</v>
      </c>
      <c r="E2081" t="s">
        <v>86</v>
      </c>
      <c r="F2081" t="s">
        <v>91</v>
      </c>
      <c r="G2081" t="s">
        <v>103</v>
      </c>
      <c r="H2081">
        <v>1199</v>
      </c>
      <c r="I2081">
        <v>87</v>
      </c>
      <c r="J2081">
        <v>18.8</v>
      </c>
      <c r="K2081">
        <v>9</v>
      </c>
      <c r="L2081">
        <v>2022</v>
      </c>
      <c r="M2081">
        <v>47915</v>
      </c>
      <c r="N2081">
        <v>1</v>
      </c>
      <c r="O2081">
        <v>0</v>
      </c>
      <c r="P2081">
        <v>5.77</v>
      </c>
      <c r="Q2081" t="b">
        <f t="shared" si="288"/>
        <v>1</v>
      </c>
      <c r="R2081" t="b">
        <f t="shared" si="289"/>
        <v>0</v>
      </c>
      <c r="S2081" t="b">
        <f t="shared" si="290"/>
        <v>1</v>
      </c>
      <c r="T2081" t="b">
        <f t="shared" si="291"/>
        <v>0</v>
      </c>
      <c r="U2081" t="b">
        <f t="shared" si="292"/>
        <v>0</v>
      </c>
      <c r="V2081" t="b">
        <f t="shared" si="293"/>
        <v>0</v>
      </c>
      <c r="W2081" t="b">
        <f t="shared" si="294"/>
        <v>0</v>
      </c>
      <c r="X2081" t="b">
        <f t="shared" si="295"/>
        <v>1</v>
      </c>
      <c r="Y2081" t="b">
        <f t="shared" si="296"/>
        <v>0</v>
      </c>
    </row>
    <row r="2082" spans="1:25" x14ac:dyDescent="0.3">
      <c r="A2082">
        <v>2080</v>
      </c>
      <c r="B2082" t="s">
        <v>83</v>
      </c>
      <c r="C2082" t="s">
        <v>101</v>
      </c>
      <c r="D2082" t="s">
        <v>104</v>
      </c>
      <c r="E2082" t="s">
        <v>86</v>
      </c>
      <c r="F2082" t="s">
        <v>91</v>
      </c>
      <c r="G2082" t="s">
        <v>103</v>
      </c>
      <c r="H2082">
        <v>1199</v>
      </c>
      <c r="I2082">
        <v>87</v>
      </c>
      <c r="J2082">
        <v>18.8</v>
      </c>
      <c r="K2082">
        <v>9</v>
      </c>
      <c r="L2082">
        <v>2022</v>
      </c>
      <c r="M2082">
        <v>51245</v>
      </c>
      <c r="N2082">
        <v>1</v>
      </c>
      <c r="O2082">
        <v>0</v>
      </c>
      <c r="P2082">
        <v>5.74</v>
      </c>
      <c r="Q2082" t="b">
        <f t="shared" si="288"/>
        <v>1</v>
      </c>
      <c r="R2082" t="b">
        <f t="shared" si="289"/>
        <v>0</v>
      </c>
      <c r="S2082" t="b">
        <f t="shared" si="290"/>
        <v>1</v>
      </c>
      <c r="T2082" t="b">
        <f t="shared" si="291"/>
        <v>0</v>
      </c>
      <c r="U2082" t="b">
        <f t="shared" si="292"/>
        <v>0</v>
      </c>
      <c r="V2082" t="b">
        <f t="shared" si="293"/>
        <v>0</v>
      </c>
      <c r="W2082" t="b">
        <f t="shared" si="294"/>
        <v>0</v>
      </c>
      <c r="X2082" t="b">
        <f t="shared" si="295"/>
        <v>1</v>
      </c>
      <c r="Y2082" t="b">
        <f t="shared" si="296"/>
        <v>0</v>
      </c>
    </row>
    <row r="2083" spans="1:25" x14ac:dyDescent="0.3">
      <c r="A2083">
        <v>2081</v>
      </c>
      <c r="B2083" t="s">
        <v>83</v>
      </c>
      <c r="C2083" t="s">
        <v>101</v>
      </c>
      <c r="D2083" t="s">
        <v>104</v>
      </c>
      <c r="E2083" t="s">
        <v>86</v>
      </c>
      <c r="F2083" t="s">
        <v>91</v>
      </c>
      <c r="G2083" t="s">
        <v>103</v>
      </c>
      <c r="H2083">
        <v>1199</v>
      </c>
      <c r="I2083">
        <v>87</v>
      </c>
      <c r="J2083">
        <v>18.8</v>
      </c>
      <c r="K2083">
        <v>9</v>
      </c>
      <c r="L2083">
        <v>2020</v>
      </c>
      <c r="M2083">
        <v>103189</v>
      </c>
      <c r="N2083">
        <v>1</v>
      </c>
      <c r="O2083">
        <v>0</v>
      </c>
      <c r="P2083">
        <v>3.78</v>
      </c>
      <c r="Q2083" t="b">
        <f t="shared" si="288"/>
        <v>0</v>
      </c>
      <c r="R2083" t="b">
        <f t="shared" si="289"/>
        <v>0</v>
      </c>
      <c r="S2083" t="b">
        <f t="shared" si="290"/>
        <v>1</v>
      </c>
      <c r="T2083" t="b">
        <f t="shared" si="291"/>
        <v>0</v>
      </c>
      <c r="U2083" t="b">
        <f t="shared" si="292"/>
        <v>0</v>
      </c>
      <c r="V2083" t="b">
        <f t="shared" si="293"/>
        <v>0</v>
      </c>
      <c r="W2083" t="b">
        <f t="shared" si="294"/>
        <v>0</v>
      </c>
      <c r="X2083" t="b">
        <f t="shared" si="295"/>
        <v>1</v>
      </c>
      <c r="Y2083" t="b">
        <f t="shared" si="296"/>
        <v>0</v>
      </c>
    </row>
    <row r="2084" spans="1:25" x14ac:dyDescent="0.3">
      <c r="A2084">
        <v>2082</v>
      </c>
      <c r="B2084" t="s">
        <v>83</v>
      </c>
      <c r="C2084" t="s">
        <v>101</v>
      </c>
      <c r="D2084" t="s">
        <v>104</v>
      </c>
      <c r="E2084" t="s">
        <v>86</v>
      </c>
      <c r="F2084" t="s">
        <v>91</v>
      </c>
      <c r="G2084" t="s">
        <v>103</v>
      </c>
      <c r="H2084">
        <v>1199</v>
      </c>
      <c r="I2084">
        <v>87</v>
      </c>
      <c r="J2084">
        <v>18.8</v>
      </c>
      <c r="K2084">
        <v>9</v>
      </c>
      <c r="L2084">
        <v>2020</v>
      </c>
      <c r="M2084">
        <v>84700</v>
      </c>
      <c r="N2084">
        <v>1</v>
      </c>
      <c r="O2084">
        <v>0</v>
      </c>
      <c r="P2084">
        <v>3.75</v>
      </c>
      <c r="Q2084" t="b">
        <f t="shared" si="288"/>
        <v>0</v>
      </c>
      <c r="R2084" t="b">
        <f t="shared" si="289"/>
        <v>0</v>
      </c>
      <c r="S2084" t="b">
        <f t="shared" si="290"/>
        <v>1</v>
      </c>
      <c r="T2084" t="b">
        <f t="shared" si="291"/>
        <v>0</v>
      </c>
      <c r="U2084" t="b">
        <f t="shared" si="292"/>
        <v>0</v>
      </c>
      <c r="V2084" t="b">
        <f t="shared" si="293"/>
        <v>0</v>
      </c>
      <c r="W2084" t="b">
        <f t="shared" si="294"/>
        <v>0</v>
      </c>
      <c r="X2084" t="b">
        <f t="shared" si="295"/>
        <v>1</v>
      </c>
      <c r="Y2084" t="b">
        <f t="shared" si="296"/>
        <v>0</v>
      </c>
    </row>
    <row r="2085" spans="1:25" x14ac:dyDescent="0.3">
      <c r="A2085">
        <v>2083</v>
      </c>
      <c r="B2085" t="s">
        <v>83</v>
      </c>
      <c r="C2085" t="s">
        <v>101</v>
      </c>
      <c r="D2085" t="s">
        <v>104</v>
      </c>
      <c r="E2085" t="s">
        <v>86</v>
      </c>
      <c r="F2085" t="s">
        <v>91</v>
      </c>
      <c r="G2085" t="s">
        <v>103</v>
      </c>
      <c r="H2085">
        <v>1199</v>
      </c>
      <c r="I2085">
        <v>87</v>
      </c>
      <c r="J2085">
        <v>18.8</v>
      </c>
      <c r="K2085">
        <v>9</v>
      </c>
      <c r="L2085">
        <v>2026</v>
      </c>
      <c r="M2085">
        <v>5379</v>
      </c>
      <c r="N2085">
        <v>1</v>
      </c>
      <c r="O2085">
        <v>0</v>
      </c>
      <c r="P2085">
        <v>8.61</v>
      </c>
      <c r="Q2085" t="b">
        <f t="shared" si="288"/>
        <v>1</v>
      </c>
      <c r="R2085" t="b">
        <f t="shared" si="289"/>
        <v>0</v>
      </c>
      <c r="S2085" t="b">
        <f t="shared" si="290"/>
        <v>0</v>
      </c>
      <c r="T2085" t="b">
        <f t="shared" si="291"/>
        <v>0</v>
      </c>
      <c r="U2085" t="b">
        <f t="shared" si="292"/>
        <v>0</v>
      </c>
      <c r="V2085" t="b">
        <f t="shared" si="293"/>
        <v>1</v>
      </c>
      <c r="W2085" t="b">
        <f t="shared" si="294"/>
        <v>1</v>
      </c>
      <c r="X2085" t="b">
        <f t="shared" si="295"/>
        <v>1</v>
      </c>
      <c r="Y2085" t="b">
        <f t="shared" si="296"/>
        <v>1</v>
      </c>
    </row>
    <row r="2086" spans="1:25" x14ac:dyDescent="0.3">
      <c r="A2086">
        <v>2084</v>
      </c>
      <c r="B2086" t="s">
        <v>83</v>
      </c>
      <c r="C2086" t="s">
        <v>101</v>
      </c>
      <c r="D2086" t="s">
        <v>104</v>
      </c>
      <c r="E2086" t="s">
        <v>86</v>
      </c>
      <c r="F2086" t="s">
        <v>91</v>
      </c>
      <c r="G2086" t="s">
        <v>103</v>
      </c>
      <c r="H2086">
        <v>1199</v>
      </c>
      <c r="I2086">
        <v>87</v>
      </c>
      <c r="J2086">
        <v>18.8</v>
      </c>
      <c r="K2086">
        <v>9</v>
      </c>
      <c r="L2086">
        <v>2021</v>
      </c>
      <c r="M2086">
        <v>64137</v>
      </c>
      <c r="N2086">
        <v>1</v>
      </c>
      <c r="O2086">
        <v>0</v>
      </c>
      <c r="P2086">
        <v>4.47</v>
      </c>
      <c r="Q2086" t="b">
        <f t="shared" si="288"/>
        <v>1</v>
      </c>
      <c r="R2086" t="b">
        <f t="shared" si="289"/>
        <v>1</v>
      </c>
      <c r="S2086" t="b">
        <f t="shared" si="290"/>
        <v>1</v>
      </c>
      <c r="T2086" t="b">
        <f t="shared" si="291"/>
        <v>0</v>
      </c>
      <c r="U2086" t="b">
        <f t="shared" si="292"/>
        <v>0</v>
      </c>
      <c r="V2086" t="b">
        <f t="shared" si="293"/>
        <v>0</v>
      </c>
      <c r="W2086" t="b">
        <f t="shared" si="294"/>
        <v>0</v>
      </c>
      <c r="X2086" t="b">
        <f t="shared" si="295"/>
        <v>1</v>
      </c>
      <c r="Y2086" t="b">
        <f t="shared" si="296"/>
        <v>0</v>
      </c>
    </row>
    <row r="2087" spans="1:25" x14ac:dyDescent="0.3">
      <c r="A2087">
        <v>2085</v>
      </c>
      <c r="B2087" t="s">
        <v>83</v>
      </c>
      <c r="C2087" t="s">
        <v>101</v>
      </c>
      <c r="D2087" t="s">
        <v>104</v>
      </c>
      <c r="E2087" t="s">
        <v>86</v>
      </c>
      <c r="F2087" t="s">
        <v>91</v>
      </c>
      <c r="G2087" t="s">
        <v>103</v>
      </c>
      <c r="H2087">
        <v>1199</v>
      </c>
      <c r="I2087">
        <v>87</v>
      </c>
      <c r="J2087">
        <v>18.8</v>
      </c>
      <c r="K2087">
        <v>9</v>
      </c>
      <c r="L2087">
        <v>2025</v>
      </c>
      <c r="M2087">
        <v>28757</v>
      </c>
      <c r="N2087">
        <v>2</v>
      </c>
      <c r="O2087">
        <v>1</v>
      </c>
      <c r="P2087">
        <v>6.53</v>
      </c>
      <c r="Q2087" t="b">
        <f t="shared" si="288"/>
        <v>1</v>
      </c>
      <c r="R2087" t="b">
        <f t="shared" si="289"/>
        <v>0</v>
      </c>
      <c r="S2087" t="b">
        <f t="shared" si="290"/>
        <v>0</v>
      </c>
      <c r="T2087" t="b">
        <f t="shared" si="291"/>
        <v>0</v>
      </c>
      <c r="U2087" t="b">
        <f t="shared" si="292"/>
        <v>0</v>
      </c>
      <c r="V2087" t="b">
        <f t="shared" si="293"/>
        <v>1</v>
      </c>
      <c r="W2087" t="b">
        <f t="shared" si="294"/>
        <v>0</v>
      </c>
      <c r="X2087" t="b">
        <f t="shared" si="295"/>
        <v>1</v>
      </c>
      <c r="Y2087" t="b">
        <f t="shared" si="296"/>
        <v>0</v>
      </c>
    </row>
    <row r="2088" spans="1:25" x14ac:dyDescent="0.3">
      <c r="A2088">
        <v>2086</v>
      </c>
      <c r="B2088" t="s">
        <v>83</v>
      </c>
      <c r="C2088" t="s">
        <v>101</v>
      </c>
      <c r="D2088" t="s">
        <v>104</v>
      </c>
      <c r="E2088" t="s">
        <v>86</v>
      </c>
      <c r="F2088" t="s">
        <v>91</v>
      </c>
      <c r="G2088" t="s">
        <v>103</v>
      </c>
      <c r="H2088">
        <v>1199</v>
      </c>
      <c r="I2088">
        <v>87</v>
      </c>
      <c r="J2088">
        <v>18.8</v>
      </c>
      <c r="K2088">
        <v>9</v>
      </c>
      <c r="L2088">
        <v>2020</v>
      </c>
      <c r="M2088">
        <v>74483</v>
      </c>
      <c r="N2088">
        <v>1</v>
      </c>
      <c r="O2088">
        <v>1</v>
      </c>
      <c r="P2088">
        <v>2.68</v>
      </c>
      <c r="Q2088" t="b">
        <f t="shared" si="288"/>
        <v>0</v>
      </c>
      <c r="R2088" t="b">
        <f t="shared" si="289"/>
        <v>0</v>
      </c>
      <c r="S2088" t="b">
        <f t="shared" si="290"/>
        <v>1</v>
      </c>
      <c r="T2088" t="b">
        <f t="shared" si="291"/>
        <v>0</v>
      </c>
      <c r="U2088" t="b">
        <f t="shared" si="292"/>
        <v>0</v>
      </c>
      <c r="V2088" t="b">
        <f t="shared" si="293"/>
        <v>0</v>
      </c>
      <c r="W2088" t="b">
        <f t="shared" si="294"/>
        <v>0</v>
      </c>
      <c r="X2088" t="b">
        <f t="shared" si="295"/>
        <v>1</v>
      </c>
      <c r="Y2088" t="b">
        <f t="shared" si="296"/>
        <v>0</v>
      </c>
    </row>
    <row r="2089" spans="1:25" x14ac:dyDescent="0.3">
      <c r="A2089">
        <v>2087</v>
      </c>
      <c r="B2089" t="s">
        <v>83</v>
      </c>
      <c r="C2089" t="s">
        <v>101</v>
      </c>
      <c r="D2089" t="s">
        <v>104</v>
      </c>
      <c r="E2089" t="s">
        <v>86</v>
      </c>
      <c r="F2089" t="s">
        <v>91</v>
      </c>
      <c r="G2089" t="s">
        <v>103</v>
      </c>
      <c r="H2089">
        <v>1199</v>
      </c>
      <c r="I2089">
        <v>87</v>
      </c>
      <c r="J2089">
        <v>18.8</v>
      </c>
      <c r="K2089">
        <v>9</v>
      </c>
      <c r="L2089">
        <v>2026</v>
      </c>
      <c r="M2089">
        <v>4617</v>
      </c>
      <c r="N2089">
        <v>2</v>
      </c>
      <c r="O2089">
        <v>0</v>
      </c>
      <c r="P2089">
        <v>8.92</v>
      </c>
      <c r="Q2089" t="b">
        <f t="shared" si="288"/>
        <v>1</v>
      </c>
      <c r="R2089" t="b">
        <f t="shared" si="289"/>
        <v>0</v>
      </c>
      <c r="S2089" t="b">
        <f t="shared" si="290"/>
        <v>0</v>
      </c>
      <c r="T2089" t="b">
        <f t="shared" si="291"/>
        <v>0</v>
      </c>
      <c r="U2089" t="b">
        <f t="shared" si="292"/>
        <v>0</v>
      </c>
      <c r="V2089" t="b">
        <f t="shared" si="293"/>
        <v>1</v>
      </c>
      <c r="W2089" t="b">
        <f t="shared" si="294"/>
        <v>1</v>
      </c>
      <c r="X2089" t="b">
        <f t="shared" si="295"/>
        <v>1</v>
      </c>
      <c r="Y2089" t="b">
        <f t="shared" si="296"/>
        <v>1</v>
      </c>
    </row>
    <row r="2090" spans="1:25" x14ac:dyDescent="0.3">
      <c r="A2090">
        <v>2088</v>
      </c>
      <c r="B2090" t="s">
        <v>83</v>
      </c>
      <c r="C2090" t="s">
        <v>101</v>
      </c>
      <c r="D2090" t="s">
        <v>104</v>
      </c>
      <c r="E2090" t="s">
        <v>86</v>
      </c>
      <c r="F2090" t="s">
        <v>91</v>
      </c>
      <c r="G2090" t="s">
        <v>103</v>
      </c>
      <c r="H2090">
        <v>1199</v>
      </c>
      <c r="I2090">
        <v>87</v>
      </c>
      <c r="J2090">
        <v>18.8</v>
      </c>
      <c r="K2090">
        <v>9</v>
      </c>
      <c r="L2090">
        <v>2020</v>
      </c>
      <c r="M2090">
        <v>98617</v>
      </c>
      <c r="N2090">
        <v>1</v>
      </c>
      <c r="O2090">
        <v>0</v>
      </c>
      <c r="P2090">
        <v>3.69</v>
      </c>
      <c r="Q2090" t="b">
        <f t="shared" si="288"/>
        <v>0</v>
      </c>
      <c r="R2090" t="b">
        <f t="shared" si="289"/>
        <v>0</v>
      </c>
      <c r="S2090" t="b">
        <f t="shared" si="290"/>
        <v>1</v>
      </c>
      <c r="T2090" t="b">
        <f t="shared" si="291"/>
        <v>0</v>
      </c>
      <c r="U2090" t="b">
        <f t="shared" si="292"/>
        <v>0</v>
      </c>
      <c r="V2090" t="b">
        <f t="shared" si="293"/>
        <v>0</v>
      </c>
      <c r="W2090" t="b">
        <f t="shared" si="294"/>
        <v>0</v>
      </c>
      <c r="X2090" t="b">
        <f t="shared" si="295"/>
        <v>1</v>
      </c>
      <c r="Y2090" t="b">
        <f t="shared" si="296"/>
        <v>0</v>
      </c>
    </row>
    <row r="2091" spans="1:25" x14ac:dyDescent="0.3">
      <c r="A2091">
        <v>2089</v>
      </c>
      <c r="B2091" t="s">
        <v>83</v>
      </c>
      <c r="C2091" t="s">
        <v>101</v>
      </c>
      <c r="D2091" t="s">
        <v>104</v>
      </c>
      <c r="E2091" t="s">
        <v>86</v>
      </c>
      <c r="F2091" t="s">
        <v>91</v>
      </c>
      <c r="G2091" t="s">
        <v>103</v>
      </c>
      <c r="H2091">
        <v>1199</v>
      </c>
      <c r="I2091">
        <v>87</v>
      </c>
      <c r="J2091">
        <v>18.8</v>
      </c>
      <c r="K2091">
        <v>9</v>
      </c>
      <c r="L2091">
        <v>2023</v>
      </c>
      <c r="M2091">
        <v>62213</v>
      </c>
      <c r="N2091">
        <v>1</v>
      </c>
      <c r="O2091">
        <v>0</v>
      </c>
      <c r="P2091">
        <v>6.56</v>
      </c>
      <c r="Q2091" t="b">
        <f t="shared" si="288"/>
        <v>1</v>
      </c>
      <c r="R2091" t="b">
        <f t="shared" si="289"/>
        <v>0</v>
      </c>
      <c r="S2091" t="b">
        <f t="shared" si="290"/>
        <v>1</v>
      </c>
      <c r="T2091" t="b">
        <f t="shared" si="291"/>
        <v>0</v>
      </c>
      <c r="U2091" t="b">
        <f t="shared" si="292"/>
        <v>0</v>
      </c>
      <c r="V2091" t="b">
        <f t="shared" si="293"/>
        <v>1</v>
      </c>
      <c r="W2091" t="b">
        <f t="shared" si="294"/>
        <v>0</v>
      </c>
      <c r="X2091" t="b">
        <f t="shared" si="295"/>
        <v>1</v>
      </c>
      <c r="Y2091" t="b">
        <f t="shared" si="296"/>
        <v>0</v>
      </c>
    </row>
    <row r="2092" spans="1:25" x14ac:dyDescent="0.3">
      <c r="A2092">
        <v>2090</v>
      </c>
      <c r="B2092" t="s">
        <v>83</v>
      </c>
      <c r="C2092" t="s">
        <v>101</v>
      </c>
      <c r="D2092" t="s">
        <v>104</v>
      </c>
      <c r="E2092" t="s">
        <v>86</v>
      </c>
      <c r="F2092" t="s">
        <v>91</v>
      </c>
      <c r="G2092" t="s">
        <v>103</v>
      </c>
      <c r="H2092">
        <v>1199</v>
      </c>
      <c r="I2092">
        <v>87</v>
      </c>
      <c r="J2092">
        <v>18.8</v>
      </c>
      <c r="K2092">
        <v>9</v>
      </c>
      <c r="L2092">
        <v>2022</v>
      </c>
      <c r="M2092">
        <v>45676</v>
      </c>
      <c r="N2092">
        <v>1</v>
      </c>
      <c r="O2092">
        <v>0</v>
      </c>
      <c r="P2092">
        <v>6.01</v>
      </c>
      <c r="Q2092" t="b">
        <f t="shared" si="288"/>
        <v>1</v>
      </c>
      <c r="R2092" t="b">
        <f t="shared" si="289"/>
        <v>0</v>
      </c>
      <c r="S2092" t="b">
        <f t="shared" si="290"/>
        <v>1</v>
      </c>
      <c r="T2092" t="b">
        <f t="shared" si="291"/>
        <v>0</v>
      </c>
      <c r="U2092" t="b">
        <f t="shared" si="292"/>
        <v>0</v>
      </c>
      <c r="V2092" t="b">
        <f t="shared" si="293"/>
        <v>0</v>
      </c>
      <c r="W2092" t="b">
        <f t="shared" si="294"/>
        <v>0</v>
      </c>
      <c r="X2092" t="b">
        <f t="shared" si="295"/>
        <v>1</v>
      </c>
      <c r="Y2092" t="b">
        <f t="shared" si="296"/>
        <v>0</v>
      </c>
    </row>
    <row r="2093" spans="1:25" x14ac:dyDescent="0.3">
      <c r="A2093">
        <v>2091</v>
      </c>
      <c r="B2093" t="s">
        <v>83</v>
      </c>
      <c r="C2093" t="s">
        <v>101</v>
      </c>
      <c r="D2093" t="s">
        <v>104</v>
      </c>
      <c r="E2093" t="s">
        <v>86</v>
      </c>
      <c r="F2093" t="s">
        <v>91</v>
      </c>
      <c r="G2093" t="s">
        <v>103</v>
      </c>
      <c r="H2093">
        <v>1199</v>
      </c>
      <c r="I2093">
        <v>87</v>
      </c>
      <c r="J2093">
        <v>18.8</v>
      </c>
      <c r="K2093">
        <v>9</v>
      </c>
      <c r="L2093">
        <v>2023</v>
      </c>
      <c r="M2093">
        <v>36185</v>
      </c>
      <c r="N2093">
        <v>1</v>
      </c>
      <c r="O2093">
        <v>0</v>
      </c>
      <c r="P2093">
        <v>6.7</v>
      </c>
      <c r="Q2093" t="b">
        <f t="shared" si="288"/>
        <v>1</v>
      </c>
      <c r="R2093" t="b">
        <f t="shared" si="289"/>
        <v>0</v>
      </c>
      <c r="S2093" t="b">
        <f t="shared" si="290"/>
        <v>0</v>
      </c>
      <c r="T2093" t="b">
        <f t="shared" si="291"/>
        <v>0</v>
      </c>
      <c r="U2093" t="b">
        <f t="shared" si="292"/>
        <v>0</v>
      </c>
      <c r="V2093" t="b">
        <f t="shared" si="293"/>
        <v>1</v>
      </c>
      <c r="W2093" t="b">
        <f t="shared" si="294"/>
        <v>0</v>
      </c>
      <c r="X2093" t="b">
        <f t="shared" si="295"/>
        <v>1</v>
      </c>
      <c r="Y2093" t="b">
        <f t="shared" si="296"/>
        <v>0</v>
      </c>
    </row>
    <row r="2094" spans="1:25" x14ac:dyDescent="0.3">
      <c r="A2094">
        <v>2092</v>
      </c>
      <c r="B2094" t="s">
        <v>83</v>
      </c>
      <c r="C2094" t="s">
        <v>101</v>
      </c>
      <c r="D2094" t="s">
        <v>104</v>
      </c>
      <c r="E2094" t="s">
        <v>86</v>
      </c>
      <c r="F2094" t="s">
        <v>91</v>
      </c>
      <c r="G2094" t="s">
        <v>103</v>
      </c>
      <c r="H2094">
        <v>1199</v>
      </c>
      <c r="I2094">
        <v>87</v>
      </c>
      <c r="J2094">
        <v>18.8</v>
      </c>
      <c r="K2094">
        <v>9</v>
      </c>
      <c r="L2094">
        <v>2025</v>
      </c>
      <c r="M2094">
        <v>18193</v>
      </c>
      <c r="N2094">
        <v>1</v>
      </c>
      <c r="O2094">
        <v>0</v>
      </c>
      <c r="P2094">
        <v>7.74</v>
      </c>
      <c r="Q2094" t="b">
        <f t="shared" si="288"/>
        <v>1</v>
      </c>
      <c r="R2094" t="b">
        <f t="shared" si="289"/>
        <v>0</v>
      </c>
      <c r="S2094" t="b">
        <f t="shared" si="290"/>
        <v>0</v>
      </c>
      <c r="T2094" t="b">
        <f t="shared" si="291"/>
        <v>0</v>
      </c>
      <c r="U2094" t="b">
        <f t="shared" si="292"/>
        <v>0</v>
      </c>
      <c r="V2094" t="b">
        <f t="shared" si="293"/>
        <v>1</v>
      </c>
      <c r="W2094" t="b">
        <f t="shared" si="294"/>
        <v>1</v>
      </c>
      <c r="X2094" t="b">
        <f t="shared" si="295"/>
        <v>1</v>
      </c>
      <c r="Y2094" t="b">
        <f t="shared" si="296"/>
        <v>1</v>
      </c>
    </row>
    <row r="2095" spans="1:25" x14ac:dyDescent="0.3">
      <c r="A2095">
        <v>2093</v>
      </c>
      <c r="B2095" t="s">
        <v>83</v>
      </c>
      <c r="C2095" t="s">
        <v>101</v>
      </c>
      <c r="D2095" t="s">
        <v>104</v>
      </c>
      <c r="E2095" t="s">
        <v>86</v>
      </c>
      <c r="F2095" t="s">
        <v>91</v>
      </c>
      <c r="G2095" t="s">
        <v>103</v>
      </c>
      <c r="H2095">
        <v>1199</v>
      </c>
      <c r="I2095">
        <v>87</v>
      </c>
      <c r="J2095">
        <v>18.8</v>
      </c>
      <c r="K2095">
        <v>9</v>
      </c>
      <c r="L2095">
        <v>2023</v>
      </c>
      <c r="M2095">
        <v>61562</v>
      </c>
      <c r="N2095">
        <v>2</v>
      </c>
      <c r="O2095">
        <v>0</v>
      </c>
      <c r="P2095">
        <v>5.55</v>
      </c>
      <c r="Q2095" t="b">
        <f t="shared" si="288"/>
        <v>1</v>
      </c>
      <c r="R2095" t="b">
        <f t="shared" si="289"/>
        <v>0</v>
      </c>
      <c r="S2095" t="b">
        <f t="shared" si="290"/>
        <v>1</v>
      </c>
      <c r="T2095" t="b">
        <f t="shared" si="291"/>
        <v>0</v>
      </c>
      <c r="U2095" t="b">
        <f t="shared" si="292"/>
        <v>0</v>
      </c>
      <c r="V2095" t="b">
        <f t="shared" si="293"/>
        <v>1</v>
      </c>
      <c r="W2095" t="b">
        <f t="shared" si="294"/>
        <v>0</v>
      </c>
      <c r="X2095" t="b">
        <f t="shared" si="295"/>
        <v>1</v>
      </c>
      <c r="Y2095" t="b">
        <f t="shared" si="296"/>
        <v>0</v>
      </c>
    </row>
    <row r="2096" spans="1:25" x14ac:dyDescent="0.3">
      <c r="A2096">
        <v>2094</v>
      </c>
      <c r="B2096" t="s">
        <v>83</v>
      </c>
      <c r="C2096" t="s">
        <v>101</v>
      </c>
      <c r="D2096" t="s">
        <v>104</v>
      </c>
      <c r="E2096" t="s">
        <v>86</v>
      </c>
      <c r="F2096" t="s">
        <v>91</v>
      </c>
      <c r="G2096" t="s">
        <v>103</v>
      </c>
      <c r="H2096">
        <v>1199</v>
      </c>
      <c r="I2096">
        <v>87</v>
      </c>
      <c r="J2096">
        <v>18.8</v>
      </c>
      <c r="K2096">
        <v>9</v>
      </c>
      <c r="L2096">
        <v>2022</v>
      </c>
      <c r="M2096">
        <v>59726</v>
      </c>
      <c r="N2096">
        <v>1</v>
      </c>
      <c r="O2096">
        <v>0</v>
      </c>
      <c r="P2096">
        <v>5.62</v>
      </c>
      <c r="Q2096" t="b">
        <f t="shared" si="288"/>
        <v>1</v>
      </c>
      <c r="R2096" t="b">
        <f t="shared" si="289"/>
        <v>0</v>
      </c>
      <c r="S2096" t="b">
        <f t="shared" si="290"/>
        <v>1</v>
      </c>
      <c r="T2096" t="b">
        <f t="shared" si="291"/>
        <v>0</v>
      </c>
      <c r="U2096" t="b">
        <f t="shared" si="292"/>
        <v>0</v>
      </c>
      <c r="V2096" t="b">
        <f t="shared" si="293"/>
        <v>0</v>
      </c>
      <c r="W2096" t="b">
        <f t="shared" si="294"/>
        <v>0</v>
      </c>
      <c r="X2096" t="b">
        <f t="shared" si="295"/>
        <v>1</v>
      </c>
      <c r="Y2096" t="b">
        <f t="shared" si="296"/>
        <v>0</v>
      </c>
    </row>
    <row r="2097" spans="1:25" x14ac:dyDescent="0.3">
      <c r="A2097">
        <v>2095</v>
      </c>
      <c r="B2097" t="s">
        <v>83</v>
      </c>
      <c r="C2097" t="s">
        <v>101</v>
      </c>
      <c r="D2097" t="s">
        <v>104</v>
      </c>
      <c r="E2097" t="s">
        <v>86</v>
      </c>
      <c r="F2097" t="s">
        <v>91</v>
      </c>
      <c r="G2097" t="s">
        <v>103</v>
      </c>
      <c r="H2097">
        <v>1199</v>
      </c>
      <c r="I2097">
        <v>87</v>
      </c>
      <c r="J2097">
        <v>18.8</v>
      </c>
      <c r="K2097">
        <v>9</v>
      </c>
      <c r="L2097">
        <v>2021</v>
      </c>
      <c r="M2097">
        <v>97711</v>
      </c>
      <c r="N2097">
        <v>3</v>
      </c>
      <c r="O2097">
        <v>1</v>
      </c>
      <c r="P2097">
        <v>3</v>
      </c>
      <c r="Q2097" t="b">
        <f t="shared" si="288"/>
        <v>0</v>
      </c>
      <c r="R2097" t="b">
        <f t="shared" si="289"/>
        <v>0</v>
      </c>
      <c r="S2097" t="b">
        <f t="shared" si="290"/>
        <v>1</v>
      </c>
      <c r="T2097" t="b">
        <f t="shared" si="291"/>
        <v>0</v>
      </c>
      <c r="U2097" t="b">
        <f t="shared" si="292"/>
        <v>0</v>
      </c>
      <c r="V2097" t="b">
        <f t="shared" si="293"/>
        <v>0</v>
      </c>
      <c r="W2097" t="b">
        <f t="shared" si="294"/>
        <v>0</v>
      </c>
      <c r="X2097" t="b">
        <f t="shared" si="295"/>
        <v>1</v>
      </c>
      <c r="Y2097" t="b">
        <f t="shared" si="296"/>
        <v>0</v>
      </c>
    </row>
    <row r="2098" spans="1:25" x14ac:dyDescent="0.3">
      <c r="A2098">
        <v>2096</v>
      </c>
      <c r="B2098" t="s">
        <v>83</v>
      </c>
      <c r="C2098" t="s">
        <v>101</v>
      </c>
      <c r="D2098" t="s">
        <v>104</v>
      </c>
      <c r="E2098" t="s">
        <v>86</v>
      </c>
      <c r="F2098" t="s">
        <v>91</v>
      </c>
      <c r="G2098" t="s">
        <v>103</v>
      </c>
      <c r="H2098">
        <v>1199</v>
      </c>
      <c r="I2098">
        <v>87</v>
      </c>
      <c r="J2098">
        <v>18.8</v>
      </c>
      <c r="K2098">
        <v>9</v>
      </c>
      <c r="L2098">
        <v>2026</v>
      </c>
      <c r="M2098">
        <v>9989</v>
      </c>
      <c r="N2098">
        <v>1</v>
      </c>
      <c r="O2098">
        <v>0</v>
      </c>
      <c r="P2098">
        <v>8.67</v>
      </c>
      <c r="Q2098" t="b">
        <f t="shared" si="288"/>
        <v>1</v>
      </c>
      <c r="R2098" t="b">
        <f t="shared" si="289"/>
        <v>0</v>
      </c>
      <c r="S2098" t="b">
        <f t="shared" si="290"/>
        <v>0</v>
      </c>
      <c r="T2098" t="b">
        <f t="shared" si="291"/>
        <v>0</v>
      </c>
      <c r="U2098" t="b">
        <f t="shared" si="292"/>
        <v>0</v>
      </c>
      <c r="V2098" t="b">
        <f t="shared" si="293"/>
        <v>1</v>
      </c>
      <c r="W2098" t="b">
        <f t="shared" si="294"/>
        <v>1</v>
      </c>
      <c r="X2098" t="b">
        <f t="shared" si="295"/>
        <v>1</v>
      </c>
      <c r="Y2098" t="b">
        <f t="shared" si="296"/>
        <v>1</v>
      </c>
    </row>
    <row r="2099" spans="1:25" x14ac:dyDescent="0.3">
      <c r="A2099">
        <v>2097</v>
      </c>
      <c r="B2099" t="s">
        <v>83</v>
      </c>
      <c r="C2099" t="s">
        <v>101</v>
      </c>
      <c r="D2099" t="s">
        <v>104</v>
      </c>
      <c r="E2099" t="s">
        <v>86</v>
      </c>
      <c r="F2099" t="s">
        <v>91</v>
      </c>
      <c r="G2099" t="s">
        <v>103</v>
      </c>
      <c r="H2099">
        <v>1199</v>
      </c>
      <c r="I2099">
        <v>87</v>
      </c>
      <c r="J2099">
        <v>18.8</v>
      </c>
      <c r="K2099">
        <v>9</v>
      </c>
      <c r="L2099">
        <v>2021</v>
      </c>
      <c r="M2099">
        <v>57985</v>
      </c>
      <c r="N2099">
        <v>2</v>
      </c>
      <c r="O2099">
        <v>0</v>
      </c>
      <c r="P2099">
        <v>4.74</v>
      </c>
      <c r="Q2099" t="b">
        <f t="shared" si="288"/>
        <v>1</v>
      </c>
      <c r="R2099" t="b">
        <f t="shared" si="289"/>
        <v>1</v>
      </c>
      <c r="S2099" t="b">
        <f t="shared" si="290"/>
        <v>1</v>
      </c>
      <c r="T2099" t="b">
        <f t="shared" si="291"/>
        <v>0</v>
      </c>
      <c r="U2099" t="b">
        <f t="shared" si="292"/>
        <v>0</v>
      </c>
      <c r="V2099" t="b">
        <f t="shared" si="293"/>
        <v>0</v>
      </c>
      <c r="W2099" t="b">
        <f t="shared" si="294"/>
        <v>0</v>
      </c>
      <c r="X2099" t="b">
        <f t="shared" si="295"/>
        <v>1</v>
      </c>
      <c r="Y2099" t="b">
        <f t="shared" si="296"/>
        <v>0</v>
      </c>
    </row>
    <row r="2100" spans="1:25" x14ac:dyDescent="0.3">
      <c r="A2100">
        <v>2098</v>
      </c>
      <c r="B2100" t="s">
        <v>83</v>
      </c>
      <c r="C2100" t="s">
        <v>101</v>
      </c>
      <c r="D2100" t="s">
        <v>104</v>
      </c>
      <c r="E2100" t="s">
        <v>86</v>
      </c>
      <c r="F2100" t="s">
        <v>91</v>
      </c>
      <c r="G2100" t="s">
        <v>103</v>
      </c>
      <c r="H2100">
        <v>1199</v>
      </c>
      <c r="I2100">
        <v>87</v>
      </c>
      <c r="J2100">
        <v>18.8</v>
      </c>
      <c r="K2100">
        <v>9</v>
      </c>
      <c r="L2100">
        <v>2025</v>
      </c>
      <c r="M2100">
        <v>15653</v>
      </c>
      <c r="N2100">
        <v>1</v>
      </c>
      <c r="O2100">
        <v>0</v>
      </c>
      <c r="P2100">
        <v>8.51</v>
      </c>
      <c r="Q2100" t="b">
        <f t="shared" si="288"/>
        <v>1</v>
      </c>
      <c r="R2100" t="b">
        <f t="shared" si="289"/>
        <v>0</v>
      </c>
      <c r="S2100" t="b">
        <f t="shared" si="290"/>
        <v>0</v>
      </c>
      <c r="T2100" t="b">
        <f t="shared" si="291"/>
        <v>0</v>
      </c>
      <c r="U2100" t="b">
        <f t="shared" si="292"/>
        <v>0</v>
      </c>
      <c r="V2100" t="b">
        <f t="shared" si="293"/>
        <v>1</v>
      </c>
      <c r="W2100" t="b">
        <f t="shared" si="294"/>
        <v>1</v>
      </c>
      <c r="X2100" t="b">
        <f t="shared" si="295"/>
        <v>1</v>
      </c>
      <c r="Y2100" t="b">
        <f t="shared" si="296"/>
        <v>1</v>
      </c>
    </row>
    <row r="2101" spans="1:25" x14ac:dyDescent="0.3">
      <c r="A2101">
        <v>2099</v>
      </c>
      <c r="B2101" t="s">
        <v>83</v>
      </c>
      <c r="C2101" t="s">
        <v>101</v>
      </c>
      <c r="D2101" t="s">
        <v>104</v>
      </c>
      <c r="E2101" t="s">
        <v>86</v>
      </c>
      <c r="F2101" t="s">
        <v>91</v>
      </c>
      <c r="G2101" t="s">
        <v>103</v>
      </c>
      <c r="H2101">
        <v>1199</v>
      </c>
      <c r="I2101">
        <v>87</v>
      </c>
      <c r="J2101">
        <v>18.8</v>
      </c>
      <c r="K2101">
        <v>9</v>
      </c>
      <c r="L2101">
        <v>2024</v>
      </c>
      <c r="M2101">
        <v>26989</v>
      </c>
      <c r="N2101">
        <v>1</v>
      </c>
      <c r="O2101">
        <v>0</v>
      </c>
      <c r="P2101">
        <v>7.04</v>
      </c>
      <c r="Q2101" t="b">
        <f t="shared" si="288"/>
        <v>1</v>
      </c>
      <c r="R2101" t="b">
        <f t="shared" si="289"/>
        <v>0</v>
      </c>
      <c r="S2101" t="b">
        <f t="shared" si="290"/>
        <v>0</v>
      </c>
      <c r="T2101" t="b">
        <f t="shared" si="291"/>
        <v>0</v>
      </c>
      <c r="U2101" t="b">
        <f t="shared" si="292"/>
        <v>0</v>
      </c>
      <c r="V2101" t="b">
        <f t="shared" si="293"/>
        <v>1</v>
      </c>
      <c r="W2101" t="b">
        <f t="shared" si="294"/>
        <v>1</v>
      </c>
      <c r="X2101" t="b">
        <f t="shared" si="295"/>
        <v>1</v>
      </c>
      <c r="Y2101" t="b">
        <f t="shared" si="296"/>
        <v>1</v>
      </c>
    </row>
    <row r="2102" spans="1:25" x14ac:dyDescent="0.3">
      <c r="A2102">
        <v>2100</v>
      </c>
      <c r="B2102" t="s">
        <v>83</v>
      </c>
      <c r="C2102" t="s">
        <v>101</v>
      </c>
      <c r="D2102" t="s">
        <v>104</v>
      </c>
      <c r="E2102" t="s">
        <v>86</v>
      </c>
      <c r="F2102" t="s">
        <v>91</v>
      </c>
      <c r="G2102" t="s">
        <v>103</v>
      </c>
      <c r="H2102">
        <v>1199</v>
      </c>
      <c r="I2102">
        <v>87</v>
      </c>
      <c r="J2102">
        <v>18.8</v>
      </c>
      <c r="K2102">
        <v>9</v>
      </c>
      <c r="L2102">
        <v>2020</v>
      </c>
      <c r="M2102">
        <v>104594</v>
      </c>
      <c r="N2102">
        <v>2</v>
      </c>
      <c r="O2102">
        <v>0</v>
      </c>
      <c r="P2102">
        <v>2.89</v>
      </c>
      <c r="Q2102" t="b">
        <f t="shared" si="288"/>
        <v>0</v>
      </c>
      <c r="R2102" t="b">
        <f t="shared" si="289"/>
        <v>0</v>
      </c>
      <c r="S2102" t="b">
        <f t="shared" si="290"/>
        <v>1</v>
      </c>
      <c r="T2102" t="b">
        <f t="shared" si="291"/>
        <v>0</v>
      </c>
      <c r="U2102" t="b">
        <f t="shared" si="292"/>
        <v>0</v>
      </c>
      <c r="V2102" t="b">
        <f t="shared" si="293"/>
        <v>0</v>
      </c>
      <c r="W2102" t="b">
        <f t="shared" si="294"/>
        <v>0</v>
      </c>
      <c r="X2102" t="b">
        <f t="shared" si="295"/>
        <v>1</v>
      </c>
      <c r="Y2102" t="b">
        <f t="shared" si="296"/>
        <v>0</v>
      </c>
    </row>
    <row r="2103" spans="1:25" x14ac:dyDescent="0.3">
      <c r="A2103">
        <v>2101</v>
      </c>
      <c r="B2103" t="s">
        <v>83</v>
      </c>
      <c r="C2103" t="s">
        <v>101</v>
      </c>
      <c r="D2103" t="s">
        <v>104</v>
      </c>
      <c r="E2103" t="s">
        <v>86</v>
      </c>
      <c r="F2103" t="s">
        <v>91</v>
      </c>
      <c r="G2103" t="s">
        <v>103</v>
      </c>
      <c r="H2103">
        <v>1199</v>
      </c>
      <c r="I2103">
        <v>87</v>
      </c>
      <c r="J2103">
        <v>18.8</v>
      </c>
      <c r="K2103">
        <v>9</v>
      </c>
      <c r="L2103">
        <v>2024</v>
      </c>
      <c r="M2103">
        <v>43492</v>
      </c>
      <c r="N2103">
        <v>3</v>
      </c>
      <c r="O2103">
        <v>0</v>
      </c>
      <c r="P2103">
        <v>6.62</v>
      </c>
      <c r="Q2103" t="b">
        <f t="shared" si="288"/>
        <v>1</v>
      </c>
      <c r="R2103" t="b">
        <f t="shared" si="289"/>
        <v>0</v>
      </c>
      <c r="S2103" t="b">
        <f t="shared" si="290"/>
        <v>1</v>
      </c>
      <c r="T2103" t="b">
        <f t="shared" si="291"/>
        <v>0</v>
      </c>
      <c r="U2103" t="b">
        <f t="shared" si="292"/>
        <v>0</v>
      </c>
      <c r="V2103" t="b">
        <f t="shared" si="293"/>
        <v>1</v>
      </c>
      <c r="W2103" t="b">
        <f t="shared" si="294"/>
        <v>0</v>
      </c>
      <c r="X2103" t="b">
        <f t="shared" si="295"/>
        <v>1</v>
      </c>
      <c r="Y2103" t="b">
        <f t="shared" si="296"/>
        <v>0</v>
      </c>
    </row>
    <row r="2104" spans="1:25" x14ac:dyDescent="0.3">
      <c r="A2104">
        <v>2102</v>
      </c>
      <c r="B2104" t="s">
        <v>83</v>
      </c>
      <c r="C2104" t="s">
        <v>101</v>
      </c>
      <c r="D2104" t="s">
        <v>104</v>
      </c>
      <c r="E2104" t="s">
        <v>86</v>
      </c>
      <c r="F2104" t="s">
        <v>91</v>
      </c>
      <c r="G2104" t="s">
        <v>103</v>
      </c>
      <c r="H2104">
        <v>1199</v>
      </c>
      <c r="I2104">
        <v>87</v>
      </c>
      <c r="J2104">
        <v>18.8</v>
      </c>
      <c r="K2104">
        <v>9</v>
      </c>
      <c r="L2104">
        <v>2024</v>
      </c>
      <c r="M2104">
        <v>43319</v>
      </c>
      <c r="N2104">
        <v>1</v>
      </c>
      <c r="O2104">
        <v>0</v>
      </c>
      <c r="P2104">
        <v>7.2</v>
      </c>
      <c r="Q2104" t="b">
        <f t="shared" si="288"/>
        <v>1</v>
      </c>
      <c r="R2104" t="b">
        <f t="shared" si="289"/>
        <v>0</v>
      </c>
      <c r="S2104" t="b">
        <f t="shared" si="290"/>
        <v>1</v>
      </c>
      <c r="T2104" t="b">
        <f t="shared" si="291"/>
        <v>0</v>
      </c>
      <c r="U2104" t="b">
        <f t="shared" si="292"/>
        <v>0</v>
      </c>
      <c r="V2104" t="b">
        <f t="shared" si="293"/>
        <v>1</v>
      </c>
      <c r="W2104" t="b">
        <f t="shared" si="294"/>
        <v>1</v>
      </c>
      <c r="X2104" t="b">
        <f t="shared" si="295"/>
        <v>1</v>
      </c>
      <c r="Y2104" t="b">
        <f t="shared" si="296"/>
        <v>1</v>
      </c>
    </row>
    <row r="2105" spans="1:25" x14ac:dyDescent="0.3">
      <c r="A2105">
        <v>2103</v>
      </c>
      <c r="B2105" t="s">
        <v>83</v>
      </c>
      <c r="C2105" t="s">
        <v>101</v>
      </c>
      <c r="D2105" t="s">
        <v>104</v>
      </c>
      <c r="E2105" t="s">
        <v>86</v>
      </c>
      <c r="F2105" t="s">
        <v>91</v>
      </c>
      <c r="G2105" t="s">
        <v>103</v>
      </c>
      <c r="H2105">
        <v>1199</v>
      </c>
      <c r="I2105">
        <v>87</v>
      </c>
      <c r="J2105">
        <v>18.8</v>
      </c>
      <c r="K2105">
        <v>9</v>
      </c>
      <c r="L2105">
        <v>2024</v>
      </c>
      <c r="M2105">
        <v>28717</v>
      </c>
      <c r="N2105">
        <v>2</v>
      </c>
      <c r="O2105">
        <v>0</v>
      </c>
      <c r="P2105">
        <v>7.19</v>
      </c>
      <c r="Q2105" t="b">
        <f t="shared" si="288"/>
        <v>1</v>
      </c>
      <c r="R2105" t="b">
        <f t="shared" si="289"/>
        <v>0</v>
      </c>
      <c r="S2105" t="b">
        <f t="shared" si="290"/>
        <v>0</v>
      </c>
      <c r="T2105" t="b">
        <f t="shared" si="291"/>
        <v>0</v>
      </c>
      <c r="U2105" t="b">
        <f t="shared" si="292"/>
        <v>0</v>
      </c>
      <c r="V2105" t="b">
        <f t="shared" si="293"/>
        <v>1</v>
      </c>
      <c r="W2105" t="b">
        <f t="shared" si="294"/>
        <v>1</v>
      </c>
      <c r="X2105" t="b">
        <f t="shared" si="295"/>
        <v>1</v>
      </c>
      <c r="Y2105" t="b">
        <f t="shared" si="296"/>
        <v>1</v>
      </c>
    </row>
    <row r="2106" spans="1:25" x14ac:dyDescent="0.3">
      <c r="A2106">
        <v>2104</v>
      </c>
      <c r="B2106" t="s">
        <v>83</v>
      </c>
      <c r="C2106" t="s">
        <v>101</v>
      </c>
      <c r="D2106" t="s">
        <v>104</v>
      </c>
      <c r="E2106" t="s">
        <v>86</v>
      </c>
      <c r="F2106" t="s">
        <v>91</v>
      </c>
      <c r="G2106" t="s">
        <v>103</v>
      </c>
      <c r="H2106">
        <v>1199</v>
      </c>
      <c r="I2106">
        <v>87</v>
      </c>
      <c r="J2106">
        <v>18.8</v>
      </c>
      <c r="K2106">
        <v>9</v>
      </c>
      <c r="L2106">
        <v>2024</v>
      </c>
      <c r="M2106">
        <v>27103</v>
      </c>
      <c r="N2106">
        <v>2</v>
      </c>
      <c r="O2106">
        <v>0</v>
      </c>
      <c r="P2106">
        <v>6.49</v>
      </c>
      <c r="Q2106" t="b">
        <f t="shared" si="288"/>
        <v>1</v>
      </c>
      <c r="R2106" t="b">
        <f t="shared" si="289"/>
        <v>0</v>
      </c>
      <c r="S2106" t="b">
        <f t="shared" si="290"/>
        <v>0</v>
      </c>
      <c r="T2106" t="b">
        <f t="shared" si="291"/>
        <v>0</v>
      </c>
      <c r="U2106" t="b">
        <f t="shared" si="292"/>
        <v>0</v>
      </c>
      <c r="V2106" t="b">
        <f t="shared" si="293"/>
        <v>1</v>
      </c>
      <c r="W2106" t="b">
        <f t="shared" si="294"/>
        <v>0</v>
      </c>
      <c r="X2106" t="b">
        <f t="shared" si="295"/>
        <v>1</v>
      </c>
      <c r="Y2106" t="b">
        <f t="shared" si="296"/>
        <v>0</v>
      </c>
    </row>
    <row r="2107" spans="1:25" x14ac:dyDescent="0.3">
      <c r="A2107">
        <v>2105</v>
      </c>
      <c r="B2107" t="s">
        <v>83</v>
      </c>
      <c r="C2107" t="s">
        <v>101</v>
      </c>
      <c r="D2107" t="s">
        <v>104</v>
      </c>
      <c r="E2107" t="s">
        <v>86</v>
      </c>
      <c r="F2107" t="s">
        <v>91</v>
      </c>
      <c r="G2107" t="s">
        <v>103</v>
      </c>
      <c r="H2107">
        <v>1199</v>
      </c>
      <c r="I2107">
        <v>87</v>
      </c>
      <c r="J2107">
        <v>18.8</v>
      </c>
      <c r="K2107">
        <v>9</v>
      </c>
      <c r="L2107">
        <v>2024</v>
      </c>
      <c r="M2107">
        <v>34537</v>
      </c>
      <c r="N2107">
        <v>1</v>
      </c>
      <c r="O2107">
        <v>0</v>
      </c>
      <c r="P2107">
        <v>6.88</v>
      </c>
      <c r="Q2107" t="b">
        <f t="shared" si="288"/>
        <v>1</v>
      </c>
      <c r="R2107" t="b">
        <f t="shared" si="289"/>
        <v>0</v>
      </c>
      <c r="S2107" t="b">
        <f t="shared" si="290"/>
        <v>0</v>
      </c>
      <c r="T2107" t="b">
        <f t="shared" si="291"/>
        <v>0</v>
      </c>
      <c r="U2107" t="b">
        <f t="shared" si="292"/>
        <v>0</v>
      </c>
      <c r="V2107" t="b">
        <f t="shared" si="293"/>
        <v>1</v>
      </c>
      <c r="W2107" t="b">
        <f t="shared" si="294"/>
        <v>0</v>
      </c>
      <c r="X2107" t="b">
        <f t="shared" si="295"/>
        <v>1</v>
      </c>
      <c r="Y2107" t="b">
        <f t="shared" si="296"/>
        <v>0</v>
      </c>
    </row>
    <row r="2108" spans="1:25" x14ac:dyDescent="0.3">
      <c r="A2108">
        <v>2106</v>
      </c>
      <c r="B2108" t="s">
        <v>83</v>
      </c>
      <c r="C2108" t="s">
        <v>101</v>
      </c>
      <c r="D2108" t="s">
        <v>104</v>
      </c>
      <c r="E2108" t="s">
        <v>86</v>
      </c>
      <c r="F2108" t="s">
        <v>91</v>
      </c>
      <c r="G2108" t="s">
        <v>103</v>
      </c>
      <c r="H2108">
        <v>1199</v>
      </c>
      <c r="I2108">
        <v>87</v>
      </c>
      <c r="J2108">
        <v>18.8</v>
      </c>
      <c r="K2108">
        <v>9</v>
      </c>
      <c r="L2108">
        <v>2023</v>
      </c>
      <c r="M2108">
        <v>29196</v>
      </c>
      <c r="N2108">
        <v>2</v>
      </c>
      <c r="O2108">
        <v>0</v>
      </c>
      <c r="P2108">
        <v>6.18</v>
      </c>
      <c r="Q2108" t="b">
        <f t="shared" si="288"/>
        <v>1</v>
      </c>
      <c r="R2108" t="b">
        <f t="shared" si="289"/>
        <v>0</v>
      </c>
      <c r="S2108" t="b">
        <f t="shared" si="290"/>
        <v>0</v>
      </c>
      <c r="T2108" t="b">
        <f t="shared" si="291"/>
        <v>0</v>
      </c>
      <c r="U2108" t="b">
        <f t="shared" si="292"/>
        <v>0</v>
      </c>
      <c r="V2108" t="b">
        <f t="shared" si="293"/>
        <v>1</v>
      </c>
      <c r="W2108" t="b">
        <f t="shared" si="294"/>
        <v>0</v>
      </c>
      <c r="X2108" t="b">
        <f t="shared" si="295"/>
        <v>1</v>
      </c>
      <c r="Y2108" t="b">
        <f t="shared" si="296"/>
        <v>0</v>
      </c>
    </row>
    <row r="2109" spans="1:25" x14ac:dyDescent="0.3">
      <c r="A2109">
        <v>2107</v>
      </c>
      <c r="B2109" t="s">
        <v>83</v>
      </c>
      <c r="C2109" t="s">
        <v>101</v>
      </c>
      <c r="D2109" t="s">
        <v>104</v>
      </c>
      <c r="E2109" t="s">
        <v>86</v>
      </c>
      <c r="F2109" t="s">
        <v>91</v>
      </c>
      <c r="G2109" t="s">
        <v>103</v>
      </c>
      <c r="H2109">
        <v>1199</v>
      </c>
      <c r="I2109">
        <v>87</v>
      </c>
      <c r="J2109">
        <v>18.8</v>
      </c>
      <c r="K2109">
        <v>9</v>
      </c>
      <c r="L2109">
        <v>2026</v>
      </c>
      <c r="M2109">
        <v>9093</v>
      </c>
      <c r="N2109">
        <v>2</v>
      </c>
      <c r="O2109">
        <v>0</v>
      </c>
      <c r="P2109">
        <v>8.7200000000000006</v>
      </c>
      <c r="Q2109" t="b">
        <f t="shared" si="288"/>
        <v>1</v>
      </c>
      <c r="R2109" t="b">
        <f t="shared" si="289"/>
        <v>0</v>
      </c>
      <c r="S2109" t="b">
        <f t="shared" si="290"/>
        <v>0</v>
      </c>
      <c r="T2109" t="b">
        <f t="shared" si="291"/>
        <v>0</v>
      </c>
      <c r="U2109" t="b">
        <f t="shared" si="292"/>
        <v>0</v>
      </c>
      <c r="V2109" t="b">
        <f t="shared" si="293"/>
        <v>1</v>
      </c>
      <c r="W2109" t="b">
        <f t="shared" si="294"/>
        <v>1</v>
      </c>
      <c r="X2109" t="b">
        <f t="shared" si="295"/>
        <v>1</v>
      </c>
      <c r="Y2109" t="b">
        <f t="shared" si="296"/>
        <v>1</v>
      </c>
    </row>
    <row r="2110" spans="1:25" x14ac:dyDescent="0.3">
      <c r="A2110">
        <v>2108</v>
      </c>
      <c r="B2110" t="s">
        <v>83</v>
      </c>
      <c r="C2110" t="s">
        <v>101</v>
      </c>
      <c r="D2110" t="s">
        <v>104</v>
      </c>
      <c r="E2110" t="s">
        <v>86</v>
      </c>
      <c r="F2110" t="s">
        <v>91</v>
      </c>
      <c r="G2110" t="s">
        <v>103</v>
      </c>
      <c r="H2110">
        <v>1199</v>
      </c>
      <c r="I2110">
        <v>87</v>
      </c>
      <c r="J2110">
        <v>18.8</v>
      </c>
      <c r="K2110">
        <v>9</v>
      </c>
      <c r="L2110">
        <v>2026</v>
      </c>
      <c r="M2110">
        <v>9301</v>
      </c>
      <c r="N2110">
        <v>1</v>
      </c>
      <c r="O2110">
        <v>0</v>
      </c>
      <c r="P2110">
        <v>8.8699999999999992</v>
      </c>
      <c r="Q2110" t="b">
        <f t="shared" si="288"/>
        <v>1</v>
      </c>
      <c r="R2110" t="b">
        <f t="shared" si="289"/>
        <v>0</v>
      </c>
      <c r="S2110" t="b">
        <f t="shared" si="290"/>
        <v>0</v>
      </c>
      <c r="T2110" t="b">
        <f t="shared" si="291"/>
        <v>0</v>
      </c>
      <c r="U2110" t="b">
        <f t="shared" si="292"/>
        <v>0</v>
      </c>
      <c r="V2110" t="b">
        <f t="shared" si="293"/>
        <v>1</v>
      </c>
      <c r="W2110" t="b">
        <f t="shared" si="294"/>
        <v>1</v>
      </c>
      <c r="X2110" t="b">
        <f t="shared" si="295"/>
        <v>1</v>
      </c>
      <c r="Y2110" t="b">
        <f t="shared" si="296"/>
        <v>1</v>
      </c>
    </row>
    <row r="2111" spans="1:25" x14ac:dyDescent="0.3">
      <c r="A2111">
        <v>2109</v>
      </c>
      <c r="B2111" t="s">
        <v>83</v>
      </c>
      <c r="C2111" t="s">
        <v>101</v>
      </c>
      <c r="D2111" t="s">
        <v>104</v>
      </c>
      <c r="E2111" t="s">
        <v>86</v>
      </c>
      <c r="F2111" t="s">
        <v>91</v>
      </c>
      <c r="G2111" t="s">
        <v>103</v>
      </c>
      <c r="H2111">
        <v>1199</v>
      </c>
      <c r="I2111">
        <v>87</v>
      </c>
      <c r="J2111">
        <v>18.8</v>
      </c>
      <c r="K2111">
        <v>9</v>
      </c>
      <c r="L2111">
        <v>2020</v>
      </c>
      <c r="M2111">
        <v>65995</v>
      </c>
      <c r="N2111">
        <v>1</v>
      </c>
      <c r="O2111">
        <v>0</v>
      </c>
      <c r="P2111">
        <v>4.32</v>
      </c>
      <c r="Q2111" t="b">
        <f t="shared" si="288"/>
        <v>1</v>
      </c>
      <c r="R2111" t="b">
        <f t="shared" si="289"/>
        <v>1</v>
      </c>
      <c r="S2111" t="b">
        <f t="shared" si="290"/>
        <v>1</v>
      </c>
      <c r="T2111" t="b">
        <f t="shared" si="291"/>
        <v>0</v>
      </c>
      <c r="U2111" t="b">
        <f t="shared" si="292"/>
        <v>0</v>
      </c>
      <c r="V2111" t="b">
        <f t="shared" si="293"/>
        <v>0</v>
      </c>
      <c r="W2111" t="b">
        <f t="shared" si="294"/>
        <v>0</v>
      </c>
      <c r="X2111" t="b">
        <f t="shared" si="295"/>
        <v>1</v>
      </c>
      <c r="Y2111" t="b">
        <f t="shared" si="296"/>
        <v>0</v>
      </c>
    </row>
    <row r="2112" spans="1:25" x14ac:dyDescent="0.3">
      <c r="A2112">
        <v>2110</v>
      </c>
      <c r="B2112" t="s">
        <v>83</v>
      </c>
      <c r="C2112" t="s">
        <v>101</v>
      </c>
      <c r="D2112" t="s">
        <v>104</v>
      </c>
      <c r="E2112" t="s">
        <v>86</v>
      </c>
      <c r="F2112" t="s">
        <v>91</v>
      </c>
      <c r="G2112" t="s">
        <v>103</v>
      </c>
      <c r="H2112">
        <v>1199</v>
      </c>
      <c r="I2112">
        <v>87</v>
      </c>
      <c r="J2112">
        <v>18.8</v>
      </c>
      <c r="K2112">
        <v>9</v>
      </c>
      <c r="L2112">
        <v>2021</v>
      </c>
      <c r="M2112">
        <v>54066</v>
      </c>
      <c r="N2112">
        <v>1</v>
      </c>
      <c r="O2112">
        <v>0</v>
      </c>
      <c r="P2112">
        <v>4.57</v>
      </c>
      <c r="Q2112" t="b">
        <f t="shared" si="288"/>
        <v>1</v>
      </c>
      <c r="R2112" t="b">
        <f t="shared" si="289"/>
        <v>1</v>
      </c>
      <c r="S2112" t="b">
        <f t="shared" si="290"/>
        <v>1</v>
      </c>
      <c r="T2112" t="b">
        <f t="shared" si="291"/>
        <v>0</v>
      </c>
      <c r="U2112" t="b">
        <f t="shared" si="292"/>
        <v>0</v>
      </c>
      <c r="V2112" t="b">
        <f t="shared" si="293"/>
        <v>0</v>
      </c>
      <c r="W2112" t="b">
        <f t="shared" si="294"/>
        <v>0</v>
      </c>
      <c r="X2112" t="b">
        <f t="shared" si="295"/>
        <v>1</v>
      </c>
      <c r="Y2112" t="b">
        <f t="shared" si="296"/>
        <v>0</v>
      </c>
    </row>
    <row r="2113" spans="1:25" x14ac:dyDescent="0.3">
      <c r="A2113">
        <v>2111</v>
      </c>
      <c r="B2113" t="s">
        <v>83</v>
      </c>
      <c r="C2113" t="s">
        <v>101</v>
      </c>
      <c r="D2113" t="s">
        <v>104</v>
      </c>
      <c r="E2113" t="s">
        <v>86</v>
      </c>
      <c r="F2113" t="s">
        <v>91</v>
      </c>
      <c r="G2113" t="s">
        <v>103</v>
      </c>
      <c r="H2113">
        <v>1199</v>
      </c>
      <c r="I2113">
        <v>87</v>
      </c>
      <c r="J2113">
        <v>18.8</v>
      </c>
      <c r="K2113">
        <v>9</v>
      </c>
      <c r="L2113">
        <v>2026</v>
      </c>
      <c r="M2113">
        <v>7089</v>
      </c>
      <c r="N2113">
        <v>1</v>
      </c>
      <c r="O2113">
        <v>1</v>
      </c>
      <c r="P2113">
        <v>7.95</v>
      </c>
      <c r="Q2113" t="b">
        <f t="shared" si="288"/>
        <v>1</v>
      </c>
      <c r="R2113" t="b">
        <f t="shared" si="289"/>
        <v>0</v>
      </c>
      <c r="S2113" t="b">
        <f t="shared" si="290"/>
        <v>0</v>
      </c>
      <c r="T2113" t="b">
        <f t="shared" si="291"/>
        <v>0</v>
      </c>
      <c r="U2113" t="b">
        <f t="shared" si="292"/>
        <v>0</v>
      </c>
      <c r="V2113" t="b">
        <f t="shared" si="293"/>
        <v>1</v>
      </c>
      <c r="W2113" t="b">
        <f t="shared" si="294"/>
        <v>1</v>
      </c>
      <c r="X2113" t="b">
        <f t="shared" si="295"/>
        <v>1</v>
      </c>
      <c r="Y2113" t="b">
        <f t="shared" si="296"/>
        <v>1</v>
      </c>
    </row>
    <row r="2114" spans="1:25" x14ac:dyDescent="0.3">
      <c r="A2114">
        <v>2112</v>
      </c>
      <c r="B2114" t="s">
        <v>83</v>
      </c>
      <c r="C2114" t="s">
        <v>101</v>
      </c>
      <c r="D2114" t="s">
        <v>104</v>
      </c>
      <c r="E2114" t="s">
        <v>86</v>
      </c>
      <c r="F2114" t="s">
        <v>91</v>
      </c>
      <c r="G2114" t="s">
        <v>103</v>
      </c>
      <c r="H2114">
        <v>1199</v>
      </c>
      <c r="I2114">
        <v>87</v>
      </c>
      <c r="J2114">
        <v>18.8</v>
      </c>
      <c r="K2114">
        <v>9</v>
      </c>
      <c r="L2114">
        <v>2022</v>
      </c>
      <c r="M2114">
        <v>83180</v>
      </c>
      <c r="N2114">
        <v>1</v>
      </c>
      <c r="O2114">
        <v>0</v>
      </c>
      <c r="P2114">
        <v>4.96</v>
      </c>
      <c r="Q2114" t="b">
        <f t="shared" si="288"/>
        <v>1</v>
      </c>
      <c r="R2114" t="b">
        <f t="shared" si="289"/>
        <v>1</v>
      </c>
      <c r="S2114" t="b">
        <f t="shared" si="290"/>
        <v>1</v>
      </c>
      <c r="T2114" t="b">
        <f t="shared" si="291"/>
        <v>0</v>
      </c>
      <c r="U2114" t="b">
        <f t="shared" si="292"/>
        <v>0</v>
      </c>
      <c r="V2114" t="b">
        <f t="shared" si="293"/>
        <v>0</v>
      </c>
      <c r="W2114" t="b">
        <f t="shared" si="294"/>
        <v>0</v>
      </c>
      <c r="X2114" t="b">
        <f t="shared" si="295"/>
        <v>1</v>
      </c>
      <c r="Y2114" t="b">
        <f t="shared" si="296"/>
        <v>0</v>
      </c>
    </row>
    <row r="2115" spans="1:25" x14ac:dyDescent="0.3">
      <c r="A2115">
        <v>2113</v>
      </c>
      <c r="B2115" t="s">
        <v>83</v>
      </c>
      <c r="C2115" t="s">
        <v>101</v>
      </c>
      <c r="D2115" t="s">
        <v>104</v>
      </c>
      <c r="E2115" t="s">
        <v>86</v>
      </c>
      <c r="F2115" t="s">
        <v>91</v>
      </c>
      <c r="G2115" t="s">
        <v>103</v>
      </c>
      <c r="H2115">
        <v>1199</v>
      </c>
      <c r="I2115">
        <v>87</v>
      </c>
      <c r="J2115">
        <v>18.8</v>
      </c>
      <c r="K2115">
        <v>9</v>
      </c>
      <c r="L2115">
        <v>2023</v>
      </c>
      <c r="M2115">
        <v>57351</v>
      </c>
      <c r="N2115">
        <v>2</v>
      </c>
      <c r="O2115">
        <v>0</v>
      </c>
      <c r="P2115">
        <v>6.02</v>
      </c>
      <c r="Q2115" t="b">
        <f t="shared" si="288"/>
        <v>1</v>
      </c>
      <c r="R2115" t="b">
        <f t="shared" si="289"/>
        <v>0</v>
      </c>
      <c r="S2115" t="b">
        <f t="shared" si="290"/>
        <v>1</v>
      </c>
      <c r="T2115" t="b">
        <f t="shared" si="291"/>
        <v>0</v>
      </c>
      <c r="U2115" t="b">
        <f t="shared" si="292"/>
        <v>0</v>
      </c>
      <c r="V2115" t="b">
        <f t="shared" si="293"/>
        <v>1</v>
      </c>
      <c r="W2115" t="b">
        <f t="shared" si="294"/>
        <v>0</v>
      </c>
      <c r="X2115" t="b">
        <f t="shared" si="295"/>
        <v>1</v>
      </c>
      <c r="Y2115" t="b">
        <f t="shared" si="296"/>
        <v>0</v>
      </c>
    </row>
    <row r="2116" spans="1:25" x14ac:dyDescent="0.3">
      <c r="A2116">
        <v>2114</v>
      </c>
      <c r="B2116" t="s">
        <v>83</v>
      </c>
      <c r="C2116" t="s">
        <v>101</v>
      </c>
      <c r="D2116" t="s">
        <v>104</v>
      </c>
      <c r="E2116" t="s">
        <v>86</v>
      </c>
      <c r="F2116" t="s">
        <v>91</v>
      </c>
      <c r="G2116" t="s">
        <v>103</v>
      </c>
      <c r="H2116">
        <v>1199</v>
      </c>
      <c r="I2116">
        <v>87</v>
      </c>
      <c r="J2116">
        <v>18.8</v>
      </c>
      <c r="K2116">
        <v>9</v>
      </c>
      <c r="L2116">
        <v>2025</v>
      </c>
      <c r="M2116">
        <v>29377</v>
      </c>
      <c r="N2116">
        <v>1</v>
      </c>
      <c r="O2116">
        <v>1</v>
      </c>
      <c r="P2116">
        <v>7.19</v>
      </c>
      <c r="Q2116" t="b">
        <f t="shared" ref="Q2116:Q2179" si="297">AND(P2116&gt;4,P2116&gt;4)</f>
        <v>1</v>
      </c>
      <c r="R2116" t="b">
        <f t="shared" ref="R2116:R2179" si="298">AND(P2116&gt;4,P2116&lt;5)</f>
        <v>0</v>
      </c>
      <c r="S2116" t="b">
        <f t="shared" ref="S2116:S2179" si="299">M2116&gt;40000</f>
        <v>0</v>
      </c>
      <c r="T2116" t="b">
        <f t="shared" ref="T2116:T2179" si="300">F2116=""</f>
        <v>0</v>
      </c>
      <c r="U2116" t="b">
        <f t="shared" ref="U2116:U2179" si="301">AND(R2116,S2116,T2116)</f>
        <v>0</v>
      </c>
      <c r="V2116" t="b">
        <f t="shared" ref="V2116:V2179" si="302">L2116&gt;2022</f>
        <v>1</v>
      </c>
      <c r="W2116" t="b">
        <f t="shared" ref="W2116:W2179" si="303">P2116&gt;7</f>
        <v>1</v>
      </c>
      <c r="X2116" t="b">
        <f t="shared" ref="X2116:X2179" si="304">F2116="Automatic"</f>
        <v>1</v>
      </c>
      <c r="Y2116" t="b">
        <f t="shared" ref="Y2116:Y2179" si="305">AND(V2116,W2116,X2116)</f>
        <v>1</v>
      </c>
    </row>
    <row r="2117" spans="1:25" x14ac:dyDescent="0.3">
      <c r="A2117">
        <v>2115</v>
      </c>
      <c r="B2117" t="s">
        <v>83</v>
      </c>
      <c r="C2117" t="s">
        <v>101</v>
      </c>
      <c r="D2117" t="s">
        <v>104</v>
      </c>
      <c r="E2117" t="s">
        <v>86</v>
      </c>
      <c r="F2117" t="s">
        <v>91</v>
      </c>
      <c r="G2117" t="s">
        <v>103</v>
      </c>
      <c r="H2117">
        <v>1199</v>
      </c>
      <c r="I2117">
        <v>87</v>
      </c>
      <c r="J2117">
        <v>18.8</v>
      </c>
      <c r="K2117">
        <v>9</v>
      </c>
      <c r="L2117">
        <v>2025</v>
      </c>
      <c r="M2117">
        <v>28230</v>
      </c>
      <c r="N2117">
        <v>1</v>
      </c>
      <c r="O2117">
        <v>0</v>
      </c>
      <c r="P2117">
        <v>8.07</v>
      </c>
      <c r="Q2117" t="b">
        <f t="shared" si="297"/>
        <v>1</v>
      </c>
      <c r="R2117" t="b">
        <f t="shared" si="298"/>
        <v>0</v>
      </c>
      <c r="S2117" t="b">
        <f t="shared" si="299"/>
        <v>0</v>
      </c>
      <c r="T2117" t="b">
        <f t="shared" si="300"/>
        <v>0</v>
      </c>
      <c r="U2117" t="b">
        <f t="shared" si="301"/>
        <v>0</v>
      </c>
      <c r="V2117" t="b">
        <f t="shared" si="302"/>
        <v>1</v>
      </c>
      <c r="W2117" t="b">
        <f t="shared" si="303"/>
        <v>1</v>
      </c>
      <c r="X2117" t="b">
        <f t="shared" si="304"/>
        <v>1</v>
      </c>
      <c r="Y2117" t="b">
        <f t="shared" si="305"/>
        <v>1</v>
      </c>
    </row>
    <row r="2118" spans="1:25" x14ac:dyDescent="0.3">
      <c r="A2118">
        <v>2116</v>
      </c>
      <c r="B2118" t="s">
        <v>83</v>
      </c>
      <c r="C2118" t="s">
        <v>101</v>
      </c>
      <c r="D2118" t="s">
        <v>104</v>
      </c>
      <c r="E2118" t="s">
        <v>86</v>
      </c>
      <c r="F2118" t="s">
        <v>91</v>
      </c>
      <c r="G2118" t="s">
        <v>103</v>
      </c>
      <c r="H2118">
        <v>1199</v>
      </c>
      <c r="I2118">
        <v>87</v>
      </c>
      <c r="J2118">
        <v>18.8</v>
      </c>
      <c r="K2118">
        <v>9</v>
      </c>
      <c r="L2118">
        <v>2020</v>
      </c>
      <c r="M2118">
        <v>83461</v>
      </c>
      <c r="N2118">
        <v>1</v>
      </c>
      <c r="O2118">
        <v>1</v>
      </c>
      <c r="P2118">
        <v>3.02</v>
      </c>
      <c r="Q2118" t="b">
        <f t="shared" si="297"/>
        <v>0</v>
      </c>
      <c r="R2118" t="b">
        <f t="shared" si="298"/>
        <v>0</v>
      </c>
      <c r="S2118" t="b">
        <f t="shared" si="299"/>
        <v>1</v>
      </c>
      <c r="T2118" t="b">
        <f t="shared" si="300"/>
        <v>0</v>
      </c>
      <c r="U2118" t="b">
        <f t="shared" si="301"/>
        <v>0</v>
      </c>
      <c r="V2118" t="b">
        <f t="shared" si="302"/>
        <v>0</v>
      </c>
      <c r="W2118" t="b">
        <f t="shared" si="303"/>
        <v>0</v>
      </c>
      <c r="X2118" t="b">
        <f t="shared" si="304"/>
        <v>1</v>
      </c>
      <c r="Y2118" t="b">
        <f t="shared" si="305"/>
        <v>0</v>
      </c>
    </row>
    <row r="2119" spans="1:25" x14ac:dyDescent="0.3">
      <c r="A2119">
        <v>2117</v>
      </c>
      <c r="B2119" t="s">
        <v>83</v>
      </c>
      <c r="C2119" t="s">
        <v>101</v>
      </c>
      <c r="D2119" t="s">
        <v>104</v>
      </c>
      <c r="E2119" t="s">
        <v>86</v>
      </c>
      <c r="F2119" t="s">
        <v>91</v>
      </c>
      <c r="G2119" t="s">
        <v>103</v>
      </c>
      <c r="H2119">
        <v>1199</v>
      </c>
      <c r="I2119">
        <v>87</v>
      </c>
      <c r="J2119">
        <v>18.8</v>
      </c>
      <c r="K2119">
        <v>9</v>
      </c>
      <c r="L2119">
        <v>2020</v>
      </c>
      <c r="M2119">
        <v>86933</v>
      </c>
      <c r="N2119">
        <v>2</v>
      </c>
      <c r="O2119">
        <v>0</v>
      </c>
      <c r="P2119">
        <v>3.47</v>
      </c>
      <c r="Q2119" t="b">
        <f t="shared" si="297"/>
        <v>0</v>
      </c>
      <c r="R2119" t="b">
        <f t="shared" si="298"/>
        <v>0</v>
      </c>
      <c r="S2119" t="b">
        <f t="shared" si="299"/>
        <v>1</v>
      </c>
      <c r="T2119" t="b">
        <f t="shared" si="300"/>
        <v>0</v>
      </c>
      <c r="U2119" t="b">
        <f t="shared" si="301"/>
        <v>0</v>
      </c>
      <c r="V2119" t="b">
        <f t="shared" si="302"/>
        <v>0</v>
      </c>
      <c r="W2119" t="b">
        <f t="shared" si="303"/>
        <v>0</v>
      </c>
      <c r="X2119" t="b">
        <f t="shared" si="304"/>
        <v>1</v>
      </c>
      <c r="Y2119" t="b">
        <f t="shared" si="305"/>
        <v>0</v>
      </c>
    </row>
    <row r="2120" spans="1:25" x14ac:dyDescent="0.3">
      <c r="A2120">
        <v>2118</v>
      </c>
      <c r="B2120" t="s">
        <v>83</v>
      </c>
      <c r="C2120" t="s">
        <v>101</v>
      </c>
      <c r="D2120" t="s">
        <v>104</v>
      </c>
      <c r="E2120" t="s">
        <v>86</v>
      </c>
      <c r="F2120" t="s">
        <v>91</v>
      </c>
      <c r="G2120" t="s">
        <v>103</v>
      </c>
      <c r="H2120">
        <v>1199</v>
      </c>
      <c r="I2120">
        <v>87</v>
      </c>
      <c r="J2120">
        <v>18.8</v>
      </c>
      <c r="K2120">
        <v>9</v>
      </c>
      <c r="L2120">
        <v>2025</v>
      </c>
      <c r="M2120">
        <v>16937</v>
      </c>
      <c r="N2120">
        <v>1</v>
      </c>
      <c r="O2120">
        <v>0</v>
      </c>
      <c r="P2120">
        <v>8.4600000000000009</v>
      </c>
      <c r="Q2120" t="b">
        <f t="shared" si="297"/>
        <v>1</v>
      </c>
      <c r="R2120" t="b">
        <f t="shared" si="298"/>
        <v>0</v>
      </c>
      <c r="S2120" t="b">
        <f t="shared" si="299"/>
        <v>0</v>
      </c>
      <c r="T2120" t="b">
        <f t="shared" si="300"/>
        <v>0</v>
      </c>
      <c r="U2120" t="b">
        <f t="shared" si="301"/>
        <v>0</v>
      </c>
      <c r="V2120" t="b">
        <f t="shared" si="302"/>
        <v>1</v>
      </c>
      <c r="W2120" t="b">
        <f t="shared" si="303"/>
        <v>1</v>
      </c>
      <c r="X2120" t="b">
        <f t="shared" si="304"/>
        <v>1</v>
      </c>
      <c r="Y2120" t="b">
        <f t="shared" si="305"/>
        <v>1</v>
      </c>
    </row>
    <row r="2121" spans="1:25" x14ac:dyDescent="0.3">
      <c r="A2121">
        <v>2119</v>
      </c>
      <c r="B2121" t="s">
        <v>83</v>
      </c>
      <c r="C2121" t="s">
        <v>101</v>
      </c>
      <c r="D2121" t="s">
        <v>104</v>
      </c>
      <c r="E2121" t="s">
        <v>86</v>
      </c>
      <c r="F2121" t="s">
        <v>91</v>
      </c>
      <c r="G2121" t="s">
        <v>103</v>
      </c>
      <c r="H2121">
        <v>1199</v>
      </c>
      <c r="I2121">
        <v>87</v>
      </c>
      <c r="J2121">
        <v>18.8</v>
      </c>
      <c r="K2121">
        <v>9</v>
      </c>
      <c r="L2121">
        <v>2021</v>
      </c>
      <c r="M2121">
        <v>70619</v>
      </c>
      <c r="N2121">
        <v>2</v>
      </c>
      <c r="O2121">
        <v>0</v>
      </c>
      <c r="P2121">
        <v>4.22</v>
      </c>
      <c r="Q2121" t="b">
        <f t="shared" si="297"/>
        <v>1</v>
      </c>
      <c r="R2121" t="b">
        <f t="shared" si="298"/>
        <v>1</v>
      </c>
      <c r="S2121" t="b">
        <f t="shared" si="299"/>
        <v>1</v>
      </c>
      <c r="T2121" t="b">
        <f t="shared" si="300"/>
        <v>0</v>
      </c>
      <c r="U2121" t="b">
        <f t="shared" si="301"/>
        <v>0</v>
      </c>
      <c r="V2121" t="b">
        <f t="shared" si="302"/>
        <v>0</v>
      </c>
      <c r="W2121" t="b">
        <f t="shared" si="303"/>
        <v>0</v>
      </c>
      <c r="X2121" t="b">
        <f t="shared" si="304"/>
        <v>1</v>
      </c>
      <c r="Y2121" t="b">
        <f t="shared" si="305"/>
        <v>0</v>
      </c>
    </row>
    <row r="2122" spans="1:25" x14ac:dyDescent="0.3">
      <c r="A2122">
        <v>2120</v>
      </c>
      <c r="B2122" t="s">
        <v>83</v>
      </c>
      <c r="C2122" t="s">
        <v>101</v>
      </c>
      <c r="D2122" t="s">
        <v>104</v>
      </c>
      <c r="E2122" t="s">
        <v>86</v>
      </c>
      <c r="F2122" t="s">
        <v>91</v>
      </c>
      <c r="G2122" t="s">
        <v>103</v>
      </c>
      <c r="H2122">
        <v>1199</v>
      </c>
      <c r="I2122">
        <v>87</v>
      </c>
      <c r="J2122">
        <v>18.8</v>
      </c>
      <c r="K2122">
        <v>9</v>
      </c>
      <c r="L2122">
        <v>2024</v>
      </c>
      <c r="M2122">
        <v>41475</v>
      </c>
      <c r="N2122">
        <v>1</v>
      </c>
      <c r="O2122">
        <v>0</v>
      </c>
      <c r="P2122">
        <v>7.11</v>
      </c>
      <c r="Q2122" t="b">
        <f t="shared" si="297"/>
        <v>1</v>
      </c>
      <c r="R2122" t="b">
        <f t="shared" si="298"/>
        <v>0</v>
      </c>
      <c r="S2122" t="b">
        <f t="shared" si="299"/>
        <v>1</v>
      </c>
      <c r="T2122" t="b">
        <f t="shared" si="300"/>
        <v>0</v>
      </c>
      <c r="U2122" t="b">
        <f t="shared" si="301"/>
        <v>0</v>
      </c>
      <c r="V2122" t="b">
        <f t="shared" si="302"/>
        <v>1</v>
      </c>
      <c r="W2122" t="b">
        <f t="shared" si="303"/>
        <v>1</v>
      </c>
      <c r="X2122" t="b">
        <f t="shared" si="304"/>
        <v>1</v>
      </c>
      <c r="Y2122" t="b">
        <f t="shared" si="305"/>
        <v>1</v>
      </c>
    </row>
    <row r="2123" spans="1:25" x14ac:dyDescent="0.3">
      <c r="A2123">
        <v>2121</v>
      </c>
      <c r="B2123" t="s">
        <v>83</v>
      </c>
      <c r="C2123" t="s">
        <v>101</v>
      </c>
      <c r="D2123" t="s">
        <v>104</v>
      </c>
      <c r="E2123" t="s">
        <v>86</v>
      </c>
      <c r="F2123" t="s">
        <v>91</v>
      </c>
      <c r="G2123" t="s">
        <v>103</v>
      </c>
      <c r="H2123">
        <v>1199</v>
      </c>
      <c r="I2123">
        <v>87</v>
      </c>
      <c r="J2123">
        <v>18.8</v>
      </c>
      <c r="K2123">
        <v>9</v>
      </c>
      <c r="L2123">
        <v>2022</v>
      </c>
      <c r="M2123">
        <v>53513</v>
      </c>
      <c r="N2123">
        <v>1</v>
      </c>
      <c r="O2123">
        <v>0</v>
      </c>
      <c r="P2123">
        <v>5.86</v>
      </c>
      <c r="Q2123" t="b">
        <f t="shared" si="297"/>
        <v>1</v>
      </c>
      <c r="R2123" t="b">
        <f t="shared" si="298"/>
        <v>0</v>
      </c>
      <c r="S2123" t="b">
        <f t="shared" si="299"/>
        <v>1</v>
      </c>
      <c r="T2123" t="b">
        <f t="shared" si="300"/>
        <v>0</v>
      </c>
      <c r="U2123" t="b">
        <f t="shared" si="301"/>
        <v>0</v>
      </c>
      <c r="V2123" t="b">
        <f t="shared" si="302"/>
        <v>0</v>
      </c>
      <c r="W2123" t="b">
        <f t="shared" si="303"/>
        <v>0</v>
      </c>
      <c r="X2123" t="b">
        <f t="shared" si="304"/>
        <v>1</v>
      </c>
      <c r="Y2123" t="b">
        <f t="shared" si="305"/>
        <v>0</v>
      </c>
    </row>
    <row r="2124" spans="1:25" x14ac:dyDescent="0.3">
      <c r="A2124">
        <v>2122</v>
      </c>
      <c r="B2124" t="s">
        <v>83</v>
      </c>
      <c r="C2124" t="s">
        <v>101</v>
      </c>
      <c r="D2124" t="s">
        <v>104</v>
      </c>
      <c r="E2124" t="s">
        <v>86</v>
      </c>
      <c r="F2124" t="s">
        <v>91</v>
      </c>
      <c r="G2124" t="s">
        <v>103</v>
      </c>
      <c r="H2124">
        <v>1199</v>
      </c>
      <c r="I2124">
        <v>87</v>
      </c>
      <c r="J2124">
        <v>18.8</v>
      </c>
      <c r="K2124">
        <v>9</v>
      </c>
      <c r="L2124">
        <v>2021</v>
      </c>
      <c r="M2124">
        <v>100659</v>
      </c>
      <c r="N2124">
        <v>1</v>
      </c>
      <c r="O2124">
        <v>0</v>
      </c>
      <c r="P2124">
        <v>4.42</v>
      </c>
      <c r="Q2124" t="b">
        <f t="shared" si="297"/>
        <v>1</v>
      </c>
      <c r="R2124" t="b">
        <f t="shared" si="298"/>
        <v>1</v>
      </c>
      <c r="S2124" t="b">
        <f t="shared" si="299"/>
        <v>1</v>
      </c>
      <c r="T2124" t="b">
        <f t="shared" si="300"/>
        <v>0</v>
      </c>
      <c r="U2124" t="b">
        <f t="shared" si="301"/>
        <v>0</v>
      </c>
      <c r="V2124" t="b">
        <f t="shared" si="302"/>
        <v>0</v>
      </c>
      <c r="W2124" t="b">
        <f t="shared" si="303"/>
        <v>0</v>
      </c>
      <c r="X2124" t="b">
        <f t="shared" si="304"/>
        <v>1</v>
      </c>
      <c r="Y2124" t="b">
        <f t="shared" si="305"/>
        <v>0</v>
      </c>
    </row>
    <row r="2125" spans="1:25" x14ac:dyDescent="0.3">
      <c r="A2125">
        <v>2123</v>
      </c>
      <c r="B2125" t="s">
        <v>83</v>
      </c>
      <c r="C2125" t="s">
        <v>101</v>
      </c>
      <c r="D2125" t="s">
        <v>104</v>
      </c>
      <c r="E2125" t="s">
        <v>86</v>
      </c>
      <c r="F2125" t="s">
        <v>91</v>
      </c>
      <c r="G2125" t="s">
        <v>103</v>
      </c>
      <c r="H2125">
        <v>1199</v>
      </c>
      <c r="I2125">
        <v>87</v>
      </c>
      <c r="J2125">
        <v>18.8</v>
      </c>
      <c r="K2125">
        <v>9</v>
      </c>
      <c r="L2125">
        <v>2024</v>
      </c>
      <c r="M2125">
        <v>28163</v>
      </c>
      <c r="N2125">
        <v>1</v>
      </c>
      <c r="O2125">
        <v>0</v>
      </c>
      <c r="P2125">
        <v>7.34</v>
      </c>
      <c r="Q2125" t="b">
        <f t="shared" si="297"/>
        <v>1</v>
      </c>
      <c r="R2125" t="b">
        <f t="shared" si="298"/>
        <v>0</v>
      </c>
      <c r="S2125" t="b">
        <f t="shared" si="299"/>
        <v>0</v>
      </c>
      <c r="T2125" t="b">
        <f t="shared" si="300"/>
        <v>0</v>
      </c>
      <c r="U2125" t="b">
        <f t="shared" si="301"/>
        <v>0</v>
      </c>
      <c r="V2125" t="b">
        <f t="shared" si="302"/>
        <v>1</v>
      </c>
      <c r="W2125" t="b">
        <f t="shared" si="303"/>
        <v>1</v>
      </c>
      <c r="X2125" t="b">
        <f t="shared" si="304"/>
        <v>1</v>
      </c>
      <c r="Y2125" t="b">
        <f t="shared" si="305"/>
        <v>1</v>
      </c>
    </row>
    <row r="2126" spans="1:25" x14ac:dyDescent="0.3">
      <c r="A2126">
        <v>2124</v>
      </c>
      <c r="B2126" t="s">
        <v>83</v>
      </c>
      <c r="C2126" t="s">
        <v>101</v>
      </c>
      <c r="D2126" t="s">
        <v>104</v>
      </c>
      <c r="E2126" t="s">
        <v>86</v>
      </c>
      <c r="F2126" t="s">
        <v>91</v>
      </c>
      <c r="G2126" t="s">
        <v>103</v>
      </c>
      <c r="H2126">
        <v>1199</v>
      </c>
      <c r="I2126">
        <v>87</v>
      </c>
      <c r="J2126">
        <v>18.8</v>
      </c>
      <c r="K2126">
        <v>9</v>
      </c>
      <c r="L2126">
        <v>2026</v>
      </c>
      <c r="M2126">
        <v>8619</v>
      </c>
      <c r="N2126">
        <v>1</v>
      </c>
      <c r="O2126">
        <v>0</v>
      </c>
      <c r="P2126">
        <v>8.77</v>
      </c>
      <c r="Q2126" t="b">
        <f t="shared" si="297"/>
        <v>1</v>
      </c>
      <c r="R2126" t="b">
        <f t="shared" si="298"/>
        <v>0</v>
      </c>
      <c r="S2126" t="b">
        <f t="shared" si="299"/>
        <v>0</v>
      </c>
      <c r="T2126" t="b">
        <f t="shared" si="300"/>
        <v>0</v>
      </c>
      <c r="U2126" t="b">
        <f t="shared" si="301"/>
        <v>0</v>
      </c>
      <c r="V2126" t="b">
        <f t="shared" si="302"/>
        <v>1</v>
      </c>
      <c r="W2126" t="b">
        <f t="shared" si="303"/>
        <v>1</v>
      </c>
      <c r="X2126" t="b">
        <f t="shared" si="304"/>
        <v>1</v>
      </c>
      <c r="Y2126" t="b">
        <f t="shared" si="305"/>
        <v>1</v>
      </c>
    </row>
    <row r="2127" spans="1:25" x14ac:dyDescent="0.3">
      <c r="A2127">
        <v>2125</v>
      </c>
      <c r="B2127" t="s">
        <v>83</v>
      </c>
      <c r="C2127" t="s">
        <v>101</v>
      </c>
      <c r="D2127" t="s">
        <v>104</v>
      </c>
      <c r="E2127" t="s">
        <v>86</v>
      </c>
      <c r="F2127" t="s">
        <v>91</v>
      </c>
      <c r="G2127" t="s">
        <v>103</v>
      </c>
      <c r="H2127">
        <v>1199</v>
      </c>
      <c r="I2127">
        <v>87</v>
      </c>
      <c r="J2127">
        <v>18.8</v>
      </c>
      <c r="K2127">
        <v>9</v>
      </c>
      <c r="L2127">
        <v>2020</v>
      </c>
      <c r="M2127">
        <v>121472</v>
      </c>
      <c r="N2127">
        <v>1</v>
      </c>
      <c r="O2127">
        <v>0</v>
      </c>
      <c r="P2127">
        <v>3.13</v>
      </c>
      <c r="Q2127" t="b">
        <f t="shared" si="297"/>
        <v>0</v>
      </c>
      <c r="R2127" t="b">
        <f t="shared" si="298"/>
        <v>0</v>
      </c>
      <c r="S2127" t="b">
        <f t="shared" si="299"/>
        <v>1</v>
      </c>
      <c r="T2127" t="b">
        <f t="shared" si="300"/>
        <v>0</v>
      </c>
      <c r="U2127" t="b">
        <f t="shared" si="301"/>
        <v>0</v>
      </c>
      <c r="V2127" t="b">
        <f t="shared" si="302"/>
        <v>0</v>
      </c>
      <c r="W2127" t="b">
        <f t="shared" si="303"/>
        <v>0</v>
      </c>
      <c r="X2127" t="b">
        <f t="shared" si="304"/>
        <v>1</v>
      </c>
      <c r="Y2127" t="b">
        <f t="shared" si="305"/>
        <v>0</v>
      </c>
    </row>
    <row r="2128" spans="1:25" x14ac:dyDescent="0.3">
      <c r="A2128">
        <v>2126</v>
      </c>
      <c r="B2128" t="s">
        <v>83</v>
      </c>
      <c r="C2128" t="s">
        <v>101</v>
      </c>
      <c r="D2128" t="s">
        <v>104</v>
      </c>
      <c r="E2128" t="s">
        <v>86</v>
      </c>
      <c r="F2128" t="s">
        <v>91</v>
      </c>
      <c r="G2128" t="s">
        <v>103</v>
      </c>
      <c r="H2128">
        <v>1199</v>
      </c>
      <c r="I2128">
        <v>87</v>
      </c>
      <c r="J2128">
        <v>18.8</v>
      </c>
      <c r="K2128">
        <v>9</v>
      </c>
      <c r="L2128">
        <v>2022</v>
      </c>
      <c r="M2128">
        <v>71401</v>
      </c>
      <c r="N2128">
        <v>1</v>
      </c>
      <c r="O2128">
        <v>0</v>
      </c>
      <c r="P2128">
        <v>5.36</v>
      </c>
      <c r="Q2128" t="b">
        <f t="shared" si="297"/>
        <v>1</v>
      </c>
      <c r="R2128" t="b">
        <f t="shared" si="298"/>
        <v>0</v>
      </c>
      <c r="S2128" t="b">
        <f t="shared" si="299"/>
        <v>1</v>
      </c>
      <c r="T2128" t="b">
        <f t="shared" si="300"/>
        <v>0</v>
      </c>
      <c r="U2128" t="b">
        <f t="shared" si="301"/>
        <v>0</v>
      </c>
      <c r="V2128" t="b">
        <f t="shared" si="302"/>
        <v>0</v>
      </c>
      <c r="W2128" t="b">
        <f t="shared" si="303"/>
        <v>0</v>
      </c>
      <c r="X2128" t="b">
        <f t="shared" si="304"/>
        <v>1</v>
      </c>
      <c r="Y2128" t="b">
        <f t="shared" si="305"/>
        <v>0</v>
      </c>
    </row>
    <row r="2129" spans="1:25" x14ac:dyDescent="0.3">
      <c r="A2129">
        <v>2127</v>
      </c>
      <c r="B2129" t="s">
        <v>83</v>
      </c>
      <c r="C2129" t="s">
        <v>101</v>
      </c>
      <c r="D2129" t="s">
        <v>104</v>
      </c>
      <c r="E2129" t="s">
        <v>86</v>
      </c>
      <c r="F2129" t="s">
        <v>91</v>
      </c>
      <c r="G2129" t="s">
        <v>103</v>
      </c>
      <c r="H2129">
        <v>1199</v>
      </c>
      <c r="I2129">
        <v>87</v>
      </c>
      <c r="J2129">
        <v>18.8</v>
      </c>
      <c r="K2129">
        <v>9</v>
      </c>
      <c r="L2129">
        <v>2024</v>
      </c>
      <c r="M2129">
        <v>40984</v>
      </c>
      <c r="N2129">
        <v>1</v>
      </c>
      <c r="O2129">
        <v>0</v>
      </c>
      <c r="P2129">
        <v>7.34</v>
      </c>
      <c r="Q2129" t="b">
        <f t="shared" si="297"/>
        <v>1</v>
      </c>
      <c r="R2129" t="b">
        <f t="shared" si="298"/>
        <v>0</v>
      </c>
      <c r="S2129" t="b">
        <f t="shared" si="299"/>
        <v>1</v>
      </c>
      <c r="T2129" t="b">
        <f t="shared" si="300"/>
        <v>0</v>
      </c>
      <c r="U2129" t="b">
        <f t="shared" si="301"/>
        <v>0</v>
      </c>
      <c r="V2129" t="b">
        <f t="shared" si="302"/>
        <v>1</v>
      </c>
      <c r="W2129" t="b">
        <f t="shared" si="303"/>
        <v>1</v>
      </c>
      <c r="X2129" t="b">
        <f t="shared" si="304"/>
        <v>1</v>
      </c>
      <c r="Y2129" t="b">
        <f t="shared" si="305"/>
        <v>1</v>
      </c>
    </row>
    <row r="2130" spans="1:25" x14ac:dyDescent="0.3">
      <c r="A2130">
        <v>2128</v>
      </c>
      <c r="B2130" t="s">
        <v>83</v>
      </c>
      <c r="C2130" t="s">
        <v>101</v>
      </c>
      <c r="D2130" t="s">
        <v>104</v>
      </c>
      <c r="E2130" t="s">
        <v>86</v>
      </c>
      <c r="F2130" t="s">
        <v>91</v>
      </c>
      <c r="G2130" t="s">
        <v>103</v>
      </c>
      <c r="H2130">
        <v>1199</v>
      </c>
      <c r="I2130">
        <v>87</v>
      </c>
      <c r="J2130">
        <v>18.8</v>
      </c>
      <c r="K2130">
        <v>9</v>
      </c>
      <c r="L2130">
        <v>2024</v>
      </c>
      <c r="M2130">
        <v>38381</v>
      </c>
      <c r="N2130">
        <v>1</v>
      </c>
      <c r="O2130">
        <v>0</v>
      </c>
      <c r="P2130">
        <v>6.97</v>
      </c>
      <c r="Q2130" t="b">
        <f t="shared" si="297"/>
        <v>1</v>
      </c>
      <c r="R2130" t="b">
        <f t="shared" si="298"/>
        <v>0</v>
      </c>
      <c r="S2130" t="b">
        <f t="shared" si="299"/>
        <v>0</v>
      </c>
      <c r="T2130" t="b">
        <f t="shared" si="300"/>
        <v>0</v>
      </c>
      <c r="U2130" t="b">
        <f t="shared" si="301"/>
        <v>0</v>
      </c>
      <c r="V2130" t="b">
        <f t="shared" si="302"/>
        <v>1</v>
      </c>
      <c r="W2130" t="b">
        <f t="shared" si="303"/>
        <v>0</v>
      </c>
      <c r="X2130" t="b">
        <f t="shared" si="304"/>
        <v>1</v>
      </c>
      <c r="Y2130" t="b">
        <f t="shared" si="305"/>
        <v>0</v>
      </c>
    </row>
    <row r="2131" spans="1:25" x14ac:dyDescent="0.3">
      <c r="A2131">
        <v>2129</v>
      </c>
      <c r="B2131" t="s">
        <v>83</v>
      </c>
      <c r="C2131" t="s">
        <v>101</v>
      </c>
      <c r="D2131" t="s">
        <v>104</v>
      </c>
      <c r="E2131" t="s">
        <v>86</v>
      </c>
      <c r="F2131" t="s">
        <v>91</v>
      </c>
      <c r="G2131" t="s">
        <v>103</v>
      </c>
      <c r="H2131">
        <v>1199</v>
      </c>
      <c r="I2131">
        <v>87</v>
      </c>
      <c r="J2131">
        <v>18.8</v>
      </c>
      <c r="K2131">
        <v>9</v>
      </c>
      <c r="L2131">
        <v>2025</v>
      </c>
      <c r="M2131">
        <v>23811</v>
      </c>
      <c r="N2131">
        <v>1</v>
      </c>
      <c r="O2131">
        <v>0</v>
      </c>
      <c r="P2131">
        <v>8.41</v>
      </c>
      <c r="Q2131" t="b">
        <f t="shared" si="297"/>
        <v>1</v>
      </c>
      <c r="R2131" t="b">
        <f t="shared" si="298"/>
        <v>0</v>
      </c>
      <c r="S2131" t="b">
        <f t="shared" si="299"/>
        <v>0</v>
      </c>
      <c r="T2131" t="b">
        <f t="shared" si="300"/>
        <v>0</v>
      </c>
      <c r="U2131" t="b">
        <f t="shared" si="301"/>
        <v>0</v>
      </c>
      <c r="V2131" t="b">
        <f t="shared" si="302"/>
        <v>1</v>
      </c>
      <c r="W2131" t="b">
        <f t="shared" si="303"/>
        <v>1</v>
      </c>
      <c r="X2131" t="b">
        <f t="shared" si="304"/>
        <v>1</v>
      </c>
      <c r="Y2131" t="b">
        <f t="shared" si="305"/>
        <v>1</v>
      </c>
    </row>
    <row r="2132" spans="1:25" x14ac:dyDescent="0.3">
      <c r="A2132">
        <v>2130</v>
      </c>
      <c r="B2132" t="s">
        <v>83</v>
      </c>
      <c r="C2132" t="s">
        <v>101</v>
      </c>
      <c r="D2132" t="s">
        <v>104</v>
      </c>
      <c r="E2132" t="s">
        <v>86</v>
      </c>
      <c r="F2132" t="s">
        <v>91</v>
      </c>
      <c r="G2132" t="s">
        <v>103</v>
      </c>
      <c r="H2132">
        <v>1199</v>
      </c>
      <c r="I2132">
        <v>87</v>
      </c>
      <c r="J2132">
        <v>18.8</v>
      </c>
      <c r="K2132">
        <v>9</v>
      </c>
      <c r="L2132">
        <v>2026</v>
      </c>
      <c r="M2132">
        <v>8523</v>
      </c>
      <c r="N2132">
        <v>1</v>
      </c>
      <c r="O2132">
        <v>0</v>
      </c>
      <c r="P2132">
        <v>8.61</v>
      </c>
      <c r="Q2132" t="b">
        <f t="shared" si="297"/>
        <v>1</v>
      </c>
      <c r="R2132" t="b">
        <f t="shared" si="298"/>
        <v>0</v>
      </c>
      <c r="S2132" t="b">
        <f t="shared" si="299"/>
        <v>0</v>
      </c>
      <c r="T2132" t="b">
        <f t="shared" si="300"/>
        <v>0</v>
      </c>
      <c r="U2132" t="b">
        <f t="shared" si="301"/>
        <v>0</v>
      </c>
      <c r="V2132" t="b">
        <f t="shared" si="302"/>
        <v>1</v>
      </c>
      <c r="W2132" t="b">
        <f t="shared" si="303"/>
        <v>1</v>
      </c>
      <c r="X2132" t="b">
        <f t="shared" si="304"/>
        <v>1</v>
      </c>
      <c r="Y2132" t="b">
        <f t="shared" si="305"/>
        <v>1</v>
      </c>
    </row>
    <row r="2133" spans="1:25" x14ac:dyDescent="0.3">
      <c r="A2133">
        <v>2131</v>
      </c>
      <c r="B2133" t="s">
        <v>83</v>
      </c>
      <c r="C2133" t="s">
        <v>101</v>
      </c>
      <c r="D2133" t="s">
        <v>104</v>
      </c>
      <c r="E2133" t="s">
        <v>86</v>
      </c>
      <c r="F2133" t="s">
        <v>91</v>
      </c>
      <c r="G2133" t="s">
        <v>103</v>
      </c>
      <c r="H2133">
        <v>1199</v>
      </c>
      <c r="I2133">
        <v>87</v>
      </c>
      <c r="J2133">
        <v>18.8</v>
      </c>
      <c r="K2133">
        <v>9</v>
      </c>
      <c r="L2133">
        <v>2026</v>
      </c>
      <c r="M2133">
        <v>8009</v>
      </c>
      <c r="N2133">
        <v>2</v>
      </c>
      <c r="O2133">
        <v>0</v>
      </c>
      <c r="P2133">
        <v>8.36</v>
      </c>
      <c r="Q2133" t="b">
        <f t="shared" si="297"/>
        <v>1</v>
      </c>
      <c r="R2133" t="b">
        <f t="shared" si="298"/>
        <v>0</v>
      </c>
      <c r="S2133" t="b">
        <f t="shared" si="299"/>
        <v>0</v>
      </c>
      <c r="T2133" t="b">
        <f t="shared" si="300"/>
        <v>0</v>
      </c>
      <c r="U2133" t="b">
        <f t="shared" si="301"/>
        <v>0</v>
      </c>
      <c r="V2133" t="b">
        <f t="shared" si="302"/>
        <v>1</v>
      </c>
      <c r="W2133" t="b">
        <f t="shared" si="303"/>
        <v>1</v>
      </c>
      <c r="X2133" t="b">
        <f t="shared" si="304"/>
        <v>1</v>
      </c>
      <c r="Y2133" t="b">
        <f t="shared" si="305"/>
        <v>1</v>
      </c>
    </row>
    <row r="2134" spans="1:25" x14ac:dyDescent="0.3">
      <c r="A2134">
        <v>2132</v>
      </c>
      <c r="B2134" t="s">
        <v>83</v>
      </c>
      <c r="C2134" t="s">
        <v>101</v>
      </c>
      <c r="D2134" t="s">
        <v>104</v>
      </c>
      <c r="E2134" t="s">
        <v>86</v>
      </c>
      <c r="F2134" t="s">
        <v>91</v>
      </c>
      <c r="G2134" t="s">
        <v>103</v>
      </c>
      <c r="H2134">
        <v>1199</v>
      </c>
      <c r="I2134">
        <v>87</v>
      </c>
      <c r="J2134">
        <v>18.8</v>
      </c>
      <c r="K2134">
        <v>9</v>
      </c>
      <c r="L2134">
        <v>2021</v>
      </c>
      <c r="M2134">
        <v>104209</v>
      </c>
      <c r="N2134">
        <v>1</v>
      </c>
      <c r="O2134">
        <v>0</v>
      </c>
      <c r="P2134">
        <v>4.49</v>
      </c>
      <c r="Q2134" t="b">
        <f t="shared" si="297"/>
        <v>1</v>
      </c>
      <c r="R2134" t="b">
        <f t="shared" si="298"/>
        <v>1</v>
      </c>
      <c r="S2134" t="b">
        <f t="shared" si="299"/>
        <v>1</v>
      </c>
      <c r="T2134" t="b">
        <f t="shared" si="300"/>
        <v>0</v>
      </c>
      <c r="U2134" t="b">
        <f t="shared" si="301"/>
        <v>0</v>
      </c>
      <c r="V2134" t="b">
        <f t="shared" si="302"/>
        <v>0</v>
      </c>
      <c r="W2134" t="b">
        <f t="shared" si="303"/>
        <v>0</v>
      </c>
      <c r="X2134" t="b">
        <f t="shared" si="304"/>
        <v>1</v>
      </c>
      <c r="Y2134" t="b">
        <f t="shared" si="305"/>
        <v>0</v>
      </c>
    </row>
    <row r="2135" spans="1:25" x14ac:dyDescent="0.3">
      <c r="A2135">
        <v>2133</v>
      </c>
      <c r="B2135" t="s">
        <v>83</v>
      </c>
      <c r="C2135" t="s">
        <v>101</v>
      </c>
      <c r="D2135" t="s">
        <v>104</v>
      </c>
      <c r="E2135" t="s">
        <v>86</v>
      </c>
      <c r="F2135" t="s">
        <v>91</v>
      </c>
      <c r="G2135" t="s">
        <v>103</v>
      </c>
      <c r="H2135">
        <v>1199</v>
      </c>
      <c r="I2135">
        <v>87</v>
      </c>
      <c r="J2135">
        <v>18.8</v>
      </c>
      <c r="K2135">
        <v>9</v>
      </c>
      <c r="L2135">
        <v>2021</v>
      </c>
      <c r="M2135">
        <v>94401</v>
      </c>
      <c r="N2135">
        <v>1</v>
      </c>
      <c r="O2135">
        <v>0</v>
      </c>
      <c r="P2135">
        <v>4.4000000000000004</v>
      </c>
      <c r="Q2135" t="b">
        <f t="shared" si="297"/>
        <v>1</v>
      </c>
      <c r="R2135" t="b">
        <f t="shared" si="298"/>
        <v>1</v>
      </c>
      <c r="S2135" t="b">
        <f t="shared" si="299"/>
        <v>1</v>
      </c>
      <c r="T2135" t="b">
        <f t="shared" si="300"/>
        <v>0</v>
      </c>
      <c r="U2135" t="b">
        <f t="shared" si="301"/>
        <v>0</v>
      </c>
      <c r="V2135" t="b">
        <f t="shared" si="302"/>
        <v>0</v>
      </c>
      <c r="W2135" t="b">
        <f t="shared" si="303"/>
        <v>0</v>
      </c>
      <c r="X2135" t="b">
        <f t="shared" si="304"/>
        <v>1</v>
      </c>
      <c r="Y2135" t="b">
        <f t="shared" si="305"/>
        <v>0</v>
      </c>
    </row>
    <row r="2136" spans="1:25" x14ac:dyDescent="0.3">
      <c r="A2136">
        <v>2134</v>
      </c>
      <c r="B2136" t="s">
        <v>83</v>
      </c>
      <c r="C2136" t="s">
        <v>101</v>
      </c>
      <c r="D2136" t="s">
        <v>104</v>
      </c>
      <c r="E2136" t="s">
        <v>86</v>
      </c>
      <c r="F2136" t="s">
        <v>91</v>
      </c>
      <c r="G2136" t="s">
        <v>103</v>
      </c>
      <c r="H2136">
        <v>1199</v>
      </c>
      <c r="I2136">
        <v>87</v>
      </c>
      <c r="J2136">
        <v>18.8</v>
      </c>
      <c r="K2136">
        <v>9</v>
      </c>
      <c r="L2136">
        <v>2023</v>
      </c>
      <c r="M2136">
        <v>41608</v>
      </c>
      <c r="N2136">
        <v>1</v>
      </c>
      <c r="O2136">
        <v>0</v>
      </c>
      <c r="P2136">
        <v>6.05</v>
      </c>
      <c r="Q2136" t="b">
        <f t="shared" si="297"/>
        <v>1</v>
      </c>
      <c r="R2136" t="b">
        <f t="shared" si="298"/>
        <v>0</v>
      </c>
      <c r="S2136" t="b">
        <f t="shared" si="299"/>
        <v>1</v>
      </c>
      <c r="T2136" t="b">
        <f t="shared" si="300"/>
        <v>0</v>
      </c>
      <c r="U2136" t="b">
        <f t="shared" si="301"/>
        <v>0</v>
      </c>
      <c r="V2136" t="b">
        <f t="shared" si="302"/>
        <v>1</v>
      </c>
      <c r="W2136" t="b">
        <f t="shared" si="303"/>
        <v>0</v>
      </c>
      <c r="X2136" t="b">
        <f t="shared" si="304"/>
        <v>1</v>
      </c>
      <c r="Y2136" t="b">
        <f t="shared" si="305"/>
        <v>0</v>
      </c>
    </row>
    <row r="2137" spans="1:25" x14ac:dyDescent="0.3">
      <c r="A2137">
        <v>2135</v>
      </c>
      <c r="B2137" t="s">
        <v>83</v>
      </c>
      <c r="C2137" t="s">
        <v>101</v>
      </c>
      <c r="D2137" t="s">
        <v>104</v>
      </c>
      <c r="E2137" t="s">
        <v>86</v>
      </c>
      <c r="F2137" t="s">
        <v>91</v>
      </c>
      <c r="G2137" t="s">
        <v>103</v>
      </c>
      <c r="H2137">
        <v>1199</v>
      </c>
      <c r="I2137">
        <v>87</v>
      </c>
      <c r="J2137">
        <v>18.8</v>
      </c>
      <c r="K2137">
        <v>9</v>
      </c>
      <c r="L2137">
        <v>2020</v>
      </c>
      <c r="M2137">
        <v>121109</v>
      </c>
      <c r="N2137">
        <v>1</v>
      </c>
      <c r="O2137">
        <v>0</v>
      </c>
      <c r="P2137">
        <v>3.5</v>
      </c>
      <c r="Q2137" t="b">
        <f t="shared" si="297"/>
        <v>0</v>
      </c>
      <c r="R2137" t="b">
        <f t="shared" si="298"/>
        <v>0</v>
      </c>
      <c r="S2137" t="b">
        <f t="shared" si="299"/>
        <v>1</v>
      </c>
      <c r="T2137" t="b">
        <f t="shared" si="300"/>
        <v>0</v>
      </c>
      <c r="U2137" t="b">
        <f t="shared" si="301"/>
        <v>0</v>
      </c>
      <c r="V2137" t="b">
        <f t="shared" si="302"/>
        <v>0</v>
      </c>
      <c r="W2137" t="b">
        <f t="shared" si="303"/>
        <v>0</v>
      </c>
      <c r="X2137" t="b">
        <f t="shared" si="304"/>
        <v>1</v>
      </c>
      <c r="Y2137" t="b">
        <f t="shared" si="305"/>
        <v>0</v>
      </c>
    </row>
    <row r="2138" spans="1:25" x14ac:dyDescent="0.3">
      <c r="A2138">
        <v>2136</v>
      </c>
      <c r="B2138" t="s">
        <v>83</v>
      </c>
      <c r="C2138" t="s">
        <v>101</v>
      </c>
      <c r="D2138" t="s">
        <v>104</v>
      </c>
      <c r="E2138" t="s">
        <v>86</v>
      </c>
      <c r="F2138" t="s">
        <v>91</v>
      </c>
      <c r="G2138" t="s">
        <v>103</v>
      </c>
      <c r="H2138">
        <v>1199</v>
      </c>
      <c r="I2138">
        <v>87</v>
      </c>
      <c r="J2138">
        <v>18.8</v>
      </c>
      <c r="K2138">
        <v>9</v>
      </c>
      <c r="L2138">
        <v>2024</v>
      </c>
      <c r="M2138">
        <v>34590</v>
      </c>
      <c r="N2138">
        <v>2</v>
      </c>
      <c r="O2138">
        <v>1</v>
      </c>
      <c r="P2138">
        <v>5.86</v>
      </c>
      <c r="Q2138" t="b">
        <f t="shared" si="297"/>
        <v>1</v>
      </c>
      <c r="R2138" t="b">
        <f t="shared" si="298"/>
        <v>0</v>
      </c>
      <c r="S2138" t="b">
        <f t="shared" si="299"/>
        <v>0</v>
      </c>
      <c r="T2138" t="b">
        <f t="shared" si="300"/>
        <v>0</v>
      </c>
      <c r="U2138" t="b">
        <f t="shared" si="301"/>
        <v>0</v>
      </c>
      <c r="V2138" t="b">
        <f t="shared" si="302"/>
        <v>1</v>
      </c>
      <c r="W2138" t="b">
        <f t="shared" si="303"/>
        <v>0</v>
      </c>
      <c r="X2138" t="b">
        <f t="shared" si="304"/>
        <v>1</v>
      </c>
      <c r="Y2138" t="b">
        <f t="shared" si="305"/>
        <v>0</v>
      </c>
    </row>
    <row r="2139" spans="1:25" x14ac:dyDescent="0.3">
      <c r="A2139">
        <v>2137</v>
      </c>
      <c r="B2139" t="s">
        <v>83</v>
      </c>
      <c r="C2139" t="s">
        <v>101</v>
      </c>
      <c r="D2139" t="s">
        <v>104</v>
      </c>
      <c r="E2139" t="s">
        <v>86</v>
      </c>
      <c r="F2139" t="s">
        <v>91</v>
      </c>
      <c r="G2139" t="s">
        <v>103</v>
      </c>
      <c r="H2139">
        <v>1199</v>
      </c>
      <c r="I2139">
        <v>87</v>
      </c>
      <c r="J2139">
        <v>18.8</v>
      </c>
      <c r="K2139">
        <v>9</v>
      </c>
      <c r="L2139">
        <v>2021</v>
      </c>
      <c r="M2139">
        <v>62667</v>
      </c>
      <c r="N2139">
        <v>1</v>
      </c>
      <c r="O2139">
        <v>1</v>
      </c>
      <c r="P2139">
        <v>3.62</v>
      </c>
      <c r="Q2139" t="b">
        <f t="shared" si="297"/>
        <v>0</v>
      </c>
      <c r="R2139" t="b">
        <f t="shared" si="298"/>
        <v>0</v>
      </c>
      <c r="S2139" t="b">
        <f t="shared" si="299"/>
        <v>1</v>
      </c>
      <c r="T2139" t="b">
        <f t="shared" si="300"/>
        <v>0</v>
      </c>
      <c r="U2139" t="b">
        <f t="shared" si="301"/>
        <v>0</v>
      </c>
      <c r="V2139" t="b">
        <f t="shared" si="302"/>
        <v>0</v>
      </c>
      <c r="W2139" t="b">
        <f t="shared" si="303"/>
        <v>0</v>
      </c>
      <c r="X2139" t="b">
        <f t="shared" si="304"/>
        <v>1</v>
      </c>
      <c r="Y2139" t="b">
        <f t="shared" si="305"/>
        <v>0</v>
      </c>
    </row>
    <row r="2140" spans="1:25" x14ac:dyDescent="0.3">
      <c r="A2140">
        <v>2138</v>
      </c>
      <c r="B2140" t="s">
        <v>83</v>
      </c>
      <c r="C2140" t="s">
        <v>101</v>
      </c>
      <c r="D2140" t="s">
        <v>104</v>
      </c>
      <c r="E2140" t="s">
        <v>86</v>
      </c>
      <c r="F2140" t="s">
        <v>91</v>
      </c>
      <c r="G2140" t="s">
        <v>103</v>
      </c>
      <c r="H2140">
        <v>1199</v>
      </c>
      <c r="I2140">
        <v>87</v>
      </c>
      <c r="J2140">
        <v>18.8</v>
      </c>
      <c r="K2140">
        <v>9</v>
      </c>
      <c r="L2140">
        <v>2026</v>
      </c>
      <c r="M2140">
        <v>9528</v>
      </c>
      <c r="N2140">
        <v>1</v>
      </c>
      <c r="O2140">
        <v>0</v>
      </c>
      <c r="P2140">
        <v>8.75</v>
      </c>
      <c r="Q2140" t="b">
        <f t="shared" si="297"/>
        <v>1</v>
      </c>
      <c r="R2140" t="b">
        <f t="shared" si="298"/>
        <v>0</v>
      </c>
      <c r="S2140" t="b">
        <f t="shared" si="299"/>
        <v>0</v>
      </c>
      <c r="T2140" t="b">
        <f t="shared" si="300"/>
        <v>0</v>
      </c>
      <c r="U2140" t="b">
        <f t="shared" si="301"/>
        <v>0</v>
      </c>
      <c r="V2140" t="b">
        <f t="shared" si="302"/>
        <v>1</v>
      </c>
      <c r="W2140" t="b">
        <f t="shared" si="303"/>
        <v>1</v>
      </c>
      <c r="X2140" t="b">
        <f t="shared" si="304"/>
        <v>1</v>
      </c>
      <c r="Y2140" t="b">
        <f t="shared" si="305"/>
        <v>1</v>
      </c>
    </row>
    <row r="2141" spans="1:25" x14ac:dyDescent="0.3">
      <c r="A2141">
        <v>2139</v>
      </c>
      <c r="B2141" t="s">
        <v>83</v>
      </c>
      <c r="C2141" t="s">
        <v>101</v>
      </c>
      <c r="D2141" t="s">
        <v>104</v>
      </c>
      <c r="E2141" t="s">
        <v>86</v>
      </c>
      <c r="F2141" t="s">
        <v>91</v>
      </c>
      <c r="G2141" t="s">
        <v>103</v>
      </c>
      <c r="H2141">
        <v>1199</v>
      </c>
      <c r="I2141">
        <v>87</v>
      </c>
      <c r="J2141">
        <v>18.8</v>
      </c>
      <c r="K2141">
        <v>9</v>
      </c>
      <c r="L2141">
        <v>2024</v>
      </c>
      <c r="M2141">
        <v>46579</v>
      </c>
      <c r="N2141">
        <v>3</v>
      </c>
      <c r="O2141">
        <v>0</v>
      </c>
      <c r="P2141">
        <v>6.23</v>
      </c>
      <c r="Q2141" t="b">
        <f t="shared" si="297"/>
        <v>1</v>
      </c>
      <c r="R2141" t="b">
        <f t="shared" si="298"/>
        <v>0</v>
      </c>
      <c r="S2141" t="b">
        <f t="shared" si="299"/>
        <v>1</v>
      </c>
      <c r="T2141" t="b">
        <f t="shared" si="300"/>
        <v>0</v>
      </c>
      <c r="U2141" t="b">
        <f t="shared" si="301"/>
        <v>0</v>
      </c>
      <c r="V2141" t="b">
        <f t="shared" si="302"/>
        <v>1</v>
      </c>
      <c r="W2141" t="b">
        <f t="shared" si="303"/>
        <v>0</v>
      </c>
      <c r="X2141" t="b">
        <f t="shared" si="304"/>
        <v>1</v>
      </c>
      <c r="Y2141" t="b">
        <f t="shared" si="305"/>
        <v>0</v>
      </c>
    </row>
    <row r="2142" spans="1:25" x14ac:dyDescent="0.3">
      <c r="A2142">
        <v>2140</v>
      </c>
      <c r="B2142" t="s">
        <v>83</v>
      </c>
      <c r="C2142" t="s">
        <v>101</v>
      </c>
      <c r="D2142" t="s">
        <v>104</v>
      </c>
      <c r="E2142" t="s">
        <v>86</v>
      </c>
      <c r="F2142" t="s">
        <v>91</v>
      </c>
      <c r="G2142" t="s">
        <v>103</v>
      </c>
      <c r="H2142">
        <v>1199</v>
      </c>
      <c r="I2142">
        <v>87</v>
      </c>
      <c r="J2142">
        <v>18.8</v>
      </c>
      <c r="K2142">
        <v>9</v>
      </c>
      <c r="L2142">
        <v>2021</v>
      </c>
      <c r="M2142">
        <v>67842</v>
      </c>
      <c r="N2142">
        <v>1</v>
      </c>
      <c r="O2142">
        <v>0</v>
      </c>
      <c r="P2142">
        <v>4.38</v>
      </c>
      <c r="Q2142" t="b">
        <f t="shared" si="297"/>
        <v>1</v>
      </c>
      <c r="R2142" t="b">
        <f t="shared" si="298"/>
        <v>1</v>
      </c>
      <c r="S2142" t="b">
        <f t="shared" si="299"/>
        <v>1</v>
      </c>
      <c r="T2142" t="b">
        <f t="shared" si="300"/>
        <v>0</v>
      </c>
      <c r="U2142" t="b">
        <f t="shared" si="301"/>
        <v>0</v>
      </c>
      <c r="V2142" t="b">
        <f t="shared" si="302"/>
        <v>0</v>
      </c>
      <c r="W2142" t="b">
        <f t="shared" si="303"/>
        <v>0</v>
      </c>
      <c r="X2142" t="b">
        <f t="shared" si="304"/>
        <v>1</v>
      </c>
      <c r="Y2142" t="b">
        <f t="shared" si="305"/>
        <v>0</v>
      </c>
    </row>
    <row r="2143" spans="1:25" x14ac:dyDescent="0.3">
      <c r="A2143">
        <v>2141</v>
      </c>
      <c r="B2143" t="s">
        <v>83</v>
      </c>
      <c r="C2143" t="s">
        <v>101</v>
      </c>
      <c r="D2143" t="s">
        <v>104</v>
      </c>
      <c r="E2143" t="s">
        <v>86</v>
      </c>
      <c r="F2143" t="s">
        <v>91</v>
      </c>
      <c r="G2143" t="s">
        <v>103</v>
      </c>
      <c r="H2143">
        <v>1199</v>
      </c>
      <c r="I2143">
        <v>87</v>
      </c>
      <c r="J2143">
        <v>18.8</v>
      </c>
      <c r="K2143">
        <v>9</v>
      </c>
      <c r="L2143">
        <v>2020</v>
      </c>
      <c r="M2143">
        <v>74514</v>
      </c>
      <c r="N2143">
        <v>1</v>
      </c>
      <c r="O2143">
        <v>0</v>
      </c>
      <c r="P2143">
        <v>3.64</v>
      </c>
      <c r="Q2143" t="b">
        <f t="shared" si="297"/>
        <v>0</v>
      </c>
      <c r="R2143" t="b">
        <f t="shared" si="298"/>
        <v>0</v>
      </c>
      <c r="S2143" t="b">
        <f t="shared" si="299"/>
        <v>1</v>
      </c>
      <c r="T2143" t="b">
        <f t="shared" si="300"/>
        <v>0</v>
      </c>
      <c r="U2143" t="b">
        <f t="shared" si="301"/>
        <v>0</v>
      </c>
      <c r="V2143" t="b">
        <f t="shared" si="302"/>
        <v>0</v>
      </c>
      <c r="W2143" t="b">
        <f t="shared" si="303"/>
        <v>0</v>
      </c>
      <c r="X2143" t="b">
        <f t="shared" si="304"/>
        <v>1</v>
      </c>
      <c r="Y2143" t="b">
        <f t="shared" si="305"/>
        <v>0</v>
      </c>
    </row>
    <row r="2144" spans="1:25" x14ac:dyDescent="0.3">
      <c r="A2144">
        <v>2142</v>
      </c>
      <c r="B2144" t="s">
        <v>83</v>
      </c>
      <c r="C2144" t="s">
        <v>101</v>
      </c>
      <c r="D2144" t="s">
        <v>104</v>
      </c>
      <c r="E2144" t="s">
        <v>86</v>
      </c>
      <c r="F2144" t="s">
        <v>91</v>
      </c>
      <c r="G2144" t="s">
        <v>103</v>
      </c>
      <c r="H2144">
        <v>1199</v>
      </c>
      <c r="I2144">
        <v>87</v>
      </c>
      <c r="J2144">
        <v>18.8</v>
      </c>
      <c r="K2144">
        <v>9</v>
      </c>
      <c r="L2144">
        <v>2020</v>
      </c>
      <c r="M2144">
        <v>83482</v>
      </c>
      <c r="N2144">
        <v>1</v>
      </c>
      <c r="O2144">
        <v>0</v>
      </c>
      <c r="P2144">
        <v>3.68</v>
      </c>
      <c r="Q2144" t="b">
        <f t="shared" si="297"/>
        <v>0</v>
      </c>
      <c r="R2144" t="b">
        <f t="shared" si="298"/>
        <v>0</v>
      </c>
      <c r="S2144" t="b">
        <f t="shared" si="299"/>
        <v>1</v>
      </c>
      <c r="T2144" t="b">
        <f t="shared" si="300"/>
        <v>0</v>
      </c>
      <c r="U2144" t="b">
        <f t="shared" si="301"/>
        <v>0</v>
      </c>
      <c r="V2144" t="b">
        <f t="shared" si="302"/>
        <v>0</v>
      </c>
      <c r="W2144" t="b">
        <f t="shared" si="303"/>
        <v>0</v>
      </c>
      <c r="X2144" t="b">
        <f t="shared" si="304"/>
        <v>1</v>
      </c>
      <c r="Y2144" t="b">
        <f t="shared" si="305"/>
        <v>0</v>
      </c>
    </row>
    <row r="2145" spans="1:25" x14ac:dyDescent="0.3">
      <c r="A2145">
        <v>2143</v>
      </c>
      <c r="B2145" t="s">
        <v>83</v>
      </c>
      <c r="C2145" t="s">
        <v>101</v>
      </c>
      <c r="D2145" t="s">
        <v>104</v>
      </c>
      <c r="E2145" t="s">
        <v>86</v>
      </c>
      <c r="F2145" t="s">
        <v>91</v>
      </c>
      <c r="G2145" t="s">
        <v>103</v>
      </c>
      <c r="H2145">
        <v>1199</v>
      </c>
      <c r="I2145">
        <v>87</v>
      </c>
      <c r="J2145">
        <v>18.8</v>
      </c>
      <c r="K2145">
        <v>9</v>
      </c>
      <c r="L2145">
        <v>2020</v>
      </c>
      <c r="M2145">
        <v>105686</v>
      </c>
      <c r="N2145">
        <v>2</v>
      </c>
      <c r="O2145">
        <v>0</v>
      </c>
      <c r="P2145">
        <v>2.79</v>
      </c>
      <c r="Q2145" t="b">
        <f t="shared" si="297"/>
        <v>0</v>
      </c>
      <c r="R2145" t="b">
        <f t="shared" si="298"/>
        <v>0</v>
      </c>
      <c r="S2145" t="b">
        <f t="shared" si="299"/>
        <v>1</v>
      </c>
      <c r="T2145" t="b">
        <f t="shared" si="300"/>
        <v>0</v>
      </c>
      <c r="U2145" t="b">
        <f t="shared" si="301"/>
        <v>0</v>
      </c>
      <c r="V2145" t="b">
        <f t="shared" si="302"/>
        <v>0</v>
      </c>
      <c r="W2145" t="b">
        <f t="shared" si="303"/>
        <v>0</v>
      </c>
      <c r="X2145" t="b">
        <f t="shared" si="304"/>
        <v>1</v>
      </c>
      <c r="Y2145" t="b">
        <f t="shared" si="305"/>
        <v>0</v>
      </c>
    </row>
    <row r="2146" spans="1:25" x14ac:dyDescent="0.3">
      <c r="A2146">
        <v>2144</v>
      </c>
      <c r="B2146" t="s">
        <v>83</v>
      </c>
      <c r="C2146" t="s">
        <v>101</v>
      </c>
      <c r="D2146" t="s">
        <v>104</v>
      </c>
      <c r="E2146" t="s">
        <v>86</v>
      </c>
      <c r="F2146" t="s">
        <v>91</v>
      </c>
      <c r="G2146" t="s">
        <v>103</v>
      </c>
      <c r="H2146">
        <v>1199</v>
      </c>
      <c r="I2146">
        <v>87</v>
      </c>
      <c r="J2146">
        <v>18.8</v>
      </c>
      <c r="K2146">
        <v>9</v>
      </c>
      <c r="L2146">
        <v>2022</v>
      </c>
      <c r="M2146">
        <v>54752</v>
      </c>
      <c r="N2146">
        <v>2</v>
      </c>
      <c r="O2146">
        <v>0</v>
      </c>
      <c r="P2146">
        <v>5.19</v>
      </c>
      <c r="Q2146" t="b">
        <f t="shared" si="297"/>
        <v>1</v>
      </c>
      <c r="R2146" t="b">
        <f t="shared" si="298"/>
        <v>0</v>
      </c>
      <c r="S2146" t="b">
        <f t="shared" si="299"/>
        <v>1</v>
      </c>
      <c r="T2146" t="b">
        <f t="shared" si="300"/>
        <v>0</v>
      </c>
      <c r="U2146" t="b">
        <f t="shared" si="301"/>
        <v>0</v>
      </c>
      <c r="V2146" t="b">
        <f t="shared" si="302"/>
        <v>0</v>
      </c>
      <c r="W2146" t="b">
        <f t="shared" si="303"/>
        <v>0</v>
      </c>
      <c r="X2146" t="b">
        <f t="shared" si="304"/>
        <v>1</v>
      </c>
      <c r="Y2146" t="b">
        <f t="shared" si="305"/>
        <v>0</v>
      </c>
    </row>
    <row r="2147" spans="1:25" x14ac:dyDescent="0.3">
      <c r="A2147">
        <v>2145</v>
      </c>
      <c r="B2147" t="s">
        <v>83</v>
      </c>
      <c r="C2147" t="s">
        <v>101</v>
      </c>
      <c r="D2147" t="s">
        <v>104</v>
      </c>
      <c r="E2147" t="s">
        <v>86</v>
      </c>
      <c r="F2147" t="s">
        <v>91</v>
      </c>
      <c r="G2147" t="s">
        <v>103</v>
      </c>
      <c r="H2147">
        <v>1199</v>
      </c>
      <c r="I2147">
        <v>87</v>
      </c>
      <c r="J2147">
        <v>18.8</v>
      </c>
      <c r="K2147">
        <v>9</v>
      </c>
      <c r="L2147">
        <v>2024</v>
      </c>
      <c r="M2147">
        <v>43373</v>
      </c>
      <c r="N2147">
        <v>2</v>
      </c>
      <c r="O2147">
        <v>0</v>
      </c>
      <c r="P2147">
        <v>6.59</v>
      </c>
      <c r="Q2147" t="b">
        <f t="shared" si="297"/>
        <v>1</v>
      </c>
      <c r="R2147" t="b">
        <f t="shared" si="298"/>
        <v>0</v>
      </c>
      <c r="S2147" t="b">
        <f t="shared" si="299"/>
        <v>1</v>
      </c>
      <c r="T2147" t="b">
        <f t="shared" si="300"/>
        <v>0</v>
      </c>
      <c r="U2147" t="b">
        <f t="shared" si="301"/>
        <v>0</v>
      </c>
      <c r="V2147" t="b">
        <f t="shared" si="302"/>
        <v>1</v>
      </c>
      <c r="W2147" t="b">
        <f t="shared" si="303"/>
        <v>0</v>
      </c>
      <c r="X2147" t="b">
        <f t="shared" si="304"/>
        <v>1</v>
      </c>
      <c r="Y2147" t="b">
        <f t="shared" si="305"/>
        <v>0</v>
      </c>
    </row>
    <row r="2148" spans="1:25" x14ac:dyDescent="0.3">
      <c r="A2148">
        <v>2146</v>
      </c>
      <c r="B2148" t="s">
        <v>83</v>
      </c>
      <c r="C2148" t="s">
        <v>101</v>
      </c>
      <c r="D2148" t="s">
        <v>104</v>
      </c>
      <c r="E2148" t="s">
        <v>86</v>
      </c>
      <c r="F2148" t="s">
        <v>91</v>
      </c>
      <c r="G2148" t="s">
        <v>103</v>
      </c>
      <c r="H2148">
        <v>1199</v>
      </c>
      <c r="I2148">
        <v>87</v>
      </c>
      <c r="J2148">
        <v>18.8</v>
      </c>
      <c r="K2148">
        <v>9</v>
      </c>
      <c r="L2148">
        <v>2025</v>
      </c>
      <c r="M2148">
        <v>19721</v>
      </c>
      <c r="N2148">
        <v>1</v>
      </c>
      <c r="O2148">
        <v>0</v>
      </c>
      <c r="P2148">
        <v>7.99</v>
      </c>
      <c r="Q2148" t="b">
        <f t="shared" si="297"/>
        <v>1</v>
      </c>
      <c r="R2148" t="b">
        <f t="shared" si="298"/>
        <v>0</v>
      </c>
      <c r="S2148" t="b">
        <f t="shared" si="299"/>
        <v>0</v>
      </c>
      <c r="T2148" t="b">
        <f t="shared" si="300"/>
        <v>0</v>
      </c>
      <c r="U2148" t="b">
        <f t="shared" si="301"/>
        <v>0</v>
      </c>
      <c r="V2148" t="b">
        <f t="shared" si="302"/>
        <v>1</v>
      </c>
      <c r="W2148" t="b">
        <f t="shared" si="303"/>
        <v>1</v>
      </c>
      <c r="X2148" t="b">
        <f t="shared" si="304"/>
        <v>1</v>
      </c>
      <c r="Y2148" t="b">
        <f t="shared" si="305"/>
        <v>1</v>
      </c>
    </row>
    <row r="2149" spans="1:25" x14ac:dyDescent="0.3">
      <c r="A2149">
        <v>2147</v>
      </c>
      <c r="B2149" t="s">
        <v>83</v>
      </c>
      <c r="C2149" t="s">
        <v>101</v>
      </c>
      <c r="D2149" t="s">
        <v>104</v>
      </c>
      <c r="E2149" t="s">
        <v>86</v>
      </c>
      <c r="F2149" t="s">
        <v>91</v>
      </c>
      <c r="G2149" t="s">
        <v>103</v>
      </c>
      <c r="H2149">
        <v>1199</v>
      </c>
      <c r="I2149">
        <v>87</v>
      </c>
      <c r="J2149">
        <v>18.8</v>
      </c>
      <c r="K2149">
        <v>9</v>
      </c>
      <c r="L2149">
        <v>2022</v>
      </c>
      <c r="M2149">
        <v>54985</v>
      </c>
      <c r="N2149">
        <v>1</v>
      </c>
      <c r="O2149">
        <v>0</v>
      </c>
      <c r="P2149">
        <v>5.18</v>
      </c>
      <c r="Q2149" t="b">
        <f t="shared" si="297"/>
        <v>1</v>
      </c>
      <c r="R2149" t="b">
        <f t="shared" si="298"/>
        <v>0</v>
      </c>
      <c r="S2149" t="b">
        <f t="shared" si="299"/>
        <v>1</v>
      </c>
      <c r="T2149" t="b">
        <f t="shared" si="300"/>
        <v>0</v>
      </c>
      <c r="U2149" t="b">
        <f t="shared" si="301"/>
        <v>0</v>
      </c>
      <c r="V2149" t="b">
        <f t="shared" si="302"/>
        <v>0</v>
      </c>
      <c r="W2149" t="b">
        <f t="shared" si="303"/>
        <v>0</v>
      </c>
      <c r="X2149" t="b">
        <f t="shared" si="304"/>
        <v>1</v>
      </c>
      <c r="Y2149" t="b">
        <f t="shared" si="305"/>
        <v>0</v>
      </c>
    </row>
    <row r="2150" spans="1:25" x14ac:dyDescent="0.3">
      <c r="A2150">
        <v>2148</v>
      </c>
      <c r="B2150" t="s">
        <v>83</v>
      </c>
      <c r="C2150" t="s">
        <v>101</v>
      </c>
      <c r="D2150" t="s">
        <v>104</v>
      </c>
      <c r="E2150" t="s">
        <v>86</v>
      </c>
      <c r="F2150" t="s">
        <v>91</v>
      </c>
      <c r="G2150" t="s">
        <v>103</v>
      </c>
      <c r="H2150">
        <v>1199</v>
      </c>
      <c r="I2150">
        <v>87</v>
      </c>
      <c r="J2150">
        <v>18.8</v>
      </c>
      <c r="K2150">
        <v>9</v>
      </c>
      <c r="L2150">
        <v>2023</v>
      </c>
      <c r="M2150">
        <v>31157</v>
      </c>
      <c r="N2150">
        <v>1</v>
      </c>
      <c r="O2150">
        <v>0</v>
      </c>
      <c r="P2150">
        <v>6.47</v>
      </c>
      <c r="Q2150" t="b">
        <f t="shared" si="297"/>
        <v>1</v>
      </c>
      <c r="R2150" t="b">
        <f t="shared" si="298"/>
        <v>0</v>
      </c>
      <c r="S2150" t="b">
        <f t="shared" si="299"/>
        <v>0</v>
      </c>
      <c r="T2150" t="b">
        <f t="shared" si="300"/>
        <v>0</v>
      </c>
      <c r="U2150" t="b">
        <f t="shared" si="301"/>
        <v>0</v>
      </c>
      <c r="V2150" t="b">
        <f t="shared" si="302"/>
        <v>1</v>
      </c>
      <c r="W2150" t="b">
        <f t="shared" si="303"/>
        <v>0</v>
      </c>
      <c r="X2150" t="b">
        <f t="shared" si="304"/>
        <v>1</v>
      </c>
      <c r="Y2150" t="b">
        <f t="shared" si="305"/>
        <v>0</v>
      </c>
    </row>
    <row r="2151" spans="1:25" x14ac:dyDescent="0.3">
      <c r="A2151">
        <v>2149</v>
      </c>
      <c r="B2151" t="s">
        <v>83</v>
      </c>
      <c r="C2151" t="s">
        <v>101</v>
      </c>
      <c r="D2151" t="s">
        <v>104</v>
      </c>
      <c r="E2151" t="s">
        <v>86</v>
      </c>
      <c r="F2151" t="s">
        <v>91</v>
      </c>
      <c r="G2151" t="s">
        <v>103</v>
      </c>
      <c r="H2151">
        <v>1199</v>
      </c>
      <c r="I2151">
        <v>87</v>
      </c>
      <c r="J2151">
        <v>18.8</v>
      </c>
      <c r="K2151">
        <v>9</v>
      </c>
      <c r="L2151">
        <v>2021</v>
      </c>
      <c r="M2151">
        <v>80220</v>
      </c>
      <c r="N2151">
        <v>1</v>
      </c>
      <c r="O2151">
        <v>1</v>
      </c>
      <c r="P2151">
        <v>3.68</v>
      </c>
      <c r="Q2151" t="b">
        <f t="shared" si="297"/>
        <v>0</v>
      </c>
      <c r="R2151" t="b">
        <f t="shared" si="298"/>
        <v>0</v>
      </c>
      <c r="S2151" t="b">
        <f t="shared" si="299"/>
        <v>1</v>
      </c>
      <c r="T2151" t="b">
        <f t="shared" si="300"/>
        <v>0</v>
      </c>
      <c r="U2151" t="b">
        <f t="shared" si="301"/>
        <v>0</v>
      </c>
      <c r="V2151" t="b">
        <f t="shared" si="302"/>
        <v>0</v>
      </c>
      <c r="W2151" t="b">
        <f t="shared" si="303"/>
        <v>0</v>
      </c>
      <c r="X2151" t="b">
        <f t="shared" si="304"/>
        <v>1</v>
      </c>
      <c r="Y2151" t="b">
        <f t="shared" si="305"/>
        <v>0</v>
      </c>
    </row>
    <row r="2152" spans="1:25" x14ac:dyDescent="0.3">
      <c r="A2152">
        <v>2150</v>
      </c>
      <c r="B2152" t="s">
        <v>83</v>
      </c>
      <c r="C2152" t="s">
        <v>101</v>
      </c>
      <c r="D2152" t="s">
        <v>104</v>
      </c>
      <c r="E2152" t="s">
        <v>86</v>
      </c>
      <c r="F2152" t="s">
        <v>91</v>
      </c>
      <c r="G2152" t="s">
        <v>103</v>
      </c>
      <c r="H2152">
        <v>1199</v>
      </c>
      <c r="I2152">
        <v>87</v>
      </c>
      <c r="J2152">
        <v>18.8</v>
      </c>
      <c r="K2152">
        <v>9</v>
      </c>
      <c r="L2152">
        <v>2020</v>
      </c>
      <c r="M2152">
        <v>68301</v>
      </c>
      <c r="N2152">
        <v>1</v>
      </c>
      <c r="O2152">
        <v>0</v>
      </c>
      <c r="P2152">
        <v>3.92</v>
      </c>
      <c r="Q2152" t="b">
        <f t="shared" si="297"/>
        <v>0</v>
      </c>
      <c r="R2152" t="b">
        <f t="shared" si="298"/>
        <v>0</v>
      </c>
      <c r="S2152" t="b">
        <f t="shared" si="299"/>
        <v>1</v>
      </c>
      <c r="T2152" t="b">
        <f t="shared" si="300"/>
        <v>0</v>
      </c>
      <c r="U2152" t="b">
        <f t="shared" si="301"/>
        <v>0</v>
      </c>
      <c r="V2152" t="b">
        <f t="shared" si="302"/>
        <v>0</v>
      </c>
      <c r="W2152" t="b">
        <f t="shared" si="303"/>
        <v>0</v>
      </c>
      <c r="X2152" t="b">
        <f t="shared" si="304"/>
        <v>1</v>
      </c>
      <c r="Y2152" t="b">
        <f t="shared" si="305"/>
        <v>0</v>
      </c>
    </row>
    <row r="2153" spans="1:25" x14ac:dyDescent="0.3">
      <c r="A2153">
        <v>2151</v>
      </c>
      <c r="B2153" t="s">
        <v>83</v>
      </c>
      <c r="C2153" t="s">
        <v>101</v>
      </c>
      <c r="D2153" t="s">
        <v>104</v>
      </c>
      <c r="E2153" t="s">
        <v>86</v>
      </c>
      <c r="F2153" t="s">
        <v>91</v>
      </c>
      <c r="G2153" t="s">
        <v>103</v>
      </c>
      <c r="H2153">
        <v>1199</v>
      </c>
      <c r="I2153">
        <v>87</v>
      </c>
      <c r="J2153">
        <v>18.8</v>
      </c>
      <c r="K2153">
        <v>9</v>
      </c>
      <c r="L2153">
        <v>2020</v>
      </c>
      <c r="M2153">
        <v>127293</v>
      </c>
      <c r="N2153">
        <v>1</v>
      </c>
      <c r="O2153">
        <v>1</v>
      </c>
      <c r="P2153">
        <v>2.66</v>
      </c>
      <c r="Q2153" t="b">
        <f t="shared" si="297"/>
        <v>0</v>
      </c>
      <c r="R2153" t="b">
        <f t="shared" si="298"/>
        <v>0</v>
      </c>
      <c r="S2153" t="b">
        <f t="shared" si="299"/>
        <v>1</v>
      </c>
      <c r="T2153" t="b">
        <f t="shared" si="300"/>
        <v>0</v>
      </c>
      <c r="U2153" t="b">
        <f t="shared" si="301"/>
        <v>0</v>
      </c>
      <c r="V2153" t="b">
        <f t="shared" si="302"/>
        <v>0</v>
      </c>
      <c r="W2153" t="b">
        <f t="shared" si="303"/>
        <v>0</v>
      </c>
      <c r="X2153" t="b">
        <f t="shared" si="304"/>
        <v>1</v>
      </c>
      <c r="Y2153" t="b">
        <f t="shared" si="305"/>
        <v>0</v>
      </c>
    </row>
    <row r="2154" spans="1:25" x14ac:dyDescent="0.3">
      <c r="A2154">
        <v>2152</v>
      </c>
      <c r="B2154" t="s">
        <v>83</v>
      </c>
      <c r="C2154" t="s">
        <v>101</v>
      </c>
      <c r="D2154" t="s">
        <v>104</v>
      </c>
      <c r="E2154" t="s">
        <v>86</v>
      </c>
      <c r="F2154" t="s">
        <v>91</v>
      </c>
      <c r="G2154" t="s">
        <v>103</v>
      </c>
      <c r="H2154">
        <v>1199</v>
      </c>
      <c r="I2154">
        <v>87</v>
      </c>
      <c r="J2154">
        <v>18.8</v>
      </c>
      <c r="K2154">
        <v>9</v>
      </c>
      <c r="L2154">
        <v>2020</v>
      </c>
      <c r="M2154">
        <v>90836</v>
      </c>
      <c r="N2154">
        <v>1</v>
      </c>
      <c r="O2154">
        <v>0</v>
      </c>
      <c r="P2154">
        <v>3.98</v>
      </c>
      <c r="Q2154" t="b">
        <f t="shared" si="297"/>
        <v>0</v>
      </c>
      <c r="R2154" t="b">
        <f t="shared" si="298"/>
        <v>0</v>
      </c>
      <c r="S2154" t="b">
        <f t="shared" si="299"/>
        <v>1</v>
      </c>
      <c r="T2154" t="b">
        <f t="shared" si="300"/>
        <v>0</v>
      </c>
      <c r="U2154" t="b">
        <f t="shared" si="301"/>
        <v>0</v>
      </c>
      <c r="V2154" t="b">
        <f t="shared" si="302"/>
        <v>0</v>
      </c>
      <c r="W2154" t="b">
        <f t="shared" si="303"/>
        <v>0</v>
      </c>
      <c r="X2154" t="b">
        <f t="shared" si="304"/>
        <v>1</v>
      </c>
      <c r="Y2154" t="b">
        <f t="shared" si="305"/>
        <v>0</v>
      </c>
    </row>
    <row r="2155" spans="1:25" x14ac:dyDescent="0.3">
      <c r="A2155">
        <v>2153</v>
      </c>
      <c r="B2155" t="s">
        <v>83</v>
      </c>
      <c r="C2155" t="s">
        <v>101</v>
      </c>
      <c r="D2155" t="s">
        <v>104</v>
      </c>
      <c r="E2155" t="s">
        <v>86</v>
      </c>
      <c r="F2155" t="s">
        <v>91</v>
      </c>
      <c r="G2155" t="s">
        <v>103</v>
      </c>
      <c r="H2155">
        <v>1199</v>
      </c>
      <c r="I2155">
        <v>87</v>
      </c>
      <c r="J2155">
        <v>18.8</v>
      </c>
      <c r="K2155">
        <v>9</v>
      </c>
      <c r="L2155">
        <v>2022</v>
      </c>
      <c r="M2155">
        <v>86169</v>
      </c>
      <c r="N2155">
        <v>1</v>
      </c>
      <c r="O2155">
        <v>0</v>
      </c>
      <c r="P2155">
        <v>5.52</v>
      </c>
      <c r="Q2155" t="b">
        <f t="shared" si="297"/>
        <v>1</v>
      </c>
      <c r="R2155" t="b">
        <f t="shared" si="298"/>
        <v>0</v>
      </c>
      <c r="S2155" t="b">
        <f t="shared" si="299"/>
        <v>1</v>
      </c>
      <c r="T2155" t="b">
        <f t="shared" si="300"/>
        <v>0</v>
      </c>
      <c r="U2155" t="b">
        <f t="shared" si="301"/>
        <v>0</v>
      </c>
      <c r="V2155" t="b">
        <f t="shared" si="302"/>
        <v>0</v>
      </c>
      <c r="W2155" t="b">
        <f t="shared" si="303"/>
        <v>0</v>
      </c>
      <c r="X2155" t="b">
        <f t="shared" si="304"/>
        <v>1</v>
      </c>
      <c r="Y2155" t="b">
        <f t="shared" si="305"/>
        <v>0</v>
      </c>
    </row>
    <row r="2156" spans="1:25" x14ac:dyDescent="0.3">
      <c r="A2156">
        <v>2154</v>
      </c>
      <c r="B2156" t="s">
        <v>83</v>
      </c>
      <c r="C2156" t="s">
        <v>101</v>
      </c>
      <c r="D2156" t="s">
        <v>104</v>
      </c>
      <c r="E2156" t="s">
        <v>86</v>
      </c>
      <c r="F2156" t="s">
        <v>91</v>
      </c>
      <c r="G2156" t="s">
        <v>103</v>
      </c>
      <c r="H2156">
        <v>1199</v>
      </c>
      <c r="I2156">
        <v>87</v>
      </c>
      <c r="J2156">
        <v>18.8</v>
      </c>
      <c r="K2156">
        <v>9</v>
      </c>
      <c r="L2156">
        <v>2026</v>
      </c>
      <c r="M2156">
        <v>7631</v>
      </c>
      <c r="N2156">
        <v>1</v>
      </c>
      <c r="O2156">
        <v>0</v>
      </c>
      <c r="P2156">
        <v>8.75</v>
      </c>
      <c r="Q2156" t="b">
        <f t="shared" si="297"/>
        <v>1</v>
      </c>
      <c r="R2156" t="b">
        <f t="shared" si="298"/>
        <v>0</v>
      </c>
      <c r="S2156" t="b">
        <f t="shared" si="299"/>
        <v>0</v>
      </c>
      <c r="T2156" t="b">
        <f t="shared" si="300"/>
        <v>0</v>
      </c>
      <c r="U2156" t="b">
        <f t="shared" si="301"/>
        <v>0</v>
      </c>
      <c r="V2156" t="b">
        <f t="shared" si="302"/>
        <v>1</v>
      </c>
      <c r="W2156" t="b">
        <f t="shared" si="303"/>
        <v>1</v>
      </c>
      <c r="X2156" t="b">
        <f t="shared" si="304"/>
        <v>1</v>
      </c>
      <c r="Y2156" t="b">
        <f t="shared" si="305"/>
        <v>1</v>
      </c>
    </row>
    <row r="2157" spans="1:25" x14ac:dyDescent="0.3">
      <c r="A2157">
        <v>2155</v>
      </c>
      <c r="B2157" t="s">
        <v>83</v>
      </c>
      <c r="C2157" t="s">
        <v>101</v>
      </c>
      <c r="D2157" t="s">
        <v>104</v>
      </c>
      <c r="E2157" t="s">
        <v>86</v>
      </c>
      <c r="F2157" t="s">
        <v>91</v>
      </c>
      <c r="G2157" t="s">
        <v>103</v>
      </c>
      <c r="H2157">
        <v>1199</v>
      </c>
      <c r="I2157">
        <v>87</v>
      </c>
      <c r="J2157">
        <v>18.8</v>
      </c>
      <c r="K2157">
        <v>9</v>
      </c>
      <c r="L2157">
        <v>2020</v>
      </c>
      <c r="M2157">
        <v>99207</v>
      </c>
      <c r="N2157">
        <v>2</v>
      </c>
      <c r="O2157">
        <v>0</v>
      </c>
      <c r="P2157">
        <v>3.17</v>
      </c>
      <c r="Q2157" t="b">
        <f t="shared" si="297"/>
        <v>0</v>
      </c>
      <c r="R2157" t="b">
        <f t="shared" si="298"/>
        <v>0</v>
      </c>
      <c r="S2157" t="b">
        <f t="shared" si="299"/>
        <v>1</v>
      </c>
      <c r="T2157" t="b">
        <f t="shared" si="300"/>
        <v>0</v>
      </c>
      <c r="U2157" t="b">
        <f t="shared" si="301"/>
        <v>0</v>
      </c>
      <c r="V2157" t="b">
        <f t="shared" si="302"/>
        <v>0</v>
      </c>
      <c r="W2157" t="b">
        <f t="shared" si="303"/>
        <v>0</v>
      </c>
      <c r="X2157" t="b">
        <f t="shared" si="304"/>
        <v>1</v>
      </c>
      <c r="Y2157" t="b">
        <f t="shared" si="305"/>
        <v>0</v>
      </c>
    </row>
    <row r="2158" spans="1:25" x14ac:dyDescent="0.3">
      <c r="A2158">
        <v>2156</v>
      </c>
      <c r="B2158" t="s">
        <v>83</v>
      </c>
      <c r="C2158" t="s">
        <v>101</v>
      </c>
      <c r="D2158" t="s">
        <v>104</v>
      </c>
      <c r="E2158" t="s">
        <v>86</v>
      </c>
      <c r="F2158" t="s">
        <v>91</v>
      </c>
      <c r="G2158" t="s">
        <v>103</v>
      </c>
      <c r="H2158">
        <v>1199</v>
      </c>
      <c r="I2158">
        <v>87</v>
      </c>
      <c r="J2158">
        <v>18.8</v>
      </c>
      <c r="K2158">
        <v>9</v>
      </c>
      <c r="L2158">
        <v>2022</v>
      </c>
      <c r="M2158">
        <v>50791</v>
      </c>
      <c r="N2158">
        <v>1</v>
      </c>
      <c r="O2158">
        <v>0</v>
      </c>
      <c r="P2158">
        <v>5.55</v>
      </c>
      <c r="Q2158" t="b">
        <f t="shared" si="297"/>
        <v>1</v>
      </c>
      <c r="R2158" t="b">
        <f t="shared" si="298"/>
        <v>0</v>
      </c>
      <c r="S2158" t="b">
        <f t="shared" si="299"/>
        <v>1</v>
      </c>
      <c r="T2158" t="b">
        <f t="shared" si="300"/>
        <v>0</v>
      </c>
      <c r="U2158" t="b">
        <f t="shared" si="301"/>
        <v>0</v>
      </c>
      <c r="V2158" t="b">
        <f t="shared" si="302"/>
        <v>0</v>
      </c>
      <c r="W2158" t="b">
        <f t="shared" si="303"/>
        <v>0</v>
      </c>
      <c r="X2158" t="b">
        <f t="shared" si="304"/>
        <v>1</v>
      </c>
      <c r="Y2158" t="b">
        <f t="shared" si="305"/>
        <v>0</v>
      </c>
    </row>
    <row r="2159" spans="1:25" x14ac:dyDescent="0.3">
      <c r="A2159">
        <v>2157</v>
      </c>
      <c r="B2159" t="s">
        <v>83</v>
      </c>
      <c r="C2159" t="s">
        <v>101</v>
      </c>
      <c r="D2159" t="s">
        <v>104</v>
      </c>
      <c r="E2159" t="s">
        <v>86</v>
      </c>
      <c r="F2159" t="s">
        <v>91</v>
      </c>
      <c r="G2159" t="s">
        <v>103</v>
      </c>
      <c r="H2159">
        <v>1199</v>
      </c>
      <c r="I2159">
        <v>87</v>
      </c>
      <c r="J2159">
        <v>18.8</v>
      </c>
      <c r="K2159">
        <v>9</v>
      </c>
      <c r="L2159">
        <v>2020</v>
      </c>
      <c r="M2159">
        <v>92720</v>
      </c>
      <c r="N2159">
        <v>2</v>
      </c>
      <c r="O2159">
        <v>0</v>
      </c>
      <c r="P2159">
        <v>3.03</v>
      </c>
      <c r="Q2159" t="b">
        <f t="shared" si="297"/>
        <v>0</v>
      </c>
      <c r="R2159" t="b">
        <f t="shared" si="298"/>
        <v>0</v>
      </c>
      <c r="S2159" t="b">
        <f t="shared" si="299"/>
        <v>1</v>
      </c>
      <c r="T2159" t="b">
        <f t="shared" si="300"/>
        <v>0</v>
      </c>
      <c r="U2159" t="b">
        <f t="shared" si="301"/>
        <v>0</v>
      </c>
      <c r="V2159" t="b">
        <f t="shared" si="302"/>
        <v>0</v>
      </c>
      <c r="W2159" t="b">
        <f t="shared" si="303"/>
        <v>0</v>
      </c>
      <c r="X2159" t="b">
        <f t="shared" si="304"/>
        <v>1</v>
      </c>
      <c r="Y2159" t="b">
        <f t="shared" si="305"/>
        <v>0</v>
      </c>
    </row>
    <row r="2160" spans="1:25" x14ac:dyDescent="0.3">
      <c r="A2160">
        <v>2158</v>
      </c>
      <c r="B2160" t="s">
        <v>83</v>
      </c>
      <c r="C2160" t="s">
        <v>101</v>
      </c>
      <c r="D2160" t="s">
        <v>104</v>
      </c>
      <c r="E2160" t="s">
        <v>86</v>
      </c>
      <c r="F2160" t="s">
        <v>91</v>
      </c>
      <c r="G2160" t="s">
        <v>103</v>
      </c>
      <c r="H2160">
        <v>1199</v>
      </c>
      <c r="I2160">
        <v>87</v>
      </c>
      <c r="J2160">
        <v>18.8</v>
      </c>
      <c r="K2160">
        <v>9</v>
      </c>
      <c r="L2160">
        <v>2021</v>
      </c>
      <c r="M2160">
        <v>93560</v>
      </c>
      <c r="N2160">
        <v>1</v>
      </c>
      <c r="O2160">
        <v>0</v>
      </c>
      <c r="P2160">
        <v>4.7699999999999996</v>
      </c>
      <c r="Q2160" t="b">
        <f t="shared" si="297"/>
        <v>1</v>
      </c>
      <c r="R2160" t="b">
        <f t="shared" si="298"/>
        <v>1</v>
      </c>
      <c r="S2160" t="b">
        <f t="shared" si="299"/>
        <v>1</v>
      </c>
      <c r="T2160" t="b">
        <f t="shared" si="300"/>
        <v>0</v>
      </c>
      <c r="U2160" t="b">
        <f t="shared" si="301"/>
        <v>0</v>
      </c>
      <c r="V2160" t="b">
        <f t="shared" si="302"/>
        <v>0</v>
      </c>
      <c r="W2160" t="b">
        <f t="shared" si="303"/>
        <v>0</v>
      </c>
      <c r="X2160" t="b">
        <f t="shared" si="304"/>
        <v>1</v>
      </c>
      <c r="Y2160" t="b">
        <f t="shared" si="305"/>
        <v>0</v>
      </c>
    </row>
    <row r="2161" spans="1:25" x14ac:dyDescent="0.3">
      <c r="A2161">
        <v>2159</v>
      </c>
      <c r="B2161" t="s">
        <v>83</v>
      </c>
      <c r="C2161" t="s">
        <v>101</v>
      </c>
      <c r="D2161" t="s">
        <v>104</v>
      </c>
      <c r="E2161" t="s">
        <v>86</v>
      </c>
      <c r="F2161" t="s">
        <v>91</v>
      </c>
      <c r="G2161" t="s">
        <v>103</v>
      </c>
      <c r="H2161">
        <v>1199</v>
      </c>
      <c r="I2161">
        <v>87</v>
      </c>
      <c r="J2161">
        <v>18.8</v>
      </c>
      <c r="K2161">
        <v>9</v>
      </c>
      <c r="L2161">
        <v>2021</v>
      </c>
      <c r="M2161">
        <v>57017</v>
      </c>
      <c r="N2161">
        <v>1</v>
      </c>
      <c r="O2161">
        <v>0</v>
      </c>
      <c r="P2161">
        <v>5.1100000000000003</v>
      </c>
      <c r="Q2161" t="b">
        <f t="shared" si="297"/>
        <v>1</v>
      </c>
      <c r="R2161" t="b">
        <f t="shared" si="298"/>
        <v>0</v>
      </c>
      <c r="S2161" t="b">
        <f t="shared" si="299"/>
        <v>1</v>
      </c>
      <c r="T2161" t="b">
        <f t="shared" si="300"/>
        <v>0</v>
      </c>
      <c r="U2161" t="b">
        <f t="shared" si="301"/>
        <v>0</v>
      </c>
      <c r="V2161" t="b">
        <f t="shared" si="302"/>
        <v>0</v>
      </c>
      <c r="W2161" t="b">
        <f t="shared" si="303"/>
        <v>0</v>
      </c>
      <c r="X2161" t="b">
        <f t="shared" si="304"/>
        <v>1</v>
      </c>
      <c r="Y2161" t="b">
        <f t="shared" si="305"/>
        <v>0</v>
      </c>
    </row>
    <row r="2162" spans="1:25" x14ac:dyDescent="0.3">
      <c r="A2162">
        <v>2160</v>
      </c>
      <c r="B2162" t="s">
        <v>83</v>
      </c>
      <c r="C2162" t="s">
        <v>101</v>
      </c>
      <c r="D2162" t="s">
        <v>104</v>
      </c>
      <c r="E2162" t="s">
        <v>86</v>
      </c>
      <c r="F2162" t="s">
        <v>91</v>
      </c>
      <c r="G2162" t="s">
        <v>103</v>
      </c>
      <c r="H2162">
        <v>1199</v>
      </c>
      <c r="I2162">
        <v>87</v>
      </c>
      <c r="J2162">
        <v>18.8</v>
      </c>
      <c r="K2162">
        <v>9</v>
      </c>
      <c r="L2162">
        <v>2025</v>
      </c>
      <c r="M2162">
        <v>17226</v>
      </c>
      <c r="N2162">
        <v>1</v>
      </c>
      <c r="O2162">
        <v>0</v>
      </c>
      <c r="P2162">
        <v>8.0299999999999994</v>
      </c>
      <c r="Q2162" t="b">
        <f t="shared" si="297"/>
        <v>1</v>
      </c>
      <c r="R2162" t="b">
        <f t="shared" si="298"/>
        <v>0</v>
      </c>
      <c r="S2162" t="b">
        <f t="shared" si="299"/>
        <v>0</v>
      </c>
      <c r="T2162" t="b">
        <f t="shared" si="300"/>
        <v>0</v>
      </c>
      <c r="U2162" t="b">
        <f t="shared" si="301"/>
        <v>0</v>
      </c>
      <c r="V2162" t="b">
        <f t="shared" si="302"/>
        <v>1</v>
      </c>
      <c r="W2162" t="b">
        <f t="shared" si="303"/>
        <v>1</v>
      </c>
      <c r="X2162" t="b">
        <f t="shared" si="304"/>
        <v>1</v>
      </c>
      <c r="Y2162" t="b">
        <f t="shared" si="305"/>
        <v>1</v>
      </c>
    </row>
    <row r="2163" spans="1:25" x14ac:dyDescent="0.3">
      <c r="A2163">
        <v>2161</v>
      </c>
      <c r="B2163" t="s">
        <v>83</v>
      </c>
      <c r="C2163" t="s">
        <v>101</v>
      </c>
      <c r="D2163" t="s">
        <v>104</v>
      </c>
      <c r="E2163" t="s">
        <v>86</v>
      </c>
      <c r="F2163" t="s">
        <v>91</v>
      </c>
      <c r="G2163" t="s">
        <v>103</v>
      </c>
      <c r="H2163">
        <v>1199</v>
      </c>
      <c r="I2163">
        <v>87</v>
      </c>
      <c r="J2163">
        <v>18.8</v>
      </c>
      <c r="K2163">
        <v>9</v>
      </c>
      <c r="L2163">
        <v>2020</v>
      </c>
      <c r="M2163">
        <v>74917</v>
      </c>
      <c r="N2163">
        <v>1</v>
      </c>
      <c r="O2163">
        <v>0</v>
      </c>
      <c r="P2163">
        <v>4.09</v>
      </c>
      <c r="Q2163" t="b">
        <f t="shared" si="297"/>
        <v>1</v>
      </c>
      <c r="R2163" t="b">
        <f t="shared" si="298"/>
        <v>1</v>
      </c>
      <c r="S2163" t="b">
        <f t="shared" si="299"/>
        <v>1</v>
      </c>
      <c r="T2163" t="b">
        <f t="shared" si="300"/>
        <v>0</v>
      </c>
      <c r="U2163" t="b">
        <f t="shared" si="301"/>
        <v>0</v>
      </c>
      <c r="V2163" t="b">
        <f t="shared" si="302"/>
        <v>0</v>
      </c>
      <c r="W2163" t="b">
        <f t="shared" si="303"/>
        <v>0</v>
      </c>
      <c r="X2163" t="b">
        <f t="shared" si="304"/>
        <v>1</v>
      </c>
      <c r="Y2163" t="b">
        <f t="shared" si="305"/>
        <v>0</v>
      </c>
    </row>
    <row r="2164" spans="1:25" x14ac:dyDescent="0.3">
      <c r="A2164">
        <v>2162</v>
      </c>
      <c r="B2164" t="s">
        <v>83</v>
      </c>
      <c r="C2164" t="s">
        <v>101</v>
      </c>
      <c r="D2164" t="s">
        <v>104</v>
      </c>
      <c r="E2164" t="s">
        <v>86</v>
      </c>
      <c r="F2164" t="s">
        <v>91</v>
      </c>
      <c r="G2164" t="s">
        <v>103</v>
      </c>
      <c r="H2164">
        <v>1199</v>
      </c>
      <c r="I2164">
        <v>87</v>
      </c>
      <c r="J2164">
        <v>18.8</v>
      </c>
      <c r="K2164">
        <v>9</v>
      </c>
      <c r="L2164">
        <v>2023</v>
      </c>
      <c r="M2164">
        <v>66293</v>
      </c>
      <c r="N2164">
        <v>2</v>
      </c>
      <c r="O2164">
        <v>0</v>
      </c>
      <c r="P2164">
        <v>5.47</v>
      </c>
      <c r="Q2164" t="b">
        <f t="shared" si="297"/>
        <v>1</v>
      </c>
      <c r="R2164" t="b">
        <f t="shared" si="298"/>
        <v>0</v>
      </c>
      <c r="S2164" t="b">
        <f t="shared" si="299"/>
        <v>1</v>
      </c>
      <c r="T2164" t="b">
        <f t="shared" si="300"/>
        <v>0</v>
      </c>
      <c r="U2164" t="b">
        <f t="shared" si="301"/>
        <v>0</v>
      </c>
      <c r="V2164" t="b">
        <f t="shared" si="302"/>
        <v>1</v>
      </c>
      <c r="W2164" t="b">
        <f t="shared" si="303"/>
        <v>0</v>
      </c>
      <c r="X2164" t="b">
        <f t="shared" si="304"/>
        <v>1</v>
      </c>
      <c r="Y2164" t="b">
        <f t="shared" si="305"/>
        <v>0</v>
      </c>
    </row>
    <row r="2165" spans="1:25" x14ac:dyDescent="0.3">
      <c r="A2165">
        <v>2163</v>
      </c>
      <c r="B2165" t="s">
        <v>83</v>
      </c>
      <c r="C2165" t="s">
        <v>101</v>
      </c>
      <c r="D2165" t="s">
        <v>104</v>
      </c>
      <c r="E2165" t="s">
        <v>86</v>
      </c>
      <c r="F2165" t="s">
        <v>91</v>
      </c>
      <c r="G2165" t="s">
        <v>103</v>
      </c>
      <c r="H2165">
        <v>1199</v>
      </c>
      <c r="I2165">
        <v>87</v>
      </c>
      <c r="J2165">
        <v>18.8</v>
      </c>
      <c r="K2165">
        <v>9</v>
      </c>
      <c r="L2165">
        <v>2025</v>
      </c>
      <c r="M2165">
        <v>27646</v>
      </c>
      <c r="N2165">
        <v>1</v>
      </c>
      <c r="O2165">
        <v>0</v>
      </c>
      <c r="P2165">
        <v>7.65</v>
      </c>
      <c r="Q2165" t="b">
        <f t="shared" si="297"/>
        <v>1</v>
      </c>
      <c r="R2165" t="b">
        <f t="shared" si="298"/>
        <v>0</v>
      </c>
      <c r="S2165" t="b">
        <f t="shared" si="299"/>
        <v>0</v>
      </c>
      <c r="T2165" t="b">
        <f t="shared" si="300"/>
        <v>0</v>
      </c>
      <c r="U2165" t="b">
        <f t="shared" si="301"/>
        <v>0</v>
      </c>
      <c r="V2165" t="b">
        <f t="shared" si="302"/>
        <v>1</v>
      </c>
      <c r="W2165" t="b">
        <f t="shared" si="303"/>
        <v>1</v>
      </c>
      <c r="X2165" t="b">
        <f t="shared" si="304"/>
        <v>1</v>
      </c>
      <c r="Y2165" t="b">
        <f t="shared" si="305"/>
        <v>1</v>
      </c>
    </row>
    <row r="2166" spans="1:25" x14ac:dyDescent="0.3">
      <c r="A2166">
        <v>2164</v>
      </c>
      <c r="B2166" t="s">
        <v>83</v>
      </c>
      <c r="C2166" t="s">
        <v>101</v>
      </c>
      <c r="D2166" t="s">
        <v>104</v>
      </c>
      <c r="E2166" t="s">
        <v>86</v>
      </c>
      <c r="F2166" t="s">
        <v>91</v>
      </c>
      <c r="G2166" t="s">
        <v>103</v>
      </c>
      <c r="H2166">
        <v>1199</v>
      </c>
      <c r="I2166">
        <v>87</v>
      </c>
      <c r="J2166">
        <v>18.8</v>
      </c>
      <c r="K2166">
        <v>9</v>
      </c>
      <c r="L2166">
        <v>2026</v>
      </c>
      <c r="M2166">
        <v>4578</v>
      </c>
      <c r="N2166">
        <v>2</v>
      </c>
      <c r="O2166">
        <v>0</v>
      </c>
      <c r="P2166">
        <v>8.5299999999999994</v>
      </c>
      <c r="Q2166" t="b">
        <f t="shared" si="297"/>
        <v>1</v>
      </c>
      <c r="R2166" t="b">
        <f t="shared" si="298"/>
        <v>0</v>
      </c>
      <c r="S2166" t="b">
        <f t="shared" si="299"/>
        <v>0</v>
      </c>
      <c r="T2166" t="b">
        <f t="shared" si="300"/>
        <v>0</v>
      </c>
      <c r="U2166" t="b">
        <f t="shared" si="301"/>
        <v>0</v>
      </c>
      <c r="V2166" t="b">
        <f t="shared" si="302"/>
        <v>1</v>
      </c>
      <c r="W2166" t="b">
        <f t="shared" si="303"/>
        <v>1</v>
      </c>
      <c r="X2166" t="b">
        <f t="shared" si="304"/>
        <v>1</v>
      </c>
      <c r="Y2166" t="b">
        <f t="shared" si="305"/>
        <v>1</v>
      </c>
    </row>
    <row r="2167" spans="1:25" x14ac:dyDescent="0.3">
      <c r="A2167">
        <v>2165</v>
      </c>
      <c r="B2167" t="s">
        <v>83</v>
      </c>
      <c r="C2167" t="s">
        <v>101</v>
      </c>
      <c r="D2167" t="s">
        <v>104</v>
      </c>
      <c r="E2167" t="s">
        <v>86</v>
      </c>
      <c r="F2167" t="s">
        <v>91</v>
      </c>
      <c r="G2167" t="s">
        <v>103</v>
      </c>
      <c r="H2167">
        <v>1199</v>
      </c>
      <c r="I2167">
        <v>87</v>
      </c>
      <c r="J2167">
        <v>18.8</v>
      </c>
      <c r="K2167">
        <v>9</v>
      </c>
      <c r="L2167">
        <v>2020</v>
      </c>
      <c r="M2167">
        <v>57849</v>
      </c>
      <c r="N2167">
        <v>1</v>
      </c>
      <c r="O2167">
        <v>1</v>
      </c>
      <c r="P2167">
        <v>3.12</v>
      </c>
      <c r="Q2167" t="b">
        <f t="shared" si="297"/>
        <v>0</v>
      </c>
      <c r="R2167" t="b">
        <f t="shared" si="298"/>
        <v>0</v>
      </c>
      <c r="S2167" t="b">
        <f t="shared" si="299"/>
        <v>1</v>
      </c>
      <c r="T2167" t="b">
        <f t="shared" si="300"/>
        <v>0</v>
      </c>
      <c r="U2167" t="b">
        <f t="shared" si="301"/>
        <v>0</v>
      </c>
      <c r="V2167" t="b">
        <f t="shared" si="302"/>
        <v>0</v>
      </c>
      <c r="W2167" t="b">
        <f t="shared" si="303"/>
        <v>0</v>
      </c>
      <c r="X2167" t="b">
        <f t="shared" si="304"/>
        <v>1</v>
      </c>
      <c r="Y2167" t="b">
        <f t="shared" si="305"/>
        <v>0</v>
      </c>
    </row>
    <row r="2168" spans="1:25" x14ac:dyDescent="0.3">
      <c r="A2168">
        <v>2166</v>
      </c>
      <c r="B2168" t="s">
        <v>83</v>
      </c>
      <c r="C2168" t="s">
        <v>101</v>
      </c>
      <c r="D2168" t="s">
        <v>104</v>
      </c>
      <c r="E2168" t="s">
        <v>86</v>
      </c>
      <c r="F2168" t="s">
        <v>91</v>
      </c>
      <c r="G2168" t="s">
        <v>103</v>
      </c>
      <c r="H2168">
        <v>1199</v>
      </c>
      <c r="I2168">
        <v>87</v>
      </c>
      <c r="J2168">
        <v>18.8</v>
      </c>
      <c r="K2168">
        <v>9</v>
      </c>
      <c r="L2168">
        <v>2024</v>
      </c>
      <c r="M2168">
        <v>26230</v>
      </c>
      <c r="N2168">
        <v>1</v>
      </c>
      <c r="O2168">
        <v>0</v>
      </c>
      <c r="P2168">
        <v>7.06</v>
      </c>
      <c r="Q2168" t="b">
        <f t="shared" si="297"/>
        <v>1</v>
      </c>
      <c r="R2168" t="b">
        <f t="shared" si="298"/>
        <v>0</v>
      </c>
      <c r="S2168" t="b">
        <f t="shared" si="299"/>
        <v>0</v>
      </c>
      <c r="T2168" t="b">
        <f t="shared" si="300"/>
        <v>0</v>
      </c>
      <c r="U2168" t="b">
        <f t="shared" si="301"/>
        <v>0</v>
      </c>
      <c r="V2168" t="b">
        <f t="shared" si="302"/>
        <v>1</v>
      </c>
      <c r="W2168" t="b">
        <f t="shared" si="303"/>
        <v>1</v>
      </c>
      <c r="X2168" t="b">
        <f t="shared" si="304"/>
        <v>1</v>
      </c>
      <c r="Y2168" t="b">
        <f t="shared" si="305"/>
        <v>1</v>
      </c>
    </row>
    <row r="2169" spans="1:25" x14ac:dyDescent="0.3">
      <c r="A2169">
        <v>2167</v>
      </c>
      <c r="B2169" t="s">
        <v>83</v>
      </c>
      <c r="C2169" t="s">
        <v>101</v>
      </c>
      <c r="D2169" t="s">
        <v>104</v>
      </c>
      <c r="E2169" t="s">
        <v>86</v>
      </c>
      <c r="F2169" t="s">
        <v>91</v>
      </c>
      <c r="G2169" t="s">
        <v>103</v>
      </c>
      <c r="H2169">
        <v>1199</v>
      </c>
      <c r="I2169">
        <v>87</v>
      </c>
      <c r="J2169">
        <v>18.8</v>
      </c>
      <c r="K2169">
        <v>9</v>
      </c>
      <c r="L2169">
        <v>2020</v>
      </c>
      <c r="M2169">
        <v>72765</v>
      </c>
      <c r="N2169">
        <v>1</v>
      </c>
      <c r="O2169">
        <v>0</v>
      </c>
      <c r="P2169">
        <v>3.6</v>
      </c>
      <c r="Q2169" t="b">
        <f t="shared" si="297"/>
        <v>0</v>
      </c>
      <c r="R2169" t="b">
        <f t="shared" si="298"/>
        <v>0</v>
      </c>
      <c r="S2169" t="b">
        <f t="shared" si="299"/>
        <v>1</v>
      </c>
      <c r="T2169" t="b">
        <f t="shared" si="300"/>
        <v>0</v>
      </c>
      <c r="U2169" t="b">
        <f t="shared" si="301"/>
        <v>0</v>
      </c>
      <c r="V2169" t="b">
        <f t="shared" si="302"/>
        <v>0</v>
      </c>
      <c r="W2169" t="b">
        <f t="shared" si="303"/>
        <v>0</v>
      </c>
      <c r="X2169" t="b">
        <f t="shared" si="304"/>
        <v>1</v>
      </c>
      <c r="Y2169" t="b">
        <f t="shared" si="305"/>
        <v>0</v>
      </c>
    </row>
    <row r="2170" spans="1:25" x14ac:dyDescent="0.3">
      <c r="A2170">
        <v>2168</v>
      </c>
      <c r="B2170" t="s">
        <v>83</v>
      </c>
      <c r="C2170" t="s">
        <v>101</v>
      </c>
      <c r="D2170" t="s">
        <v>104</v>
      </c>
      <c r="E2170" t="s">
        <v>86</v>
      </c>
      <c r="F2170" t="s">
        <v>91</v>
      </c>
      <c r="G2170" t="s">
        <v>103</v>
      </c>
      <c r="H2170">
        <v>1199</v>
      </c>
      <c r="I2170">
        <v>87</v>
      </c>
      <c r="J2170">
        <v>18.8</v>
      </c>
      <c r="K2170">
        <v>9</v>
      </c>
      <c r="L2170">
        <v>2024</v>
      </c>
      <c r="M2170">
        <v>20215</v>
      </c>
      <c r="N2170">
        <v>2</v>
      </c>
      <c r="O2170">
        <v>0</v>
      </c>
      <c r="P2170">
        <v>7.19</v>
      </c>
      <c r="Q2170" t="b">
        <f t="shared" si="297"/>
        <v>1</v>
      </c>
      <c r="R2170" t="b">
        <f t="shared" si="298"/>
        <v>0</v>
      </c>
      <c r="S2170" t="b">
        <f t="shared" si="299"/>
        <v>0</v>
      </c>
      <c r="T2170" t="b">
        <f t="shared" si="300"/>
        <v>0</v>
      </c>
      <c r="U2170" t="b">
        <f t="shared" si="301"/>
        <v>0</v>
      </c>
      <c r="V2170" t="b">
        <f t="shared" si="302"/>
        <v>1</v>
      </c>
      <c r="W2170" t="b">
        <f t="shared" si="303"/>
        <v>1</v>
      </c>
      <c r="X2170" t="b">
        <f t="shared" si="304"/>
        <v>1</v>
      </c>
      <c r="Y2170" t="b">
        <f t="shared" si="305"/>
        <v>1</v>
      </c>
    </row>
    <row r="2171" spans="1:25" x14ac:dyDescent="0.3">
      <c r="A2171">
        <v>2169</v>
      </c>
      <c r="B2171" t="s">
        <v>83</v>
      </c>
      <c r="C2171" t="s">
        <v>101</v>
      </c>
      <c r="D2171" t="s">
        <v>104</v>
      </c>
      <c r="E2171" t="s">
        <v>86</v>
      </c>
      <c r="F2171" t="s">
        <v>91</v>
      </c>
      <c r="G2171" t="s">
        <v>103</v>
      </c>
      <c r="H2171">
        <v>1199</v>
      </c>
      <c r="I2171">
        <v>87</v>
      </c>
      <c r="J2171">
        <v>18.8</v>
      </c>
      <c r="K2171">
        <v>9</v>
      </c>
      <c r="L2171">
        <v>2022</v>
      </c>
      <c r="M2171">
        <v>76721</v>
      </c>
      <c r="N2171">
        <v>1</v>
      </c>
      <c r="O2171">
        <v>1</v>
      </c>
      <c r="P2171">
        <v>4.43</v>
      </c>
      <c r="Q2171" t="b">
        <f t="shared" si="297"/>
        <v>1</v>
      </c>
      <c r="R2171" t="b">
        <f t="shared" si="298"/>
        <v>1</v>
      </c>
      <c r="S2171" t="b">
        <f t="shared" si="299"/>
        <v>1</v>
      </c>
      <c r="T2171" t="b">
        <f t="shared" si="300"/>
        <v>0</v>
      </c>
      <c r="U2171" t="b">
        <f t="shared" si="301"/>
        <v>0</v>
      </c>
      <c r="V2171" t="b">
        <f t="shared" si="302"/>
        <v>0</v>
      </c>
      <c r="W2171" t="b">
        <f t="shared" si="303"/>
        <v>0</v>
      </c>
      <c r="X2171" t="b">
        <f t="shared" si="304"/>
        <v>1</v>
      </c>
      <c r="Y2171" t="b">
        <f t="shared" si="305"/>
        <v>0</v>
      </c>
    </row>
    <row r="2172" spans="1:25" x14ac:dyDescent="0.3">
      <c r="A2172">
        <v>2170</v>
      </c>
      <c r="B2172" t="s">
        <v>83</v>
      </c>
      <c r="C2172" t="s">
        <v>101</v>
      </c>
      <c r="D2172" t="s">
        <v>104</v>
      </c>
      <c r="E2172" t="s">
        <v>86</v>
      </c>
      <c r="F2172" t="s">
        <v>91</v>
      </c>
      <c r="G2172" t="s">
        <v>103</v>
      </c>
      <c r="H2172">
        <v>1199</v>
      </c>
      <c r="I2172">
        <v>87</v>
      </c>
      <c r="J2172">
        <v>18.8</v>
      </c>
      <c r="K2172">
        <v>9</v>
      </c>
      <c r="L2172">
        <v>2020</v>
      </c>
      <c r="M2172">
        <v>54948</v>
      </c>
      <c r="N2172">
        <v>1</v>
      </c>
      <c r="O2172">
        <v>0</v>
      </c>
      <c r="P2172">
        <v>3.87</v>
      </c>
      <c r="Q2172" t="b">
        <f t="shared" si="297"/>
        <v>0</v>
      </c>
      <c r="R2172" t="b">
        <f t="shared" si="298"/>
        <v>0</v>
      </c>
      <c r="S2172" t="b">
        <f t="shared" si="299"/>
        <v>1</v>
      </c>
      <c r="T2172" t="b">
        <f t="shared" si="300"/>
        <v>0</v>
      </c>
      <c r="U2172" t="b">
        <f t="shared" si="301"/>
        <v>0</v>
      </c>
      <c r="V2172" t="b">
        <f t="shared" si="302"/>
        <v>0</v>
      </c>
      <c r="W2172" t="b">
        <f t="shared" si="303"/>
        <v>0</v>
      </c>
      <c r="X2172" t="b">
        <f t="shared" si="304"/>
        <v>1</v>
      </c>
      <c r="Y2172" t="b">
        <f t="shared" si="305"/>
        <v>0</v>
      </c>
    </row>
    <row r="2173" spans="1:25" x14ac:dyDescent="0.3">
      <c r="A2173">
        <v>2171</v>
      </c>
      <c r="B2173" t="s">
        <v>83</v>
      </c>
      <c r="C2173" t="s">
        <v>101</v>
      </c>
      <c r="D2173" t="s">
        <v>104</v>
      </c>
      <c r="E2173" t="s">
        <v>86</v>
      </c>
      <c r="F2173" t="s">
        <v>91</v>
      </c>
      <c r="G2173" t="s">
        <v>103</v>
      </c>
      <c r="H2173">
        <v>1199</v>
      </c>
      <c r="I2173">
        <v>87</v>
      </c>
      <c r="J2173">
        <v>18.8</v>
      </c>
      <c r="K2173">
        <v>9</v>
      </c>
      <c r="L2173">
        <v>2024</v>
      </c>
      <c r="M2173">
        <v>42635</v>
      </c>
      <c r="N2173">
        <v>2</v>
      </c>
      <c r="O2173">
        <v>0</v>
      </c>
      <c r="P2173">
        <v>7.01</v>
      </c>
      <c r="Q2173" t="b">
        <f t="shared" si="297"/>
        <v>1</v>
      </c>
      <c r="R2173" t="b">
        <f t="shared" si="298"/>
        <v>0</v>
      </c>
      <c r="S2173" t="b">
        <f t="shared" si="299"/>
        <v>1</v>
      </c>
      <c r="T2173" t="b">
        <f t="shared" si="300"/>
        <v>0</v>
      </c>
      <c r="U2173" t="b">
        <f t="shared" si="301"/>
        <v>0</v>
      </c>
      <c r="V2173" t="b">
        <f t="shared" si="302"/>
        <v>1</v>
      </c>
      <c r="W2173" t="b">
        <f t="shared" si="303"/>
        <v>1</v>
      </c>
      <c r="X2173" t="b">
        <f t="shared" si="304"/>
        <v>1</v>
      </c>
      <c r="Y2173" t="b">
        <f t="shared" si="305"/>
        <v>1</v>
      </c>
    </row>
    <row r="2174" spans="1:25" x14ac:dyDescent="0.3">
      <c r="A2174">
        <v>2172</v>
      </c>
      <c r="B2174" t="s">
        <v>83</v>
      </c>
      <c r="C2174" t="s">
        <v>101</v>
      </c>
      <c r="D2174" t="s">
        <v>104</v>
      </c>
      <c r="E2174" t="s">
        <v>86</v>
      </c>
      <c r="F2174" t="s">
        <v>91</v>
      </c>
      <c r="G2174" t="s">
        <v>103</v>
      </c>
      <c r="H2174">
        <v>1199</v>
      </c>
      <c r="I2174">
        <v>87</v>
      </c>
      <c r="J2174">
        <v>18.8</v>
      </c>
      <c r="K2174">
        <v>9</v>
      </c>
      <c r="L2174">
        <v>2026</v>
      </c>
      <c r="M2174">
        <v>8655</v>
      </c>
      <c r="N2174">
        <v>3</v>
      </c>
      <c r="O2174">
        <v>0</v>
      </c>
      <c r="P2174">
        <v>8.5</v>
      </c>
      <c r="Q2174" t="b">
        <f t="shared" si="297"/>
        <v>1</v>
      </c>
      <c r="R2174" t="b">
        <f t="shared" si="298"/>
        <v>0</v>
      </c>
      <c r="S2174" t="b">
        <f t="shared" si="299"/>
        <v>0</v>
      </c>
      <c r="T2174" t="b">
        <f t="shared" si="300"/>
        <v>0</v>
      </c>
      <c r="U2174" t="b">
        <f t="shared" si="301"/>
        <v>0</v>
      </c>
      <c r="V2174" t="b">
        <f t="shared" si="302"/>
        <v>1</v>
      </c>
      <c r="W2174" t="b">
        <f t="shared" si="303"/>
        <v>1</v>
      </c>
      <c r="X2174" t="b">
        <f t="shared" si="304"/>
        <v>1</v>
      </c>
      <c r="Y2174" t="b">
        <f t="shared" si="305"/>
        <v>1</v>
      </c>
    </row>
    <row r="2175" spans="1:25" x14ac:dyDescent="0.3">
      <c r="A2175">
        <v>2173</v>
      </c>
      <c r="B2175" t="s">
        <v>83</v>
      </c>
      <c r="C2175" t="s">
        <v>101</v>
      </c>
      <c r="D2175" t="s">
        <v>104</v>
      </c>
      <c r="E2175" t="s">
        <v>86</v>
      </c>
      <c r="F2175" t="s">
        <v>91</v>
      </c>
      <c r="G2175" t="s">
        <v>103</v>
      </c>
      <c r="H2175">
        <v>1199</v>
      </c>
      <c r="I2175">
        <v>87</v>
      </c>
      <c r="J2175">
        <v>18.8</v>
      </c>
      <c r="K2175">
        <v>9</v>
      </c>
      <c r="L2175">
        <v>2024</v>
      </c>
      <c r="M2175">
        <v>33588</v>
      </c>
      <c r="N2175">
        <v>1</v>
      </c>
      <c r="O2175">
        <v>0</v>
      </c>
      <c r="P2175">
        <v>7.57</v>
      </c>
      <c r="Q2175" t="b">
        <f t="shared" si="297"/>
        <v>1</v>
      </c>
      <c r="R2175" t="b">
        <f t="shared" si="298"/>
        <v>0</v>
      </c>
      <c r="S2175" t="b">
        <f t="shared" si="299"/>
        <v>0</v>
      </c>
      <c r="T2175" t="b">
        <f t="shared" si="300"/>
        <v>0</v>
      </c>
      <c r="U2175" t="b">
        <f t="shared" si="301"/>
        <v>0</v>
      </c>
      <c r="V2175" t="b">
        <f t="shared" si="302"/>
        <v>1</v>
      </c>
      <c r="W2175" t="b">
        <f t="shared" si="303"/>
        <v>1</v>
      </c>
      <c r="X2175" t="b">
        <f t="shared" si="304"/>
        <v>1</v>
      </c>
      <c r="Y2175" t="b">
        <f t="shared" si="305"/>
        <v>1</v>
      </c>
    </row>
    <row r="2176" spans="1:25" x14ac:dyDescent="0.3">
      <c r="A2176">
        <v>2174</v>
      </c>
      <c r="B2176" t="s">
        <v>83</v>
      </c>
      <c r="C2176" t="s">
        <v>101</v>
      </c>
      <c r="D2176" t="s">
        <v>104</v>
      </c>
      <c r="E2176" t="s">
        <v>86</v>
      </c>
      <c r="F2176" t="s">
        <v>91</v>
      </c>
      <c r="G2176" t="s">
        <v>103</v>
      </c>
      <c r="H2176">
        <v>1199</v>
      </c>
      <c r="I2176">
        <v>87</v>
      </c>
      <c r="J2176">
        <v>18.8</v>
      </c>
      <c r="K2176">
        <v>9</v>
      </c>
      <c r="L2176">
        <v>2026</v>
      </c>
      <c r="M2176">
        <v>9592</v>
      </c>
      <c r="N2176">
        <v>2</v>
      </c>
      <c r="O2176">
        <v>0</v>
      </c>
      <c r="P2176">
        <v>8.84</v>
      </c>
      <c r="Q2176" t="b">
        <f t="shared" si="297"/>
        <v>1</v>
      </c>
      <c r="R2176" t="b">
        <f t="shared" si="298"/>
        <v>0</v>
      </c>
      <c r="S2176" t="b">
        <f t="shared" si="299"/>
        <v>0</v>
      </c>
      <c r="T2176" t="b">
        <f t="shared" si="300"/>
        <v>0</v>
      </c>
      <c r="U2176" t="b">
        <f t="shared" si="301"/>
        <v>0</v>
      </c>
      <c r="V2176" t="b">
        <f t="shared" si="302"/>
        <v>1</v>
      </c>
      <c r="W2176" t="b">
        <f t="shared" si="303"/>
        <v>1</v>
      </c>
      <c r="X2176" t="b">
        <f t="shared" si="304"/>
        <v>1</v>
      </c>
      <c r="Y2176" t="b">
        <f t="shared" si="305"/>
        <v>1</v>
      </c>
    </row>
    <row r="2177" spans="1:25" x14ac:dyDescent="0.3">
      <c r="A2177">
        <v>2175</v>
      </c>
      <c r="B2177" t="s">
        <v>83</v>
      </c>
      <c r="C2177" t="s">
        <v>101</v>
      </c>
      <c r="D2177" t="s">
        <v>104</v>
      </c>
      <c r="E2177" t="s">
        <v>86</v>
      </c>
      <c r="F2177" t="s">
        <v>91</v>
      </c>
      <c r="G2177" t="s">
        <v>103</v>
      </c>
      <c r="H2177">
        <v>1199</v>
      </c>
      <c r="I2177">
        <v>87</v>
      </c>
      <c r="J2177">
        <v>18.8</v>
      </c>
      <c r="K2177">
        <v>9</v>
      </c>
      <c r="L2177">
        <v>2023</v>
      </c>
      <c r="M2177">
        <v>65564</v>
      </c>
      <c r="N2177">
        <v>1</v>
      </c>
      <c r="O2177">
        <v>0</v>
      </c>
      <c r="P2177">
        <v>5.81</v>
      </c>
      <c r="Q2177" t="b">
        <f t="shared" si="297"/>
        <v>1</v>
      </c>
      <c r="R2177" t="b">
        <f t="shared" si="298"/>
        <v>0</v>
      </c>
      <c r="S2177" t="b">
        <f t="shared" si="299"/>
        <v>1</v>
      </c>
      <c r="T2177" t="b">
        <f t="shared" si="300"/>
        <v>0</v>
      </c>
      <c r="U2177" t="b">
        <f t="shared" si="301"/>
        <v>0</v>
      </c>
      <c r="V2177" t="b">
        <f t="shared" si="302"/>
        <v>1</v>
      </c>
      <c r="W2177" t="b">
        <f t="shared" si="303"/>
        <v>0</v>
      </c>
      <c r="X2177" t="b">
        <f t="shared" si="304"/>
        <v>1</v>
      </c>
      <c r="Y2177" t="b">
        <f t="shared" si="305"/>
        <v>0</v>
      </c>
    </row>
    <row r="2178" spans="1:25" x14ac:dyDescent="0.3">
      <c r="A2178">
        <v>2176</v>
      </c>
      <c r="B2178" t="s">
        <v>83</v>
      </c>
      <c r="C2178" t="s">
        <v>101</v>
      </c>
      <c r="D2178" t="s">
        <v>104</v>
      </c>
      <c r="E2178" t="s">
        <v>86</v>
      </c>
      <c r="F2178" t="s">
        <v>91</v>
      </c>
      <c r="G2178" t="s">
        <v>103</v>
      </c>
      <c r="H2178">
        <v>1199</v>
      </c>
      <c r="I2178">
        <v>87</v>
      </c>
      <c r="J2178">
        <v>18.8</v>
      </c>
      <c r="K2178">
        <v>9</v>
      </c>
      <c r="L2178">
        <v>2024</v>
      </c>
      <c r="M2178">
        <v>25931</v>
      </c>
      <c r="N2178">
        <v>1</v>
      </c>
      <c r="O2178">
        <v>0</v>
      </c>
      <c r="P2178">
        <v>7.23</v>
      </c>
      <c r="Q2178" t="b">
        <f t="shared" si="297"/>
        <v>1</v>
      </c>
      <c r="R2178" t="b">
        <f t="shared" si="298"/>
        <v>0</v>
      </c>
      <c r="S2178" t="b">
        <f t="shared" si="299"/>
        <v>0</v>
      </c>
      <c r="T2178" t="b">
        <f t="shared" si="300"/>
        <v>0</v>
      </c>
      <c r="U2178" t="b">
        <f t="shared" si="301"/>
        <v>0</v>
      </c>
      <c r="V2178" t="b">
        <f t="shared" si="302"/>
        <v>1</v>
      </c>
      <c r="W2178" t="b">
        <f t="shared" si="303"/>
        <v>1</v>
      </c>
      <c r="X2178" t="b">
        <f t="shared" si="304"/>
        <v>1</v>
      </c>
      <c r="Y2178" t="b">
        <f t="shared" si="305"/>
        <v>1</v>
      </c>
    </row>
    <row r="2179" spans="1:25" x14ac:dyDescent="0.3">
      <c r="A2179">
        <v>2177</v>
      </c>
      <c r="B2179" t="s">
        <v>83</v>
      </c>
      <c r="C2179" t="s">
        <v>101</v>
      </c>
      <c r="D2179" t="s">
        <v>104</v>
      </c>
      <c r="E2179" t="s">
        <v>86</v>
      </c>
      <c r="F2179" t="s">
        <v>91</v>
      </c>
      <c r="G2179" t="s">
        <v>103</v>
      </c>
      <c r="H2179">
        <v>1199</v>
      </c>
      <c r="I2179">
        <v>87</v>
      </c>
      <c r="J2179">
        <v>18.8</v>
      </c>
      <c r="K2179">
        <v>9</v>
      </c>
      <c r="L2179">
        <v>2022</v>
      </c>
      <c r="M2179">
        <v>78063</v>
      </c>
      <c r="N2179">
        <v>1</v>
      </c>
      <c r="O2179">
        <v>0</v>
      </c>
      <c r="P2179">
        <v>5.37</v>
      </c>
      <c r="Q2179" t="b">
        <f t="shared" si="297"/>
        <v>1</v>
      </c>
      <c r="R2179" t="b">
        <f t="shared" si="298"/>
        <v>0</v>
      </c>
      <c r="S2179" t="b">
        <f t="shared" si="299"/>
        <v>1</v>
      </c>
      <c r="T2179" t="b">
        <f t="shared" si="300"/>
        <v>0</v>
      </c>
      <c r="U2179" t="b">
        <f t="shared" si="301"/>
        <v>0</v>
      </c>
      <c r="V2179" t="b">
        <f t="shared" si="302"/>
        <v>0</v>
      </c>
      <c r="W2179" t="b">
        <f t="shared" si="303"/>
        <v>0</v>
      </c>
      <c r="X2179" t="b">
        <f t="shared" si="304"/>
        <v>1</v>
      </c>
      <c r="Y2179" t="b">
        <f t="shared" si="305"/>
        <v>0</v>
      </c>
    </row>
    <row r="2180" spans="1:25" x14ac:dyDescent="0.3">
      <c r="A2180">
        <v>2178</v>
      </c>
      <c r="B2180" t="s">
        <v>83</v>
      </c>
      <c r="C2180" t="s">
        <v>101</v>
      </c>
      <c r="D2180" t="s">
        <v>104</v>
      </c>
      <c r="E2180" t="s">
        <v>86</v>
      </c>
      <c r="F2180" t="s">
        <v>91</v>
      </c>
      <c r="G2180" t="s">
        <v>103</v>
      </c>
      <c r="H2180">
        <v>1199</v>
      </c>
      <c r="I2180">
        <v>87</v>
      </c>
      <c r="J2180">
        <v>18.8</v>
      </c>
      <c r="K2180">
        <v>9</v>
      </c>
      <c r="L2180">
        <v>2020</v>
      </c>
      <c r="M2180">
        <v>96948</v>
      </c>
      <c r="N2180">
        <v>1</v>
      </c>
      <c r="O2180">
        <v>0</v>
      </c>
      <c r="P2180">
        <v>3.87</v>
      </c>
      <c r="Q2180" t="b">
        <f t="shared" ref="Q2180:Q2243" si="306">AND(P2180&gt;4,P2180&gt;4)</f>
        <v>0</v>
      </c>
      <c r="R2180" t="b">
        <f t="shared" ref="R2180:R2243" si="307">AND(P2180&gt;4,P2180&lt;5)</f>
        <v>0</v>
      </c>
      <c r="S2180" t="b">
        <f t="shared" ref="S2180:S2243" si="308">M2180&gt;40000</f>
        <v>1</v>
      </c>
      <c r="T2180" t="b">
        <f t="shared" ref="T2180:T2243" si="309">F2180=""</f>
        <v>0</v>
      </c>
      <c r="U2180" t="b">
        <f t="shared" ref="U2180:U2243" si="310">AND(R2180,S2180,T2180)</f>
        <v>0</v>
      </c>
      <c r="V2180" t="b">
        <f t="shared" ref="V2180:V2243" si="311">L2180&gt;2022</f>
        <v>0</v>
      </c>
      <c r="W2180" t="b">
        <f t="shared" ref="W2180:W2243" si="312">P2180&gt;7</f>
        <v>0</v>
      </c>
      <c r="X2180" t="b">
        <f t="shared" ref="X2180:X2243" si="313">F2180="Automatic"</f>
        <v>1</v>
      </c>
      <c r="Y2180" t="b">
        <f t="shared" ref="Y2180:Y2243" si="314">AND(V2180,W2180,X2180)</f>
        <v>0</v>
      </c>
    </row>
    <row r="2181" spans="1:25" x14ac:dyDescent="0.3">
      <c r="A2181">
        <v>2179</v>
      </c>
      <c r="B2181" t="s">
        <v>83</v>
      </c>
      <c r="C2181" t="s">
        <v>101</v>
      </c>
      <c r="D2181" t="s">
        <v>104</v>
      </c>
      <c r="E2181" t="s">
        <v>86</v>
      </c>
      <c r="F2181" t="s">
        <v>91</v>
      </c>
      <c r="G2181" t="s">
        <v>103</v>
      </c>
      <c r="H2181">
        <v>1199</v>
      </c>
      <c r="I2181">
        <v>87</v>
      </c>
      <c r="J2181">
        <v>18.8</v>
      </c>
      <c r="K2181">
        <v>9</v>
      </c>
      <c r="L2181">
        <v>2024</v>
      </c>
      <c r="M2181">
        <v>20982</v>
      </c>
      <c r="N2181">
        <v>1</v>
      </c>
      <c r="O2181">
        <v>0</v>
      </c>
      <c r="P2181">
        <v>7.38</v>
      </c>
      <c r="Q2181" t="b">
        <f t="shared" si="306"/>
        <v>1</v>
      </c>
      <c r="R2181" t="b">
        <f t="shared" si="307"/>
        <v>0</v>
      </c>
      <c r="S2181" t="b">
        <f t="shared" si="308"/>
        <v>0</v>
      </c>
      <c r="T2181" t="b">
        <f t="shared" si="309"/>
        <v>0</v>
      </c>
      <c r="U2181" t="b">
        <f t="shared" si="310"/>
        <v>0</v>
      </c>
      <c r="V2181" t="b">
        <f t="shared" si="311"/>
        <v>1</v>
      </c>
      <c r="W2181" t="b">
        <f t="shared" si="312"/>
        <v>1</v>
      </c>
      <c r="X2181" t="b">
        <f t="shared" si="313"/>
        <v>1</v>
      </c>
      <c r="Y2181" t="b">
        <f t="shared" si="314"/>
        <v>1</v>
      </c>
    </row>
    <row r="2182" spans="1:25" x14ac:dyDescent="0.3">
      <c r="A2182">
        <v>2180</v>
      </c>
      <c r="B2182" t="s">
        <v>83</v>
      </c>
      <c r="C2182" t="s">
        <v>101</v>
      </c>
      <c r="D2182" t="s">
        <v>104</v>
      </c>
      <c r="E2182" t="s">
        <v>86</v>
      </c>
      <c r="F2182" t="s">
        <v>91</v>
      </c>
      <c r="G2182" t="s">
        <v>103</v>
      </c>
      <c r="H2182">
        <v>1199</v>
      </c>
      <c r="I2182">
        <v>87</v>
      </c>
      <c r="J2182">
        <v>18.8</v>
      </c>
      <c r="K2182">
        <v>9</v>
      </c>
      <c r="L2182">
        <v>2020</v>
      </c>
      <c r="M2182">
        <v>80163</v>
      </c>
      <c r="N2182">
        <v>1</v>
      </c>
      <c r="O2182">
        <v>0</v>
      </c>
      <c r="P2182">
        <v>3.78</v>
      </c>
      <c r="Q2182" t="b">
        <f t="shared" si="306"/>
        <v>0</v>
      </c>
      <c r="R2182" t="b">
        <f t="shared" si="307"/>
        <v>0</v>
      </c>
      <c r="S2182" t="b">
        <f t="shared" si="308"/>
        <v>1</v>
      </c>
      <c r="T2182" t="b">
        <f t="shared" si="309"/>
        <v>0</v>
      </c>
      <c r="U2182" t="b">
        <f t="shared" si="310"/>
        <v>0</v>
      </c>
      <c r="V2182" t="b">
        <f t="shared" si="311"/>
        <v>0</v>
      </c>
      <c r="W2182" t="b">
        <f t="shared" si="312"/>
        <v>0</v>
      </c>
      <c r="X2182" t="b">
        <f t="shared" si="313"/>
        <v>1</v>
      </c>
      <c r="Y2182" t="b">
        <f t="shared" si="314"/>
        <v>0</v>
      </c>
    </row>
    <row r="2183" spans="1:25" x14ac:dyDescent="0.3">
      <c r="A2183">
        <v>2181</v>
      </c>
      <c r="B2183" t="s">
        <v>83</v>
      </c>
      <c r="C2183" t="s">
        <v>101</v>
      </c>
      <c r="D2183" t="s">
        <v>104</v>
      </c>
      <c r="E2183" t="s">
        <v>86</v>
      </c>
      <c r="F2183" t="s">
        <v>91</v>
      </c>
      <c r="G2183" t="s">
        <v>103</v>
      </c>
      <c r="H2183">
        <v>1199</v>
      </c>
      <c r="I2183">
        <v>87</v>
      </c>
      <c r="J2183">
        <v>18.8</v>
      </c>
      <c r="K2183">
        <v>9</v>
      </c>
      <c r="L2183">
        <v>2022</v>
      </c>
      <c r="M2183">
        <v>89765</v>
      </c>
      <c r="N2183">
        <v>1</v>
      </c>
      <c r="O2183">
        <v>0</v>
      </c>
      <c r="P2183">
        <v>4.7699999999999996</v>
      </c>
      <c r="Q2183" t="b">
        <f t="shared" si="306"/>
        <v>1</v>
      </c>
      <c r="R2183" t="b">
        <f t="shared" si="307"/>
        <v>1</v>
      </c>
      <c r="S2183" t="b">
        <f t="shared" si="308"/>
        <v>1</v>
      </c>
      <c r="T2183" t="b">
        <f t="shared" si="309"/>
        <v>0</v>
      </c>
      <c r="U2183" t="b">
        <f t="shared" si="310"/>
        <v>0</v>
      </c>
      <c r="V2183" t="b">
        <f t="shared" si="311"/>
        <v>0</v>
      </c>
      <c r="W2183" t="b">
        <f t="shared" si="312"/>
        <v>0</v>
      </c>
      <c r="X2183" t="b">
        <f t="shared" si="313"/>
        <v>1</v>
      </c>
      <c r="Y2183" t="b">
        <f t="shared" si="314"/>
        <v>0</v>
      </c>
    </row>
    <row r="2184" spans="1:25" x14ac:dyDescent="0.3">
      <c r="A2184">
        <v>2182</v>
      </c>
      <c r="B2184" t="s">
        <v>83</v>
      </c>
      <c r="C2184" t="s">
        <v>101</v>
      </c>
      <c r="D2184" t="s">
        <v>104</v>
      </c>
      <c r="E2184" t="s">
        <v>86</v>
      </c>
      <c r="F2184" t="s">
        <v>91</v>
      </c>
      <c r="G2184" t="s">
        <v>103</v>
      </c>
      <c r="H2184">
        <v>1199</v>
      </c>
      <c r="I2184">
        <v>87</v>
      </c>
      <c r="J2184">
        <v>18.8</v>
      </c>
      <c r="K2184">
        <v>9</v>
      </c>
      <c r="L2184">
        <v>2020</v>
      </c>
      <c r="M2184">
        <v>116850</v>
      </c>
      <c r="N2184">
        <v>2</v>
      </c>
      <c r="O2184">
        <v>0</v>
      </c>
      <c r="P2184">
        <v>2.8</v>
      </c>
      <c r="Q2184" t="b">
        <f t="shared" si="306"/>
        <v>0</v>
      </c>
      <c r="R2184" t="b">
        <f t="shared" si="307"/>
        <v>0</v>
      </c>
      <c r="S2184" t="b">
        <f t="shared" si="308"/>
        <v>1</v>
      </c>
      <c r="T2184" t="b">
        <f t="shared" si="309"/>
        <v>0</v>
      </c>
      <c r="U2184" t="b">
        <f t="shared" si="310"/>
        <v>0</v>
      </c>
      <c r="V2184" t="b">
        <f t="shared" si="311"/>
        <v>0</v>
      </c>
      <c r="W2184" t="b">
        <f t="shared" si="312"/>
        <v>0</v>
      </c>
      <c r="X2184" t="b">
        <f t="shared" si="313"/>
        <v>1</v>
      </c>
      <c r="Y2184" t="b">
        <f t="shared" si="314"/>
        <v>0</v>
      </c>
    </row>
    <row r="2185" spans="1:25" x14ac:dyDescent="0.3">
      <c r="A2185">
        <v>2183</v>
      </c>
      <c r="B2185" t="s">
        <v>83</v>
      </c>
      <c r="C2185" t="s">
        <v>101</v>
      </c>
      <c r="D2185" t="s">
        <v>104</v>
      </c>
      <c r="E2185" t="s">
        <v>86</v>
      </c>
      <c r="F2185" t="s">
        <v>91</v>
      </c>
      <c r="G2185" t="s">
        <v>103</v>
      </c>
      <c r="H2185">
        <v>1199</v>
      </c>
      <c r="I2185">
        <v>87</v>
      </c>
      <c r="J2185">
        <v>18.8</v>
      </c>
      <c r="K2185">
        <v>9</v>
      </c>
      <c r="L2185">
        <v>2020</v>
      </c>
      <c r="M2185">
        <v>78181</v>
      </c>
      <c r="N2185">
        <v>1</v>
      </c>
      <c r="O2185">
        <v>0</v>
      </c>
      <c r="P2185">
        <v>4.21</v>
      </c>
      <c r="Q2185" t="b">
        <f t="shared" si="306"/>
        <v>1</v>
      </c>
      <c r="R2185" t="b">
        <f t="shared" si="307"/>
        <v>1</v>
      </c>
      <c r="S2185" t="b">
        <f t="shared" si="308"/>
        <v>1</v>
      </c>
      <c r="T2185" t="b">
        <f t="shared" si="309"/>
        <v>0</v>
      </c>
      <c r="U2185" t="b">
        <f t="shared" si="310"/>
        <v>0</v>
      </c>
      <c r="V2185" t="b">
        <f t="shared" si="311"/>
        <v>0</v>
      </c>
      <c r="W2185" t="b">
        <f t="shared" si="312"/>
        <v>0</v>
      </c>
      <c r="X2185" t="b">
        <f t="shared" si="313"/>
        <v>1</v>
      </c>
      <c r="Y2185" t="b">
        <f t="shared" si="314"/>
        <v>0</v>
      </c>
    </row>
    <row r="2186" spans="1:25" x14ac:dyDescent="0.3">
      <c r="A2186">
        <v>2184</v>
      </c>
      <c r="B2186" t="s">
        <v>83</v>
      </c>
      <c r="C2186" t="s">
        <v>101</v>
      </c>
      <c r="D2186" t="s">
        <v>104</v>
      </c>
      <c r="E2186" t="s">
        <v>86</v>
      </c>
      <c r="F2186" t="s">
        <v>91</v>
      </c>
      <c r="G2186" t="s">
        <v>103</v>
      </c>
      <c r="H2186">
        <v>1199</v>
      </c>
      <c r="I2186">
        <v>87</v>
      </c>
      <c r="J2186">
        <v>18.8</v>
      </c>
      <c r="K2186">
        <v>9</v>
      </c>
      <c r="L2186">
        <v>2022</v>
      </c>
      <c r="M2186">
        <v>43937</v>
      </c>
      <c r="N2186">
        <v>3</v>
      </c>
      <c r="O2186">
        <v>1</v>
      </c>
      <c r="P2186">
        <v>4.37</v>
      </c>
      <c r="Q2186" t="b">
        <f t="shared" si="306"/>
        <v>1</v>
      </c>
      <c r="R2186" t="b">
        <f t="shared" si="307"/>
        <v>1</v>
      </c>
      <c r="S2186" t="b">
        <f t="shared" si="308"/>
        <v>1</v>
      </c>
      <c r="T2186" t="b">
        <f t="shared" si="309"/>
        <v>0</v>
      </c>
      <c r="U2186" t="b">
        <f t="shared" si="310"/>
        <v>0</v>
      </c>
      <c r="V2186" t="b">
        <f t="shared" si="311"/>
        <v>0</v>
      </c>
      <c r="W2186" t="b">
        <f t="shared" si="312"/>
        <v>0</v>
      </c>
      <c r="X2186" t="b">
        <f t="shared" si="313"/>
        <v>1</v>
      </c>
      <c r="Y2186" t="b">
        <f t="shared" si="314"/>
        <v>0</v>
      </c>
    </row>
    <row r="2187" spans="1:25" x14ac:dyDescent="0.3">
      <c r="A2187">
        <v>2185</v>
      </c>
      <c r="B2187" t="s">
        <v>83</v>
      </c>
      <c r="C2187" t="s">
        <v>101</v>
      </c>
      <c r="D2187" t="s">
        <v>104</v>
      </c>
      <c r="E2187" t="s">
        <v>86</v>
      </c>
      <c r="F2187" t="s">
        <v>91</v>
      </c>
      <c r="G2187" t="s">
        <v>103</v>
      </c>
      <c r="H2187">
        <v>1199</v>
      </c>
      <c r="I2187">
        <v>87</v>
      </c>
      <c r="J2187">
        <v>18.8</v>
      </c>
      <c r="K2187">
        <v>9</v>
      </c>
      <c r="L2187">
        <v>2021</v>
      </c>
      <c r="M2187">
        <v>63134</v>
      </c>
      <c r="N2187">
        <v>3</v>
      </c>
      <c r="O2187">
        <v>0</v>
      </c>
      <c r="P2187">
        <v>4.3099999999999996</v>
      </c>
      <c r="Q2187" t="b">
        <f t="shared" si="306"/>
        <v>1</v>
      </c>
      <c r="R2187" t="b">
        <f t="shared" si="307"/>
        <v>1</v>
      </c>
      <c r="S2187" t="b">
        <f t="shared" si="308"/>
        <v>1</v>
      </c>
      <c r="T2187" t="b">
        <f t="shared" si="309"/>
        <v>0</v>
      </c>
      <c r="U2187" t="b">
        <f t="shared" si="310"/>
        <v>0</v>
      </c>
      <c r="V2187" t="b">
        <f t="shared" si="311"/>
        <v>0</v>
      </c>
      <c r="W2187" t="b">
        <f t="shared" si="312"/>
        <v>0</v>
      </c>
      <c r="X2187" t="b">
        <f t="shared" si="313"/>
        <v>1</v>
      </c>
      <c r="Y2187" t="b">
        <f t="shared" si="314"/>
        <v>0</v>
      </c>
    </row>
    <row r="2188" spans="1:25" x14ac:dyDescent="0.3">
      <c r="A2188">
        <v>2186</v>
      </c>
      <c r="B2188" t="s">
        <v>83</v>
      </c>
      <c r="C2188" t="s">
        <v>101</v>
      </c>
      <c r="D2188" t="s">
        <v>104</v>
      </c>
      <c r="E2188" t="s">
        <v>86</v>
      </c>
      <c r="F2188" t="s">
        <v>91</v>
      </c>
      <c r="G2188" t="s">
        <v>103</v>
      </c>
      <c r="H2188">
        <v>1199</v>
      </c>
      <c r="I2188">
        <v>87</v>
      </c>
      <c r="J2188">
        <v>18.8</v>
      </c>
      <c r="K2188">
        <v>9</v>
      </c>
      <c r="L2188">
        <v>2023</v>
      </c>
      <c r="M2188">
        <v>42378</v>
      </c>
      <c r="N2188">
        <v>1</v>
      </c>
      <c r="O2188">
        <v>0</v>
      </c>
      <c r="P2188">
        <v>6.53</v>
      </c>
      <c r="Q2188" t="b">
        <f t="shared" si="306"/>
        <v>1</v>
      </c>
      <c r="R2188" t="b">
        <f t="shared" si="307"/>
        <v>0</v>
      </c>
      <c r="S2188" t="b">
        <f t="shared" si="308"/>
        <v>1</v>
      </c>
      <c r="T2188" t="b">
        <f t="shared" si="309"/>
        <v>0</v>
      </c>
      <c r="U2188" t="b">
        <f t="shared" si="310"/>
        <v>0</v>
      </c>
      <c r="V2188" t="b">
        <f t="shared" si="311"/>
        <v>1</v>
      </c>
      <c r="W2188" t="b">
        <f t="shared" si="312"/>
        <v>0</v>
      </c>
      <c r="X2188" t="b">
        <f t="shared" si="313"/>
        <v>1</v>
      </c>
      <c r="Y2188" t="b">
        <f t="shared" si="314"/>
        <v>0</v>
      </c>
    </row>
    <row r="2189" spans="1:25" x14ac:dyDescent="0.3">
      <c r="A2189">
        <v>2187</v>
      </c>
      <c r="B2189" t="s">
        <v>83</v>
      </c>
      <c r="C2189" t="s">
        <v>101</v>
      </c>
      <c r="D2189" t="s">
        <v>104</v>
      </c>
      <c r="E2189" t="s">
        <v>86</v>
      </c>
      <c r="F2189" t="s">
        <v>91</v>
      </c>
      <c r="G2189" t="s">
        <v>103</v>
      </c>
      <c r="H2189">
        <v>1199</v>
      </c>
      <c r="I2189">
        <v>87</v>
      </c>
      <c r="J2189">
        <v>18.8</v>
      </c>
      <c r="K2189">
        <v>9</v>
      </c>
      <c r="L2189">
        <v>2021</v>
      </c>
      <c r="M2189">
        <v>81551</v>
      </c>
      <c r="N2189">
        <v>1</v>
      </c>
      <c r="O2189">
        <v>0</v>
      </c>
      <c r="P2189">
        <v>4.37</v>
      </c>
      <c r="Q2189" t="b">
        <f t="shared" si="306"/>
        <v>1</v>
      </c>
      <c r="R2189" t="b">
        <f t="shared" si="307"/>
        <v>1</v>
      </c>
      <c r="S2189" t="b">
        <f t="shared" si="308"/>
        <v>1</v>
      </c>
      <c r="T2189" t="b">
        <f t="shared" si="309"/>
        <v>0</v>
      </c>
      <c r="U2189" t="b">
        <f t="shared" si="310"/>
        <v>0</v>
      </c>
      <c r="V2189" t="b">
        <f t="shared" si="311"/>
        <v>0</v>
      </c>
      <c r="W2189" t="b">
        <f t="shared" si="312"/>
        <v>0</v>
      </c>
      <c r="X2189" t="b">
        <f t="shared" si="313"/>
        <v>1</v>
      </c>
      <c r="Y2189" t="b">
        <f t="shared" si="314"/>
        <v>0</v>
      </c>
    </row>
    <row r="2190" spans="1:25" x14ac:dyDescent="0.3">
      <c r="A2190">
        <v>2188</v>
      </c>
      <c r="B2190" t="s">
        <v>83</v>
      </c>
      <c r="C2190" t="s">
        <v>101</v>
      </c>
      <c r="D2190" t="s">
        <v>104</v>
      </c>
      <c r="E2190" t="s">
        <v>86</v>
      </c>
      <c r="F2190" t="s">
        <v>91</v>
      </c>
      <c r="G2190" t="s">
        <v>103</v>
      </c>
      <c r="H2190">
        <v>1199</v>
      </c>
      <c r="I2190">
        <v>87</v>
      </c>
      <c r="J2190">
        <v>18.8</v>
      </c>
      <c r="K2190">
        <v>9</v>
      </c>
      <c r="L2190">
        <v>2022</v>
      </c>
      <c r="M2190">
        <v>80989</v>
      </c>
      <c r="N2190">
        <v>1</v>
      </c>
      <c r="O2190">
        <v>0</v>
      </c>
      <c r="P2190">
        <v>5.41</v>
      </c>
      <c r="Q2190" t="b">
        <f t="shared" si="306"/>
        <v>1</v>
      </c>
      <c r="R2190" t="b">
        <f t="shared" si="307"/>
        <v>0</v>
      </c>
      <c r="S2190" t="b">
        <f t="shared" si="308"/>
        <v>1</v>
      </c>
      <c r="T2190" t="b">
        <f t="shared" si="309"/>
        <v>0</v>
      </c>
      <c r="U2190" t="b">
        <f t="shared" si="310"/>
        <v>0</v>
      </c>
      <c r="V2190" t="b">
        <f t="shared" si="311"/>
        <v>0</v>
      </c>
      <c r="W2190" t="b">
        <f t="shared" si="312"/>
        <v>0</v>
      </c>
      <c r="X2190" t="b">
        <f t="shared" si="313"/>
        <v>1</v>
      </c>
      <c r="Y2190" t="b">
        <f t="shared" si="314"/>
        <v>0</v>
      </c>
    </row>
    <row r="2191" spans="1:25" x14ac:dyDescent="0.3">
      <c r="A2191">
        <v>2189</v>
      </c>
      <c r="B2191" t="s">
        <v>83</v>
      </c>
      <c r="C2191" t="s">
        <v>101</v>
      </c>
      <c r="D2191" t="s">
        <v>104</v>
      </c>
      <c r="E2191" t="s">
        <v>86</v>
      </c>
      <c r="F2191" t="s">
        <v>91</v>
      </c>
      <c r="G2191" t="s">
        <v>103</v>
      </c>
      <c r="H2191">
        <v>1199</v>
      </c>
      <c r="I2191">
        <v>87</v>
      </c>
      <c r="J2191">
        <v>18.8</v>
      </c>
      <c r="K2191">
        <v>9</v>
      </c>
      <c r="L2191">
        <v>2024</v>
      </c>
      <c r="M2191">
        <v>47301</v>
      </c>
      <c r="N2191">
        <v>1</v>
      </c>
      <c r="O2191">
        <v>0</v>
      </c>
      <c r="P2191">
        <v>7.15</v>
      </c>
      <c r="Q2191" t="b">
        <f t="shared" si="306"/>
        <v>1</v>
      </c>
      <c r="R2191" t="b">
        <f t="shared" si="307"/>
        <v>0</v>
      </c>
      <c r="S2191" t="b">
        <f t="shared" si="308"/>
        <v>1</v>
      </c>
      <c r="T2191" t="b">
        <f t="shared" si="309"/>
        <v>0</v>
      </c>
      <c r="U2191" t="b">
        <f t="shared" si="310"/>
        <v>0</v>
      </c>
      <c r="V2191" t="b">
        <f t="shared" si="311"/>
        <v>1</v>
      </c>
      <c r="W2191" t="b">
        <f t="shared" si="312"/>
        <v>1</v>
      </c>
      <c r="X2191" t="b">
        <f t="shared" si="313"/>
        <v>1</v>
      </c>
      <c r="Y2191" t="b">
        <f t="shared" si="314"/>
        <v>1</v>
      </c>
    </row>
    <row r="2192" spans="1:25" x14ac:dyDescent="0.3">
      <c r="A2192">
        <v>2190</v>
      </c>
      <c r="B2192" t="s">
        <v>83</v>
      </c>
      <c r="C2192" t="s">
        <v>101</v>
      </c>
      <c r="D2192" t="s">
        <v>104</v>
      </c>
      <c r="E2192" t="s">
        <v>86</v>
      </c>
      <c r="F2192" t="s">
        <v>91</v>
      </c>
      <c r="G2192" t="s">
        <v>103</v>
      </c>
      <c r="H2192">
        <v>1199</v>
      </c>
      <c r="I2192">
        <v>87</v>
      </c>
      <c r="J2192">
        <v>18.8</v>
      </c>
      <c r="K2192">
        <v>9</v>
      </c>
      <c r="L2192">
        <v>2026</v>
      </c>
      <c r="M2192">
        <v>6736</v>
      </c>
      <c r="N2192">
        <v>2</v>
      </c>
      <c r="O2192">
        <v>1</v>
      </c>
      <c r="P2192">
        <v>7.53</v>
      </c>
      <c r="Q2192" t="b">
        <f t="shared" si="306"/>
        <v>1</v>
      </c>
      <c r="R2192" t="b">
        <f t="shared" si="307"/>
        <v>0</v>
      </c>
      <c r="S2192" t="b">
        <f t="shared" si="308"/>
        <v>0</v>
      </c>
      <c r="T2192" t="b">
        <f t="shared" si="309"/>
        <v>0</v>
      </c>
      <c r="U2192" t="b">
        <f t="shared" si="310"/>
        <v>0</v>
      </c>
      <c r="V2192" t="b">
        <f t="shared" si="311"/>
        <v>1</v>
      </c>
      <c r="W2192" t="b">
        <f t="shared" si="312"/>
        <v>1</v>
      </c>
      <c r="X2192" t="b">
        <f t="shared" si="313"/>
        <v>1</v>
      </c>
      <c r="Y2192" t="b">
        <f t="shared" si="314"/>
        <v>1</v>
      </c>
    </row>
    <row r="2193" spans="1:25" x14ac:dyDescent="0.3">
      <c r="A2193">
        <v>2191</v>
      </c>
      <c r="B2193" t="s">
        <v>83</v>
      </c>
      <c r="C2193" t="s">
        <v>101</v>
      </c>
      <c r="D2193" t="s">
        <v>104</v>
      </c>
      <c r="E2193" t="s">
        <v>86</v>
      </c>
      <c r="F2193" t="s">
        <v>91</v>
      </c>
      <c r="G2193" t="s">
        <v>103</v>
      </c>
      <c r="H2193">
        <v>1199</v>
      </c>
      <c r="I2193">
        <v>87</v>
      </c>
      <c r="J2193">
        <v>18.8</v>
      </c>
      <c r="K2193">
        <v>9</v>
      </c>
      <c r="L2193">
        <v>2025</v>
      </c>
      <c r="M2193">
        <v>12892</v>
      </c>
      <c r="N2193">
        <v>1</v>
      </c>
      <c r="O2193">
        <v>0</v>
      </c>
      <c r="P2193">
        <v>8.49</v>
      </c>
      <c r="Q2193" t="b">
        <f t="shared" si="306"/>
        <v>1</v>
      </c>
      <c r="R2193" t="b">
        <f t="shared" si="307"/>
        <v>0</v>
      </c>
      <c r="S2193" t="b">
        <f t="shared" si="308"/>
        <v>0</v>
      </c>
      <c r="T2193" t="b">
        <f t="shared" si="309"/>
        <v>0</v>
      </c>
      <c r="U2193" t="b">
        <f t="shared" si="310"/>
        <v>0</v>
      </c>
      <c r="V2193" t="b">
        <f t="shared" si="311"/>
        <v>1</v>
      </c>
      <c r="W2193" t="b">
        <f t="shared" si="312"/>
        <v>1</v>
      </c>
      <c r="X2193" t="b">
        <f t="shared" si="313"/>
        <v>1</v>
      </c>
      <c r="Y2193" t="b">
        <f t="shared" si="314"/>
        <v>1</v>
      </c>
    </row>
    <row r="2194" spans="1:25" x14ac:dyDescent="0.3">
      <c r="A2194">
        <v>2192</v>
      </c>
      <c r="B2194" t="s">
        <v>83</v>
      </c>
      <c r="C2194" t="s">
        <v>101</v>
      </c>
      <c r="D2194" t="s">
        <v>104</v>
      </c>
      <c r="E2194" t="s">
        <v>86</v>
      </c>
      <c r="F2194" t="s">
        <v>91</v>
      </c>
      <c r="G2194" t="s">
        <v>103</v>
      </c>
      <c r="H2194">
        <v>1199</v>
      </c>
      <c r="I2194">
        <v>87</v>
      </c>
      <c r="J2194">
        <v>18.8</v>
      </c>
      <c r="K2194">
        <v>9</v>
      </c>
      <c r="L2194">
        <v>2022</v>
      </c>
      <c r="M2194">
        <v>66291</v>
      </c>
      <c r="N2194">
        <v>1</v>
      </c>
      <c r="O2194">
        <v>0</v>
      </c>
      <c r="P2194">
        <v>5.75</v>
      </c>
      <c r="Q2194" t="b">
        <f t="shared" si="306"/>
        <v>1</v>
      </c>
      <c r="R2194" t="b">
        <f t="shared" si="307"/>
        <v>0</v>
      </c>
      <c r="S2194" t="b">
        <f t="shared" si="308"/>
        <v>1</v>
      </c>
      <c r="T2194" t="b">
        <f t="shared" si="309"/>
        <v>0</v>
      </c>
      <c r="U2194" t="b">
        <f t="shared" si="310"/>
        <v>0</v>
      </c>
      <c r="V2194" t="b">
        <f t="shared" si="311"/>
        <v>0</v>
      </c>
      <c r="W2194" t="b">
        <f t="shared" si="312"/>
        <v>0</v>
      </c>
      <c r="X2194" t="b">
        <f t="shared" si="313"/>
        <v>1</v>
      </c>
      <c r="Y2194" t="b">
        <f t="shared" si="314"/>
        <v>0</v>
      </c>
    </row>
    <row r="2195" spans="1:25" x14ac:dyDescent="0.3">
      <c r="A2195">
        <v>2193</v>
      </c>
      <c r="B2195" t="s">
        <v>83</v>
      </c>
      <c r="C2195" t="s">
        <v>101</v>
      </c>
      <c r="D2195" t="s">
        <v>104</v>
      </c>
      <c r="E2195" t="s">
        <v>86</v>
      </c>
      <c r="F2195" t="s">
        <v>91</v>
      </c>
      <c r="G2195" t="s">
        <v>103</v>
      </c>
      <c r="H2195">
        <v>1199</v>
      </c>
      <c r="I2195">
        <v>87</v>
      </c>
      <c r="J2195">
        <v>18.8</v>
      </c>
      <c r="K2195">
        <v>9</v>
      </c>
      <c r="L2195">
        <v>2023</v>
      </c>
      <c r="M2195">
        <v>35255</v>
      </c>
      <c r="N2195">
        <v>1</v>
      </c>
      <c r="O2195">
        <v>0</v>
      </c>
      <c r="P2195">
        <v>6.46</v>
      </c>
      <c r="Q2195" t="b">
        <f t="shared" si="306"/>
        <v>1</v>
      </c>
      <c r="R2195" t="b">
        <f t="shared" si="307"/>
        <v>0</v>
      </c>
      <c r="S2195" t="b">
        <f t="shared" si="308"/>
        <v>0</v>
      </c>
      <c r="T2195" t="b">
        <f t="shared" si="309"/>
        <v>0</v>
      </c>
      <c r="U2195" t="b">
        <f t="shared" si="310"/>
        <v>0</v>
      </c>
      <c r="V2195" t="b">
        <f t="shared" si="311"/>
        <v>1</v>
      </c>
      <c r="W2195" t="b">
        <f t="shared" si="312"/>
        <v>0</v>
      </c>
      <c r="X2195" t="b">
        <f t="shared" si="313"/>
        <v>1</v>
      </c>
      <c r="Y2195" t="b">
        <f t="shared" si="314"/>
        <v>0</v>
      </c>
    </row>
    <row r="2196" spans="1:25" x14ac:dyDescent="0.3">
      <c r="A2196">
        <v>2194</v>
      </c>
      <c r="B2196" t="s">
        <v>83</v>
      </c>
      <c r="C2196" t="s">
        <v>101</v>
      </c>
      <c r="D2196" t="s">
        <v>104</v>
      </c>
      <c r="E2196" t="s">
        <v>86</v>
      </c>
      <c r="F2196" t="s">
        <v>91</v>
      </c>
      <c r="G2196" t="s">
        <v>103</v>
      </c>
      <c r="H2196">
        <v>1199</v>
      </c>
      <c r="I2196">
        <v>87</v>
      </c>
      <c r="J2196">
        <v>18.8</v>
      </c>
      <c r="K2196">
        <v>9</v>
      </c>
      <c r="L2196">
        <v>2020</v>
      </c>
      <c r="M2196">
        <v>75499</v>
      </c>
      <c r="N2196">
        <v>1</v>
      </c>
      <c r="O2196">
        <v>0</v>
      </c>
      <c r="P2196">
        <v>4.01</v>
      </c>
      <c r="Q2196" t="b">
        <f t="shared" si="306"/>
        <v>1</v>
      </c>
      <c r="R2196" t="b">
        <f t="shared" si="307"/>
        <v>1</v>
      </c>
      <c r="S2196" t="b">
        <f t="shared" si="308"/>
        <v>1</v>
      </c>
      <c r="T2196" t="b">
        <f t="shared" si="309"/>
        <v>0</v>
      </c>
      <c r="U2196" t="b">
        <f t="shared" si="310"/>
        <v>0</v>
      </c>
      <c r="V2196" t="b">
        <f t="shared" si="311"/>
        <v>0</v>
      </c>
      <c r="W2196" t="b">
        <f t="shared" si="312"/>
        <v>0</v>
      </c>
      <c r="X2196" t="b">
        <f t="shared" si="313"/>
        <v>1</v>
      </c>
      <c r="Y2196" t="b">
        <f t="shared" si="314"/>
        <v>0</v>
      </c>
    </row>
    <row r="2197" spans="1:25" x14ac:dyDescent="0.3">
      <c r="A2197">
        <v>2195</v>
      </c>
      <c r="B2197" t="s">
        <v>83</v>
      </c>
      <c r="C2197" t="s">
        <v>101</v>
      </c>
      <c r="D2197" t="s">
        <v>104</v>
      </c>
      <c r="E2197" t="s">
        <v>86</v>
      </c>
      <c r="F2197" t="s">
        <v>91</v>
      </c>
      <c r="G2197" t="s">
        <v>103</v>
      </c>
      <c r="H2197">
        <v>1199</v>
      </c>
      <c r="I2197">
        <v>87</v>
      </c>
      <c r="J2197">
        <v>18.8</v>
      </c>
      <c r="K2197">
        <v>9</v>
      </c>
      <c r="L2197">
        <v>2026</v>
      </c>
      <c r="M2197">
        <v>9730</v>
      </c>
      <c r="N2197">
        <v>3</v>
      </c>
      <c r="O2197">
        <v>0</v>
      </c>
      <c r="P2197">
        <v>7.82</v>
      </c>
      <c r="Q2197" t="b">
        <f t="shared" si="306"/>
        <v>1</v>
      </c>
      <c r="R2197" t="b">
        <f t="shared" si="307"/>
        <v>0</v>
      </c>
      <c r="S2197" t="b">
        <f t="shared" si="308"/>
        <v>0</v>
      </c>
      <c r="T2197" t="b">
        <f t="shared" si="309"/>
        <v>0</v>
      </c>
      <c r="U2197" t="b">
        <f t="shared" si="310"/>
        <v>0</v>
      </c>
      <c r="V2197" t="b">
        <f t="shared" si="311"/>
        <v>1</v>
      </c>
      <c r="W2197" t="b">
        <f t="shared" si="312"/>
        <v>1</v>
      </c>
      <c r="X2197" t="b">
        <f t="shared" si="313"/>
        <v>1</v>
      </c>
      <c r="Y2197" t="b">
        <f t="shared" si="314"/>
        <v>1</v>
      </c>
    </row>
    <row r="2198" spans="1:25" x14ac:dyDescent="0.3">
      <c r="A2198">
        <v>2196</v>
      </c>
      <c r="B2198" t="s">
        <v>83</v>
      </c>
      <c r="C2198" t="s">
        <v>101</v>
      </c>
      <c r="D2198" t="s">
        <v>104</v>
      </c>
      <c r="E2198" t="s">
        <v>86</v>
      </c>
      <c r="F2198" t="s">
        <v>91</v>
      </c>
      <c r="G2198" t="s">
        <v>103</v>
      </c>
      <c r="H2198">
        <v>1199</v>
      </c>
      <c r="I2198">
        <v>87</v>
      </c>
      <c r="J2198">
        <v>18.8</v>
      </c>
      <c r="K2198">
        <v>9</v>
      </c>
      <c r="L2198">
        <v>2026</v>
      </c>
      <c r="M2198">
        <v>9811</v>
      </c>
      <c r="N2198">
        <v>1</v>
      </c>
      <c r="O2198">
        <v>0</v>
      </c>
      <c r="P2198">
        <v>8.6199999999999992</v>
      </c>
      <c r="Q2198" t="b">
        <f t="shared" si="306"/>
        <v>1</v>
      </c>
      <c r="R2198" t="b">
        <f t="shared" si="307"/>
        <v>0</v>
      </c>
      <c r="S2198" t="b">
        <f t="shared" si="308"/>
        <v>0</v>
      </c>
      <c r="T2198" t="b">
        <f t="shared" si="309"/>
        <v>0</v>
      </c>
      <c r="U2198" t="b">
        <f t="shared" si="310"/>
        <v>0</v>
      </c>
      <c r="V2198" t="b">
        <f t="shared" si="311"/>
        <v>1</v>
      </c>
      <c r="W2198" t="b">
        <f t="shared" si="312"/>
        <v>1</v>
      </c>
      <c r="X2198" t="b">
        <f t="shared" si="313"/>
        <v>1</v>
      </c>
      <c r="Y2198" t="b">
        <f t="shared" si="314"/>
        <v>1</v>
      </c>
    </row>
    <row r="2199" spans="1:25" x14ac:dyDescent="0.3">
      <c r="A2199">
        <v>2197</v>
      </c>
      <c r="B2199" t="s">
        <v>83</v>
      </c>
      <c r="C2199" t="s">
        <v>101</v>
      </c>
      <c r="D2199" t="s">
        <v>104</v>
      </c>
      <c r="E2199" t="s">
        <v>86</v>
      </c>
      <c r="F2199" t="s">
        <v>91</v>
      </c>
      <c r="G2199" t="s">
        <v>103</v>
      </c>
      <c r="H2199">
        <v>1199</v>
      </c>
      <c r="I2199">
        <v>87</v>
      </c>
      <c r="J2199">
        <v>18.8</v>
      </c>
      <c r="K2199">
        <v>9</v>
      </c>
      <c r="L2199">
        <v>2025</v>
      </c>
      <c r="M2199">
        <v>22071</v>
      </c>
      <c r="N2199">
        <v>1</v>
      </c>
      <c r="O2199">
        <v>0</v>
      </c>
      <c r="P2199">
        <v>8.1300000000000008</v>
      </c>
      <c r="Q2199" t="b">
        <f t="shared" si="306"/>
        <v>1</v>
      </c>
      <c r="R2199" t="b">
        <f t="shared" si="307"/>
        <v>0</v>
      </c>
      <c r="S2199" t="b">
        <f t="shared" si="308"/>
        <v>0</v>
      </c>
      <c r="T2199" t="b">
        <f t="shared" si="309"/>
        <v>0</v>
      </c>
      <c r="U2199" t="b">
        <f t="shared" si="310"/>
        <v>0</v>
      </c>
      <c r="V2199" t="b">
        <f t="shared" si="311"/>
        <v>1</v>
      </c>
      <c r="W2199" t="b">
        <f t="shared" si="312"/>
        <v>1</v>
      </c>
      <c r="X2199" t="b">
        <f t="shared" si="313"/>
        <v>1</v>
      </c>
      <c r="Y2199" t="b">
        <f t="shared" si="314"/>
        <v>1</v>
      </c>
    </row>
    <row r="2200" spans="1:25" x14ac:dyDescent="0.3">
      <c r="A2200">
        <v>2198</v>
      </c>
      <c r="B2200" t="s">
        <v>83</v>
      </c>
      <c r="C2200" t="s">
        <v>101</v>
      </c>
      <c r="D2200" t="s">
        <v>104</v>
      </c>
      <c r="E2200" t="s">
        <v>86</v>
      </c>
      <c r="F2200" t="s">
        <v>91</v>
      </c>
      <c r="G2200" t="s">
        <v>103</v>
      </c>
      <c r="H2200">
        <v>1199</v>
      </c>
      <c r="I2200">
        <v>87</v>
      </c>
      <c r="J2200">
        <v>18.8</v>
      </c>
      <c r="K2200">
        <v>9</v>
      </c>
      <c r="L2200">
        <v>2023</v>
      </c>
      <c r="M2200">
        <v>56885</v>
      </c>
      <c r="N2200">
        <v>2</v>
      </c>
      <c r="O2200">
        <v>0</v>
      </c>
      <c r="P2200">
        <v>5.43</v>
      </c>
      <c r="Q2200" t="b">
        <f t="shared" si="306"/>
        <v>1</v>
      </c>
      <c r="R2200" t="b">
        <f t="shared" si="307"/>
        <v>0</v>
      </c>
      <c r="S2200" t="b">
        <f t="shared" si="308"/>
        <v>1</v>
      </c>
      <c r="T2200" t="b">
        <f t="shared" si="309"/>
        <v>0</v>
      </c>
      <c r="U2200" t="b">
        <f t="shared" si="310"/>
        <v>0</v>
      </c>
      <c r="V2200" t="b">
        <f t="shared" si="311"/>
        <v>1</v>
      </c>
      <c r="W2200" t="b">
        <f t="shared" si="312"/>
        <v>0</v>
      </c>
      <c r="X2200" t="b">
        <f t="shared" si="313"/>
        <v>1</v>
      </c>
      <c r="Y2200" t="b">
        <f t="shared" si="314"/>
        <v>0</v>
      </c>
    </row>
    <row r="2201" spans="1:25" x14ac:dyDescent="0.3">
      <c r="A2201">
        <v>2199</v>
      </c>
      <c r="B2201" t="s">
        <v>83</v>
      </c>
      <c r="C2201" t="s">
        <v>101</v>
      </c>
      <c r="D2201" t="s">
        <v>104</v>
      </c>
      <c r="E2201" t="s">
        <v>86</v>
      </c>
      <c r="F2201" t="s">
        <v>91</v>
      </c>
      <c r="G2201" t="s">
        <v>103</v>
      </c>
      <c r="H2201">
        <v>1199</v>
      </c>
      <c r="I2201">
        <v>87</v>
      </c>
      <c r="J2201">
        <v>18.8</v>
      </c>
      <c r="K2201">
        <v>9</v>
      </c>
      <c r="L2201">
        <v>2020</v>
      </c>
      <c r="M2201">
        <v>75988</v>
      </c>
      <c r="N2201">
        <v>1</v>
      </c>
      <c r="O2201">
        <v>0</v>
      </c>
      <c r="P2201">
        <v>3.77</v>
      </c>
      <c r="Q2201" t="b">
        <f t="shared" si="306"/>
        <v>0</v>
      </c>
      <c r="R2201" t="b">
        <f t="shared" si="307"/>
        <v>0</v>
      </c>
      <c r="S2201" t="b">
        <f t="shared" si="308"/>
        <v>1</v>
      </c>
      <c r="T2201" t="b">
        <f t="shared" si="309"/>
        <v>0</v>
      </c>
      <c r="U2201" t="b">
        <f t="shared" si="310"/>
        <v>0</v>
      </c>
      <c r="V2201" t="b">
        <f t="shared" si="311"/>
        <v>0</v>
      </c>
      <c r="W2201" t="b">
        <f t="shared" si="312"/>
        <v>0</v>
      </c>
      <c r="X2201" t="b">
        <f t="shared" si="313"/>
        <v>1</v>
      </c>
      <c r="Y2201" t="b">
        <f t="shared" si="314"/>
        <v>0</v>
      </c>
    </row>
    <row r="2202" spans="1:25" x14ac:dyDescent="0.3">
      <c r="A2202">
        <v>2200</v>
      </c>
      <c r="B2202" t="s">
        <v>83</v>
      </c>
      <c r="C2202" t="s">
        <v>101</v>
      </c>
      <c r="D2202" t="s">
        <v>104</v>
      </c>
      <c r="E2202" t="s">
        <v>86</v>
      </c>
      <c r="F2202" t="s">
        <v>91</v>
      </c>
      <c r="G2202" t="s">
        <v>103</v>
      </c>
      <c r="H2202">
        <v>1199</v>
      </c>
      <c r="I2202">
        <v>87</v>
      </c>
      <c r="J2202">
        <v>18.8</v>
      </c>
      <c r="K2202">
        <v>9</v>
      </c>
      <c r="L2202">
        <v>2026</v>
      </c>
      <c r="M2202">
        <v>8320</v>
      </c>
      <c r="N2202">
        <v>1</v>
      </c>
      <c r="O2202">
        <v>0</v>
      </c>
      <c r="P2202">
        <v>9.09</v>
      </c>
      <c r="Q2202" t="b">
        <f t="shared" si="306"/>
        <v>1</v>
      </c>
      <c r="R2202" t="b">
        <f t="shared" si="307"/>
        <v>0</v>
      </c>
      <c r="S2202" t="b">
        <f t="shared" si="308"/>
        <v>0</v>
      </c>
      <c r="T2202" t="b">
        <f t="shared" si="309"/>
        <v>0</v>
      </c>
      <c r="U2202" t="b">
        <f t="shared" si="310"/>
        <v>0</v>
      </c>
      <c r="V2202" t="b">
        <f t="shared" si="311"/>
        <v>1</v>
      </c>
      <c r="W2202" t="b">
        <f t="shared" si="312"/>
        <v>1</v>
      </c>
      <c r="X2202" t="b">
        <f t="shared" si="313"/>
        <v>1</v>
      </c>
      <c r="Y2202" t="b">
        <f t="shared" si="314"/>
        <v>1</v>
      </c>
    </row>
    <row r="2203" spans="1:25" x14ac:dyDescent="0.3">
      <c r="A2203">
        <v>2201</v>
      </c>
      <c r="B2203" t="s">
        <v>83</v>
      </c>
      <c r="C2203" t="s">
        <v>101</v>
      </c>
      <c r="D2203" t="s">
        <v>105</v>
      </c>
      <c r="E2203" t="s">
        <v>93</v>
      </c>
      <c r="F2203" t="s">
        <v>87</v>
      </c>
      <c r="G2203" t="s">
        <v>103</v>
      </c>
      <c r="H2203">
        <v>1199</v>
      </c>
      <c r="I2203">
        <v>73</v>
      </c>
      <c r="J2203">
        <v>26.9</v>
      </c>
      <c r="K2203">
        <v>8.8000000000000007</v>
      </c>
      <c r="L2203">
        <v>2022</v>
      </c>
      <c r="M2203">
        <v>60907</v>
      </c>
      <c r="N2203">
        <v>1</v>
      </c>
      <c r="O2203">
        <v>0</v>
      </c>
      <c r="P2203">
        <v>5.01</v>
      </c>
      <c r="Q2203" t="b">
        <f t="shared" si="306"/>
        <v>1</v>
      </c>
      <c r="R2203" t="b">
        <f t="shared" si="307"/>
        <v>0</v>
      </c>
      <c r="S2203" t="b">
        <f t="shared" si="308"/>
        <v>1</v>
      </c>
      <c r="T2203" t="b">
        <f t="shared" si="309"/>
        <v>0</v>
      </c>
      <c r="U2203" t="b">
        <f t="shared" si="310"/>
        <v>0</v>
      </c>
      <c r="V2203" t="b">
        <f t="shared" si="311"/>
        <v>0</v>
      </c>
      <c r="W2203" t="b">
        <f t="shared" si="312"/>
        <v>0</v>
      </c>
      <c r="X2203" t="b">
        <f t="shared" si="313"/>
        <v>0</v>
      </c>
      <c r="Y2203" t="b">
        <f t="shared" si="314"/>
        <v>0</v>
      </c>
    </row>
    <row r="2204" spans="1:25" x14ac:dyDescent="0.3">
      <c r="A2204">
        <v>2202</v>
      </c>
      <c r="B2204" t="s">
        <v>83</v>
      </c>
      <c r="C2204" t="s">
        <v>101</v>
      </c>
      <c r="D2204" t="s">
        <v>105</v>
      </c>
      <c r="E2204" t="s">
        <v>93</v>
      </c>
      <c r="F2204" t="s">
        <v>87</v>
      </c>
      <c r="G2204" t="s">
        <v>103</v>
      </c>
      <c r="H2204">
        <v>1199</v>
      </c>
      <c r="I2204">
        <v>73</v>
      </c>
      <c r="J2204">
        <v>26.9</v>
      </c>
      <c r="K2204">
        <v>8.8000000000000007</v>
      </c>
      <c r="L2204">
        <v>2020</v>
      </c>
      <c r="M2204">
        <v>76956</v>
      </c>
      <c r="N2204">
        <v>1</v>
      </c>
      <c r="O2204">
        <v>0</v>
      </c>
      <c r="P2204">
        <v>3.71</v>
      </c>
      <c r="Q2204" t="b">
        <f t="shared" si="306"/>
        <v>0</v>
      </c>
      <c r="R2204" t="b">
        <f t="shared" si="307"/>
        <v>0</v>
      </c>
      <c r="S2204" t="b">
        <f t="shared" si="308"/>
        <v>1</v>
      </c>
      <c r="T2204" t="b">
        <f t="shared" si="309"/>
        <v>0</v>
      </c>
      <c r="U2204" t="b">
        <f t="shared" si="310"/>
        <v>0</v>
      </c>
      <c r="V2204" t="b">
        <f t="shared" si="311"/>
        <v>0</v>
      </c>
      <c r="W2204" t="b">
        <f t="shared" si="312"/>
        <v>0</v>
      </c>
      <c r="X2204" t="b">
        <f t="shared" si="313"/>
        <v>0</v>
      </c>
      <c r="Y2204" t="b">
        <f t="shared" si="314"/>
        <v>0</v>
      </c>
    </row>
    <row r="2205" spans="1:25" x14ac:dyDescent="0.3">
      <c r="A2205">
        <v>2203</v>
      </c>
      <c r="B2205" t="s">
        <v>83</v>
      </c>
      <c r="C2205" t="s">
        <v>101</v>
      </c>
      <c r="D2205" t="s">
        <v>105</v>
      </c>
      <c r="E2205" t="s">
        <v>93</v>
      </c>
      <c r="F2205" t="s">
        <v>87</v>
      </c>
      <c r="G2205" t="s">
        <v>103</v>
      </c>
      <c r="H2205">
        <v>1199</v>
      </c>
      <c r="I2205">
        <v>73</v>
      </c>
      <c r="J2205">
        <v>26.9</v>
      </c>
      <c r="K2205">
        <v>8.8000000000000007</v>
      </c>
      <c r="L2205">
        <v>2025</v>
      </c>
      <c r="M2205">
        <v>18112</v>
      </c>
      <c r="N2205">
        <v>2</v>
      </c>
      <c r="O2205">
        <v>0</v>
      </c>
      <c r="P2205">
        <v>7.12</v>
      </c>
      <c r="Q2205" t="b">
        <f t="shared" si="306"/>
        <v>1</v>
      </c>
      <c r="R2205" t="b">
        <f t="shared" si="307"/>
        <v>0</v>
      </c>
      <c r="S2205" t="b">
        <f t="shared" si="308"/>
        <v>0</v>
      </c>
      <c r="T2205" t="b">
        <f t="shared" si="309"/>
        <v>0</v>
      </c>
      <c r="U2205" t="b">
        <f t="shared" si="310"/>
        <v>0</v>
      </c>
      <c r="V2205" t="b">
        <f t="shared" si="311"/>
        <v>1</v>
      </c>
      <c r="W2205" t="b">
        <f t="shared" si="312"/>
        <v>1</v>
      </c>
      <c r="X2205" t="b">
        <f t="shared" si="313"/>
        <v>0</v>
      </c>
      <c r="Y2205" t="b">
        <f t="shared" si="314"/>
        <v>0</v>
      </c>
    </row>
    <row r="2206" spans="1:25" x14ac:dyDescent="0.3">
      <c r="A2206">
        <v>2204</v>
      </c>
      <c r="B2206" t="s">
        <v>83</v>
      </c>
      <c r="C2206" t="s">
        <v>101</v>
      </c>
      <c r="D2206" t="s">
        <v>105</v>
      </c>
      <c r="E2206" t="s">
        <v>93</v>
      </c>
      <c r="F2206" t="s">
        <v>87</v>
      </c>
      <c r="G2206" t="s">
        <v>103</v>
      </c>
      <c r="H2206">
        <v>1199</v>
      </c>
      <c r="I2206">
        <v>73</v>
      </c>
      <c r="J2206">
        <v>26.9</v>
      </c>
      <c r="K2206">
        <v>8.8000000000000007</v>
      </c>
      <c r="L2206">
        <v>2026</v>
      </c>
      <c r="M2206">
        <v>5381</v>
      </c>
      <c r="N2206">
        <v>3</v>
      </c>
      <c r="O2206">
        <v>0</v>
      </c>
      <c r="P2206">
        <v>7.56</v>
      </c>
      <c r="Q2206" t="b">
        <f t="shared" si="306"/>
        <v>1</v>
      </c>
      <c r="R2206" t="b">
        <f t="shared" si="307"/>
        <v>0</v>
      </c>
      <c r="S2206" t="b">
        <f t="shared" si="308"/>
        <v>0</v>
      </c>
      <c r="T2206" t="b">
        <f t="shared" si="309"/>
        <v>0</v>
      </c>
      <c r="U2206" t="b">
        <f t="shared" si="310"/>
        <v>0</v>
      </c>
      <c r="V2206" t="b">
        <f t="shared" si="311"/>
        <v>1</v>
      </c>
      <c r="W2206" t="b">
        <f t="shared" si="312"/>
        <v>1</v>
      </c>
      <c r="X2206" t="b">
        <f t="shared" si="313"/>
        <v>0</v>
      </c>
      <c r="Y2206" t="b">
        <f t="shared" si="314"/>
        <v>0</v>
      </c>
    </row>
    <row r="2207" spans="1:25" x14ac:dyDescent="0.3">
      <c r="A2207">
        <v>2205</v>
      </c>
      <c r="B2207" t="s">
        <v>83</v>
      </c>
      <c r="C2207" t="s">
        <v>101</v>
      </c>
      <c r="D2207" t="s">
        <v>105</v>
      </c>
      <c r="E2207" t="s">
        <v>93</v>
      </c>
      <c r="F2207" t="s">
        <v>87</v>
      </c>
      <c r="G2207" t="s">
        <v>103</v>
      </c>
      <c r="H2207">
        <v>1199</v>
      </c>
      <c r="I2207">
        <v>73</v>
      </c>
      <c r="J2207">
        <v>26.9</v>
      </c>
      <c r="K2207">
        <v>8.8000000000000007</v>
      </c>
      <c r="L2207">
        <v>2025</v>
      </c>
      <c r="M2207">
        <v>19651</v>
      </c>
      <c r="N2207">
        <v>1</v>
      </c>
      <c r="O2207">
        <v>0</v>
      </c>
      <c r="P2207">
        <v>7.58</v>
      </c>
      <c r="Q2207" t="b">
        <f t="shared" si="306"/>
        <v>1</v>
      </c>
      <c r="R2207" t="b">
        <f t="shared" si="307"/>
        <v>0</v>
      </c>
      <c r="S2207" t="b">
        <f t="shared" si="308"/>
        <v>0</v>
      </c>
      <c r="T2207" t="b">
        <f t="shared" si="309"/>
        <v>0</v>
      </c>
      <c r="U2207" t="b">
        <f t="shared" si="310"/>
        <v>0</v>
      </c>
      <c r="V2207" t="b">
        <f t="shared" si="311"/>
        <v>1</v>
      </c>
      <c r="W2207" t="b">
        <f t="shared" si="312"/>
        <v>1</v>
      </c>
      <c r="X2207" t="b">
        <f t="shared" si="313"/>
        <v>0</v>
      </c>
      <c r="Y2207" t="b">
        <f t="shared" si="314"/>
        <v>0</v>
      </c>
    </row>
    <row r="2208" spans="1:25" x14ac:dyDescent="0.3">
      <c r="A2208">
        <v>2206</v>
      </c>
      <c r="B2208" t="s">
        <v>83</v>
      </c>
      <c r="C2208" t="s">
        <v>101</v>
      </c>
      <c r="D2208" t="s">
        <v>105</v>
      </c>
      <c r="E2208" t="s">
        <v>93</v>
      </c>
      <c r="F2208" t="s">
        <v>87</v>
      </c>
      <c r="G2208" t="s">
        <v>103</v>
      </c>
      <c r="H2208">
        <v>1199</v>
      </c>
      <c r="I2208">
        <v>73</v>
      </c>
      <c r="J2208">
        <v>26.9</v>
      </c>
      <c r="K2208">
        <v>8.8000000000000007</v>
      </c>
      <c r="L2208">
        <v>2024</v>
      </c>
      <c r="M2208">
        <v>36630</v>
      </c>
      <c r="N2208">
        <v>1</v>
      </c>
      <c r="O2208">
        <v>0</v>
      </c>
      <c r="P2208">
        <v>7.4</v>
      </c>
      <c r="Q2208" t="b">
        <f t="shared" si="306"/>
        <v>1</v>
      </c>
      <c r="R2208" t="b">
        <f t="shared" si="307"/>
        <v>0</v>
      </c>
      <c r="S2208" t="b">
        <f t="shared" si="308"/>
        <v>0</v>
      </c>
      <c r="T2208" t="b">
        <f t="shared" si="309"/>
        <v>0</v>
      </c>
      <c r="U2208" t="b">
        <f t="shared" si="310"/>
        <v>0</v>
      </c>
      <c r="V2208" t="b">
        <f t="shared" si="311"/>
        <v>1</v>
      </c>
      <c r="W2208" t="b">
        <f t="shared" si="312"/>
        <v>1</v>
      </c>
      <c r="X2208" t="b">
        <f t="shared" si="313"/>
        <v>0</v>
      </c>
      <c r="Y2208" t="b">
        <f t="shared" si="314"/>
        <v>0</v>
      </c>
    </row>
    <row r="2209" spans="1:25" x14ac:dyDescent="0.3">
      <c r="A2209">
        <v>2207</v>
      </c>
      <c r="B2209" t="s">
        <v>83</v>
      </c>
      <c r="C2209" t="s">
        <v>101</v>
      </c>
      <c r="D2209" t="s">
        <v>105</v>
      </c>
      <c r="E2209" t="s">
        <v>93</v>
      </c>
      <c r="F2209" t="s">
        <v>87</v>
      </c>
      <c r="G2209" t="s">
        <v>103</v>
      </c>
      <c r="H2209">
        <v>1199</v>
      </c>
      <c r="I2209">
        <v>73</v>
      </c>
      <c r="J2209">
        <v>26.9</v>
      </c>
      <c r="K2209">
        <v>8.8000000000000007</v>
      </c>
      <c r="L2209">
        <v>2023</v>
      </c>
      <c r="M2209">
        <v>40842</v>
      </c>
      <c r="N2209">
        <v>1</v>
      </c>
      <c r="O2209">
        <v>0</v>
      </c>
      <c r="P2209">
        <v>6.65</v>
      </c>
      <c r="Q2209" t="b">
        <f t="shared" si="306"/>
        <v>1</v>
      </c>
      <c r="R2209" t="b">
        <f t="shared" si="307"/>
        <v>0</v>
      </c>
      <c r="S2209" t="b">
        <f t="shared" si="308"/>
        <v>1</v>
      </c>
      <c r="T2209" t="b">
        <f t="shared" si="309"/>
        <v>0</v>
      </c>
      <c r="U2209" t="b">
        <f t="shared" si="310"/>
        <v>0</v>
      </c>
      <c r="V2209" t="b">
        <f t="shared" si="311"/>
        <v>1</v>
      </c>
      <c r="W2209" t="b">
        <f t="shared" si="312"/>
        <v>0</v>
      </c>
      <c r="X2209" t="b">
        <f t="shared" si="313"/>
        <v>0</v>
      </c>
      <c r="Y2209" t="b">
        <f t="shared" si="314"/>
        <v>0</v>
      </c>
    </row>
    <row r="2210" spans="1:25" x14ac:dyDescent="0.3">
      <c r="A2210">
        <v>2208</v>
      </c>
      <c r="B2210" t="s">
        <v>83</v>
      </c>
      <c r="C2210" t="s">
        <v>101</v>
      </c>
      <c r="D2210" t="s">
        <v>105</v>
      </c>
      <c r="E2210" t="s">
        <v>93</v>
      </c>
      <c r="F2210" t="s">
        <v>87</v>
      </c>
      <c r="G2210" t="s">
        <v>103</v>
      </c>
      <c r="H2210">
        <v>1199</v>
      </c>
      <c r="I2210">
        <v>73</v>
      </c>
      <c r="J2210">
        <v>26.9</v>
      </c>
      <c r="K2210">
        <v>8.8000000000000007</v>
      </c>
      <c r="L2210">
        <v>2026</v>
      </c>
      <c r="M2210">
        <v>4288</v>
      </c>
      <c r="N2210">
        <v>1</v>
      </c>
      <c r="O2210">
        <v>0</v>
      </c>
      <c r="P2210">
        <v>8.66</v>
      </c>
      <c r="Q2210" t="b">
        <f t="shared" si="306"/>
        <v>1</v>
      </c>
      <c r="R2210" t="b">
        <f t="shared" si="307"/>
        <v>0</v>
      </c>
      <c r="S2210" t="b">
        <f t="shared" si="308"/>
        <v>0</v>
      </c>
      <c r="T2210" t="b">
        <f t="shared" si="309"/>
        <v>0</v>
      </c>
      <c r="U2210" t="b">
        <f t="shared" si="310"/>
        <v>0</v>
      </c>
      <c r="V2210" t="b">
        <f t="shared" si="311"/>
        <v>1</v>
      </c>
      <c r="W2210" t="b">
        <f t="shared" si="312"/>
        <v>1</v>
      </c>
      <c r="X2210" t="b">
        <f t="shared" si="313"/>
        <v>0</v>
      </c>
      <c r="Y2210" t="b">
        <f t="shared" si="314"/>
        <v>0</v>
      </c>
    </row>
    <row r="2211" spans="1:25" x14ac:dyDescent="0.3">
      <c r="A2211">
        <v>2209</v>
      </c>
      <c r="B2211" t="s">
        <v>83</v>
      </c>
      <c r="C2211" t="s">
        <v>101</v>
      </c>
      <c r="D2211" t="s">
        <v>105</v>
      </c>
      <c r="E2211" t="s">
        <v>93</v>
      </c>
      <c r="F2211" t="s">
        <v>87</v>
      </c>
      <c r="G2211" t="s">
        <v>103</v>
      </c>
      <c r="H2211">
        <v>1199</v>
      </c>
      <c r="I2211">
        <v>73</v>
      </c>
      <c r="J2211">
        <v>26.9</v>
      </c>
      <c r="K2211">
        <v>8.8000000000000007</v>
      </c>
      <c r="L2211">
        <v>2020</v>
      </c>
      <c r="M2211">
        <v>112901</v>
      </c>
      <c r="N2211">
        <v>1</v>
      </c>
      <c r="O2211">
        <v>0</v>
      </c>
      <c r="P2211">
        <v>3.18</v>
      </c>
      <c r="Q2211" t="b">
        <f t="shared" si="306"/>
        <v>0</v>
      </c>
      <c r="R2211" t="b">
        <f t="shared" si="307"/>
        <v>0</v>
      </c>
      <c r="S2211" t="b">
        <f t="shared" si="308"/>
        <v>1</v>
      </c>
      <c r="T2211" t="b">
        <f t="shared" si="309"/>
        <v>0</v>
      </c>
      <c r="U2211" t="b">
        <f t="shared" si="310"/>
        <v>0</v>
      </c>
      <c r="V2211" t="b">
        <f t="shared" si="311"/>
        <v>0</v>
      </c>
      <c r="W2211" t="b">
        <f t="shared" si="312"/>
        <v>0</v>
      </c>
      <c r="X2211" t="b">
        <f t="shared" si="313"/>
        <v>0</v>
      </c>
      <c r="Y2211" t="b">
        <f t="shared" si="314"/>
        <v>0</v>
      </c>
    </row>
    <row r="2212" spans="1:25" x14ac:dyDescent="0.3">
      <c r="A2212">
        <v>2210</v>
      </c>
      <c r="B2212" t="s">
        <v>83</v>
      </c>
      <c r="C2212" t="s">
        <v>101</v>
      </c>
      <c r="D2212" t="s">
        <v>105</v>
      </c>
      <c r="E2212" t="s">
        <v>93</v>
      </c>
      <c r="F2212" t="s">
        <v>87</v>
      </c>
      <c r="G2212" t="s">
        <v>103</v>
      </c>
      <c r="H2212">
        <v>1199</v>
      </c>
      <c r="I2212">
        <v>73</v>
      </c>
      <c r="J2212">
        <v>26.9</v>
      </c>
      <c r="K2212">
        <v>8.8000000000000007</v>
      </c>
      <c r="L2212">
        <v>2026</v>
      </c>
      <c r="M2212">
        <v>5834</v>
      </c>
      <c r="N2212">
        <v>1</v>
      </c>
      <c r="O2212">
        <v>0</v>
      </c>
      <c r="P2212">
        <v>9.07</v>
      </c>
      <c r="Q2212" t="b">
        <f t="shared" si="306"/>
        <v>1</v>
      </c>
      <c r="R2212" t="b">
        <f t="shared" si="307"/>
        <v>0</v>
      </c>
      <c r="S2212" t="b">
        <f t="shared" si="308"/>
        <v>0</v>
      </c>
      <c r="T2212" t="b">
        <f t="shared" si="309"/>
        <v>0</v>
      </c>
      <c r="U2212" t="b">
        <f t="shared" si="310"/>
        <v>0</v>
      </c>
      <c r="V2212" t="b">
        <f t="shared" si="311"/>
        <v>1</v>
      </c>
      <c r="W2212" t="b">
        <f t="shared" si="312"/>
        <v>1</v>
      </c>
      <c r="X2212" t="b">
        <f t="shared" si="313"/>
        <v>0</v>
      </c>
      <c r="Y2212" t="b">
        <f t="shared" si="314"/>
        <v>0</v>
      </c>
    </row>
    <row r="2213" spans="1:25" x14ac:dyDescent="0.3">
      <c r="A2213">
        <v>2211</v>
      </c>
      <c r="B2213" t="s">
        <v>83</v>
      </c>
      <c r="C2213" t="s">
        <v>101</v>
      </c>
      <c r="D2213" t="s">
        <v>105</v>
      </c>
      <c r="E2213" t="s">
        <v>93</v>
      </c>
      <c r="F2213" t="s">
        <v>87</v>
      </c>
      <c r="G2213" t="s">
        <v>103</v>
      </c>
      <c r="H2213">
        <v>1199</v>
      </c>
      <c r="I2213">
        <v>73</v>
      </c>
      <c r="J2213">
        <v>26.9</v>
      </c>
      <c r="K2213">
        <v>8.8000000000000007</v>
      </c>
      <c r="L2213">
        <v>2022</v>
      </c>
      <c r="M2213">
        <v>64638</v>
      </c>
      <c r="N2213">
        <v>1</v>
      </c>
      <c r="O2213">
        <v>1</v>
      </c>
      <c r="P2213">
        <v>4.72</v>
      </c>
      <c r="Q2213" t="b">
        <f t="shared" si="306"/>
        <v>1</v>
      </c>
      <c r="R2213" t="b">
        <f t="shared" si="307"/>
        <v>1</v>
      </c>
      <c r="S2213" t="b">
        <f t="shared" si="308"/>
        <v>1</v>
      </c>
      <c r="T2213" t="b">
        <f t="shared" si="309"/>
        <v>0</v>
      </c>
      <c r="U2213" t="b">
        <f t="shared" si="310"/>
        <v>0</v>
      </c>
      <c r="V2213" t="b">
        <f t="shared" si="311"/>
        <v>0</v>
      </c>
      <c r="W2213" t="b">
        <f t="shared" si="312"/>
        <v>0</v>
      </c>
      <c r="X2213" t="b">
        <f t="shared" si="313"/>
        <v>0</v>
      </c>
      <c r="Y2213" t="b">
        <f t="shared" si="314"/>
        <v>0</v>
      </c>
    </row>
    <row r="2214" spans="1:25" x14ac:dyDescent="0.3">
      <c r="A2214">
        <v>2212</v>
      </c>
      <c r="B2214" t="s">
        <v>83</v>
      </c>
      <c r="C2214" t="s">
        <v>101</v>
      </c>
      <c r="D2214" t="s">
        <v>105</v>
      </c>
      <c r="E2214" t="s">
        <v>93</v>
      </c>
      <c r="F2214" t="s">
        <v>87</v>
      </c>
      <c r="G2214" t="s">
        <v>103</v>
      </c>
      <c r="H2214">
        <v>1199</v>
      </c>
      <c r="I2214">
        <v>73</v>
      </c>
      <c r="J2214">
        <v>26.9</v>
      </c>
      <c r="K2214">
        <v>8.8000000000000007</v>
      </c>
      <c r="L2214">
        <v>2020</v>
      </c>
      <c r="M2214">
        <v>127349</v>
      </c>
      <c r="N2214">
        <v>3</v>
      </c>
      <c r="O2214">
        <v>0</v>
      </c>
      <c r="P2214">
        <v>2.77</v>
      </c>
      <c r="Q2214" t="b">
        <f t="shared" si="306"/>
        <v>0</v>
      </c>
      <c r="R2214" t="b">
        <f t="shared" si="307"/>
        <v>0</v>
      </c>
      <c r="S2214" t="b">
        <f t="shared" si="308"/>
        <v>1</v>
      </c>
      <c r="T2214" t="b">
        <f t="shared" si="309"/>
        <v>0</v>
      </c>
      <c r="U2214" t="b">
        <f t="shared" si="310"/>
        <v>0</v>
      </c>
      <c r="V2214" t="b">
        <f t="shared" si="311"/>
        <v>0</v>
      </c>
      <c r="W2214" t="b">
        <f t="shared" si="312"/>
        <v>0</v>
      </c>
      <c r="X2214" t="b">
        <f t="shared" si="313"/>
        <v>0</v>
      </c>
      <c r="Y2214" t="b">
        <f t="shared" si="314"/>
        <v>0</v>
      </c>
    </row>
    <row r="2215" spans="1:25" x14ac:dyDescent="0.3">
      <c r="A2215">
        <v>2213</v>
      </c>
      <c r="B2215" t="s">
        <v>83</v>
      </c>
      <c r="C2215" t="s">
        <v>101</v>
      </c>
      <c r="D2215" t="s">
        <v>105</v>
      </c>
      <c r="E2215" t="s">
        <v>93</v>
      </c>
      <c r="F2215" t="s">
        <v>87</v>
      </c>
      <c r="G2215" t="s">
        <v>103</v>
      </c>
      <c r="H2215">
        <v>1199</v>
      </c>
      <c r="I2215">
        <v>73</v>
      </c>
      <c r="J2215">
        <v>26.9</v>
      </c>
      <c r="K2215">
        <v>8.8000000000000007</v>
      </c>
      <c r="L2215">
        <v>2026</v>
      </c>
      <c r="M2215">
        <v>7133</v>
      </c>
      <c r="N2215">
        <v>2</v>
      </c>
      <c r="O2215">
        <v>0</v>
      </c>
      <c r="P2215">
        <v>8.2100000000000009</v>
      </c>
      <c r="Q2215" t="b">
        <f t="shared" si="306"/>
        <v>1</v>
      </c>
      <c r="R2215" t="b">
        <f t="shared" si="307"/>
        <v>0</v>
      </c>
      <c r="S2215" t="b">
        <f t="shared" si="308"/>
        <v>0</v>
      </c>
      <c r="T2215" t="b">
        <f t="shared" si="309"/>
        <v>0</v>
      </c>
      <c r="U2215" t="b">
        <f t="shared" si="310"/>
        <v>0</v>
      </c>
      <c r="V2215" t="b">
        <f t="shared" si="311"/>
        <v>1</v>
      </c>
      <c r="W2215" t="b">
        <f t="shared" si="312"/>
        <v>1</v>
      </c>
      <c r="X2215" t="b">
        <f t="shared" si="313"/>
        <v>0</v>
      </c>
      <c r="Y2215" t="b">
        <f t="shared" si="314"/>
        <v>0</v>
      </c>
    </row>
    <row r="2216" spans="1:25" x14ac:dyDescent="0.3">
      <c r="A2216">
        <v>2214</v>
      </c>
      <c r="B2216" t="s">
        <v>83</v>
      </c>
      <c r="C2216" t="s">
        <v>101</v>
      </c>
      <c r="D2216" t="s">
        <v>105</v>
      </c>
      <c r="E2216" t="s">
        <v>93</v>
      </c>
      <c r="F2216" t="s">
        <v>87</v>
      </c>
      <c r="G2216" t="s">
        <v>103</v>
      </c>
      <c r="H2216">
        <v>1199</v>
      </c>
      <c r="I2216">
        <v>73</v>
      </c>
      <c r="J2216">
        <v>26.9</v>
      </c>
      <c r="K2216">
        <v>8.8000000000000007</v>
      </c>
      <c r="L2216">
        <v>2021</v>
      </c>
      <c r="M2216">
        <v>63728</v>
      </c>
      <c r="N2216">
        <v>1</v>
      </c>
      <c r="O2216">
        <v>0</v>
      </c>
      <c r="P2216">
        <v>4.5</v>
      </c>
      <c r="Q2216" t="b">
        <f t="shared" si="306"/>
        <v>1</v>
      </c>
      <c r="R2216" t="b">
        <f t="shared" si="307"/>
        <v>1</v>
      </c>
      <c r="S2216" t="b">
        <f t="shared" si="308"/>
        <v>1</v>
      </c>
      <c r="T2216" t="b">
        <f t="shared" si="309"/>
        <v>0</v>
      </c>
      <c r="U2216" t="b">
        <f t="shared" si="310"/>
        <v>0</v>
      </c>
      <c r="V2216" t="b">
        <f t="shared" si="311"/>
        <v>0</v>
      </c>
      <c r="W2216" t="b">
        <f t="shared" si="312"/>
        <v>0</v>
      </c>
      <c r="X2216" t="b">
        <f t="shared" si="313"/>
        <v>0</v>
      </c>
      <c r="Y2216" t="b">
        <f t="shared" si="314"/>
        <v>0</v>
      </c>
    </row>
    <row r="2217" spans="1:25" x14ac:dyDescent="0.3">
      <c r="A2217">
        <v>2215</v>
      </c>
      <c r="B2217" t="s">
        <v>83</v>
      </c>
      <c r="C2217" t="s">
        <v>101</v>
      </c>
      <c r="D2217" t="s">
        <v>105</v>
      </c>
      <c r="E2217" t="s">
        <v>93</v>
      </c>
      <c r="F2217" t="s">
        <v>87</v>
      </c>
      <c r="G2217" t="s">
        <v>103</v>
      </c>
      <c r="H2217">
        <v>1199</v>
      </c>
      <c r="I2217">
        <v>73</v>
      </c>
      <c r="J2217">
        <v>26.9</v>
      </c>
      <c r="K2217">
        <v>8.8000000000000007</v>
      </c>
      <c r="L2217">
        <v>2026</v>
      </c>
      <c r="M2217">
        <v>6000</v>
      </c>
      <c r="N2217">
        <v>2</v>
      </c>
      <c r="O2217">
        <v>0</v>
      </c>
      <c r="P2217">
        <v>8.31</v>
      </c>
      <c r="Q2217" t="b">
        <f t="shared" si="306"/>
        <v>1</v>
      </c>
      <c r="R2217" t="b">
        <f t="shared" si="307"/>
        <v>0</v>
      </c>
      <c r="S2217" t="b">
        <f t="shared" si="308"/>
        <v>0</v>
      </c>
      <c r="T2217" t="b">
        <f t="shared" si="309"/>
        <v>0</v>
      </c>
      <c r="U2217" t="b">
        <f t="shared" si="310"/>
        <v>0</v>
      </c>
      <c r="V2217" t="b">
        <f t="shared" si="311"/>
        <v>1</v>
      </c>
      <c r="W2217" t="b">
        <f t="shared" si="312"/>
        <v>1</v>
      </c>
      <c r="X2217" t="b">
        <f t="shared" si="313"/>
        <v>0</v>
      </c>
      <c r="Y2217" t="b">
        <f t="shared" si="314"/>
        <v>0</v>
      </c>
    </row>
    <row r="2218" spans="1:25" x14ac:dyDescent="0.3">
      <c r="A2218">
        <v>2216</v>
      </c>
      <c r="B2218" t="s">
        <v>83</v>
      </c>
      <c r="C2218" t="s">
        <v>101</v>
      </c>
      <c r="D2218" t="s">
        <v>105</v>
      </c>
      <c r="E2218" t="s">
        <v>93</v>
      </c>
      <c r="F2218" t="s">
        <v>87</v>
      </c>
      <c r="G2218" t="s">
        <v>103</v>
      </c>
      <c r="H2218">
        <v>1199</v>
      </c>
      <c r="I2218">
        <v>73</v>
      </c>
      <c r="J2218">
        <v>26.9</v>
      </c>
      <c r="K2218">
        <v>8.8000000000000007</v>
      </c>
      <c r="L2218">
        <v>2025</v>
      </c>
      <c r="M2218">
        <v>24715</v>
      </c>
      <c r="N2218">
        <v>1</v>
      </c>
      <c r="O2218">
        <v>0</v>
      </c>
      <c r="P2218">
        <v>7.71</v>
      </c>
      <c r="Q2218" t="b">
        <f t="shared" si="306"/>
        <v>1</v>
      </c>
      <c r="R2218" t="b">
        <f t="shared" si="307"/>
        <v>0</v>
      </c>
      <c r="S2218" t="b">
        <f t="shared" si="308"/>
        <v>0</v>
      </c>
      <c r="T2218" t="b">
        <f t="shared" si="309"/>
        <v>0</v>
      </c>
      <c r="U2218" t="b">
        <f t="shared" si="310"/>
        <v>0</v>
      </c>
      <c r="V2218" t="b">
        <f t="shared" si="311"/>
        <v>1</v>
      </c>
      <c r="W2218" t="b">
        <f t="shared" si="312"/>
        <v>1</v>
      </c>
      <c r="X2218" t="b">
        <f t="shared" si="313"/>
        <v>0</v>
      </c>
      <c r="Y2218" t="b">
        <f t="shared" si="314"/>
        <v>0</v>
      </c>
    </row>
    <row r="2219" spans="1:25" x14ac:dyDescent="0.3">
      <c r="A2219">
        <v>2217</v>
      </c>
      <c r="B2219" t="s">
        <v>83</v>
      </c>
      <c r="C2219" t="s">
        <v>101</v>
      </c>
      <c r="D2219" t="s">
        <v>105</v>
      </c>
      <c r="E2219" t="s">
        <v>93</v>
      </c>
      <c r="F2219" t="s">
        <v>87</v>
      </c>
      <c r="G2219" t="s">
        <v>103</v>
      </c>
      <c r="H2219">
        <v>1199</v>
      </c>
      <c r="I2219">
        <v>73</v>
      </c>
      <c r="J2219">
        <v>26.9</v>
      </c>
      <c r="K2219">
        <v>8.8000000000000007</v>
      </c>
      <c r="L2219">
        <v>2020</v>
      </c>
      <c r="M2219">
        <v>91883</v>
      </c>
      <c r="N2219">
        <v>2</v>
      </c>
      <c r="O2219">
        <v>0</v>
      </c>
      <c r="P2219">
        <v>2.98</v>
      </c>
      <c r="Q2219" t="b">
        <f t="shared" si="306"/>
        <v>0</v>
      </c>
      <c r="R2219" t="b">
        <f t="shared" si="307"/>
        <v>0</v>
      </c>
      <c r="S2219" t="b">
        <f t="shared" si="308"/>
        <v>1</v>
      </c>
      <c r="T2219" t="b">
        <f t="shared" si="309"/>
        <v>0</v>
      </c>
      <c r="U2219" t="b">
        <f t="shared" si="310"/>
        <v>0</v>
      </c>
      <c r="V2219" t="b">
        <f t="shared" si="311"/>
        <v>0</v>
      </c>
      <c r="W2219" t="b">
        <f t="shared" si="312"/>
        <v>0</v>
      </c>
      <c r="X2219" t="b">
        <f t="shared" si="313"/>
        <v>0</v>
      </c>
      <c r="Y2219" t="b">
        <f t="shared" si="314"/>
        <v>0</v>
      </c>
    </row>
    <row r="2220" spans="1:25" x14ac:dyDescent="0.3">
      <c r="A2220">
        <v>2218</v>
      </c>
      <c r="B2220" t="s">
        <v>83</v>
      </c>
      <c r="C2220" t="s">
        <v>101</v>
      </c>
      <c r="D2220" t="s">
        <v>105</v>
      </c>
      <c r="E2220" t="s">
        <v>93</v>
      </c>
      <c r="F2220" t="s">
        <v>87</v>
      </c>
      <c r="G2220" t="s">
        <v>103</v>
      </c>
      <c r="H2220">
        <v>1199</v>
      </c>
      <c r="I2220">
        <v>73</v>
      </c>
      <c r="J2220">
        <v>26.9</v>
      </c>
      <c r="K2220">
        <v>8.8000000000000007</v>
      </c>
      <c r="L2220">
        <v>2022</v>
      </c>
      <c r="M2220">
        <v>72947</v>
      </c>
      <c r="N2220">
        <v>1</v>
      </c>
      <c r="O2220">
        <v>1</v>
      </c>
      <c r="P2220">
        <v>4.42</v>
      </c>
      <c r="Q2220" t="b">
        <f t="shared" si="306"/>
        <v>1</v>
      </c>
      <c r="R2220" t="b">
        <f t="shared" si="307"/>
        <v>1</v>
      </c>
      <c r="S2220" t="b">
        <f t="shared" si="308"/>
        <v>1</v>
      </c>
      <c r="T2220" t="b">
        <f t="shared" si="309"/>
        <v>0</v>
      </c>
      <c r="U2220" t="b">
        <f t="shared" si="310"/>
        <v>0</v>
      </c>
      <c r="V2220" t="b">
        <f t="shared" si="311"/>
        <v>0</v>
      </c>
      <c r="W2220" t="b">
        <f t="shared" si="312"/>
        <v>0</v>
      </c>
      <c r="X2220" t="b">
        <f t="shared" si="313"/>
        <v>0</v>
      </c>
      <c r="Y2220" t="b">
        <f t="shared" si="314"/>
        <v>0</v>
      </c>
    </row>
    <row r="2221" spans="1:25" x14ac:dyDescent="0.3">
      <c r="A2221">
        <v>2219</v>
      </c>
      <c r="B2221" t="s">
        <v>83</v>
      </c>
      <c r="C2221" t="s">
        <v>101</v>
      </c>
      <c r="D2221" t="s">
        <v>105</v>
      </c>
      <c r="E2221" t="s">
        <v>93</v>
      </c>
      <c r="F2221" t="s">
        <v>87</v>
      </c>
      <c r="G2221" t="s">
        <v>103</v>
      </c>
      <c r="H2221">
        <v>1199</v>
      </c>
      <c r="I2221">
        <v>73</v>
      </c>
      <c r="J2221">
        <v>26.9</v>
      </c>
      <c r="K2221">
        <v>8.8000000000000007</v>
      </c>
      <c r="L2221">
        <v>2025</v>
      </c>
      <c r="M2221">
        <v>24811</v>
      </c>
      <c r="N2221">
        <v>1</v>
      </c>
      <c r="O2221">
        <v>1</v>
      </c>
      <c r="P2221">
        <v>6.72</v>
      </c>
      <c r="Q2221" t="b">
        <f t="shared" si="306"/>
        <v>1</v>
      </c>
      <c r="R2221" t="b">
        <f t="shared" si="307"/>
        <v>0</v>
      </c>
      <c r="S2221" t="b">
        <f t="shared" si="308"/>
        <v>0</v>
      </c>
      <c r="T2221" t="b">
        <f t="shared" si="309"/>
        <v>0</v>
      </c>
      <c r="U2221" t="b">
        <f t="shared" si="310"/>
        <v>0</v>
      </c>
      <c r="V2221" t="b">
        <f t="shared" si="311"/>
        <v>1</v>
      </c>
      <c r="W2221" t="b">
        <f t="shared" si="312"/>
        <v>0</v>
      </c>
      <c r="X2221" t="b">
        <f t="shared" si="313"/>
        <v>0</v>
      </c>
      <c r="Y2221" t="b">
        <f t="shared" si="314"/>
        <v>0</v>
      </c>
    </row>
    <row r="2222" spans="1:25" x14ac:dyDescent="0.3">
      <c r="A2222">
        <v>2220</v>
      </c>
      <c r="B2222" t="s">
        <v>83</v>
      </c>
      <c r="C2222" t="s">
        <v>101</v>
      </c>
      <c r="D2222" t="s">
        <v>105</v>
      </c>
      <c r="E2222" t="s">
        <v>93</v>
      </c>
      <c r="F2222" t="s">
        <v>87</v>
      </c>
      <c r="G2222" t="s">
        <v>103</v>
      </c>
      <c r="H2222">
        <v>1199</v>
      </c>
      <c r="I2222">
        <v>73</v>
      </c>
      <c r="J2222">
        <v>26.9</v>
      </c>
      <c r="K2222">
        <v>8.8000000000000007</v>
      </c>
      <c r="L2222">
        <v>2022</v>
      </c>
      <c r="M2222">
        <v>54894</v>
      </c>
      <c r="N2222">
        <v>1</v>
      </c>
      <c r="O2222">
        <v>0</v>
      </c>
      <c r="P2222">
        <v>5.34</v>
      </c>
      <c r="Q2222" t="b">
        <f t="shared" si="306"/>
        <v>1</v>
      </c>
      <c r="R2222" t="b">
        <f t="shared" si="307"/>
        <v>0</v>
      </c>
      <c r="S2222" t="b">
        <f t="shared" si="308"/>
        <v>1</v>
      </c>
      <c r="T2222" t="b">
        <f t="shared" si="309"/>
        <v>0</v>
      </c>
      <c r="U2222" t="b">
        <f t="shared" si="310"/>
        <v>0</v>
      </c>
      <c r="V2222" t="b">
        <f t="shared" si="311"/>
        <v>0</v>
      </c>
      <c r="W2222" t="b">
        <f t="shared" si="312"/>
        <v>0</v>
      </c>
      <c r="X2222" t="b">
        <f t="shared" si="313"/>
        <v>0</v>
      </c>
      <c r="Y2222" t="b">
        <f t="shared" si="314"/>
        <v>0</v>
      </c>
    </row>
    <row r="2223" spans="1:25" x14ac:dyDescent="0.3">
      <c r="A2223">
        <v>2221</v>
      </c>
      <c r="B2223" t="s">
        <v>83</v>
      </c>
      <c r="C2223" t="s">
        <v>101</v>
      </c>
      <c r="D2223" t="s">
        <v>105</v>
      </c>
      <c r="E2223" t="s">
        <v>93</v>
      </c>
      <c r="F2223" t="s">
        <v>87</v>
      </c>
      <c r="G2223" t="s">
        <v>103</v>
      </c>
      <c r="H2223">
        <v>1199</v>
      </c>
      <c r="I2223">
        <v>73</v>
      </c>
      <c r="J2223">
        <v>26.9</v>
      </c>
      <c r="K2223">
        <v>8.8000000000000007</v>
      </c>
      <c r="L2223">
        <v>2024</v>
      </c>
      <c r="M2223">
        <v>25325</v>
      </c>
      <c r="N2223">
        <v>2</v>
      </c>
      <c r="O2223">
        <v>1</v>
      </c>
      <c r="P2223">
        <v>6.16</v>
      </c>
      <c r="Q2223" t="b">
        <f t="shared" si="306"/>
        <v>1</v>
      </c>
      <c r="R2223" t="b">
        <f t="shared" si="307"/>
        <v>0</v>
      </c>
      <c r="S2223" t="b">
        <f t="shared" si="308"/>
        <v>0</v>
      </c>
      <c r="T2223" t="b">
        <f t="shared" si="309"/>
        <v>0</v>
      </c>
      <c r="U2223" t="b">
        <f t="shared" si="310"/>
        <v>0</v>
      </c>
      <c r="V2223" t="b">
        <f t="shared" si="311"/>
        <v>1</v>
      </c>
      <c r="W2223" t="b">
        <f t="shared" si="312"/>
        <v>0</v>
      </c>
      <c r="X2223" t="b">
        <f t="shared" si="313"/>
        <v>0</v>
      </c>
      <c r="Y2223" t="b">
        <f t="shared" si="314"/>
        <v>0</v>
      </c>
    </row>
    <row r="2224" spans="1:25" x14ac:dyDescent="0.3">
      <c r="A2224">
        <v>2222</v>
      </c>
      <c r="B2224" t="s">
        <v>83</v>
      </c>
      <c r="C2224" t="s">
        <v>101</v>
      </c>
      <c r="D2224" t="s">
        <v>105</v>
      </c>
      <c r="E2224" t="s">
        <v>93</v>
      </c>
      <c r="F2224" t="s">
        <v>87</v>
      </c>
      <c r="G2224" t="s">
        <v>103</v>
      </c>
      <c r="H2224">
        <v>1199</v>
      </c>
      <c r="I2224">
        <v>73</v>
      </c>
      <c r="J2224">
        <v>26.9</v>
      </c>
      <c r="K2224">
        <v>8.8000000000000007</v>
      </c>
      <c r="L2224">
        <v>2021</v>
      </c>
      <c r="M2224">
        <v>75507</v>
      </c>
      <c r="N2224">
        <v>1</v>
      </c>
      <c r="O2224">
        <v>0</v>
      </c>
      <c r="P2224">
        <v>4.5999999999999996</v>
      </c>
      <c r="Q2224" t="b">
        <f t="shared" si="306"/>
        <v>1</v>
      </c>
      <c r="R2224" t="b">
        <f t="shared" si="307"/>
        <v>1</v>
      </c>
      <c r="S2224" t="b">
        <f t="shared" si="308"/>
        <v>1</v>
      </c>
      <c r="T2224" t="b">
        <f t="shared" si="309"/>
        <v>0</v>
      </c>
      <c r="U2224" t="b">
        <f t="shared" si="310"/>
        <v>0</v>
      </c>
      <c r="V2224" t="b">
        <f t="shared" si="311"/>
        <v>0</v>
      </c>
      <c r="W2224" t="b">
        <f t="shared" si="312"/>
        <v>0</v>
      </c>
      <c r="X2224" t="b">
        <f t="shared" si="313"/>
        <v>0</v>
      </c>
      <c r="Y2224" t="b">
        <f t="shared" si="314"/>
        <v>0</v>
      </c>
    </row>
    <row r="2225" spans="1:25" x14ac:dyDescent="0.3">
      <c r="A2225">
        <v>2223</v>
      </c>
      <c r="B2225" t="s">
        <v>83</v>
      </c>
      <c r="C2225" t="s">
        <v>101</v>
      </c>
      <c r="D2225" t="s">
        <v>105</v>
      </c>
      <c r="E2225" t="s">
        <v>93</v>
      </c>
      <c r="F2225" t="s">
        <v>87</v>
      </c>
      <c r="G2225" t="s">
        <v>103</v>
      </c>
      <c r="H2225">
        <v>1199</v>
      </c>
      <c r="I2225">
        <v>73</v>
      </c>
      <c r="J2225">
        <v>26.9</v>
      </c>
      <c r="K2225">
        <v>8.8000000000000007</v>
      </c>
      <c r="L2225">
        <v>2023</v>
      </c>
      <c r="M2225">
        <v>34695</v>
      </c>
      <c r="N2225">
        <v>1</v>
      </c>
      <c r="O2225">
        <v>0</v>
      </c>
      <c r="P2225">
        <v>6.3</v>
      </c>
      <c r="Q2225" t="b">
        <f t="shared" si="306"/>
        <v>1</v>
      </c>
      <c r="R2225" t="b">
        <f t="shared" si="307"/>
        <v>0</v>
      </c>
      <c r="S2225" t="b">
        <f t="shared" si="308"/>
        <v>0</v>
      </c>
      <c r="T2225" t="b">
        <f t="shared" si="309"/>
        <v>0</v>
      </c>
      <c r="U2225" t="b">
        <f t="shared" si="310"/>
        <v>0</v>
      </c>
      <c r="V2225" t="b">
        <f t="shared" si="311"/>
        <v>1</v>
      </c>
      <c r="W2225" t="b">
        <f t="shared" si="312"/>
        <v>0</v>
      </c>
      <c r="X2225" t="b">
        <f t="shared" si="313"/>
        <v>0</v>
      </c>
      <c r="Y2225" t="b">
        <f t="shared" si="314"/>
        <v>0</v>
      </c>
    </row>
    <row r="2226" spans="1:25" x14ac:dyDescent="0.3">
      <c r="A2226">
        <v>2224</v>
      </c>
      <c r="B2226" t="s">
        <v>83</v>
      </c>
      <c r="C2226" t="s">
        <v>101</v>
      </c>
      <c r="D2226" t="s">
        <v>105</v>
      </c>
      <c r="E2226" t="s">
        <v>93</v>
      </c>
      <c r="F2226" t="s">
        <v>87</v>
      </c>
      <c r="G2226" t="s">
        <v>103</v>
      </c>
      <c r="H2226">
        <v>1199</v>
      </c>
      <c r="I2226">
        <v>73</v>
      </c>
      <c r="J2226">
        <v>26.9</v>
      </c>
      <c r="K2226">
        <v>8.8000000000000007</v>
      </c>
      <c r="L2226">
        <v>2026</v>
      </c>
      <c r="M2226">
        <v>9344</v>
      </c>
      <c r="N2226">
        <v>1</v>
      </c>
      <c r="O2226">
        <v>0</v>
      </c>
      <c r="P2226">
        <v>8.8000000000000007</v>
      </c>
      <c r="Q2226" t="b">
        <f t="shared" si="306"/>
        <v>1</v>
      </c>
      <c r="R2226" t="b">
        <f t="shared" si="307"/>
        <v>0</v>
      </c>
      <c r="S2226" t="b">
        <f t="shared" si="308"/>
        <v>0</v>
      </c>
      <c r="T2226" t="b">
        <f t="shared" si="309"/>
        <v>0</v>
      </c>
      <c r="U2226" t="b">
        <f t="shared" si="310"/>
        <v>0</v>
      </c>
      <c r="V2226" t="b">
        <f t="shared" si="311"/>
        <v>1</v>
      </c>
      <c r="W2226" t="b">
        <f t="shared" si="312"/>
        <v>1</v>
      </c>
      <c r="X2226" t="b">
        <f t="shared" si="313"/>
        <v>0</v>
      </c>
      <c r="Y2226" t="b">
        <f t="shared" si="314"/>
        <v>0</v>
      </c>
    </row>
    <row r="2227" spans="1:25" x14ac:dyDescent="0.3">
      <c r="A2227">
        <v>2225</v>
      </c>
      <c r="B2227" t="s">
        <v>83</v>
      </c>
      <c r="C2227" t="s">
        <v>101</v>
      </c>
      <c r="D2227" t="s">
        <v>105</v>
      </c>
      <c r="E2227" t="s">
        <v>93</v>
      </c>
      <c r="F2227" t="s">
        <v>87</v>
      </c>
      <c r="G2227" t="s">
        <v>103</v>
      </c>
      <c r="H2227">
        <v>1199</v>
      </c>
      <c r="I2227">
        <v>73</v>
      </c>
      <c r="J2227">
        <v>26.9</v>
      </c>
      <c r="K2227">
        <v>8.8000000000000007</v>
      </c>
      <c r="L2227">
        <v>2026</v>
      </c>
      <c r="M2227">
        <v>6522</v>
      </c>
      <c r="N2227">
        <v>2</v>
      </c>
      <c r="O2227">
        <v>1</v>
      </c>
      <c r="P2227">
        <v>7.83</v>
      </c>
      <c r="Q2227" t="b">
        <f t="shared" si="306"/>
        <v>1</v>
      </c>
      <c r="R2227" t="b">
        <f t="shared" si="307"/>
        <v>0</v>
      </c>
      <c r="S2227" t="b">
        <f t="shared" si="308"/>
        <v>0</v>
      </c>
      <c r="T2227" t="b">
        <f t="shared" si="309"/>
        <v>0</v>
      </c>
      <c r="U2227" t="b">
        <f t="shared" si="310"/>
        <v>0</v>
      </c>
      <c r="V2227" t="b">
        <f t="shared" si="311"/>
        <v>1</v>
      </c>
      <c r="W2227" t="b">
        <f t="shared" si="312"/>
        <v>1</v>
      </c>
      <c r="X2227" t="b">
        <f t="shared" si="313"/>
        <v>0</v>
      </c>
      <c r="Y2227" t="b">
        <f t="shared" si="314"/>
        <v>0</v>
      </c>
    </row>
    <row r="2228" spans="1:25" x14ac:dyDescent="0.3">
      <c r="A2228">
        <v>2226</v>
      </c>
      <c r="B2228" t="s">
        <v>83</v>
      </c>
      <c r="C2228" t="s">
        <v>101</v>
      </c>
      <c r="D2228" t="s">
        <v>105</v>
      </c>
      <c r="E2228" t="s">
        <v>93</v>
      </c>
      <c r="F2228" t="s">
        <v>87</v>
      </c>
      <c r="G2228" t="s">
        <v>103</v>
      </c>
      <c r="H2228">
        <v>1199</v>
      </c>
      <c r="I2228">
        <v>73</v>
      </c>
      <c r="J2228">
        <v>26.9</v>
      </c>
      <c r="K2228">
        <v>8.8000000000000007</v>
      </c>
      <c r="L2228">
        <v>2021</v>
      </c>
      <c r="M2228">
        <v>82420</v>
      </c>
      <c r="N2228">
        <v>2</v>
      </c>
      <c r="O2228">
        <v>0</v>
      </c>
      <c r="P2228">
        <v>3.67</v>
      </c>
      <c r="Q2228" t="b">
        <f t="shared" si="306"/>
        <v>0</v>
      </c>
      <c r="R2228" t="b">
        <f t="shared" si="307"/>
        <v>0</v>
      </c>
      <c r="S2228" t="b">
        <f t="shared" si="308"/>
        <v>1</v>
      </c>
      <c r="T2228" t="b">
        <f t="shared" si="309"/>
        <v>0</v>
      </c>
      <c r="U2228" t="b">
        <f t="shared" si="310"/>
        <v>0</v>
      </c>
      <c r="V2228" t="b">
        <f t="shared" si="311"/>
        <v>0</v>
      </c>
      <c r="W2228" t="b">
        <f t="shared" si="312"/>
        <v>0</v>
      </c>
      <c r="X2228" t="b">
        <f t="shared" si="313"/>
        <v>0</v>
      </c>
      <c r="Y2228" t="b">
        <f t="shared" si="314"/>
        <v>0</v>
      </c>
    </row>
    <row r="2229" spans="1:25" x14ac:dyDescent="0.3">
      <c r="A2229">
        <v>2227</v>
      </c>
      <c r="B2229" t="s">
        <v>83</v>
      </c>
      <c r="C2229" t="s">
        <v>101</v>
      </c>
      <c r="D2229" t="s">
        <v>105</v>
      </c>
      <c r="E2229" t="s">
        <v>93</v>
      </c>
      <c r="F2229" t="s">
        <v>87</v>
      </c>
      <c r="G2229" t="s">
        <v>103</v>
      </c>
      <c r="H2229">
        <v>1199</v>
      </c>
      <c r="I2229">
        <v>73</v>
      </c>
      <c r="J2229">
        <v>26.9</v>
      </c>
      <c r="K2229">
        <v>8.8000000000000007</v>
      </c>
      <c r="L2229">
        <v>2023</v>
      </c>
      <c r="M2229">
        <v>42735</v>
      </c>
      <c r="N2229">
        <v>2</v>
      </c>
      <c r="O2229">
        <v>0</v>
      </c>
      <c r="P2229">
        <v>6.08</v>
      </c>
      <c r="Q2229" t="b">
        <f t="shared" si="306"/>
        <v>1</v>
      </c>
      <c r="R2229" t="b">
        <f t="shared" si="307"/>
        <v>0</v>
      </c>
      <c r="S2229" t="b">
        <f t="shared" si="308"/>
        <v>1</v>
      </c>
      <c r="T2229" t="b">
        <f t="shared" si="309"/>
        <v>0</v>
      </c>
      <c r="U2229" t="b">
        <f t="shared" si="310"/>
        <v>0</v>
      </c>
      <c r="V2229" t="b">
        <f t="shared" si="311"/>
        <v>1</v>
      </c>
      <c r="W2229" t="b">
        <f t="shared" si="312"/>
        <v>0</v>
      </c>
      <c r="X2229" t="b">
        <f t="shared" si="313"/>
        <v>0</v>
      </c>
      <c r="Y2229" t="b">
        <f t="shared" si="314"/>
        <v>0</v>
      </c>
    </row>
    <row r="2230" spans="1:25" x14ac:dyDescent="0.3">
      <c r="A2230">
        <v>2228</v>
      </c>
      <c r="B2230" t="s">
        <v>83</v>
      </c>
      <c r="C2230" t="s">
        <v>101</v>
      </c>
      <c r="D2230" t="s">
        <v>105</v>
      </c>
      <c r="E2230" t="s">
        <v>93</v>
      </c>
      <c r="F2230" t="s">
        <v>87</v>
      </c>
      <c r="G2230" t="s">
        <v>103</v>
      </c>
      <c r="H2230">
        <v>1199</v>
      </c>
      <c r="I2230">
        <v>73</v>
      </c>
      <c r="J2230">
        <v>26.9</v>
      </c>
      <c r="K2230">
        <v>8.8000000000000007</v>
      </c>
      <c r="L2230">
        <v>2025</v>
      </c>
      <c r="M2230">
        <v>27910</v>
      </c>
      <c r="N2230">
        <v>1</v>
      </c>
      <c r="O2230">
        <v>0</v>
      </c>
      <c r="P2230">
        <v>7.86</v>
      </c>
      <c r="Q2230" t="b">
        <f t="shared" si="306"/>
        <v>1</v>
      </c>
      <c r="R2230" t="b">
        <f t="shared" si="307"/>
        <v>0</v>
      </c>
      <c r="S2230" t="b">
        <f t="shared" si="308"/>
        <v>0</v>
      </c>
      <c r="T2230" t="b">
        <f t="shared" si="309"/>
        <v>0</v>
      </c>
      <c r="U2230" t="b">
        <f t="shared" si="310"/>
        <v>0</v>
      </c>
      <c r="V2230" t="b">
        <f t="shared" si="311"/>
        <v>1</v>
      </c>
      <c r="W2230" t="b">
        <f t="shared" si="312"/>
        <v>1</v>
      </c>
      <c r="X2230" t="b">
        <f t="shared" si="313"/>
        <v>0</v>
      </c>
      <c r="Y2230" t="b">
        <f t="shared" si="314"/>
        <v>0</v>
      </c>
    </row>
    <row r="2231" spans="1:25" x14ac:dyDescent="0.3">
      <c r="A2231">
        <v>2229</v>
      </c>
      <c r="B2231" t="s">
        <v>83</v>
      </c>
      <c r="C2231" t="s">
        <v>101</v>
      </c>
      <c r="D2231" t="s">
        <v>105</v>
      </c>
      <c r="E2231" t="s">
        <v>93</v>
      </c>
      <c r="F2231" t="s">
        <v>87</v>
      </c>
      <c r="G2231" t="s">
        <v>103</v>
      </c>
      <c r="H2231">
        <v>1199</v>
      </c>
      <c r="I2231">
        <v>73</v>
      </c>
      <c r="J2231">
        <v>26.9</v>
      </c>
      <c r="K2231">
        <v>8.8000000000000007</v>
      </c>
      <c r="L2231">
        <v>2025</v>
      </c>
      <c r="M2231">
        <v>16649</v>
      </c>
      <c r="N2231">
        <v>1</v>
      </c>
      <c r="O2231">
        <v>0</v>
      </c>
      <c r="P2231">
        <v>8.1999999999999993</v>
      </c>
      <c r="Q2231" t="b">
        <f t="shared" si="306"/>
        <v>1</v>
      </c>
      <c r="R2231" t="b">
        <f t="shared" si="307"/>
        <v>0</v>
      </c>
      <c r="S2231" t="b">
        <f t="shared" si="308"/>
        <v>0</v>
      </c>
      <c r="T2231" t="b">
        <f t="shared" si="309"/>
        <v>0</v>
      </c>
      <c r="U2231" t="b">
        <f t="shared" si="310"/>
        <v>0</v>
      </c>
      <c r="V2231" t="b">
        <f t="shared" si="311"/>
        <v>1</v>
      </c>
      <c r="W2231" t="b">
        <f t="shared" si="312"/>
        <v>1</v>
      </c>
      <c r="X2231" t="b">
        <f t="shared" si="313"/>
        <v>0</v>
      </c>
      <c r="Y2231" t="b">
        <f t="shared" si="314"/>
        <v>0</v>
      </c>
    </row>
    <row r="2232" spans="1:25" x14ac:dyDescent="0.3">
      <c r="A2232">
        <v>2230</v>
      </c>
      <c r="B2232" t="s">
        <v>83</v>
      </c>
      <c r="C2232" t="s">
        <v>101</v>
      </c>
      <c r="D2232" t="s">
        <v>105</v>
      </c>
      <c r="E2232" t="s">
        <v>93</v>
      </c>
      <c r="F2232" t="s">
        <v>87</v>
      </c>
      <c r="G2232" t="s">
        <v>103</v>
      </c>
      <c r="H2232">
        <v>1199</v>
      </c>
      <c r="I2232">
        <v>73</v>
      </c>
      <c r="J2232">
        <v>26.9</v>
      </c>
      <c r="K2232">
        <v>8.8000000000000007</v>
      </c>
      <c r="L2232">
        <v>2022</v>
      </c>
      <c r="M2232">
        <v>61502</v>
      </c>
      <c r="N2232">
        <v>1</v>
      </c>
      <c r="O2232">
        <v>0</v>
      </c>
      <c r="P2232">
        <v>5.21</v>
      </c>
      <c r="Q2232" t="b">
        <f t="shared" si="306"/>
        <v>1</v>
      </c>
      <c r="R2232" t="b">
        <f t="shared" si="307"/>
        <v>0</v>
      </c>
      <c r="S2232" t="b">
        <f t="shared" si="308"/>
        <v>1</v>
      </c>
      <c r="T2232" t="b">
        <f t="shared" si="309"/>
        <v>0</v>
      </c>
      <c r="U2232" t="b">
        <f t="shared" si="310"/>
        <v>0</v>
      </c>
      <c r="V2232" t="b">
        <f t="shared" si="311"/>
        <v>0</v>
      </c>
      <c r="W2232" t="b">
        <f t="shared" si="312"/>
        <v>0</v>
      </c>
      <c r="X2232" t="b">
        <f t="shared" si="313"/>
        <v>0</v>
      </c>
      <c r="Y2232" t="b">
        <f t="shared" si="314"/>
        <v>0</v>
      </c>
    </row>
    <row r="2233" spans="1:25" x14ac:dyDescent="0.3">
      <c r="A2233">
        <v>2231</v>
      </c>
      <c r="B2233" t="s">
        <v>83</v>
      </c>
      <c r="C2233" t="s">
        <v>101</v>
      </c>
      <c r="D2233" t="s">
        <v>105</v>
      </c>
      <c r="E2233" t="s">
        <v>93</v>
      </c>
      <c r="F2233" t="s">
        <v>87</v>
      </c>
      <c r="G2233" t="s">
        <v>103</v>
      </c>
      <c r="H2233">
        <v>1199</v>
      </c>
      <c r="I2233">
        <v>73</v>
      </c>
      <c r="J2233">
        <v>26.9</v>
      </c>
      <c r="K2233">
        <v>8.8000000000000007</v>
      </c>
      <c r="L2233">
        <v>2022</v>
      </c>
      <c r="M2233">
        <v>83259</v>
      </c>
      <c r="N2233">
        <v>2</v>
      </c>
      <c r="O2233">
        <v>0</v>
      </c>
      <c r="P2233">
        <v>4.38</v>
      </c>
      <c r="Q2233" t="b">
        <f t="shared" si="306"/>
        <v>1</v>
      </c>
      <c r="R2233" t="b">
        <f t="shared" si="307"/>
        <v>1</v>
      </c>
      <c r="S2233" t="b">
        <f t="shared" si="308"/>
        <v>1</v>
      </c>
      <c r="T2233" t="b">
        <f t="shared" si="309"/>
        <v>0</v>
      </c>
      <c r="U2233" t="b">
        <f t="shared" si="310"/>
        <v>0</v>
      </c>
      <c r="V2233" t="b">
        <f t="shared" si="311"/>
        <v>0</v>
      </c>
      <c r="W2233" t="b">
        <f t="shared" si="312"/>
        <v>0</v>
      </c>
      <c r="X2233" t="b">
        <f t="shared" si="313"/>
        <v>0</v>
      </c>
      <c r="Y2233" t="b">
        <f t="shared" si="314"/>
        <v>0</v>
      </c>
    </row>
    <row r="2234" spans="1:25" x14ac:dyDescent="0.3">
      <c r="A2234">
        <v>2232</v>
      </c>
      <c r="B2234" t="s">
        <v>83</v>
      </c>
      <c r="C2234" t="s">
        <v>101</v>
      </c>
      <c r="D2234" t="s">
        <v>105</v>
      </c>
      <c r="E2234" t="s">
        <v>93</v>
      </c>
      <c r="F2234" t="s">
        <v>87</v>
      </c>
      <c r="G2234" t="s">
        <v>103</v>
      </c>
      <c r="H2234">
        <v>1199</v>
      </c>
      <c r="I2234">
        <v>73</v>
      </c>
      <c r="J2234">
        <v>26.9</v>
      </c>
      <c r="K2234">
        <v>8.8000000000000007</v>
      </c>
      <c r="L2234">
        <v>2021</v>
      </c>
      <c r="M2234">
        <v>60418</v>
      </c>
      <c r="N2234">
        <v>2</v>
      </c>
      <c r="O2234">
        <v>0</v>
      </c>
      <c r="P2234">
        <v>4.5</v>
      </c>
      <c r="Q2234" t="b">
        <f t="shared" si="306"/>
        <v>1</v>
      </c>
      <c r="R2234" t="b">
        <f t="shared" si="307"/>
        <v>1</v>
      </c>
      <c r="S2234" t="b">
        <f t="shared" si="308"/>
        <v>1</v>
      </c>
      <c r="T2234" t="b">
        <f t="shared" si="309"/>
        <v>0</v>
      </c>
      <c r="U2234" t="b">
        <f t="shared" si="310"/>
        <v>0</v>
      </c>
      <c r="V2234" t="b">
        <f t="shared" si="311"/>
        <v>0</v>
      </c>
      <c r="W2234" t="b">
        <f t="shared" si="312"/>
        <v>0</v>
      </c>
      <c r="X2234" t="b">
        <f t="shared" si="313"/>
        <v>0</v>
      </c>
      <c r="Y2234" t="b">
        <f t="shared" si="314"/>
        <v>0</v>
      </c>
    </row>
    <row r="2235" spans="1:25" x14ac:dyDescent="0.3">
      <c r="A2235">
        <v>2233</v>
      </c>
      <c r="B2235" t="s">
        <v>83</v>
      </c>
      <c r="C2235" t="s">
        <v>101</v>
      </c>
      <c r="D2235" t="s">
        <v>105</v>
      </c>
      <c r="E2235" t="s">
        <v>93</v>
      </c>
      <c r="F2235" t="s">
        <v>87</v>
      </c>
      <c r="G2235" t="s">
        <v>103</v>
      </c>
      <c r="H2235">
        <v>1199</v>
      </c>
      <c r="I2235">
        <v>73</v>
      </c>
      <c r="J2235">
        <v>26.9</v>
      </c>
      <c r="K2235">
        <v>8.8000000000000007</v>
      </c>
      <c r="L2235">
        <v>2025</v>
      </c>
      <c r="M2235">
        <v>20330</v>
      </c>
      <c r="N2235">
        <v>2</v>
      </c>
      <c r="O2235">
        <v>0</v>
      </c>
      <c r="P2235">
        <v>7.38</v>
      </c>
      <c r="Q2235" t="b">
        <f t="shared" si="306"/>
        <v>1</v>
      </c>
      <c r="R2235" t="b">
        <f t="shared" si="307"/>
        <v>0</v>
      </c>
      <c r="S2235" t="b">
        <f t="shared" si="308"/>
        <v>0</v>
      </c>
      <c r="T2235" t="b">
        <f t="shared" si="309"/>
        <v>0</v>
      </c>
      <c r="U2235" t="b">
        <f t="shared" si="310"/>
        <v>0</v>
      </c>
      <c r="V2235" t="b">
        <f t="shared" si="311"/>
        <v>1</v>
      </c>
      <c r="W2235" t="b">
        <f t="shared" si="312"/>
        <v>1</v>
      </c>
      <c r="X2235" t="b">
        <f t="shared" si="313"/>
        <v>0</v>
      </c>
      <c r="Y2235" t="b">
        <f t="shared" si="314"/>
        <v>0</v>
      </c>
    </row>
    <row r="2236" spans="1:25" x14ac:dyDescent="0.3">
      <c r="A2236">
        <v>2234</v>
      </c>
      <c r="B2236" t="s">
        <v>83</v>
      </c>
      <c r="C2236" t="s">
        <v>101</v>
      </c>
      <c r="D2236" t="s">
        <v>105</v>
      </c>
      <c r="E2236" t="s">
        <v>93</v>
      </c>
      <c r="F2236" t="s">
        <v>87</v>
      </c>
      <c r="G2236" t="s">
        <v>103</v>
      </c>
      <c r="H2236">
        <v>1199</v>
      </c>
      <c r="I2236">
        <v>73</v>
      </c>
      <c r="J2236">
        <v>26.9</v>
      </c>
      <c r="K2236">
        <v>8.8000000000000007</v>
      </c>
      <c r="L2236">
        <v>2022</v>
      </c>
      <c r="M2236">
        <v>38017</v>
      </c>
      <c r="N2236">
        <v>2</v>
      </c>
      <c r="O2236">
        <v>0</v>
      </c>
      <c r="P2236">
        <v>5.41</v>
      </c>
      <c r="Q2236" t="b">
        <f t="shared" si="306"/>
        <v>1</v>
      </c>
      <c r="R2236" t="b">
        <f t="shared" si="307"/>
        <v>0</v>
      </c>
      <c r="S2236" t="b">
        <f t="shared" si="308"/>
        <v>0</v>
      </c>
      <c r="T2236" t="b">
        <f t="shared" si="309"/>
        <v>0</v>
      </c>
      <c r="U2236" t="b">
        <f t="shared" si="310"/>
        <v>0</v>
      </c>
      <c r="V2236" t="b">
        <f t="shared" si="311"/>
        <v>0</v>
      </c>
      <c r="W2236" t="b">
        <f t="shared" si="312"/>
        <v>0</v>
      </c>
      <c r="X2236" t="b">
        <f t="shared" si="313"/>
        <v>0</v>
      </c>
      <c r="Y2236" t="b">
        <f t="shared" si="314"/>
        <v>0</v>
      </c>
    </row>
    <row r="2237" spans="1:25" x14ac:dyDescent="0.3">
      <c r="A2237">
        <v>2235</v>
      </c>
      <c r="B2237" t="s">
        <v>83</v>
      </c>
      <c r="C2237" t="s">
        <v>101</v>
      </c>
      <c r="D2237" t="s">
        <v>105</v>
      </c>
      <c r="E2237" t="s">
        <v>93</v>
      </c>
      <c r="F2237" t="s">
        <v>87</v>
      </c>
      <c r="G2237" t="s">
        <v>103</v>
      </c>
      <c r="H2237">
        <v>1199</v>
      </c>
      <c r="I2237">
        <v>73</v>
      </c>
      <c r="J2237">
        <v>26.9</v>
      </c>
      <c r="K2237">
        <v>8.8000000000000007</v>
      </c>
      <c r="L2237">
        <v>2023</v>
      </c>
      <c r="M2237">
        <v>42994</v>
      </c>
      <c r="N2237">
        <v>3</v>
      </c>
      <c r="O2237">
        <v>0</v>
      </c>
      <c r="P2237">
        <v>5.37</v>
      </c>
      <c r="Q2237" t="b">
        <f t="shared" si="306"/>
        <v>1</v>
      </c>
      <c r="R2237" t="b">
        <f t="shared" si="307"/>
        <v>0</v>
      </c>
      <c r="S2237" t="b">
        <f t="shared" si="308"/>
        <v>1</v>
      </c>
      <c r="T2237" t="b">
        <f t="shared" si="309"/>
        <v>0</v>
      </c>
      <c r="U2237" t="b">
        <f t="shared" si="310"/>
        <v>0</v>
      </c>
      <c r="V2237" t="b">
        <f t="shared" si="311"/>
        <v>1</v>
      </c>
      <c r="W2237" t="b">
        <f t="shared" si="312"/>
        <v>0</v>
      </c>
      <c r="X2237" t="b">
        <f t="shared" si="313"/>
        <v>0</v>
      </c>
      <c r="Y2237" t="b">
        <f t="shared" si="314"/>
        <v>0</v>
      </c>
    </row>
    <row r="2238" spans="1:25" x14ac:dyDescent="0.3">
      <c r="A2238">
        <v>2236</v>
      </c>
      <c r="B2238" t="s">
        <v>83</v>
      </c>
      <c r="C2238" t="s">
        <v>101</v>
      </c>
      <c r="D2238" t="s">
        <v>105</v>
      </c>
      <c r="E2238" t="s">
        <v>93</v>
      </c>
      <c r="F2238" t="s">
        <v>87</v>
      </c>
      <c r="G2238" t="s">
        <v>103</v>
      </c>
      <c r="H2238">
        <v>1199</v>
      </c>
      <c r="I2238">
        <v>73</v>
      </c>
      <c r="J2238">
        <v>26.9</v>
      </c>
      <c r="K2238">
        <v>8.8000000000000007</v>
      </c>
      <c r="L2238">
        <v>2021</v>
      </c>
      <c r="M2238">
        <v>101398</v>
      </c>
      <c r="N2238">
        <v>2</v>
      </c>
      <c r="O2238">
        <v>1</v>
      </c>
      <c r="P2238">
        <v>3.28</v>
      </c>
      <c r="Q2238" t="b">
        <f t="shared" si="306"/>
        <v>0</v>
      </c>
      <c r="R2238" t="b">
        <f t="shared" si="307"/>
        <v>0</v>
      </c>
      <c r="S2238" t="b">
        <f t="shared" si="308"/>
        <v>1</v>
      </c>
      <c r="T2238" t="b">
        <f t="shared" si="309"/>
        <v>0</v>
      </c>
      <c r="U2238" t="b">
        <f t="shared" si="310"/>
        <v>0</v>
      </c>
      <c r="V2238" t="b">
        <f t="shared" si="311"/>
        <v>0</v>
      </c>
      <c r="W2238" t="b">
        <f t="shared" si="312"/>
        <v>0</v>
      </c>
      <c r="X2238" t="b">
        <f t="shared" si="313"/>
        <v>0</v>
      </c>
      <c r="Y2238" t="b">
        <f t="shared" si="314"/>
        <v>0</v>
      </c>
    </row>
    <row r="2239" spans="1:25" x14ac:dyDescent="0.3">
      <c r="A2239">
        <v>2237</v>
      </c>
      <c r="B2239" t="s">
        <v>83</v>
      </c>
      <c r="C2239" t="s">
        <v>101</v>
      </c>
      <c r="D2239" t="s">
        <v>105</v>
      </c>
      <c r="E2239" t="s">
        <v>93</v>
      </c>
      <c r="F2239" t="s">
        <v>87</v>
      </c>
      <c r="G2239" t="s">
        <v>103</v>
      </c>
      <c r="H2239">
        <v>1199</v>
      </c>
      <c r="I2239">
        <v>73</v>
      </c>
      <c r="J2239">
        <v>26.9</v>
      </c>
      <c r="K2239">
        <v>8.8000000000000007</v>
      </c>
      <c r="L2239">
        <v>2021</v>
      </c>
      <c r="M2239">
        <v>88663</v>
      </c>
      <c r="N2239">
        <v>2</v>
      </c>
      <c r="O2239">
        <v>0</v>
      </c>
      <c r="P2239">
        <v>4.21</v>
      </c>
      <c r="Q2239" t="b">
        <f t="shared" si="306"/>
        <v>1</v>
      </c>
      <c r="R2239" t="b">
        <f t="shared" si="307"/>
        <v>1</v>
      </c>
      <c r="S2239" t="b">
        <f t="shared" si="308"/>
        <v>1</v>
      </c>
      <c r="T2239" t="b">
        <f t="shared" si="309"/>
        <v>0</v>
      </c>
      <c r="U2239" t="b">
        <f t="shared" si="310"/>
        <v>0</v>
      </c>
      <c r="V2239" t="b">
        <f t="shared" si="311"/>
        <v>0</v>
      </c>
      <c r="W2239" t="b">
        <f t="shared" si="312"/>
        <v>0</v>
      </c>
      <c r="X2239" t="b">
        <f t="shared" si="313"/>
        <v>0</v>
      </c>
      <c r="Y2239" t="b">
        <f t="shared" si="314"/>
        <v>0</v>
      </c>
    </row>
    <row r="2240" spans="1:25" x14ac:dyDescent="0.3">
      <c r="A2240">
        <v>2238</v>
      </c>
      <c r="B2240" t="s">
        <v>83</v>
      </c>
      <c r="C2240" t="s">
        <v>101</v>
      </c>
      <c r="D2240" t="s">
        <v>105</v>
      </c>
      <c r="E2240" t="s">
        <v>93</v>
      </c>
      <c r="F2240" t="s">
        <v>87</v>
      </c>
      <c r="G2240" t="s">
        <v>103</v>
      </c>
      <c r="H2240">
        <v>1199</v>
      </c>
      <c r="I2240">
        <v>73</v>
      </c>
      <c r="J2240">
        <v>26.9</v>
      </c>
      <c r="K2240">
        <v>8.8000000000000007</v>
      </c>
      <c r="L2240">
        <v>2020</v>
      </c>
      <c r="M2240">
        <v>59392</v>
      </c>
      <c r="N2240">
        <v>1</v>
      </c>
      <c r="O2240">
        <v>0</v>
      </c>
      <c r="P2240">
        <v>3.77</v>
      </c>
      <c r="Q2240" t="b">
        <f t="shared" si="306"/>
        <v>0</v>
      </c>
      <c r="R2240" t="b">
        <f t="shared" si="307"/>
        <v>0</v>
      </c>
      <c r="S2240" t="b">
        <f t="shared" si="308"/>
        <v>1</v>
      </c>
      <c r="T2240" t="b">
        <f t="shared" si="309"/>
        <v>0</v>
      </c>
      <c r="U2240" t="b">
        <f t="shared" si="310"/>
        <v>0</v>
      </c>
      <c r="V2240" t="b">
        <f t="shared" si="311"/>
        <v>0</v>
      </c>
      <c r="W2240" t="b">
        <f t="shared" si="312"/>
        <v>0</v>
      </c>
      <c r="X2240" t="b">
        <f t="shared" si="313"/>
        <v>0</v>
      </c>
      <c r="Y2240" t="b">
        <f t="shared" si="314"/>
        <v>0</v>
      </c>
    </row>
    <row r="2241" spans="1:25" x14ac:dyDescent="0.3">
      <c r="A2241">
        <v>2239</v>
      </c>
      <c r="B2241" t="s">
        <v>83</v>
      </c>
      <c r="C2241" t="s">
        <v>101</v>
      </c>
      <c r="D2241" t="s">
        <v>105</v>
      </c>
      <c r="E2241" t="s">
        <v>93</v>
      </c>
      <c r="F2241" t="s">
        <v>87</v>
      </c>
      <c r="G2241" t="s">
        <v>103</v>
      </c>
      <c r="H2241">
        <v>1199</v>
      </c>
      <c r="I2241">
        <v>73</v>
      </c>
      <c r="J2241">
        <v>26.9</v>
      </c>
      <c r="K2241">
        <v>8.8000000000000007</v>
      </c>
      <c r="L2241">
        <v>2021</v>
      </c>
      <c r="M2241">
        <v>88759</v>
      </c>
      <c r="N2241">
        <v>2</v>
      </c>
      <c r="O2241">
        <v>1</v>
      </c>
      <c r="P2241">
        <v>3.05</v>
      </c>
      <c r="Q2241" t="b">
        <f t="shared" si="306"/>
        <v>0</v>
      </c>
      <c r="R2241" t="b">
        <f t="shared" si="307"/>
        <v>0</v>
      </c>
      <c r="S2241" t="b">
        <f t="shared" si="308"/>
        <v>1</v>
      </c>
      <c r="T2241" t="b">
        <f t="shared" si="309"/>
        <v>0</v>
      </c>
      <c r="U2241" t="b">
        <f t="shared" si="310"/>
        <v>0</v>
      </c>
      <c r="V2241" t="b">
        <f t="shared" si="311"/>
        <v>0</v>
      </c>
      <c r="W2241" t="b">
        <f t="shared" si="312"/>
        <v>0</v>
      </c>
      <c r="X2241" t="b">
        <f t="shared" si="313"/>
        <v>0</v>
      </c>
      <c r="Y2241" t="b">
        <f t="shared" si="314"/>
        <v>0</v>
      </c>
    </row>
    <row r="2242" spans="1:25" x14ac:dyDescent="0.3">
      <c r="A2242">
        <v>2240</v>
      </c>
      <c r="B2242" t="s">
        <v>83</v>
      </c>
      <c r="C2242" t="s">
        <v>101</v>
      </c>
      <c r="D2242" t="s">
        <v>105</v>
      </c>
      <c r="E2242" t="s">
        <v>93</v>
      </c>
      <c r="F2242" t="s">
        <v>87</v>
      </c>
      <c r="G2242" t="s">
        <v>103</v>
      </c>
      <c r="H2242">
        <v>1199</v>
      </c>
      <c r="I2242">
        <v>73</v>
      </c>
      <c r="J2242">
        <v>26.9</v>
      </c>
      <c r="K2242">
        <v>8.8000000000000007</v>
      </c>
      <c r="L2242">
        <v>2020</v>
      </c>
      <c r="M2242">
        <v>97447</v>
      </c>
      <c r="N2242">
        <v>1</v>
      </c>
      <c r="O2242">
        <v>0</v>
      </c>
      <c r="P2242">
        <v>3.53</v>
      </c>
      <c r="Q2242" t="b">
        <f t="shared" si="306"/>
        <v>0</v>
      </c>
      <c r="R2242" t="b">
        <f t="shared" si="307"/>
        <v>0</v>
      </c>
      <c r="S2242" t="b">
        <f t="shared" si="308"/>
        <v>1</v>
      </c>
      <c r="T2242" t="b">
        <f t="shared" si="309"/>
        <v>0</v>
      </c>
      <c r="U2242" t="b">
        <f t="shared" si="310"/>
        <v>0</v>
      </c>
      <c r="V2242" t="b">
        <f t="shared" si="311"/>
        <v>0</v>
      </c>
      <c r="W2242" t="b">
        <f t="shared" si="312"/>
        <v>0</v>
      </c>
      <c r="X2242" t="b">
        <f t="shared" si="313"/>
        <v>0</v>
      </c>
      <c r="Y2242" t="b">
        <f t="shared" si="314"/>
        <v>0</v>
      </c>
    </row>
    <row r="2243" spans="1:25" x14ac:dyDescent="0.3">
      <c r="A2243">
        <v>2241</v>
      </c>
      <c r="B2243" t="s">
        <v>83</v>
      </c>
      <c r="C2243" t="s">
        <v>101</v>
      </c>
      <c r="D2243" t="s">
        <v>105</v>
      </c>
      <c r="E2243" t="s">
        <v>93</v>
      </c>
      <c r="F2243" t="s">
        <v>87</v>
      </c>
      <c r="G2243" t="s">
        <v>103</v>
      </c>
      <c r="H2243">
        <v>1199</v>
      </c>
      <c r="I2243">
        <v>73</v>
      </c>
      <c r="J2243">
        <v>26.9</v>
      </c>
      <c r="K2243">
        <v>8.8000000000000007</v>
      </c>
      <c r="L2243">
        <v>2022</v>
      </c>
      <c r="M2243">
        <v>69921</v>
      </c>
      <c r="N2243">
        <v>2</v>
      </c>
      <c r="O2243">
        <v>0</v>
      </c>
      <c r="P2243">
        <v>4.6900000000000004</v>
      </c>
      <c r="Q2243" t="b">
        <f t="shared" si="306"/>
        <v>1</v>
      </c>
      <c r="R2243" t="b">
        <f t="shared" si="307"/>
        <v>1</v>
      </c>
      <c r="S2243" t="b">
        <f t="shared" si="308"/>
        <v>1</v>
      </c>
      <c r="T2243" t="b">
        <f t="shared" si="309"/>
        <v>0</v>
      </c>
      <c r="U2243" t="b">
        <f t="shared" si="310"/>
        <v>0</v>
      </c>
      <c r="V2243" t="b">
        <f t="shared" si="311"/>
        <v>0</v>
      </c>
      <c r="W2243" t="b">
        <f t="shared" si="312"/>
        <v>0</v>
      </c>
      <c r="X2243" t="b">
        <f t="shared" si="313"/>
        <v>0</v>
      </c>
      <c r="Y2243" t="b">
        <f t="shared" si="314"/>
        <v>0</v>
      </c>
    </row>
    <row r="2244" spans="1:25" x14ac:dyDescent="0.3">
      <c r="A2244">
        <v>2242</v>
      </c>
      <c r="B2244" t="s">
        <v>83</v>
      </c>
      <c r="C2244" t="s">
        <v>101</v>
      </c>
      <c r="D2244" t="s">
        <v>105</v>
      </c>
      <c r="E2244" t="s">
        <v>93</v>
      </c>
      <c r="F2244" t="s">
        <v>87</v>
      </c>
      <c r="G2244" t="s">
        <v>103</v>
      </c>
      <c r="H2244">
        <v>1199</v>
      </c>
      <c r="I2244">
        <v>73</v>
      </c>
      <c r="J2244">
        <v>26.9</v>
      </c>
      <c r="K2244">
        <v>8.8000000000000007</v>
      </c>
      <c r="L2244">
        <v>2021</v>
      </c>
      <c r="M2244">
        <v>98366</v>
      </c>
      <c r="N2244">
        <v>3</v>
      </c>
      <c r="O2244">
        <v>0</v>
      </c>
      <c r="P2244">
        <v>3.07</v>
      </c>
      <c r="Q2244" t="b">
        <f t="shared" ref="Q2244:Q2307" si="315">AND(P2244&gt;4,P2244&gt;4)</f>
        <v>0</v>
      </c>
      <c r="R2244" t="b">
        <f t="shared" ref="R2244:R2307" si="316">AND(P2244&gt;4,P2244&lt;5)</f>
        <v>0</v>
      </c>
      <c r="S2244" t="b">
        <f t="shared" ref="S2244:S2307" si="317">M2244&gt;40000</f>
        <v>1</v>
      </c>
      <c r="T2244" t="b">
        <f t="shared" ref="T2244:T2307" si="318">F2244=""</f>
        <v>0</v>
      </c>
      <c r="U2244" t="b">
        <f t="shared" ref="U2244:U2307" si="319">AND(R2244,S2244,T2244)</f>
        <v>0</v>
      </c>
      <c r="V2244" t="b">
        <f t="shared" ref="V2244:V2307" si="320">L2244&gt;2022</f>
        <v>0</v>
      </c>
      <c r="W2244" t="b">
        <f t="shared" ref="W2244:W2307" si="321">P2244&gt;7</f>
        <v>0</v>
      </c>
      <c r="X2244" t="b">
        <f t="shared" ref="X2244:X2307" si="322">F2244="Automatic"</f>
        <v>0</v>
      </c>
      <c r="Y2244" t="b">
        <f t="shared" ref="Y2244:Y2307" si="323">AND(V2244,W2244,X2244)</f>
        <v>0</v>
      </c>
    </row>
    <row r="2245" spans="1:25" x14ac:dyDescent="0.3">
      <c r="A2245">
        <v>2243</v>
      </c>
      <c r="B2245" t="s">
        <v>83</v>
      </c>
      <c r="C2245" t="s">
        <v>101</v>
      </c>
      <c r="D2245" t="s">
        <v>105</v>
      </c>
      <c r="E2245" t="s">
        <v>93</v>
      </c>
      <c r="F2245" t="s">
        <v>87</v>
      </c>
      <c r="G2245" t="s">
        <v>103</v>
      </c>
      <c r="H2245">
        <v>1199</v>
      </c>
      <c r="I2245">
        <v>73</v>
      </c>
      <c r="J2245">
        <v>26.9</v>
      </c>
      <c r="K2245">
        <v>8.8000000000000007</v>
      </c>
      <c r="L2245">
        <v>2020</v>
      </c>
      <c r="M2245">
        <v>98120</v>
      </c>
      <c r="N2245">
        <v>1</v>
      </c>
      <c r="O2245">
        <v>0</v>
      </c>
      <c r="P2245">
        <v>3.46</v>
      </c>
      <c r="Q2245" t="b">
        <f t="shared" si="315"/>
        <v>0</v>
      </c>
      <c r="R2245" t="b">
        <f t="shared" si="316"/>
        <v>0</v>
      </c>
      <c r="S2245" t="b">
        <f t="shared" si="317"/>
        <v>1</v>
      </c>
      <c r="T2245" t="b">
        <f t="shared" si="318"/>
        <v>0</v>
      </c>
      <c r="U2245" t="b">
        <f t="shared" si="319"/>
        <v>0</v>
      </c>
      <c r="V2245" t="b">
        <f t="shared" si="320"/>
        <v>0</v>
      </c>
      <c r="W2245" t="b">
        <f t="shared" si="321"/>
        <v>0</v>
      </c>
      <c r="X2245" t="b">
        <f t="shared" si="322"/>
        <v>0</v>
      </c>
      <c r="Y2245" t="b">
        <f t="shared" si="323"/>
        <v>0</v>
      </c>
    </row>
    <row r="2246" spans="1:25" x14ac:dyDescent="0.3">
      <c r="A2246">
        <v>2244</v>
      </c>
      <c r="B2246" t="s">
        <v>83</v>
      </c>
      <c r="C2246" t="s">
        <v>101</v>
      </c>
      <c r="D2246" t="s">
        <v>105</v>
      </c>
      <c r="E2246" t="s">
        <v>93</v>
      </c>
      <c r="F2246" t="s">
        <v>87</v>
      </c>
      <c r="G2246" t="s">
        <v>103</v>
      </c>
      <c r="H2246">
        <v>1199</v>
      </c>
      <c r="I2246">
        <v>73</v>
      </c>
      <c r="J2246">
        <v>26.9</v>
      </c>
      <c r="K2246">
        <v>8.8000000000000007</v>
      </c>
      <c r="L2246">
        <v>2026</v>
      </c>
      <c r="M2246">
        <v>5090</v>
      </c>
      <c r="N2246">
        <v>1</v>
      </c>
      <c r="O2246">
        <v>0</v>
      </c>
      <c r="P2246">
        <v>8.76</v>
      </c>
      <c r="Q2246" t="b">
        <f t="shared" si="315"/>
        <v>1</v>
      </c>
      <c r="R2246" t="b">
        <f t="shared" si="316"/>
        <v>0</v>
      </c>
      <c r="S2246" t="b">
        <f t="shared" si="317"/>
        <v>0</v>
      </c>
      <c r="T2246" t="b">
        <f t="shared" si="318"/>
        <v>0</v>
      </c>
      <c r="U2246" t="b">
        <f t="shared" si="319"/>
        <v>0</v>
      </c>
      <c r="V2246" t="b">
        <f t="shared" si="320"/>
        <v>1</v>
      </c>
      <c r="W2246" t="b">
        <f t="shared" si="321"/>
        <v>1</v>
      </c>
      <c r="X2246" t="b">
        <f t="shared" si="322"/>
        <v>0</v>
      </c>
      <c r="Y2246" t="b">
        <f t="shared" si="323"/>
        <v>0</v>
      </c>
    </row>
    <row r="2247" spans="1:25" x14ac:dyDescent="0.3">
      <c r="A2247">
        <v>2245</v>
      </c>
      <c r="B2247" t="s">
        <v>83</v>
      </c>
      <c r="C2247" t="s">
        <v>101</v>
      </c>
      <c r="D2247" t="s">
        <v>105</v>
      </c>
      <c r="E2247" t="s">
        <v>93</v>
      </c>
      <c r="F2247" t="s">
        <v>87</v>
      </c>
      <c r="G2247" t="s">
        <v>103</v>
      </c>
      <c r="H2247">
        <v>1199</v>
      </c>
      <c r="I2247">
        <v>73</v>
      </c>
      <c r="J2247">
        <v>26.9</v>
      </c>
      <c r="K2247">
        <v>8.8000000000000007</v>
      </c>
      <c r="L2247">
        <v>2021</v>
      </c>
      <c r="M2247">
        <v>58076</v>
      </c>
      <c r="N2247">
        <v>1</v>
      </c>
      <c r="O2247">
        <v>0</v>
      </c>
      <c r="P2247">
        <v>4.3600000000000003</v>
      </c>
      <c r="Q2247" t="b">
        <f t="shared" si="315"/>
        <v>1</v>
      </c>
      <c r="R2247" t="b">
        <f t="shared" si="316"/>
        <v>1</v>
      </c>
      <c r="S2247" t="b">
        <f t="shared" si="317"/>
        <v>1</v>
      </c>
      <c r="T2247" t="b">
        <f t="shared" si="318"/>
        <v>0</v>
      </c>
      <c r="U2247" t="b">
        <f t="shared" si="319"/>
        <v>0</v>
      </c>
      <c r="V2247" t="b">
        <f t="shared" si="320"/>
        <v>0</v>
      </c>
      <c r="W2247" t="b">
        <f t="shared" si="321"/>
        <v>0</v>
      </c>
      <c r="X2247" t="b">
        <f t="shared" si="322"/>
        <v>0</v>
      </c>
      <c r="Y2247" t="b">
        <f t="shared" si="323"/>
        <v>0</v>
      </c>
    </row>
    <row r="2248" spans="1:25" x14ac:dyDescent="0.3">
      <c r="A2248">
        <v>2246</v>
      </c>
      <c r="B2248" t="s">
        <v>83</v>
      </c>
      <c r="C2248" t="s">
        <v>101</v>
      </c>
      <c r="D2248" t="s">
        <v>105</v>
      </c>
      <c r="E2248" t="s">
        <v>93</v>
      </c>
      <c r="F2248" t="s">
        <v>87</v>
      </c>
      <c r="G2248" t="s">
        <v>103</v>
      </c>
      <c r="H2248">
        <v>1199</v>
      </c>
      <c r="I2248">
        <v>73</v>
      </c>
      <c r="J2248">
        <v>26.9</v>
      </c>
      <c r="K2248">
        <v>8.8000000000000007</v>
      </c>
      <c r="L2248">
        <v>2024</v>
      </c>
      <c r="M2248">
        <v>33339</v>
      </c>
      <c r="N2248">
        <v>3</v>
      </c>
      <c r="O2248">
        <v>0</v>
      </c>
      <c r="P2248">
        <v>6.33</v>
      </c>
      <c r="Q2248" t="b">
        <f t="shared" si="315"/>
        <v>1</v>
      </c>
      <c r="R2248" t="b">
        <f t="shared" si="316"/>
        <v>0</v>
      </c>
      <c r="S2248" t="b">
        <f t="shared" si="317"/>
        <v>0</v>
      </c>
      <c r="T2248" t="b">
        <f t="shared" si="318"/>
        <v>0</v>
      </c>
      <c r="U2248" t="b">
        <f t="shared" si="319"/>
        <v>0</v>
      </c>
      <c r="V2248" t="b">
        <f t="shared" si="320"/>
        <v>1</v>
      </c>
      <c r="W2248" t="b">
        <f t="shared" si="321"/>
        <v>0</v>
      </c>
      <c r="X2248" t="b">
        <f t="shared" si="322"/>
        <v>0</v>
      </c>
      <c r="Y2248" t="b">
        <f t="shared" si="323"/>
        <v>0</v>
      </c>
    </row>
    <row r="2249" spans="1:25" x14ac:dyDescent="0.3">
      <c r="A2249">
        <v>2247</v>
      </c>
      <c r="B2249" t="s">
        <v>83</v>
      </c>
      <c r="C2249" t="s">
        <v>101</v>
      </c>
      <c r="D2249" t="s">
        <v>105</v>
      </c>
      <c r="E2249" t="s">
        <v>93</v>
      </c>
      <c r="F2249" t="s">
        <v>87</v>
      </c>
      <c r="G2249" t="s">
        <v>103</v>
      </c>
      <c r="H2249">
        <v>1199</v>
      </c>
      <c r="I2249">
        <v>73</v>
      </c>
      <c r="J2249">
        <v>26.9</v>
      </c>
      <c r="K2249">
        <v>8.8000000000000007</v>
      </c>
      <c r="L2249">
        <v>2022</v>
      </c>
      <c r="M2249">
        <v>72275</v>
      </c>
      <c r="N2249">
        <v>1</v>
      </c>
      <c r="O2249">
        <v>0</v>
      </c>
      <c r="P2249">
        <v>5.33</v>
      </c>
      <c r="Q2249" t="b">
        <f t="shared" si="315"/>
        <v>1</v>
      </c>
      <c r="R2249" t="b">
        <f t="shared" si="316"/>
        <v>0</v>
      </c>
      <c r="S2249" t="b">
        <f t="shared" si="317"/>
        <v>1</v>
      </c>
      <c r="T2249" t="b">
        <f t="shared" si="318"/>
        <v>0</v>
      </c>
      <c r="U2249" t="b">
        <f t="shared" si="319"/>
        <v>0</v>
      </c>
      <c r="V2249" t="b">
        <f t="shared" si="320"/>
        <v>0</v>
      </c>
      <c r="W2249" t="b">
        <f t="shared" si="321"/>
        <v>0</v>
      </c>
      <c r="X2249" t="b">
        <f t="shared" si="322"/>
        <v>0</v>
      </c>
      <c r="Y2249" t="b">
        <f t="shared" si="323"/>
        <v>0</v>
      </c>
    </row>
    <row r="2250" spans="1:25" x14ac:dyDescent="0.3">
      <c r="A2250">
        <v>2248</v>
      </c>
      <c r="B2250" t="s">
        <v>83</v>
      </c>
      <c r="C2250" t="s">
        <v>101</v>
      </c>
      <c r="D2250" t="s">
        <v>105</v>
      </c>
      <c r="E2250" t="s">
        <v>93</v>
      </c>
      <c r="F2250" t="s">
        <v>87</v>
      </c>
      <c r="G2250" t="s">
        <v>103</v>
      </c>
      <c r="H2250">
        <v>1199</v>
      </c>
      <c r="I2250">
        <v>73</v>
      </c>
      <c r="J2250">
        <v>26.9</v>
      </c>
      <c r="K2250">
        <v>8.8000000000000007</v>
      </c>
      <c r="L2250">
        <v>2022</v>
      </c>
      <c r="M2250">
        <v>50357</v>
      </c>
      <c r="N2250">
        <v>1</v>
      </c>
      <c r="O2250">
        <v>0</v>
      </c>
      <c r="P2250">
        <v>5.09</v>
      </c>
      <c r="Q2250" t="b">
        <f t="shared" si="315"/>
        <v>1</v>
      </c>
      <c r="R2250" t="b">
        <f t="shared" si="316"/>
        <v>0</v>
      </c>
      <c r="S2250" t="b">
        <f t="shared" si="317"/>
        <v>1</v>
      </c>
      <c r="T2250" t="b">
        <f t="shared" si="318"/>
        <v>0</v>
      </c>
      <c r="U2250" t="b">
        <f t="shared" si="319"/>
        <v>0</v>
      </c>
      <c r="V2250" t="b">
        <f t="shared" si="320"/>
        <v>0</v>
      </c>
      <c r="W2250" t="b">
        <f t="shared" si="321"/>
        <v>0</v>
      </c>
      <c r="X2250" t="b">
        <f t="shared" si="322"/>
        <v>0</v>
      </c>
      <c r="Y2250" t="b">
        <f t="shared" si="323"/>
        <v>0</v>
      </c>
    </row>
    <row r="2251" spans="1:25" x14ac:dyDescent="0.3">
      <c r="A2251">
        <v>2249</v>
      </c>
      <c r="B2251" t="s">
        <v>83</v>
      </c>
      <c r="C2251" t="s">
        <v>101</v>
      </c>
      <c r="D2251" t="s">
        <v>105</v>
      </c>
      <c r="E2251" t="s">
        <v>93</v>
      </c>
      <c r="F2251" t="s">
        <v>87</v>
      </c>
      <c r="G2251" t="s">
        <v>103</v>
      </c>
      <c r="H2251">
        <v>1199</v>
      </c>
      <c r="I2251">
        <v>73</v>
      </c>
      <c r="J2251">
        <v>26.9</v>
      </c>
      <c r="K2251">
        <v>8.8000000000000007</v>
      </c>
      <c r="L2251">
        <v>2022</v>
      </c>
      <c r="M2251">
        <v>85657</v>
      </c>
      <c r="N2251">
        <v>1</v>
      </c>
      <c r="O2251">
        <v>0</v>
      </c>
      <c r="P2251">
        <v>5.0199999999999996</v>
      </c>
      <c r="Q2251" t="b">
        <f t="shared" si="315"/>
        <v>1</v>
      </c>
      <c r="R2251" t="b">
        <f t="shared" si="316"/>
        <v>0</v>
      </c>
      <c r="S2251" t="b">
        <f t="shared" si="317"/>
        <v>1</v>
      </c>
      <c r="T2251" t="b">
        <f t="shared" si="318"/>
        <v>0</v>
      </c>
      <c r="U2251" t="b">
        <f t="shared" si="319"/>
        <v>0</v>
      </c>
      <c r="V2251" t="b">
        <f t="shared" si="320"/>
        <v>0</v>
      </c>
      <c r="W2251" t="b">
        <f t="shared" si="321"/>
        <v>0</v>
      </c>
      <c r="X2251" t="b">
        <f t="shared" si="322"/>
        <v>0</v>
      </c>
      <c r="Y2251" t="b">
        <f t="shared" si="323"/>
        <v>0</v>
      </c>
    </row>
    <row r="2252" spans="1:25" x14ac:dyDescent="0.3">
      <c r="A2252">
        <v>2250</v>
      </c>
      <c r="B2252" t="s">
        <v>83</v>
      </c>
      <c r="C2252" t="s">
        <v>101</v>
      </c>
      <c r="D2252" t="s">
        <v>105</v>
      </c>
      <c r="E2252" t="s">
        <v>93</v>
      </c>
      <c r="F2252" t="s">
        <v>87</v>
      </c>
      <c r="G2252" t="s">
        <v>103</v>
      </c>
      <c r="H2252">
        <v>1199</v>
      </c>
      <c r="I2252">
        <v>73</v>
      </c>
      <c r="J2252">
        <v>26.9</v>
      </c>
      <c r="K2252">
        <v>8.8000000000000007</v>
      </c>
      <c r="L2252">
        <v>2022</v>
      </c>
      <c r="M2252">
        <v>40474</v>
      </c>
      <c r="N2252">
        <v>1</v>
      </c>
      <c r="O2252">
        <v>0</v>
      </c>
      <c r="P2252">
        <v>5.94</v>
      </c>
      <c r="Q2252" t="b">
        <f t="shared" si="315"/>
        <v>1</v>
      </c>
      <c r="R2252" t="b">
        <f t="shared" si="316"/>
        <v>0</v>
      </c>
      <c r="S2252" t="b">
        <f t="shared" si="317"/>
        <v>1</v>
      </c>
      <c r="T2252" t="b">
        <f t="shared" si="318"/>
        <v>0</v>
      </c>
      <c r="U2252" t="b">
        <f t="shared" si="319"/>
        <v>0</v>
      </c>
      <c r="V2252" t="b">
        <f t="shared" si="320"/>
        <v>0</v>
      </c>
      <c r="W2252" t="b">
        <f t="shared" si="321"/>
        <v>0</v>
      </c>
      <c r="X2252" t="b">
        <f t="shared" si="322"/>
        <v>0</v>
      </c>
      <c r="Y2252" t="b">
        <f t="shared" si="323"/>
        <v>0</v>
      </c>
    </row>
    <row r="2253" spans="1:25" x14ac:dyDescent="0.3">
      <c r="A2253">
        <v>2251</v>
      </c>
      <c r="B2253" t="s">
        <v>83</v>
      </c>
      <c r="C2253" t="s">
        <v>101</v>
      </c>
      <c r="D2253" t="s">
        <v>105</v>
      </c>
      <c r="E2253" t="s">
        <v>93</v>
      </c>
      <c r="F2253" t="s">
        <v>87</v>
      </c>
      <c r="G2253" t="s">
        <v>103</v>
      </c>
      <c r="H2253">
        <v>1199</v>
      </c>
      <c r="I2253">
        <v>73</v>
      </c>
      <c r="J2253">
        <v>26.9</v>
      </c>
      <c r="K2253">
        <v>8.8000000000000007</v>
      </c>
      <c r="L2253">
        <v>2024</v>
      </c>
      <c r="M2253">
        <v>37787</v>
      </c>
      <c r="N2253">
        <v>1</v>
      </c>
      <c r="O2253">
        <v>0</v>
      </c>
      <c r="P2253">
        <v>7.32</v>
      </c>
      <c r="Q2253" t="b">
        <f t="shared" si="315"/>
        <v>1</v>
      </c>
      <c r="R2253" t="b">
        <f t="shared" si="316"/>
        <v>0</v>
      </c>
      <c r="S2253" t="b">
        <f t="shared" si="317"/>
        <v>0</v>
      </c>
      <c r="T2253" t="b">
        <f t="shared" si="318"/>
        <v>0</v>
      </c>
      <c r="U2253" t="b">
        <f t="shared" si="319"/>
        <v>0</v>
      </c>
      <c r="V2253" t="b">
        <f t="shared" si="320"/>
        <v>1</v>
      </c>
      <c r="W2253" t="b">
        <f t="shared" si="321"/>
        <v>1</v>
      </c>
      <c r="X2253" t="b">
        <f t="shared" si="322"/>
        <v>0</v>
      </c>
      <c r="Y2253" t="b">
        <f t="shared" si="323"/>
        <v>0</v>
      </c>
    </row>
    <row r="2254" spans="1:25" x14ac:dyDescent="0.3">
      <c r="A2254">
        <v>2252</v>
      </c>
      <c r="B2254" t="s">
        <v>83</v>
      </c>
      <c r="C2254" t="s">
        <v>101</v>
      </c>
      <c r="D2254" t="s">
        <v>105</v>
      </c>
      <c r="E2254" t="s">
        <v>93</v>
      </c>
      <c r="F2254" t="s">
        <v>87</v>
      </c>
      <c r="G2254" t="s">
        <v>103</v>
      </c>
      <c r="H2254">
        <v>1199</v>
      </c>
      <c r="I2254">
        <v>73</v>
      </c>
      <c r="J2254">
        <v>26.9</v>
      </c>
      <c r="K2254">
        <v>8.8000000000000007</v>
      </c>
      <c r="L2254">
        <v>2022</v>
      </c>
      <c r="M2254">
        <v>74725</v>
      </c>
      <c r="N2254">
        <v>1</v>
      </c>
      <c r="O2254">
        <v>1</v>
      </c>
      <c r="P2254">
        <v>4.72</v>
      </c>
      <c r="Q2254" t="b">
        <f t="shared" si="315"/>
        <v>1</v>
      </c>
      <c r="R2254" t="b">
        <f t="shared" si="316"/>
        <v>1</v>
      </c>
      <c r="S2254" t="b">
        <f t="shared" si="317"/>
        <v>1</v>
      </c>
      <c r="T2254" t="b">
        <f t="shared" si="318"/>
        <v>0</v>
      </c>
      <c r="U2254" t="b">
        <f t="shared" si="319"/>
        <v>0</v>
      </c>
      <c r="V2254" t="b">
        <f t="shared" si="320"/>
        <v>0</v>
      </c>
      <c r="W2254" t="b">
        <f t="shared" si="321"/>
        <v>0</v>
      </c>
      <c r="X2254" t="b">
        <f t="shared" si="322"/>
        <v>0</v>
      </c>
      <c r="Y2254" t="b">
        <f t="shared" si="323"/>
        <v>0</v>
      </c>
    </row>
    <row r="2255" spans="1:25" x14ac:dyDescent="0.3">
      <c r="A2255">
        <v>2253</v>
      </c>
      <c r="B2255" t="s">
        <v>83</v>
      </c>
      <c r="C2255" t="s">
        <v>101</v>
      </c>
      <c r="D2255" t="s">
        <v>105</v>
      </c>
      <c r="E2255" t="s">
        <v>93</v>
      </c>
      <c r="F2255" t="s">
        <v>87</v>
      </c>
      <c r="G2255" t="s">
        <v>103</v>
      </c>
      <c r="H2255">
        <v>1199</v>
      </c>
      <c r="I2255">
        <v>73</v>
      </c>
      <c r="J2255">
        <v>26.9</v>
      </c>
      <c r="K2255">
        <v>8.8000000000000007</v>
      </c>
      <c r="L2255">
        <v>2021</v>
      </c>
      <c r="M2255">
        <v>99155</v>
      </c>
      <c r="N2255">
        <v>2</v>
      </c>
      <c r="O2255">
        <v>0</v>
      </c>
      <c r="P2255">
        <v>4.01</v>
      </c>
      <c r="Q2255" t="b">
        <f t="shared" si="315"/>
        <v>1</v>
      </c>
      <c r="R2255" t="b">
        <f t="shared" si="316"/>
        <v>1</v>
      </c>
      <c r="S2255" t="b">
        <f t="shared" si="317"/>
        <v>1</v>
      </c>
      <c r="T2255" t="b">
        <f t="shared" si="318"/>
        <v>0</v>
      </c>
      <c r="U2255" t="b">
        <f t="shared" si="319"/>
        <v>0</v>
      </c>
      <c r="V2255" t="b">
        <f t="shared" si="320"/>
        <v>0</v>
      </c>
      <c r="W2255" t="b">
        <f t="shared" si="321"/>
        <v>0</v>
      </c>
      <c r="X2255" t="b">
        <f t="shared" si="322"/>
        <v>0</v>
      </c>
      <c r="Y2255" t="b">
        <f t="shared" si="323"/>
        <v>0</v>
      </c>
    </row>
    <row r="2256" spans="1:25" x14ac:dyDescent="0.3">
      <c r="A2256">
        <v>2254</v>
      </c>
      <c r="B2256" t="s">
        <v>83</v>
      </c>
      <c r="C2256" t="s">
        <v>101</v>
      </c>
      <c r="D2256" t="s">
        <v>105</v>
      </c>
      <c r="E2256" t="s">
        <v>93</v>
      </c>
      <c r="F2256" t="s">
        <v>87</v>
      </c>
      <c r="G2256" t="s">
        <v>103</v>
      </c>
      <c r="H2256">
        <v>1199</v>
      </c>
      <c r="I2256">
        <v>73</v>
      </c>
      <c r="J2256">
        <v>26.9</v>
      </c>
      <c r="K2256">
        <v>8.8000000000000007</v>
      </c>
      <c r="L2256">
        <v>2025</v>
      </c>
      <c r="M2256">
        <v>13463</v>
      </c>
      <c r="N2256">
        <v>2</v>
      </c>
      <c r="O2256">
        <v>0</v>
      </c>
      <c r="P2256">
        <v>7.27</v>
      </c>
      <c r="Q2256" t="b">
        <f t="shared" si="315"/>
        <v>1</v>
      </c>
      <c r="R2256" t="b">
        <f t="shared" si="316"/>
        <v>0</v>
      </c>
      <c r="S2256" t="b">
        <f t="shared" si="317"/>
        <v>0</v>
      </c>
      <c r="T2256" t="b">
        <f t="shared" si="318"/>
        <v>0</v>
      </c>
      <c r="U2256" t="b">
        <f t="shared" si="319"/>
        <v>0</v>
      </c>
      <c r="V2256" t="b">
        <f t="shared" si="320"/>
        <v>1</v>
      </c>
      <c r="W2256" t="b">
        <f t="shared" si="321"/>
        <v>1</v>
      </c>
      <c r="X2256" t="b">
        <f t="shared" si="322"/>
        <v>0</v>
      </c>
      <c r="Y2256" t="b">
        <f t="shared" si="323"/>
        <v>0</v>
      </c>
    </row>
    <row r="2257" spans="1:25" x14ac:dyDescent="0.3">
      <c r="A2257">
        <v>2255</v>
      </c>
      <c r="B2257" t="s">
        <v>83</v>
      </c>
      <c r="C2257" t="s">
        <v>101</v>
      </c>
      <c r="D2257" t="s">
        <v>105</v>
      </c>
      <c r="E2257" t="s">
        <v>93</v>
      </c>
      <c r="F2257" t="s">
        <v>87</v>
      </c>
      <c r="G2257" t="s">
        <v>103</v>
      </c>
      <c r="H2257">
        <v>1199</v>
      </c>
      <c r="I2257">
        <v>73</v>
      </c>
      <c r="J2257">
        <v>26.9</v>
      </c>
      <c r="K2257">
        <v>8.8000000000000007</v>
      </c>
      <c r="L2257">
        <v>2020</v>
      </c>
      <c r="M2257">
        <v>129855</v>
      </c>
      <c r="N2257">
        <v>1</v>
      </c>
      <c r="O2257">
        <v>0</v>
      </c>
      <c r="P2257">
        <v>3.32</v>
      </c>
      <c r="Q2257" t="b">
        <f t="shared" si="315"/>
        <v>0</v>
      </c>
      <c r="R2257" t="b">
        <f t="shared" si="316"/>
        <v>0</v>
      </c>
      <c r="S2257" t="b">
        <f t="shared" si="317"/>
        <v>1</v>
      </c>
      <c r="T2257" t="b">
        <f t="shared" si="318"/>
        <v>0</v>
      </c>
      <c r="U2257" t="b">
        <f t="shared" si="319"/>
        <v>0</v>
      </c>
      <c r="V2257" t="b">
        <f t="shared" si="320"/>
        <v>0</v>
      </c>
      <c r="W2257" t="b">
        <f t="shared" si="321"/>
        <v>0</v>
      </c>
      <c r="X2257" t="b">
        <f t="shared" si="322"/>
        <v>0</v>
      </c>
      <c r="Y2257" t="b">
        <f t="shared" si="323"/>
        <v>0</v>
      </c>
    </row>
    <row r="2258" spans="1:25" x14ac:dyDescent="0.3">
      <c r="A2258">
        <v>2256</v>
      </c>
      <c r="B2258" t="s">
        <v>83</v>
      </c>
      <c r="C2258" t="s">
        <v>101</v>
      </c>
      <c r="D2258" t="s">
        <v>105</v>
      </c>
      <c r="E2258" t="s">
        <v>93</v>
      </c>
      <c r="F2258" t="s">
        <v>87</v>
      </c>
      <c r="G2258" t="s">
        <v>103</v>
      </c>
      <c r="H2258">
        <v>1199</v>
      </c>
      <c r="I2258">
        <v>73</v>
      </c>
      <c r="J2258">
        <v>26.9</v>
      </c>
      <c r="K2258">
        <v>8.8000000000000007</v>
      </c>
      <c r="L2258">
        <v>2020</v>
      </c>
      <c r="M2258">
        <v>64972</v>
      </c>
      <c r="N2258">
        <v>1</v>
      </c>
      <c r="O2258">
        <v>0</v>
      </c>
      <c r="P2258">
        <v>4.2</v>
      </c>
      <c r="Q2258" t="b">
        <f t="shared" si="315"/>
        <v>1</v>
      </c>
      <c r="R2258" t="b">
        <f t="shared" si="316"/>
        <v>1</v>
      </c>
      <c r="S2258" t="b">
        <f t="shared" si="317"/>
        <v>1</v>
      </c>
      <c r="T2258" t="b">
        <f t="shared" si="318"/>
        <v>0</v>
      </c>
      <c r="U2258" t="b">
        <f t="shared" si="319"/>
        <v>0</v>
      </c>
      <c r="V2258" t="b">
        <f t="shared" si="320"/>
        <v>0</v>
      </c>
      <c r="W2258" t="b">
        <f t="shared" si="321"/>
        <v>0</v>
      </c>
      <c r="X2258" t="b">
        <f t="shared" si="322"/>
        <v>0</v>
      </c>
      <c r="Y2258" t="b">
        <f t="shared" si="323"/>
        <v>0</v>
      </c>
    </row>
    <row r="2259" spans="1:25" x14ac:dyDescent="0.3">
      <c r="A2259">
        <v>2257</v>
      </c>
      <c r="B2259" t="s">
        <v>83</v>
      </c>
      <c r="C2259" t="s">
        <v>101</v>
      </c>
      <c r="D2259" t="s">
        <v>105</v>
      </c>
      <c r="E2259" t="s">
        <v>93</v>
      </c>
      <c r="F2259" t="s">
        <v>87</v>
      </c>
      <c r="G2259" t="s">
        <v>103</v>
      </c>
      <c r="H2259">
        <v>1199</v>
      </c>
      <c r="I2259">
        <v>73</v>
      </c>
      <c r="J2259">
        <v>26.9</v>
      </c>
      <c r="K2259">
        <v>8.8000000000000007</v>
      </c>
      <c r="L2259">
        <v>2022</v>
      </c>
      <c r="M2259">
        <v>38266</v>
      </c>
      <c r="N2259">
        <v>1</v>
      </c>
      <c r="O2259">
        <v>1</v>
      </c>
      <c r="P2259">
        <v>4.49</v>
      </c>
      <c r="Q2259" t="b">
        <f t="shared" si="315"/>
        <v>1</v>
      </c>
      <c r="R2259" t="b">
        <f t="shared" si="316"/>
        <v>1</v>
      </c>
      <c r="S2259" t="b">
        <f t="shared" si="317"/>
        <v>0</v>
      </c>
      <c r="T2259" t="b">
        <f t="shared" si="318"/>
        <v>0</v>
      </c>
      <c r="U2259" t="b">
        <f t="shared" si="319"/>
        <v>0</v>
      </c>
      <c r="V2259" t="b">
        <f t="shared" si="320"/>
        <v>0</v>
      </c>
      <c r="W2259" t="b">
        <f t="shared" si="321"/>
        <v>0</v>
      </c>
      <c r="X2259" t="b">
        <f t="shared" si="322"/>
        <v>0</v>
      </c>
      <c r="Y2259" t="b">
        <f t="shared" si="323"/>
        <v>0</v>
      </c>
    </row>
    <row r="2260" spans="1:25" x14ac:dyDescent="0.3">
      <c r="A2260">
        <v>2258</v>
      </c>
      <c r="B2260" t="s">
        <v>83</v>
      </c>
      <c r="C2260" t="s">
        <v>101</v>
      </c>
      <c r="D2260" t="s">
        <v>105</v>
      </c>
      <c r="E2260" t="s">
        <v>93</v>
      </c>
      <c r="F2260" t="s">
        <v>87</v>
      </c>
      <c r="G2260" t="s">
        <v>103</v>
      </c>
      <c r="H2260">
        <v>1199</v>
      </c>
      <c r="I2260">
        <v>73</v>
      </c>
      <c r="J2260">
        <v>26.9</v>
      </c>
      <c r="K2260">
        <v>8.8000000000000007</v>
      </c>
      <c r="L2260">
        <v>2023</v>
      </c>
      <c r="M2260">
        <v>48268</v>
      </c>
      <c r="N2260">
        <v>1</v>
      </c>
      <c r="O2260">
        <v>0</v>
      </c>
      <c r="P2260">
        <v>6.51</v>
      </c>
      <c r="Q2260" t="b">
        <f t="shared" si="315"/>
        <v>1</v>
      </c>
      <c r="R2260" t="b">
        <f t="shared" si="316"/>
        <v>0</v>
      </c>
      <c r="S2260" t="b">
        <f t="shared" si="317"/>
        <v>1</v>
      </c>
      <c r="T2260" t="b">
        <f t="shared" si="318"/>
        <v>0</v>
      </c>
      <c r="U2260" t="b">
        <f t="shared" si="319"/>
        <v>0</v>
      </c>
      <c r="V2260" t="b">
        <f t="shared" si="320"/>
        <v>1</v>
      </c>
      <c r="W2260" t="b">
        <f t="shared" si="321"/>
        <v>0</v>
      </c>
      <c r="X2260" t="b">
        <f t="shared" si="322"/>
        <v>0</v>
      </c>
      <c r="Y2260" t="b">
        <f t="shared" si="323"/>
        <v>0</v>
      </c>
    </row>
    <row r="2261" spans="1:25" x14ac:dyDescent="0.3">
      <c r="A2261">
        <v>2259</v>
      </c>
      <c r="B2261" t="s">
        <v>83</v>
      </c>
      <c r="C2261" t="s">
        <v>101</v>
      </c>
      <c r="D2261" t="s">
        <v>105</v>
      </c>
      <c r="E2261" t="s">
        <v>93</v>
      </c>
      <c r="F2261" t="s">
        <v>87</v>
      </c>
      <c r="G2261" t="s">
        <v>103</v>
      </c>
      <c r="H2261">
        <v>1199</v>
      </c>
      <c r="I2261">
        <v>73</v>
      </c>
      <c r="J2261">
        <v>26.9</v>
      </c>
      <c r="K2261">
        <v>8.8000000000000007</v>
      </c>
      <c r="L2261">
        <v>2021</v>
      </c>
      <c r="M2261">
        <v>67878</v>
      </c>
      <c r="N2261">
        <v>1</v>
      </c>
      <c r="O2261">
        <v>0</v>
      </c>
      <c r="P2261">
        <v>4.74</v>
      </c>
      <c r="Q2261" t="b">
        <f t="shared" si="315"/>
        <v>1</v>
      </c>
      <c r="R2261" t="b">
        <f t="shared" si="316"/>
        <v>1</v>
      </c>
      <c r="S2261" t="b">
        <f t="shared" si="317"/>
        <v>1</v>
      </c>
      <c r="T2261" t="b">
        <f t="shared" si="318"/>
        <v>0</v>
      </c>
      <c r="U2261" t="b">
        <f t="shared" si="319"/>
        <v>0</v>
      </c>
      <c r="V2261" t="b">
        <f t="shared" si="320"/>
        <v>0</v>
      </c>
      <c r="W2261" t="b">
        <f t="shared" si="321"/>
        <v>0</v>
      </c>
      <c r="X2261" t="b">
        <f t="shared" si="322"/>
        <v>0</v>
      </c>
      <c r="Y2261" t="b">
        <f t="shared" si="323"/>
        <v>0</v>
      </c>
    </row>
    <row r="2262" spans="1:25" x14ac:dyDescent="0.3">
      <c r="A2262">
        <v>2260</v>
      </c>
      <c r="B2262" t="s">
        <v>83</v>
      </c>
      <c r="C2262" t="s">
        <v>101</v>
      </c>
      <c r="D2262" t="s">
        <v>105</v>
      </c>
      <c r="E2262" t="s">
        <v>93</v>
      </c>
      <c r="F2262" t="s">
        <v>87</v>
      </c>
      <c r="G2262" t="s">
        <v>103</v>
      </c>
      <c r="H2262">
        <v>1199</v>
      </c>
      <c r="I2262">
        <v>73</v>
      </c>
      <c r="J2262">
        <v>26.9</v>
      </c>
      <c r="K2262">
        <v>8.8000000000000007</v>
      </c>
      <c r="L2262">
        <v>2025</v>
      </c>
      <c r="M2262">
        <v>13953</v>
      </c>
      <c r="N2262">
        <v>1</v>
      </c>
      <c r="O2262">
        <v>0</v>
      </c>
      <c r="P2262">
        <v>7.76</v>
      </c>
      <c r="Q2262" t="b">
        <f t="shared" si="315"/>
        <v>1</v>
      </c>
      <c r="R2262" t="b">
        <f t="shared" si="316"/>
        <v>0</v>
      </c>
      <c r="S2262" t="b">
        <f t="shared" si="317"/>
        <v>0</v>
      </c>
      <c r="T2262" t="b">
        <f t="shared" si="318"/>
        <v>0</v>
      </c>
      <c r="U2262" t="b">
        <f t="shared" si="319"/>
        <v>0</v>
      </c>
      <c r="V2262" t="b">
        <f t="shared" si="320"/>
        <v>1</v>
      </c>
      <c r="W2262" t="b">
        <f t="shared" si="321"/>
        <v>1</v>
      </c>
      <c r="X2262" t="b">
        <f t="shared" si="322"/>
        <v>0</v>
      </c>
      <c r="Y2262" t="b">
        <f t="shared" si="323"/>
        <v>0</v>
      </c>
    </row>
    <row r="2263" spans="1:25" x14ac:dyDescent="0.3">
      <c r="A2263">
        <v>2261</v>
      </c>
      <c r="B2263" t="s">
        <v>83</v>
      </c>
      <c r="C2263" t="s">
        <v>101</v>
      </c>
      <c r="D2263" t="s">
        <v>105</v>
      </c>
      <c r="E2263" t="s">
        <v>93</v>
      </c>
      <c r="F2263" t="s">
        <v>87</v>
      </c>
      <c r="G2263" t="s">
        <v>103</v>
      </c>
      <c r="H2263">
        <v>1199</v>
      </c>
      <c r="I2263">
        <v>73</v>
      </c>
      <c r="J2263">
        <v>26.9</v>
      </c>
      <c r="K2263">
        <v>8.8000000000000007</v>
      </c>
      <c r="L2263">
        <v>2024</v>
      </c>
      <c r="M2263">
        <v>26550</v>
      </c>
      <c r="N2263">
        <v>2</v>
      </c>
      <c r="O2263">
        <v>0</v>
      </c>
      <c r="P2263">
        <v>6.81</v>
      </c>
      <c r="Q2263" t="b">
        <f t="shared" si="315"/>
        <v>1</v>
      </c>
      <c r="R2263" t="b">
        <f t="shared" si="316"/>
        <v>0</v>
      </c>
      <c r="S2263" t="b">
        <f t="shared" si="317"/>
        <v>0</v>
      </c>
      <c r="T2263" t="b">
        <f t="shared" si="318"/>
        <v>0</v>
      </c>
      <c r="U2263" t="b">
        <f t="shared" si="319"/>
        <v>0</v>
      </c>
      <c r="V2263" t="b">
        <f t="shared" si="320"/>
        <v>1</v>
      </c>
      <c r="W2263" t="b">
        <f t="shared" si="321"/>
        <v>0</v>
      </c>
      <c r="X2263" t="b">
        <f t="shared" si="322"/>
        <v>0</v>
      </c>
      <c r="Y2263" t="b">
        <f t="shared" si="323"/>
        <v>0</v>
      </c>
    </row>
    <row r="2264" spans="1:25" x14ac:dyDescent="0.3">
      <c r="A2264">
        <v>2262</v>
      </c>
      <c r="B2264" t="s">
        <v>83</v>
      </c>
      <c r="C2264" t="s">
        <v>101</v>
      </c>
      <c r="D2264" t="s">
        <v>105</v>
      </c>
      <c r="E2264" t="s">
        <v>93</v>
      </c>
      <c r="F2264" t="s">
        <v>87</v>
      </c>
      <c r="G2264" t="s">
        <v>103</v>
      </c>
      <c r="H2264">
        <v>1199</v>
      </c>
      <c r="I2264">
        <v>73</v>
      </c>
      <c r="J2264">
        <v>26.9</v>
      </c>
      <c r="K2264">
        <v>8.8000000000000007</v>
      </c>
      <c r="L2264">
        <v>2020</v>
      </c>
      <c r="M2264">
        <v>118401</v>
      </c>
      <c r="N2264">
        <v>1</v>
      </c>
      <c r="O2264">
        <v>0</v>
      </c>
      <c r="P2264">
        <v>2.97</v>
      </c>
      <c r="Q2264" t="b">
        <f t="shared" si="315"/>
        <v>0</v>
      </c>
      <c r="R2264" t="b">
        <f t="shared" si="316"/>
        <v>0</v>
      </c>
      <c r="S2264" t="b">
        <f t="shared" si="317"/>
        <v>1</v>
      </c>
      <c r="T2264" t="b">
        <f t="shared" si="318"/>
        <v>0</v>
      </c>
      <c r="U2264" t="b">
        <f t="shared" si="319"/>
        <v>0</v>
      </c>
      <c r="V2264" t="b">
        <f t="shared" si="320"/>
        <v>0</v>
      </c>
      <c r="W2264" t="b">
        <f t="shared" si="321"/>
        <v>0</v>
      </c>
      <c r="X2264" t="b">
        <f t="shared" si="322"/>
        <v>0</v>
      </c>
      <c r="Y2264" t="b">
        <f t="shared" si="323"/>
        <v>0</v>
      </c>
    </row>
    <row r="2265" spans="1:25" x14ac:dyDescent="0.3">
      <c r="A2265">
        <v>2263</v>
      </c>
      <c r="B2265" t="s">
        <v>83</v>
      </c>
      <c r="C2265" t="s">
        <v>101</v>
      </c>
      <c r="D2265" t="s">
        <v>105</v>
      </c>
      <c r="E2265" t="s">
        <v>93</v>
      </c>
      <c r="F2265" t="s">
        <v>87</v>
      </c>
      <c r="G2265" t="s">
        <v>103</v>
      </c>
      <c r="H2265">
        <v>1199</v>
      </c>
      <c r="I2265">
        <v>73</v>
      </c>
      <c r="J2265">
        <v>26.9</v>
      </c>
      <c r="K2265">
        <v>8.8000000000000007</v>
      </c>
      <c r="L2265">
        <v>2024</v>
      </c>
      <c r="M2265">
        <v>27784</v>
      </c>
      <c r="N2265">
        <v>2</v>
      </c>
      <c r="O2265">
        <v>0</v>
      </c>
      <c r="P2265">
        <v>6.39</v>
      </c>
      <c r="Q2265" t="b">
        <f t="shared" si="315"/>
        <v>1</v>
      </c>
      <c r="R2265" t="b">
        <f t="shared" si="316"/>
        <v>0</v>
      </c>
      <c r="S2265" t="b">
        <f t="shared" si="317"/>
        <v>0</v>
      </c>
      <c r="T2265" t="b">
        <f t="shared" si="318"/>
        <v>0</v>
      </c>
      <c r="U2265" t="b">
        <f t="shared" si="319"/>
        <v>0</v>
      </c>
      <c r="V2265" t="b">
        <f t="shared" si="320"/>
        <v>1</v>
      </c>
      <c r="W2265" t="b">
        <f t="shared" si="321"/>
        <v>0</v>
      </c>
      <c r="X2265" t="b">
        <f t="shared" si="322"/>
        <v>0</v>
      </c>
      <c r="Y2265" t="b">
        <f t="shared" si="323"/>
        <v>0</v>
      </c>
    </row>
    <row r="2266" spans="1:25" x14ac:dyDescent="0.3">
      <c r="A2266">
        <v>2264</v>
      </c>
      <c r="B2266" t="s">
        <v>83</v>
      </c>
      <c r="C2266" t="s">
        <v>101</v>
      </c>
      <c r="D2266" t="s">
        <v>105</v>
      </c>
      <c r="E2266" t="s">
        <v>93</v>
      </c>
      <c r="F2266" t="s">
        <v>87</v>
      </c>
      <c r="G2266" t="s">
        <v>103</v>
      </c>
      <c r="H2266">
        <v>1199</v>
      </c>
      <c r="I2266">
        <v>73</v>
      </c>
      <c r="J2266">
        <v>26.9</v>
      </c>
      <c r="K2266">
        <v>8.8000000000000007</v>
      </c>
      <c r="L2266">
        <v>2020</v>
      </c>
      <c r="M2266">
        <v>64868</v>
      </c>
      <c r="N2266">
        <v>1</v>
      </c>
      <c r="O2266">
        <v>0</v>
      </c>
      <c r="P2266">
        <v>4.03</v>
      </c>
      <c r="Q2266" t="b">
        <f t="shared" si="315"/>
        <v>1</v>
      </c>
      <c r="R2266" t="b">
        <f t="shared" si="316"/>
        <v>1</v>
      </c>
      <c r="S2266" t="b">
        <f t="shared" si="317"/>
        <v>1</v>
      </c>
      <c r="T2266" t="b">
        <f t="shared" si="318"/>
        <v>0</v>
      </c>
      <c r="U2266" t="b">
        <f t="shared" si="319"/>
        <v>0</v>
      </c>
      <c r="V2266" t="b">
        <f t="shared" si="320"/>
        <v>0</v>
      </c>
      <c r="W2266" t="b">
        <f t="shared" si="321"/>
        <v>0</v>
      </c>
      <c r="X2266" t="b">
        <f t="shared" si="322"/>
        <v>0</v>
      </c>
      <c r="Y2266" t="b">
        <f t="shared" si="323"/>
        <v>0</v>
      </c>
    </row>
    <row r="2267" spans="1:25" x14ac:dyDescent="0.3">
      <c r="A2267">
        <v>2265</v>
      </c>
      <c r="B2267" t="s">
        <v>83</v>
      </c>
      <c r="C2267" t="s">
        <v>101</v>
      </c>
      <c r="D2267" t="s">
        <v>105</v>
      </c>
      <c r="E2267" t="s">
        <v>93</v>
      </c>
      <c r="F2267" t="s">
        <v>87</v>
      </c>
      <c r="G2267" t="s">
        <v>103</v>
      </c>
      <c r="H2267">
        <v>1199</v>
      </c>
      <c r="I2267">
        <v>73</v>
      </c>
      <c r="J2267">
        <v>26.9</v>
      </c>
      <c r="K2267">
        <v>8.8000000000000007</v>
      </c>
      <c r="L2267">
        <v>2023</v>
      </c>
      <c r="M2267">
        <v>42886</v>
      </c>
      <c r="N2267">
        <v>2</v>
      </c>
      <c r="O2267">
        <v>0</v>
      </c>
      <c r="P2267">
        <v>6.15</v>
      </c>
      <c r="Q2267" t="b">
        <f t="shared" si="315"/>
        <v>1</v>
      </c>
      <c r="R2267" t="b">
        <f t="shared" si="316"/>
        <v>0</v>
      </c>
      <c r="S2267" t="b">
        <f t="shared" si="317"/>
        <v>1</v>
      </c>
      <c r="T2267" t="b">
        <f t="shared" si="318"/>
        <v>0</v>
      </c>
      <c r="U2267" t="b">
        <f t="shared" si="319"/>
        <v>0</v>
      </c>
      <c r="V2267" t="b">
        <f t="shared" si="320"/>
        <v>1</v>
      </c>
      <c r="W2267" t="b">
        <f t="shared" si="321"/>
        <v>0</v>
      </c>
      <c r="X2267" t="b">
        <f t="shared" si="322"/>
        <v>0</v>
      </c>
      <c r="Y2267" t="b">
        <f t="shared" si="323"/>
        <v>0</v>
      </c>
    </row>
    <row r="2268" spans="1:25" x14ac:dyDescent="0.3">
      <c r="A2268">
        <v>2266</v>
      </c>
      <c r="B2268" t="s">
        <v>83</v>
      </c>
      <c r="C2268" t="s">
        <v>101</v>
      </c>
      <c r="D2268" t="s">
        <v>105</v>
      </c>
      <c r="E2268" t="s">
        <v>93</v>
      </c>
      <c r="F2268" t="s">
        <v>87</v>
      </c>
      <c r="G2268" t="s">
        <v>103</v>
      </c>
      <c r="H2268">
        <v>1199</v>
      </c>
      <c r="I2268">
        <v>73</v>
      </c>
      <c r="J2268">
        <v>26.9</v>
      </c>
      <c r="K2268">
        <v>8.8000000000000007</v>
      </c>
      <c r="L2268">
        <v>2024</v>
      </c>
      <c r="M2268">
        <v>43708</v>
      </c>
      <c r="N2268">
        <v>1</v>
      </c>
      <c r="O2268">
        <v>1</v>
      </c>
      <c r="P2268">
        <v>6.2</v>
      </c>
      <c r="Q2268" t="b">
        <f t="shared" si="315"/>
        <v>1</v>
      </c>
      <c r="R2268" t="b">
        <f t="shared" si="316"/>
        <v>0</v>
      </c>
      <c r="S2268" t="b">
        <f t="shared" si="317"/>
        <v>1</v>
      </c>
      <c r="T2268" t="b">
        <f t="shared" si="318"/>
        <v>0</v>
      </c>
      <c r="U2268" t="b">
        <f t="shared" si="319"/>
        <v>0</v>
      </c>
      <c r="V2268" t="b">
        <f t="shared" si="320"/>
        <v>1</v>
      </c>
      <c r="W2268" t="b">
        <f t="shared" si="321"/>
        <v>0</v>
      </c>
      <c r="X2268" t="b">
        <f t="shared" si="322"/>
        <v>0</v>
      </c>
      <c r="Y2268" t="b">
        <f t="shared" si="323"/>
        <v>0</v>
      </c>
    </row>
    <row r="2269" spans="1:25" x14ac:dyDescent="0.3">
      <c r="A2269">
        <v>2267</v>
      </c>
      <c r="B2269" t="s">
        <v>83</v>
      </c>
      <c r="C2269" t="s">
        <v>101</v>
      </c>
      <c r="D2269" t="s">
        <v>105</v>
      </c>
      <c r="E2269" t="s">
        <v>93</v>
      </c>
      <c r="F2269" t="s">
        <v>87</v>
      </c>
      <c r="G2269" t="s">
        <v>103</v>
      </c>
      <c r="H2269">
        <v>1199</v>
      </c>
      <c r="I2269">
        <v>73</v>
      </c>
      <c r="J2269">
        <v>26.9</v>
      </c>
      <c r="K2269">
        <v>8.8000000000000007</v>
      </c>
      <c r="L2269">
        <v>2022</v>
      </c>
      <c r="M2269">
        <v>79367</v>
      </c>
      <c r="N2269">
        <v>1</v>
      </c>
      <c r="O2269">
        <v>0</v>
      </c>
      <c r="P2269">
        <v>5.27</v>
      </c>
      <c r="Q2269" t="b">
        <f t="shared" si="315"/>
        <v>1</v>
      </c>
      <c r="R2269" t="b">
        <f t="shared" si="316"/>
        <v>0</v>
      </c>
      <c r="S2269" t="b">
        <f t="shared" si="317"/>
        <v>1</v>
      </c>
      <c r="T2269" t="b">
        <f t="shared" si="318"/>
        <v>0</v>
      </c>
      <c r="U2269" t="b">
        <f t="shared" si="319"/>
        <v>0</v>
      </c>
      <c r="V2269" t="b">
        <f t="shared" si="320"/>
        <v>0</v>
      </c>
      <c r="W2269" t="b">
        <f t="shared" si="321"/>
        <v>0</v>
      </c>
      <c r="X2269" t="b">
        <f t="shared" si="322"/>
        <v>0</v>
      </c>
      <c r="Y2269" t="b">
        <f t="shared" si="323"/>
        <v>0</v>
      </c>
    </row>
    <row r="2270" spans="1:25" x14ac:dyDescent="0.3">
      <c r="A2270">
        <v>2268</v>
      </c>
      <c r="B2270" t="s">
        <v>83</v>
      </c>
      <c r="C2270" t="s">
        <v>101</v>
      </c>
      <c r="D2270" t="s">
        <v>105</v>
      </c>
      <c r="E2270" t="s">
        <v>93</v>
      </c>
      <c r="F2270" t="s">
        <v>87</v>
      </c>
      <c r="G2270" t="s">
        <v>103</v>
      </c>
      <c r="H2270">
        <v>1199</v>
      </c>
      <c r="I2270">
        <v>73</v>
      </c>
      <c r="J2270">
        <v>26.9</v>
      </c>
      <c r="K2270">
        <v>8.8000000000000007</v>
      </c>
      <c r="L2270">
        <v>2024</v>
      </c>
      <c r="M2270">
        <v>32372</v>
      </c>
      <c r="N2270">
        <v>3</v>
      </c>
      <c r="O2270">
        <v>0</v>
      </c>
      <c r="P2270">
        <v>6.02</v>
      </c>
      <c r="Q2270" t="b">
        <f t="shared" si="315"/>
        <v>1</v>
      </c>
      <c r="R2270" t="b">
        <f t="shared" si="316"/>
        <v>0</v>
      </c>
      <c r="S2270" t="b">
        <f t="shared" si="317"/>
        <v>0</v>
      </c>
      <c r="T2270" t="b">
        <f t="shared" si="318"/>
        <v>0</v>
      </c>
      <c r="U2270" t="b">
        <f t="shared" si="319"/>
        <v>0</v>
      </c>
      <c r="V2270" t="b">
        <f t="shared" si="320"/>
        <v>1</v>
      </c>
      <c r="W2270" t="b">
        <f t="shared" si="321"/>
        <v>0</v>
      </c>
      <c r="X2270" t="b">
        <f t="shared" si="322"/>
        <v>0</v>
      </c>
      <c r="Y2270" t="b">
        <f t="shared" si="323"/>
        <v>0</v>
      </c>
    </row>
    <row r="2271" spans="1:25" x14ac:dyDescent="0.3">
      <c r="A2271">
        <v>2269</v>
      </c>
      <c r="B2271" t="s">
        <v>83</v>
      </c>
      <c r="C2271" t="s">
        <v>101</v>
      </c>
      <c r="D2271" t="s">
        <v>105</v>
      </c>
      <c r="E2271" t="s">
        <v>93</v>
      </c>
      <c r="F2271" t="s">
        <v>87</v>
      </c>
      <c r="G2271" t="s">
        <v>103</v>
      </c>
      <c r="H2271">
        <v>1199</v>
      </c>
      <c r="I2271">
        <v>73</v>
      </c>
      <c r="J2271">
        <v>26.9</v>
      </c>
      <c r="K2271">
        <v>8.8000000000000007</v>
      </c>
      <c r="L2271">
        <v>2021</v>
      </c>
      <c r="M2271">
        <v>108894</v>
      </c>
      <c r="N2271">
        <v>2</v>
      </c>
      <c r="O2271">
        <v>0</v>
      </c>
      <c r="P2271">
        <v>3.46</v>
      </c>
      <c r="Q2271" t="b">
        <f t="shared" si="315"/>
        <v>0</v>
      </c>
      <c r="R2271" t="b">
        <f t="shared" si="316"/>
        <v>0</v>
      </c>
      <c r="S2271" t="b">
        <f t="shared" si="317"/>
        <v>1</v>
      </c>
      <c r="T2271" t="b">
        <f t="shared" si="318"/>
        <v>0</v>
      </c>
      <c r="U2271" t="b">
        <f t="shared" si="319"/>
        <v>0</v>
      </c>
      <c r="V2271" t="b">
        <f t="shared" si="320"/>
        <v>0</v>
      </c>
      <c r="W2271" t="b">
        <f t="shared" si="321"/>
        <v>0</v>
      </c>
      <c r="X2271" t="b">
        <f t="shared" si="322"/>
        <v>0</v>
      </c>
      <c r="Y2271" t="b">
        <f t="shared" si="323"/>
        <v>0</v>
      </c>
    </row>
    <row r="2272" spans="1:25" x14ac:dyDescent="0.3">
      <c r="A2272">
        <v>2270</v>
      </c>
      <c r="B2272" t="s">
        <v>83</v>
      </c>
      <c r="C2272" t="s">
        <v>101</v>
      </c>
      <c r="D2272" t="s">
        <v>105</v>
      </c>
      <c r="E2272" t="s">
        <v>93</v>
      </c>
      <c r="F2272" t="s">
        <v>87</v>
      </c>
      <c r="G2272" t="s">
        <v>103</v>
      </c>
      <c r="H2272">
        <v>1199</v>
      </c>
      <c r="I2272">
        <v>73</v>
      </c>
      <c r="J2272">
        <v>26.9</v>
      </c>
      <c r="K2272">
        <v>8.8000000000000007</v>
      </c>
      <c r="L2272">
        <v>2022</v>
      </c>
      <c r="M2272">
        <v>58544</v>
      </c>
      <c r="N2272">
        <v>1</v>
      </c>
      <c r="O2272">
        <v>1</v>
      </c>
      <c r="P2272">
        <v>4.3099999999999996</v>
      </c>
      <c r="Q2272" t="b">
        <f t="shared" si="315"/>
        <v>1</v>
      </c>
      <c r="R2272" t="b">
        <f t="shared" si="316"/>
        <v>1</v>
      </c>
      <c r="S2272" t="b">
        <f t="shared" si="317"/>
        <v>1</v>
      </c>
      <c r="T2272" t="b">
        <f t="shared" si="318"/>
        <v>0</v>
      </c>
      <c r="U2272" t="b">
        <f t="shared" si="319"/>
        <v>0</v>
      </c>
      <c r="V2272" t="b">
        <f t="shared" si="320"/>
        <v>0</v>
      </c>
      <c r="W2272" t="b">
        <f t="shared" si="321"/>
        <v>0</v>
      </c>
      <c r="X2272" t="b">
        <f t="shared" si="322"/>
        <v>0</v>
      </c>
      <c r="Y2272" t="b">
        <f t="shared" si="323"/>
        <v>0</v>
      </c>
    </row>
    <row r="2273" spans="1:25" x14ac:dyDescent="0.3">
      <c r="A2273">
        <v>2271</v>
      </c>
      <c r="B2273" t="s">
        <v>83</v>
      </c>
      <c r="C2273" t="s">
        <v>101</v>
      </c>
      <c r="D2273" t="s">
        <v>105</v>
      </c>
      <c r="E2273" t="s">
        <v>93</v>
      </c>
      <c r="F2273" t="s">
        <v>87</v>
      </c>
      <c r="G2273" t="s">
        <v>103</v>
      </c>
      <c r="H2273">
        <v>1199</v>
      </c>
      <c r="I2273">
        <v>73</v>
      </c>
      <c r="J2273">
        <v>26.9</v>
      </c>
      <c r="K2273">
        <v>8.8000000000000007</v>
      </c>
      <c r="L2273">
        <v>2022</v>
      </c>
      <c r="M2273">
        <v>87287</v>
      </c>
      <c r="N2273">
        <v>2</v>
      </c>
      <c r="O2273">
        <v>0</v>
      </c>
      <c r="P2273">
        <v>4.3</v>
      </c>
      <c r="Q2273" t="b">
        <f t="shared" si="315"/>
        <v>1</v>
      </c>
      <c r="R2273" t="b">
        <f t="shared" si="316"/>
        <v>1</v>
      </c>
      <c r="S2273" t="b">
        <f t="shared" si="317"/>
        <v>1</v>
      </c>
      <c r="T2273" t="b">
        <f t="shared" si="318"/>
        <v>0</v>
      </c>
      <c r="U2273" t="b">
        <f t="shared" si="319"/>
        <v>0</v>
      </c>
      <c r="V2273" t="b">
        <f t="shared" si="320"/>
        <v>0</v>
      </c>
      <c r="W2273" t="b">
        <f t="shared" si="321"/>
        <v>0</v>
      </c>
      <c r="X2273" t="b">
        <f t="shared" si="322"/>
        <v>0</v>
      </c>
      <c r="Y2273" t="b">
        <f t="shared" si="323"/>
        <v>0</v>
      </c>
    </row>
    <row r="2274" spans="1:25" x14ac:dyDescent="0.3">
      <c r="A2274">
        <v>2272</v>
      </c>
      <c r="B2274" t="s">
        <v>83</v>
      </c>
      <c r="C2274" t="s">
        <v>101</v>
      </c>
      <c r="D2274" t="s">
        <v>105</v>
      </c>
      <c r="E2274" t="s">
        <v>93</v>
      </c>
      <c r="F2274" t="s">
        <v>87</v>
      </c>
      <c r="G2274" t="s">
        <v>103</v>
      </c>
      <c r="H2274">
        <v>1199</v>
      </c>
      <c r="I2274">
        <v>73</v>
      </c>
      <c r="J2274">
        <v>26.9</v>
      </c>
      <c r="K2274">
        <v>8.8000000000000007</v>
      </c>
      <c r="L2274">
        <v>2026</v>
      </c>
      <c r="M2274">
        <v>5532</v>
      </c>
      <c r="N2274">
        <v>2</v>
      </c>
      <c r="O2274">
        <v>0</v>
      </c>
      <c r="P2274">
        <v>8.0299999999999994</v>
      </c>
      <c r="Q2274" t="b">
        <f t="shared" si="315"/>
        <v>1</v>
      </c>
      <c r="R2274" t="b">
        <f t="shared" si="316"/>
        <v>0</v>
      </c>
      <c r="S2274" t="b">
        <f t="shared" si="317"/>
        <v>0</v>
      </c>
      <c r="T2274" t="b">
        <f t="shared" si="318"/>
        <v>0</v>
      </c>
      <c r="U2274" t="b">
        <f t="shared" si="319"/>
        <v>0</v>
      </c>
      <c r="V2274" t="b">
        <f t="shared" si="320"/>
        <v>1</v>
      </c>
      <c r="W2274" t="b">
        <f t="shared" si="321"/>
        <v>1</v>
      </c>
      <c r="X2274" t="b">
        <f t="shared" si="322"/>
        <v>0</v>
      </c>
      <c r="Y2274" t="b">
        <f t="shared" si="323"/>
        <v>0</v>
      </c>
    </row>
    <row r="2275" spans="1:25" x14ac:dyDescent="0.3">
      <c r="A2275">
        <v>2273</v>
      </c>
      <c r="B2275" t="s">
        <v>83</v>
      </c>
      <c r="C2275" t="s">
        <v>101</v>
      </c>
      <c r="D2275" t="s">
        <v>105</v>
      </c>
      <c r="E2275" t="s">
        <v>93</v>
      </c>
      <c r="F2275" t="s">
        <v>87</v>
      </c>
      <c r="G2275" t="s">
        <v>103</v>
      </c>
      <c r="H2275">
        <v>1199</v>
      </c>
      <c r="I2275">
        <v>73</v>
      </c>
      <c r="J2275">
        <v>26.9</v>
      </c>
      <c r="K2275">
        <v>8.8000000000000007</v>
      </c>
      <c r="L2275">
        <v>2020</v>
      </c>
      <c r="M2275">
        <v>84817</v>
      </c>
      <c r="N2275">
        <v>1</v>
      </c>
      <c r="O2275">
        <v>1</v>
      </c>
      <c r="P2275">
        <v>3.22</v>
      </c>
      <c r="Q2275" t="b">
        <f t="shared" si="315"/>
        <v>0</v>
      </c>
      <c r="R2275" t="b">
        <f t="shared" si="316"/>
        <v>0</v>
      </c>
      <c r="S2275" t="b">
        <f t="shared" si="317"/>
        <v>1</v>
      </c>
      <c r="T2275" t="b">
        <f t="shared" si="318"/>
        <v>0</v>
      </c>
      <c r="U2275" t="b">
        <f t="shared" si="319"/>
        <v>0</v>
      </c>
      <c r="V2275" t="b">
        <f t="shared" si="320"/>
        <v>0</v>
      </c>
      <c r="W2275" t="b">
        <f t="shared" si="321"/>
        <v>0</v>
      </c>
      <c r="X2275" t="b">
        <f t="shared" si="322"/>
        <v>0</v>
      </c>
      <c r="Y2275" t="b">
        <f t="shared" si="323"/>
        <v>0</v>
      </c>
    </row>
    <row r="2276" spans="1:25" x14ac:dyDescent="0.3">
      <c r="A2276">
        <v>2274</v>
      </c>
      <c r="B2276" t="s">
        <v>83</v>
      </c>
      <c r="C2276" t="s">
        <v>101</v>
      </c>
      <c r="D2276" t="s">
        <v>105</v>
      </c>
      <c r="E2276" t="s">
        <v>93</v>
      </c>
      <c r="F2276" t="s">
        <v>87</v>
      </c>
      <c r="G2276" t="s">
        <v>103</v>
      </c>
      <c r="H2276">
        <v>1199</v>
      </c>
      <c r="I2276">
        <v>73</v>
      </c>
      <c r="J2276">
        <v>26.9</v>
      </c>
      <c r="K2276">
        <v>8.8000000000000007</v>
      </c>
      <c r="L2276">
        <v>2023</v>
      </c>
      <c r="M2276">
        <v>68200</v>
      </c>
      <c r="N2276">
        <v>1</v>
      </c>
      <c r="O2276">
        <v>0</v>
      </c>
      <c r="P2276">
        <v>5.84</v>
      </c>
      <c r="Q2276" t="b">
        <f t="shared" si="315"/>
        <v>1</v>
      </c>
      <c r="R2276" t="b">
        <f t="shared" si="316"/>
        <v>0</v>
      </c>
      <c r="S2276" t="b">
        <f t="shared" si="317"/>
        <v>1</v>
      </c>
      <c r="T2276" t="b">
        <f t="shared" si="318"/>
        <v>0</v>
      </c>
      <c r="U2276" t="b">
        <f t="shared" si="319"/>
        <v>0</v>
      </c>
      <c r="V2276" t="b">
        <f t="shared" si="320"/>
        <v>1</v>
      </c>
      <c r="W2276" t="b">
        <f t="shared" si="321"/>
        <v>0</v>
      </c>
      <c r="X2276" t="b">
        <f t="shared" si="322"/>
        <v>0</v>
      </c>
      <c r="Y2276" t="b">
        <f t="shared" si="323"/>
        <v>0</v>
      </c>
    </row>
    <row r="2277" spans="1:25" x14ac:dyDescent="0.3">
      <c r="A2277">
        <v>2275</v>
      </c>
      <c r="B2277" t="s">
        <v>83</v>
      </c>
      <c r="C2277" t="s">
        <v>101</v>
      </c>
      <c r="D2277" t="s">
        <v>105</v>
      </c>
      <c r="E2277" t="s">
        <v>93</v>
      </c>
      <c r="F2277" t="s">
        <v>87</v>
      </c>
      <c r="G2277" t="s">
        <v>103</v>
      </c>
      <c r="H2277">
        <v>1199</v>
      </c>
      <c r="I2277">
        <v>73</v>
      </c>
      <c r="J2277">
        <v>26.9</v>
      </c>
      <c r="K2277">
        <v>8.8000000000000007</v>
      </c>
      <c r="L2277">
        <v>2020</v>
      </c>
      <c r="M2277">
        <v>79718</v>
      </c>
      <c r="N2277">
        <v>1</v>
      </c>
      <c r="O2277">
        <v>0</v>
      </c>
      <c r="P2277">
        <v>3.57</v>
      </c>
      <c r="Q2277" t="b">
        <f t="shared" si="315"/>
        <v>0</v>
      </c>
      <c r="R2277" t="b">
        <f t="shared" si="316"/>
        <v>0</v>
      </c>
      <c r="S2277" t="b">
        <f t="shared" si="317"/>
        <v>1</v>
      </c>
      <c r="T2277" t="b">
        <f t="shared" si="318"/>
        <v>0</v>
      </c>
      <c r="U2277" t="b">
        <f t="shared" si="319"/>
        <v>0</v>
      </c>
      <c r="V2277" t="b">
        <f t="shared" si="320"/>
        <v>0</v>
      </c>
      <c r="W2277" t="b">
        <f t="shared" si="321"/>
        <v>0</v>
      </c>
      <c r="X2277" t="b">
        <f t="shared" si="322"/>
        <v>0</v>
      </c>
      <c r="Y2277" t="b">
        <f t="shared" si="323"/>
        <v>0</v>
      </c>
    </row>
    <row r="2278" spans="1:25" x14ac:dyDescent="0.3">
      <c r="A2278">
        <v>2276</v>
      </c>
      <c r="B2278" t="s">
        <v>83</v>
      </c>
      <c r="C2278" t="s">
        <v>101</v>
      </c>
      <c r="D2278" t="s">
        <v>105</v>
      </c>
      <c r="E2278" t="s">
        <v>93</v>
      </c>
      <c r="F2278" t="s">
        <v>87</v>
      </c>
      <c r="G2278" t="s">
        <v>103</v>
      </c>
      <c r="H2278">
        <v>1199</v>
      </c>
      <c r="I2278">
        <v>73</v>
      </c>
      <c r="J2278">
        <v>26.9</v>
      </c>
      <c r="K2278">
        <v>8.8000000000000007</v>
      </c>
      <c r="L2278">
        <v>2024</v>
      </c>
      <c r="M2278">
        <v>28902</v>
      </c>
      <c r="N2278">
        <v>1</v>
      </c>
      <c r="O2278">
        <v>0</v>
      </c>
      <c r="P2278">
        <v>7.28</v>
      </c>
      <c r="Q2278" t="b">
        <f t="shared" si="315"/>
        <v>1</v>
      </c>
      <c r="R2278" t="b">
        <f t="shared" si="316"/>
        <v>0</v>
      </c>
      <c r="S2278" t="b">
        <f t="shared" si="317"/>
        <v>0</v>
      </c>
      <c r="T2278" t="b">
        <f t="shared" si="318"/>
        <v>0</v>
      </c>
      <c r="U2278" t="b">
        <f t="shared" si="319"/>
        <v>0</v>
      </c>
      <c r="V2278" t="b">
        <f t="shared" si="320"/>
        <v>1</v>
      </c>
      <c r="W2278" t="b">
        <f t="shared" si="321"/>
        <v>1</v>
      </c>
      <c r="X2278" t="b">
        <f t="shared" si="322"/>
        <v>0</v>
      </c>
      <c r="Y2278" t="b">
        <f t="shared" si="323"/>
        <v>0</v>
      </c>
    </row>
    <row r="2279" spans="1:25" x14ac:dyDescent="0.3">
      <c r="A2279">
        <v>2277</v>
      </c>
      <c r="B2279" t="s">
        <v>83</v>
      </c>
      <c r="C2279" t="s">
        <v>101</v>
      </c>
      <c r="D2279" t="s">
        <v>105</v>
      </c>
      <c r="E2279" t="s">
        <v>93</v>
      </c>
      <c r="F2279" t="s">
        <v>87</v>
      </c>
      <c r="G2279" t="s">
        <v>103</v>
      </c>
      <c r="H2279">
        <v>1199</v>
      </c>
      <c r="I2279">
        <v>73</v>
      </c>
      <c r="J2279">
        <v>26.9</v>
      </c>
      <c r="K2279">
        <v>8.8000000000000007</v>
      </c>
      <c r="L2279">
        <v>2025</v>
      </c>
      <c r="M2279">
        <v>21296</v>
      </c>
      <c r="N2279">
        <v>1</v>
      </c>
      <c r="O2279">
        <v>1</v>
      </c>
      <c r="P2279">
        <v>6.69</v>
      </c>
      <c r="Q2279" t="b">
        <f t="shared" si="315"/>
        <v>1</v>
      </c>
      <c r="R2279" t="b">
        <f t="shared" si="316"/>
        <v>0</v>
      </c>
      <c r="S2279" t="b">
        <f t="shared" si="317"/>
        <v>0</v>
      </c>
      <c r="T2279" t="b">
        <f t="shared" si="318"/>
        <v>0</v>
      </c>
      <c r="U2279" t="b">
        <f t="shared" si="319"/>
        <v>0</v>
      </c>
      <c r="V2279" t="b">
        <f t="shared" si="320"/>
        <v>1</v>
      </c>
      <c r="W2279" t="b">
        <f t="shared" si="321"/>
        <v>0</v>
      </c>
      <c r="X2279" t="b">
        <f t="shared" si="322"/>
        <v>0</v>
      </c>
      <c r="Y2279" t="b">
        <f t="shared" si="323"/>
        <v>0</v>
      </c>
    </row>
    <row r="2280" spans="1:25" x14ac:dyDescent="0.3">
      <c r="A2280">
        <v>2278</v>
      </c>
      <c r="B2280" t="s">
        <v>83</v>
      </c>
      <c r="C2280" t="s">
        <v>101</v>
      </c>
      <c r="D2280" t="s">
        <v>105</v>
      </c>
      <c r="E2280" t="s">
        <v>93</v>
      </c>
      <c r="F2280" t="s">
        <v>87</v>
      </c>
      <c r="G2280" t="s">
        <v>103</v>
      </c>
      <c r="H2280">
        <v>1199</v>
      </c>
      <c r="I2280">
        <v>73</v>
      </c>
      <c r="J2280">
        <v>26.9</v>
      </c>
      <c r="K2280">
        <v>8.8000000000000007</v>
      </c>
      <c r="L2280">
        <v>2025</v>
      </c>
      <c r="M2280">
        <v>23936</v>
      </c>
      <c r="N2280">
        <v>3</v>
      </c>
      <c r="O2280">
        <v>0</v>
      </c>
      <c r="P2280">
        <v>7.05</v>
      </c>
      <c r="Q2280" t="b">
        <f t="shared" si="315"/>
        <v>1</v>
      </c>
      <c r="R2280" t="b">
        <f t="shared" si="316"/>
        <v>0</v>
      </c>
      <c r="S2280" t="b">
        <f t="shared" si="317"/>
        <v>0</v>
      </c>
      <c r="T2280" t="b">
        <f t="shared" si="318"/>
        <v>0</v>
      </c>
      <c r="U2280" t="b">
        <f t="shared" si="319"/>
        <v>0</v>
      </c>
      <c r="V2280" t="b">
        <f t="shared" si="320"/>
        <v>1</v>
      </c>
      <c r="W2280" t="b">
        <f t="shared" si="321"/>
        <v>1</v>
      </c>
      <c r="X2280" t="b">
        <f t="shared" si="322"/>
        <v>0</v>
      </c>
      <c r="Y2280" t="b">
        <f t="shared" si="323"/>
        <v>0</v>
      </c>
    </row>
    <row r="2281" spans="1:25" x14ac:dyDescent="0.3">
      <c r="A2281">
        <v>2279</v>
      </c>
      <c r="B2281" t="s">
        <v>83</v>
      </c>
      <c r="C2281" t="s">
        <v>101</v>
      </c>
      <c r="D2281" t="s">
        <v>105</v>
      </c>
      <c r="E2281" t="s">
        <v>93</v>
      </c>
      <c r="F2281" t="s">
        <v>87</v>
      </c>
      <c r="G2281" t="s">
        <v>103</v>
      </c>
      <c r="H2281">
        <v>1199</v>
      </c>
      <c r="I2281">
        <v>73</v>
      </c>
      <c r="J2281">
        <v>26.9</v>
      </c>
      <c r="K2281">
        <v>8.8000000000000007</v>
      </c>
      <c r="L2281">
        <v>2020</v>
      </c>
      <c r="M2281">
        <v>80637</v>
      </c>
      <c r="N2281">
        <v>2</v>
      </c>
      <c r="O2281">
        <v>0</v>
      </c>
      <c r="P2281">
        <v>2.96</v>
      </c>
      <c r="Q2281" t="b">
        <f t="shared" si="315"/>
        <v>0</v>
      </c>
      <c r="R2281" t="b">
        <f t="shared" si="316"/>
        <v>0</v>
      </c>
      <c r="S2281" t="b">
        <f t="shared" si="317"/>
        <v>1</v>
      </c>
      <c r="T2281" t="b">
        <f t="shared" si="318"/>
        <v>0</v>
      </c>
      <c r="U2281" t="b">
        <f t="shared" si="319"/>
        <v>0</v>
      </c>
      <c r="V2281" t="b">
        <f t="shared" si="320"/>
        <v>0</v>
      </c>
      <c r="W2281" t="b">
        <f t="shared" si="321"/>
        <v>0</v>
      </c>
      <c r="X2281" t="b">
        <f t="shared" si="322"/>
        <v>0</v>
      </c>
      <c r="Y2281" t="b">
        <f t="shared" si="323"/>
        <v>0</v>
      </c>
    </row>
    <row r="2282" spans="1:25" x14ac:dyDescent="0.3">
      <c r="A2282">
        <v>2280</v>
      </c>
      <c r="B2282" t="s">
        <v>83</v>
      </c>
      <c r="C2282" t="s">
        <v>101</v>
      </c>
      <c r="D2282" t="s">
        <v>105</v>
      </c>
      <c r="E2282" t="s">
        <v>93</v>
      </c>
      <c r="F2282" t="s">
        <v>87</v>
      </c>
      <c r="G2282" t="s">
        <v>103</v>
      </c>
      <c r="H2282">
        <v>1199</v>
      </c>
      <c r="I2282">
        <v>73</v>
      </c>
      <c r="J2282">
        <v>26.9</v>
      </c>
      <c r="K2282">
        <v>8.8000000000000007</v>
      </c>
      <c r="L2282">
        <v>2024</v>
      </c>
      <c r="M2282">
        <v>35607</v>
      </c>
      <c r="N2282">
        <v>1</v>
      </c>
      <c r="O2282">
        <v>1</v>
      </c>
      <c r="P2282">
        <v>6.46</v>
      </c>
      <c r="Q2282" t="b">
        <f t="shared" si="315"/>
        <v>1</v>
      </c>
      <c r="R2282" t="b">
        <f t="shared" si="316"/>
        <v>0</v>
      </c>
      <c r="S2282" t="b">
        <f t="shared" si="317"/>
        <v>0</v>
      </c>
      <c r="T2282" t="b">
        <f t="shared" si="318"/>
        <v>0</v>
      </c>
      <c r="U2282" t="b">
        <f t="shared" si="319"/>
        <v>0</v>
      </c>
      <c r="V2282" t="b">
        <f t="shared" si="320"/>
        <v>1</v>
      </c>
      <c r="W2282" t="b">
        <f t="shared" si="321"/>
        <v>0</v>
      </c>
      <c r="X2282" t="b">
        <f t="shared" si="322"/>
        <v>0</v>
      </c>
      <c r="Y2282" t="b">
        <f t="shared" si="323"/>
        <v>0</v>
      </c>
    </row>
    <row r="2283" spans="1:25" x14ac:dyDescent="0.3">
      <c r="A2283">
        <v>2281</v>
      </c>
      <c r="B2283" t="s">
        <v>83</v>
      </c>
      <c r="C2283" t="s">
        <v>101</v>
      </c>
      <c r="D2283" t="s">
        <v>105</v>
      </c>
      <c r="E2283" t="s">
        <v>93</v>
      </c>
      <c r="F2283" t="s">
        <v>87</v>
      </c>
      <c r="G2283" t="s">
        <v>103</v>
      </c>
      <c r="H2283">
        <v>1199</v>
      </c>
      <c r="I2283">
        <v>73</v>
      </c>
      <c r="J2283">
        <v>26.9</v>
      </c>
      <c r="K2283">
        <v>8.8000000000000007</v>
      </c>
      <c r="L2283">
        <v>2026</v>
      </c>
      <c r="M2283">
        <v>8164</v>
      </c>
      <c r="N2283">
        <v>1</v>
      </c>
      <c r="O2283">
        <v>0</v>
      </c>
      <c r="P2283">
        <v>8.4600000000000009</v>
      </c>
      <c r="Q2283" t="b">
        <f t="shared" si="315"/>
        <v>1</v>
      </c>
      <c r="R2283" t="b">
        <f t="shared" si="316"/>
        <v>0</v>
      </c>
      <c r="S2283" t="b">
        <f t="shared" si="317"/>
        <v>0</v>
      </c>
      <c r="T2283" t="b">
        <f t="shared" si="318"/>
        <v>0</v>
      </c>
      <c r="U2283" t="b">
        <f t="shared" si="319"/>
        <v>0</v>
      </c>
      <c r="V2283" t="b">
        <f t="shared" si="320"/>
        <v>1</v>
      </c>
      <c r="W2283" t="b">
        <f t="shared" si="321"/>
        <v>1</v>
      </c>
      <c r="X2283" t="b">
        <f t="shared" si="322"/>
        <v>0</v>
      </c>
      <c r="Y2283" t="b">
        <f t="shared" si="323"/>
        <v>0</v>
      </c>
    </row>
    <row r="2284" spans="1:25" x14ac:dyDescent="0.3">
      <c r="A2284">
        <v>2282</v>
      </c>
      <c r="B2284" t="s">
        <v>83</v>
      </c>
      <c r="C2284" t="s">
        <v>101</v>
      </c>
      <c r="D2284" t="s">
        <v>105</v>
      </c>
      <c r="E2284" t="s">
        <v>93</v>
      </c>
      <c r="F2284" t="s">
        <v>87</v>
      </c>
      <c r="G2284" t="s">
        <v>103</v>
      </c>
      <c r="H2284">
        <v>1199</v>
      </c>
      <c r="I2284">
        <v>73</v>
      </c>
      <c r="J2284">
        <v>26.9</v>
      </c>
      <c r="K2284">
        <v>8.8000000000000007</v>
      </c>
      <c r="L2284">
        <v>2024</v>
      </c>
      <c r="M2284">
        <v>22362</v>
      </c>
      <c r="N2284">
        <v>2</v>
      </c>
      <c r="O2284">
        <v>0</v>
      </c>
      <c r="P2284">
        <v>6.99</v>
      </c>
      <c r="Q2284" t="b">
        <f t="shared" si="315"/>
        <v>1</v>
      </c>
      <c r="R2284" t="b">
        <f t="shared" si="316"/>
        <v>0</v>
      </c>
      <c r="S2284" t="b">
        <f t="shared" si="317"/>
        <v>0</v>
      </c>
      <c r="T2284" t="b">
        <f t="shared" si="318"/>
        <v>0</v>
      </c>
      <c r="U2284" t="b">
        <f t="shared" si="319"/>
        <v>0</v>
      </c>
      <c r="V2284" t="b">
        <f t="shared" si="320"/>
        <v>1</v>
      </c>
      <c r="W2284" t="b">
        <f t="shared" si="321"/>
        <v>0</v>
      </c>
      <c r="X2284" t="b">
        <f t="shared" si="322"/>
        <v>0</v>
      </c>
      <c r="Y2284" t="b">
        <f t="shared" si="323"/>
        <v>0</v>
      </c>
    </row>
    <row r="2285" spans="1:25" x14ac:dyDescent="0.3">
      <c r="A2285">
        <v>2283</v>
      </c>
      <c r="B2285" t="s">
        <v>83</v>
      </c>
      <c r="C2285" t="s">
        <v>101</v>
      </c>
      <c r="D2285" t="s">
        <v>105</v>
      </c>
      <c r="E2285" t="s">
        <v>93</v>
      </c>
      <c r="F2285" t="s">
        <v>87</v>
      </c>
      <c r="G2285" t="s">
        <v>103</v>
      </c>
      <c r="H2285">
        <v>1199</v>
      </c>
      <c r="I2285">
        <v>73</v>
      </c>
      <c r="J2285">
        <v>26.9</v>
      </c>
      <c r="K2285">
        <v>8.8000000000000007</v>
      </c>
      <c r="L2285">
        <v>2023</v>
      </c>
      <c r="M2285">
        <v>54951</v>
      </c>
      <c r="N2285">
        <v>1</v>
      </c>
      <c r="O2285">
        <v>0</v>
      </c>
      <c r="P2285">
        <v>6.16</v>
      </c>
      <c r="Q2285" t="b">
        <f t="shared" si="315"/>
        <v>1</v>
      </c>
      <c r="R2285" t="b">
        <f t="shared" si="316"/>
        <v>0</v>
      </c>
      <c r="S2285" t="b">
        <f t="shared" si="317"/>
        <v>1</v>
      </c>
      <c r="T2285" t="b">
        <f t="shared" si="318"/>
        <v>0</v>
      </c>
      <c r="U2285" t="b">
        <f t="shared" si="319"/>
        <v>0</v>
      </c>
      <c r="V2285" t="b">
        <f t="shared" si="320"/>
        <v>1</v>
      </c>
      <c r="W2285" t="b">
        <f t="shared" si="321"/>
        <v>0</v>
      </c>
      <c r="X2285" t="b">
        <f t="shared" si="322"/>
        <v>0</v>
      </c>
      <c r="Y2285" t="b">
        <f t="shared" si="323"/>
        <v>0</v>
      </c>
    </row>
    <row r="2286" spans="1:25" x14ac:dyDescent="0.3">
      <c r="A2286">
        <v>2284</v>
      </c>
      <c r="B2286" t="s">
        <v>83</v>
      </c>
      <c r="C2286" t="s">
        <v>101</v>
      </c>
      <c r="D2286" t="s">
        <v>105</v>
      </c>
      <c r="E2286" t="s">
        <v>93</v>
      </c>
      <c r="F2286" t="s">
        <v>87</v>
      </c>
      <c r="G2286" t="s">
        <v>103</v>
      </c>
      <c r="H2286">
        <v>1199</v>
      </c>
      <c r="I2286">
        <v>73</v>
      </c>
      <c r="J2286">
        <v>26.9</v>
      </c>
      <c r="K2286">
        <v>8.8000000000000007</v>
      </c>
      <c r="L2286">
        <v>2026</v>
      </c>
      <c r="M2286">
        <v>6713</v>
      </c>
      <c r="N2286">
        <v>3</v>
      </c>
      <c r="O2286">
        <v>0</v>
      </c>
      <c r="P2286">
        <v>7.89</v>
      </c>
      <c r="Q2286" t="b">
        <f t="shared" si="315"/>
        <v>1</v>
      </c>
      <c r="R2286" t="b">
        <f t="shared" si="316"/>
        <v>0</v>
      </c>
      <c r="S2286" t="b">
        <f t="shared" si="317"/>
        <v>0</v>
      </c>
      <c r="T2286" t="b">
        <f t="shared" si="318"/>
        <v>0</v>
      </c>
      <c r="U2286" t="b">
        <f t="shared" si="319"/>
        <v>0</v>
      </c>
      <c r="V2286" t="b">
        <f t="shared" si="320"/>
        <v>1</v>
      </c>
      <c r="W2286" t="b">
        <f t="shared" si="321"/>
        <v>1</v>
      </c>
      <c r="X2286" t="b">
        <f t="shared" si="322"/>
        <v>0</v>
      </c>
      <c r="Y2286" t="b">
        <f t="shared" si="323"/>
        <v>0</v>
      </c>
    </row>
    <row r="2287" spans="1:25" x14ac:dyDescent="0.3">
      <c r="A2287">
        <v>2285</v>
      </c>
      <c r="B2287" t="s">
        <v>83</v>
      </c>
      <c r="C2287" t="s">
        <v>101</v>
      </c>
      <c r="D2287" t="s">
        <v>105</v>
      </c>
      <c r="E2287" t="s">
        <v>93</v>
      </c>
      <c r="F2287" t="s">
        <v>87</v>
      </c>
      <c r="G2287" t="s">
        <v>103</v>
      </c>
      <c r="H2287">
        <v>1199</v>
      </c>
      <c r="I2287">
        <v>73</v>
      </c>
      <c r="J2287">
        <v>26.9</v>
      </c>
      <c r="K2287">
        <v>8.8000000000000007</v>
      </c>
      <c r="L2287">
        <v>2026</v>
      </c>
      <c r="M2287">
        <v>9441</v>
      </c>
      <c r="N2287">
        <v>1</v>
      </c>
      <c r="O2287">
        <v>0</v>
      </c>
      <c r="P2287">
        <v>8.66</v>
      </c>
      <c r="Q2287" t="b">
        <f t="shared" si="315"/>
        <v>1</v>
      </c>
      <c r="R2287" t="b">
        <f t="shared" si="316"/>
        <v>0</v>
      </c>
      <c r="S2287" t="b">
        <f t="shared" si="317"/>
        <v>0</v>
      </c>
      <c r="T2287" t="b">
        <f t="shared" si="318"/>
        <v>0</v>
      </c>
      <c r="U2287" t="b">
        <f t="shared" si="319"/>
        <v>0</v>
      </c>
      <c r="V2287" t="b">
        <f t="shared" si="320"/>
        <v>1</v>
      </c>
      <c r="W2287" t="b">
        <f t="shared" si="321"/>
        <v>1</v>
      </c>
      <c r="X2287" t="b">
        <f t="shared" si="322"/>
        <v>0</v>
      </c>
      <c r="Y2287" t="b">
        <f t="shared" si="323"/>
        <v>0</v>
      </c>
    </row>
    <row r="2288" spans="1:25" x14ac:dyDescent="0.3">
      <c r="A2288">
        <v>2286</v>
      </c>
      <c r="B2288" t="s">
        <v>83</v>
      </c>
      <c r="C2288" t="s">
        <v>101</v>
      </c>
      <c r="D2288" t="s">
        <v>105</v>
      </c>
      <c r="E2288" t="s">
        <v>93</v>
      </c>
      <c r="F2288" t="s">
        <v>87</v>
      </c>
      <c r="G2288" t="s">
        <v>103</v>
      </c>
      <c r="H2288">
        <v>1199</v>
      </c>
      <c r="I2288">
        <v>73</v>
      </c>
      <c r="J2288">
        <v>26.9</v>
      </c>
      <c r="K2288">
        <v>8.8000000000000007</v>
      </c>
      <c r="L2288">
        <v>2023</v>
      </c>
      <c r="M2288">
        <v>50742</v>
      </c>
      <c r="N2288">
        <v>2</v>
      </c>
      <c r="O2288">
        <v>0</v>
      </c>
      <c r="P2288">
        <v>5.41</v>
      </c>
      <c r="Q2288" t="b">
        <f t="shared" si="315"/>
        <v>1</v>
      </c>
      <c r="R2288" t="b">
        <f t="shared" si="316"/>
        <v>0</v>
      </c>
      <c r="S2288" t="b">
        <f t="shared" si="317"/>
        <v>1</v>
      </c>
      <c r="T2288" t="b">
        <f t="shared" si="318"/>
        <v>0</v>
      </c>
      <c r="U2288" t="b">
        <f t="shared" si="319"/>
        <v>0</v>
      </c>
      <c r="V2288" t="b">
        <f t="shared" si="320"/>
        <v>1</v>
      </c>
      <c r="W2288" t="b">
        <f t="shared" si="321"/>
        <v>0</v>
      </c>
      <c r="X2288" t="b">
        <f t="shared" si="322"/>
        <v>0</v>
      </c>
      <c r="Y2288" t="b">
        <f t="shared" si="323"/>
        <v>0</v>
      </c>
    </row>
    <row r="2289" spans="1:25" x14ac:dyDescent="0.3">
      <c r="A2289">
        <v>2287</v>
      </c>
      <c r="B2289" t="s">
        <v>83</v>
      </c>
      <c r="C2289" t="s">
        <v>101</v>
      </c>
      <c r="D2289" t="s">
        <v>105</v>
      </c>
      <c r="E2289" t="s">
        <v>93</v>
      </c>
      <c r="F2289" t="s">
        <v>87</v>
      </c>
      <c r="G2289" t="s">
        <v>103</v>
      </c>
      <c r="H2289">
        <v>1199</v>
      </c>
      <c r="I2289">
        <v>73</v>
      </c>
      <c r="J2289">
        <v>26.9</v>
      </c>
      <c r="K2289">
        <v>8.8000000000000007</v>
      </c>
      <c r="L2289">
        <v>2026</v>
      </c>
      <c r="M2289">
        <v>4825</v>
      </c>
      <c r="N2289">
        <v>2</v>
      </c>
      <c r="O2289">
        <v>0</v>
      </c>
      <c r="P2289">
        <v>8.4700000000000006</v>
      </c>
      <c r="Q2289" t="b">
        <f t="shared" si="315"/>
        <v>1</v>
      </c>
      <c r="R2289" t="b">
        <f t="shared" si="316"/>
        <v>0</v>
      </c>
      <c r="S2289" t="b">
        <f t="shared" si="317"/>
        <v>0</v>
      </c>
      <c r="T2289" t="b">
        <f t="shared" si="318"/>
        <v>0</v>
      </c>
      <c r="U2289" t="b">
        <f t="shared" si="319"/>
        <v>0</v>
      </c>
      <c r="V2289" t="b">
        <f t="shared" si="320"/>
        <v>1</v>
      </c>
      <c r="W2289" t="b">
        <f t="shared" si="321"/>
        <v>1</v>
      </c>
      <c r="X2289" t="b">
        <f t="shared" si="322"/>
        <v>0</v>
      </c>
      <c r="Y2289" t="b">
        <f t="shared" si="323"/>
        <v>0</v>
      </c>
    </row>
    <row r="2290" spans="1:25" x14ac:dyDescent="0.3">
      <c r="A2290">
        <v>2288</v>
      </c>
      <c r="B2290" t="s">
        <v>83</v>
      </c>
      <c r="C2290" t="s">
        <v>101</v>
      </c>
      <c r="D2290" t="s">
        <v>105</v>
      </c>
      <c r="E2290" t="s">
        <v>93</v>
      </c>
      <c r="F2290" t="s">
        <v>87</v>
      </c>
      <c r="G2290" t="s">
        <v>103</v>
      </c>
      <c r="H2290">
        <v>1199</v>
      </c>
      <c r="I2290">
        <v>73</v>
      </c>
      <c r="J2290">
        <v>26.9</v>
      </c>
      <c r="K2290">
        <v>8.8000000000000007</v>
      </c>
      <c r="L2290">
        <v>2024</v>
      </c>
      <c r="M2290">
        <v>28786</v>
      </c>
      <c r="N2290">
        <v>1</v>
      </c>
      <c r="O2290">
        <v>0</v>
      </c>
      <c r="P2290">
        <v>7.42</v>
      </c>
      <c r="Q2290" t="b">
        <f t="shared" si="315"/>
        <v>1</v>
      </c>
      <c r="R2290" t="b">
        <f t="shared" si="316"/>
        <v>0</v>
      </c>
      <c r="S2290" t="b">
        <f t="shared" si="317"/>
        <v>0</v>
      </c>
      <c r="T2290" t="b">
        <f t="shared" si="318"/>
        <v>0</v>
      </c>
      <c r="U2290" t="b">
        <f t="shared" si="319"/>
        <v>0</v>
      </c>
      <c r="V2290" t="b">
        <f t="shared" si="320"/>
        <v>1</v>
      </c>
      <c r="W2290" t="b">
        <f t="shared" si="321"/>
        <v>1</v>
      </c>
      <c r="X2290" t="b">
        <f t="shared" si="322"/>
        <v>0</v>
      </c>
      <c r="Y2290" t="b">
        <f t="shared" si="323"/>
        <v>0</v>
      </c>
    </row>
    <row r="2291" spans="1:25" x14ac:dyDescent="0.3">
      <c r="A2291">
        <v>2289</v>
      </c>
      <c r="B2291" t="s">
        <v>83</v>
      </c>
      <c r="C2291" t="s">
        <v>101</v>
      </c>
      <c r="D2291" t="s">
        <v>105</v>
      </c>
      <c r="E2291" t="s">
        <v>93</v>
      </c>
      <c r="F2291" t="s">
        <v>87</v>
      </c>
      <c r="G2291" t="s">
        <v>103</v>
      </c>
      <c r="H2291">
        <v>1199</v>
      </c>
      <c r="I2291">
        <v>73</v>
      </c>
      <c r="J2291">
        <v>26.9</v>
      </c>
      <c r="K2291">
        <v>8.8000000000000007</v>
      </c>
      <c r="L2291">
        <v>2023</v>
      </c>
      <c r="M2291">
        <v>62445</v>
      </c>
      <c r="N2291">
        <v>1</v>
      </c>
      <c r="O2291">
        <v>0</v>
      </c>
      <c r="P2291">
        <v>6.29</v>
      </c>
      <c r="Q2291" t="b">
        <f t="shared" si="315"/>
        <v>1</v>
      </c>
      <c r="R2291" t="b">
        <f t="shared" si="316"/>
        <v>0</v>
      </c>
      <c r="S2291" t="b">
        <f t="shared" si="317"/>
        <v>1</v>
      </c>
      <c r="T2291" t="b">
        <f t="shared" si="318"/>
        <v>0</v>
      </c>
      <c r="U2291" t="b">
        <f t="shared" si="319"/>
        <v>0</v>
      </c>
      <c r="V2291" t="b">
        <f t="shared" si="320"/>
        <v>1</v>
      </c>
      <c r="W2291" t="b">
        <f t="shared" si="321"/>
        <v>0</v>
      </c>
      <c r="X2291" t="b">
        <f t="shared" si="322"/>
        <v>0</v>
      </c>
      <c r="Y2291" t="b">
        <f t="shared" si="323"/>
        <v>0</v>
      </c>
    </row>
    <row r="2292" spans="1:25" x14ac:dyDescent="0.3">
      <c r="A2292">
        <v>2290</v>
      </c>
      <c r="B2292" t="s">
        <v>83</v>
      </c>
      <c r="C2292" t="s">
        <v>101</v>
      </c>
      <c r="D2292" t="s">
        <v>105</v>
      </c>
      <c r="E2292" t="s">
        <v>93</v>
      </c>
      <c r="F2292" t="s">
        <v>87</v>
      </c>
      <c r="G2292" t="s">
        <v>103</v>
      </c>
      <c r="H2292">
        <v>1199</v>
      </c>
      <c r="I2292">
        <v>73</v>
      </c>
      <c r="J2292">
        <v>26.9</v>
      </c>
      <c r="K2292">
        <v>8.8000000000000007</v>
      </c>
      <c r="L2292">
        <v>2022</v>
      </c>
      <c r="M2292">
        <v>40415</v>
      </c>
      <c r="N2292">
        <v>1</v>
      </c>
      <c r="O2292">
        <v>0</v>
      </c>
      <c r="P2292">
        <v>5.43</v>
      </c>
      <c r="Q2292" t="b">
        <f t="shared" si="315"/>
        <v>1</v>
      </c>
      <c r="R2292" t="b">
        <f t="shared" si="316"/>
        <v>0</v>
      </c>
      <c r="S2292" t="b">
        <f t="shared" si="317"/>
        <v>1</v>
      </c>
      <c r="T2292" t="b">
        <f t="shared" si="318"/>
        <v>0</v>
      </c>
      <c r="U2292" t="b">
        <f t="shared" si="319"/>
        <v>0</v>
      </c>
      <c r="V2292" t="b">
        <f t="shared" si="320"/>
        <v>0</v>
      </c>
      <c r="W2292" t="b">
        <f t="shared" si="321"/>
        <v>0</v>
      </c>
      <c r="X2292" t="b">
        <f t="shared" si="322"/>
        <v>0</v>
      </c>
      <c r="Y2292" t="b">
        <f t="shared" si="323"/>
        <v>0</v>
      </c>
    </row>
    <row r="2293" spans="1:25" x14ac:dyDescent="0.3">
      <c r="A2293">
        <v>2291</v>
      </c>
      <c r="B2293" t="s">
        <v>83</v>
      </c>
      <c r="C2293" t="s">
        <v>101</v>
      </c>
      <c r="D2293" t="s">
        <v>105</v>
      </c>
      <c r="E2293" t="s">
        <v>93</v>
      </c>
      <c r="F2293" t="s">
        <v>87</v>
      </c>
      <c r="G2293" t="s">
        <v>103</v>
      </c>
      <c r="H2293">
        <v>1199</v>
      </c>
      <c r="I2293">
        <v>73</v>
      </c>
      <c r="J2293">
        <v>26.9</v>
      </c>
      <c r="K2293">
        <v>8.8000000000000007</v>
      </c>
      <c r="L2293">
        <v>2021</v>
      </c>
      <c r="M2293">
        <v>84589</v>
      </c>
      <c r="N2293">
        <v>2</v>
      </c>
      <c r="O2293">
        <v>0</v>
      </c>
      <c r="P2293">
        <v>4.37</v>
      </c>
      <c r="Q2293" t="b">
        <f t="shared" si="315"/>
        <v>1</v>
      </c>
      <c r="R2293" t="b">
        <f t="shared" si="316"/>
        <v>1</v>
      </c>
      <c r="S2293" t="b">
        <f t="shared" si="317"/>
        <v>1</v>
      </c>
      <c r="T2293" t="b">
        <f t="shared" si="318"/>
        <v>0</v>
      </c>
      <c r="U2293" t="b">
        <f t="shared" si="319"/>
        <v>0</v>
      </c>
      <c r="V2293" t="b">
        <f t="shared" si="320"/>
        <v>0</v>
      </c>
      <c r="W2293" t="b">
        <f t="shared" si="321"/>
        <v>0</v>
      </c>
      <c r="X2293" t="b">
        <f t="shared" si="322"/>
        <v>0</v>
      </c>
      <c r="Y2293" t="b">
        <f t="shared" si="323"/>
        <v>0</v>
      </c>
    </row>
    <row r="2294" spans="1:25" x14ac:dyDescent="0.3">
      <c r="A2294">
        <v>2292</v>
      </c>
      <c r="B2294" t="s">
        <v>83</v>
      </c>
      <c r="C2294" t="s">
        <v>101</v>
      </c>
      <c r="D2294" t="s">
        <v>105</v>
      </c>
      <c r="E2294" t="s">
        <v>93</v>
      </c>
      <c r="F2294" t="s">
        <v>87</v>
      </c>
      <c r="G2294" t="s">
        <v>103</v>
      </c>
      <c r="H2294">
        <v>1199</v>
      </c>
      <c r="I2294">
        <v>73</v>
      </c>
      <c r="J2294">
        <v>26.9</v>
      </c>
      <c r="K2294">
        <v>8.8000000000000007</v>
      </c>
      <c r="L2294">
        <v>2020</v>
      </c>
      <c r="M2294">
        <v>100609</v>
      </c>
      <c r="N2294">
        <v>2</v>
      </c>
      <c r="O2294">
        <v>1</v>
      </c>
      <c r="P2294">
        <v>2.15</v>
      </c>
      <c r="Q2294" t="b">
        <f t="shared" si="315"/>
        <v>0</v>
      </c>
      <c r="R2294" t="b">
        <f t="shared" si="316"/>
        <v>0</v>
      </c>
      <c r="S2294" t="b">
        <f t="shared" si="317"/>
        <v>1</v>
      </c>
      <c r="T2294" t="b">
        <f t="shared" si="318"/>
        <v>0</v>
      </c>
      <c r="U2294" t="b">
        <f t="shared" si="319"/>
        <v>0</v>
      </c>
      <c r="V2294" t="b">
        <f t="shared" si="320"/>
        <v>0</v>
      </c>
      <c r="W2294" t="b">
        <f t="shared" si="321"/>
        <v>0</v>
      </c>
      <c r="X2294" t="b">
        <f t="shared" si="322"/>
        <v>0</v>
      </c>
      <c r="Y2294" t="b">
        <f t="shared" si="323"/>
        <v>0</v>
      </c>
    </row>
    <row r="2295" spans="1:25" x14ac:dyDescent="0.3">
      <c r="A2295">
        <v>2293</v>
      </c>
      <c r="B2295" t="s">
        <v>83</v>
      </c>
      <c r="C2295" t="s">
        <v>101</v>
      </c>
      <c r="D2295" t="s">
        <v>105</v>
      </c>
      <c r="E2295" t="s">
        <v>93</v>
      </c>
      <c r="F2295" t="s">
        <v>87</v>
      </c>
      <c r="G2295" t="s">
        <v>103</v>
      </c>
      <c r="H2295">
        <v>1199</v>
      </c>
      <c r="I2295">
        <v>73</v>
      </c>
      <c r="J2295">
        <v>26.9</v>
      </c>
      <c r="K2295">
        <v>8.8000000000000007</v>
      </c>
      <c r="L2295">
        <v>2026</v>
      </c>
      <c r="M2295">
        <v>7820</v>
      </c>
      <c r="N2295">
        <v>1</v>
      </c>
      <c r="O2295">
        <v>0</v>
      </c>
      <c r="P2295">
        <v>8.65</v>
      </c>
      <c r="Q2295" t="b">
        <f t="shared" si="315"/>
        <v>1</v>
      </c>
      <c r="R2295" t="b">
        <f t="shared" si="316"/>
        <v>0</v>
      </c>
      <c r="S2295" t="b">
        <f t="shared" si="317"/>
        <v>0</v>
      </c>
      <c r="T2295" t="b">
        <f t="shared" si="318"/>
        <v>0</v>
      </c>
      <c r="U2295" t="b">
        <f t="shared" si="319"/>
        <v>0</v>
      </c>
      <c r="V2295" t="b">
        <f t="shared" si="320"/>
        <v>1</v>
      </c>
      <c r="W2295" t="b">
        <f t="shared" si="321"/>
        <v>1</v>
      </c>
      <c r="X2295" t="b">
        <f t="shared" si="322"/>
        <v>0</v>
      </c>
      <c r="Y2295" t="b">
        <f t="shared" si="323"/>
        <v>0</v>
      </c>
    </row>
    <row r="2296" spans="1:25" x14ac:dyDescent="0.3">
      <c r="A2296">
        <v>2294</v>
      </c>
      <c r="B2296" t="s">
        <v>83</v>
      </c>
      <c r="C2296" t="s">
        <v>101</v>
      </c>
      <c r="D2296" t="s">
        <v>105</v>
      </c>
      <c r="E2296" t="s">
        <v>93</v>
      </c>
      <c r="F2296" t="s">
        <v>87</v>
      </c>
      <c r="G2296" t="s">
        <v>103</v>
      </c>
      <c r="H2296">
        <v>1199</v>
      </c>
      <c r="I2296">
        <v>73</v>
      </c>
      <c r="J2296">
        <v>26.9</v>
      </c>
      <c r="K2296">
        <v>8.8000000000000007</v>
      </c>
      <c r="L2296">
        <v>2023</v>
      </c>
      <c r="M2296">
        <v>59642</v>
      </c>
      <c r="N2296">
        <v>3</v>
      </c>
      <c r="O2296">
        <v>1</v>
      </c>
      <c r="P2296">
        <v>4.8099999999999996</v>
      </c>
      <c r="Q2296" t="b">
        <f t="shared" si="315"/>
        <v>1</v>
      </c>
      <c r="R2296" t="b">
        <f t="shared" si="316"/>
        <v>1</v>
      </c>
      <c r="S2296" t="b">
        <f t="shared" si="317"/>
        <v>1</v>
      </c>
      <c r="T2296" t="b">
        <f t="shared" si="318"/>
        <v>0</v>
      </c>
      <c r="U2296" t="b">
        <f t="shared" si="319"/>
        <v>0</v>
      </c>
      <c r="V2296" t="b">
        <f t="shared" si="320"/>
        <v>1</v>
      </c>
      <c r="W2296" t="b">
        <f t="shared" si="321"/>
        <v>0</v>
      </c>
      <c r="X2296" t="b">
        <f t="shared" si="322"/>
        <v>0</v>
      </c>
      <c r="Y2296" t="b">
        <f t="shared" si="323"/>
        <v>0</v>
      </c>
    </row>
    <row r="2297" spans="1:25" x14ac:dyDescent="0.3">
      <c r="A2297">
        <v>2295</v>
      </c>
      <c r="B2297" t="s">
        <v>83</v>
      </c>
      <c r="C2297" t="s">
        <v>101</v>
      </c>
      <c r="D2297" t="s">
        <v>105</v>
      </c>
      <c r="E2297" t="s">
        <v>93</v>
      </c>
      <c r="F2297" t="s">
        <v>87</v>
      </c>
      <c r="G2297" t="s">
        <v>103</v>
      </c>
      <c r="H2297">
        <v>1199</v>
      </c>
      <c r="I2297">
        <v>73</v>
      </c>
      <c r="J2297">
        <v>26.9</v>
      </c>
      <c r="K2297">
        <v>8.8000000000000007</v>
      </c>
      <c r="L2297">
        <v>2023</v>
      </c>
      <c r="M2297">
        <v>48534</v>
      </c>
      <c r="N2297">
        <v>1</v>
      </c>
      <c r="O2297">
        <v>0</v>
      </c>
      <c r="P2297">
        <v>6.27</v>
      </c>
      <c r="Q2297" t="b">
        <f t="shared" si="315"/>
        <v>1</v>
      </c>
      <c r="R2297" t="b">
        <f t="shared" si="316"/>
        <v>0</v>
      </c>
      <c r="S2297" t="b">
        <f t="shared" si="317"/>
        <v>1</v>
      </c>
      <c r="T2297" t="b">
        <f t="shared" si="318"/>
        <v>0</v>
      </c>
      <c r="U2297" t="b">
        <f t="shared" si="319"/>
        <v>0</v>
      </c>
      <c r="V2297" t="b">
        <f t="shared" si="320"/>
        <v>1</v>
      </c>
      <c r="W2297" t="b">
        <f t="shared" si="321"/>
        <v>0</v>
      </c>
      <c r="X2297" t="b">
        <f t="shared" si="322"/>
        <v>0</v>
      </c>
      <c r="Y2297" t="b">
        <f t="shared" si="323"/>
        <v>0</v>
      </c>
    </row>
    <row r="2298" spans="1:25" x14ac:dyDescent="0.3">
      <c r="A2298">
        <v>2296</v>
      </c>
      <c r="B2298" t="s">
        <v>83</v>
      </c>
      <c r="C2298" t="s">
        <v>101</v>
      </c>
      <c r="D2298" t="s">
        <v>105</v>
      </c>
      <c r="E2298" t="s">
        <v>93</v>
      </c>
      <c r="F2298" t="s">
        <v>87</v>
      </c>
      <c r="G2298" t="s">
        <v>103</v>
      </c>
      <c r="H2298">
        <v>1199</v>
      </c>
      <c r="I2298">
        <v>73</v>
      </c>
      <c r="J2298">
        <v>26.9</v>
      </c>
      <c r="K2298">
        <v>8.8000000000000007</v>
      </c>
      <c r="L2298">
        <v>2020</v>
      </c>
      <c r="M2298">
        <v>101625</v>
      </c>
      <c r="N2298">
        <v>1</v>
      </c>
      <c r="O2298">
        <v>0</v>
      </c>
      <c r="P2298">
        <v>3.89</v>
      </c>
      <c r="Q2298" t="b">
        <f t="shared" si="315"/>
        <v>0</v>
      </c>
      <c r="R2298" t="b">
        <f t="shared" si="316"/>
        <v>0</v>
      </c>
      <c r="S2298" t="b">
        <f t="shared" si="317"/>
        <v>1</v>
      </c>
      <c r="T2298" t="b">
        <f t="shared" si="318"/>
        <v>0</v>
      </c>
      <c r="U2298" t="b">
        <f t="shared" si="319"/>
        <v>0</v>
      </c>
      <c r="V2298" t="b">
        <f t="shared" si="320"/>
        <v>0</v>
      </c>
      <c r="W2298" t="b">
        <f t="shared" si="321"/>
        <v>0</v>
      </c>
      <c r="X2298" t="b">
        <f t="shared" si="322"/>
        <v>0</v>
      </c>
      <c r="Y2298" t="b">
        <f t="shared" si="323"/>
        <v>0</v>
      </c>
    </row>
    <row r="2299" spans="1:25" x14ac:dyDescent="0.3">
      <c r="A2299">
        <v>2297</v>
      </c>
      <c r="B2299" t="s">
        <v>83</v>
      </c>
      <c r="C2299" t="s">
        <v>101</v>
      </c>
      <c r="D2299" t="s">
        <v>105</v>
      </c>
      <c r="E2299" t="s">
        <v>93</v>
      </c>
      <c r="F2299" t="s">
        <v>87</v>
      </c>
      <c r="G2299" t="s">
        <v>103</v>
      </c>
      <c r="H2299">
        <v>1199</v>
      </c>
      <c r="I2299">
        <v>73</v>
      </c>
      <c r="J2299">
        <v>26.9</v>
      </c>
      <c r="K2299">
        <v>8.8000000000000007</v>
      </c>
      <c r="L2299">
        <v>2024</v>
      </c>
      <c r="M2299">
        <v>43293</v>
      </c>
      <c r="N2299">
        <v>1</v>
      </c>
      <c r="O2299">
        <v>0</v>
      </c>
      <c r="P2299">
        <v>6.84</v>
      </c>
      <c r="Q2299" t="b">
        <f t="shared" si="315"/>
        <v>1</v>
      </c>
      <c r="R2299" t="b">
        <f t="shared" si="316"/>
        <v>0</v>
      </c>
      <c r="S2299" t="b">
        <f t="shared" si="317"/>
        <v>1</v>
      </c>
      <c r="T2299" t="b">
        <f t="shared" si="318"/>
        <v>0</v>
      </c>
      <c r="U2299" t="b">
        <f t="shared" si="319"/>
        <v>0</v>
      </c>
      <c r="V2299" t="b">
        <f t="shared" si="320"/>
        <v>1</v>
      </c>
      <c r="W2299" t="b">
        <f t="shared" si="321"/>
        <v>0</v>
      </c>
      <c r="X2299" t="b">
        <f t="shared" si="322"/>
        <v>0</v>
      </c>
      <c r="Y2299" t="b">
        <f t="shared" si="323"/>
        <v>0</v>
      </c>
    </row>
    <row r="2300" spans="1:25" x14ac:dyDescent="0.3">
      <c r="A2300">
        <v>2298</v>
      </c>
      <c r="B2300" t="s">
        <v>83</v>
      </c>
      <c r="C2300" t="s">
        <v>101</v>
      </c>
      <c r="D2300" t="s">
        <v>105</v>
      </c>
      <c r="E2300" t="s">
        <v>93</v>
      </c>
      <c r="F2300" t="s">
        <v>87</v>
      </c>
      <c r="G2300" t="s">
        <v>103</v>
      </c>
      <c r="H2300">
        <v>1199</v>
      </c>
      <c r="I2300">
        <v>73</v>
      </c>
      <c r="J2300">
        <v>26.9</v>
      </c>
      <c r="K2300">
        <v>8.8000000000000007</v>
      </c>
      <c r="L2300">
        <v>2025</v>
      </c>
      <c r="M2300">
        <v>26821</v>
      </c>
      <c r="N2300">
        <v>1</v>
      </c>
      <c r="O2300">
        <v>0</v>
      </c>
      <c r="P2300">
        <v>7.52</v>
      </c>
      <c r="Q2300" t="b">
        <f t="shared" si="315"/>
        <v>1</v>
      </c>
      <c r="R2300" t="b">
        <f t="shared" si="316"/>
        <v>0</v>
      </c>
      <c r="S2300" t="b">
        <f t="shared" si="317"/>
        <v>0</v>
      </c>
      <c r="T2300" t="b">
        <f t="shared" si="318"/>
        <v>0</v>
      </c>
      <c r="U2300" t="b">
        <f t="shared" si="319"/>
        <v>0</v>
      </c>
      <c r="V2300" t="b">
        <f t="shared" si="320"/>
        <v>1</v>
      </c>
      <c r="W2300" t="b">
        <f t="shared" si="321"/>
        <v>1</v>
      </c>
      <c r="X2300" t="b">
        <f t="shared" si="322"/>
        <v>0</v>
      </c>
      <c r="Y2300" t="b">
        <f t="shared" si="323"/>
        <v>0</v>
      </c>
    </row>
    <row r="2301" spans="1:25" x14ac:dyDescent="0.3">
      <c r="A2301">
        <v>2299</v>
      </c>
      <c r="B2301" t="s">
        <v>83</v>
      </c>
      <c r="C2301" t="s">
        <v>101</v>
      </c>
      <c r="D2301" t="s">
        <v>105</v>
      </c>
      <c r="E2301" t="s">
        <v>93</v>
      </c>
      <c r="F2301" t="s">
        <v>87</v>
      </c>
      <c r="G2301" t="s">
        <v>103</v>
      </c>
      <c r="H2301">
        <v>1199</v>
      </c>
      <c r="I2301">
        <v>73</v>
      </c>
      <c r="J2301">
        <v>26.9</v>
      </c>
      <c r="K2301">
        <v>8.8000000000000007</v>
      </c>
      <c r="L2301">
        <v>2026</v>
      </c>
      <c r="M2301">
        <v>4759</v>
      </c>
      <c r="N2301">
        <v>1</v>
      </c>
      <c r="O2301">
        <v>0</v>
      </c>
      <c r="P2301">
        <v>8.6</v>
      </c>
      <c r="Q2301" t="b">
        <f t="shared" si="315"/>
        <v>1</v>
      </c>
      <c r="R2301" t="b">
        <f t="shared" si="316"/>
        <v>0</v>
      </c>
      <c r="S2301" t="b">
        <f t="shared" si="317"/>
        <v>0</v>
      </c>
      <c r="T2301" t="b">
        <f t="shared" si="318"/>
        <v>0</v>
      </c>
      <c r="U2301" t="b">
        <f t="shared" si="319"/>
        <v>0</v>
      </c>
      <c r="V2301" t="b">
        <f t="shared" si="320"/>
        <v>1</v>
      </c>
      <c r="W2301" t="b">
        <f t="shared" si="321"/>
        <v>1</v>
      </c>
      <c r="X2301" t="b">
        <f t="shared" si="322"/>
        <v>0</v>
      </c>
      <c r="Y2301" t="b">
        <f t="shared" si="323"/>
        <v>0</v>
      </c>
    </row>
    <row r="2302" spans="1:25" x14ac:dyDescent="0.3">
      <c r="A2302">
        <v>2300</v>
      </c>
      <c r="B2302" t="s">
        <v>83</v>
      </c>
      <c r="C2302" t="s">
        <v>101</v>
      </c>
      <c r="D2302" t="s">
        <v>105</v>
      </c>
      <c r="E2302" t="s">
        <v>93</v>
      </c>
      <c r="F2302" t="s">
        <v>87</v>
      </c>
      <c r="G2302" t="s">
        <v>103</v>
      </c>
      <c r="H2302">
        <v>1199</v>
      </c>
      <c r="I2302">
        <v>73</v>
      </c>
      <c r="J2302">
        <v>26.9</v>
      </c>
      <c r="K2302">
        <v>8.8000000000000007</v>
      </c>
      <c r="L2302">
        <v>2020</v>
      </c>
      <c r="M2302">
        <v>101768</v>
      </c>
      <c r="N2302">
        <v>2</v>
      </c>
      <c r="O2302">
        <v>0</v>
      </c>
      <c r="P2302">
        <v>2.81</v>
      </c>
      <c r="Q2302" t="b">
        <f t="shared" si="315"/>
        <v>0</v>
      </c>
      <c r="R2302" t="b">
        <f t="shared" si="316"/>
        <v>0</v>
      </c>
      <c r="S2302" t="b">
        <f t="shared" si="317"/>
        <v>1</v>
      </c>
      <c r="T2302" t="b">
        <f t="shared" si="318"/>
        <v>0</v>
      </c>
      <c r="U2302" t="b">
        <f t="shared" si="319"/>
        <v>0</v>
      </c>
      <c r="V2302" t="b">
        <f t="shared" si="320"/>
        <v>0</v>
      </c>
      <c r="W2302" t="b">
        <f t="shared" si="321"/>
        <v>0</v>
      </c>
      <c r="X2302" t="b">
        <f t="shared" si="322"/>
        <v>0</v>
      </c>
      <c r="Y2302" t="b">
        <f t="shared" si="323"/>
        <v>0</v>
      </c>
    </row>
    <row r="2303" spans="1:25" x14ac:dyDescent="0.3">
      <c r="A2303">
        <v>2301</v>
      </c>
      <c r="B2303" t="s">
        <v>83</v>
      </c>
      <c r="C2303" t="s">
        <v>101</v>
      </c>
      <c r="D2303" t="s">
        <v>105</v>
      </c>
      <c r="E2303" t="s">
        <v>93</v>
      </c>
      <c r="F2303" t="s">
        <v>87</v>
      </c>
      <c r="G2303" t="s">
        <v>103</v>
      </c>
      <c r="H2303">
        <v>1199</v>
      </c>
      <c r="I2303">
        <v>73</v>
      </c>
      <c r="J2303">
        <v>26.9</v>
      </c>
      <c r="K2303">
        <v>8.8000000000000007</v>
      </c>
      <c r="L2303">
        <v>2025</v>
      </c>
      <c r="M2303">
        <v>29517</v>
      </c>
      <c r="N2303">
        <v>1</v>
      </c>
      <c r="O2303">
        <v>0</v>
      </c>
      <c r="P2303">
        <v>7.4</v>
      </c>
      <c r="Q2303" t="b">
        <f t="shared" si="315"/>
        <v>1</v>
      </c>
      <c r="R2303" t="b">
        <f t="shared" si="316"/>
        <v>0</v>
      </c>
      <c r="S2303" t="b">
        <f t="shared" si="317"/>
        <v>0</v>
      </c>
      <c r="T2303" t="b">
        <f t="shared" si="318"/>
        <v>0</v>
      </c>
      <c r="U2303" t="b">
        <f t="shared" si="319"/>
        <v>0</v>
      </c>
      <c r="V2303" t="b">
        <f t="shared" si="320"/>
        <v>1</v>
      </c>
      <c r="W2303" t="b">
        <f t="shared" si="321"/>
        <v>1</v>
      </c>
      <c r="X2303" t="b">
        <f t="shared" si="322"/>
        <v>0</v>
      </c>
      <c r="Y2303" t="b">
        <f t="shared" si="323"/>
        <v>0</v>
      </c>
    </row>
    <row r="2304" spans="1:25" x14ac:dyDescent="0.3">
      <c r="A2304">
        <v>2302</v>
      </c>
      <c r="B2304" t="s">
        <v>83</v>
      </c>
      <c r="C2304" t="s">
        <v>101</v>
      </c>
      <c r="D2304" t="s">
        <v>105</v>
      </c>
      <c r="E2304" t="s">
        <v>93</v>
      </c>
      <c r="F2304" t="s">
        <v>87</v>
      </c>
      <c r="G2304" t="s">
        <v>103</v>
      </c>
      <c r="H2304">
        <v>1199</v>
      </c>
      <c r="I2304">
        <v>73</v>
      </c>
      <c r="J2304">
        <v>26.9</v>
      </c>
      <c r="K2304">
        <v>8.8000000000000007</v>
      </c>
      <c r="L2304">
        <v>2023</v>
      </c>
      <c r="M2304">
        <v>45343</v>
      </c>
      <c r="N2304">
        <v>2</v>
      </c>
      <c r="O2304">
        <v>0</v>
      </c>
      <c r="P2304">
        <v>6.01</v>
      </c>
      <c r="Q2304" t="b">
        <f t="shared" si="315"/>
        <v>1</v>
      </c>
      <c r="R2304" t="b">
        <f t="shared" si="316"/>
        <v>0</v>
      </c>
      <c r="S2304" t="b">
        <f t="shared" si="317"/>
        <v>1</v>
      </c>
      <c r="T2304" t="b">
        <f t="shared" si="318"/>
        <v>0</v>
      </c>
      <c r="U2304" t="b">
        <f t="shared" si="319"/>
        <v>0</v>
      </c>
      <c r="V2304" t="b">
        <f t="shared" si="320"/>
        <v>1</v>
      </c>
      <c r="W2304" t="b">
        <f t="shared" si="321"/>
        <v>0</v>
      </c>
      <c r="X2304" t="b">
        <f t="shared" si="322"/>
        <v>0</v>
      </c>
      <c r="Y2304" t="b">
        <f t="shared" si="323"/>
        <v>0</v>
      </c>
    </row>
    <row r="2305" spans="1:25" x14ac:dyDescent="0.3">
      <c r="A2305">
        <v>2303</v>
      </c>
      <c r="B2305" t="s">
        <v>83</v>
      </c>
      <c r="C2305" t="s">
        <v>101</v>
      </c>
      <c r="D2305" t="s">
        <v>105</v>
      </c>
      <c r="E2305" t="s">
        <v>93</v>
      </c>
      <c r="F2305" t="s">
        <v>87</v>
      </c>
      <c r="G2305" t="s">
        <v>103</v>
      </c>
      <c r="H2305">
        <v>1199</v>
      </c>
      <c r="I2305">
        <v>73</v>
      </c>
      <c r="J2305">
        <v>26.9</v>
      </c>
      <c r="K2305">
        <v>8.8000000000000007</v>
      </c>
      <c r="L2305">
        <v>2021</v>
      </c>
      <c r="M2305">
        <v>44964</v>
      </c>
      <c r="N2305">
        <v>2</v>
      </c>
      <c r="O2305">
        <v>0</v>
      </c>
      <c r="P2305">
        <v>4.32</v>
      </c>
      <c r="Q2305" t="b">
        <f t="shared" si="315"/>
        <v>1</v>
      </c>
      <c r="R2305" t="b">
        <f t="shared" si="316"/>
        <v>1</v>
      </c>
      <c r="S2305" t="b">
        <f t="shared" si="317"/>
        <v>1</v>
      </c>
      <c r="T2305" t="b">
        <f t="shared" si="318"/>
        <v>0</v>
      </c>
      <c r="U2305" t="b">
        <f t="shared" si="319"/>
        <v>0</v>
      </c>
      <c r="V2305" t="b">
        <f t="shared" si="320"/>
        <v>0</v>
      </c>
      <c r="W2305" t="b">
        <f t="shared" si="321"/>
        <v>0</v>
      </c>
      <c r="X2305" t="b">
        <f t="shared" si="322"/>
        <v>0</v>
      </c>
      <c r="Y2305" t="b">
        <f t="shared" si="323"/>
        <v>0</v>
      </c>
    </row>
    <row r="2306" spans="1:25" x14ac:dyDescent="0.3">
      <c r="A2306">
        <v>2304</v>
      </c>
      <c r="B2306" t="s">
        <v>83</v>
      </c>
      <c r="C2306" t="s">
        <v>101</v>
      </c>
      <c r="D2306" t="s">
        <v>105</v>
      </c>
      <c r="E2306" t="s">
        <v>93</v>
      </c>
      <c r="F2306" t="s">
        <v>87</v>
      </c>
      <c r="G2306" t="s">
        <v>103</v>
      </c>
      <c r="H2306">
        <v>1199</v>
      </c>
      <c r="I2306">
        <v>73</v>
      </c>
      <c r="J2306">
        <v>26.9</v>
      </c>
      <c r="K2306">
        <v>8.8000000000000007</v>
      </c>
      <c r="L2306">
        <v>2023</v>
      </c>
      <c r="M2306">
        <v>41289</v>
      </c>
      <c r="N2306">
        <v>1</v>
      </c>
      <c r="O2306">
        <v>0</v>
      </c>
      <c r="P2306">
        <v>6.35</v>
      </c>
      <c r="Q2306" t="b">
        <f t="shared" si="315"/>
        <v>1</v>
      </c>
      <c r="R2306" t="b">
        <f t="shared" si="316"/>
        <v>0</v>
      </c>
      <c r="S2306" t="b">
        <f t="shared" si="317"/>
        <v>1</v>
      </c>
      <c r="T2306" t="b">
        <f t="shared" si="318"/>
        <v>0</v>
      </c>
      <c r="U2306" t="b">
        <f t="shared" si="319"/>
        <v>0</v>
      </c>
      <c r="V2306" t="b">
        <f t="shared" si="320"/>
        <v>1</v>
      </c>
      <c r="W2306" t="b">
        <f t="shared" si="321"/>
        <v>0</v>
      </c>
      <c r="X2306" t="b">
        <f t="shared" si="322"/>
        <v>0</v>
      </c>
      <c r="Y2306" t="b">
        <f t="shared" si="323"/>
        <v>0</v>
      </c>
    </row>
    <row r="2307" spans="1:25" x14ac:dyDescent="0.3">
      <c r="A2307">
        <v>2305</v>
      </c>
      <c r="B2307" t="s">
        <v>83</v>
      </c>
      <c r="C2307" t="s">
        <v>101</v>
      </c>
      <c r="D2307" t="s">
        <v>105</v>
      </c>
      <c r="E2307" t="s">
        <v>93</v>
      </c>
      <c r="F2307" t="s">
        <v>87</v>
      </c>
      <c r="G2307" t="s">
        <v>103</v>
      </c>
      <c r="H2307">
        <v>1199</v>
      </c>
      <c r="I2307">
        <v>73</v>
      </c>
      <c r="J2307">
        <v>26.9</v>
      </c>
      <c r="K2307">
        <v>8.8000000000000007</v>
      </c>
      <c r="L2307">
        <v>2022</v>
      </c>
      <c r="M2307">
        <v>54330</v>
      </c>
      <c r="N2307">
        <v>1</v>
      </c>
      <c r="O2307">
        <v>0</v>
      </c>
      <c r="P2307">
        <v>5.3</v>
      </c>
      <c r="Q2307" t="b">
        <f t="shared" si="315"/>
        <v>1</v>
      </c>
      <c r="R2307" t="b">
        <f t="shared" si="316"/>
        <v>0</v>
      </c>
      <c r="S2307" t="b">
        <f t="shared" si="317"/>
        <v>1</v>
      </c>
      <c r="T2307" t="b">
        <f t="shared" si="318"/>
        <v>0</v>
      </c>
      <c r="U2307" t="b">
        <f t="shared" si="319"/>
        <v>0</v>
      </c>
      <c r="V2307" t="b">
        <f t="shared" si="320"/>
        <v>0</v>
      </c>
      <c r="W2307" t="b">
        <f t="shared" si="321"/>
        <v>0</v>
      </c>
      <c r="X2307" t="b">
        <f t="shared" si="322"/>
        <v>0</v>
      </c>
      <c r="Y2307" t="b">
        <f t="shared" si="323"/>
        <v>0</v>
      </c>
    </row>
    <row r="2308" spans="1:25" x14ac:dyDescent="0.3">
      <c r="A2308">
        <v>2306</v>
      </c>
      <c r="B2308" t="s">
        <v>83</v>
      </c>
      <c r="C2308" t="s">
        <v>101</v>
      </c>
      <c r="D2308" t="s">
        <v>105</v>
      </c>
      <c r="E2308" t="s">
        <v>93</v>
      </c>
      <c r="F2308" t="s">
        <v>87</v>
      </c>
      <c r="G2308" t="s">
        <v>103</v>
      </c>
      <c r="H2308">
        <v>1199</v>
      </c>
      <c r="I2308">
        <v>73</v>
      </c>
      <c r="J2308">
        <v>26.9</v>
      </c>
      <c r="K2308">
        <v>8.8000000000000007</v>
      </c>
      <c r="L2308">
        <v>2022</v>
      </c>
      <c r="M2308">
        <v>74708</v>
      </c>
      <c r="N2308">
        <v>1</v>
      </c>
      <c r="O2308">
        <v>1</v>
      </c>
      <c r="P2308">
        <v>4.46</v>
      </c>
      <c r="Q2308" t="b">
        <f t="shared" ref="Q2308:Q2371" si="324">AND(P2308&gt;4,P2308&gt;4)</f>
        <v>1</v>
      </c>
      <c r="R2308" t="b">
        <f t="shared" ref="R2308:R2371" si="325">AND(P2308&gt;4,P2308&lt;5)</f>
        <v>1</v>
      </c>
      <c r="S2308" t="b">
        <f t="shared" ref="S2308:S2371" si="326">M2308&gt;40000</f>
        <v>1</v>
      </c>
      <c r="T2308" t="b">
        <f t="shared" ref="T2308:T2371" si="327">F2308=""</f>
        <v>0</v>
      </c>
      <c r="U2308" t="b">
        <f t="shared" ref="U2308:U2371" si="328">AND(R2308,S2308,T2308)</f>
        <v>0</v>
      </c>
      <c r="V2308" t="b">
        <f t="shared" ref="V2308:V2371" si="329">L2308&gt;2022</f>
        <v>0</v>
      </c>
      <c r="W2308" t="b">
        <f t="shared" ref="W2308:W2371" si="330">P2308&gt;7</f>
        <v>0</v>
      </c>
      <c r="X2308" t="b">
        <f t="shared" ref="X2308:X2371" si="331">F2308="Automatic"</f>
        <v>0</v>
      </c>
      <c r="Y2308" t="b">
        <f t="shared" ref="Y2308:Y2371" si="332">AND(V2308,W2308,X2308)</f>
        <v>0</v>
      </c>
    </row>
    <row r="2309" spans="1:25" x14ac:dyDescent="0.3">
      <c r="A2309">
        <v>2307</v>
      </c>
      <c r="B2309" t="s">
        <v>83</v>
      </c>
      <c r="C2309" t="s">
        <v>101</v>
      </c>
      <c r="D2309" t="s">
        <v>105</v>
      </c>
      <c r="E2309" t="s">
        <v>93</v>
      </c>
      <c r="F2309" t="s">
        <v>87</v>
      </c>
      <c r="G2309" t="s">
        <v>103</v>
      </c>
      <c r="H2309">
        <v>1199</v>
      </c>
      <c r="I2309">
        <v>73</v>
      </c>
      <c r="J2309">
        <v>26.9</v>
      </c>
      <c r="K2309">
        <v>8.8000000000000007</v>
      </c>
      <c r="L2309">
        <v>2026</v>
      </c>
      <c r="M2309">
        <v>9801</v>
      </c>
      <c r="N2309">
        <v>1</v>
      </c>
      <c r="O2309">
        <v>0</v>
      </c>
      <c r="P2309">
        <v>8.73</v>
      </c>
      <c r="Q2309" t="b">
        <f t="shared" si="324"/>
        <v>1</v>
      </c>
      <c r="R2309" t="b">
        <f t="shared" si="325"/>
        <v>0</v>
      </c>
      <c r="S2309" t="b">
        <f t="shared" si="326"/>
        <v>0</v>
      </c>
      <c r="T2309" t="b">
        <f t="shared" si="327"/>
        <v>0</v>
      </c>
      <c r="U2309" t="b">
        <f t="shared" si="328"/>
        <v>0</v>
      </c>
      <c r="V2309" t="b">
        <f t="shared" si="329"/>
        <v>1</v>
      </c>
      <c r="W2309" t="b">
        <f t="shared" si="330"/>
        <v>1</v>
      </c>
      <c r="X2309" t="b">
        <f t="shared" si="331"/>
        <v>0</v>
      </c>
      <c r="Y2309" t="b">
        <f t="shared" si="332"/>
        <v>0</v>
      </c>
    </row>
    <row r="2310" spans="1:25" x14ac:dyDescent="0.3">
      <c r="A2310">
        <v>2308</v>
      </c>
      <c r="B2310" t="s">
        <v>83</v>
      </c>
      <c r="C2310" t="s">
        <v>101</v>
      </c>
      <c r="D2310" t="s">
        <v>105</v>
      </c>
      <c r="E2310" t="s">
        <v>93</v>
      </c>
      <c r="F2310" t="s">
        <v>87</v>
      </c>
      <c r="G2310" t="s">
        <v>103</v>
      </c>
      <c r="H2310">
        <v>1199</v>
      </c>
      <c r="I2310">
        <v>73</v>
      </c>
      <c r="J2310">
        <v>26.9</v>
      </c>
      <c r="K2310">
        <v>8.8000000000000007</v>
      </c>
      <c r="L2310">
        <v>2020</v>
      </c>
      <c r="M2310">
        <v>58761</v>
      </c>
      <c r="N2310">
        <v>1</v>
      </c>
      <c r="O2310">
        <v>0</v>
      </c>
      <c r="P2310">
        <v>3.84</v>
      </c>
      <c r="Q2310" t="b">
        <f t="shared" si="324"/>
        <v>0</v>
      </c>
      <c r="R2310" t="b">
        <f t="shared" si="325"/>
        <v>0</v>
      </c>
      <c r="S2310" t="b">
        <f t="shared" si="326"/>
        <v>1</v>
      </c>
      <c r="T2310" t="b">
        <f t="shared" si="327"/>
        <v>0</v>
      </c>
      <c r="U2310" t="b">
        <f t="shared" si="328"/>
        <v>0</v>
      </c>
      <c r="V2310" t="b">
        <f t="shared" si="329"/>
        <v>0</v>
      </c>
      <c r="W2310" t="b">
        <f t="shared" si="330"/>
        <v>0</v>
      </c>
      <c r="X2310" t="b">
        <f t="shared" si="331"/>
        <v>0</v>
      </c>
      <c r="Y2310" t="b">
        <f t="shared" si="332"/>
        <v>0</v>
      </c>
    </row>
    <row r="2311" spans="1:25" x14ac:dyDescent="0.3">
      <c r="A2311">
        <v>2309</v>
      </c>
      <c r="B2311" t="s">
        <v>83</v>
      </c>
      <c r="C2311" t="s">
        <v>101</v>
      </c>
      <c r="D2311" t="s">
        <v>105</v>
      </c>
      <c r="E2311" t="s">
        <v>93</v>
      </c>
      <c r="F2311" t="s">
        <v>87</v>
      </c>
      <c r="G2311" t="s">
        <v>103</v>
      </c>
      <c r="H2311">
        <v>1199</v>
      </c>
      <c r="I2311">
        <v>73</v>
      </c>
      <c r="J2311">
        <v>26.9</v>
      </c>
      <c r="K2311">
        <v>8.8000000000000007</v>
      </c>
      <c r="L2311">
        <v>2024</v>
      </c>
      <c r="M2311">
        <v>40013</v>
      </c>
      <c r="N2311">
        <v>2</v>
      </c>
      <c r="O2311">
        <v>0</v>
      </c>
      <c r="P2311">
        <v>6.84</v>
      </c>
      <c r="Q2311" t="b">
        <f t="shared" si="324"/>
        <v>1</v>
      </c>
      <c r="R2311" t="b">
        <f t="shared" si="325"/>
        <v>0</v>
      </c>
      <c r="S2311" t="b">
        <f t="shared" si="326"/>
        <v>1</v>
      </c>
      <c r="T2311" t="b">
        <f t="shared" si="327"/>
        <v>0</v>
      </c>
      <c r="U2311" t="b">
        <f t="shared" si="328"/>
        <v>0</v>
      </c>
      <c r="V2311" t="b">
        <f t="shared" si="329"/>
        <v>1</v>
      </c>
      <c r="W2311" t="b">
        <f t="shared" si="330"/>
        <v>0</v>
      </c>
      <c r="X2311" t="b">
        <f t="shared" si="331"/>
        <v>0</v>
      </c>
      <c r="Y2311" t="b">
        <f t="shared" si="332"/>
        <v>0</v>
      </c>
    </row>
    <row r="2312" spans="1:25" x14ac:dyDescent="0.3">
      <c r="A2312">
        <v>2310</v>
      </c>
      <c r="B2312" t="s">
        <v>83</v>
      </c>
      <c r="C2312" t="s">
        <v>101</v>
      </c>
      <c r="D2312" t="s">
        <v>105</v>
      </c>
      <c r="E2312" t="s">
        <v>93</v>
      </c>
      <c r="F2312" t="s">
        <v>87</v>
      </c>
      <c r="G2312" t="s">
        <v>103</v>
      </c>
      <c r="H2312">
        <v>1199</v>
      </c>
      <c r="I2312">
        <v>73</v>
      </c>
      <c r="J2312">
        <v>26.9</v>
      </c>
      <c r="K2312">
        <v>8.8000000000000007</v>
      </c>
      <c r="L2312">
        <v>2022</v>
      </c>
      <c r="M2312">
        <v>61610</v>
      </c>
      <c r="N2312">
        <v>1</v>
      </c>
      <c r="O2312">
        <v>0</v>
      </c>
      <c r="P2312">
        <v>5.71</v>
      </c>
      <c r="Q2312" t="b">
        <f t="shared" si="324"/>
        <v>1</v>
      </c>
      <c r="R2312" t="b">
        <f t="shared" si="325"/>
        <v>0</v>
      </c>
      <c r="S2312" t="b">
        <f t="shared" si="326"/>
        <v>1</v>
      </c>
      <c r="T2312" t="b">
        <f t="shared" si="327"/>
        <v>0</v>
      </c>
      <c r="U2312" t="b">
        <f t="shared" si="328"/>
        <v>0</v>
      </c>
      <c r="V2312" t="b">
        <f t="shared" si="329"/>
        <v>0</v>
      </c>
      <c r="W2312" t="b">
        <f t="shared" si="330"/>
        <v>0</v>
      </c>
      <c r="X2312" t="b">
        <f t="shared" si="331"/>
        <v>0</v>
      </c>
      <c r="Y2312" t="b">
        <f t="shared" si="332"/>
        <v>0</v>
      </c>
    </row>
    <row r="2313" spans="1:25" x14ac:dyDescent="0.3">
      <c r="A2313">
        <v>2311</v>
      </c>
      <c r="B2313" t="s">
        <v>83</v>
      </c>
      <c r="C2313" t="s">
        <v>101</v>
      </c>
      <c r="D2313" t="s">
        <v>105</v>
      </c>
      <c r="E2313" t="s">
        <v>93</v>
      </c>
      <c r="F2313" t="s">
        <v>87</v>
      </c>
      <c r="G2313" t="s">
        <v>103</v>
      </c>
      <c r="H2313">
        <v>1199</v>
      </c>
      <c r="I2313">
        <v>73</v>
      </c>
      <c r="J2313">
        <v>26.9</v>
      </c>
      <c r="K2313">
        <v>8.8000000000000007</v>
      </c>
      <c r="L2313">
        <v>2020</v>
      </c>
      <c r="M2313">
        <v>88980</v>
      </c>
      <c r="N2313">
        <v>1</v>
      </c>
      <c r="O2313">
        <v>0</v>
      </c>
      <c r="P2313">
        <v>3.7</v>
      </c>
      <c r="Q2313" t="b">
        <f t="shared" si="324"/>
        <v>0</v>
      </c>
      <c r="R2313" t="b">
        <f t="shared" si="325"/>
        <v>0</v>
      </c>
      <c r="S2313" t="b">
        <f t="shared" si="326"/>
        <v>1</v>
      </c>
      <c r="T2313" t="b">
        <f t="shared" si="327"/>
        <v>0</v>
      </c>
      <c r="U2313" t="b">
        <f t="shared" si="328"/>
        <v>0</v>
      </c>
      <c r="V2313" t="b">
        <f t="shared" si="329"/>
        <v>0</v>
      </c>
      <c r="W2313" t="b">
        <f t="shared" si="330"/>
        <v>0</v>
      </c>
      <c r="X2313" t="b">
        <f t="shared" si="331"/>
        <v>0</v>
      </c>
      <c r="Y2313" t="b">
        <f t="shared" si="332"/>
        <v>0</v>
      </c>
    </row>
    <row r="2314" spans="1:25" x14ac:dyDescent="0.3">
      <c r="A2314">
        <v>2312</v>
      </c>
      <c r="B2314" t="s">
        <v>83</v>
      </c>
      <c r="C2314" t="s">
        <v>101</v>
      </c>
      <c r="D2314" t="s">
        <v>105</v>
      </c>
      <c r="E2314" t="s">
        <v>93</v>
      </c>
      <c r="F2314" t="s">
        <v>87</v>
      </c>
      <c r="G2314" t="s">
        <v>103</v>
      </c>
      <c r="H2314">
        <v>1199</v>
      </c>
      <c r="I2314">
        <v>73</v>
      </c>
      <c r="J2314">
        <v>26.9</v>
      </c>
      <c r="K2314">
        <v>8.8000000000000007</v>
      </c>
      <c r="L2314">
        <v>2026</v>
      </c>
      <c r="M2314">
        <v>7661</v>
      </c>
      <c r="N2314">
        <v>1</v>
      </c>
      <c r="O2314">
        <v>0</v>
      </c>
      <c r="P2314">
        <v>8.76</v>
      </c>
      <c r="Q2314" t="b">
        <f t="shared" si="324"/>
        <v>1</v>
      </c>
      <c r="R2314" t="b">
        <f t="shared" si="325"/>
        <v>0</v>
      </c>
      <c r="S2314" t="b">
        <f t="shared" si="326"/>
        <v>0</v>
      </c>
      <c r="T2314" t="b">
        <f t="shared" si="327"/>
        <v>0</v>
      </c>
      <c r="U2314" t="b">
        <f t="shared" si="328"/>
        <v>0</v>
      </c>
      <c r="V2314" t="b">
        <f t="shared" si="329"/>
        <v>1</v>
      </c>
      <c r="W2314" t="b">
        <f t="shared" si="330"/>
        <v>1</v>
      </c>
      <c r="X2314" t="b">
        <f t="shared" si="331"/>
        <v>0</v>
      </c>
      <c r="Y2314" t="b">
        <f t="shared" si="332"/>
        <v>0</v>
      </c>
    </row>
    <row r="2315" spans="1:25" x14ac:dyDescent="0.3">
      <c r="A2315">
        <v>2313</v>
      </c>
      <c r="B2315" t="s">
        <v>83</v>
      </c>
      <c r="C2315" t="s">
        <v>101</v>
      </c>
      <c r="D2315" t="s">
        <v>105</v>
      </c>
      <c r="E2315" t="s">
        <v>93</v>
      </c>
      <c r="F2315" t="s">
        <v>87</v>
      </c>
      <c r="G2315" t="s">
        <v>103</v>
      </c>
      <c r="H2315">
        <v>1199</v>
      </c>
      <c r="I2315">
        <v>73</v>
      </c>
      <c r="J2315">
        <v>26.9</v>
      </c>
      <c r="K2315">
        <v>8.8000000000000007</v>
      </c>
      <c r="L2315">
        <v>2025</v>
      </c>
      <c r="M2315">
        <v>12491</v>
      </c>
      <c r="N2315">
        <v>1</v>
      </c>
      <c r="O2315">
        <v>0</v>
      </c>
      <c r="P2315">
        <v>8.0299999999999994</v>
      </c>
      <c r="Q2315" t="b">
        <f t="shared" si="324"/>
        <v>1</v>
      </c>
      <c r="R2315" t="b">
        <f t="shared" si="325"/>
        <v>0</v>
      </c>
      <c r="S2315" t="b">
        <f t="shared" si="326"/>
        <v>0</v>
      </c>
      <c r="T2315" t="b">
        <f t="shared" si="327"/>
        <v>0</v>
      </c>
      <c r="U2315" t="b">
        <f t="shared" si="328"/>
        <v>0</v>
      </c>
      <c r="V2315" t="b">
        <f t="shared" si="329"/>
        <v>1</v>
      </c>
      <c r="W2315" t="b">
        <f t="shared" si="330"/>
        <v>1</v>
      </c>
      <c r="X2315" t="b">
        <f t="shared" si="331"/>
        <v>0</v>
      </c>
      <c r="Y2315" t="b">
        <f t="shared" si="332"/>
        <v>0</v>
      </c>
    </row>
    <row r="2316" spans="1:25" x14ac:dyDescent="0.3">
      <c r="A2316">
        <v>2314</v>
      </c>
      <c r="B2316" t="s">
        <v>83</v>
      </c>
      <c r="C2316" t="s">
        <v>101</v>
      </c>
      <c r="D2316" t="s">
        <v>105</v>
      </c>
      <c r="E2316" t="s">
        <v>93</v>
      </c>
      <c r="F2316" t="s">
        <v>87</v>
      </c>
      <c r="G2316" t="s">
        <v>103</v>
      </c>
      <c r="H2316">
        <v>1199</v>
      </c>
      <c r="I2316">
        <v>73</v>
      </c>
      <c r="J2316">
        <v>26.9</v>
      </c>
      <c r="K2316">
        <v>8.8000000000000007</v>
      </c>
      <c r="L2316">
        <v>2024</v>
      </c>
      <c r="M2316">
        <v>45331</v>
      </c>
      <c r="N2316">
        <v>1</v>
      </c>
      <c r="O2316">
        <v>0</v>
      </c>
      <c r="P2316">
        <v>7.03</v>
      </c>
      <c r="Q2316" t="b">
        <f t="shared" si="324"/>
        <v>1</v>
      </c>
      <c r="R2316" t="b">
        <f t="shared" si="325"/>
        <v>0</v>
      </c>
      <c r="S2316" t="b">
        <f t="shared" si="326"/>
        <v>1</v>
      </c>
      <c r="T2316" t="b">
        <f t="shared" si="327"/>
        <v>0</v>
      </c>
      <c r="U2316" t="b">
        <f t="shared" si="328"/>
        <v>0</v>
      </c>
      <c r="V2316" t="b">
        <f t="shared" si="329"/>
        <v>1</v>
      </c>
      <c r="W2316" t="b">
        <f t="shared" si="330"/>
        <v>1</v>
      </c>
      <c r="X2316" t="b">
        <f t="shared" si="331"/>
        <v>0</v>
      </c>
      <c r="Y2316" t="b">
        <f t="shared" si="332"/>
        <v>0</v>
      </c>
    </row>
    <row r="2317" spans="1:25" x14ac:dyDescent="0.3">
      <c r="A2317">
        <v>2315</v>
      </c>
      <c r="B2317" t="s">
        <v>83</v>
      </c>
      <c r="C2317" t="s">
        <v>101</v>
      </c>
      <c r="D2317" t="s">
        <v>105</v>
      </c>
      <c r="E2317" t="s">
        <v>93</v>
      </c>
      <c r="F2317" t="s">
        <v>87</v>
      </c>
      <c r="G2317" t="s">
        <v>103</v>
      </c>
      <c r="H2317">
        <v>1199</v>
      </c>
      <c r="I2317">
        <v>73</v>
      </c>
      <c r="J2317">
        <v>26.9</v>
      </c>
      <c r="K2317">
        <v>8.8000000000000007</v>
      </c>
      <c r="L2317">
        <v>2023</v>
      </c>
      <c r="M2317">
        <v>53842</v>
      </c>
      <c r="N2317">
        <v>1</v>
      </c>
      <c r="O2317">
        <v>0</v>
      </c>
      <c r="P2317">
        <v>5.82</v>
      </c>
      <c r="Q2317" t="b">
        <f t="shared" si="324"/>
        <v>1</v>
      </c>
      <c r="R2317" t="b">
        <f t="shared" si="325"/>
        <v>0</v>
      </c>
      <c r="S2317" t="b">
        <f t="shared" si="326"/>
        <v>1</v>
      </c>
      <c r="T2317" t="b">
        <f t="shared" si="327"/>
        <v>0</v>
      </c>
      <c r="U2317" t="b">
        <f t="shared" si="328"/>
        <v>0</v>
      </c>
      <c r="V2317" t="b">
        <f t="shared" si="329"/>
        <v>1</v>
      </c>
      <c r="W2317" t="b">
        <f t="shared" si="330"/>
        <v>0</v>
      </c>
      <c r="X2317" t="b">
        <f t="shared" si="331"/>
        <v>0</v>
      </c>
      <c r="Y2317" t="b">
        <f t="shared" si="332"/>
        <v>0</v>
      </c>
    </row>
    <row r="2318" spans="1:25" x14ac:dyDescent="0.3">
      <c r="A2318">
        <v>2316</v>
      </c>
      <c r="B2318" t="s">
        <v>83</v>
      </c>
      <c r="C2318" t="s">
        <v>101</v>
      </c>
      <c r="D2318" t="s">
        <v>105</v>
      </c>
      <c r="E2318" t="s">
        <v>93</v>
      </c>
      <c r="F2318" t="s">
        <v>87</v>
      </c>
      <c r="G2318" t="s">
        <v>103</v>
      </c>
      <c r="H2318">
        <v>1199</v>
      </c>
      <c r="I2318">
        <v>73</v>
      </c>
      <c r="J2318">
        <v>26.9</v>
      </c>
      <c r="K2318">
        <v>8.8000000000000007</v>
      </c>
      <c r="L2318">
        <v>2025</v>
      </c>
      <c r="M2318">
        <v>12302</v>
      </c>
      <c r="N2318">
        <v>1</v>
      </c>
      <c r="O2318">
        <v>0</v>
      </c>
      <c r="P2318">
        <v>7.6</v>
      </c>
      <c r="Q2318" t="b">
        <f t="shared" si="324"/>
        <v>1</v>
      </c>
      <c r="R2318" t="b">
        <f t="shared" si="325"/>
        <v>0</v>
      </c>
      <c r="S2318" t="b">
        <f t="shared" si="326"/>
        <v>0</v>
      </c>
      <c r="T2318" t="b">
        <f t="shared" si="327"/>
        <v>0</v>
      </c>
      <c r="U2318" t="b">
        <f t="shared" si="328"/>
        <v>0</v>
      </c>
      <c r="V2318" t="b">
        <f t="shared" si="329"/>
        <v>1</v>
      </c>
      <c r="W2318" t="b">
        <f t="shared" si="330"/>
        <v>1</v>
      </c>
      <c r="X2318" t="b">
        <f t="shared" si="331"/>
        <v>0</v>
      </c>
      <c r="Y2318" t="b">
        <f t="shared" si="332"/>
        <v>0</v>
      </c>
    </row>
    <row r="2319" spans="1:25" x14ac:dyDescent="0.3">
      <c r="A2319">
        <v>2317</v>
      </c>
      <c r="B2319" t="s">
        <v>83</v>
      </c>
      <c r="C2319" t="s">
        <v>101</v>
      </c>
      <c r="D2319" t="s">
        <v>105</v>
      </c>
      <c r="E2319" t="s">
        <v>93</v>
      </c>
      <c r="F2319" t="s">
        <v>87</v>
      </c>
      <c r="G2319" t="s">
        <v>103</v>
      </c>
      <c r="H2319">
        <v>1199</v>
      </c>
      <c r="I2319">
        <v>73</v>
      </c>
      <c r="J2319">
        <v>26.9</v>
      </c>
      <c r="K2319">
        <v>8.8000000000000007</v>
      </c>
      <c r="L2319">
        <v>2025</v>
      </c>
      <c r="M2319">
        <v>24006</v>
      </c>
      <c r="N2319">
        <v>1</v>
      </c>
      <c r="O2319">
        <v>0</v>
      </c>
      <c r="P2319">
        <v>7.91</v>
      </c>
      <c r="Q2319" t="b">
        <f t="shared" si="324"/>
        <v>1</v>
      </c>
      <c r="R2319" t="b">
        <f t="shared" si="325"/>
        <v>0</v>
      </c>
      <c r="S2319" t="b">
        <f t="shared" si="326"/>
        <v>0</v>
      </c>
      <c r="T2319" t="b">
        <f t="shared" si="327"/>
        <v>0</v>
      </c>
      <c r="U2319" t="b">
        <f t="shared" si="328"/>
        <v>0</v>
      </c>
      <c r="V2319" t="b">
        <f t="shared" si="329"/>
        <v>1</v>
      </c>
      <c r="W2319" t="b">
        <f t="shared" si="330"/>
        <v>1</v>
      </c>
      <c r="X2319" t="b">
        <f t="shared" si="331"/>
        <v>0</v>
      </c>
      <c r="Y2319" t="b">
        <f t="shared" si="332"/>
        <v>0</v>
      </c>
    </row>
    <row r="2320" spans="1:25" x14ac:dyDescent="0.3">
      <c r="A2320">
        <v>2318</v>
      </c>
      <c r="B2320" t="s">
        <v>83</v>
      </c>
      <c r="C2320" t="s">
        <v>101</v>
      </c>
      <c r="D2320" t="s">
        <v>105</v>
      </c>
      <c r="E2320" t="s">
        <v>93</v>
      </c>
      <c r="F2320" t="s">
        <v>87</v>
      </c>
      <c r="G2320" t="s">
        <v>103</v>
      </c>
      <c r="H2320">
        <v>1199</v>
      </c>
      <c r="I2320">
        <v>73</v>
      </c>
      <c r="J2320">
        <v>26.9</v>
      </c>
      <c r="K2320">
        <v>8.8000000000000007</v>
      </c>
      <c r="L2320">
        <v>2024</v>
      </c>
      <c r="M2320">
        <v>34962</v>
      </c>
      <c r="N2320">
        <v>1</v>
      </c>
      <c r="O2320">
        <v>0</v>
      </c>
      <c r="P2320">
        <v>6.91</v>
      </c>
      <c r="Q2320" t="b">
        <f t="shared" si="324"/>
        <v>1</v>
      </c>
      <c r="R2320" t="b">
        <f t="shared" si="325"/>
        <v>0</v>
      </c>
      <c r="S2320" t="b">
        <f t="shared" si="326"/>
        <v>0</v>
      </c>
      <c r="T2320" t="b">
        <f t="shared" si="327"/>
        <v>0</v>
      </c>
      <c r="U2320" t="b">
        <f t="shared" si="328"/>
        <v>0</v>
      </c>
      <c r="V2320" t="b">
        <f t="shared" si="329"/>
        <v>1</v>
      </c>
      <c r="W2320" t="b">
        <f t="shared" si="330"/>
        <v>0</v>
      </c>
      <c r="X2320" t="b">
        <f t="shared" si="331"/>
        <v>0</v>
      </c>
      <c r="Y2320" t="b">
        <f t="shared" si="332"/>
        <v>0</v>
      </c>
    </row>
    <row r="2321" spans="1:25" x14ac:dyDescent="0.3">
      <c r="A2321">
        <v>2319</v>
      </c>
      <c r="B2321" t="s">
        <v>83</v>
      </c>
      <c r="C2321" t="s">
        <v>101</v>
      </c>
      <c r="D2321" t="s">
        <v>105</v>
      </c>
      <c r="E2321" t="s">
        <v>93</v>
      </c>
      <c r="F2321" t="s">
        <v>87</v>
      </c>
      <c r="G2321" t="s">
        <v>103</v>
      </c>
      <c r="H2321">
        <v>1199</v>
      </c>
      <c r="I2321">
        <v>73</v>
      </c>
      <c r="J2321">
        <v>26.9</v>
      </c>
      <c r="K2321">
        <v>8.8000000000000007</v>
      </c>
      <c r="L2321">
        <v>2020</v>
      </c>
      <c r="M2321">
        <v>84465</v>
      </c>
      <c r="N2321">
        <v>1</v>
      </c>
      <c r="O2321">
        <v>0</v>
      </c>
      <c r="P2321">
        <v>3.77</v>
      </c>
      <c r="Q2321" t="b">
        <f t="shared" si="324"/>
        <v>0</v>
      </c>
      <c r="R2321" t="b">
        <f t="shared" si="325"/>
        <v>0</v>
      </c>
      <c r="S2321" t="b">
        <f t="shared" si="326"/>
        <v>1</v>
      </c>
      <c r="T2321" t="b">
        <f t="shared" si="327"/>
        <v>0</v>
      </c>
      <c r="U2321" t="b">
        <f t="shared" si="328"/>
        <v>0</v>
      </c>
      <c r="V2321" t="b">
        <f t="shared" si="329"/>
        <v>0</v>
      </c>
      <c r="W2321" t="b">
        <f t="shared" si="330"/>
        <v>0</v>
      </c>
      <c r="X2321" t="b">
        <f t="shared" si="331"/>
        <v>0</v>
      </c>
      <c r="Y2321" t="b">
        <f t="shared" si="332"/>
        <v>0</v>
      </c>
    </row>
    <row r="2322" spans="1:25" x14ac:dyDescent="0.3">
      <c r="A2322">
        <v>2320</v>
      </c>
      <c r="B2322" t="s">
        <v>83</v>
      </c>
      <c r="C2322" t="s">
        <v>101</v>
      </c>
      <c r="D2322" t="s">
        <v>105</v>
      </c>
      <c r="E2322" t="s">
        <v>93</v>
      </c>
      <c r="F2322" t="s">
        <v>87</v>
      </c>
      <c r="G2322" t="s">
        <v>103</v>
      </c>
      <c r="H2322">
        <v>1199</v>
      </c>
      <c r="I2322">
        <v>73</v>
      </c>
      <c r="J2322">
        <v>26.9</v>
      </c>
      <c r="K2322">
        <v>8.8000000000000007</v>
      </c>
      <c r="L2322">
        <v>2021</v>
      </c>
      <c r="M2322">
        <v>104811</v>
      </c>
      <c r="N2322">
        <v>2</v>
      </c>
      <c r="O2322">
        <v>0</v>
      </c>
      <c r="P2322">
        <v>3.76</v>
      </c>
      <c r="Q2322" t="b">
        <f t="shared" si="324"/>
        <v>0</v>
      </c>
      <c r="R2322" t="b">
        <f t="shared" si="325"/>
        <v>0</v>
      </c>
      <c r="S2322" t="b">
        <f t="shared" si="326"/>
        <v>1</v>
      </c>
      <c r="T2322" t="b">
        <f t="shared" si="327"/>
        <v>0</v>
      </c>
      <c r="U2322" t="b">
        <f t="shared" si="328"/>
        <v>0</v>
      </c>
      <c r="V2322" t="b">
        <f t="shared" si="329"/>
        <v>0</v>
      </c>
      <c r="W2322" t="b">
        <f t="shared" si="330"/>
        <v>0</v>
      </c>
      <c r="X2322" t="b">
        <f t="shared" si="331"/>
        <v>0</v>
      </c>
      <c r="Y2322" t="b">
        <f t="shared" si="332"/>
        <v>0</v>
      </c>
    </row>
    <row r="2323" spans="1:25" x14ac:dyDescent="0.3">
      <c r="A2323">
        <v>2321</v>
      </c>
      <c r="B2323" t="s">
        <v>83</v>
      </c>
      <c r="C2323" t="s">
        <v>101</v>
      </c>
      <c r="D2323" t="s">
        <v>105</v>
      </c>
      <c r="E2323" t="s">
        <v>93</v>
      </c>
      <c r="F2323" t="s">
        <v>87</v>
      </c>
      <c r="G2323" t="s">
        <v>103</v>
      </c>
      <c r="H2323">
        <v>1199</v>
      </c>
      <c r="I2323">
        <v>73</v>
      </c>
      <c r="J2323">
        <v>26.9</v>
      </c>
      <c r="K2323">
        <v>8.8000000000000007</v>
      </c>
      <c r="L2323">
        <v>2023</v>
      </c>
      <c r="M2323">
        <v>66931</v>
      </c>
      <c r="N2323">
        <v>1</v>
      </c>
      <c r="O2323">
        <v>0</v>
      </c>
      <c r="P2323">
        <v>6.07</v>
      </c>
      <c r="Q2323" t="b">
        <f t="shared" si="324"/>
        <v>1</v>
      </c>
      <c r="R2323" t="b">
        <f t="shared" si="325"/>
        <v>0</v>
      </c>
      <c r="S2323" t="b">
        <f t="shared" si="326"/>
        <v>1</v>
      </c>
      <c r="T2323" t="b">
        <f t="shared" si="327"/>
        <v>0</v>
      </c>
      <c r="U2323" t="b">
        <f t="shared" si="328"/>
        <v>0</v>
      </c>
      <c r="V2323" t="b">
        <f t="shared" si="329"/>
        <v>1</v>
      </c>
      <c r="W2323" t="b">
        <f t="shared" si="330"/>
        <v>0</v>
      </c>
      <c r="X2323" t="b">
        <f t="shared" si="331"/>
        <v>0</v>
      </c>
      <c r="Y2323" t="b">
        <f t="shared" si="332"/>
        <v>0</v>
      </c>
    </row>
    <row r="2324" spans="1:25" x14ac:dyDescent="0.3">
      <c r="A2324">
        <v>2322</v>
      </c>
      <c r="B2324" t="s">
        <v>83</v>
      </c>
      <c r="C2324" t="s">
        <v>101</v>
      </c>
      <c r="D2324" t="s">
        <v>105</v>
      </c>
      <c r="E2324" t="s">
        <v>93</v>
      </c>
      <c r="F2324" t="s">
        <v>87</v>
      </c>
      <c r="G2324" t="s">
        <v>103</v>
      </c>
      <c r="H2324">
        <v>1199</v>
      </c>
      <c r="I2324">
        <v>73</v>
      </c>
      <c r="J2324">
        <v>26.9</v>
      </c>
      <c r="K2324">
        <v>8.8000000000000007</v>
      </c>
      <c r="L2324">
        <v>2026</v>
      </c>
      <c r="M2324">
        <v>4040</v>
      </c>
      <c r="N2324">
        <v>2</v>
      </c>
      <c r="O2324">
        <v>0</v>
      </c>
      <c r="P2324">
        <v>8.1</v>
      </c>
      <c r="Q2324" t="b">
        <f t="shared" si="324"/>
        <v>1</v>
      </c>
      <c r="R2324" t="b">
        <f t="shared" si="325"/>
        <v>0</v>
      </c>
      <c r="S2324" t="b">
        <f t="shared" si="326"/>
        <v>0</v>
      </c>
      <c r="T2324" t="b">
        <f t="shared" si="327"/>
        <v>0</v>
      </c>
      <c r="U2324" t="b">
        <f t="shared" si="328"/>
        <v>0</v>
      </c>
      <c r="V2324" t="b">
        <f t="shared" si="329"/>
        <v>1</v>
      </c>
      <c r="W2324" t="b">
        <f t="shared" si="330"/>
        <v>1</v>
      </c>
      <c r="X2324" t="b">
        <f t="shared" si="331"/>
        <v>0</v>
      </c>
      <c r="Y2324" t="b">
        <f t="shared" si="332"/>
        <v>0</v>
      </c>
    </row>
    <row r="2325" spans="1:25" x14ac:dyDescent="0.3">
      <c r="A2325">
        <v>2323</v>
      </c>
      <c r="B2325" t="s">
        <v>83</v>
      </c>
      <c r="C2325" t="s">
        <v>101</v>
      </c>
      <c r="D2325" t="s">
        <v>105</v>
      </c>
      <c r="E2325" t="s">
        <v>93</v>
      </c>
      <c r="F2325" t="s">
        <v>87</v>
      </c>
      <c r="G2325" t="s">
        <v>103</v>
      </c>
      <c r="H2325">
        <v>1199</v>
      </c>
      <c r="I2325">
        <v>73</v>
      </c>
      <c r="J2325">
        <v>26.9</v>
      </c>
      <c r="K2325">
        <v>8.8000000000000007</v>
      </c>
      <c r="L2325">
        <v>2023</v>
      </c>
      <c r="M2325">
        <v>34935</v>
      </c>
      <c r="N2325">
        <v>1</v>
      </c>
      <c r="O2325">
        <v>1</v>
      </c>
      <c r="P2325">
        <v>5.14</v>
      </c>
      <c r="Q2325" t="b">
        <f t="shared" si="324"/>
        <v>1</v>
      </c>
      <c r="R2325" t="b">
        <f t="shared" si="325"/>
        <v>0</v>
      </c>
      <c r="S2325" t="b">
        <f t="shared" si="326"/>
        <v>0</v>
      </c>
      <c r="T2325" t="b">
        <f t="shared" si="327"/>
        <v>0</v>
      </c>
      <c r="U2325" t="b">
        <f t="shared" si="328"/>
        <v>0</v>
      </c>
      <c r="V2325" t="b">
        <f t="shared" si="329"/>
        <v>1</v>
      </c>
      <c r="W2325" t="b">
        <f t="shared" si="330"/>
        <v>0</v>
      </c>
      <c r="X2325" t="b">
        <f t="shared" si="331"/>
        <v>0</v>
      </c>
      <c r="Y2325" t="b">
        <f t="shared" si="332"/>
        <v>0</v>
      </c>
    </row>
    <row r="2326" spans="1:25" x14ac:dyDescent="0.3">
      <c r="A2326">
        <v>2324</v>
      </c>
      <c r="B2326" t="s">
        <v>83</v>
      </c>
      <c r="C2326" t="s">
        <v>101</v>
      </c>
      <c r="D2326" t="s">
        <v>105</v>
      </c>
      <c r="E2326" t="s">
        <v>93</v>
      </c>
      <c r="F2326" t="s">
        <v>87</v>
      </c>
      <c r="G2326" t="s">
        <v>103</v>
      </c>
      <c r="H2326">
        <v>1199</v>
      </c>
      <c r="I2326">
        <v>73</v>
      </c>
      <c r="J2326">
        <v>26.9</v>
      </c>
      <c r="K2326">
        <v>8.8000000000000007</v>
      </c>
      <c r="L2326">
        <v>2026</v>
      </c>
      <c r="M2326">
        <v>6624</v>
      </c>
      <c r="N2326">
        <v>1</v>
      </c>
      <c r="O2326">
        <v>0</v>
      </c>
      <c r="P2326">
        <v>8.4700000000000006</v>
      </c>
      <c r="Q2326" t="b">
        <f t="shared" si="324"/>
        <v>1</v>
      </c>
      <c r="R2326" t="b">
        <f t="shared" si="325"/>
        <v>0</v>
      </c>
      <c r="S2326" t="b">
        <f t="shared" si="326"/>
        <v>0</v>
      </c>
      <c r="T2326" t="b">
        <f t="shared" si="327"/>
        <v>0</v>
      </c>
      <c r="U2326" t="b">
        <f t="shared" si="328"/>
        <v>0</v>
      </c>
      <c r="V2326" t="b">
        <f t="shared" si="329"/>
        <v>1</v>
      </c>
      <c r="W2326" t="b">
        <f t="shared" si="330"/>
        <v>1</v>
      </c>
      <c r="X2326" t="b">
        <f t="shared" si="331"/>
        <v>0</v>
      </c>
      <c r="Y2326" t="b">
        <f t="shared" si="332"/>
        <v>0</v>
      </c>
    </row>
    <row r="2327" spans="1:25" x14ac:dyDescent="0.3">
      <c r="A2327">
        <v>2325</v>
      </c>
      <c r="B2327" t="s">
        <v>83</v>
      </c>
      <c r="C2327" t="s">
        <v>101</v>
      </c>
      <c r="D2327" t="s">
        <v>105</v>
      </c>
      <c r="E2327" t="s">
        <v>93</v>
      </c>
      <c r="F2327" t="s">
        <v>87</v>
      </c>
      <c r="G2327" t="s">
        <v>103</v>
      </c>
      <c r="H2327">
        <v>1199</v>
      </c>
      <c r="I2327">
        <v>73</v>
      </c>
      <c r="J2327">
        <v>26.9</v>
      </c>
      <c r="K2327">
        <v>8.8000000000000007</v>
      </c>
      <c r="L2327">
        <v>2021</v>
      </c>
      <c r="M2327">
        <v>101481</v>
      </c>
      <c r="N2327">
        <v>1</v>
      </c>
      <c r="O2327">
        <v>0</v>
      </c>
      <c r="P2327">
        <v>4.47</v>
      </c>
      <c r="Q2327" t="b">
        <f t="shared" si="324"/>
        <v>1</v>
      </c>
      <c r="R2327" t="b">
        <f t="shared" si="325"/>
        <v>1</v>
      </c>
      <c r="S2327" t="b">
        <f t="shared" si="326"/>
        <v>1</v>
      </c>
      <c r="T2327" t="b">
        <f t="shared" si="327"/>
        <v>0</v>
      </c>
      <c r="U2327" t="b">
        <f t="shared" si="328"/>
        <v>0</v>
      </c>
      <c r="V2327" t="b">
        <f t="shared" si="329"/>
        <v>0</v>
      </c>
      <c r="W2327" t="b">
        <f t="shared" si="330"/>
        <v>0</v>
      </c>
      <c r="X2327" t="b">
        <f t="shared" si="331"/>
        <v>0</v>
      </c>
      <c r="Y2327" t="b">
        <f t="shared" si="332"/>
        <v>0</v>
      </c>
    </row>
    <row r="2328" spans="1:25" x14ac:dyDescent="0.3">
      <c r="A2328">
        <v>2326</v>
      </c>
      <c r="B2328" t="s">
        <v>83</v>
      </c>
      <c r="C2328" t="s">
        <v>101</v>
      </c>
      <c r="D2328" t="s">
        <v>105</v>
      </c>
      <c r="E2328" t="s">
        <v>93</v>
      </c>
      <c r="F2328" t="s">
        <v>87</v>
      </c>
      <c r="G2328" t="s">
        <v>103</v>
      </c>
      <c r="H2328">
        <v>1199</v>
      </c>
      <c r="I2328">
        <v>73</v>
      </c>
      <c r="J2328">
        <v>26.9</v>
      </c>
      <c r="K2328">
        <v>8.8000000000000007</v>
      </c>
      <c r="L2328">
        <v>2024</v>
      </c>
      <c r="M2328">
        <v>46585</v>
      </c>
      <c r="N2328">
        <v>1</v>
      </c>
      <c r="O2328">
        <v>0</v>
      </c>
      <c r="P2328">
        <v>6.66</v>
      </c>
      <c r="Q2328" t="b">
        <f t="shared" si="324"/>
        <v>1</v>
      </c>
      <c r="R2328" t="b">
        <f t="shared" si="325"/>
        <v>0</v>
      </c>
      <c r="S2328" t="b">
        <f t="shared" si="326"/>
        <v>1</v>
      </c>
      <c r="T2328" t="b">
        <f t="shared" si="327"/>
        <v>0</v>
      </c>
      <c r="U2328" t="b">
        <f t="shared" si="328"/>
        <v>0</v>
      </c>
      <c r="V2328" t="b">
        <f t="shared" si="329"/>
        <v>1</v>
      </c>
      <c r="W2328" t="b">
        <f t="shared" si="330"/>
        <v>0</v>
      </c>
      <c r="X2328" t="b">
        <f t="shared" si="331"/>
        <v>0</v>
      </c>
      <c r="Y2328" t="b">
        <f t="shared" si="332"/>
        <v>0</v>
      </c>
    </row>
    <row r="2329" spans="1:25" x14ac:dyDescent="0.3">
      <c r="A2329">
        <v>2327</v>
      </c>
      <c r="B2329" t="s">
        <v>83</v>
      </c>
      <c r="C2329" t="s">
        <v>101</v>
      </c>
      <c r="D2329" t="s">
        <v>105</v>
      </c>
      <c r="E2329" t="s">
        <v>93</v>
      </c>
      <c r="F2329" t="s">
        <v>87</v>
      </c>
      <c r="G2329" t="s">
        <v>103</v>
      </c>
      <c r="H2329">
        <v>1199</v>
      </c>
      <c r="I2329">
        <v>73</v>
      </c>
      <c r="J2329">
        <v>26.9</v>
      </c>
      <c r="K2329">
        <v>8.8000000000000007</v>
      </c>
      <c r="L2329">
        <v>2025</v>
      </c>
      <c r="M2329">
        <v>16410</v>
      </c>
      <c r="N2329">
        <v>1</v>
      </c>
      <c r="O2329">
        <v>0</v>
      </c>
      <c r="P2329">
        <v>8.2799999999999994</v>
      </c>
      <c r="Q2329" t="b">
        <f t="shared" si="324"/>
        <v>1</v>
      </c>
      <c r="R2329" t="b">
        <f t="shared" si="325"/>
        <v>0</v>
      </c>
      <c r="S2329" t="b">
        <f t="shared" si="326"/>
        <v>0</v>
      </c>
      <c r="T2329" t="b">
        <f t="shared" si="327"/>
        <v>0</v>
      </c>
      <c r="U2329" t="b">
        <f t="shared" si="328"/>
        <v>0</v>
      </c>
      <c r="V2329" t="b">
        <f t="shared" si="329"/>
        <v>1</v>
      </c>
      <c r="W2329" t="b">
        <f t="shared" si="330"/>
        <v>1</v>
      </c>
      <c r="X2329" t="b">
        <f t="shared" si="331"/>
        <v>0</v>
      </c>
      <c r="Y2329" t="b">
        <f t="shared" si="332"/>
        <v>0</v>
      </c>
    </row>
    <row r="2330" spans="1:25" x14ac:dyDescent="0.3">
      <c r="A2330">
        <v>2328</v>
      </c>
      <c r="B2330" t="s">
        <v>83</v>
      </c>
      <c r="C2330" t="s">
        <v>101</v>
      </c>
      <c r="D2330" t="s">
        <v>105</v>
      </c>
      <c r="E2330" t="s">
        <v>93</v>
      </c>
      <c r="F2330" t="s">
        <v>87</v>
      </c>
      <c r="G2330" t="s">
        <v>103</v>
      </c>
      <c r="H2330">
        <v>1199</v>
      </c>
      <c r="I2330">
        <v>73</v>
      </c>
      <c r="J2330">
        <v>26.9</v>
      </c>
      <c r="K2330">
        <v>8.8000000000000007</v>
      </c>
      <c r="L2330">
        <v>2020</v>
      </c>
      <c r="M2330">
        <v>128012</v>
      </c>
      <c r="N2330">
        <v>1</v>
      </c>
      <c r="O2330">
        <v>0</v>
      </c>
      <c r="P2330">
        <v>3.62</v>
      </c>
      <c r="Q2330" t="b">
        <f t="shared" si="324"/>
        <v>0</v>
      </c>
      <c r="R2330" t="b">
        <f t="shared" si="325"/>
        <v>0</v>
      </c>
      <c r="S2330" t="b">
        <f t="shared" si="326"/>
        <v>1</v>
      </c>
      <c r="T2330" t="b">
        <f t="shared" si="327"/>
        <v>0</v>
      </c>
      <c r="U2330" t="b">
        <f t="shared" si="328"/>
        <v>0</v>
      </c>
      <c r="V2330" t="b">
        <f t="shared" si="329"/>
        <v>0</v>
      </c>
      <c r="W2330" t="b">
        <f t="shared" si="330"/>
        <v>0</v>
      </c>
      <c r="X2330" t="b">
        <f t="shared" si="331"/>
        <v>0</v>
      </c>
      <c r="Y2330" t="b">
        <f t="shared" si="332"/>
        <v>0</v>
      </c>
    </row>
    <row r="2331" spans="1:25" x14ac:dyDescent="0.3">
      <c r="A2331">
        <v>2329</v>
      </c>
      <c r="B2331" t="s">
        <v>83</v>
      </c>
      <c r="C2331" t="s">
        <v>101</v>
      </c>
      <c r="D2331" t="s">
        <v>105</v>
      </c>
      <c r="E2331" t="s">
        <v>93</v>
      </c>
      <c r="F2331" t="s">
        <v>87</v>
      </c>
      <c r="G2331" t="s">
        <v>103</v>
      </c>
      <c r="H2331">
        <v>1199</v>
      </c>
      <c r="I2331">
        <v>73</v>
      </c>
      <c r="J2331">
        <v>26.9</v>
      </c>
      <c r="K2331">
        <v>8.8000000000000007</v>
      </c>
      <c r="L2331">
        <v>2026</v>
      </c>
      <c r="M2331">
        <v>4473</v>
      </c>
      <c r="N2331">
        <v>1</v>
      </c>
      <c r="O2331">
        <v>0</v>
      </c>
      <c r="P2331">
        <v>8.8800000000000008</v>
      </c>
      <c r="Q2331" t="b">
        <f t="shared" si="324"/>
        <v>1</v>
      </c>
      <c r="R2331" t="b">
        <f t="shared" si="325"/>
        <v>0</v>
      </c>
      <c r="S2331" t="b">
        <f t="shared" si="326"/>
        <v>0</v>
      </c>
      <c r="T2331" t="b">
        <f t="shared" si="327"/>
        <v>0</v>
      </c>
      <c r="U2331" t="b">
        <f t="shared" si="328"/>
        <v>0</v>
      </c>
      <c r="V2331" t="b">
        <f t="shared" si="329"/>
        <v>1</v>
      </c>
      <c r="W2331" t="b">
        <f t="shared" si="330"/>
        <v>1</v>
      </c>
      <c r="X2331" t="b">
        <f t="shared" si="331"/>
        <v>0</v>
      </c>
      <c r="Y2331" t="b">
        <f t="shared" si="332"/>
        <v>0</v>
      </c>
    </row>
    <row r="2332" spans="1:25" x14ac:dyDescent="0.3">
      <c r="A2332">
        <v>2330</v>
      </c>
      <c r="B2332" t="s">
        <v>83</v>
      </c>
      <c r="C2332" t="s">
        <v>101</v>
      </c>
      <c r="D2332" t="s">
        <v>105</v>
      </c>
      <c r="E2332" t="s">
        <v>93</v>
      </c>
      <c r="F2332" t="s">
        <v>87</v>
      </c>
      <c r="G2332" t="s">
        <v>103</v>
      </c>
      <c r="H2332">
        <v>1199</v>
      </c>
      <c r="I2332">
        <v>73</v>
      </c>
      <c r="J2332">
        <v>26.9</v>
      </c>
      <c r="K2332">
        <v>8.8000000000000007</v>
      </c>
      <c r="L2332">
        <v>2023</v>
      </c>
      <c r="M2332">
        <v>30057</v>
      </c>
      <c r="N2332">
        <v>1</v>
      </c>
      <c r="O2332">
        <v>0</v>
      </c>
      <c r="P2332">
        <v>6.53</v>
      </c>
      <c r="Q2332" t="b">
        <f t="shared" si="324"/>
        <v>1</v>
      </c>
      <c r="R2332" t="b">
        <f t="shared" si="325"/>
        <v>0</v>
      </c>
      <c r="S2332" t="b">
        <f t="shared" si="326"/>
        <v>0</v>
      </c>
      <c r="T2332" t="b">
        <f t="shared" si="327"/>
        <v>0</v>
      </c>
      <c r="U2332" t="b">
        <f t="shared" si="328"/>
        <v>0</v>
      </c>
      <c r="V2332" t="b">
        <f t="shared" si="329"/>
        <v>1</v>
      </c>
      <c r="W2332" t="b">
        <f t="shared" si="330"/>
        <v>0</v>
      </c>
      <c r="X2332" t="b">
        <f t="shared" si="331"/>
        <v>0</v>
      </c>
      <c r="Y2332" t="b">
        <f t="shared" si="332"/>
        <v>0</v>
      </c>
    </row>
    <row r="2333" spans="1:25" x14ac:dyDescent="0.3">
      <c r="A2333">
        <v>2331</v>
      </c>
      <c r="B2333" t="s">
        <v>83</v>
      </c>
      <c r="C2333" t="s">
        <v>101</v>
      </c>
      <c r="D2333" t="s">
        <v>105</v>
      </c>
      <c r="E2333" t="s">
        <v>93</v>
      </c>
      <c r="F2333" t="s">
        <v>87</v>
      </c>
      <c r="G2333" t="s">
        <v>103</v>
      </c>
      <c r="H2333">
        <v>1199</v>
      </c>
      <c r="I2333">
        <v>73</v>
      </c>
      <c r="J2333">
        <v>26.9</v>
      </c>
      <c r="K2333">
        <v>8.8000000000000007</v>
      </c>
      <c r="L2333">
        <v>2025</v>
      </c>
      <c r="M2333">
        <v>21564</v>
      </c>
      <c r="N2333">
        <v>1</v>
      </c>
      <c r="O2333">
        <v>0</v>
      </c>
      <c r="P2333">
        <v>7.57</v>
      </c>
      <c r="Q2333" t="b">
        <f t="shared" si="324"/>
        <v>1</v>
      </c>
      <c r="R2333" t="b">
        <f t="shared" si="325"/>
        <v>0</v>
      </c>
      <c r="S2333" t="b">
        <f t="shared" si="326"/>
        <v>0</v>
      </c>
      <c r="T2333" t="b">
        <f t="shared" si="327"/>
        <v>0</v>
      </c>
      <c r="U2333" t="b">
        <f t="shared" si="328"/>
        <v>0</v>
      </c>
      <c r="V2333" t="b">
        <f t="shared" si="329"/>
        <v>1</v>
      </c>
      <c r="W2333" t="b">
        <f t="shared" si="330"/>
        <v>1</v>
      </c>
      <c r="X2333" t="b">
        <f t="shared" si="331"/>
        <v>0</v>
      </c>
      <c r="Y2333" t="b">
        <f t="shared" si="332"/>
        <v>0</v>
      </c>
    </row>
    <row r="2334" spans="1:25" x14ac:dyDescent="0.3">
      <c r="A2334">
        <v>2332</v>
      </c>
      <c r="B2334" t="s">
        <v>83</v>
      </c>
      <c r="C2334" t="s">
        <v>101</v>
      </c>
      <c r="D2334" t="s">
        <v>105</v>
      </c>
      <c r="E2334" t="s">
        <v>93</v>
      </c>
      <c r="F2334" t="s">
        <v>87</v>
      </c>
      <c r="G2334" t="s">
        <v>103</v>
      </c>
      <c r="H2334">
        <v>1199</v>
      </c>
      <c r="I2334">
        <v>73</v>
      </c>
      <c r="J2334">
        <v>26.9</v>
      </c>
      <c r="K2334">
        <v>8.8000000000000007</v>
      </c>
      <c r="L2334">
        <v>2022</v>
      </c>
      <c r="M2334">
        <v>40654</v>
      </c>
      <c r="N2334">
        <v>2</v>
      </c>
      <c r="O2334">
        <v>0</v>
      </c>
      <c r="P2334">
        <v>5.05</v>
      </c>
      <c r="Q2334" t="b">
        <f t="shared" si="324"/>
        <v>1</v>
      </c>
      <c r="R2334" t="b">
        <f t="shared" si="325"/>
        <v>0</v>
      </c>
      <c r="S2334" t="b">
        <f t="shared" si="326"/>
        <v>1</v>
      </c>
      <c r="T2334" t="b">
        <f t="shared" si="327"/>
        <v>0</v>
      </c>
      <c r="U2334" t="b">
        <f t="shared" si="328"/>
        <v>0</v>
      </c>
      <c r="V2334" t="b">
        <f t="shared" si="329"/>
        <v>0</v>
      </c>
      <c r="W2334" t="b">
        <f t="shared" si="330"/>
        <v>0</v>
      </c>
      <c r="X2334" t="b">
        <f t="shared" si="331"/>
        <v>0</v>
      </c>
      <c r="Y2334" t="b">
        <f t="shared" si="332"/>
        <v>0</v>
      </c>
    </row>
    <row r="2335" spans="1:25" x14ac:dyDescent="0.3">
      <c r="A2335">
        <v>2333</v>
      </c>
      <c r="B2335" t="s">
        <v>83</v>
      </c>
      <c r="C2335" t="s">
        <v>101</v>
      </c>
      <c r="D2335" t="s">
        <v>105</v>
      </c>
      <c r="E2335" t="s">
        <v>93</v>
      </c>
      <c r="F2335" t="s">
        <v>87</v>
      </c>
      <c r="G2335" t="s">
        <v>103</v>
      </c>
      <c r="H2335">
        <v>1199</v>
      </c>
      <c r="I2335">
        <v>73</v>
      </c>
      <c r="J2335">
        <v>26.9</v>
      </c>
      <c r="K2335">
        <v>8.8000000000000007</v>
      </c>
      <c r="L2335">
        <v>2026</v>
      </c>
      <c r="M2335">
        <v>9500</v>
      </c>
      <c r="N2335">
        <v>1</v>
      </c>
      <c r="O2335">
        <v>0</v>
      </c>
      <c r="P2335">
        <v>8.81</v>
      </c>
      <c r="Q2335" t="b">
        <f t="shared" si="324"/>
        <v>1</v>
      </c>
      <c r="R2335" t="b">
        <f t="shared" si="325"/>
        <v>0</v>
      </c>
      <c r="S2335" t="b">
        <f t="shared" si="326"/>
        <v>0</v>
      </c>
      <c r="T2335" t="b">
        <f t="shared" si="327"/>
        <v>0</v>
      </c>
      <c r="U2335" t="b">
        <f t="shared" si="328"/>
        <v>0</v>
      </c>
      <c r="V2335" t="b">
        <f t="shared" si="329"/>
        <v>1</v>
      </c>
      <c r="W2335" t="b">
        <f t="shared" si="330"/>
        <v>1</v>
      </c>
      <c r="X2335" t="b">
        <f t="shared" si="331"/>
        <v>0</v>
      </c>
      <c r="Y2335" t="b">
        <f t="shared" si="332"/>
        <v>0</v>
      </c>
    </row>
    <row r="2336" spans="1:25" x14ac:dyDescent="0.3">
      <c r="A2336">
        <v>2334</v>
      </c>
      <c r="B2336" t="s">
        <v>83</v>
      </c>
      <c r="C2336" t="s">
        <v>101</v>
      </c>
      <c r="D2336" t="s">
        <v>105</v>
      </c>
      <c r="E2336" t="s">
        <v>93</v>
      </c>
      <c r="F2336" t="s">
        <v>87</v>
      </c>
      <c r="G2336" t="s">
        <v>103</v>
      </c>
      <c r="H2336">
        <v>1199</v>
      </c>
      <c r="I2336">
        <v>73</v>
      </c>
      <c r="J2336">
        <v>26.9</v>
      </c>
      <c r="K2336">
        <v>8.8000000000000007</v>
      </c>
      <c r="L2336">
        <v>2022</v>
      </c>
      <c r="M2336">
        <v>40875</v>
      </c>
      <c r="N2336">
        <v>1</v>
      </c>
      <c r="O2336">
        <v>0</v>
      </c>
      <c r="P2336">
        <v>5.53</v>
      </c>
      <c r="Q2336" t="b">
        <f t="shared" si="324"/>
        <v>1</v>
      </c>
      <c r="R2336" t="b">
        <f t="shared" si="325"/>
        <v>0</v>
      </c>
      <c r="S2336" t="b">
        <f t="shared" si="326"/>
        <v>1</v>
      </c>
      <c r="T2336" t="b">
        <f t="shared" si="327"/>
        <v>0</v>
      </c>
      <c r="U2336" t="b">
        <f t="shared" si="328"/>
        <v>0</v>
      </c>
      <c r="V2336" t="b">
        <f t="shared" si="329"/>
        <v>0</v>
      </c>
      <c r="W2336" t="b">
        <f t="shared" si="330"/>
        <v>0</v>
      </c>
      <c r="X2336" t="b">
        <f t="shared" si="331"/>
        <v>0</v>
      </c>
      <c r="Y2336" t="b">
        <f t="shared" si="332"/>
        <v>0</v>
      </c>
    </row>
    <row r="2337" spans="1:25" x14ac:dyDescent="0.3">
      <c r="A2337">
        <v>2335</v>
      </c>
      <c r="B2337" t="s">
        <v>83</v>
      </c>
      <c r="C2337" t="s">
        <v>101</v>
      </c>
      <c r="D2337" t="s">
        <v>105</v>
      </c>
      <c r="E2337" t="s">
        <v>93</v>
      </c>
      <c r="F2337" t="s">
        <v>87</v>
      </c>
      <c r="G2337" t="s">
        <v>103</v>
      </c>
      <c r="H2337">
        <v>1199</v>
      </c>
      <c r="I2337">
        <v>73</v>
      </c>
      <c r="J2337">
        <v>26.9</v>
      </c>
      <c r="K2337">
        <v>8.8000000000000007</v>
      </c>
      <c r="L2337">
        <v>2026</v>
      </c>
      <c r="M2337">
        <v>9168</v>
      </c>
      <c r="N2337">
        <v>2</v>
      </c>
      <c r="O2337">
        <v>0</v>
      </c>
      <c r="P2337">
        <v>8.27</v>
      </c>
      <c r="Q2337" t="b">
        <f t="shared" si="324"/>
        <v>1</v>
      </c>
      <c r="R2337" t="b">
        <f t="shared" si="325"/>
        <v>0</v>
      </c>
      <c r="S2337" t="b">
        <f t="shared" si="326"/>
        <v>0</v>
      </c>
      <c r="T2337" t="b">
        <f t="shared" si="327"/>
        <v>0</v>
      </c>
      <c r="U2337" t="b">
        <f t="shared" si="328"/>
        <v>0</v>
      </c>
      <c r="V2337" t="b">
        <f t="shared" si="329"/>
        <v>1</v>
      </c>
      <c r="W2337" t="b">
        <f t="shared" si="330"/>
        <v>1</v>
      </c>
      <c r="X2337" t="b">
        <f t="shared" si="331"/>
        <v>0</v>
      </c>
      <c r="Y2337" t="b">
        <f t="shared" si="332"/>
        <v>0</v>
      </c>
    </row>
    <row r="2338" spans="1:25" x14ac:dyDescent="0.3">
      <c r="A2338">
        <v>2336</v>
      </c>
      <c r="B2338" t="s">
        <v>83</v>
      </c>
      <c r="C2338" t="s">
        <v>101</v>
      </c>
      <c r="D2338" t="s">
        <v>105</v>
      </c>
      <c r="E2338" t="s">
        <v>93</v>
      </c>
      <c r="F2338" t="s">
        <v>87</v>
      </c>
      <c r="G2338" t="s">
        <v>103</v>
      </c>
      <c r="H2338">
        <v>1199</v>
      </c>
      <c r="I2338">
        <v>73</v>
      </c>
      <c r="J2338">
        <v>26.9</v>
      </c>
      <c r="K2338">
        <v>8.8000000000000007</v>
      </c>
      <c r="L2338">
        <v>2026</v>
      </c>
      <c r="M2338">
        <v>7434</v>
      </c>
      <c r="N2338">
        <v>1</v>
      </c>
      <c r="O2338">
        <v>0</v>
      </c>
      <c r="P2338">
        <v>8.89</v>
      </c>
      <c r="Q2338" t="b">
        <f t="shared" si="324"/>
        <v>1</v>
      </c>
      <c r="R2338" t="b">
        <f t="shared" si="325"/>
        <v>0</v>
      </c>
      <c r="S2338" t="b">
        <f t="shared" si="326"/>
        <v>0</v>
      </c>
      <c r="T2338" t="b">
        <f t="shared" si="327"/>
        <v>0</v>
      </c>
      <c r="U2338" t="b">
        <f t="shared" si="328"/>
        <v>0</v>
      </c>
      <c r="V2338" t="b">
        <f t="shared" si="329"/>
        <v>1</v>
      </c>
      <c r="W2338" t="b">
        <f t="shared" si="330"/>
        <v>1</v>
      </c>
      <c r="X2338" t="b">
        <f t="shared" si="331"/>
        <v>0</v>
      </c>
      <c r="Y2338" t="b">
        <f t="shared" si="332"/>
        <v>0</v>
      </c>
    </row>
    <row r="2339" spans="1:25" x14ac:dyDescent="0.3">
      <c r="A2339">
        <v>2337</v>
      </c>
      <c r="B2339" t="s">
        <v>83</v>
      </c>
      <c r="C2339" t="s">
        <v>101</v>
      </c>
      <c r="D2339" t="s">
        <v>105</v>
      </c>
      <c r="E2339" t="s">
        <v>93</v>
      </c>
      <c r="F2339" t="s">
        <v>87</v>
      </c>
      <c r="G2339" t="s">
        <v>103</v>
      </c>
      <c r="H2339">
        <v>1199</v>
      </c>
      <c r="I2339">
        <v>73</v>
      </c>
      <c r="J2339">
        <v>26.9</v>
      </c>
      <c r="K2339">
        <v>8.8000000000000007</v>
      </c>
      <c r="L2339">
        <v>2024</v>
      </c>
      <c r="M2339">
        <v>35106</v>
      </c>
      <c r="N2339">
        <v>1</v>
      </c>
      <c r="O2339">
        <v>0</v>
      </c>
      <c r="P2339">
        <v>7.05</v>
      </c>
      <c r="Q2339" t="b">
        <f t="shared" si="324"/>
        <v>1</v>
      </c>
      <c r="R2339" t="b">
        <f t="shared" si="325"/>
        <v>0</v>
      </c>
      <c r="S2339" t="b">
        <f t="shared" si="326"/>
        <v>0</v>
      </c>
      <c r="T2339" t="b">
        <f t="shared" si="327"/>
        <v>0</v>
      </c>
      <c r="U2339" t="b">
        <f t="shared" si="328"/>
        <v>0</v>
      </c>
      <c r="V2339" t="b">
        <f t="shared" si="329"/>
        <v>1</v>
      </c>
      <c r="W2339" t="b">
        <f t="shared" si="330"/>
        <v>1</v>
      </c>
      <c r="X2339" t="b">
        <f t="shared" si="331"/>
        <v>0</v>
      </c>
      <c r="Y2339" t="b">
        <f t="shared" si="332"/>
        <v>0</v>
      </c>
    </row>
    <row r="2340" spans="1:25" x14ac:dyDescent="0.3">
      <c r="A2340">
        <v>2338</v>
      </c>
      <c r="B2340" t="s">
        <v>83</v>
      </c>
      <c r="C2340" t="s">
        <v>101</v>
      </c>
      <c r="D2340" t="s">
        <v>105</v>
      </c>
      <c r="E2340" t="s">
        <v>93</v>
      </c>
      <c r="F2340" t="s">
        <v>87</v>
      </c>
      <c r="G2340" t="s">
        <v>103</v>
      </c>
      <c r="H2340">
        <v>1199</v>
      </c>
      <c r="I2340">
        <v>73</v>
      </c>
      <c r="J2340">
        <v>26.9</v>
      </c>
      <c r="K2340">
        <v>8.8000000000000007</v>
      </c>
      <c r="L2340">
        <v>2021</v>
      </c>
      <c r="M2340">
        <v>92366</v>
      </c>
      <c r="N2340">
        <v>1</v>
      </c>
      <c r="O2340">
        <v>0</v>
      </c>
      <c r="P2340">
        <v>4.5599999999999996</v>
      </c>
      <c r="Q2340" t="b">
        <f t="shared" si="324"/>
        <v>1</v>
      </c>
      <c r="R2340" t="b">
        <f t="shared" si="325"/>
        <v>1</v>
      </c>
      <c r="S2340" t="b">
        <f t="shared" si="326"/>
        <v>1</v>
      </c>
      <c r="T2340" t="b">
        <f t="shared" si="327"/>
        <v>0</v>
      </c>
      <c r="U2340" t="b">
        <f t="shared" si="328"/>
        <v>0</v>
      </c>
      <c r="V2340" t="b">
        <f t="shared" si="329"/>
        <v>0</v>
      </c>
      <c r="W2340" t="b">
        <f t="shared" si="330"/>
        <v>0</v>
      </c>
      <c r="X2340" t="b">
        <f t="shared" si="331"/>
        <v>0</v>
      </c>
      <c r="Y2340" t="b">
        <f t="shared" si="332"/>
        <v>0</v>
      </c>
    </row>
    <row r="2341" spans="1:25" x14ac:dyDescent="0.3">
      <c r="A2341">
        <v>2339</v>
      </c>
      <c r="B2341" t="s">
        <v>83</v>
      </c>
      <c r="C2341" t="s">
        <v>101</v>
      </c>
      <c r="D2341" t="s">
        <v>105</v>
      </c>
      <c r="E2341" t="s">
        <v>93</v>
      </c>
      <c r="F2341" t="s">
        <v>87</v>
      </c>
      <c r="G2341" t="s">
        <v>103</v>
      </c>
      <c r="H2341">
        <v>1199</v>
      </c>
      <c r="I2341">
        <v>73</v>
      </c>
      <c r="J2341">
        <v>26.9</v>
      </c>
      <c r="K2341">
        <v>8.8000000000000007</v>
      </c>
      <c r="L2341">
        <v>2025</v>
      </c>
      <c r="M2341">
        <v>27259</v>
      </c>
      <c r="N2341">
        <v>1</v>
      </c>
      <c r="O2341">
        <v>0</v>
      </c>
      <c r="P2341">
        <v>7.81</v>
      </c>
      <c r="Q2341" t="b">
        <f t="shared" si="324"/>
        <v>1</v>
      </c>
      <c r="R2341" t="b">
        <f t="shared" si="325"/>
        <v>0</v>
      </c>
      <c r="S2341" t="b">
        <f t="shared" si="326"/>
        <v>0</v>
      </c>
      <c r="T2341" t="b">
        <f t="shared" si="327"/>
        <v>0</v>
      </c>
      <c r="U2341" t="b">
        <f t="shared" si="328"/>
        <v>0</v>
      </c>
      <c r="V2341" t="b">
        <f t="shared" si="329"/>
        <v>1</v>
      </c>
      <c r="W2341" t="b">
        <f t="shared" si="330"/>
        <v>1</v>
      </c>
      <c r="X2341" t="b">
        <f t="shared" si="331"/>
        <v>0</v>
      </c>
      <c r="Y2341" t="b">
        <f t="shared" si="332"/>
        <v>0</v>
      </c>
    </row>
    <row r="2342" spans="1:25" x14ac:dyDescent="0.3">
      <c r="A2342">
        <v>2340</v>
      </c>
      <c r="B2342" t="s">
        <v>83</v>
      </c>
      <c r="C2342" t="s">
        <v>101</v>
      </c>
      <c r="D2342" t="s">
        <v>105</v>
      </c>
      <c r="E2342" t="s">
        <v>93</v>
      </c>
      <c r="F2342" t="s">
        <v>87</v>
      </c>
      <c r="G2342" t="s">
        <v>103</v>
      </c>
      <c r="H2342">
        <v>1199</v>
      </c>
      <c r="I2342">
        <v>73</v>
      </c>
      <c r="J2342">
        <v>26.9</v>
      </c>
      <c r="K2342">
        <v>8.8000000000000007</v>
      </c>
      <c r="L2342">
        <v>2026</v>
      </c>
      <c r="M2342">
        <v>8203</v>
      </c>
      <c r="N2342">
        <v>1</v>
      </c>
      <c r="O2342">
        <v>1</v>
      </c>
      <c r="P2342">
        <v>7.7</v>
      </c>
      <c r="Q2342" t="b">
        <f t="shared" si="324"/>
        <v>1</v>
      </c>
      <c r="R2342" t="b">
        <f t="shared" si="325"/>
        <v>0</v>
      </c>
      <c r="S2342" t="b">
        <f t="shared" si="326"/>
        <v>0</v>
      </c>
      <c r="T2342" t="b">
        <f t="shared" si="327"/>
        <v>0</v>
      </c>
      <c r="U2342" t="b">
        <f t="shared" si="328"/>
        <v>0</v>
      </c>
      <c r="V2342" t="b">
        <f t="shared" si="329"/>
        <v>1</v>
      </c>
      <c r="W2342" t="b">
        <f t="shared" si="330"/>
        <v>1</v>
      </c>
      <c r="X2342" t="b">
        <f t="shared" si="331"/>
        <v>0</v>
      </c>
      <c r="Y2342" t="b">
        <f t="shared" si="332"/>
        <v>0</v>
      </c>
    </row>
    <row r="2343" spans="1:25" x14ac:dyDescent="0.3">
      <c r="A2343">
        <v>2341</v>
      </c>
      <c r="B2343" t="s">
        <v>83</v>
      </c>
      <c r="C2343" t="s">
        <v>101</v>
      </c>
      <c r="D2343" t="s">
        <v>105</v>
      </c>
      <c r="E2343" t="s">
        <v>93</v>
      </c>
      <c r="F2343" t="s">
        <v>87</v>
      </c>
      <c r="G2343" t="s">
        <v>103</v>
      </c>
      <c r="H2343">
        <v>1199</v>
      </c>
      <c r="I2343">
        <v>73</v>
      </c>
      <c r="J2343">
        <v>26.9</v>
      </c>
      <c r="K2343">
        <v>8.8000000000000007</v>
      </c>
      <c r="L2343">
        <v>2026</v>
      </c>
      <c r="M2343">
        <v>4841</v>
      </c>
      <c r="N2343">
        <v>2</v>
      </c>
      <c r="O2343">
        <v>0</v>
      </c>
      <c r="P2343">
        <v>8.56</v>
      </c>
      <c r="Q2343" t="b">
        <f t="shared" si="324"/>
        <v>1</v>
      </c>
      <c r="R2343" t="b">
        <f t="shared" si="325"/>
        <v>0</v>
      </c>
      <c r="S2343" t="b">
        <f t="shared" si="326"/>
        <v>0</v>
      </c>
      <c r="T2343" t="b">
        <f t="shared" si="327"/>
        <v>0</v>
      </c>
      <c r="U2343" t="b">
        <f t="shared" si="328"/>
        <v>0</v>
      </c>
      <c r="V2343" t="b">
        <f t="shared" si="329"/>
        <v>1</v>
      </c>
      <c r="W2343" t="b">
        <f t="shared" si="330"/>
        <v>1</v>
      </c>
      <c r="X2343" t="b">
        <f t="shared" si="331"/>
        <v>0</v>
      </c>
      <c r="Y2343" t="b">
        <f t="shared" si="332"/>
        <v>0</v>
      </c>
    </row>
    <row r="2344" spans="1:25" x14ac:dyDescent="0.3">
      <c r="A2344">
        <v>2342</v>
      </c>
      <c r="B2344" t="s">
        <v>83</v>
      </c>
      <c r="C2344" t="s">
        <v>101</v>
      </c>
      <c r="D2344" t="s">
        <v>105</v>
      </c>
      <c r="E2344" t="s">
        <v>93</v>
      </c>
      <c r="F2344" t="s">
        <v>87</v>
      </c>
      <c r="G2344" t="s">
        <v>103</v>
      </c>
      <c r="H2344">
        <v>1199</v>
      </c>
      <c r="I2344">
        <v>73</v>
      </c>
      <c r="J2344">
        <v>26.9</v>
      </c>
      <c r="K2344">
        <v>8.8000000000000007</v>
      </c>
      <c r="L2344">
        <v>2021</v>
      </c>
      <c r="M2344">
        <v>99322</v>
      </c>
      <c r="N2344">
        <v>1</v>
      </c>
      <c r="O2344">
        <v>1</v>
      </c>
      <c r="P2344">
        <v>3.19</v>
      </c>
      <c r="Q2344" t="b">
        <f t="shared" si="324"/>
        <v>0</v>
      </c>
      <c r="R2344" t="b">
        <f t="shared" si="325"/>
        <v>0</v>
      </c>
      <c r="S2344" t="b">
        <f t="shared" si="326"/>
        <v>1</v>
      </c>
      <c r="T2344" t="b">
        <f t="shared" si="327"/>
        <v>0</v>
      </c>
      <c r="U2344" t="b">
        <f t="shared" si="328"/>
        <v>0</v>
      </c>
      <c r="V2344" t="b">
        <f t="shared" si="329"/>
        <v>0</v>
      </c>
      <c r="W2344" t="b">
        <f t="shared" si="330"/>
        <v>0</v>
      </c>
      <c r="X2344" t="b">
        <f t="shared" si="331"/>
        <v>0</v>
      </c>
      <c r="Y2344" t="b">
        <f t="shared" si="332"/>
        <v>0</v>
      </c>
    </row>
    <row r="2345" spans="1:25" x14ac:dyDescent="0.3">
      <c r="A2345">
        <v>2343</v>
      </c>
      <c r="B2345" t="s">
        <v>83</v>
      </c>
      <c r="C2345" t="s">
        <v>101</v>
      </c>
      <c r="D2345" t="s">
        <v>105</v>
      </c>
      <c r="E2345" t="s">
        <v>93</v>
      </c>
      <c r="F2345" t="s">
        <v>87</v>
      </c>
      <c r="G2345" t="s">
        <v>103</v>
      </c>
      <c r="H2345">
        <v>1199</v>
      </c>
      <c r="I2345">
        <v>73</v>
      </c>
      <c r="J2345">
        <v>26.9</v>
      </c>
      <c r="K2345">
        <v>8.8000000000000007</v>
      </c>
      <c r="L2345">
        <v>2021</v>
      </c>
      <c r="M2345">
        <v>51089</v>
      </c>
      <c r="N2345">
        <v>1</v>
      </c>
      <c r="O2345">
        <v>0</v>
      </c>
      <c r="P2345">
        <v>4.6399999999999997</v>
      </c>
      <c r="Q2345" t="b">
        <f t="shared" si="324"/>
        <v>1</v>
      </c>
      <c r="R2345" t="b">
        <f t="shared" si="325"/>
        <v>1</v>
      </c>
      <c r="S2345" t="b">
        <f t="shared" si="326"/>
        <v>1</v>
      </c>
      <c r="T2345" t="b">
        <f t="shared" si="327"/>
        <v>0</v>
      </c>
      <c r="U2345" t="b">
        <f t="shared" si="328"/>
        <v>0</v>
      </c>
      <c r="V2345" t="b">
        <f t="shared" si="329"/>
        <v>0</v>
      </c>
      <c r="W2345" t="b">
        <f t="shared" si="330"/>
        <v>0</v>
      </c>
      <c r="X2345" t="b">
        <f t="shared" si="331"/>
        <v>0</v>
      </c>
      <c r="Y2345" t="b">
        <f t="shared" si="332"/>
        <v>0</v>
      </c>
    </row>
    <row r="2346" spans="1:25" x14ac:dyDescent="0.3">
      <c r="A2346">
        <v>2344</v>
      </c>
      <c r="B2346" t="s">
        <v>83</v>
      </c>
      <c r="C2346" t="s">
        <v>101</v>
      </c>
      <c r="D2346" t="s">
        <v>105</v>
      </c>
      <c r="E2346" t="s">
        <v>93</v>
      </c>
      <c r="F2346" t="s">
        <v>87</v>
      </c>
      <c r="G2346" t="s">
        <v>103</v>
      </c>
      <c r="H2346">
        <v>1199</v>
      </c>
      <c r="I2346">
        <v>73</v>
      </c>
      <c r="J2346">
        <v>26.9</v>
      </c>
      <c r="K2346">
        <v>8.8000000000000007</v>
      </c>
      <c r="L2346">
        <v>2026</v>
      </c>
      <c r="M2346">
        <v>6549</v>
      </c>
      <c r="N2346">
        <v>1</v>
      </c>
      <c r="O2346">
        <v>1</v>
      </c>
      <c r="P2346">
        <v>8.14</v>
      </c>
      <c r="Q2346" t="b">
        <f t="shared" si="324"/>
        <v>1</v>
      </c>
      <c r="R2346" t="b">
        <f t="shared" si="325"/>
        <v>0</v>
      </c>
      <c r="S2346" t="b">
        <f t="shared" si="326"/>
        <v>0</v>
      </c>
      <c r="T2346" t="b">
        <f t="shared" si="327"/>
        <v>0</v>
      </c>
      <c r="U2346" t="b">
        <f t="shared" si="328"/>
        <v>0</v>
      </c>
      <c r="V2346" t="b">
        <f t="shared" si="329"/>
        <v>1</v>
      </c>
      <c r="W2346" t="b">
        <f t="shared" si="330"/>
        <v>1</v>
      </c>
      <c r="X2346" t="b">
        <f t="shared" si="331"/>
        <v>0</v>
      </c>
      <c r="Y2346" t="b">
        <f t="shared" si="332"/>
        <v>0</v>
      </c>
    </row>
    <row r="2347" spans="1:25" x14ac:dyDescent="0.3">
      <c r="A2347">
        <v>2345</v>
      </c>
      <c r="B2347" t="s">
        <v>83</v>
      </c>
      <c r="C2347" t="s">
        <v>101</v>
      </c>
      <c r="D2347" t="s">
        <v>105</v>
      </c>
      <c r="E2347" t="s">
        <v>93</v>
      </c>
      <c r="F2347" t="s">
        <v>87</v>
      </c>
      <c r="G2347" t="s">
        <v>103</v>
      </c>
      <c r="H2347">
        <v>1199</v>
      </c>
      <c r="I2347">
        <v>73</v>
      </c>
      <c r="J2347">
        <v>26.9</v>
      </c>
      <c r="K2347">
        <v>8.8000000000000007</v>
      </c>
      <c r="L2347">
        <v>2026</v>
      </c>
      <c r="M2347">
        <v>9278</v>
      </c>
      <c r="N2347">
        <v>3</v>
      </c>
      <c r="O2347">
        <v>0</v>
      </c>
      <c r="P2347">
        <v>7.9</v>
      </c>
      <c r="Q2347" t="b">
        <f t="shared" si="324"/>
        <v>1</v>
      </c>
      <c r="R2347" t="b">
        <f t="shared" si="325"/>
        <v>0</v>
      </c>
      <c r="S2347" t="b">
        <f t="shared" si="326"/>
        <v>0</v>
      </c>
      <c r="T2347" t="b">
        <f t="shared" si="327"/>
        <v>0</v>
      </c>
      <c r="U2347" t="b">
        <f t="shared" si="328"/>
        <v>0</v>
      </c>
      <c r="V2347" t="b">
        <f t="shared" si="329"/>
        <v>1</v>
      </c>
      <c r="W2347" t="b">
        <f t="shared" si="330"/>
        <v>1</v>
      </c>
      <c r="X2347" t="b">
        <f t="shared" si="331"/>
        <v>0</v>
      </c>
      <c r="Y2347" t="b">
        <f t="shared" si="332"/>
        <v>0</v>
      </c>
    </row>
    <row r="2348" spans="1:25" x14ac:dyDescent="0.3">
      <c r="A2348">
        <v>2346</v>
      </c>
      <c r="B2348" t="s">
        <v>83</v>
      </c>
      <c r="C2348" t="s">
        <v>101</v>
      </c>
      <c r="D2348" t="s">
        <v>105</v>
      </c>
      <c r="E2348" t="s">
        <v>93</v>
      </c>
      <c r="F2348" t="s">
        <v>87</v>
      </c>
      <c r="G2348" t="s">
        <v>103</v>
      </c>
      <c r="H2348">
        <v>1199</v>
      </c>
      <c r="I2348">
        <v>73</v>
      </c>
      <c r="J2348">
        <v>26.9</v>
      </c>
      <c r="K2348">
        <v>8.8000000000000007</v>
      </c>
      <c r="L2348">
        <v>2021</v>
      </c>
      <c r="M2348">
        <v>50812</v>
      </c>
      <c r="N2348">
        <v>1</v>
      </c>
      <c r="O2348">
        <v>0</v>
      </c>
      <c r="P2348">
        <v>4.47</v>
      </c>
      <c r="Q2348" t="b">
        <f t="shared" si="324"/>
        <v>1</v>
      </c>
      <c r="R2348" t="b">
        <f t="shared" si="325"/>
        <v>1</v>
      </c>
      <c r="S2348" t="b">
        <f t="shared" si="326"/>
        <v>1</v>
      </c>
      <c r="T2348" t="b">
        <f t="shared" si="327"/>
        <v>0</v>
      </c>
      <c r="U2348" t="b">
        <f t="shared" si="328"/>
        <v>0</v>
      </c>
      <c r="V2348" t="b">
        <f t="shared" si="329"/>
        <v>0</v>
      </c>
      <c r="W2348" t="b">
        <f t="shared" si="330"/>
        <v>0</v>
      </c>
      <c r="X2348" t="b">
        <f t="shared" si="331"/>
        <v>0</v>
      </c>
      <c r="Y2348" t="b">
        <f t="shared" si="332"/>
        <v>0</v>
      </c>
    </row>
    <row r="2349" spans="1:25" x14ac:dyDescent="0.3">
      <c r="A2349">
        <v>2347</v>
      </c>
      <c r="B2349" t="s">
        <v>83</v>
      </c>
      <c r="C2349" t="s">
        <v>101</v>
      </c>
      <c r="D2349" t="s">
        <v>105</v>
      </c>
      <c r="E2349" t="s">
        <v>93</v>
      </c>
      <c r="F2349" t="s">
        <v>87</v>
      </c>
      <c r="G2349" t="s">
        <v>103</v>
      </c>
      <c r="H2349">
        <v>1199</v>
      </c>
      <c r="I2349">
        <v>73</v>
      </c>
      <c r="J2349">
        <v>26.9</v>
      </c>
      <c r="K2349">
        <v>8.8000000000000007</v>
      </c>
      <c r="L2349">
        <v>2020</v>
      </c>
      <c r="M2349">
        <v>106272</v>
      </c>
      <c r="N2349">
        <v>1</v>
      </c>
      <c r="O2349">
        <v>1</v>
      </c>
      <c r="P2349">
        <v>2.4700000000000002</v>
      </c>
      <c r="Q2349" t="b">
        <f t="shared" si="324"/>
        <v>0</v>
      </c>
      <c r="R2349" t="b">
        <f t="shared" si="325"/>
        <v>0</v>
      </c>
      <c r="S2349" t="b">
        <f t="shared" si="326"/>
        <v>1</v>
      </c>
      <c r="T2349" t="b">
        <f t="shared" si="327"/>
        <v>0</v>
      </c>
      <c r="U2349" t="b">
        <f t="shared" si="328"/>
        <v>0</v>
      </c>
      <c r="V2349" t="b">
        <f t="shared" si="329"/>
        <v>0</v>
      </c>
      <c r="W2349" t="b">
        <f t="shared" si="330"/>
        <v>0</v>
      </c>
      <c r="X2349" t="b">
        <f t="shared" si="331"/>
        <v>0</v>
      </c>
      <c r="Y2349" t="b">
        <f t="shared" si="332"/>
        <v>0</v>
      </c>
    </row>
    <row r="2350" spans="1:25" x14ac:dyDescent="0.3">
      <c r="A2350">
        <v>2348</v>
      </c>
      <c r="B2350" t="s">
        <v>83</v>
      </c>
      <c r="C2350" t="s">
        <v>101</v>
      </c>
      <c r="D2350" t="s">
        <v>105</v>
      </c>
      <c r="E2350" t="s">
        <v>93</v>
      </c>
      <c r="F2350" t="s">
        <v>87</v>
      </c>
      <c r="G2350" t="s">
        <v>103</v>
      </c>
      <c r="H2350">
        <v>1199</v>
      </c>
      <c r="I2350">
        <v>73</v>
      </c>
      <c r="J2350">
        <v>26.9</v>
      </c>
      <c r="K2350">
        <v>8.8000000000000007</v>
      </c>
      <c r="L2350">
        <v>2025</v>
      </c>
      <c r="M2350">
        <v>21947</v>
      </c>
      <c r="N2350">
        <v>1</v>
      </c>
      <c r="O2350">
        <v>0</v>
      </c>
      <c r="P2350">
        <v>7.8</v>
      </c>
      <c r="Q2350" t="b">
        <f t="shared" si="324"/>
        <v>1</v>
      </c>
      <c r="R2350" t="b">
        <f t="shared" si="325"/>
        <v>0</v>
      </c>
      <c r="S2350" t="b">
        <f t="shared" si="326"/>
        <v>0</v>
      </c>
      <c r="T2350" t="b">
        <f t="shared" si="327"/>
        <v>0</v>
      </c>
      <c r="U2350" t="b">
        <f t="shared" si="328"/>
        <v>0</v>
      </c>
      <c r="V2350" t="b">
        <f t="shared" si="329"/>
        <v>1</v>
      </c>
      <c r="W2350" t="b">
        <f t="shared" si="330"/>
        <v>1</v>
      </c>
      <c r="X2350" t="b">
        <f t="shared" si="331"/>
        <v>0</v>
      </c>
      <c r="Y2350" t="b">
        <f t="shared" si="332"/>
        <v>0</v>
      </c>
    </row>
    <row r="2351" spans="1:25" x14ac:dyDescent="0.3">
      <c r="A2351">
        <v>2349</v>
      </c>
      <c r="B2351" t="s">
        <v>83</v>
      </c>
      <c r="C2351" t="s">
        <v>101</v>
      </c>
      <c r="D2351" t="s">
        <v>105</v>
      </c>
      <c r="E2351" t="s">
        <v>93</v>
      </c>
      <c r="F2351" t="s">
        <v>87</v>
      </c>
      <c r="G2351" t="s">
        <v>103</v>
      </c>
      <c r="H2351">
        <v>1199</v>
      </c>
      <c r="I2351">
        <v>73</v>
      </c>
      <c r="J2351">
        <v>26.9</v>
      </c>
      <c r="K2351">
        <v>8.8000000000000007</v>
      </c>
      <c r="L2351">
        <v>2026</v>
      </c>
      <c r="M2351">
        <v>7770</v>
      </c>
      <c r="N2351">
        <v>2</v>
      </c>
      <c r="O2351">
        <v>0</v>
      </c>
      <c r="P2351">
        <v>7.93</v>
      </c>
      <c r="Q2351" t="b">
        <f t="shared" si="324"/>
        <v>1</v>
      </c>
      <c r="R2351" t="b">
        <f t="shared" si="325"/>
        <v>0</v>
      </c>
      <c r="S2351" t="b">
        <f t="shared" si="326"/>
        <v>0</v>
      </c>
      <c r="T2351" t="b">
        <f t="shared" si="327"/>
        <v>0</v>
      </c>
      <c r="U2351" t="b">
        <f t="shared" si="328"/>
        <v>0</v>
      </c>
      <c r="V2351" t="b">
        <f t="shared" si="329"/>
        <v>1</v>
      </c>
      <c r="W2351" t="b">
        <f t="shared" si="330"/>
        <v>1</v>
      </c>
      <c r="X2351" t="b">
        <f t="shared" si="331"/>
        <v>0</v>
      </c>
      <c r="Y2351" t="b">
        <f t="shared" si="332"/>
        <v>0</v>
      </c>
    </row>
    <row r="2352" spans="1:25" x14ac:dyDescent="0.3">
      <c r="A2352">
        <v>2350</v>
      </c>
      <c r="B2352" t="s">
        <v>83</v>
      </c>
      <c r="C2352" t="s">
        <v>101</v>
      </c>
      <c r="D2352" t="s">
        <v>105</v>
      </c>
      <c r="E2352" t="s">
        <v>93</v>
      </c>
      <c r="F2352" t="s">
        <v>87</v>
      </c>
      <c r="G2352" t="s">
        <v>103</v>
      </c>
      <c r="H2352">
        <v>1199</v>
      </c>
      <c r="I2352">
        <v>73</v>
      </c>
      <c r="J2352">
        <v>26.9</v>
      </c>
      <c r="K2352">
        <v>8.8000000000000007</v>
      </c>
      <c r="L2352">
        <v>2021</v>
      </c>
      <c r="M2352">
        <v>60401</v>
      </c>
      <c r="N2352">
        <v>1</v>
      </c>
      <c r="O2352">
        <v>0</v>
      </c>
      <c r="P2352">
        <v>4.83</v>
      </c>
      <c r="Q2352" t="b">
        <f t="shared" si="324"/>
        <v>1</v>
      </c>
      <c r="R2352" t="b">
        <f t="shared" si="325"/>
        <v>1</v>
      </c>
      <c r="S2352" t="b">
        <f t="shared" si="326"/>
        <v>1</v>
      </c>
      <c r="T2352" t="b">
        <f t="shared" si="327"/>
        <v>0</v>
      </c>
      <c r="U2352" t="b">
        <f t="shared" si="328"/>
        <v>0</v>
      </c>
      <c r="V2352" t="b">
        <f t="shared" si="329"/>
        <v>0</v>
      </c>
      <c r="W2352" t="b">
        <f t="shared" si="330"/>
        <v>0</v>
      </c>
      <c r="X2352" t="b">
        <f t="shared" si="331"/>
        <v>0</v>
      </c>
      <c r="Y2352" t="b">
        <f t="shared" si="332"/>
        <v>0</v>
      </c>
    </row>
    <row r="2353" spans="1:25" x14ac:dyDescent="0.3">
      <c r="A2353">
        <v>2351</v>
      </c>
      <c r="B2353" t="s">
        <v>83</v>
      </c>
      <c r="C2353" t="s">
        <v>101</v>
      </c>
      <c r="D2353" t="s">
        <v>105</v>
      </c>
      <c r="E2353" t="s">
        <v>93</v>
      </c>
      <c r="F2353" t="s">
        <v>87</v>
      </c>
      <c r="G2353" t="s">
        <v>103</v>
      </c>
      <c r="H2353">
        <v>1199</v>
      </c>
      <c r="I2353">
        <v>73</v>
      </c>
      <c r="J2353">
        <v>26.9</v>
      </c>
      <c r="K2353">
        <v>8.8000000000000007</v>
      </c>
      <c r="L2353">
        <v>2024</v>
      </c>
      <c r="M2353">
        <v>26647</v>
      </c>
      <c r="N2353">
        <v>1</v>
      </c>
      <c r="O2353">
        <v>0</v>
      </c>
      <c r="P2353">
        <v>6.94</v>
      </c>
      <c r="Q2353" t="b">
        <f t="shared" si="324"/>
        <v>1</v>
      </c>
      <c r="R2353" t="b">
        <f t="shared" si="325"/>
        <v>0</v>
      </c>
      <c r="S2353" t="b">
        <f t="shared" si="326"/>
        <v>0</v>
      </c>
      <c r="T2353" t="b">
        <f t="shared" si="327"/>
        <v>0</v>
      </c>
      <c r="U2353" t="b">
        <f t="shared" si="328"/>
        <v>0</v>
      </c>
      <c r="V2353" t="b">
        <f t="shared" si="329"/>
        <v>1</v>
      </c>
      <c r="W2353" t="b">
        <f t="shared" si="330"/>
        <v>0</v>
      </c>
      <c r="X2353" t="b">
        <f t="shared" si="331"/>
        <v>0</v>
      </c>
      <c r="Y2353" t="b">
        <f t="shared" si="332"/>
        <v>0</v>
      </c>
    </row>
    <row r="2354" spans="1:25" x14ac:dyDescent="0.3">
      <c r="A2354">
        <v>2352</v>
      </c>
      <c r="B2354" t="s">
        <v>83</v>
      </c>
      <c r="C2354" t="s">
        <v>101</v>
      </c>
      <c r="D2354" t="s">
        <v>105</v>
      </c>
      <c r="E2354" t="s">
        <v>93</v>
      </c>
      <c r="F2354" t="s">
        <v>87</v>
      </c>
      <c r="G2354" t="s">
        <v>103</v>
      </c>
      <c r="H2354">
        <v>1199</v>
      </c>
      <c r="I2354">
        <v>73</v>
      </c>
      <c r="J2354">
        <v>26.9</v>
      </c>
      <c r="K2354">
        <v>8.8000000000000007</v>
      </c>
      <c r="L2354">
        <v>2023</v>
      </c>
      <c r="M2354">
        <v>59176</v>
      </c>
      <c r="N2354">
        <v>2</v>
      </c>
      <c r="O2354">
        <v>0</v>
      </c>
      <c r="P2354">
        <v>6.03</v>
      </c>
      <c r="Q2354" t="b">
        <f t="shared" si="324"/>
        <v>1</v>
      </c>
      <c r="R2354" t="b">
        <f t="shared" si="325"/>
        <v>0</v>
      </c>
      <c r="S2354" t="b">
        <f t="shared" si="326"/>
        <v>1</v>
      </c>
      <c r="T2354" t="b">
        <f t="shared" si="327"/>
        <v>0</v>
      </c>
      <c r="U2354" t="b">
        <f t="shared" si="328"/>
        <v>0</v>
      </c>
      <c r="V2354" t="b">
        <f t="shared" si="329"/>
        <v>1</v>
      </c>
      <c r="W2354" t="b">
        <f t="shared" si="330"/>
        <v>0</v>
      </c>
      <c r="X2354" t="b">
        <f t="shared" si="331"/>
        <v>0</v>
      </c>
      <c r="Y2354" t="b">
        <f t="shared" si="332"/>
        <v>0</v>
      </c>
    </row>
    <row r="2355" spans="1:25" x14ac:dyDescent="0.3">
      <c r="A2355">
        <v>2353</v>
      </c>
      <c r="B2355" t="s">
        <v>83</v>
      </c>
      <c r="C2355" t="s">
        <v>101</v>
      </c>
      <c r="D2355" t="s">
        <v>105</v>
      </c>
      <c r="E2355" t="s">
        <v>93</v>
      </c>
      <c r="F2355" t="s">
        <v>87</v>
      </c>
      <c r="G2355" t="s">
        <v>103</v>
      </c>
      <c r="H2355">
        <v>1199</v>
      </c>
      <c r="I2355">
        <v>73</v>
      </c>
      <c r="J2355">
        <v>26.9</v>
      </c>
      <c r="K2355">
        <v>8.8000000000000007</v>
      </c>
      <c r="L2355">
        <v>2021</v>
      </c>
      <c r="M2355">
        <v>53148</v>
      </c>
      <c r="N2355">
        <v>1</v>
      </c>
      <c r="O2355">
        <v>0</v>
      </c>
      <c r="P2355">
        <v>4.99</v>
      </c>
      <c r="Q2355" t="b">
        <f t="shared" si="324"/>
        <v>1</v>
      </c>
      <c r="R2355" t="b">
        <f t="shared" si="325"/>
        <v>1</v>
      </c>
      <c r="S2355" t="b">
        <f t="shared" si="326"/>
        <v>1</v>
      </c>
      <c r="T2355" t="b">
        <f t="shared" si="327"/>
        <v>0</v>
      </c>
      <c r="U2355" t="b">
        <f t="shared" si="328"/>
        <v>0</v>
      </c>
      <c r="V2355" t="b">
        <f t="shared" si="329"/>
        <v>0</v>
      </c>
      <c r="W2355" t="b">
        <f t="shared" si="330"/>
        <v>0</v>
      </c>
      <c r="X2355" t="b">
        <f t="shared" si="331"/>
        <v>0</v>
      </c>
      <c r="Y2355" t="b">
        <f t="shared" si="332"/>
        <v>0</v>
      </c>
    </row>
    <row r="2356" spans="1:25" x14ac:dyDescent="0.3">
      <c r="A2356">
        <v>2354</v>
      </c>
      <c r="B2356" t="s">
        <v>83</v>
      </c>
      <c r="C2356" t="s">
        <v>101</v>
      </c>
      <c r="D2356" t="s">
        <v>105</v>
      </c>
      <c r="E2356" t="s">
        <v>93</v>
      </c>
      <c r="F2356" t="s">
        <v>87</v>
      </c>
      <c r="G2356" t="s">
        <v>103</v>
      </c>
      <c r="H2356">
        <v>1199</v>
      </c>
      <c r="I2356">
        <v>73</v>
      </c>
      <c r="J2356">
        <v>26.9</v>
      </c>
      <c r="K2356">
        <v>8.8000000000000007</v>
      </c>
      <c r="L2356">
        <v>2026</v>
      </c>
      <c r="M2356">
        <v>6986</v>
      </c>
      <c r="N2356">
        <v>2</v>
      </c>
      <c r="O2356">
        <v>0</v>
      </c>
      <c r="P2356">
        <v>8.67</v>
      </c>
      <c r="Q2356" t="b">
        <f t="shared" si="324"/>
        <v>1</v>
      </c>
      <c r="R2356" t="b">
        <f t="shared" si="325"/>
        <v>0</v>
      </c>
      <c r="S2356" t="b">
        <f t="shared" si="326"/>
        <v>0</v>
      </c>
      <c r="T2356" t="b">
        <f t="shared" si="327"/>
        <v>0</v>
      </c>
      <c r="U2356" t="b">
        <f t="shared" si="328"/>
        <v>0</v>
      </c>
      <c r="V2356" t="b">
        <f t="shared" si="329"/>
        <v>1</v>
      </c>
      <c r="W2356" t="b">
        <f t="shared" si="330"/>
        <v>1</v>
      </c>
      <c r="X2356" t="b">
        <f t="shared" si="331"/>
        <v>0</v>
      </c>
      <c r="Y2356" t="b">
        <f t="shared" si="332"/>
        <v>0</v>
      </c>
    </row>
    <row r="2357" spans="1:25" x14ac:dyDescent="0.3">
      <c r="A2357">
        <v>2355</v>
      </c>
      <c r="B2357" t="s">
        <v>83</v>
      </c>
      <c r="C2357" t="s">
        <v>101</v>
      </c>
      <c r="D2357" t="s">
        <v>105</v>
      </c>
      <c r="E2357" t="s">
        <v>93</v>
      </c>
      <c r="F2357" t="s">
        <v>87</v>
      </c>
      <c r="G2357" t="s">
        <v>103</v>
      </c>
      <c r="H2357">
        <v>1199</v>
      </c>
      <c r="I2357">
        <v>73</v>
      </c>
      <c r="J2357">
        <v>26.9</v>
      </c>
      <c r="K2357">
        <v>8.8000000000000007</v>
      </c>
      <c r="L2357">
        <v>2021</v>
      </c>
      <c r="M2357">
        <v>61384</v>
      </c>
      <c r="N2357">
        <v>1</v>
      </c>
      <c r="O2357">
        <v>1</v>
      </c>
      <c r="P2357">
        <v>4.1100000000000003</v>
      </c>
      <c r="Q2357" t="b">
        <f t="shared" si="324"/>
        <v>1</v>
      </c>
      <c r="R2357" t="b">
        <f t="shared" si="325"/>
        <v>1</v>
      </c>
      <c r="S2357" t="b">
        <f t="shared" si="326"/>
        <v>1</v>
      </c>
      <c r="T2357" t="b">
        <f t="shared" si="327"/>
        <v>0</v>
      </c>
      <c r="U2357" t="b">
        <f t="shared" si="328"/>
        <v>0</v>
      </c>
      <c r="V2357" t="b">
        <f t="shared" si="329"/>
        <v>0</v>
      </c>
      <c r="W2357" t="b">
        <f t="shared" si="330"/>
        <v>0</v>
      </c>
      <c r="X2357" t="b">
        <f t="shared" si="331"/>
        <v>0</v>
      </c>
      <c r="Y2357" t="b">
        <f t="shared" si="332"/>
        <v>0</v>
      </c>
    </row>
    <row r="2358" spans="1:25" x14ac:dyDescent="0.3">
      <c r="A2358">
        <v>2356</v>
      </c>
      <c r="B2358" t="s">
        <v>83</v>
      </c>
      <c r="C2358" t="s">
        <v>101</v>
      </c>
      <c r="D2358" t="s">
        <v>105</v>
      </c>
      <c r="E2358" t="s">
        <v>93</v>
      </c>
      <c r="F2358" t="s">
        <v>87</v>
      </c>
      <c r="G2358" t="s">
        <v>103</v>
      </c>
      <c r="H2358">
        <v>1199</v>
      </c>
      <c r="I2358">
        <v>73</v>
      </c>
      <c r="J2358">
        <v>26.9</v>
      </c>
      <c r="K2358">
        <v>8.8000000000000007</v>
      </c>
      <c r="L2358">
        <v>2020</v>
      </c>
      <c r="M2358">
        <v>53499</v>
      </c>
      <c r="N2358">
        <v>1</v>
      </c>
      <c r="O2358">
        <v>0</v>
      </c>
      <c r="P2358">
        <v>4.32</v>
      </c>
      <c r="Q2358" t="b">
        <f t="shared" si="324"/>
        <v>1</v>
      </c>
      <c r="R2358" t="b">
        <f t="shared" si="325"/>
        <v>1</v>
      </c>
      <c r="S2358" t="b">
        <f t="shared" si="326"/>
        <v>1</v>
      </c>
      <c r="T2358" t="b">
        <f t="shared" si="327"/>
        <v>0</v>
      </c>
      <c r="U2358" t="b">
        <f t="shared" si="328"/>
        <v>0</v>
      </c>
      <c r="V2358" t="b">
        <f t="shared" si="329"/>
        <v>0</v>
      </c>
      <c r="W2358" t="b">
        <f t="shared" si="330"/>
        <v>0</v>
      </c>
      <c r="X2358" t="b">
        <f t="shared" si="331"/>
        <v>0</v>
      </c>
      <c r="Y2358" t="b">
        <f t="shared" si="332"/>
        <v>0</v>
      </c>
    </row>
    <row r="2359" spans="1:25" x14ac:dyDescent="0.3">
      <c r="A2359">
        <v>2357</v>
      </c>
      <c r="B2359" t="s">
        <v>83</v>
      </c>
      <c r="C2359" t="s">
        <v>101</v>
      </c>
      <c r="D2359" t="s">
        <v>105</v>
      </c>
      <c r="E2359" t="s">
        <v>93</v>
      </c>
      <c r="F2359" t="s">
        <v>87</v>
      </c>
      <c r="G2359" t="s">
        <v>103</v>
      </c>
      <c r="H2359">
        <v>1199</v>
      </c>
      <c r="I2359">
        <v>73</v>
      </c>
      <c r="J2359">
        <v>26.9</v>
      </c>
      <c r="K2359">
        <v>8.8000000000000007</v>
      </c>
      <c r="L2359">
        <v>2025</v>
      </c>
      <c r="M2359">
        <v>21473</v>
      </c>
      <c r="N2359">
        <v>2</v>
      </c>
      <c r="O2359">
        <v>0</v>
      </c>
      <c r="P2359">
        <v>7.52</v>
      </c>
      <c r="Q2359" t="b">
        <f t="shared" si="324"/>
        <v>1</v>
      </c>
      <c r="R2359" t="b">
        <f t="shared" si="325"/>
        <v>0</v>
      </c>
      <c r="S2359" t="b">
        <f t="shared" si="326"/>
        <v>0</v>
      </c>
      <c r="T2359" t="b">
        <f t="shared" si="327"/>
        <v>0</v>
      </c>
      <c r="U2359" t="b">
        <f t="shared" si="328"/>
        <v>0</v>
      </c>
      <c r="V2359" t="b">
        <f t="shared" si="329"/>
        <v>1</v>
      </c>
      <c r="W2359" t="b">
        <f t="shared" si="330"/>
        <v>1</v>
      </c>
      <c r="X2359" t="b">
        <f t="shared" si="331"/>
        <v>0</v>
      </c>
      <c r="Y2359" t="b">
        <f t="shared" si="332"/>
        <v>0</v>
      </c>
    </row>
    <row r="2360" spans="1:25" x14ac:dyDescent="0.3">
      <c r="A2360">
        <v>2358</v>
      </c>
      <c r="B2360" t="s">
        <v>83</v>
      </c>
      <c r="C2360" t="s">
        <v>101</v>
      </c>
      <c r="D2360" t="s">
        <v>105</v>
      </c>
      <c r="E2360" t="s">
        <v>93</v>
      </c>
      <c r="F2360" t="s">
        <v>87</v>
      </c>
      <c r="G2360" t="s">
        <v>103</v>
      </c>
      <c r="H2360">
        <v>1199</v>
      </c>
      <c r="I2360">
        <v>73</v>
      </c>
      <c r="J2360">
        <v>26.9</v>
      </c>
      <c r="K2360">
        <v>8.8000000000000007</v>
      </c>
      <c r="L2360">
        <v>2025</v>
      </c>
      <c r="M2360">
        <v>16434</v>
      </c>
      <c r="N2360">
        <v>1</v>
      </c>
      <c r="O2360">
        <v>0</v>
      </c>
      <c r="P2360">
        <v>8</v>
      </c>
      <c r="Q2360" t="b">
        <f t="shared" si="324"/>
        <v>1</v>
      </c>
      <c r="R2360" t="b">
        <f t="shared" si="325"/>
        <v>0</v>
      </c>
      <c r="S2360" t="b">
        <f t="shared" si="326"/>
        <v>0</v>
      </c>
      <c r="T2360" t="b">
        <f t="shared" si="327"/>
        <v>0</v>
      </c>
      <c r="U2360" t="b">
        <f t="shared" si="328"/>
        <v>0</v>
      </c>
      <c r="V2360" t="b">
        <f t="shared" si="329"/>
        <v>1</v>
      </c>
      <c r="W2360" t="b">
        <f t="shared" si="330"/>
        <v>1</v>
      </c>
      <c r="X2360" t="b">
        <f t="shared" si="331"/>
        <v>0</v>
      </c>
      <c r="Y2360" t="b">
        <f t="shared" si="332"/>
        <v>0</v>
      </c>
    </row>
    <row r="2361" spans="1:25" x14ac:dyDescent="0.3">
      <c r="A2361">
        <v>2359</v>
      </c>
      <c r="B2361" t="s">
        <v>83</v>
      </c>
      <c r="C2361" t="s">
        <v>101</v>
      </c>
      <c r="D2361" t="s">
        <v>105</v>
      </c>
      <c r="E2361" t="s">
        <v>93</v>
      </c>
      <c r="F2361" t="s">
        <v>87</v>
      </c>
      <c r="G2361" t="s">
        <v>103</v>
      </c>
      <c r="H2361">
        <v>1199</v>
      </c>
      <c r="I2361">
        <v>73</v>
      </c>
      <c r="J2361">
        <v>26.9</v>
      </c>
      <c r="K2361">
        <v>8.8000000000000007</v>
      </c>
      <c r="L2361">
        <v>2024</v>
      </c>
      <c r="M2361">
        <v>27434</v>
      </c>
      <c r="N2361">
        <v>2</v>
      </c>
      <c r="O2361">
        <v>0</v>
      </c>
      <c r="P2361">
        <v>6.73</v>
      </c>
      <c r="Q2361" t="b">
        <f t="shared" si="324"/>
        <v>1</v>
      </c>
      <c r="R2361" t="b">
        <f t="shared" si="325"/>
        <v>0</v>
      </c>
      <c r="S2361" t="b">
        <f t="shared" si="326"/>
        <v>0</v>
      </c>
      <c r="T2361" t="b">
        <f t="shared" si="327"/>
        <v>0</v>
      </c>
      <c r="U2361" t="b">
        <f t="shared" si="328"/>
        <v>0</v>
      </c>
      <c r="V2361" t="b">
        <f t="shared" si="329"/>
        <v>1</v>
      </c>
      <c r="W2361" t="b">
        <f t="shared" si="330"/>
        <v>0</v>
      </c>
      <c r="X2361" t="b">
        <f t="shared" si="331"/>
        <v>0</v>
      </c>
      <c r="Y2361" t="b">
        <f t="shared" si="332"/>
        <v>0</v>
      </c>
    </row>
    <row r="2362" spans="1:25" x14ac:dyDescent="0.3">
      <c r="A2362">
        <v>2360</v>
      </c>
      <c r="B2362" t="s">
        <v>83</v>
      </c>
      <c r="C2362" t="s">
        <v>101</v>
      </c>
      <c r="D2362" t="s">
        <v>105</v>
      </c>
      <c r="E2362" t="s">
        <v>93</v>
      </c>
      <c r="F2362" t="s">
        <v>87</v>
      </c>
      <c r="G2362" t="s">
        <v>103</v>
      </c>
      <c r="H2362">
        <v>1199</v>
      </c>
      <c r="I2362">
        <v>73</v>
      </c>
      <c r="J2362">
        <v>26.9</v>
      </c>
      <c r="K2362">
        <v>8.8000000000000007</v>
      </c>
      <c r="L2362">
        <v>2026</v>
      </c>
      <c r="M2362">
        <v>8921</v>
      </c>
      <c r="N2362">
        <v>1</v>
      </c>
      <c r="O2362">
        <v>0</v>
      </c>
      <c r="P2362">
        <v>8.64</v>
      </c>
      <c r="Q2362" t="b">
        <f t="shared" si="324"/>
        <v>1</v>
      </c>
      <c r="R2362" t="b">
        <f t="shared" si="325"/>
        <v>0</v>
      </c>
      <c r="S2362" t="b">
        <f t="shared" si="326"/>
        <v>0</v>
      </c>
      <c r="T2362" t="b">
        <f t="shared" si="327"/>
        <v>0</v>
      </c>
      <c r="U2362" t="b">
        <f t="shared" si="328"/>
        <v>0</v>
      </c>
      <c r="V2362" t="b">
        <f t="shared" si="329"/>
        <v>1</v>
      </c>
      <c r="W2362" t="b">
        <f t="shared" si="330"/>
        <v>1</v>
      </c>
      <c r="X2362" t="b">
        <f t="shared" si="331"/>
        <v>0</v>
      </c>
      <c r="Y2362" t="b">
        <f t="shared" si="332"/>
        <v>0</v>
      </c>
    </row>
    <row r="2363" spans="1:25" x14ac:dyDescent="0.3">
      <c r="A2363">
        <v>2361</v>
      </c>
      <c r="B2363" t="s">
        <v>83</v>
      </c>
      <c r="C2363" t="s">
        <v>101</v>
      </c>
      <c r="D2363" t="s">
        <v>105</v>
      </c>
      <c r="E2363" t="s">
        <v>93</v>
      </c>
      <c r="F2363" t="s">
        <v>87</v>
      </c>
      <c r="G2363" t="s">
        <v>103</v>
      </c>
      <c r="H2363">
        <v>1199</v>
      </c>
      <c r="I2363">
        <v>73</v>
      </c>
      <c r="J2363">
        <v>26.9</v>
      </c>
      <c r="K2363">
        <v>8.8000000000000007</v>
      </c>
      <c r="L2363">
        <v>2024</v>
      </c>
      <c r="M2363">
        <v>49838</v>
      </c>
      <c r="N2363">
        <v>1</v>
      </c>
      <c r="O2363">
        <v>0</v>
      </c>
      <c r="P2363">
        <v>6.82</v>
      </c>
      <c r="Q2363" t="b">
        <f t="shared" si="324"/>
        <v>1</v>
      </c>
      <c r="R2363" t="b">
        <f t="shared" si="325"/>
        <v>0</v>
      </c>
      <c r="S2363" t="b">
        <f t="shared" si="326"/>
        <v>1</v>
      </c>
      <c r="T2363" t="b">
        <f t="shared" si="327"/>
        <v>0</v>
      </c>
      <c r="U2363" t="b">
        <f t="shared" si="328"/>
        <v>0</v>
      </c>
      <c r="V2363" t="b">
        <f t="shared" si="329"/>
        <v>1</v>
      </c>
      <c r="W2363" t="b">
        <f t="shared" si="330"/>
        <v>0</v>
      </c>
      <c r="X2363" t="b">
        <f t="shared" si="331"/>
        <v>0</v>
      </c>
      <c r="Y2363" t="b">
        <f t="shared" si="332"/>
        <v>0</v>
      </c>
    </row>
    <row r="2364" spans="1:25" x14ac:dyDescent="0.3">
      <c r="A2364">
        <v>2362</v>
      </c>
      <c r="B2364" t="s">
        <v>83</v>
      </c>
      <c r="C2364" t="s">
        <v>101</v>
      </c>
      <c r="D2364" t="s">
        <v>105</v>
      </c>
      <c r="E2364" t="s">
        <v>93</v>
      </c>
      <c r="F2364" t="s">
        <v>87</v>
      </c>
      <c r="G2364" t="s">
        <v>103</v>
      </c>
      <c r="H2364">
        <v>1199</v>
      </c>
      <c r="I2364">
        <v>73</v>
      </c>
      <c r="J2364">
        <v>26.9</v>
      </c>
      <c r="K2364">
        <v>8.8000000000000007</v>
      </c>
      <c r="L2364">
        <v>2021</v>
      </c>
      <c r="M2364">
        <v>70529</v>
      </c>
      <c r="N2364">
        <v>1</v>
      </c>
      <c r="O2364">
        <v>0</v>
      </c>
      <c r="P2364">
        <v>4.3499999999999996</v>
      </c>
      <c r="Q2364" t="b">
        <f t="shared" si="324"/>
        <v>1</v>
      </c>
      <c r="R2364" t="b">
        <f t="shared" si="325"/>
        <v>1</v>
      </c>
      <c r="S2364" t="b">
        <f t="shared" si="326"/>
        <v>1</v>
      </c>
      <c r="T2364" t="b">
        <f t="shared" si="327"/>
        <v>0</v>
      </c>
      <c r="U2364" t="b">
        <f t="shared" si="328"/>
        <v>0</v>
      </c>
      <c r="V2364" t="b">
        <f t="shared" si="329"/>
        <v>0</v>
      </c>
      <c r="W2364" t="b">
        <f t="shared" si="330"/>
        <v>0</v>
      </c>
      <c r="X2364" t="b">
        <f t="shared" si="331"/>
        <v>0</v>
      </c>
      <c r="Y2364" t="b">
        <f t="shared" si="332"/>
        <v>0</v>
      </c>
    </row>
    <row r="2365" spans="1:25" x14ac:dyDescent="0.3">
      <c r="A2365">
        <v>2363</v>
      </c>
      <c r="B2365" t="s">
        <v>83</v>
      </c>
      <c r="C2365" t="s">
        <v>101</v>
      </c>
      <c r="D2365" t="s">
        <v>105</v>
      </c>
      <c r="E2365" t="s">
        <v>93</v>
      </c>
      <c r="F2365" t="s">
        <v>87</v>
      </c>
      <c r="G2365" t="s">
        <v>103</v>
      </c>
      <c r="H2365">
        <v>1199</v>
      </c>
      <c r="I2365">
        <v>73</v>
      </c>
      <c r="J2365">
        <v>26.9</v>
      </c>
      <c r="K2365">
        <v>8.8000000000000007</v>
      </c>
      <c r="L2365">
        <v>2022</v>
      </c>
      <c r="M2365">
        <v>68812</v>
      </c>
      <c r="N2365">
        <v>2</v>
      </c>
      <c r="O2365">
        <v>0</v>
      </c>
      <c r="P2365">
        <v>4.8</v>
      </c>
      <c r="Q2365" t="b">
        <f t="shared" si="324"/>
        <v>1</v>
      </c>
      <c r="R2365" t="b">
        <f t="shared" si="325"/>
        <v>1</v>
      </c>
      <c r="S2365" t="b">
        <f t="shared" si="326"/>
        <v>1</v>
      </c>
      <c r="T2365" t="b">
        <f t="shared" si="327"/>
        <v>0</v>
      </c>
      <c r="U2365" t="b">
        <f t="shared" si="328"/>
        <v>0</v>
      </c>
      <c r="V2365" t="b">
        <f t="shared" si="329"/>
        <v>0</v>
      </c>
      <c r="W2365" t="b">
        <f t="shared" si="330"/>
        <v>0</v>
      </c>
      <c r="X2365" t="b">
        <f t="shared" si="331"/>
        <v>0</v>
      </c>
      <c r="Y2365" t="b">
        <f t="shared" si="332"/>
        <v>0</v>
      </c>
    </row>
    <row r="2366" spans="1:25" x14ac:dyDescent="0.3">
      <c r="A2366">
        <v>2364</v>
      </c>
      <c r="B2366" t="s">
        <v>83</v>
      </c>
      <c r="C2366" t="s">
        <v>101</v>
      </c>
      <c r="D2366" t="s">
        <v>105</v>
      </c>
      <c r="E2366" t="s">
        <v>93</v>
      </c>
      <c r="F2366" t="s">
        <v>87</v>
      </c>
      <c r="G2366" t="s">
        <v>103</v>
      </c>
      <c r="H2366">
        <v>1199</v>
      </c>
      <c r="I2366">
        <v>73</v>
      </c>
      <c r="J2366">
        <v>26.9</v>
      </c>
      <c r="K2366">
        <v>8.8000000000000007</v>
      </c>
      <c r="L2366">
        <v>2021</v>
      </c>
      <c r="M2366">
        <v>76245</v>
      </c>
      <c r="N2366">
        <v>1</v>
      </c>
      <c r="O2366">
        <v>0</v>
      </c>
      <c r="P2366">
        <v>4.62</v>
      </c>
      <c r="Q2366" t="b">
        <f t="shared" si="324"/>
        <v>1</v>
      </c>
      <c r="R2366" t="b">
        <f t="shared" si="325"/>
        <v>1</v>
      </c>
      <c r="S2366" t="b">
        <f t="shared" si="326"/>
        <v>1</v>
      </c>
      <c r="T2366" t="b">
        <f t="shared" si="327"/>
        <v>0</v>
      </c>
      <c r="U2366" t="b">
        <f t="shared" si="328"/>
        <v>0</v>
      </c>
      <c r="V2366" t="b">
        <f t="shared" si="329"/>
        <v>0</v>
      </c>
      <c r="W2366" t="b">
        <f t="shared" si="330"/>
        <v>0</v>
      </c>
      <c r="X2366" t="b">
        <f t="shared" si="331"/>
        <v>0</v>
      </c>
      <c r="Y2366" t="b">
        <f t="shared" si="332"/>
        <v>0</v>
      </c>
    </row>
    <row r="2367" spans="1:25" x14ac:dyDescent="0.3">
      <c r="A2367">
        <v>2365</v>
      </c>
      <c r="B2367" t="s">
        <v>83</v>
      </c>
      <c r="C2367" t="s">
        <v>101</v>
      </c>
      <c r="D2367" t="s">
        <v>105</v>
      </c>
      <c r="E2367" t="s">
        <v>93</v>
      </c>
      <c r="F2367" t="s">
        <v>87</v>
      </c>
      <c r="G2367" t="s">
        <v>103</v>
      </c>
      <c r="H2367">
        <v>1199</v>
      </c>
      <c r="I2367">
        <v>73</v>
      </c>
      <c r="J2367">
        <v>26.9</v>
      </c>
      <c r="K2367">
        <v>8.8000000000000007</v>
      </c>
      <c r="L2367">
        <v>2020</v>
      </c>
      <c r="M2367">
        <v>75684</v>
      </c>
      <c r="N2367">
        <v>1</v>
      </c>
      <c r="O2367">
        <v>0</v>
      </c>
      <c r="P2367">
        <v>4.01</v>
      </c>
      <c r="Q2367" t="b">
        <f t="shared" si="324"/>
        <v>1</v>
      </c>
      <c r="R2367" t="b">
        <f t="shared" si="325"/>
        <v>1</v>
      </c>
      <c r="S2367" t="b">
        <f t="shared" si="326"/>
        <v>1</v>
      </c>
      <c r="T2367" t="b">
        <f t="shared" si="327"/>
        <v>0</v>
      </c>
      <c r="U2367" t="b">
        <f t="shared" si="328"/>
        <v>0</v>
      </c>
      <c r="V2367" t="b">
        <f t="shared" si="329"/>
        <v>0</v>
      </c>
      <c r="W2367" t="b">
        <f t="shared" si="330"/>
        <v>0</v>
      </c>
      <c r="X2367" t="b">
        <f t="shared" si="331"/>
        <v>0</v>
      </c>
      <c r="Y2367" t="b">
        <f t="shared" si="332"/>
        <v>0</v>
      </c>
    </row>
    <row r="2368" spans="1:25" x14ac:dyDescent="0.3">
      <c r="A2368">
        <v>2366</v>
      </c>
      <c r="B2368" t="s">
        <v>83</v>
      </c>
      <c r="C2368" t="s">
        <v>101</v>
      </c>
      <c r="D2368" t="s">
        <v>105</v>
      </c>
      <c r="E2368" t="s">
        <v>93</v>
      </c>
      <c r="F2368" t="s">
        <v>87</v>
      </c>
      <c r="G2368" t="s">
        <v>103</v>
      </c>
      <c r="H2368">
        <v>1199</v>
      </c>
      <c r="I2368">
        <v>73</v>
      </c>
      <c r="J2368">
        <v>26.9</v>
      </c>
      <c r="K2368">
        <v>8.8000000000000007</v>
      </c>
      <c r="L2368">
        <v>2024</v>
      </c>
      <c r="M2368">
        <v>27453</v>
      </c>
      <c r="N2368">
        <v>1</v>
      </c>
      <c r="O2368">
        <v>0</v>
      </c>
      <c r="P2368">
        <v>7.32</v>
      </c>
      <c r="Q2368" t="b">
        <f t="shared" si="324"/>
        <v>1</v>
      </c>
      <c r="R2368" t="b">
        <f t="shared" si="325"/>
        <v>0</v>
      </c>
      <c r="S2368" t="b">
        <f t="shared" si="326"/>
        <v>0</v>
      </c>
      <c r="T2368" t="b">
        <f t="shared" si="327"/>
        <v>0</v>
      </c>
      <c r="U2368" t="b">
        <f t="shared" si="328"/>
        <v>0</v>
      </c>
      <c r="V2368" t="b">
        <f t="shared" si="329"/>
        <v>1</v>
      </c>
      <c r="W2368" t="b">
        <f t="shared" si="330"/>
        <v>1</v>
      </c>
      <c r="X2368" t="b">
        <f t="shared" si="331"/>
        <v>0</v>
      </c>
      <c r="Y2368" t="b">
        <f t="shared" si="332"/>
        <v>0</v>
      </c>
    </row>
    <row r="2369" spans="1:25" x14ac:dyDescent="0.3">
      <c r="A2369">
        <v>2367</v>
      </c>
      <c r="B2369" t="s">
        <v>83</v>
      </c>
      <c r="C2369" t="s">
        <v>101</v>
      </c>
      <c r="D2369" t="s">
        <v>105</v>
      </c>
      <c r="E2369" t="s">
        <v>93</v>
      </c>
      <c r="F2369" t="s">
        <v>87</v>
      </c>
      <c r="G2369" t="s">
        <v>103</v>
      </c>
      <c r="H2369">
        <v>1199</v>
      </c>
      <c r="I2369">
        <v>73</v>
      </c>
      <c r="J2369">
        <v>26.9</v>
      </c>
      <c r="K2369">
        <v>8.8000000000000007</v>
      </c>
      <c r="L2369">
        <v>2022</v>
      </c>
      <c r="M2369">
        <v>86636</v>
      </c>
      <c r="N2369">
        <v>1</v>
      </c>
      <c r="O2369">
        <v>0</v>
      </c>
      <c r="P2369">
        <v>4.92</v>
      </c>
      <c r="Q2369" t="b">
        <f t="shared" si="324"/>
        <v>1</v>
      </c>
      <c r="R2369" t="b">
        <f t="shared" si="325"/>
        <v>1</v>
      </c>
      <c r="S2369" t="b">
        <f t="shared" si="326"/>
        <v>1</v>
      </c>
      <c r="T2369" t="b">
        <f t="shared" si="327"/>
        <v>0</v>
      </c>
      <c r="U2369" t="b">
        <f t="shared" si="328"/>
        <v>0</v>
      </c>
      <c r="V2369" t="b">
        <f t="shared" si="329"/>
        <v>0</v>
      </c>
      <c r="W2369" t="b">
        <f t="shared" si="330"/>
        <v>0</v>
      </c>
      <c r="X2369" t="b">
        <f t="shared" si="331"/>
        <v>0</v>
      </c>
      <c r="Y2369" t="b">
        <f t="shared" si="332"/>
        <v>0</v>
      </c>
    </row>
    <row r="2370" spans="1:25" x14ac:dyDescent="0.3">
      <c r="A2370">
        <v>2368</v>
      </c>
      <c r="B2370" t="s">
        <v>83</v>
      </c>
      <c r="C2370" t="s">
        <v>101</v>
      </c>
      <c r="D2370" t="s">
        <v>105</v>
      </c>
      <c r="E2370" t="s">
        <v>93</v>
      </c>
      <c r="F2370" t="s">
        <v>87</v>
      </c>
      <c r="G2370" t="s">
        <v>103</v>
      </c>
      <c r="H2370">
        <v>1199</v>
      </c>
      <c r="I2370">
        <v>73</v>
      </c>
      <c r="J2370">
        <v>26.9</v>
      </c>
      <c r="K2370">
        <v>8.8000000000000007</v>
      </c>
      <c r="L2370">
        <v>2020</v>
      </c>
      <c r="M2370">
        <v>123482</v>
      </c>
      <c r="N2370">
        <v>1</v>
      </c>
      <c r="O2370">
        <v>0</v>
      </c>
      <c r="P2370">
        <v>2.91</v>
      </c>
      <c r="Q2370" t="b">
        <f t="shared" si="324"/>
        <v>0</v>
      </c>
      <c r="R2370" t="b">
        <f t="shared" si="325"/>
        <v>0</v>
      </c>
      <c r="S2370" t="b">
        <f t="shared" si="326"/>
        <v>1</v>
      </c>
      <c r="T2370" t="b">
        <f t="shared" si="327"/>
        <v>0</v>
      </c>
      <c r="U2370" t="b">
        <f t="shared" si="328"/>
        <v>0</v>
      </c>
      <c r="V2370" t="b">
        <f t="shared" si="329"/>
        <v>0</v>
      </c>
      <c r="W2370" t="b">
        <f t="shared" si="330"/>
        <v>0</v>
      </c>
      <c r="X2370" t="b">
        <f t="shared" si="331"/>
        <v>0</v>
      </c>
      <c r="Y2370" t="b">
        <f t="shared" si="332"/>
        <v>0</v>
      </c>
    </row>
    <row r="2371" spans="1:25" x14ac:dyDescent="0.3">
      <c r="A2371">
        <v>2369</v>
      </c>
      <c r="B2371" t="s">
        <v>83</v>
      </c>
      <c r="C2371" t="s">
        <v>101</v>
      </c>
      <c r="D2371" t="s">
        <v>105</v>
      </c>
      <c r="E2371" t="s">
        <v>93</v>
      </c>
      <c r="F2371" t="s">
        <v>87</v>
      </c>
      <c r="G2371" t="s">
        <v>103</v>
      </c>
      <c r="H2371">
        <v>1199</v>
      </c>
      <c r="I2371">
        <v>73</v>
      </c>
      <c r="J2371">
        <v>26.9</v>
      </c>
      <c r="K2371">
        <v>8.8000000000000007</v>
      </c>
      <c r="L2371">
        <v>2021</v>
      </c>
      <c r="M2371">
        <v>78139</v>
      </c>
      <c r="N2371">
        <v>3</v>
      </c>
      <c r="O2371">
        <v>0</v>
      </c>
      <c r="P2371">
        <v>3.63</v>
      </c>
      <c r="Q2371" t="b">
        <f t="shared" si="324"/>
        <v>0</v>
      </c>
      <c r="R2371" t="b">
        <f t="shared" si="325"/>
        <v>0</v>
      </c>
      <c r="S2371" t="b">
        <f t="shared" si="326"/>
        <v>1</v>
      </c>
      <c r="T2371" t="b">
        <f t="shared" si="327"/>
        <v>0</v>
      </c>
      <c r="U2371" t="b">
        <f t="shared" si="328"/>
        <v>0</v>
      </c>
      <c r="V2371" t="b">
        <f t="shared" si="329"/>
        <v>0</v>
      </c>
      <c r="W2371" t="b">
        <f t="shared" si="330"/>
        <v>0</v>
      </c>
      <c r="X2371" t="b">
        <f t="shared" si="331"/>
        <v>0</v>
      </c>
      <c r="Y2371" t="b">
        <f t="shared" si="332"/>
        <v>0</v>
      </c>
    </row>
    <row r="2372" spans="1:25" x14ac:dyDescent="0.3">
      <c r="A2372">
        <v>2370</v>
      </c>
      <c r="B2372" t="s">
        <v>83</v>
      </c>
      <c r="C2372" t="s">
        <v>101</v>
      </c>
      <c r="D2372" t="s">
        <v>105</v>
      </c>
      <c r="E2372" t="s">
        <v>93</v>
      </c>
      <c r="F2372" t="s">
        <v>87</v>
      </c>
      <c r="G2372" t="s">
        <v>103</v>
      </c>
      <c r="H2372">
        <v>1199</v>
      </c>
      <c r="I2372">
        <v>73</v>
      </c>
      <c r="J2372">
        <v>26.9</v>
      </c>
      <c r="K2372">
        <v>8.8000000000000007</v>
      </c>
      <c r="L2372">
        <v>2025</v>
      </c>
      <c r="M2372">
        <v>26205</v>
      </c>
      <c r="N2372">
        <v>1</v>
      </c>
      <c r="O2372">
        <v>0</v>
      </c>
      <c r="P2372">
        <v>7.76</v>
      </c>
      <c r="Q2372" t="b">
        <f t="shared" ref="Q2372:Q2435" si="333">AND(P2372&gt;4,P2372&gt;4)</f>
        <v>1</v>
      </c>
      <c r="R2372" t="b">
        <f t="shared" ref="R2372:R2435" si="334">AND(P2372&gt;4,P2372&lt;5)</f>
        <v>0</v>
      </c>
      <c r="S2372" t="b">
        <f t="shared" ref="S2372:S2435" si="335">M2372&gt;40000</f>
        <v>0</v>
      </c>
      <c r="T2372" t="b">
        <f t="shared" ref="T2372:T2435" si="336">F2372=""</f>
        <v>0</v>
      </c>
      <c r="U2372" t="b">
        <f t="shared" ref="U2372:U2435" si="337">AND(R2372,S2372,T2372)</f>
        <v>0</v>
      </c>
      <c r="V2372" t="b">
        <f t="shared" ref="V2372:V2435" si="338">L2372&gt;2022</f>
        <v>1</v>
      </c>
      <c r="W2372" t="b">
        <f t="shared" ref="W2372:W2435" si="339">P2372&gt;7</f>
        <v>1</v>
      </c>
      <c r="X2372" t="b">
        <f t="shared" ref="X2372:X2435" si="340">F2372="Automatic"</f>
        <v>0</v>
      </c>
      <c r="Y2372" t="b">
        <f t="shared" ref="Y2372:Y2435" si="341">AND(V2372,W2372,X2372)</f>
        <v>0</v>
      </c>
    </row>
    <row r="2373" spans="1:25" x14ac:dyDescent="0.3">
      <c r="A2373">
        <v>2371</v>
      </c>
      <c r="B2373" t="s">
        <v>83</v>
      </c>
      <c r="C2373" t="s">
        <v>101</v>
      </c>
      <c r="D2373" t="s">
        <v>105</v>
      </c>
      <c r="E2373" t="s">
        <v>93</v>
      </c>
      <c r="F2373" t="s">
        <v>87</v>
      </c>
      <c r="G2373" t="s">
        <v>103</v>
      </c>
      <c r="H2373">
        <v>1199</v>
      </c>
      <c r="I2373">
        <v>73</v>
      </c>
      <c r="J2373">
        <v>26.9</v>
      </c>
      <c r="K2373">
        <v>8.8000000000000007</v>
      </c>
      <c r="L2373">
        <v>2024</v>
      </c>
      <c r="M2373">
        <v>37136</v>
      </c>
      <c r="N2373">
        <v>2</v>
      </c>
      <c r="O2373">
        <v>0</v>
      </c>
      <c r="P2373">
        <v>6.74</v>
      </c>
      <c r="Q2373" t="b">
        <f t="shared" si="333"/>
        <v>1</v>
      </c>
      <c r="R2373" t="b">
        <f t="shared" si="334"/>
        <v>0</v>
      </c>
      <c r="S2373" t="b">
        <f t="shared" si="335"/>
        <v>0</v>
      </c>
      <c r="T2373" t="b">
        <f t="shared" si="336"/>
        <v>0</v>
      </c>
      <c r="U2373" t="b">
        <f t="shared" si="337"/>
        <v>0</v>
      </c>
      <c r="V2373" t="b">
        <f t="shared" si="338"/>
        <v>1</v>
      </c>
      <c r="W2373" t="b">
        <f t="shared" si="339"/>
        <v>0</v>
      </c>
      <c r="X2373" t="b">
        <f t="shared" si="340"/>
        <v>0</v>
      </c>
      <c r="Y2373" t="b">
        <f t="shared" si="341"/>
        <v>0</v>
      </c>
    </row>
    <row r="2374" spans="1:25" x14ac:dyDescent="0.3">
      <c r="A2374">
        <v>2372</v>
      </c>
      <c r="B2374" t="s">
        <v>83</v>
      </c>
      <c r="C2374" t="s">
        <v>101</v>
      </c>
      <c r="D2374" t="s">
        <v>105</v>
      </c>
      <c r="E2374" t="s">
        <v>93</v>
      </c>
      <c r="F2374" t="s">
        <v>87</v>
      </c>
      <c r="G2374" t="s">
        <v>103</v>
      </c>
      <c r="H2374">
        <v>1199</v>
      </c>
      <c r="I2374">
        <v>73</v>
      </c>
      <c r="J2374">
        <v>26.9</v>
      </c>
      <c r="K2374">
        <v>8.8000000000000007</v>
      </c>
      <c r="L2374">
        <v>2025</v>
      </c>
      <c r="M2374">
        <v>18685</v>
      </c>
      <c r="N2374">
        <v>1</v>
      </c>
      <c r="O2374">
        <v>1</v>
      </c>
      <c r="P2374">
        <v>7.38</v>
      </c>
      <c r="Q2374" t="b">
        <f t="shared" si="333"/>
        <v>1</v>
      </c>
      <c r="R2374" t="b">
        <f t="shared" si="334"/>
        <v>0</v>
      </c>
      <c r="S2374" t="b">
        <f t="shared" si="335"/>
        <v>0</v>
      </c>
      <c r="T2374" t="b">
        <f t="shared" si="336"/>
        <v>0</v>
      </c>
      <c r="U2374" t="b">
        <f t="shared" si="337"/>
        <v>0</v>
      </c>
      <c r="V2374" t="b">
        <f t="shared" si="338"/>
        <v>1</v>
      </c>
      <c r="W2374" t="b">
        <f t="shared" si="339"/>
        <v>1</v>
      </c>
      <c r="X2374" t="b">
        <f t="shared" si="340"/>
        <v>0</v>
      </c>
      <c r="Y2374" t="b">
        <f t="shared" si="341"/>
        <v>0</v>
      </c>
    </row>
    <row r="2375" spans="1:25" x14ac:dyDescent="0.3">
      <c r="A2375">
        <v>2373</v>
      </c>
      <c r="B2375" t="s">
        <v>83</v>
      </c>
      <c r="C2375" t="s">
        <v>101</v>
      </c>
      <c r="D2375" t="s">
        <v>105</v>
      </c>
      <c r="E2375" t="s">
        <v>93</v>
      </c>
      <c r="F2375" t="s">
        <v>87</v>
      </c>
      <c r="G2375" t="s">
        <v>103</v>
      </c>
      <c r="H2375">
        <v>1199</v>
      </c>
      <c r="I2375">
        <v>73</v>
      </c>
      <c r="J2375">
        <v>26.9</v>
      </c>
      <c r="K2375">
        <v>8.8000000000000007</v>
      </c>
      <c r="L2375">
        <v>2021</v>
      </c>
      <c r="M2375">
        <v>67985</v>
      </c>
      <c r="N2375">
        <v>1</v>
      </c>
      <c r="O2375">
        <v>0</v>
      </c>
      <c r="P2375">
        <v>4.4000000000000004</v>
      </c>
      <c r="Q2375" t="b">
        <f t="shared" si="333"/>
        <v>1</v>
      </c>
      <c r="R2375" t="b">
        <f t="shared" si="334"/>
        <v>1</v>
      </c>
      <c r="S2375" t="b">
        <f t="shared" si="335"/>
        <v>1</v>
      </c>
      <c r="T2375" t="b">
        <f t="shared" si="336"/>
        <v>0</v>
      </c>
      <c r="U2375" t="b">
        <f t="shared" si="337"/>
        <v>0</v>
      </c>
      <c r="V2375" t="b">
        <f t="shared" si="338"/>
        <v>0</v>
      </c>
      <c r="W2375" t="b">
        <f t="shared" si="339"/>
        <v>0</v>
      </c>
      <c r="X2375" t="b">
        <f t="shared" si="340"/>
        <v>0</v>
      </c>
      <c r="Y2375" t="b">
        <f t="shared" si="341"/>
        <v>0</v>
      </c>
    </row>
    <row r="2376" spans="1:25" x14ac:dyDescent="0.3">
      <c r="A2376">
        <v>2374</v>
      </c>
      <c r="B2376" t="s">
        <v>83</v>
      </c>
      <c r="C2376" t="s">
        <v>101</v>
      </c>
      <c r="D2376" t="s">
        <v>105</v>
      </c>
      <c r="E2376" t="s">
        <v>93</v>
      </c>
      <c r="F2376" t="s">
        <v>87</v>
      </c>
      <c r="G2376" t="s">
        <v>103</v>
      </c>
      <c r="H2376">
        <v>1199</v>
      </c>
      <c r="I2376">
        <v>73</v>
      </c>
      <c r="J2376">
        <v>26.9</v>
      </c>
      <c r="K2376">
        <v>8.8000000000000007</v>
      </c>
      <c r="L2376">
        <v>2023</v>
      </c>
      <c r="M2376">
        <v>33824</v>
      </c>
      <c r="N2376">
        <v>1</v>
      </c>
      <c r="O2376">
        <v>0</v>
      </c>
      <c r="P2376">
        <v>6.19</v>
      </c>
      <c r="Q2376" t="b">
        <f t="shared" si="333"/>
        <v>1</v>
      </c>
      <c r="R2376" t="b">
        <f t="shared" si="334"/>
        <v>0</v>
      </c>
      <c r="S2376" t="b">
        <f t="shared" si="335"/>
        <v>0</v>
      </c>
      <c r="T2376" t="b">
        <f t="shared" si="336"/>
        <v>0</v>
      </c>
      <c r="U2376" t="b">
        <f t="shared" si="337"/>
        <v>0</v>
      </c>
      <c r="V2376" t="b">
        <f t="shared" si="338"/>
        <v>1</v>
      </c>
      <c r="W2376" t="b">
        <f t="shared" si="339"/>
        <v>0</v>
      </c>
      <c r="X2376" t="b">
        <f t="shared" si="340"/>
        <v>0</v>
      </c>
      <c r="Y2376" t="b">
        <f t="shared" si="341"/>
        <v>0</v>
      </c>
    </row>
    <row r="2377" spans="1:25" x14ac:dyDescent="0.3">
      <c r="A2377">
        <v>2375</v>
      </c>
      <c r="B2377" t="s">
        <v>83</v>
      </c>
      <c r="C2377" t="s">
        <v>101</v>
      </c>
      <c r="D2377" t="s">
        <v>105</v>
      </c>
      <c r="E2377" t="s">
        <v>93</v>
      </c>
      <c r="F2377" t="s">
        <v>87</v>
      </c>
      <c r="G2377" t="s">
        <v>103</v>
      </c>
      <c r="H2377">
        <v>1199</v>
      </c>
      <c r="I2377">
        <v>73</v>
      </c>
      <c r="J2377">
        <v>26.9</v>
      </c>
      <c r="K2377">
        <v>8.8000000000000007</v>
      </c>
      <c r="L2377">
        <v>2023</v>
      </c>
      <c r="M2377">
        <v>34301</v>
      </c>
      <c r="N2377">
        <v>2</v>
      </c>
      <c r="O2377">
        <v>1</v>
      </c>
      <c r="P2377">
        <v>5.51</v>
      </c>
      <c r="Q2377" t="b">
        <f t="shared" si="333"/>
        <v>1</v>
      </c>
      <c r="R2377" t="b">
        <f t="shared" si="334"/>
        <v>0</v>
      </c>
      <c r="S2377" t="b">
        <f t="shared" si="335"/>
        <v>0</v>
      </c>
      <c r="T2377" t="b">
        <f t="shared" si="336"/>
        <v>0</v>
      </c>
      <c r="U2377" t="b">
        <f t="shared" si="337"/>
        <v>0</v>
      </c>
      <c r="V2377" t="b">
        <f t="shared" si="338"/>
        <v>1</v>
      </c>
      <c r="W2377" t="b">
        <f t="shared" si="339"/>
        <v>0</v>
      </c>
      <c r="X2377" t="b">
        <f t="shared" si="340"/>
        <v>0</v>
      </c>
      <c r="Y2377" t="b">
        <f t="shared" si="341"/>
        <v>0</v>
      </c>
    </row>
    <row r="2378" spans="1:25" x14ac:dyDescent="0.3">
      <c r="A2378">
        <v>2376</v>
      </c>
      <c r="B2378" t="s">
        <v>83</v>
      </c>
      <c r="C2378" t="s">
        <v>101</v>
      </c>
      <c r="D2378" t="s">
        <v>105</v>
      </c>
      <c r="E2378" t="s">
        <v>93</v>
      </c>
      <c r="F2378" t="s">
        <v>87</v>
      </c>
      <c r="G2378" t="s">
        <v>103</v>
      </c>
      <c r="H2378">
        <v>1199</v>
      </c>
      <c r="I2378">
        <v>73</v>
      </c>
      <c r="J2378">
        <v>26.9</v>
      </c>
      <c r="K2378">
        <v>8.8000000000000007</v>
      </c>
      <c r="L2378">
        <v>2026</v>
      </c>
      <c r="M2378">
        <v>5774</v>
      </c>
      <c r="N2378">
        <v>2</v>
      </c>
      <c r="O2378">
        <v>0</v>
      </c>
      <c r="P2378">
        <v>8.6300000000000008</v>
      </c>
      <c r="Q2378" t="b">
        <f t="shared" si="333"/>
        <v>1</v>
      </c>
      <c r="R2378" t="b">
        <f t="shared" si="334"/>
        <v>0</v>
      </c>
      <c r="S2378" t="b">
        <f t="shared" si="335"/>
        <v>0</v>
      </c>
      <c r="T2378" t="b">
        <f t="shared" si="336"/>
        <v>0</v>
      </c>
      <c r="U2378" t="b">
        <f t="shared" si="337"/>
        <v>0</v>
      </c>
      <c r="V2378" t="b">
        <f t="shared" si="338"/>
        <v>1</v>
      </c>
      <c r="W2378" t="b">
        <f t="shared" si="339"/>
        <v>1</v>
      </c>
      <c r="X2378" t="b">
        <f t="shared" si="340"/>
        <v>0</v>
      </c>
      <c r="Y2378" t="b">
        <f t="shared" si="341"/>
        <v>0</v>
      </c>
    </row>
    <row r="2379" spans="1:25" x14ac:dyDescent="0.3">
      <c r="A2379">
        <v>2377</v>
      </c>
      <c r="B2379" t="s">
        <v>83</v>
      </c>
      <c r="C2379" t="s">
        <v>101</v>
      </c>
      <c r="D2379" t="s">
        <v>105</v>
      </c>
      <c r="E2379" t="s">
        <v>93</v>
      </c>
      <c r="F2379" t="s">
        <v>87</v>
      </c>
      <c r="G2379" t="s">
        <v>103</v>
      </c>
      <c r="H2379">
        <v>1199</v>
      </c>
      <c r="I2379">
        <v>73</v>
      </c>
      <c r="J2379">
        <v>26.9</v>
      </c>
      <c r="K2379">
        <v>8.8000000000000007</v>
      </c>
      <c r="L2379">
        <v>2020</v>
      </c>
      <c r="M2379">
        <v>72142</v>
      </c>
      <c r="N2379">
        <v>1</v>
      </c>
      <c r="O2379">
        <v>0</v>
      </c>
      <c r="P2379">
        <v>3.61</v>
      </c>
      <c r="Q2379" t="b">
        <f t="shared" si="333"/>
        <v>0</v>
      </c>
      <c r="R2379" t="b">
        <f t="shared" si="334"/>
        <v>0</v>
      </c>
      <c r="S2379" t="b">
        <f t="shared" si="335"/>
        <v>1</v>
      </c>
      <c r="T2379" t="b">
        <f t="shared" si="336"/>
        <v>0</v>
      </c>
      <c r="U2379" t="b">
        <f t="shared" si="337"/>
        <v>0</v>
      </c>
      <c r="V2379" t="b">
        <f t="shared" si="338"/>
        <v>0</v>
      </c>
      <c r="W2379" t="b">
        <f t="shared" si="339"/>
        <v>0</v>
      </c>
      <c r="X2379" t="b">
        <f t="shared" si="340"/>
        <v>0</v>
      </c>
      <c r="Y2379" t="b">
        <f t="shared" si="341"/>
        <v>0</v>
      </c>
    </row>
    <row r="2380" spans="1:25" x14ac:dyDescent="0.3">
      <c r="A2380">
        <v>2378</v>
      </c>
      <c r="B2380" t="s">
        <v>83</v>
      </c>
      <c r="C2380" t="s">
        <v>101</v>
      </c>
      <c r="D2380" t="s">
        <v>105</v>
      </c>
      <c r="E2380" t="s">
        <v>93</v>
      </c>
      <c r="F2380" t="s">
        <v>87</v>
      </c>
      <c r="G2380" t="s">
        <v>103</v>
      </c>
      <c r="H2380">
        <v>1199</v>
      </c>
      <c r="I2380">
        <v>73</v>
      </c>
      <c r="J2380">
        <v>26.9</v>
      </c>
      <c r="K2380">
        <v>8.8000000000000007</v>
      </c>
      <c r="L2380">
        <v>2024</v>
      </c>
      <c r="M2380">
        <v>31668</v>
      </c>
      <c r="N2380">
        <v>1</v>
      </c>
      <c r="O2380">
        <v>0</v>
      </c>
      <c r="P2380">
        <v>6.93</v>
      </c>
      <c r="Q2380" t="b">
        <f t="shared" si="333"/>
        <v>1</v>
      </c>
      <c r="R2380" t="b">
        <f t="shared" si="334"/>
        <v>0</v>
      </c>
      <c r="S2380" t="b">
        <f t="shared" si="335"/>
        <v>0</v>
      </c>
      <c r="T2380" t="b">
        <f t="shared" si="336"/>
        <v>0</v>
      </c>
      <c r="U2380" t="b">
        <f t="shared" si="337"/>
        <v>0</v>
      </c>
      <c r="V2380" t="b">
        <f t="shared" si="338"/>
        <v>1</v>
      </c>
      <c r="W2380" t="b">
        <f t="shared" si="339"/>
        <v>0</v>
      </c>
      <c r="X2380" t="b">
        <f t="shared" si="340"/>
        <v>0</v>
      </c>
      <c r="Y2380" t="b">
        <f t="shared" si="341"/>
        <v>0</v>
      </c>
    </row>
    <row r="2381" spans="1:25" x14ac:dyDescent="0.3">
      <c r="A2381">
        <v>2379</v>
      </c>
      <c r="B2381" t="s">
        <v>83</v>
      </c>
      <c r="C2381" t="s">
        <v>101</v>
      </c>
      <c r="D2381" t="s">
        <v>105</v>
      </c>
      <c r="E2381" t="s">
        <v>93</v>
      </c>
      <c r="F2381" t="s">
        <v>87</v>
      </c>
      <c r="G2381" t="s">
        <v>103</v>
      </c>
      <c r="H2381">
        <v>1199</v>
      </c>
      <c r="I2381">
        <v>73</v>
      </c>
      <c r="J2381">
        <v>26.9</v>
      </c>
      <c r="K2381">
        <v>8.8000000000000007</v>
      </c>
      <c r="L2381">
        <v>2021</v>
      </c>
      <c r="M2381">
        <v>46825</v>
      </c>
      <c r="N2381">
        <v>1</v>
      </c>
      <c r="O2381">
        <v>1</v>
      </c>
      <c r="P2381">
        <v>4.0999999999999996</v>
      </c>
      <c r="Q2381" t="b">
        <f t="shared" si="333"/>
        <v>1</v>
      </c>
      <c r="R2381" t="b">
        <f t="shared" si="334"/>
        <v>1</v>
      </c>
      <c r="S2381" t="b">
        <f t="shared" si="335"/>
        <v>1</v>
      </c>
      <c r="T2381" t="b">
        <f t="shared" si="336"/>
        <v>0</v>
      </c>
      <c r="U2381" t="b">
        <f t="shared" si="337"/>
        <v>0</v>
      </c>
      <c r="V2381" t="b">
        <f t="shared" si="338"/>
        <v>0</v>
      </c>
      <c r="W2381" t="b">
        <f t="shared" si="339"/>
        <v>0</v>
      </c>
      <c r="X2381" t="b">
        <f t="shared" si="340"/>
        <v>0</v>
      </c>
      <c r="Y2381" t="b">
        <f t="shared" si="341"/>
        <v>0</v>
      </c>
    </row>
    <row r="2382" spans="1:25" x14ac:dyDescent="0.3">
      <c r="A2382">
        <v>2380</v>
      </c>
      <c r="B2382" t="s">
        <v>83</v>
      </c>
      <c r="C2382" t="s">
        <v>101</v>
      </c>
      <c r="D2382" t="s">
        <v>105</v>
      </c>
      <c r="E2382" t="s">
        <v>93</v>
      </c>
      <c r="F2382" t="s">
        <v>87</v>
      </c>
      <c r="G2382" t="s">
        <v>103</v>
      </c>
      <c r="H2382">
        <v>1199</v>
      </c>
      <c r="I2382">
        <v>73</v>
      </c>
      <c r="J2382">
        <v>26.9</v>
      </c>
      <c r="K2382">
        <v>8.8000000000000007</v>
      </c>
      <c r="L2382">
        <v>2026</v>
      </c>
      <c r="M2382">
        <v>5279</v>
      </c>
      <c r="N2382">
        <v>1</v>
      </c>
      <c r="O2382">
        <v>0</v>
      </c>
      <c r="P2382">
        <v>8.3800000000000008</v>
      </c>
      <c r="Q2382" t="b">
        <f t="shared" si="333"/>
        <v>1</v>
      </c>
      <c r="R2382" t="b">
        <f t="shared" si="334"/>
        <v>0</v>
      </c>
      <c r="S2382" t="b">
        <f t="shared" si="335"/>
        <v>0</v>
      </c>
      <c r="T2382" t="b">
        <f t="shared" si="336"/>
        <v>0</v>
      </c>
      <c r="U2382" t="b">
        <f t="shared" si="337"/>
        <v>0</v>
      </c>
      <c r="V2382" t="b">
        <f t="shared" si="338"/>
        <v>1</v>
      </c>
      <c r="W2382" t="b">
        <f t="shared" si="339"/>
        <v>1</v>
      </c>
      <c r="X2382" t="b">
        <f t="shared" si="340"/>
        <v>0</v>
      </c>
      <c r="Y2382" t="b">
        <f t="shared" si="341"/>
        <v>0</v>
      </c>
    </row>
    <row r="2383" spans="1:25" x14ac:dyDescent="0.3">
      <c r="A2383">
        <v>2381</v>
      </c>
      <c r="B2383" t="s">
        <v>83</v>
      </c>
      <c r="C2383" t="s">
        <v>101</v>
      </c>
      <c r="D2383" t="s">
        <v>105</v>
      </c>
      <c r="E2383" t="s">
        <v>93</v>
      </c>
      <c r="F2383" t="s">
        <v>87</v>
      </c>
      <c r="G2383" t="s">
        <v>103</v>
      </c>
      <c r="H2383">
        <v>1199</v>
      </c>
      <c r="I2383">
        <v>73</v>
      </c>
      <c r="J2383">
        <v>26.9</v>
      </c>
      <c r="K2383">
        <v>8.8000000000000007</v>
      </c>
      <c r="L2383">
        <v>2023</v>
      </c>
      <c r="M2383">
        <v>67912</v>
      </c>
      <c r="N2383">
        <v>1</v>
      </c>
      <c r="O2383">
        <v>0</v>
      </c>
      <c r="P2383">
        <v>5.75</v>
      </c>
      <c r="Q2383" t="b">
        <f t="shared" si="333"/>
        <v>1</v>
      </c>
      <c r="R2383" t="b">
        <f t="shared" si="334"/>
        <v>0</v>
      </c>
      <c r="S2383" t="b">
        <f t="shared" si="335"/>
        <v>1</v>
      </c>
      <c r="T2383" t="b">
        <f t="shared" si="336"/>
        <v>0</v>
      </c>
      <c r="U2383" t="b">
        <f t="shared" si="337"/>
        <v>0</v>
      </c>
      <c r="V2383" t="b">
        <f t="shared" si="338"/>
        <v>1</v>
      </c>
      <c r="W2383" t="b">
        <f t="shared" si="339"/>
        <v>0</v>
      </c>
      <c r="X2383" t="b">
        <f t="shared" si="340"/>
        <v>0</v>
      </c>
      <c r="Y2383" t="b">
        <f t="shared" si="341"/>
        <v>0</v>
      </c>
    </row>
    <row r="2384" spans="1:25" x14ac:dyDescent="0.3">
      <c r="A2384">
        <v>2382</v>
      </c>
      <c r="B2384" t="s">
        <v>83</v>
      </c>
      <c r="C2384" t="s">
        <v>101</v>
      </c>
      <c r="D2384" t="s">
        <v>105</v>
      </c>
      <c r="E2384" t="s">
        <v>93</v>
      </c>
      <c r="F2384" t="s">
        <v>87</v>
      </c>
      <c r="G2384" t="s">
        <v>103</v>
      </c>
      <c r="H2384">
        <v>1199</v>
      </c>
      <c r="I2384">
        <v>73</v>
      </c>
      <c r="J2384">
        <v>26.9</v>
      </c>
      <c r="K2384">
        <v>8.8000000000000007</v>
      </c>
      <c r="L2384">
        <v>2026</v>
      </c>
      <c r="M2384">
        <v>6196</v>
      </c>
      <c r="N2384">
        <v>1</v>
      </c>
      <c r="O2384">
        <v>0</v>
      </c>
      <c r="P2384">
        <v>8.68</v>
      </c>
      <c r="Q2384" t="b">
        <f t="shared" si="333"/>
        <v>1</v>
      </c>
      <c r="R2384" t="b">
        <f t="shared" si="334"/>
        <v>0</v>
      </c>
      <c r="S2384" t="b">
        <f t="shared" si="335"/>
        <v>0</v>
      </c>
      <c r="T2384" t="b">
        <f t="shared" si="336"/>
        <v>0</v>
      </c>
      <c r="U2384" t="b">
        <f t="shared" si="337"/>
        <v>0</v>
      </c>
      <c r="V2384" t="b">
        <f t="shared" si="338"/>
        <v>1</v>
      </c>
      <c r="W2384" t="b">
        <f t="shared" si="339"/>
        <v>1</v>
      </c>
      <c r="X2384" t="b">
        <f t="shared" si="340"/>
        <v>0</v>
      </c>
      <c r="Y2384" t="b">
        <f t="shared" si="341"/>
        <v>0</v>
      </c>
    </row>
    <row r="2385" spans="1:25" x14ac:dyDescent="0.3">
      <c r="A2385">
        <v>2383</v>
      </c>
      <c r="B2385" t="s">
        <v>83</v>
      </c>
      <c r="C2385" t="s">
        <v>101</v>
      </c>
      <c r="D2385" t="s">
        <v>105</v>
      </c>
      <c r="E2385" t="s">
        <v>93</v>
      </c>
      <c r="F2385" t="s">
        <v>87</v>
      </c>
      <c r="G2385" t="s">
        <v>103</v>
      </c>
      <c r="H2385">
        <v>1199</v>
      </c>
      <c r="I2385">
        <v>73</v>
      </c>
      <c r="J2385">
        <v>26.9</v>
      </c>
      <c r="K2385">
        <v>8.8000000000000007</v>
      </c>
      <c r="L2385">
        <v>2024</v>
      </c>
      <c r="M2385">
        <v>46129</v>
      </c>
      <c r="N2385">
        <v>1</v>
      </c>
      <c r="O2385">
        <v>0</v>
      </c>
      <c r="P2385">
        <v>7.27</v>
      </c>
      <c r="Q2385" t="b">
        <f t="shared" si="333"/>
        <v>1</v>
      </c>
      <c r="R2385" t="b">
        <f t="shared" si="334"/>
        <v>0</v>
      </c>
      <c r="S2385" t="b">
        <f t="shared" si="335"/>
        <v>1</v>
      </c>
      <c r="T2385" t="b">
        <f t="shared" si="336"/>
        <v>0</v>
      </c>
      <c r="U2385" t="b">
        <f t="shared" si="337"/>
        <v>0</v>
      </c>
      <c r="V2385" t="b">
        <f t="shared" si="338"/>
        <v>1</v>
      </c>
      <c r="W2385" t="b">
        <f t="shared" si="339"/>
        <v>1</v>
      </c>
      <c r="X2385" t="b">
        <f t="shared" si="340"/>
        <v>0</v>
      </c>
      <c r="Y2385" t="b">
        <f t="shared" si="341"/>
        <v>0</v>
      </c>
    </row>
    <row r="2386" spans="1:25" x14ac:dyDescent="0.3">
      <c r="A2386">
        <v>2384</v>
      </c>
      <c r="B2386" t="s">
        <v>83</v>
      </c>
      <c r="C2386" t="s">
        <v>101</v>
      </c>
      <c r="D2386" t="s">
        <v>105</v>
      </c>
      <c r="E2386" t="s">
        <v>93</v>
      </c>
      <c r="F2386" t="s">
        <v>87</v>
      </c>
      <c r="G2386" t="s">
        <v>103</v>
      </c>
      <c r="H2386">
        <v>1199</v>
      </c>
      <c r="I2386">
        <v>73</v>
      </c>
      <c r="J2386">
        <v>26.9</v>
      </c>
      <c r="K2386">
        <v>8.8000000000000007</v>
      </c>
      <c r="L2386">
        <v>2021</v>
      </c>
      <c r="M2386">
        <v>67375</v>
      </c>
      <c r="N2386">
        <v>1</v>
      </c>
      <c r="O2386">
        <v>0</v>
      </c>
      <c r="P2386">
        <v>4.8600000000000003</v>
      </c>
      <c r="Q2386" t="b">
        <f t="shared" si="333"/>
        <v>1</v>
      </c>
      <c r="R2386" t="b">
        <f t="shared" si="334"/>
        <v>1</v>
      </c>
      <c r="S2386" t="b">
        <f t="shared" si="335"/>
        <v>1</v>
      </c>
      <c r="T2386" t="b">
        <f t="shared" si="336"/>
        <v>0</v>
      </c>
      <c r="U2386" t="b">
        <f t="shared" si="337"/>
        <v>0</v>
      </c>
      <c r="V2386" t="b">
        <f t="shared" si="338"/>
        <v>0</v>
      </c>
      <c r="W2386" t="b">
        <f t="shared" si="339"/>
        <v>0</v>
      </c>
      <c r="X2386" t="b">
        <f t="shared" si="340"/>
        <v>0</v>
      </c>
      <c r="Y2386" t="b">
        <f t="shared" si="341"/>
        <v>0</v>
      </c>
    </row>
    <row r="2387" spans="1:25" x14ac:dyDescent="0.3">
      <c r="A2387">
        <v>2385</v>
      </c>
      <c r="B2387" t="s">
        <v>83</v>
      </c>
      <c r="C2387" t="s">
        <v>101</v>
      </c>
      <c r="D2387" t="s">
        <v>105</v>
      </c>
      <c r="E2387" t="s">
        <v>93</v>
      </c>
      <c r="F2387" t="s">
        <v>87</v>
      </c>
      <c r="G2387" t="s">
        <v>103</v>
      </c>
      <c r="H2387">
        <v>1199</v>
      </c>
      <c r="I2387">
        <v>73</v>
      </c>
      <c r="J2387">
        <v>26.9</v>
      </c>
      <c r="K2387">
        <v>8.8000000000000007</v>
      </c>
      <c r="L2387">
        <v>2024</v>
      </c>
      <c r="M2387">
        <v>23336</v>
      </c>
      <c r="N2387">
        <v>1</v>
      </c>
      <c r="O2387">
        <v>0</v>
      </c>
      <c r="P2387">
        <v>7.08</v>
      </c>
      <c r="Q2387" t="b">
        <f t="shared" si="333"/>
        <v>1</v>
      </c>
      <c r="R2387" t="b">
        <f t="shared" si="334"/>
        <v>0</v>
      </c>
      <c r="S2387" t="b">
        <f t="shared" si="335"/>
        <v>0</v>
      </c>
      <c r="T2387" t="b">
        <f t="shared" si="336"/>
        <v>0</v>
      </c>
      <c r="U2387" t="b">
        <f t="shared" si="337"/>
        <v>0</v>
      </c>
      <c r="V2387" t="b">
        <f t="shared" si="338"/>
        <v>1</v>
      </c>
      <c r="W2387" t="b">
        <f t="shared" si="339"/>
        <v>1</v>
      </c>
      <c r="X2387" t="b">
        <f t="shared" si="340"/>
        <v>0</v>
      </c>
      <c r="Y2387" t="b">
        <f t="shared" si="341"/>
        <v>0</v>
      </c>
    </row>
    <row r="2388" spans="1:25" x14ac:dyDescent="0.3">
      <c r="A2388">
        <v>2386</v>
      </c>
      <c r="B2388" t="s">
        <v>83</v>
      </c>
      <c r="C2388" t="s">
        <v>101</v>
      </c>
      <c r="D2388" t="s">
        <v>105</v>
      </c>
      <c r="E2388" t="s">
        <v>93</v>
      </c>
      <c r="F2388" t="s">
        <v>87</v>
      </c>
      <c r="G2388" t="s">
        <v>103</v>
      </c>
      <c r="H2388">
        <v>1199</v>
      </c>
      <c r="I2388">
        <v>73</v>
      </c>
      <c r="J2388">
        <v>26.9</v>
      </c>
      <c r="K2388">
        <v>8.8000000000000007</v>
      </c>
      <c r="L2388">
        <v>2022</v>
      </c>
      <c r="M2388">
        <v>62508</v>
      </c>
      <c r="N2388">
        <v>1</v>
      </c>
      <c r="O2388">
        <v>1</v>
      </c>
      <c r="P2388">
        <v>4.12</v>
      </c>
      <c r="Q2388" t="b">
        <f t="shared" si="333"/>
        <v>1</v>
      </c>
      <c r="R2388" t="b">
        <f t="shared" si="334"/>
        <v>1</v>
      </c>
      <c r="S2388" t="b">
        <f t="shared" si="335"/>
        <v>1</v>
      </c>
      <c r="T2388" t="b">
        <f t="shared" si="336"/>
        <v>0</v>
      </c>
      <c r="U2388" t="b">
        <f t="shared" si="337"/>
        <v>0</v>
      </c>
      <c r="V2388" t="b">
        <f t="shared" si="338"/>
        <v>0</v>
      </c>
      <c r="W2388" t="b">
        <f t="shared" si="339"/>
        <v>0</v>
      </c>
      <c r="X2388" t="b">
        <f t="shared" si="340"/>
        <v>0</v>
      </c>
      <c r="Y2388" t="b">
        <f t="shared" si="341"/>
        <v>0</v>
      </c>
    </row>
    <row r="2389" spans="1:25" x14ac:dyDescent="0.3">
      <c r="A2389">
        <v>2387</v>
      </c>
      <c r="B2389" t="s">
        <v>83</v>
      </c>
      <c r="C2389" t="s">
        <v>101</v>
      </c>
      <c r="D2389" t="s">
        <v>105</v>
      </c>
      <c r="E2389" t="s">
        <v>93</v>
      </c>
      <c r="F2389" t="s">
        <v>87</v>
      </c>
      <c r="G2389" t="s">
        <v>103</v>
      </c>
      <c r="H2389">
        <v>1199</v>
      </c>
      <c r="I2389">
        <v>73</v>
      </c>
      <c r="J2389">
        <v>26.9</v>
      </c>
      <c r="K2389">
        <v>8.8000000000000007</v>
      </c>
      <c r="L2389">
        <v>2024</v>
      </c>
      <c r="M2389">
        <v>26313</v>
      </c>
      <c r="N2389">
        <v>1</v>
      </c>
      <c r="O2389">
        <v>0</v>
      </c>
      <c r="P2389">
        <v>6.78</v>
      </c>
      <c r="Q2389" t="b">
        <f t="shared" si="333"/>
        <v>1</v>
      </c>
      <c r="R2389" t="b">
        <f t="shared" si="334"/>
        <v>0</v>
      </c>
      <c r="S2389" t="b">
        <f t="shared" si="335"/>
        <v>0</v>
      </c>
      <c r="T2389" t="b">
        <f t="shared" si="336"/>
        <v>0</v>
      </c>
      <c r="U2389" t="b">
        <f t="shared" si="337"/>
        <v>0</v>
      </c>
      <c r="V2389" t="b">
        <f t="shared" si="338"/>
        <v>1</v>
      </c>
      <c r="W2389" t="b">
        <f t="shared" si="339"/>
        <v>0</v>
      </c>
      <c r="X2389" t="b">
        <f t="shared" si="340"/>
        <v>0</v>
      </c>
      <c r="Y2389" t="b">
        <f t="shared" si="341"/>
        <v>0</v>
      </c>
    </row>
    <row r="2390" spans="1:25" x14ac:dyDescent="0.3">
      <c r="A2390">
        <v>2388</v>
      </c>
      <c r="B2390" t="s">
        <v>83</v>
      </c>
      <c r="C2390" t="s">
        <v>101</v>
      </c>
      <c r="D2390" t="s">
        <v>105</v>
      </c>
      <c r="E2390" t="s">
        <v>93</v>
      </c>
      <c r="F2390" t="s">
        <v>87</v>
      </c>
      <c r="G2390" t="s">
        <v>103</v>
      </c>
      <c r="H2390">
        <v>1199</v>
      </c>
      <c r="I2390">
        <v>73</v>
      </c>
      <c r="J2390">
        <v>26.9</v>
      </c>
      <c r="K2390">
        <v>8.8000000000000007</v>
      </c>
      <c r="L2390">
        <v>2021</v>
      </c>
      <c r="M2390">
        <v>49441</v>
      </c>
      <c r="N2390">
        <v>2</v>
      </c>
      <c r="O2390">
        <v>0</v>
      </c>
      <c r="P2390">
        <v>4.26</v>
      </c>
      <c r="Q2390" t="b">
        <f t="shared" si="333"/>
        <v>1</v>
      </c>
      <c r="R2390" t="b">
        <f t="shared" si="334"/>
        <v>1</v>
      </c>
      <c r="S2390" t="b">
        <f t="shared" si="335"/>
        <v>1</v>
      </c>
      <c r="T2390" t="b">
        <f t="shared" si="336"/>
        <v>0</v>
      </c>
      <c r="U2390" t="b">
        <f t="shared" si="337"/>
        <v>0</v>
      </c>
      <c r="V2390" t="b">
        <f t="shared" si="338"/>
        <v>0</v>
      </c>
      <c r="W2390" t="b">
        <f t="shared" si="339"/>
        <v>0</v>
      </c>
      <c r="X2390" t="b">
        <f t="shared" si="340"/>
        <v>0</v>
      </c>
      <c r="Y2390" t="b">
        <f t="shared" si="341"/>
        <v>0</v>
      </c>
    </row>
    <row r="2391" spans="1:25" x14ac:dyDescent="0.3">
      <c r="A2391">
        <v>2389</v>
      </c>
      <c r="B2391" t="s">
        <v>83</v>
      </c>
      <c r="C2391" t="s">
        <v>101</v>
      </c>
      <c r="D2391" t="s">
        <v>105</v>
      </c>
      <c r="E2391" t="s">
        <v>93</v>
      </c>
      <c r="F2391" t="s">
        <v>87</v>
      </c>
      <c r="G2391" t="s">
        <v>103</v>
      </c>
      <c r="H2391">
        <v>1199</v>
      </c>
      <c r="I2391">
        <v>73</v>
      </c>
      <c r="J2391">
        <v>26.9</v>
      </c>
      <c r="K2391">
        <v>8.8000000000000007</v>
      </c>
      <c r="L2391">
        <v>2024</v>
      </c>
      <c r="M2391">
        <v>35965</v>
      </c>
      <c r="N2391">
        <v>3</v>
      </c>
      <c r="O2391">
        <v>0</v>
      </c>
      <c r="P2391">
        <v>5.96</v>
      </c>
      <c r="Q2391" t="b">
        <f t="shared" si="333"/>
        <v>1</v>
      </c>
      <c r="R2391" t="b">
        <f t="shared" si="334"/>
        <v>0</v>
      </c>
      <c r="S2391" t="b">
        <f t="shared" si="335"/>
        <v>0</v>
      </c>
      <c r="T2391" t="b">
        <f t="shared" si="336"/>
        <v>0</v>
      </c>
      <c r="U2391" t="b">
        <f t="shared" si="337"/>
        <v>0</v>
      </c>
      <c r="V2391" t="b">
        <f t="shared" si="338"/>
        <v>1</v>
      </c>
      <c r="W2391" t="b">
        <f t="shared" si="339"/>
        <v>0</v>
      </c>
      <c r="X2391" t="b">
        <f t="shared" si="340"/>
        <v>0</v>
      </c>
      <c r="Y2391" t="b">
        <f t="shared" si="341"/>
        <v>0</v>
      </c>
    </row>
    <row r="2392" spans="1:25" x14ac:dyDescent="0.3">
      <c r="A2392">
        <v>2390</v>
      </c>
      <c r="B2392" t="s">
        <v>83</v>
      </c>
      <c r="C2392" t="s">
        <v>101</v>
      </c>
      <c r="D2392" t="s">
        <v>105</v>
      </c>
      <c r="E2392" t="s">
        <v>93</v>
      </c>
      <c r="F2392" t="s">
        <v>87</v>
      </c>
      <c r="G2392" t="s">
        <v>103</v>
      </c>
      <c r="H2392">
        <v>1199</v>
      </c>
      <c r="I2392">
        <v>73</v>
      </c>
      <c r="J2392">
        <v>26.9</v>
      </c>
      <c r="K2392">
        <v>8.8000000000000007</v>
      </c>
      <c r="L2392">
        <v>2022</v>
      </c>
      <c r="M2392">
        <v>73263</v>
      </c>
      <c r="N2392">
        <v>2</v>
      </c>
      <c r="O2392">
        <v>0</v>
      </c>
      <c r="P2392">
        <v>5.1100000000000003</v>
      </c>
      <c r="Q2392" t="b">
        <f t="shared" si="333"/>
        <v>1</v>
      </c>
      <c r="R2392" t="b">
        <f t="shared" si="334"/>
        <v>0</v>
      </c>
      <c r="S2392" t="b">
        <f t="shared" si="335"/>
        <v>1</v>
      </c>
      <c r="T2392" t="b">
        <f t="shared" si="336"/>
        <v>0</v>
      </c>
      <c r="U2392" t="b">
        <f t="shared" si="337"/>
        <v>0</v>
      </c>
      <c r="V2392" t="b">
        <f t="shared" si="338"/>
        <v>0</v>
      </c>
      <c r="W2392" t="b">
        <f t="shared" si="339"/>
        <v>0</v>
      </c>
      <c r="X2392" t="b">
        <f t="shared" si="340"/>
        <v>0</v>
      </c>
      <c r="Y2392" t="b">
        <f t="shared" si="341"/>
        <v>0</v>
      </c>
    </row>
    <row r="2393" spans="1:25" x14ac:dyDescent="0.3">
      <c r="A2393">
        <v>2391</v>
      </c>
      <c r="B2393" t="s">
        <v>83</v>
      </c>
      <c r="C2393" t="s">
        <v>101</v>
      </c>
      <c r="D2393" t="s">
        <v>105</v>
      </c>
      <c r="E2393" t="s">
        <v>93</v>
      </c>
      <c r="F2393" t="s">
        <v>87</v>
      </c>
      <c r="G2393" t="s">
        <v>103</v>
      </c>
      <c r="H2393">
        <v>1199</v>
      </c>
      <c r="I2393">
        <v>73</v>
      </c>
      <c r="J2393">
        <v>26.9</v>
      </c>
      <c r="K2393">
        <v>8.8000000000000007</v>
      </c>
      <c r="L2393">
        <v>2026</v>
      </c>
      <c r="M2393">
        <v>8018</v>
      </c>
      <c r="N2393">
        <v>3</v>
      </c>
      <c r="O2393">
        <v>0</v>
      </c>
      <c r="P2393">
        <v>7.52</v>
      </c>
      <c r="Q2393" t="b">
        <f t="shared" si="333"/>
        <v>1</v>
      </c>
      <c r="R2393" t="b">
        <f t="shared" si="334"/>
        <v>0</v>
      </c>
      <c r="S2393" t="b">
        <f t="shared" si="335"/>
        <v>0</v>
      </c>
      <c r="T2393" t="b">
        <f t="shared" si="336"/>
        <v>0</v>
      </c>
      <c r="U2393" t="b">
        <f t="shared" si="337"/>
        <v>0</v>
      </c>
      <c r="V2393" t="b">
        <f t="shared" si="338"/>
        <v>1</v>
      </c>
      <c r="W2393" t="b">
        <f t="shared" si="339"/>
        <v>1</v>
      </c>
      <c r="X2393" t="b">
        <f t="shared" si="340"/>
        <v>0</v>
      </c>
      <c r="Y2393" t="b">
        <f t="shared" si="341"/>
        <v>0</v>
      </c>
    </row>
    <row r="2394" spans="1:25" x14ac:dyDescent="0.3">
      <c r="A2394">
        <v>2392</v>
      </c>
      <c r="B2394" t="s">
        <v>83</v>
      </c>
      <c r="C2394" t="s">
        <v>101</v>
      </c>
      <c r="D2394" t="s">
        <v>105</v>
      </c>
      <c r="E2394" t="s">
        <v>93</v>
      </c>
      <c r="F2394" t="s">
        <v>87</v>
      </c>
      <c r="G2394" t="s">
        <v>103</v>
      </c>
      <c r="H2394">
        <v>1199</v>
      </c>
      <c r="I2394">
        <v>73</v>
      </c>
      <c r="J2394">
        <v>26.9</v>
      </c>
      <c r="K2394">
        <v>8.8000000000000007</v>
      </c>
      <c r="L2394">
        <v>2026</v>
      </c>
      <c r="M2394">
        <v>8745</v>
      </c>
      <c r="N2394">
        <v>1</v>
      </c>
      <c r="O2394">
        <v>0</v>
      </c>
      <c r="P2394">
        <v>8.4600000000000009</v>
      </c>
      <c r="Q2394" t="b">
        <f t="shared" si="333"/>
        <v>1</v>
      </c>
      <c r="R2394" t="b">
        <f t="shared" si="334"/>
        <v>0</v>
      </c>
      <c r="S2394" t="b">
        <f t="shared" si="335"/>
        <v>0</v>
      </c>
      <c r="T2394" t="b">
        <f t="shared" si="336"/>
        <v>0</v>
      </c>
      <c r="U2394" t="b">
        <f t="shared" si="337"/>
        <v>0</v>
      </c>
      <c r="V2394" t="b">
        <f t="shared" si="338"/>
        <v>1</v>
      </c>
      <c r="W2394" t="b">
        <f t="shared" si="339"/>
        <v>1</v>
      </c>
      <c r="X2394" t="b">
        <f t="shared" si="340"/>
        <v>0</v>
      </c>
      <c r="Y2394" t="b">
        <f t="shared" si="341"/>
        <v>0</v>
      </c>
    </row>
    <row r="2395" spans="1:25" x14ac:dyDescent="0.3">
      <c r="A2395">
        <v>2393</v>
      </c>
      <c r="B2395" t="s">
        <v>83</v>
      </c>
      <c r="C2395" t="s">
        <v>101</v>
      </c>
      <c r="D2395" t="s">
        <v>105</v>
      </c>
      <c r="E2395" t="s">
        <v>93</v>
      </c>
      <c r="F2395" t="s">
        <v>87</v>
      </c>
      <c r="G2395" t="s">
        <v>103</v>
      </c>
      <c r="H2395">
        <v>1199</v>
      </c>
      <c r="I2395">
        <v>73</v>
      </c>
      <c r="J2395">
        <v>26.9</v>
      </c>
      <c r="K2395">
        <v>8.8000000000000007</v>
      </c>
      <c r="L2395">
        <v>2022</v>
      </c>
      <c r="M2395">
        <v>80641</v>
      </c>
      <c r="N2395">
        <v>1</v>
      </c>
      <c r="O2395">
        <v>0</v>
      </c>
      <c r="P2395">
        <v>5.44</v>
      </c>
      <c r="Q2395" t="b">
        <f t="shared" si="333"/>
        <v>1</v>
      </c>
      <c r="R2395" t="b">
        <f t="shared" si="334"/>
        <v>0</v>
      </c>
      <c r="S2395" t="b">
        <f t="shared" si="335"/>
        <v>1</v>
      </c>
      <c r="T2395" t="b">
        <f t="shared" si="336"/>
        <v>0</v>
      </c>
      <c r="U2395" t="b">
        <f t="shared" si="337"/>
        <v>0</v>
      </c>
      <c r="V2395" t="b">
        <f t="shared" si="338"/>
        <v>0</v>
      </c>
      <c r="W2395" t="b">
        <f t="shared" si="339"/>
        <v>0</v>
      </c>
      <c r="X2395" t="b">
        <f t="shared" si="340"/>
        <v>0</v>
      </c>
      <c r="Y2395" t="b">
        <f t="shared" si="341"/>
        <v>0</v>
      </c>
    </row>
    <row r="2396" spans="1:25" x14ac:dyDescent="0.3">
      <c r="A2396">
        <v>2394</v>
      </c>
      <c r="B2396" t="s">
        <v>83</v>
      </c>
      <c r="C2396" t="s">
        <v>101</v>
      </c>
      <c r="D2396" t="s">
        <v>105</v>
      </c>
      <c r="E2396" t="s">
        <v>93</v>
      </c>
      <c r="F2396" t="s">
        <v>87</v>
      </c>
      <c r="G2396" t="s">
        <v>103</v>
      </c>
      <c r="H2396">
        <v>1199</v>
      </c>
      <c r="I2396">
        <v>73</v>
      </c>
      <c r="J2396">
        <v>26.9</v>
      </c>
      <c r="K2396">
        <v>8.8000000000000007</v>
      </c>
      <c r="L2396">
        <v>2024</v>
      </c>
      <c r="M2396">
        <v>37412</v>
      </c>
      <c r="N2396">
        <v>1</v>
      </c>
      <c r="O2396">
        <v>0</v>
      </c>
      <c r="P2396">
        <v>6.62</v>
      </c>
      <c r="Q2396" t="b">
        <f t="shared" si="333"/>
        <v>1</v>
      </c>
      <c r="R2396" t="b">
        <f t="shared" si="334"/>
        <v>0</v>
      </c>
      <c r="S2396" t="b">
        <f t="shared" si="335"/>
        <v>0</v>
      </c>
      <c r="T2396" t="b">
        <f t="shared" si="336"/>
        <v>0</v>
      </c>
      <c r="U2396" t="b">
        <f t="shared" si="337"/>
        <v>0</v>
      </c>
      <c r="V2396" t="b">
        <f t="shared" si="338"/>
        <v>1</v>
      </c>
      <c r="W2396" t="b">
        <f t="shared" si="339"/>
        <v>0</v>
      </c>
      <c r="X2396" t="b">
        <f t="shared" si="340"/>
        <v>0</v>
      </c>
      <c r="Y2396" t="b">
        <f t="shared" si="341"/>
        <v>0</v>
      </c>
    </row>
    <row r="2397" spans="1:25" x14ac:dyDescent="0.3">
      <c r="A2397">
        <v>2395</v>
      </c>
      <c r="B2397" t="s">
        <v>83</v>
      </c>
      <c r="C2397" t="s">
        <v>101</v>
      </c>
      <c r="D2397" t="s">
        <v>105</v>
      </c>
      <c r="E2397" t="s">
        <v>93</v>
      </c>
      <c r="F2397" t="s">
        <v>87</v>
      </c>
      <c r="G2397" t="s">
        <v>103</v>
      </c>
      <c r="H2397">
        <v>1199</v>
      </c>
      <c r="I2397">
        <v>73</v>
      </c>
      <c r="J2397">
        <v>26.9</v>
      </c>
      <c r="K2397">
        <v>8.8000000000000007</v>
      </c>
      <c r="L2397">
        <v>2026</v>
      </c>
      <c r="M2397">
        <v>9543</v>
      </c>
      <c r="N2397">
        <v>1</v>
      </c>
      <c r="O2397">
        <v>0</v>
      </c>
      <c r="P2397">
        <v>8.59</v>
      </c>
      <c r="Q2397" t="b">
        <f t="shared" si="333"/>
        <v>1</v>
      </c>
      <c r="R2397" t="b">
        <f t="shared" si="334"/>
        <v>0</v>
      </c>
      <c r="S2397" t="b">
        <f t="shared" si="335"/>
        <v>0</v>
      </c>
      <c r="T2397" t="b">
        <f t="shared" si="336"/>
        <v>0</v>
      </c>
      <c r="U2397" t="b">
        <f t="shared" si="337"/>
        <v>0</v>
      </c>
      <c r="V2397" t="b">
        <f t="shared" si="338"/>
        <v>1</v>
      </c>
      <c r="W2397" t="b">
        <f t="shared" si="339"/>
        <v>1</v>
      </c>
      <c r="X2397" t="b">
        <f t="shared" si="340"/>
        <v>0</v>
      </c>
      <c r="Y2397" t="b">
        <f t="shared" si="341"/>
        <v>0</v>
      </c>
    </row>
    <row r="2398" spans="1:25" x14ac:dyDescent="0.3">
      <c r="A2398">
        <v>2396</v>
      </c>
      <c r="B2398" t="s">
        <v>83</v>
      </c>
      <c r="C2398" t="s">
        <v>101</v>
      </c>
      <c r="D2398" t="s">
        <v>105</v>
      </c>
      <c r="E2398" t="s">
        <v>93</v>
      </c>
      <c r="F2398" t="s">
        <v>87</v>
      </c>
      <c r="G2398" t="s">
        <v>103</v>
      </c>
      <c r="H2398">
        <v>1199</v>
      </c>
      <c r="I2398">
        <v>73</v>
      </c>
      <c r="J2398">
        <v>26.9</v>
      </c>
      <c r="K2398">
        <v>8.8000000000000007</v>
      </c>
      <c r="L2398">
        <v>2026</v>
      </c>
      <c r="M2398">
        <v>6474</v>
      </c>
      <c r="N2398">
        <v>2</v>
      </c>
      <c r="O2398">
        <v>0</v>
      </c>
      <c r="P2398">
        <v>8.69</v>
      </c>
      <c r="Q2398" t="b">
        <f t="shared" si="333"/>
        <v>1</v>
      </c>
      <c r="R2398" t="b">
        <f t="shared" si="334"/>
        <v>0</v>
      </c>
      <c r="S2398" t="b">
        <f t="shared" si="335"/>
        <v>0</v>
      </c>
      <c r="T2398" t="b">
        <f t="shared" si="336"/>
        <v>0</v>
      </c>
      <c r="U2398" t="b">
        <f t="shared" si="337"/>
        <v>0</v>
      </c>
      <c r="V2398" t="b">
        <f t="shared" si="338"/>
        <v>1</v>
      </c>
      <c r="W2398" t="b">
        <f t="shared" si="339"/>
        <v>1</v>
      </c>
      <c r="X2398" t="b">
        <f t="shared" si="340"/>
        <v>0</v>
      </c>
      <c r="Y2398" t="b">
        <f t="shared" si="341"/>
        <v>0</v>
      </c>
    </row>
    <row r="2399" spans="1:25" x14ac:dyDescent="0.3">
      <c r="A2399">
        <v>2397</v>
      </c>
      <c r="B2399" t="s">
        <v>83</v>
      </c>
      <c r="C2399" t="s">
        <v>101</v>
      </c>
      <c r="D2399" t="s">
        <v>105</v>
      </c>
      <c r="E2399" t="s">
        <v>93</v>
      </c>
      <c r="F2399" t="s">
        <v>87</v>
      </c>
      <c r="G2399" t="s">
        <v>103</v>
      </c>
      <c r="H2399">
        <v>1199</v>
      </c>
      <c r="I2399">
        <v>73</v>
      </c>
      <c r="J2399">
        <v>26.9</v>
      </c>
      <c r="K2399">
        <v>8.8000000000000007</v>
      </c>
      <c r="L2399">
        <v>2025</v>
      </c>
      <c r="M2399">
        <v>23704</v>
      </c>
      <c r="N2399">
        <v>2</v>
      </c>
      <c r="O2399">
        <v>0</v>
      </c>
      <c r="P2399">
        <v>7.82</v>
      </c>
      <c r="Q2399" t="b">
        <f t="shared" si="333"/>
        <v>1</v>
      </c>
      <c r="R2399" t="b">
        <f t="shared" si="334"/>
        <v>0</v>
      </c>
      <c r="S2399" t="b">
        <f t="shared" si="335"/>
        <v>0</v>
      </c>
      <c r="T2399" t="b">
        <f t="shared" si="336"/>
        <v>0</v>
      </c>
      <c r="U2399" t="b">
        <f t="shared" si="337"/>
        <v>0</v>
      </c>
      <c r="V2399" t="b">
        <f t="shared" si="338"/>
        <v>1</v>
      </c>
      <c r="W2399" t="b">
        <f t="shared" si="339"/>
        <v>1</v>
      </c>
      <c r="X2399" t="b">
        <f t="shared" si="340"/>
        <v>0</v>
      </c>
      <c r="Y2399" t="b">
        <f t="shared" si="341"/>
        <v>0</v>
      </c>
    </row>
    <row r="2400" spans="1:25" x14ac:dyDescent="0.3">
      <c r="A2400">
        <v>2398</v>
      </c>
      <c r="B2400" t="s">
        <v>83</v>
      </c>
      <c r="C2400" t="s">
        <v>101</v>
      </c>
      <c r="D2400" t="s">
        <v>105</v>
      </c>
      <c r="E2400" t="s">
        <v>93</v>
      </c>
      <c r="F2400" t="s">
        <v>87</v>
      </c>
      <c r="G2400" t="s">
        <v>103</v>
      </c>
      <c r="H2400">
        <v>1199</v>
      </c>
      <c r="I2400">
        <v>73</v>
      </c>
      <c r="J2400">
        <v>26.9</v>
      </c>
      <c r="K2400">
        <v>8.8000000000000007</v>
      </c>
      <c r="L2400">
        <v>2023</v>
      </c>
      <c r="M2400">
        <v>54693</v>
      </c>
      <c r="N2400">
        <v>1</v>
      </c>
      <c r="O2400">
        <v>0</v>
      </c>
      <c r="P2400">
        <v>6.47</v>
      </c>
      <c r="Q2400" t="b">
        <f t="shared" si="333"/>
        <v>1</v>
      </c>
      <c r="R2400" t="b">
        <f t="shared" si="334"/>
        <v>0</v>
      </c>
      <c r="S2400" t="b">
        <f t="shared" si="335"/>
        <v>1</v>
      </c>
      <c r="T2400" t="b">
        <f t="shared" si="336"/>
        <v>0</v>
      </c>
      <c r="U2400" t="b">
        <f t="shared" si="337"/>
        <v>0</v>
      </c>
      <c r="V2400" t="b">
        <f t="shared" si="338"/>
        <v>1</v>
      </c>
      <c r="W2400" t="b">
        <f t="shared" si="339"/>
        <v>0</v>
      </c>
      <c r="X2400" t="b">
        <f t="shared" si="340"/>
        <v>0</v>
      </c>
      <c r="Y2400" t="b">
        <f t="shared" si="341"/>
        <v>0</v>
      </c>
    </row>
    <row r="2401" spans="1:25" x14ac:dyDescent="0.3">
      <c r="A2401">
        <v>2399</v>
      </c>
      <c r="B2401" t="s">
        <v>83</v>
      </c>
      <c r="C2401" t="s">
        <v>101</v>
      </c>
      <c r="D2401" t="s">
        <v>105</v>
      </c>
      <c r="E2401" t="s">
        <v>93</v>
      </c>
      <c r="F2401" t="s">
        <v>87</v>
      </c>
      <c r="G2401" t="s">
        <v>103</v>
      </c>
      <c r="H2401">
        <v>1199</v>
      </c>
      <c r="I2401">
        <v>73</v>
      </c>
      <c r="J2401">
        <v>26.9</v>
      </c>
      <c r="K2401">
        <v>8.8000000000000007</v>
      </c>
      <c r="L2401">
        <v>2022</v>
      </c>
      <c r="M2401">
        <v>74374</v>
      </c>
      <c r="N2401">
        <v>1</v>
      </c>
      <c r="O2401">
        <v>0</v>
      </c>
      <c r="P2401">
        <v>5.0999999999999996</v>
      </c>
      <c r="Q2401" t="b">
        <f t="shared" si="333"/>
        <v>1</v>
      </c>
      <c r="R2401" t="b">
        <f t="shared" si="334"/>
        <v>0</v>
      </c>
      <c r="S2401" t="b">
        <f t="shared" si="335"/>
        <v>1</v>
      </c>
      <c r="T2401" t="b">
        <f t="shared" si="336"/>
        <v>0</v>
      </c>
      <c r="U2401" t="b">
        <f t="shared" si="337"/>
        <v>0</v>
      </c>
      <c r="V2401" t="b">
        <f t="shared" si="338"/>
        <v>0</v>
      </c>
      <c r="W2401" t="b">
        <f t="shared" si="339"/>
        <v>0</v>
      </c>
      <c r="X2401" t="b">
        <f t="shared" si="340"/>
        <v>0</v>
      </c>
      <c r="Y2401" t="b">
        <f t="shared" si="341"/>
        <v>0</v>
      </c>
    </row>
    <row r="2402" spans="1:25" x14ac:dyDescent="0.3">
      <c r="A2402">
        <v>2400</v>
      </c>
      <c r="B2402" t="s">
        <v>83</v>
      </c>
      <c r="C2402" t="s">
        <v>101</v>
      </c>
      <c r="D2402" t="s">
        <v>105</v>
      </c>
      <c r="E2402" t="s">
        <v>93</v>
      </c>
      <c r="F2402" t="s">
        <v>87</v>
      </c>
      <c r="G2402" t="s">
        <v>103</v>
      </c>
      <c r="H2402">
        <v>1199</v>
      </c>
      <c r="I2402">
        <v>73</v>
      </c>
      <c r="J2402">
        <v>26.9</v>
      </c>
      <c r="K2402">
        <v>8.8000000000000007</v>
      </c>
      <c r="L2402">
        <v>2023</v>
      </c>
      <c r="M2402">
        <v>58412</v>
      </c>
      <c r="N2402">
        <v>2</v>
      </c>
      <c r="O2402">
        <v>0</v>
      </c>
      <c r="P2402">
        <v>5.61</v>
      </c>
      <c r="Q2402" t="b">
        <f t="shared" si="333"/>
        <v>1</v>
      </c>
      <c r="R2402" t="b">
        <f t="shared" si="334"/>
        <v>0</v>
      </c>
      <c r="S2402" t="b">
        <f t="shared" si="335"/>
        <v>1</v>
      </c>
      <c r="T2402" t="b">
        <f t="shared" si="336"/>
        <v>0</v>
      </c>
      <c r="U2402" t="b">
        <f t="shared" si="337"/>
        <v>0</v>
      </c>
      <c r="V2402" t="b">
        <f t="shared" si="338"/>
        <v>1</v>
      </c>
      <c r="W2402" t="b">
        <f t="shared" si="339"/>
        <v>0</v>
      </c>
      <c r="X2402" t="b">
        <f t="shared" si="340"/>
        <v>0</v>
      </c>
      <c r="Y2402" t="b">
        <f t="shared" si="341"/>
        <v>0</v>
      </c>
    </row>
    <row r="2403" spans="1:25" x14ac:dyDescent="0.3">
      <c r="A2403">
        <v>2401</v>
      </c>
      <c r="B2403" t="s">
        <v>83</v>
      </c>
      <c r="C2403" t="s">
        <v>106</v>
      </c>
      <c r="D2403" t="s">
        <v>107</v>
      </c>
      <c r="E2403" t="s">
        <v>86</v>
      </c>
      <c r="F2403" t="s">
        <v>87</v>
      </c>
      <c r="G2403" t="s">
        <v>108</v>
      </c>
      <c r="H2403">
        <v>1199</v>
      </c>
      <c r="I2403">
        <v>118</v>
      </c>
      <c r="J2403">
        <v>17.399999999999999</v>
      </c>
      <c r="K2403">
        <v>9.5</v>
      </c>
      <c r="L2403">
        <v>2023</v>
      </c>
      <c r="M2403">
        <v>33194</v>
      </c>
      <c r="N2403">
        <v>2</v>
      </c>
      <c r="O2403">
        <v>0</v>
      </c>
      <c r="P2403">
        <v>6.05</v>
      </c>
      <c r="Q2403" t="b">
        <f t="shared" si="333"/>
        <v>1</v>
      </c>
      <c r="R2403" t="b">
        <f t="shared" si="334"/>
        <v>0</v>
      </c>
      <c r="S2403" t="b">
        <f t="shared" si="335"/>
        <v>0</v>
      </c>
      <c r="T2403" t="b">
        <f t="shared" si="336"/>
        <v>0</v>
      </c>
      <c r="U2403" t="b">
        <f t="shared" si="337"/>
        <v>0</v>
      </c>
      <c r="V2403" t="b">
        <f t="shared" si="338"/>
        <v>1</v>
      </c>
      <c r="W2403" t="b">
        <f t="shared" si="339"/>
        <v>0</v>
      </c>
      <c r="X2403" t="b">
        <f t="shared" si="340"/>
        <v>0</v>
      </c>
      <c r="Y2403" t="b">
        <f t="shared" si="341"/>
        <v>0</v>
      </c>
    </row>
    <row r="2404" spans="1:25" x14ac:dyDescent="0.3">
      <c r="A2404">
        <v>2402</v>
      </c>
      <c r="B2404" t="s">
        <v>83</v>
      </c>
      <c r="C2404" t="s">
        <v>106</v>
      </c>
      <c r="D2404" t="s">
        <v>107</v>
      </c>
      <c r="E2404" t="s">
        <v>86</v>
      </c>
      <c r="F2404" t="s">
        <v>87</v>
      </c>
      <c r="G2404" t="s">
        <v>108</v>
      </c>
      <c r="H2404">
        <v>1199</v>
      </c>
      <c r="I2404">
        <v>118</v>
      </c>
      <c r="J2404">
        <v>17.399999999999999</v>
      </c>
      <c r="K2404">
        <v>9.5</v>
      </c>
      <c r="L2404">
        <v>2020</v>
      </c>
      <c r="M2404">
        <v>84132</v>
      </c>
      <c r="N2404">
        <v>1</v>
      </c>
      <c r="O2404">
        <v>1</v>
      </c>
      <c r="P2404">
        <v>3.5</v>
      </c>
      <c r="Q2404" t="b">
        <f t="shared" si="333"/>
        <v>0</v>
      </c>
      <c r="R2404" t="b">
        <f t="shared" si="334"/>
        <v>0</v>
      </c>
      <c r="S2404" t="b">
        <f t="shared" si="335"/>
        <v>1</v>
      </c>
      <c r="T2404" t="b">
        <f t="shared" si="336"/>
        <v>0</v>
      </c>
      <c r="U2404" t="b">
        <f t="shared" si="337"/>
        <v>0</v>
      </c>
      <c r="V2404" t="b">
        <f t="shared" si="338"/>
        <v>0</v>
      </c>
      <c r="W2404" t="b">
        <f t="shared" si="339"/>
        <v>0</v>
      </c>
      <c r="X2404" t="b">
        <f t="shared" si="340"/>
        <v>0</v>
      </c>
      <c r="Y2404" t="b">
        <f t="shared" si="341"/>
        <v>0</v>
      </c>
    </row>
    <row r="2405" spans="1:25" x14ac:dyDescent="0.3">
      <c r="A2405">
        <v>2403</v>
      </c>
      <c r="B2405" t="s">
        <v>83</v>
      </c>
      <c r="C2405" t="s">
        <v>106</v>
      </c>
      <c r="D2405" t="s">
        <v>107</v>
      </c>
      <c r="E2405" t="s">
        <v>86</v>
      </c>
      <c r="F2405" t="s">
        <v>87</v>
      </c>
      <c r="G2405" t="s">
        <v>108</v>
      </c>
      <c r="H2405">
        <v>1199</v>
      </c>
      <c r="I2405">
        <v>118</v>
      </c>
      <c r="J2405">
        <v>17.399999999999999</v>
      </c>
      <c r="K2405">
        <v>9.5</v>
      </c>
      <c r="L2405">
        <v>2025</v>
      </c>
      <c r="M2405">
        <v>15497</v>
      </c>
      <c r="N2405">
        <v>1</v>
      </c>
      <c r="O2405">
        <v>0</v>
      </c>
      <c r="P2405">
        <v>8.56</v>
      </c>
      <c r="Q2405" t="b">
        <f t="shared" si="333"/>
        <v>1</v>
      </c>
      <c r="R2405" t="b">
        <f t="shared" si="334"/>
        <v>0</v>
      </c>
      <c r="S2405" t="b">
        <f t="shared" si="335"/>
        <v>0</v>
      </c>
      <c r="T2405" t="b">
        <f t="shared" si="336"/>
        <v>0</v>
      </c>
      <c r="U2405" t="b">
        <f t="shared" si="337"/>
        <v>0</v>
      </c>
      <c r="V2405" t="b">
        <f t="shared" si="338"/>
        <v>1</v>
      </c>
      <c r="W2405" t="b">
        <f t="shared" si="339"/>
        <v>1</v>
      </c>
      <c r="X2405" t="b">
        <f t="shared" si="340"/>
        <v>0</v>
      </c>
      <c r="Y2405" t="b">
        <f t="shared" si="341"/>
        <v>0</v>
      </c>
    </row>
    <row r="2406" spans="1:25" x14ac:dyDescent="0.3">
      <c r="A2406">
        <v>2404</v>
      </c>
      <c r="B2406" t="s">
        <v>83</v>
      </c>
      <c r="C2406" t="s">
        <v>106</v>
      </c>
      <c r="D2406" t="s">
        <v>107</v>
      </c>
      <c r="E2406" t="s">
        <v>86</v>
      </c>
      <c r="F2406" t="s">
        <v>87</v>
      </c>
      <c r="G2406" t="s">
        <v>108</v>
      </c>
      <c r="H2406">
        <v>1199</v>
      </c>
      <c r="I2406">
        <v>118</v>
      </c>
      <c r="J2406">
        <v>17.399999999999999</v>
      </c>
      <c r="K2406">
        <v>9.5</v>
      </c>
      <c r="L2406">
        <v>2021</v>
      </c>
      <c r="M2406">
        <v>91985</v>
      </c>
      <c r="N2406">
        <v>2</v>
      </c>
      <c r="O2406">
        <v>0</v>
      </c>
      <c r="P2406">
        <v>4.57</v>
      </c>
      <c r="Q2406" t="b">
        <f t="shared" si="333"/>
        <v>1</v>
      </c>
      <c r="R2406" t="b">
        <f t="shared" si="334"/>
        <v>1</v>
      </c>
      <c r="S2406" t="b">
        <f t="shared" si="335"/>
        <v>1</v>
      </c>
      <c r="T2406" t="b">
        <f t="shared" si="336"/>
        <v>0</v>
      </c>
      <c r="U2406" t="b">
        <f t="shared" si="337"/>
        <v>0</v>
      </c>
      <c r="V2406" t="b">
        <f t="shared" si="338"/>
        <v>0</v>
      </c>
      <c r="W2406" t="b">
        <f t="shared" si="339"/>
        <v>0</v>
      </c>
      <c r="X2406" t="b">
        <f t="shared" si="340"/>
        <v>0</v>
      </c>
      <c r="Y2406" t="b">
        <f t="shared" si="341"/>
        <v>0</v>
      </c>
    </row>
    <row r="2407" spans="1:25" x14ac:dyDescent="0.3">
      <c r="A2407">
        <v>2405</v>
      </c>
      <c r="B2407" t="s">
        <v>83</v>
      </c>
      <c r="C2407" t="s">
        <v>106</v>
      </c>
      <c r="D2407" t="s">
        <v>107</v>
      </c>
      <c r="E2407" t="s">
        <v>86</v>
      </c>
      <c r="F2407" t="s">
        <v>87</v>
      </c>
      <c r="G2407" t="s">
        <v>108</v>
      </c>
      <c r="H2407">
        <v>1199</v>
      </c>
      <c r="I2407">
        <v>118</v>
      </c>
      <c r="J2407">
        <v>17.399999999999999</v>
      </c>
      <c r="K2407">
        <v>9.5</v>
      </c>
      <c r="L2407">
        <v>2022</v>
      </c>
      <c r="M2407">
        <v>56379</v>
      </c>
      <c r="N2407">
        <v>1</v>
      </c>
      <c r="O2407">
        <v>1</v>
      </c>
      <c r="P2407">
        <v>5.2</v>
      </c>
      <c r="Q2407" t="b">
        <f t="shared" si="333"/>
        <v>1</v>
      </c>
      <c r="R2407" t="b">
        <f t="shared" si="334"/>
        <v>0</v>
      </c>
      <c r="S2407" t="b">
        <f t="shared" si="335"/>
        <v>1</v>
      </c>
      <c r="T2407" t="b">
        <f t="shared" si="336"/>
        <v>0</v>
      </c>
      <c r="U2407" t="b">
        <f t="shared" si="337"/>
        <v>0</v>
      </c>
      <c r="V2407" t="b">
        <f t="shared" si="338"/>
        <v>0</v>
      </c>
      <c r="W2407" t="b">
        <f t="shared" si="339"/>
        <v>0</v>
      </c>
      <c r="X2407" t="b">
        <f t="shared" si="340"/>
        <v>0</v>
      </c>
      <c r="Y2407" t="b">
        <f t="shared" si="341"/>
        <v>0</v>
      </c>
    </row>
    <row r="2408" spans="1:25" x14ac:dyDescent="0.3">
      <c r="A2408">
        <v>2406</v>
      </c>
      <c r="B2408" t="s">
        <v>83</v>
      </c>
      <c r="C2408" t="s">
        <v>106</v>
      </c>
      <c r="D2408" t="s">
        <v>107</v>
      </c>
      <c r="E2408" t="s">
        <v>86</v>
      </c>
      <c r="F2408" t="s">
        <v>87</v>
      </c>
      <c r="G2408" t="s">
        <v>108</v>
      </c>
      <c r="H2408">
        <v>1199</v>
      </c>
      <c r="I2408">
        <v>118</v>
      </c>
      <c r="J2408">
        <v>17.399999999999999</v>
      </c>
      <c r="K2408">
        <v>9.5</v>
      </c>
      <c r="L2408">
        <v>2022</v>
      </c>
      <c r="M2408">
        <v>79528</v>
      </c>
      <c r="N2408">
        <v>1</v>
      </c>
      <c r="O2408">
        <v>0</v>
      </c>
      <c r="P2408">
        <v>5.94</v>
      </c>
      <c r="Q2408" t="b">
        <f t="shared" si="333"/>
        <v>1</v>
      </c>
      <c r="R2408" t="b">
        <f t="shared" si="334"/>
        <v>0</v>
      </c>
      <c r="S2408" t="b">
        <f t="shared" si="335"/>
        <v>1</v>
      </c>
      <c r="T2408" t="b">
        <f t="shared" si="336"/>
        <v>0</v>
      </c>
      <c r="U2408" t="b">
        <f t="shared" si="337"/>
        <v>0</v>
      </c>
      <c r="V2408" t="b">
        <f t="shared" si="338"/>
        <v>0</v>
      </c>
      <c r="W2408" t="b">
        <f t="shared" si="339"/>
        <v>0</v>
      </c>
      <c r="X2408" t="b">
        <f t="shared" si="340"/>
        <v>0</v>
      </c>
      <c r="Y2408" t="b">
        <f t="shared" si="341"/>
        <v>0</v>
      </c>
    </row>
    <row r="2409" spans="1:25" x14ac:dyDescent="0.3">
      <c r="A2409">
        <v>2407</v>
      </c>
      <c r="B2409" t="s">
        <v>83</v>
      </c>
      <c r="C2409" t="s">
        <v>106</v>
      </c>
      <c r="D2409" t="s">
        <v>107</v>
      </c>
      <c r="E2409" t="s">
        <v>86</v>
      </c>
      <c r="F2409" t="s">
        <v>87</v>
      </c>
      <c r="G2409" t="s">
        <v>108</v>
      </c>
      <c r="H2409">
        <v>1199</v>
      </c>
      <c r="I2409">
        <v>118</v>
      </c>
      <c r="J2409">
        <v>17.399999999999999</v>
      </c>
      <c r="K2409">
        <v>9.5</v>
      </c>
      <c r="L2409">
        <v>2025</v>
      </c>
      <c r="M2409">
        <v>26099</v>
      </c>
      <c r="N2409">
        <v>2</v>
      </c>
      <c r="O2409">
        <v>0</v>
      </c>
      <c r="P2409">
        <v>7.82</v>
      </c>
      <c r="Q2409" t="b">
        <f t="shared" si="333"/>
        <v>1</v>
      </c>
      <c r="R2409" t="b">
        <f t="shared" si="334"/>
        <v>0</v>
      </c>
      <c r="S2409" t="b">
        <f t="shared" si="335"/>
        <v>0</v>
      </c>
      <c r="T2409" t="b">
        <f t="shared" si="336"/>
        <v>0</v>
      </c>
      <c r="U2409" t="b">
        <f t="shared" si="337"/>
        <v>0</v>
      </c>
      <c r="V2409" t="b">
        <f t="shared" si="338"/>
        <v>1</v>
      </c>
      <c r="W2409" t="b">
        <f t="shared" si="339"/>
        <v>1</v>
      </c>
      <c r="X2409" t="b">
        <f t="shared" si="340"/>
        <v>0</v>
      </c>
      <c r="Y2409" t="b">
        <f t="shared" si="341"/>
        <v>0</v>
      </c>
    </row>
    <row r="2410" spans="1:25" x14ac:dyDescent="0.3">
      <c r="A2410">
        <v>2408</v>
      </c>
      <c r="B2410" t="s">
        <v>83</v>
      </c>
      <c r="C2410" t="s">
        <v>106</v>
      </c>
      <c r="D2410" t="s">
        <v>107</v>
      </c>
      <c r="E2410" t="s">
        <v>86</v>
      </c>
      <c r="F2410" t="s">
        <v>87</v>
      </c>
      <c r="G2410" t="s">
        <v>108</v>
      </c>
      <c r="H2410">
        <v>1199</v>
      </c>
      <c r="I2410">
        <v>118</v>
      </c>
      <c r="J2410">
        <v>17.399999999999999</v>
      </c>
      <c r="K2410">
        <v>9.5</v>
      </c>
      <c r="L2410">
        <v>2025</v>
      </c>
      <c r="M2410">
        <v>18372</v>
      </c>
      <c r="N2410">
        <v>1</v>
      </c>
      <c r="O2410">
        <v>0</v>
      </c>
      <c r="P2410">
        <v>8.5399999999999991</v>
      </c>
      <c r="Q2410" t="b">
        <f t="shared" si="333"/>
        <v>1</v>
      </c>
      <c r="R2410" t="b">
        <f t="shared" si="334"/>
        <v>0</v>
      </c>
      <c r="S2410" t="b">
        <f t="shared" si="335"/>
        <v>0</v>
      </c>
      <c r="T2410" t="b">
        <f t="shared" si="336"/>
        <v>0</v>
      </c>
      <c r="U2410" t="b">
        <f t="shared" si="337"/>
        <v>0</v>
      </c>
      <c r="V2410" t="b">
        <f t="shared" si="338"/>
        <v>1</v>
      </c>
      <c r="W2410" t="b">
        <f t="shared" si="339"/>
        <v>1</v>
      </c>
      <c r="X2410" t="b">
        <f t="shared" si="340"/>
        <v>0</v>
      </c>
      <c r="Y2410" t="b">
        <f t="shared" si="341"/>
        <v>0</v>
      </c>
    </row>
    <row r="2411" spans="1:25" x14ac:dyDescent="0.3">
      <c r="A2411">
        <v>2409</v>
      </c>
      <c r="B2411" t="s">
        <v>83</v>
      </c>
      <c r="C2411" t="s">
        <v>106</v>
      </c>
      <c r="D2411" t="s">
        <v>107</v>
      </c>
      <c r="E2411" t="s">
        <v>86</v>
      </c>
      <c r="F2411" t="s">
        <v>87</v>
      </c>
      <c r="G2411" t="s">
        <v>108</v>
      </c>
      <c r="H2411">
        <v>1199</v>
      </c>
      <c r="I2411">
        <v>118</v>
      </c>
      <c r="J2411">
        <v>17.399999999999999</v>
      </c>
      <c r="K2411">
        <v>9.5</v>
      </c>
      <c r="L2411">
        <v>2025</v>
      </c>
      <c r="M2411">
        <v>12014</v>
      </c>
      <c r="N2411">
        <v>3</v>
      </c>
      <c r="O2411">
        <v>0</v>
      </c>
      <c r="P2411">
        <v>7.67</v>
      </c>
      <c r="Q2411" t="b">
        <f t="shared" si="333"/>
        <v>1</v>
      </c>
      <c r="R2411" t="b">
        <f t="shared" si="334"/>
        <v>0</v>
      </c>
      <c r="S2411" t="b">
        <f t="shared" si="335"/>
        <v>0</v>
      </c>
      <c r="T2411" t="b">
        <f t="shared" si="336"/>
        <v>0</v>
      </c>
      <c r="U2411" t="b">
        <f t="shared" si="337"/>
        <v>0</v>
      </c>
      <c r="V2411" t="b">
        <f t="shared" si="338"/>
        <v>1</v>
      </c>
      <c r="W2411" t="b">
        <f t="shared" si="339"/>
        <v>1</v>
      </c>
      <c r="X2411" t="b">
        <f t="shared" si="340"/>
        <v>0</v>
      </c>
      <c r="Y2411" t="b">
        <f t="shared" si="341"/>
        <v>0</v>
      </c>
    </row>
    <row r="2412" spans="1:25" x14ac:dyDescent="0.3">
      <c r="A2412">
        <v>2410</v>
      </c>
      <c r="B2412" t="s">
        <v>83</v>
      </c>
      <c r="C2412" t="s">
        <v>106</v>
      </c>
      <c r="D2412" t="s">
        <v>107</v>
      </c>
      <c r="E2412" t="s">
        <v>86</v>
      </c>
      <c r="F2412" t="s">
        <v>87</v>
      </c>
      <c r="G2412" t="s">
        <v>108</v>
      </c>
      <c r="H2412">
        <v>1199</v>
      </c>
      <c r="I2412">
        <v>118</v>
      </c>
      <c r="J2412">
        <v>17.399999999999999</v>
      </c>
      <c r="K2412">
        <v>9.5</v>
      </c>
      <c r="L2412">
        <v>2023</v>
      </c>
      <c r="M2412">
        <v>29668</v>
      </c>
      <c r="N2412">
        <v>1</v>
      </c>
      <c r="O2412">
        <v>0</v>
      </c>
      <c r="P2412">
        <v>6.61</v>
      </c>
      <c r="Q2412" t="b">
        <f t="shared" si="333"/>
        <v>1</v>
      </c>
      <c r="R2412" t="b">
        <f t="shared" si="334"/>
        <v>0</v>
      </c>
      <c r="S2412" t="b">
        <f t="shared" si="335"/>
        <v>0</v>
      </c>
      <c r="T2412" t="b">
        <f t="shared" si="336"/>
        <v>0</v>
      </c>
      <c r="U2412" t="b">
        <f t="shared" si="337"/>
        <v>0</v>
      </c>
      <c r="V2412" t="b">
        <f t="shared" si="338"/>
        <v>1</v>
      </c>
      <c r="W2412" t="b">
        <f t="shared" si="339"/>
        <v>0</v>
      </c>
      <c r="X2412" t="b">
        <f t="shared" si="340"/>
        <v>0</v>
      </c>
      <c r="Y2412" t="b">
        <f t="shared" si="341"/>
        <v>0</v>
      </c>
    </row>
    <row r="2413" spans="1:25" x14ac:dyDescent="0.3">
      <c r="A2413">
        <v>2411</v>
      </c>
      <c r="B2413" t="s">
        <v>83</v>
      </c>
      <c r="C2413" t="s">
        <v>106</v>
      </c>
      <c r="D2413" t="s">
        <v>107</v>
      </c>
      <c r="E2413" t="s">
        <v>86</v>
      </c>
      <c r="F2413" t="s">
        <v>87</v>
      </c>
      <c r="G2413" t="s">
        <v>108</v>
      </c>
      <c r="H2413">
        <v>1199</v>
      </c>
      <c r="I2413">
        <v>118</v>
      </c>
      <c r="J2413">
        <v>17.399999999999999</v>
      </c>
      <c r="K2413">
        <v>9.5</v>
      </c>
      <c r="L2413">
        <v>2026</v>
      </c>
      <c r="M2413">
        <v>9733</v>
      </c>
      <c r="N2413">
        <v>1</v>
      </c>
      <c r="O2413">
        <v>0</v>
      </c>
      <c r="P2413">
        <v>9.16</v>
      </c>
      <c r="Q2413" t="b">
        <f t="shared" si="333"/>
        <v>1</v>
      </c>
      <c r="R2413" t="b">
        <f t="shared" si="334"/>
        <v>0</v>
      </c>
      <c r="S2413" t="b">
        <f t="shared" si="335"/>
        <v>0</v>
      </c>
      <c r="T2413" t="b">
        <f t="shared" si="336"/>
        <v>0</v>
      </c>
      <c r="U2413" t="b">
        <f t="shared" si="337"/>
        <v>0</v>
      </c>
      <c r="V2413" t="b">
        <f t="shared" si="338"/>
        <v>1</v>
      </c>
      <c r="W2413" t="b">
        <f t="shared" si="339"/>
        <v>1</v>
      </c>
      <c r="X2413" t="b">
        <f t="shared" si="340"/>
        <v>0</v>
      </c>
      <c r="Y2413" t="b">
        <f t="shared" si="341"/>
        <v>0</v>
      </c>
    </row>
    <row r="2414" spans="1:25" x14ac:dyDescent="0.3">
      <c r="A2414">
        <v>2412</v>
      </c>
      <c r="B2414" t="s">
        <v>83</v>
      </c>
      <c r="C2414" t="s">
        <v>106</v>
      </c>
      <c r="D2414" t="s">
        <v>107</v>
      </c>
      <c r="E2414" t="s">
        <v>86</v>
      </c>
      <c r="F2414" t="s">
        <v>87</v>
      </c>
      <c r="G2414" t="s">
        <v>108</v>
      </c>
      <c r="H2414">
        <v>1199</v>
      </c>
      <c r="I2414">
        <v>118</v>
      </c>
      <c r="J2414">
        <v>17.399999999999999</v>
      </c>
      <c r="K2414">
        <v>9.5</v>
      </c>
      <c r="L2414">
        <v>2020</v>
      </c>
      <c r="M2414">
        <v>92457</v>
      </c>
      <c r="N2414">
        <v>1</v>
      </c>
      <c r="O2414">
        <v>0</v>
      </c>
      <c r="P2414">
        <v>4.24</v>
      </c>
      <c r="Q2414" t="b">
        <f t="shared" si="333"/>
        <v>1</v>
      </c>
      <c r="R2414" t="b">
        <f t="shared" si="334"/>
        <v>1</v>
      </c>
      <c r="S2414" t="b">
        <f t="shared" si="335"/>
        <v>1</v>
      </c>
      <c r="T2414" t="b">
        <f t="shared" si="336"/>
        <v>0</v>
      </c>
      <c r="U2414" t="b">
        <f t="shared" si="337"/>
        <v>0</v>
      </c>
      <c r="V2414" t="b">
        <f t="shared" si="338"/>
        <v>0</v>
      </c>
      <c r="W2414" t="b">
        <f t="shared" si="339"/>
        <v>0</v>
      </c>
      <c r="X2414" t="b">
        <f t="shared" si="340"/>
        <v>0</v>
      </c>
      <c r="Y2414" t="b">
        <f t="shared" si="341"/>
        <v>0</v>
      </c>
    </row>
    <row r="2415" spans="1:25" x14ac:dyDescent="0.3">
      <c r="A2415">
        <v>2413</v>
      </c>
      <c r="B2415" t="s">
        <v>83</v>
      </c>
      <c r="C2415" t="s">
        <v>106</v>
      </c>
      <c r="D2415" t="s">
        <v>107</v>
      </c>
      <c r="E2415" t="s">
        <v>86</v>
      </c>
      <c r="F2415" t="s">
        <v>87</v>
      </c>
      <c r="G2415" t="s">
        <v>108</v>
      </c>
      <c r="H2415">
        <v>1199</v>
      </c>
      <c r="I2415">
        <v>118</v>
      </c>
      <c r="J2415">
        <v>17.399999999999999</v>
      </c>
      <c r="K2415">
        <v>9.5</v>
      </c>
      <c r="L2415">
        <v>2020</v>
      </c>
      <c r="M2415">
        <v>79799</v>
      </c>
      <c r="N2415">
        <v>2</v>
      </c>
      <c r="O2415">
        <v>0</v>
      </c>
      <c r="P2415">
        <v>3.55</v>
      </c>
      <c r="Q2415" t="b">
        <f t="shared" si="333"/>
        <v>0</v>
      </c>
      <c r="R2415" t="b">
        <f t="shared" si="334"/>
        <v>0</v>
      </c>
      <c r="S2415" t="b">
        <f t="shared" si="335"/>
        <v>1</v>
      </c>
      <c r="T2415" t="b">
        <f t="shared" si="336"/>
        <v>0</v>
      </c>
      <c r="U2415" t="b">
        <f t="shared" si="337"/>
        <v>0</v>
      </c>
      <c r="V2415" t="b">
        <f t="shared" si="338"/>
        <v>0</v>
      </c>
      <c r="W2415" t="b">
        <f t="shared" si="339"/>
        <v>0</v>
      </c>
      <c r="X2415" t="b">
        <f t="shared" si="340"/>
        <v>0</v>
      </c>
      <c r="Y2415" t="b">
        <f t="shared" si="341"/>
        <v>0</v>
      </c>
    </row>
    <row r="2416" spans="1:25" x14ac:dyDescent="0.3">
      <c r="A2416">
        <v>2414</v>
      </c>
      <c r="B2416" t="s">
        <v>83</v>
      </c>
      <c r="C2416" t="s">
        <v>106</v>
      </c>
      <c r="D2416" t="s">
        <v>107</v>
      </c>
      <c r="E2416" t="s">
        <v>86</v>
      </c>
      <c r="F2416" t="s">
        <v>87</v>
      </c>
      <c r="G2416" t="s">
        <v>108</v>
      </c>
      <c r="H2416">
        <v>1199</v>
      </c>
      <c r="I2416">
        <v>118</v>
      </c>
      <c r="J2416">
        <v>17.399999999999999</v>
      </c>
      <c r="K2416">
        <v>9.5</v>
      </c>
      <c r="L2416">
        <v>2021</v>
      </c>
      <c r="M2416">
        <v>103632</v>
      </c>
      <c r="N2416">
        <v>1</v>
      </c>
      <c r="O2416">
        <v>0</v>
      </c>
      <c r="P2416">
        <v>4.74</v>
      </c>
      <c r="Q2416" t="b">
        <f t="shared" si="333"/>
        <v>1</v>
      </c>
      <c r="R2416" t="b">
        <f t="shared" si="334"/>
        <v>1</v>
      </c>
      <c r="S2416" t="b">
        <f t="shared" si="335"/>
        <v>1</v>
      </c>
      <c r="T2416" t="b">
        <f t="shared" si="336"/>
        <v>0</v>
      </c>
      <c r="U2416" t="b">
        <f t="shared" si="337"/>
        <v>0</v>
      </c>
      <c r="V2416" t="b">
        <f t="shared" si="338"/>
        <v>0</v>
      </c>
      <c r="W2416" t="b">
        <f t="shared" si="339"/>
        <v>0</v>
      </c>
      <c r="X2416" t="b">
        <f t="shared" si="340"/>
        <v>0</v>
      </c>
      <c r="Y2416" t="b">
        <f t="shared" si="341"/>
        <v>0</v>
      </c>
    </row>
    <row r="2417" spans="1:25" x14ac:dyDescent="0.3">
      <c r="A2417">
        <v>2415</v>
      </c>
      <c r="B2417" t="s">
        <v>83</v>
      </c>
      <c r="C2417" t="s">
        <v>106</v>
      </c>
      <c r="D2417" t="s">
        <v>107</v>
      </c>
      <c r="E2417" t="s">
        <v>86</v>
      </c>
      <c r="F2417" t="s">
        <v>87</v>
      </c>
      <c r="G2417" t="s">
        <v>108</v>
      </c>
      <c r="H2417">
        <v>1199</v>
      </c>
      <c r="I2417">
        <v>118</v>
      </c>
      <c r="J2417">
        <v>17.399999999999999</v>
      </c>
      <c r="K2417">
        <v>9.5</v>
      </c>
      <c r="L2417">
        <v>2021</v>
      </c>
      <c r="M2417">
        <v>70332</v>
      </c>
      <c r="N2417">
        <v>1</v>
      </c>
      <c r="O2417">
        <v>1</v>
      </c>
      <c r="P2417">
        <v>4.08</v>
      </c>
      <c r="Q2417" t="b">
        <f t="shared" si="333"/>
        <v>1</v>
      </c>
      <c r="R2417" t="b">
        <f t="shared" si="334"/>
        <v>1</v>
      </c>
      <c r="S2417" t="b">
        <f t="shared" si="335"/>
        <v>1</v>
      </c>
      <c r="T2417" t="b">
        <f t="shared" si="336"/>
        <v>0</v>
      </c>
      <c r="U2417" t="b">
        <f t="shared" si="337"/>
        <v>0</v>
      </c>
      <c r="V2417" t="b">
        <f t="shared" si="338"/>
        <v>0</v>
      </c>
      <c r="W2417" t="b">
        <f t="shared" si="339"/>
        <v>0</v>
      </c>
      <c r="X2417" t="b">
        <f t="shared" si="340"/>
        <v>0</v>
      </c>
      <c r="Y2417" t="b">
        <f t="shared" si="341"/>
        <v>0</v>
      </c>
    </row>
    <row r="2418" spans="1:25" x14ac:dyDescent="0.3">
      <c r="A2418">
        <v>2416</v>
      </c>
      <c r="B2418" t="s">
        <v>83</v>
      </c>
      <c r="C2418" t="s">
        <v>106</v>
      </c>
      <c r="D2418" t="s">
        <v>107</v>
      </c>
      <c r="E2418" t="s">
        <v>86</v>
      </c>
      <c r="F2418" t="s">
        <v>87</v>
      </c>
      <c r="G2418" t="s">
        <v>108</v>
      </c>
      <c r="H2418">
        <v>1199</v>
      </c>
      <c r="I2418">
        <v>118</v>
      </c>
      <c r="J2418">
        <v>17.399999999999999</v>
      </c>
      <c r="K2418">
        <v>9.5</v>
      </c>
      <c r="L2418">
        <v>2023</v>
      </c>
      <c r="M2418">
        <v>63573</v>
      </c>
      <c r="N2418">
        <v>1</v>
      </c>
      <c r="O2418">
        <v>0</v>
      </c>
      <c r="P2418">
        <v>6.63</v>
      </c>
      <c r="Q2418" t="b">
        <f t="shared" si="333"/>
        <v>1</v>
      </c>
      <c r="R2418" t="b">
        <f t="shared" si="334"/>
        <v>0</v>
      </c>
      <c r="S2418" t="b">
        <f t="shared" si="335"/>
        <v>1</v>
      </c>
      <c r="T2418" t="b">
        <f t="shared" si="336"/>
        <v>0</v>
      </c>
      <c r="U2418" t="b">
        <f t="shared" si="337"/>
        <v>0</v>
      </c>
      <c r="V2418" t="b">
        <f t="shared" si="338"/>
        <v>1</v>
      </c>
      <c r="W2418" t="b">
        <f t="shared" si="339"/>
        <v>0</v>
      </c>
      <c r="X2418" t="b">
        <f t="shared" si="340"/>
        <v>0</v>
      </c>
      <c r="Y2418" t="b">
        <f t="shared" si="341"/>
        <v>0</v>
      </c>
    </row>
    <row r="2419" spans="1:25" x14ac:dyDescent="0.3">
      <c r="A2419">
        <v>2417</v>
      </c>
      <c r="B2419" t="s">
        <v>83</v>
      </c>
      <c r="C2419" t="s">
        <v>106</v>
      </c>
      <c r="D2419" t="s">
        <v>107</v>
      </c>
      <c r="E2419" t="s">
        <v>86</v>
      </c>
      <c r="F2419" t="s">
        <v>87</v>
      </c>
      <c r="G2419" t="s">
        <v>108</v>
      </c>
      <c r="H2419">
        <v>1199</v>
      </c>
      <c r="I2419">
        <v>118</v>
      </c>
      <c r="J2419">
        <v>17.399999999999999</v>
      </c>
      <c r="K2419">
        <v>9.5</v>
      </c>
      <c r="L2419">
        <v>2024</v>
      </c>
      <c r="M2419">
        <v>30434</v>
      </c>
      <c r="N2419">
        <v>2</v>
      </c>
      <c r="O2419">
        <v>0</v>
      </c>
      <c r="P2419">
        <v>6.93</v>
      </c>
      <c r="Q2419" t="b">
        <f t="shared" si="333"/>
        <v>1</v>
      </c>
      <c r="R2419" t="b">
        <f t="shared" si="334"/>
        <v>0</v>
      </c>
      <c r="S2419" t="b">
        <f t="shared" si="335"/>
        <v>0</v>
      </c>
      <c r="T2419" t="b">
        <f t="shared" si="336"/>
        <v>0</v>
      </c>
      <c r="U2419" t="b">
        <f t="shared" si="337"/>
        <v>0</v>
      </c>
      <c r="V2419" t="b">
        <f t="shared" si="338"/>
        <v>1</v>
      </c>
      <c r="W2419" t="b">
        <f t="shared" si="339"/>
        <v>0</v>
      </c>
      <c r="X2419" t="b">
        <f t="shared" si="340"/>
        <v>0</v>
      </c>
      <c r="Y2419" t="b">
        <f t="shared" si="341"/>
        <v>0</v>
      </c>
    </row>
    <row r="2420" spans="1:25" x14ac:dyDescent="0.3">
      <c r="A2420">
        <v>2418</v>
      </c>
      <c r="B2420" t="s">
        <v>83</v>
      </c>
      <c r="C2420" t="s">
        <v>106</v>
      </c>
      <c r="D2420" t="s">
        <v>107</v>
      </c>
      <c r="E2420" t="s">
        <v>86</v>
      </c>
      <c r="F2420" t="s">
        <v>87</v>
      </c>
      <c r="G2420" t="s">
        <v>108</v>
      </c>
      <c r="H2420">
        <v>1199</v>
      </c>
      <c r="I2420">
        <v>118</v>
      </c>
      <c r="J2420">
        <v>17.399999999999999</v>
      </c>
      <c r="K2420">
        <v>9.5</v>
      </c>
      <c r="L2420">
        <v>2025</v>
      </c>
      <c r="M2420">
        <v>19586</v>
      </c>
      <c r="N2420">
        <v>1</v>
      </c>
      <c r="O2420">
        <v>0</v>
      </c>
      <c r="P2420">
        <v>8.6999999999999993</v>
      </c>
      <c r="Q2420" t="b">
        <f t="shared" si="333"/>
        <v>1</v>
      </c>
      <c r="R2420" t="b">
        <f t="shared" si="334"/>
        <v>0</v>
      </c>
      <c r="S2420" t="b">
        <f t="shared" si="335"/>
        <v>0</v>
      </c>
      <c r="T2420" t="b">
        <f t="shared" si="336"/>
        <v>0</v>
      </c>
      <c r="U2420" t="b">
        <f t="shared" si="337"/>
        <v>0</v>
      </c>
      <c r="V2420" t="b">
        <f t="shared" si="338"/>
        <v>1</v>
      </c>
      <c r="W2420" t="b">
        <f t="shared" si="339"/>
        <v>1</v>
      </c>
      <c r="X2420" t="b">
        <f t="shared" si="340"/>
        <v>0</v>
      </c>
      <c r="Y2420" t="b">
        <f t="shared" si="341"/>
        <v>0</v>
      </c>
    </row>
    <row r="2421" spans="1:25" x14ac:dyDescent="0.3">
      <c r="A2421">
        <v>2419</v>
      </c>
      <c r="B2421" t="s">
        <v>83</v>
      </c>
      <c r="C2421" t="s">
        <v>106</v>
      </c>
      <c r="D2421" t="s">
        <v>107</v>
      </c>
      <c r="E2421" t="s">
        <v>86</v>
      </c>
      <c r="F2421" t="s">
        <v>87</v>
      </c>
      <c r="G2421" t="s">
        <v>108</v>
      </c>
      <c r="H2421">
        <v>1199</v>
      </c>
      <c r="I2421">
        <v>118</v>
      </c>
      <c r="J2421">
        <v>17.399999999999999</v>
      </c>
      <c r="K2421">
        <v>9.5</v>
      </c>
      <c r="L2421">
        <v>2024</v>
      </c>
      <c r="M2421">
        <v>49216</v>
      </c>
      <c r="N2421">
        <v>1</v>
      </c>
      <c r="O2421">
        <v>0</v>
      </c>
      <c r="P2421">
        <v>7.42</v>
      </c>
      <c r="Q2421" t="b">
        <f t="shared" si="333"/>
        <v>1</v>
      </c>
      <c r="R2421" t="b">
        <f t="shared" si="334"/>
        <v>0</v>
      </c>
      <c r="S2421" t="b">
        <f t="shared" si="335"/>
        <v>1</v>
      </c>
      <c r="T2421" t="b">
        <f t="shared" si="336"/>
        <v>0</v>
      </c>
      <c r="U2421" t="b">
        <f t="shared" si="337"/>
        <v>0</v>
      </c>
      <c r="V2421" t="b">
        <f t="shared" si="338"/>
        <v>1</v>
      </c>
      <c r="W2421" t="b">
        <f t="shared" si="339"/>
        <v>1</v>
      </c>
      <c r="X2421" t="b">
        <f t="shared" si="340"/>
        <v>0</v>
      </c>
      <c r="Y2421" t="b">
        <f t="shared" si="341"/>
        <v>0</v>
      </c>
    </row>
    <row r="2422" spans="1:25" x14ac:dyDescent="0.3">
      <c r="A2422">
        <v>2420</v>
      </c>
      <c r="B2422" t="s">
        <v>83</v>
      </c>
      <c r="C2422" t="s">
        <v>106</v>
      </c>
      <c r="D2422" t="s">
        <v>107</v>
      </c>
      <c r="E2422" t="s">
        <v>86</v>
      </c>
      <c r="F2422" t="s">
        <v>87</v>
      </c>
      <c r="G2422" t="s">
        <v>108</v>
      </c>
      <c r="H2422">
        <v>1199</v>
      </c>
      <c r="I2422">
        <v>118</v>
      </c>
      <c r="J2422">
        <v>17.399999999999999</v>
      </c>
      <c r="K2422">
        <v>9.5</v>
      </c>
      <c r="L2422">
        <v>2024</v>
      </c>
      <c r="M2422">
        <v>24750</v>
      </c>
      <c r="N2422">
        <v>2</v>
      </c>
      <c r="O2422">
        <v>0</v>
      </c>
      <c r="P2422">
        <v>7.5</v>
      </c>
      <c r="Q2422" t="b">
        <f t="shared" si="333"/>
        <v>1</v>
      </c>
      <c r="R2422" t="b">
        <f t="shared" si="334"/>
        <v>0</v>
      </c>
      <c r="S2422" t="b">
        <f t="shared" si="335"/>
        <v>0</v>
      </c>
      <c r="T2422" t="b">
        <f t="shared" si="336"/>
        <v>0</v>
      </c>
      <c r="U2422" t="b">
        <f t="shared" si="337"/>
        <v>0</v>
      </c>
      <c r="V2422" t="b">
        <f t="shared" si="338"/>
        <v>1</v>
      </c>
      <c r="W2422" t="b">
        <f t="shared" si="339"/>
        <v>1</v>
      </c>
      <c r="X2422" t="b">
        <f t="shared" si="340"/>
        <v>0</v>
      </c>
      <c r="Y2422" t="b">
        <f t="shared" si="341"/>
        <v>0</v>
      </c>
    </row>
    <row r="2423" spans="1:25" x14ac:dyDescent="0.3">
      <c r="A2423">
        <v>2421</v>
      </c>
      <c r="B2423" t="s">
        <v>83</v>
      </c>
      <c r="C2423" t="s">
        <v>106</v>
      </c>
      <c r="D2423" t="s">
        <v>107</v>
      </c>
      <c r="E2423" t="s">
        <v>86</v>
      </c>
      <c r="F2423" t="s">
        <v>87</v>
      </c>
      <c r="G2423" t="s">
        <v>108</v>
      </c>
      <c r="H2423">
        <v>1199</v>
      </c>
      <c r="I2423">
        <v>118</v>
      </c>
      <c r="J2423">
        <v>17.399999999999999</v>
      </c>
      <c r="K2423">
        <v>9.5</v>
      </c>
      <c r="L2423">
        <v>2020</v>
      </c>
      <c r="M2423">
        <v>100792</v>
      </c>
      <c r="N2423">
        <v>1</v>
      </c>
      <c r="O2423">
        <v>0</v>
      </c>
      <c r="P2423">
        <v>4.09</v>
      </c>
      <c r="Q2423" t="b">
        <f t="shared" si="333"/>
        <v>1</v>
      </c>
      <c r="R2423" t="b">
        <f t="shared" si="334"/>
        <v>1</v>
      </c>
      <c r="S2423" t="b">
        <f t="shared" si="335"/>
        <v>1</v>
      </c>
      <c r="T2423" t="b">
        <f t="shared" si="336"/>
        <v>0</v>
      </c>
      <c r="U2423" t="b">
        <f t="shared" si="337"/>
        <v>0</v>
      </c>
      <c r="V2423" t="b">
        <f t="shared" si="338"/>
        <v>0</v>
      </c>
      <c r="W2423" t="b">
        <f t="shared" si="339"/>
        <v>0</v>
      </c>
      <c r="X2423" t="b">
        <f t="shared" si="340"/>
        <v>0</v>
      </c>
      <c r="Y2423" t="b">
        <f t="shared" si="341"/>
        <v>0</v>
      </c>
    </row>
    <row r="2424" spans="1:25" x14ac:dyDescent="0.3">
      <c r="A2424">
        <v>2422</v>
      </c>
      <c r="B2424" t="s">
        <v>83</v>
      </c>
      <c r="C2424" t="s">
        <v>106</v>
      </c>
      <c r="D2424" t="s">
        <v>107</v>
      </c>
      <c r="E2424" t="s">
        <v>86</v>
      </c>
      <c r="F2424" t="s">
        <v>87</v>
      </c>
      <c r="G2424" t="s">
        <v>108</v>
      </c>
      <c r="H2424">
        <v>1199</v>
      </c>
      <c r="I2424">
        <v>118</v>
      </c>
      <c r="J2424">
        <v>17.399999999999999</v>
      </c>
      <c r="K2424">
        <v>9.5</v>
      </c>
      <c r="L2424">
        <v>2025</v>
      </c>
      <c r="M2424">
        <v>18483</v>
      </c>
      <c r="N2424">
        <v>1</v>
      </c>
      <c r="O2424">
        <v>0</v>
      </c>
      <c r="P2424">
        <v>8.34</v>
      </c>
      <c r="Q2424" t="b">
        <f t="shared" si="333"/>
        <v>1</v>
      </c>
      <c r="R2424" t="b">
        <f t="shared" si="334"/>
        <v>0</v>
      </c>
      <c r="S2424" t="b">
        <f t="shared" si="335"/>
        <v>0</v>
      </c>
      <c r="T2424" t="b">
        <f t="shared" si="336"/>
        <v>0</v>
      </c>
      <c r="U2424" t="b">
        <f t="shared" si="337"/>
        <v>0</v>
      </c>
      <c r="V2424" t="b">
        <f t="shared" si="338"/>
        <v>1</v>
      </c>
      <c r="W2424" t="b">
        <f t="shared" si="339"/>
        <v>1</v>
      </c>
      <c r="X2424" t="b">
        <f t="shared" si="340"/>
        <v>0</v>
      </c>
      <c r="Y2424" t="b">
        <f t="shared" si="341"/>
        <v>0</v>
      </c>
    </row>
    <row r="2425" spans="1:25" x14ac:dyDescent="0.3">
      <c r="A2425">
        <v>2423</v>
      </c>
      <c r="B2425" t="s">
        <v>83</v>
      </c>
      <c r="C2425" t="s">
        <v>106</v>
      </c>
      <c r="D2425" t="s">
        <v>107</v>
      </c>
      <c r="E2425" t="s">
        <v>86</v>
      </c>
      <c r="F2425" t="s">
        <v>87</v>
      </c>
      <c r="G2425" t="s">
        <v>108</v>
      </c>
      <c r="H2425">
        <v>1199</v>
      </c>
      <c r="I2425">
        <v>118</v>
      </c>
      <c r="J2425">
        <v>17.399999999999999</v>
      </c>
      <c r="K2425">
        <v>9.5</v>
      </c>
      <c r="L2425">
        <v>2024</v>
      </c>
      <c r="M2425">
        <v>47885</v>
      </c>
      <c r="N2425">
        <v>2</v>
      </c>
      <c r="O2425">
        <v>0</v>
      </c>
      <c r="P2425">
        <v>7.21</v>
      </c>
      <c r="Q2425" t="b">
        <f t="shared" si="333"/>
        <v>1</v>
      </c>
      <c r="R2425" t="b">
        <f t="shared" si="334"/>
        <v>0</v>
      </c>
      <c r="S2425" t="b">
        <f t="shared" si="335"/>
        <v>1</v>
      </c>
      <c r="T2425" t="b">
        <f t="shared" si="336"/>
        <v>0</v>
      </c>
      <c r="U2425" t="b">
        <f t="shared" si="337"/>
        <v>0</v>
      </c>
      <c r="V2425" t="b">
        <f t="shared" si="338"/>
        <v>1</v>
      </c>
      <c r="W2425" t="b">
        <f t="shared" si="339"/>
        <v>1</v>
      </c>
      <c r="X2425" t="b">
        <f t="shared" si="340"/>
        <v>0</v>
      </c>
      <c r="Y2425" t="b">
        <f t="shared" si="341"/>
        <v>0</v>
      </c>
    </row>
    <row r="2426" spans="1:25" x14ac:dyDescent="0.3">
      <c r="A2426">
        <v>2424</v>
      </c>
      <c r="B2426" t="s">
        <v>83</v>
      </c>
      <c r="C2426" t="s">
        <v>106</v>
      </c>
      <c r="D2426" t="s">
        <v>107</v>
      </c>
      <c r="E2426" t="s">
        <v>86</v>
      </c>
      <c r="F2426" t="s">
        <v>87</v>
      </c>
      <c r="G2426" t="s">
        <v>108</v>
      </c>
      <c r="H2426">
        <v>1199</v>
      </c>
      <c r="I2426">
        <v>118</v>
      </c>
      <c r="J2426">
        <v>17.399999999999999</v>
      </c>
      <c r="K2426">
        <v>9.5</v>
      </c>
      <c r="L2426">
        <v>2026</v>
      </c>
      <c r="M2426">
        <v>4276</v>
      </c>
      <c r="N2426">
        <v>1</v>
      </c>
      <c r="O2426">
        <v>0</v>
      </c>
      <c r="P2426">
        <v>9.81</v>
      </c>
      <c r="Q2426" t="b">
        <f t="shared" si="333"/>
        <v>1</v>
      </c>
      <c r="R2426" t="b">
        <f t="shared" si="334"/>
        <v>0</v>
      </c>
      <c r="S2426" t="b">
        <f t="shared" si="335"/>
        <v>0</v>
      </c>
      <c r="T2426" t="b">
        <f t="shared" si="336"/>
        <v>0</v>
      </c>
      <c r="U2426" t="b">
        <f t="shared" si="337"/>
        <v>0</v>
      </c>
      <c r="V2426" t="b">
        <f t="shared" si="338"/>
        <v>1</v>
      </c>
      <c r="W2426" t="b">
        <f t="shared" si="339"/>
        <v>1</v>
      </c>
      <c r="X2426" t="b">
        <f t="shared" si="340"/>
        <v>0</v>
      </c>
      <c r="Y2426" t="b">
        <f t="shared" si="341"/>
        <v>0</v>
      </c>
    </row>
    <row r="2427" spans="1:25" x14ac:dyDescent="0.3">
      <c r="A2427">
        <v>2425</v>
      </c>
      <c r="B2427" t="s">
        <v>83</v>
      </c>
      <c r="C2427" t="s">
        <v>106</v>
      </c>
      <c r="D2427" t="s">
        <v>107</v>
      </c>
      <c r="E2427" t="s">
        <v>86</v>
      </c>
      <c r="F2427" t="s">
        <v>87</v>
      </c>
      <c r="G2427" t="s">
        <v>108</v>
      </c>
      <c r="H2427">
        <v>1199</v>
      </c>
      <c r="I2427">
        <v>118</v>
      </c>
      <c r="J2427">
        <v>17.399999999999999</v>
      </c>
      <c r="K2427">
        <v>9.5</v>
      </c>
      <c r="L2427">
        <v>2021</v>
      </c>
      <c r="M2427">
        <v>87344</v>
      </c>
      <c r="N2427">
        <v>2</v>
      </c>
      <c r="O2427">
        <v>0</v>
      </c>
      <c r="P2427">
        <v>4.38</v>
      </c>
      <c r="Q2427" t="b">
        <f t="shared" si="333"/>
        <v>1</v>
      </c>
      <c r="R2427" t="b">
        <f t="shared" si="334"/>
        <v>1</v>
      </c>
      <c r="S2427" t="b">
        <f t="shared" si="335"/>
        <v>1</v>
      </c>
      <c r="T2427" t="b">
        <f t="shared" si="336"/>
        <v>0</v>
      </c>
      <c r="U2427" t="b">
        <f t="shared" si="337"/>
        <v>0</v>
      </c>
      <c r="V2427" t="b">
        <f t="shared" si="338"/>
        <v>0</v>
      </c>
      <c r="W2427" t="b">
        <f t="shared" si="339"/>
        <v>0</v>
      </c>
      <c r="X2427" t="b">
        <f t="shared" si="340"/>
        <v>0</v>
      </c>
      <c r="Y2427" t="b">
        <f t="shared" si="341"/>
        <v>0</v>
      </c>
    </row>
    <row r="2428" spans="1:25" x14ac:dyDescent="0.3">
      <c r="A2428">
        <v>2426</v>
      </c>
      <c r="B2428" t="s">
        <v>83</v>
      </c>
      <c r="C2428" t="s">
        <v>106</v>
      </c>
      <c r="D2428" t="s">
        <v>107</v>
      </c>
      <c r="E2428" t="s">
        <v>86</v>
      </c>
      <c r="F2428" t="s">
        <v>87</v>
      </c>
      <c r="G2428" t="s">
        <v>108</v>
      </c>
      <c r="H2428">
        <v>1199</v>
      </c>
      <c r="I2428">
        <v>118</v>
      </c>
      <c r="J2428">
        <v>17.399999999999999</v>
      </c>
      <c r="K2428">
        <v>9.5</v>
      </c>
      <c r="L2428">
        <v>2022</v>
      </c>
      <c r="M2428">
        <v>81959</v>
      </c>
      <c r="N2428">
        <v>2</v>
      </c>
      <c r="O2428">
        <v>0</v>
      </c>
      <c r="P2428">
        <v>4.9400000000000004</v>
      </c>
      <c r="Q2428" t="b">
        <f t="shared" si="333"/>
        <v>1</v>
      </c>
      <c r="R2428" t="b">
        <f t="shared" si="334"/>
        <v>1</v>
      </c>
      <c r="S2428" t="b">
        <f t="shared" si="335"/>
        <v>1</v>
      </c>
      <c r="T2428" t="b">
        <f t="shared" si="336"/>
        <v>0</v>
      </c>
      <c r="U2428" t="b">
        <f t="shared" si="337"/>
        <v>0</v>
      </c>
      <c r="V2428" t="b">
        <f t="shared" si="338"/>
        <v>0</v>
      </c>
      <c r="W2428" t="b">
        <f t="shared" si="339"/>
        <v>0</v>
      </c>
      <c r="X2428" t="b">
        <f t="shared" si="340"/>
        <v>0</v>
      </c>
      <c r="Y2428" t="b">
        <f t="shared" si="341"/>
        <v>0</v>
      </c>
    </row>
    <row r="2429" spans="1:25" x14ac:dyDescent="0.3">
      <c r="A2429">
        <v>2427</v>
      </c>
      <c r="B2429" t="s">
        <v>83</v>
      </c>
      <c r="C2429" t="s">
        <v>106</v>
      </c>
      <c r="D2429" t="s">
        <v>107</v>
      </c>
      <c r="E2429" t="s">
        <v>86</v>
      </c>
      <c r="F2429" t="s">
        <v>87</v>
      </c>
      <c r="G2429" t="s">
        <v>108</v>
      </c>
      <c r="H2429">
        <v>1199</v>
      </c>
      <c r="I2429">
        <v>118</v>
      </c>
      <c r="J2429">
        <v>17.399999999999999</v>
      </c>
      <c r="K2429">
        <v>9.5</v>
      </c>
      <c r="L2429">
        <v>2024</v>
      </c>
      <c r="M2429">
        <v>46974</v>
      </c>
      <c r="N2429">
        <v>3</v>
      </c>
      <c r="O2429">
        <v>0</v>
      </c>
      <c r="P2429">
        <v>6.67</v>
      </c>
      <c r="Q2429" t="b">
        <f t="shared" si="333"/>
        <v>1</v>
      </c>
      <c r="R2429" t="b">
        <f t="shared" si="334"/>
        <v>0</v>
      </c>
      <c r="S2429" t="b">
        <f t="shared" si="335"/>
        <v>1</v>
      </c>
      <c r="T2429" t="b">
        <f t="shared" si="336"/>
        <v>0</v>
      </c>
      <c r="U2429" t="b">
        <f t="shared" si="337"/>
        <v>0</v>
      </c>
      <c r="V2429" t="b">
        <f t="shared" si="338"/>
        <v>1</v>
      </c>
      <c r="W2429" t="b">
        <f t="shared" si="339"/>
        <v>0</v>
      </c>
      <c r="X2429" t="b">
        <f t="shared" si="340"/>
        <v>0</v>
      </c>
      <c r="Y2429" t="b">
        <f t="shared" si="341"/>
        <v>0</v>
      </c>
    </row>
    <row r="2430" spans="1:25" x14ac:dyDescent="0.3">
      <c r="A2430">
        <v>2428</v>
      </c>
      <c r="B2430" t="s">
        <v>83</v>
      </c>
      <c r="C2430" t="s">
        <v>106</v>
      </c>
      <c r="D2430" t="s">
        <v>107</v>
      </c>
      <c r="E2430" t="s">
        <v>86</v>
      </c>
      <c r="F2430" t="s">
        <v>87</v>
      </c>
      <c r="G2430" t="s">
        <v>108</v>
      </c>
      <c r="H2430">
        <v>1199</v>
      </c>
      <c r="I2430">
        <v>118</v>
      </c>
      <c r="J2430">
        <v>17.399999999999999</v>
      </c>
      <c r="K2430">
        <v>9.5</v>
      </c>
      <c r="L2430">
        <v>2023</v>
      </c>
      <c r="M2430">
        <v>63697</v>
      </c>
      <c r="N2430">
        <v>3</v>
      </c>
      <c r="O2430">
        <v>0</v>
      </c>
      <c r="P2430">
        <v>5.86</v>
      </c>
      <c r="Q2430" t="b">
        <f t="shared" si="333"/>
        <v>1</v>
      </c>
      <c r="R2430" t="b">
        <f t="shared" si="334"/>
        <v>0</v>
      </c>
      <c r="S2430" t="b">
        <f t="shared" si="335"/>
        <v>1</v>
      </c>
      <c r="T2430" t="b">
        <f t="shared" si="336"/>
        <v>0</v>
      </c>
      <c r="U2430" t="b">
        <f t="shared" si="337"/>
        <v>0</v>
      </c>
      <c r="V2430" t="b">
        <f t="shared" si="338"/>
        <v>1</v>
      </c>
      <c r="W2430" t="b">
        <f t="shared" si="339"/>
        <v>0</v>
      </c>
      <c r="X2430" t="b">
        <f t="shared" si="340"/>
        <v>0</v>
      </c>
      <c r="Y2430" t="b">
        <f t="shared" si="341"/>
        <v>0</v>
      </c>
    </row>
    <row r="2431" spans="1:25" x14ac:dyDescent="0.3">
      <c r="A2431">
        <v>2429</v>
      </c>
      <c r="B2431" t="s">
        <v>83</v>
      </c>
      <c r="C2431" t="s">
        <v>106</v>
      </c>
      <c r="D2431" t="s">
        <v>107</v>
      </c>
      <c r="E2431" t="s">
        <v>86</v>
      </c>
      <c r="F2431" t="s">
        <v>87</v>
      </c>
      <c r="G2431" t="s">
        <v>108</v>
      </c>
      <c r="H2431">
        <v>1199</v>
      </c>
      <c r="I2431">
        <v>118</v>
      </c>
      <c r="J2431">
        <v>17.399999999999999</v>
      </c>
      <c r="K2431">
        <v>9.5</v>
      </c>
      <c r="L2431">
        <v>2025</v>
      </c>
      <c r="M2431">
        <v>29654</v>
      </c>
      <c r="N2431">
        <v>1</v>
      </c>
      <c r="O2431">
        <v>0</v>
      </c>
      <c r="P2431">
        <v>8.16</v>
      </c>
      <c r="Q2431" t="b">
        <f t="shared" si="333"/>
        <v>1</v>
      </c>
      <c r="R2431" t="b">
        <f t="shared" si="334"/>
        <v>0</v>
      </c>
      <c r="S2431" t="b">
        <f t="shared" si="335"/>
        <v>0</v>
      </c>
      <c r="T2431" t="b">
        <f t="shared" si="336"/>
        <v>0</v>
      </c>
      <c r="U2431" t="b">
        <f t="shared" si="337"/>
        <v>0</v>
      </c>
      <c r="V2431" t="b">
        <f t="shared" si="338"/>
        <v>1</v>
      </c>
      <c r="W2431" t="b">
        <f t="shared" si="339"/>
        <v>1</v>
      </c>
      <c r="X2431" t="b">
        <f t="shared" si="340"/>
        <v>0</v>
      </c>
      <c r="Y2431" t="b">
        <f t="shared" si="341"/>
        <v>0</v>
      </c>
    </row>
    <row r="2432" spans="1:25" x14ac:dyDescent="0.3">
      <c r="A2432">
        <v>2430</v>
      </c>
      <c r="B2432" t="s">
        <v>83</v>
      </c>
      <c r="C2432" t="s">
        <v>106</v>
      </c>
      <c r="D2432" t="s">
        <v>107</v>
      </c>
      <c r="E2432" t="s">
        <v>86</v>
      </c>
      <c r="F2432" t="s">
        <v>87</v>
      </c>
      <c r="G2432" t="s">
        <v>108</v>
      </c>
      <c r="H2432">
        <v>1199</v>
      </c>
      <c r="I2432">
        <v>118</v>
      </c>
      <c r="J2432">
        <v>17.399999999999999</v>
      </c>
      <c r="K2432">
        <v>9.5</v>
      </c>
      <c r="L2432">
        <v>2024</v>
      </c>
      <c r="M2432">
        <v>26539</v>
      </c>
      <c r="N2432">
        <v>1</v>
      </c>
      <c r="O2432">
        <v>0</v>
      </c>
      <c r="P2432">
        <v>7.91</v>
      </c>
      <c r="Q2432" t="b">
        <f t="shared" si="333"/>
        <v>1</v>
      </c>
      <c r="R2432" t="b">
        <f t="shared" si="334"/>
        <v>0</v>
      </c>
      <c r="S2432" t="b">
        <f t="shared" si="335"/>
        <v>0</v>
      </c>
      <c r="T2432" t="b">
        <f t="shared" si="336"/>
        <v>0</v>
      </c>
      <c r="U2432" t="b">
        <f t="shared" si="337"/>
        <v>0</v>
      </c>
      <c r="V2432" t="b">
        <f t="shared" si="338"/>
        <v>1</v>
      </c>
      <c r="W2432" t="b">
        <f t="shared" si="339"/>
        <v>1</v>
      </c>
      <c r="X2432" t="b">
        <f t="shared" si="340"/>
        <v>0</v>
      </c>
      <c r="Y2432" t="b">
        <f t="shared" si="341"/>
        <v>0</v>
      </c>
    </row>
    <row r="2433" spans="1:25" x14ac:dyDescent="0.3">
      <c r="A2433">
        <v>2431</v>
      </c>
      <c r="B2433" t="s">
        <v>83</v>
      </c>
      <c r="C2433" t="s">
        <v>106</v>
      </c>
      <c r="D2433" t="s">
        <v>107</v>
      </c>
      <c r="E2433" t="s">
        <v>86</v>
      </c>
      <c r="F2433" t="s">
        <v>87</v>
      </c>
      <c r="G2433" t="s">
        <v>108</v>
      </c>
      <c r="H2433">
        <v>1199</v>
      </c>
      <c r="I2433">
        <v>118</v>
      </c>
      <c r="J2433">
        <v>17.399999999999999</v>
      </c>
      <c r="K2433">
        <v>9.5</v>
      </c>
      <c r="L2433">
        <v>2024</v>
      </c>
      <c r="M2433">
        <v>25715</v>
      </c>
      <c r="N2433">
        <v>1</v>
      </c>
      <c r="O2433">
        <v>0</v>
      </c>
      <c r="P2433">
        <v>7.61</v>
      </c>
      <c r="Q2433" t="b">
        <f t="shared" si="333"/>
        <v>1</v>
      </c>
      <c r="R2433" t="b">
        <f t="shared" si="334"/>
        <v>0</v>
      </c>
      <c r="S2433" t="b">
        <f t="shared" si="335"/>
        <v>0</v>
      </c>
      <c r="T2433" t="b">
        <f t="shared" si="336"/>
        <v>0</v>
      </c>
      <c r="U2433" t="b">
        <f t="shared" si="337"/>
        <v>0</v>
      </c>
      <c r="V2433" t="b">
        <f t="shared" si="338"/>
        <v>1</v>
      </c>
      <c r="W2433" t="b">
        <f t="shared" si="339"/>
        <v>1</v>
      </c>
      <c r="X2433" t="b">
        <f t="shared" si="340"/>
        <v>0</v>
      </c>
      <c r="Y2433" t="b">
        <f t="shared" si="341"/>
        <v>0</v>
      </c>
    </row>
    <row r="2434" spans="1:25" x14ac:dyDescent="0.3">
      <c r="A2434">
        <v>2432</v>
      </c>
      <c r="B2434" t="s">
        <v>83</v>
      </c>
      <c r="C2434" t="s">
        <v>106</v>
      </c>
      <c r="D2434" t="s">
        <v>107</v>
      </c>
      <c r="E2434" t="s">
        <v>86</v>
      </c>
      <c r="F2434" t="s">
        <v>87</v>
      </c>
      <c r="G2434" t="s">
        <v>108</v>
      </c>
      <c r="H2434">
        <v>1199</v>
      </c>
      <c r="I2434">
        <v>118</v>
      </c>
      <c r="J2434">
        <v>17.399999999999999</v>
      </c>
      <c r="K2434">
        <v>9.5</v>
      </c>
      <c r="L2434">
        <v>2024</v>
      </c>
      <c r="M2434">
        <v>20758</v>
      </c>
      <c r="N2434">
        <v>1</v>
      </c>
      <c r="O2434">
        <v>0</v>
      </c>
      <c r="P2434">
        <v>7.55</v>
      </c>
      <c r="Q2434" t="b">
        <f t="shared" si="333"/>
        <v>1</v>
      </c>
      <c r="R2434" t="b">
        <f t="shared" si="334"/>
        <v>0</v>
      </c>
      <c r="S2434" t="b">
        <f t="shared" si="335"/>
        <v>0</v>
      </c>
      <c r="T2434" t="b">
        <f t="shared" si="336"/>
        <v>0</v>
      </c>
      <c r="U2434" t="b">
        <f t="shared" si="337"/>
        <v>0</v>
      </c>
      <c r="V2434" t="b">
        <f t="shared" si="338"/>
        <v>1</v>
      </c>
      <c r="W2434" t="b">
        <f t="shared" si="339"/>
        <v>1</v>
      </c>
      <c r="X2434" t="b">
        <f t="shared" si="340"/>
        <v>0</v>
      </c>
      <c r="Y2434" t="b">
        <f t="shared" si="341"/>
        <v>0</v>
      </c>
    </row>
    <row r="2435" spans="1:25" x14ac:dyDescent="0.3">
      <c r="A2435">
        <v>2433</v>
      </c>
      <c r="B2435" t="s">
        <v>83</v>
      </c>
      <c r="C2435" t="s">
        <v>106</v>
      </c>
      <c r="D2435" t="s">
        <v>107</v>
      </c>
      <c r="E2435" t="s">
        <v>86</v>
      </c>
      <c r="F2435" t="s">
        <v>87</v>
      </c>
      <c r="G2435" t="s">
        <v>108</v>
      </c>
      <c r="H2435">
        <v>1199</v>
      </c>
      <c r="I2435">
        <v>118</v>
      </c>
      <c r="J2435">
        <v>17.399999999999999</v>
      </c>
      <c r="K2435">
        <v>9.5</v>
      </c>
      <c r="L2435">
        <v>2026</v>
      </c>
      <c r="M2435">
        <v>8392</v>
      </c>
      <c r="N2435">
        <v>1</v>
      </c>
      <c r="O2435">
        <v>0</v>
      </c>
      <c r="P2435">
        <v>9.33</v>
      </c>
      <c r="Q2435" t="b">
        <f t="shared" si="333"/>
        <v>1</v>
      </c>
      <c r="R2435" t="b">
        <f t="shared" si="334"/>
        <v>0</v>
      </c>
      <c r="S2435" t="b">
        <f t="shared" si="335"/>
        <v>0</v>
      </c>
      <c r="T2435" t="b">
        <f t="shared" si="336"/>
        <v>0</v>
      </c>
      <c r="U2435" t="b">
        <f t="shared" si="337"/>
        <v>0</v>
      </c>
      <c r="V2435" t="b">
        <f t="shared" si="338"/>
        <v>1</v>
      </c>
      <c r="W2435" t="b">
        <f t="shared" si="339"/>
        <v>1</v>
      </c>
      <c r="X2435" t="b">
        <f t="shared" si="340"/>
        <v>0</v>
      </c>
      <c r="Y2435" t="b">
        <f t="shared" si="341"/>
        <v>0</v>
      </c>
    </row>
    <row r="2436" spans="1:25" x14ac:dyDescent="0.3">
      <c r="A2436">
        <v>2434</v>
      </c>
      <c r="B2436" t="s">
        <v>83</v>
      </c>
      <c r="C2436" t="s">
        <v>106</v>
      </c>
      <c r="D2436" t="s">
        <v>107</v>
      </c>
      <c r="E2436" t="s">
        <v>86</v>
      </c>
      <c r="F2436" t="s">
        <v>87</v>
      </c>
      <c r="G2436" t="s">
        <v>108</v>
      </c>
      <c r="H2436">
        <v>1199</v>
      </c>
      <c r="I2436">
        <v>118</v>
      </c>
      <c r="J2436">
        <v>17.399999999999999</v>
      </c>
      <c r="K2436">
        <v>9.5</v>
      </c>
      <c r="L2436">
        <v>2023</v>
      </c>
      <c r="M2436">
        <v>37244</v>
      </c>
      <c r="N2436">
        <v>2</v>
      </c>
      <c r="O2436">
        <v>0</v>
      </c>
      <c r="P2436">
        <v>6.74</v>
      </c>
      <c r="Q2436" t="b">
        <f t="shared" ref="Q2436:Q2499" si="342">AND(P2436&gt;4,P2436&gt;4)</f>
        <v>1</v>
      </c>
      <c r="R2436" t="b">
        <f t="shared" ref="R2436:R2499" si="343">AND(P2436&gt;4,P2436&lt;5)</f>
        <v>0</v>
      </c>
      <c r="S2436" t="b">
        <f t="shared" ref="S2436:S2499" si="344">M2436&gt;40000</f>
        <v>0</v>
      </c>
      <c r="T2436" t="b">
        <f t="shared" ref="T2436:T2499" si="345">F2436=""</f>
        <v>0</v>
      </c>
      <c r="U2436" t="b">
        <f t="shared" ref="U2436:U2499" si="346">AND(R2436,S2436,T2436)</f>
        <v>0</v>
      </c>
      <c r="V2436" t="b">
        <f t="shared" ref="V2436:V2499" si="347">L2436&gt;2022</f>
        <v>1</v>
      </c>
      <c r="W2436" t="b">
        <f t="shared" ref="W2436:W2499" si="348">P2436&gt;7</f>
        <v>0</v>
      </c>
      <c r="X2436" t="b">
        <f t="shared" ref="X2436:X2499" si="349">F2436="Automatic"</f>
        <v>0</v>
      </c>
      <c r="Y2436" t="b">
        <f t="shared" ref="Y2436:Y2499" si="350">AND(V2436,W2436,X2436)</f>
        <v>0</v>
      </c>
    </row>
    <row r="2437" spans="1:25" x14ac:dyDescent="0.3">
      <c r="A2437">
        <v>2435</v>
      </c>
      <c r="B2437" t="s">
        <v>83</v>
      </c>
      <c r="C2437" t="s">
        <v>106</v>
      </c>
      <c r="D2437" t="s">
        <v>107</v>
      </c>
      <c r="E2437" t="s">
        <v>86</v>
      </c>
      <c r="F2437" t="s">
        <v>87</v>
      </c>
      <c r="G2437" t="s">
        <v>108</v>
      </c>
      <c r="H2437">
        <v>1199</v>
      </c>
      <c r="I2437">
        <v>118</v>
      </c>
      <c r="J2437">
        <v>17.399999999999999</v>
      </c>
      <c r="K2437">
        <v>9.5</v>
      </c>
      <c r="L2437">
        <v>2026</v>
      </c>
      <c r="M2437">
        <v>6598</v>
      </c>
      <c r="N2437">
        <v>2</v>
      </c>
      <c r="O2437">
        <v>1</v>
      </c>
      <c r="P2437">
        <v>8.06</v>
      </c>
      <c r="Q2437" t="b">
        <f t="shared" si="342"/>
        <v>1</v>
      </c>
      <c r="R2437" t="b">
        <f t="shared" si="343"/>
        <v>0</v>
      </c>
      <c r="S2437" t="b">
        <f t="shared" si="344"/>
        <v>0</v>
      </c>
      <c r="T2437" t="b">
        <f t="shared" si="345"/>
        <v>0</v>
      </c>
      <c r="U2437" t="b">
        <f t="shared" si="346"/>
        <v>0</v>
      </c>
      <c r="V2437" t="b">
        <f t="shared" si="347"/>
        <v>1</v>
      </c>
      <c r="W2437" t="b">
        <f t="shared" si="348"/>
        <v>1</v>
      </c>
      <c r="X2437" t="b">
        <f t="shared" si="349"/>
        <v>0</v>
      </c>
      <c r="Y2437" t="b">
        <f t="shared" si="350"/>
        <v>0</v>
      </c>
    </row>
    <row r="2438" spans="1:25" x14ac:dyDescent="0.3">
      <c r="A2438">
        <v>2436</v>
      </c>
      <c r="B2438" t="s">
        <v>83</v>
      </c>
      <c r="C2438" t="s">
        <v>106</v>
      </c>
      <c r="D2438" t="s">
        <v>107</v>
      </c>
      <c r="E2438" t="s">
        <v>86</v>
      </c>
      <c r="F2438" t="s">
        <v>87</v>
      </c>
      <c r="G2438" t="s">
        <v>108</v>
      </c>
      <c r="H2438">
        <v>1199</v>
      </c>
      <c r="I2438">
        <v>118</v>
      </c>
      <c r="J2438">
        <v>17.399999999999999</v>
      </c>
      <c r="K2438">
        <v>9.5</v>
      </c>
      <c r="L2438">
        <v>2021</v>
      </c>
      <c r="M2438">
        <v>73547</v>
      </c>
      <c r="N2438">
        <v>1</v>
      </c>
      <c r="O2438">
        <v>0</v>
      </c>
      <c r="P2438">
        <v>5.1100000000000003</v>
      </c>
      <c r="Q2438" t="b">
        <f t="shared" si="342"/>
        <v>1</v>
      </c>
      <c r="R2438" t="b">
        <f t="shared" si="343"/>
        <v>0</v>
      </c>
      <c r="S2438" t="b">
        <f t="shared" si="344"/>
        <v>1</v>
      </c>
      <c r="T2438" t="b">
        <f t="shared" si="345"/>
        <v>0</v>
      </c>
      <c r="U2438" t="b">
        <f t="shared" si="346"/>
        <v>0</v>
      </c>
      <c r="V2438" t="b">
        <f t="shared" si="347"/>
        <v>0</v>
      </c>
      <c r="W2438" t="b">
        <f t="shared" si="348"/>
        <v>0</v>
      </c>
      <c r="X2438" t="b">
        <f t="shared" si="349"/>
        <v>0</v>
      </c>
      <c r="Y2438" t="b">
        <f t="shared" si="350"/>
        <v>0</v>
      </c>
    </row>
    <row r="2439" spans="1:25" x14ac:dyDescent="0.3">
      <c r="A2439">
        <v>2437</v>
      </c>
      <c r="B2439" t="s">
        <v>83</v>
      </c>
      <c r="C2439" t="s">
        <v>106</v>
      </c>
      <c r="D2439" t="s">
        <v>107</v>
      </c>
      <c r="E2439" t="s">
        <v>86</v>
      </c>
      <c r="F2439" t="s">
        <v>87</v>
      </c>
      <c r="G2439" t="s">
        <v>108</v>
      </c>
      <c r="H2439">
        <v>1199</v>
      </c>
      <c r="I2439">
        <v>118</v>
      </c>
      <c r="J2439">
        <v>17.399999999999999</v>
      </c>
      <c r="K2439">
        <v>9.5</v>
      </c>
      <c r="L2439">
        <v>2021</v>
      </c>
      <c r="M2439">
        <v>55853</v>
      </c>
      <c r="N2439">
        <v>1</v>
      </c>
      <c r="O2439">
        <v>0</v>
      </c>
      <c r="P2439">
        <v>5.29</v>
      </c>
      <c r="Q2439" t="b">
        <f t="shared" si="342"/>
        <v>1</v>
      </c>
      <c r="R2439" t="b">
        <f t="shared" si="343"/>
        <v>0</v>
      </c>
      <c r="S2439" t="b">
        <f t="shared" si="344"/>
        <v>1</v>
      </c>
      <c r="T2439" t="b">
        <f t="shared" si="345"/>
        <v>0</v>
      </c>
      <c r="U2439" t="b">
        <f t="shared" si="346"/>
        <v>0</v>
      </c>
      <c r="V2439" t="b">
        <f t="shared" si="347"/>
        <v>0</v>
      </c>
      <c r="W2439" t="b">
        <f t="shared" si="348"/>
        <v>0</v>
      </c>
      <c r="X2439" t="b">
        <f t="shared" si="349"/>
        <v>0</v>
      </c>
      <c r="Y2439" t="b">
        <f t="shared" si="350"/>
        <v>0</v>
      </c>
    </row>
    <row r="2440" spans="1:25" x14ac:dyDescent="0.3">
      <c r="A2440">
        <v>2438</v>
      </c>
      <c r="B2440" t="s">
        <v>83</v>
      </c>
      <c r="C2440" t="s">
        <v>106</v>
      </c>
      <c r="D2440" t="s">
        <v>107</v>
      </c>
      <c r="E2440" t="s">
        <v>86</v>
      </c>
      <c r="F2440" t="s">
        <v>87</v>
      </c>
      <c r="G2440" t="s">
        <v>108</v>
      </c>
      <c r="H2440">
        <v>1199</v>
      </c>
      <c r="I2440">
        <v>118</v>
      </c>
      <c r="J2440">
        <v>17.399999999999999</v>
      </c>
      <c r="K2440">
        <v>9.5</v>
      </c>
      <c r="L2440">
        <v>2021</v>
      </c>
      <c r="M2440">
        <v>106028</v>
      </c>
      <c r="N2440">
        <v>1</v>
      </c>
      <c r="O2440">
        <v>0</v>
      </c>
      <c r="P2440">
        <v>4.42</v>
      </c>
      <c r="Q2440" t="b">
        <f t="shared" si="342"/>
        <v>1</v>
      </c>
      <c r="R2440" t="b">
        <f t="shared" si="343"/>
        <v>1</v>
      </c>
      <c r="S2440" t="b">
        <f t="shared" si="344"/>
        <v>1</v>
      </c>
      <c r="T2440" t="b">
        <f t="shared" si="345"/>
        <v>0</v>
      </c>
      <c r="U2440" t="b">
        <f t="shared" si="346"/>
        <v>0</v>
      </c>
      <c r="V2440" t="b">
        <f t="shared" si="347"/>
        <v>0</v>
      </c>
      <c r="W2440" t="b">
        <f t="shared" si="348"/>
        <v>0</v>
      </c>
      <c r="X2440" t="b">
        <f t="shared" si="349"/>
        <v>0</v>
      </c>
      <c r="Y2440" t="b">
        <f t="shared" si="350"/>
        <v>0</v>
      </c>
    </row>
    <row r="2441" spans="1:25" x14ac:dyDescent="0.3">
      <c r="A2441">
        <v>2439</v>
      </c>
      <c r="B2441" t="s">
        <v>83</v>
      </c>
      <c r="C2441" t="s">
        <v>106</v>
      </c>
      <c r="D2441" t="s">
        <v>107</v>
      </c>
      <c r="E2441" t="s">
        <v>86</v>
      </c>
      <c r="F2441" t="s">
        <v>87</v>
      </c>
      <c r="G2441" t="s">
        <v>108</v>
      </c>
      <c r="H2441">
        <v>1199</v>
      </c>
      <c r="I2441">
        <v>118</v>
      </c>
      <c r="J2441">
        <v>17.399999999999999</v>
      </c>
      <c r="K2441">
        <v>9.5</v>
      </c>
      <c r="L2441">
        <v>2021</v>
      </c>
      <c r="M2441">
        <v>89444</v>
      </c>
      <c r="N2441">
        <v>1</v>
      </c>
      <c r="O2441">
        <v>0</v>
      </c>
      <c r="P2441">
        <v>4.63</v>
      </c>
      <c r="Q2441" t="b">
        <f t="shared" si="342"/>
        <v>1</v>
      </c>
      <c r="R2441" t="b">
        <f t="shared" si="343"/>
        <v>1</v>
      </c>
      <c r="S2441" t="b">
        <f t="shared" si="344"/>
        <v>1</v>
      </c>
      <c r="T2441" t="b">
        <f t="shared" si="345"/>
        <v>0</v>
      </c>
      <c r="U2441" t="b">
        <f t="shared" si="346"/>
        <v>0</v>
      </c>
      <c r="V2441" t="b">
        <f t="shared" si="347"/>
        <v>0</v>
      </c>
      <c r="W2441" t="b">
        <f t="shared" si="348"/>
        <v>0</v>
      </c>
      <c r="X2441" t="b">
        <f t="shared" si="349"/>
        <v>0</v>
      </c>
      <c r="Y2441" t="b">
        <f t="shared" si="350"/>
        <v>0</v>
      </c>
    </row>
    <row r="2442" spans="1:25" x14ac:dyDescent="0.3">
      <c r="A2442">
        <v>2440</v>
      </c>
      <c r="B2442" t="s">
        <v>83</v>
      </c>
      <c r="C2442" t="s">
        <v>106</v>
      </c>
      <c r="D2442" t="s">
        <v>107</v>
      </c>
      <c r="E2442" t="s">
        <v>86</v>
      </c>
      <c r="F2442" t="s">
        <v>87</v>
      </c>
      <c r="G2442" t="s">
        <v>108</v>
      </c>
      <c r="H2442">
        <v>1199</v>
      </c>
      <c r="I2442">
        <v>118</v>
      </c>
      <c r="J2442">
        <v>17.399999999999999</v>
      </c>
      <c r="K2442">
        <v>9.5</v>
      </c>
      <c r="L2442">
        <v>2021</v>
      </c>
      <c r="M2442">
        <v>90540</v>
      </c>
      <c r="N2442">
        <v>1</v>
      </c>
      <c r="O2442">
        <v>0</v>
      </c>
      <c r="P2442">
        <v>4.4400000000000004</v>
      </c>
      <c r="Q2442" t="b">
        <f t="shared" si="342"/>
        <v>1</v>
      </c>
      <c r="R2442" t="b">
        <f t="shared" si="343"/>
        <v>1</v>
      </c>
      <c r="S2442" t="b">
        <f t="shared" si="344"/>
        <v>1</v>
      </c>
      <c r="T2442" t="b">
        <f t="shared" si="345"/>
        <v>0</v>
      </c>
      <c r="U2442" t="b">
        <f t="shared" si="346"/>
        <v>0</v>
      </c>
      <c r="V2442" t="b">
        <f t="shared" si="347"/>
        <v>0</v>
      </c>
      <c r="W2442" t="b">
        <f t="shared" si="348"/>
        <v>0</v>
      </c>
      <c r="X2442" t="b">
        <f t="shared" si="349"/>
        <v>0</v>
      </c>
      <c r="Y2442" t="b">
        <f t="shared" si="350"/>
        <v>0</v>
      </c>
    </row>
    <row r="2443" spans="1:25" x14ac:dyDescent="0.3">
      <c r="A2443">
        <v>2441</v>
      </c>
      <c r="B2443" t="s">
        <v>83</v>
      </c>
      <c r="C2443" t="s">
        <v>106</v>
      </c>
      <c r="D2443" t="s">
        <v>107</v>
      </c>
      <c r="E2443" t="s">
        <v>86</v>
      </c>
      <c r="F2443" t="s">
        <v>87</v>
      </c>
      <c r="G2443" t="s">
        <v>108</v>
      </c>
      <c r="H2443">
        <v>1199</v>
      </c>
      <c r="I2443">
        <v>118</v>
      </c>
      <c r="J2443">
        <v>17.399999999999999</v>
      </c>
      <c r="K2443">
        <v>9.5</v>
      </c>
      <c r="L2443">
        <v>2020</v>
      </c>
      <c r="M2443">
        <v>125361</v>
      </c>
      <c r="N2443">
        <v>1</v>
      </c>
      <c r="O2443">
        <v>0</v>
      </c>
      <c r="P2443">
        <v>3.43</v>
      </c>
      <c r="Q2443" t="b">
        <f t="shared" si="342"/>
        <v>0</v>
      </c>
      <c r="R2443" t="b">
        <f t="shared" si="343"/>
        <v>0</v>
      </c>
      <c r="S2443" t="b">
        <f t="shared" si="344"/>
        <v>1</v>
      </c>
      <c r="T2443" t="b">
        <f t="shared" si="345"/>
        <v>0</v>
      </c>
      <c r="U2443" t="b">
        <f t="shared" si="346"/>
        <v>0</v>
      </c>
      <c r="V2443" t="b">
        <f t="shared" si="347"/>
        <v>0</v>
      </c>
      <c r="W2443" t="b">
        <f t="shared" si="348"/>
        <v>0</v>
      </c>
      <c r="X2443" t="b">
        <f t="shared" si="349"/>
        <v>0</v>
      </c>
      <c r="Y2443" t="b">
        <f t="shared" si="350"/>
        <v>0</v>
      </c>
    </row>
    <row r="2444" spans="1:25" x14ac:dyDescent="0.3">
      <c r="A2444">
        <v>2442</v>
      </c>
      <c r="B2444" t="s">
        <v>83</v>
      </c>
      <c r="C2444" t="s">
        <v>106</v>
      </c>
      <c r="D2444" t="s">
        <v>107</v>
      </c>
      <c r="E2444" t="s">
        <v>86</v>
      </c>
      <c r="F2444" t="s">
        <v>87</v>
      </c>
      <c r="G2444" t="s">
        <v>108</v>
      </c>
      <c r="H2444">
        <v>1199</v>
      </c>
      <c r="I2444">
        <v>118</v>
      </c>
      <c r="J2444">
        <v>17.399999999999999</v>
      </c>
      <c r="K2444">
        <v>9.5</v>
      </c>
      <c r="L2444">
        <v>2026</v>
      </c>
      <c r="M2444">
        <v>9486</v>
      </c>
      <c r="N2444">
        <v>3</v>
      </c>
      <c r="O2444">
        <v>0</v>
      </c>
      <c r="P2444">
        <v>8.8699999999999992</v>
      </c>
      <c r="Q2444" t="b">
        <f t="shared" si="342"/>
        <v>1</v>
      </c>
      <c r="R2444" t="b">
        <f t="shared" si="343"/>
        <v>0</v>
      </c>
      <c r="S2444" t="b">
        <f t="shared" si="344"/>
        <v>0</v>
      </c>
      <c r="T2444" t="b">
        <f t="shared" si="345"/>
        <v>0</v>
      </c>
      <c r="U2444" t="b">
        <f t="shared" si="346"/>
        <v>0</v>
      </c>
      <c r="V2444" t="b">
        <f t="shared" si="347"/>
        <v>1</v>
      </c>
      <c r="W2444" t="b">
        <f t="shared" si="348"/>
        <v>1</v>
      </c>
      <c r="X2444" t="b">
        <f t="shared" si="349"/>
        <v>0</v>
      </c>
      <c r="Y2444" t="b">
        <f t="shared" si="350"/>
        <v>0</v>
      </c>
    </row>
    <row r="2445" spans="1:25" x14ac:dyDescent="0.3">
      <c r="A2445">
        <v>2443</v>
      </c>
      <c r="B2445" t="s">
        <v>83</v>
      </c>
      <c r="C2445" t="s">
        <v>106</v>
      </c>
      <c r="D2445" t="s">
        <v>107</v>
      </c>
      <c r="E2445" t="s">
        <v>86</v>
      </c>
      <c r="F2445" t="s">
        <v>87</v>
      </c>
      <c r="G2445" t="s">
        <v>108</v>
      </c>
      <c r="H2445">
        <v>1199</v>
      </c>
      <c r="I2445">
        <v>118</v>
      </c>
      <c r="J2445">
        <v>17.399999999999999</v>
      </c>
      <c r="K2445">
        <v>9.5</v>
      </c>
      <c r="L2445">
        <v>2023</v>
      </c>
      <c r="M2445">
        <v>56523</v>
      </c>
      <c r="N2445">
        <v>1</v>
      </c>
      <c r="O2445">
        <v>0</v>
      </c>
      <c r="P2445">
        <v>6.2</v>
      </c>
      <c r="Q2445" t="b">
        <f t="shared" si="342"/>
        <v>1</v>
      </c>
      <c r="R2445" t="b">
        <f t="shared" si="343"/>
        <v>0</v>
      </c>
      <c r="S2445" t="b">
        <f t="shared" si="344"/>
        <v>1</v>
      </c>
      <c r="T2445" t="b">
        <f t="shared" si="345"/>
        <v>0</v>
      </c>
      <c r="U2445" t="b">
        <f t="shared" si="346"/>
        <v>0</v>
      </c>
      <c r="V2445" t="b">
        <f t="shared" si="347"/>
        <v>1</v>
      </c>
      <c r="W2445" t="b">
        <f t="shared" si="348"/>
        <v>0</v>
      </c>
      <c r="X2445" t="b">
        <f t="shared" si="349"/>
        <v>0</v>
      </c>
      <c r="Y2445" t="b">
        <f t="shared" si="350"/>
        <v>0</v>
      </c>
    </row>
    <row r="2446" spans="1:25" x14ac:dyDescent="0.3">
      <c r="A2446">
        <v>2444</v>
      </c>
      <c r="B2446" t="s">
        <v>83</v>
      </c>
      <c r="C2446" t="s">
        <v>106</v>
      </c>
      <c r="D2446" t="s">
        <v>107</v>
      </c>
      <c r="E2446" t="s">
        <v>86</v>
      </c>
      <c r="F2446" t="s">
        <v>87</v>
      </c>
      <c r="G2446" t="s">
        <v>108</v>
      </c>
      <c r="H2446">
        <v>1199</v>
      </c>
      <c r="I2446">
        <v>118</v>
      </c>
      <c r="J2446">
        <v>17.399999999999999</v>
      </c>
      <c r="K2446">
        <v>9.5</v>
      </c>
      <c r="L2446">
        <v>2025</v>
      </c>
      <c r="M2446">
        <v>24016</v>
      </c>
      <c r="N2446">
        <v>1</v>
      </c>
      <c r="O2446">
        <v>0</v>
      </c>
      <c r="P2446">
        <v>8.41</v>
      </c>
      <c r="Q2446" t="b">
        <f t="shared" si="342"/>
        <v>1</v>
      </c>
      <c r="R2446" t="b">
        <f t="shared" si="343"/>
        <v>0</v>
      </c>
      <c r="S2446" t="b">
        <f t="shared" si="344"/>
        <v>0</v>
      </c>
      <c r="T2446" t="b">
        <f t="shared" si="345"/>
        <v>0</v>
      </c>
      <c r="U2446" t="b">
        <f t="shared" si="346"/>
        <v>0</v>
      </c>
      <c r="V2446" t="b">
        <f t="shared" si="347"/>
        <v>1</v>
      </c>
      <c r="W2446" t="b">
        <f t="shared" si="348"/>
        <v>1</v>
      </c>
      <c r="X2446" t="b">
        <f t="shared" si="349"/>
        <v>0</v>
      </c>
      <c r="Y2446" t="b">
        <f t="shared" si="350"/>
        <v>0</v>
      </c>
    </row>
    <row r="2447" spans="1:25" x14ac:dyDescent="0.3">
      <c r="A2447">
        <v>2445</v>
      </c>
      <c r="B2447" t="s">
        <v>83</v>
      </c>
      <c r="C2447" t="s">
        <v>106</v>
      </c>
      <c r="D2447" t="s">
        <v>107</v>
      </c>
      <c r="E2447" t="s">
        <v>86</v>
      </c>
      <c r="F2447" t="s">
        <v>87</v>
      </c>
      <c r="G2447" t="s">
        <v>108</v>
      </c>
      <c r="H2447">
        <v>1199</v>
      </c>
      <c r="I2447">
        <v>118</v>
      </c>
      <c r="J2447">
        <v>17.399999999999999</v>
      </c>
      <c r="K2447">
        <v>9.5</v>
      </c>
      <c r="L2447">
        <v>2021</v>
      </c>
      <c r="M2447">
        <v>67656</v>
      </c>
      <c r="N2447">
        <v>1</v>
      </c>
      <c r="O2447">
        <v>1</v>
      </c>
      <c r="P2447">
        <v>3.88</v>
      </c>
      <c r="Q2447" t="b">
        <f t="shared" si="342"/>
        <v>0</v>
      </c>
      <c r="R2447" t="b">
        <f t="shared" si="343"/>
        <v>0</v>
      </c>
      <c r="S2447" t="b">
        <f t="shared" si="344"/>
        <v>1</v>
      </c>
      <c r="T2447" t="b">
        <f t="shared" si="345"/>
        <v>0</v>
      </c>
      <c r="U2447" t="b">
        <f t="shared" si="346"/>
        <v>0</v>
      </c>
      <c r="V2447" t="b">
        <f t="shared" si="347"/>
        <v>0</v>
      </c>
      <c r="W2447" t="b">
        <f t="shared" si="348"/>
        <v>0</v>
      </c>
      <c r="X2447" t="b">
        <f t="shared" si="349"/>
        <v>0</v>
      </c>
      <c r="Y2447" t="b">
        <f t="shared" si="350"/>
        <v>0</v>
      </c>
    </row>
    <row r="2448" spans="1:25" x14ac:dyDescent="0.3">
      <c r="A2448">
        <v>2446</v>
      </c>
      <c r="B2448" t="s">
        <v>83</v>
      </c>
      <c r="C2448" t="s">
        <v>106</v>
      </c>
      <c r="D2448" t="s">
        <v>107</v>
      </c>
      <c r="E2448" t="s">
        <v>86</v>
      </c>
      <c r="F2448" t="s">
        <v>87</v>
      </c>
      <c r="G2448" t="s">
        <v>108</v>
      </c>
      <c r="H2448">
        <v>1199</v>
      </c>
      <c r="I2448">
        <v>118</v>
      </c>
      <c r="J2448">
        <v>17.399999999999999</v>
      </c>
      <c r="K2448">
        <v>9.5</v>
      </c>
      <c r="L2448">
        <v>2026</v>
      </c>
      <c r="M2448">
        <v>6113</v>
      </c>
      <c r="N2448">
        <v>1</v>
      </c>
      <c r="O2448">
        <v>0</v>
      </c>
      <c r="P2448">
        <v>9.76</v>
      </c>
      <c r="Q2448" t="b">
        <f t="shared" si="342"/>
        <v>1</v>
      </c>
      <c r="R2448" t="b">
        <f t="shared" si="343"/>
        <v>0</v>
      </c>
      <c r="S2448" t="b">
        <f t="shared" si="344"/>
        <v>0</v>
      </c>
      <c r="T2448" t="b">
        <f t="shared" si="345"/>
        <v>0</v>
      </c>
      <c r="U2448" t="b">
        <f t="shared" si="346"/>
        <v>0</v>
      </c>
      <c r="V2448" t="b">
        <f t="shared" si="347"/>
        <v>1</v>
      </c>
      <c r="W2448" t="b">
        <f t="shared" si="348"/>
        <v>1</v>
      </c>
      <c r="X2448" t="b">
        <f t="shared" si="349"/>
        <v>0</v>
      </c>
      <c r="Y2448" t="b">
        <f t="shared" si="350"/>
        <v>0</v>
      </c>
    </row>
    <row r="2449" spans="1:25" x14ac:dyDescent="0.3">
      <c r="A2449">
        <v>2447</v>
      </c>
      <c r="B2449" t="s">
        <v>83</v>
      </c>
      <c r="C2449" t="s">
        <v>106</v>
      </c>
      <c r="D2449" t="s">
        <v>107</v>
      </c>
      <c r="E2449" t="s">
        <v>86</v>
      </c>
      <c r="F2449" t="s">
        <v>87</v>
      </c>
      <c r="G2449" t="s">
        <v>108</v>
      </c>
      <c r="H2449">
        <v>1199</v>
      </c>
      <c r="I2449">
        <v>118</v>
      </c>
      <c r="J2449">
        <v>17.399999999999999</v>
      </c>
      <c r="K2449">
        <v>9.5</v>
      </c>
      <c r="L2449">
        <v>2022</v>
      </c>
      <c r="M2449">
        <v>80463</v>
      </c>
      <c r="N2449">
        <v>1</v>
      </c>
      <c r="O2449">
        <v>1</v>
      </c>
      <c r="P2449">
        <v>5.01</v>
      </c>
      <c r="Q2449" t="b">
        <f t="shared" si="342"/>
        <v>1</v>
      </c>
      <c r="R2449" t="b">
        <f t="shared" si="343"/>
        <v>0</v>
      </c>
      <c r="S2449" t="b">
        <f t="shared" si="344"/>
        <v>1</v>
      </c>
      <c r="T2449" t="b">
        <f t="shared" si="345"/>
        <v>0</v>
      </c>
      <c r="U2449" t="b">
        <f t="shared" si="346"/>
        <v>0</v>
      </c>
      <c r="V2449" t="b">
        <f t="shared" si="347"/>
        <v>0</v>
      </c>
      <c r="W2449" t="b">
        <f t="shared" si="348"/>
        <v>0</v>
      </c>
      <c r="X2449" t="b">
        <f t="shared" si="349"/>
        <v>0</v>
      </c>
      <c r="Y2449" t="b">
        <f t="shared" si="350"/>
        <v>0</v>
      </c>
    </row>
    <row r="2450" spans="1:25" x14ac:dyDescent="0.3">
      <c r="A2450">
        <v>2448</v>
      </c>
      <c r="B2450" t="s">
        <v>83</v>
      </c>
      <c r="C2450" t="s">
        <v>106</v>
      </c>
      <c r="D2450" t="s">
        <v>107</v>
      </c>
      <c r="E2450" t="s">
        <v>86</v>
      </c>
      <c r="F2450" t="s">
        <v>87</v>
      </c>
      <c r="G2450" t="s">
        <v>108</v>
      </c>
      <c r="H2450">
        <v>1199</v>
      </c>
      <c r="I2450">
        <v>118</v>
      </c>
      <c r="J2450">
        <v>17.399999999999999</v>
      </c>
      <c r="K2450">
        <v>9.5</v>
      </c>
      <c r="L2450">
        <v>2026</v>
      </c>
      <c r="M2450">
        <v>8574</v>
      </c>
      <c r="N2450">
        <v>1</v>
      </c>
      <c r="O2450">
        <v>0</v>
      </c>
      <c r="P2450">
        <v>9.73</v>
      </c>
      <c r="Q2450" t="b">
        <f t="shared" si="342"/>
        <v>1</v>
      </c>
      <c r="R2450" t="b">
        <f t="shared" si="343"/>
        <v>0</v>
      </c>
      <c r="S2450" t="b">
        <f t="shared" si="344"/>
        <v>0</v>
      </c>
      <c r="T2450" t="b">
        <f t="shared" si="345"/>
        <v>0</v>
      </c>
      <c r="U2450" t="b">
        <f t="shared" si="346"/>
        <v>0</v>
      </c>
      <c r="V2450" t="b">
        <f t="shared" si="347"/>
        <v>1</v>
      </c>
      <c r="W2450" t="b">
        <f t="shared" si="348"/>
        <v>1</v>
      </c>
      <c r="X2450" t="b">
        <f t="shared" si="349"/>
        <v>0</v>
      </c>
      <c r="Y2450" t="b">
        <f t="shared" si="350"/>
        <v>0</v>
      </c>
    </row>
    <row r="2451" spans="1:25" x14ac:dyDescent="0.3">
      <c r="A2451">
        <v>2449</v>
      </c>
      <c r="B2451" t="s">
        <v>83</v>
      </c>
      <c r="C2451" t="s">
        <v>106</v>
      </c>
      <c r="D2451" t="s">
        <v>107</v>
      </c>
      <c r="E2451" t="s">
        <v>86</v>
      </c>
      <c r="F2451" t="s">
        <v>87</v>
      </c>
      <c r="G2451" t="s">
        <v>108</v>
      </c>
      <c r="H2451">
        <v>1199</v>
      </c>
      <c r="I2451">
        <v>118</v>
      </c>
      <c r="J2451">
        <v>17.399999999999999</v>
      </c>
      <c r="K2451">
        <v>9.5</v>
      </c>
      <c r="L2451">
        <v>2020</v>
      </c>
      <c r="M2451">
        <v>65730</v>
      </c>
      <c r="N2451">
        <v>1</v>
      </c>
      <c r="O2451">
        <v>0</v>
      </c>
      <c r="P2451">
        <v>4.54</v>
      </c>
      <c r="Q2451" t="b">
        <f t="shared" si="342"/>
        <v>1</v>
      </c>
      <c r="R2451" t="b">
        <f t="shared" si="343"/>
        <v>1</v>
      </c>
      <c r="S2451" t="b">
        <f t="shared" si="344"/>
        <v>1</v>
      </c>
      <c r="T2451" t="b">
        <f t="shared" si="345"/>
        <v>0</v>
      </c>
      <c r="U2451" t="b">
        <f t="shared" si="346"/>
        <v>0</v>
      </c>
      <c r="V2451" t="b">
        <f t="shared" si="347"/>
        <v>0</v>
      </c>
      <c r="W2451" t="b">
        <f t="shared" si="348"/>
        <v>0</v>
      </c>
      <c r="X2451" t="b">
        <f t="shared" si="349"/>
        <v>0</v>
      </c>
      <c r="Y2451" t="b">
        <f t="shared" si="350"/>
        <v>0</v>
      </c>
    </row>
    <row r="2452" spans="1:25" x14ac:dyDescent="0.3">
      <c r="A2452">
        <v>2450</v>
      </c>
      <c r="B2452" t="s">
        <v>83</v>
      </c>
      <c r="C2452" t="s">
        <v>106</v>
      </c>
      <c r="D2452" t="s">
        <v>107</v>
      </c>
      <c r="E2452" t="s">
        <v>86</v>
      </c>
      <c r="F2452" t="s">
        <v>87</v>
      </c>
      <c r="G2452" t="s">
        <v>108</v>
      </c>
      <c r="H2452">
        <v>1199</v>
      </c>
      <c r="I2452">
        <v>118</v>
      </c>
      <c r="J2452">
        <v>17.399999999999999</v>
      </c>
      <c r="K2452">
        <v>9.5</v>
      </c>
      <c r="L2452">
        <v>2026</v>
      </c>
      <c r="M2452">
        <v>7976</v>
      </c>
      <c r="N2452">
        <v>3</v>
      </c>
      <c r="O2452">
        <v>1</v>
      </c>
      <c r="P2452">
        <v>7.87</v>
      </c>
      <c r="Q2452" t="b">
        <f t="shared" si="342"/>
        <v>1</v>
      </c>
      <c r="R2452" t="b">
        <f t="shared" si="343"/>
        <v>0</v>
      </c>
      <c r="S2452" t="b">
        <f t="shared" si="344"/>
        <v>0</v>
      </c>
      <c r="T2452" t="b">
        <f t="shared" si="345"/>
        <v>0</v>
      </c>
      <c r="U2452" t="b">
        <f t="shared" si="346"/>
        <v>0</v>
      </c>
      <c r="V2452" t="b">
        <f t="shared" si="347"/>
        <v>1</v>
      </c>
      <c r="W2452" t="b">
        <f t="shared" si="348"/>
        <v>1</v>
      </c>
      <c r="X2452" t="b">
        <f t="shared" si="349"/>
        <v>0</v>
      </c>
      <c r="Y2452" t="b">
        <f t="shared" si="350"/>
        <v>0</v>
      </c>
    </row>
    <row r="2453" spans="1:25" x14ac:dyDescent="0.3">
      <c r="A2453">
        <v>2451</v>
      </c>
      <c r="B2453" t="s">
        <v>83</v>
      </c>
      <c r="C2453" t="s">
        <v>106</v>
      </c>
      <c r="D2453" t="s">
        <v>107</v>
      </c>
      <c r="E2453" t="s">
        <v>86</v>
      </c>
      <c r="F2453" t="s">
        <v>87</v>
      </c>
      <c r="G2453" t="s">
        <v>108</v>
      </c>
      <c r="H2453">
        <v>1199</v>
      </c>
      <c r="I2453">
        <v>118</v>
      </c>
      <c r="J2453">
        <v>17.399999999999999</v>
      </c>
      <c r="K2453">
        <v>9.5</v>
      </c>
      <c r="L2453">
        <v>2023</v>
      </c>
      <c r="M2453">
        <v>33560</v>
      </c>
      <c r="N2453">
        <v>3</v>
      </c>
      <c r="O2453">
        <v>0</v>
      </c>
      <c r="P2453">
        <v>5.88</v>
      </c>
      <c r="Q2453" t="b">
        <f t="shared" si="342"/>
        <v>1</v>
      </c>
      <c r="R2453" t="b">
        <f t="shared" si="343"/>
        <v>0</v>
      </c>
      <c r="S2453" t="b">
        <f t="shared" si="344"/>
        <v>0</v>
      </c>
      <c r="T2453" t="b">
        <f t="shared" si="345"/>
        <v>0</v>
      </c>
      <c r="U2453" t="b">
        <f t="shared" si="346"/>
        <v>0</v>
      </c>
      <c r="V2453" t="b">
        <f t="shared" si="347"/>
        <v>1</v>
      </c>
      <c r="W2453" t="b">
        <f t="shared" si="348"/>
        <v>0</v>
      </c>
      <c r="X2453" t="b">
        <f t="shared" si="349"/>
        <v>0</v>
      </c>
      <c r="Y2453" t="b">
        <f t="shared" si="350"/>
        <v>0</v>
      </c>
    </row>
    <row r="2454" spans="1:25" x14ac:dyDescent="0.3">
      <c r="A2454">
        <v>2452</v>
      </c>
      <c r="B2454" t="s">
        <v>83</v>
      </c>
      <c r="C2454" t="s">
        <v>106</v>
      </c>
      <c r="D2454" t="s">
        <v>107</v>
      </c>
      <c r="E2454" t="s">
        <v>86</v>
      </c>
      <c r="F2454" t="s">
        <v>87</v>
      </c>
      <c r="G2454" t="s">
        <v>108</v>
      </c>
      <c r="H2454">
        <v>1199</v>
      </c>
      <c r="I2454">
        <v>118</v>
      </c>
      <c r="J2454">
        <v>17.399999999999999</v>
      </c>
      <c r="K2454">
        <v>9.5</v>
      </c>
      <c r="L2454">
        <v>2020</v>
      </c>
      <c r="M2454">
        <v>69524</v>
      </c>
      <c r="N2454">
        <v>2</v>
      </c>
      <c r="O2454">
        <v>0</v>
      </c>
      <c r="P2454">
        <v>3.47</v>
      </c>
      <c r="Q2454" t="b">
        <f t="shared" si="342"/>
        <v>0</v>
      </c>
      <c r="R2454" t="b">
        <f t="shared" si="343"/>
        <v>0</v>
      </c>
      <c r="S2454" t="b">
        <f t="shared" si="344"/>
        <v>1</v>
      </c>
      <c r="T2454" t="b">
        <f t="shared" si="345"/>
        <v>0</v>
      </c>
      <c r="U2454" t="b">
        <f t="shared" si="346"/>
        <v>0</v>
      </c>
      <c r="V2454" t="b">
        <f t="shared" si="347"/>
        <v>0</v>
      </c>
      <c r="W2454" t="b">
        <f t="shared" si="348"/>
        <v>0</v>
      </c>
      <c r="X2454" t="b">
        <f t="shared" si="349"/>
        <v>0</v>
      </c>
      <c r="Y2454" t="b">
        <f t="shared" si="350"/>
        <v>0</v>
      </c>
    </row>
    <row r="2455" spans="1:25" x14ac:dyDescent="0.3">
      <c r="A2455">
        <v>2453</v>
      </c>
      <c r="B2455" t="s">
        <v>83</v>
      </c>
      <c r="C2455" t="s">
        <v>106</v>
      </c>
      <c r="D2455" t="s">
        <v>107</v>
      </c>
      <c r="E2455" t="s">
        <v>86</v>
      </c>
      <c r="F2455" t="s">
        <v>87</v>
      </c>
      <c r="G2455" t="s">
        <v>108</v>
      </c>
      <c r="H2455">
        <v>1199</v>
      </c>
      <c r="I2455">
        <v>118</v>
      </c>
      <c r="J2455">
        <v>17.399999999999999</v>
      </c>
      <c r="K2455">
        <v>9.5</v>
      </c>
      <c r="L2455">
        <v>2023</v>
      </c>
      <c r="M2455">
        <v>33179</v>
      </c>
      <c r="N2455">
        <v>1</v>
      </c>
      <c r="O2455">
        <v>0</v>
      </c>
      <c r="P2455">
        <v>7.08</v>
      </c>
      <c r="Q2455" t="b">
        <f t="shared" si="342"/>
        <v>1</v>
      </c>
      <c r="R2455" t="b">
        <f t="shared" si="343"/>
        <v>0</v>
      </c>
      <c r="S2455" t="b">
        <f t="shared" si="344"/>
        <v>0</v>
      </c>
      <c r="T2455" t="b">
        <f t="shared" si="345"/>
        <v>0</v>
      </c>
      <c r="U2455" t="b">
        <f t="shared" si="346"/>
        <v>0</v>
      </c>
      <c r="V2455" t="b">
        <f t="shared" si="347"/>
        <v>1</v>
      </c>
      <c r="W2455" t="b">
        <f t="shared" si="348"/>
        <v>1</v>
      </c>
      <c r="X2455" t="b">
        <f t="shared" si="349"/>
        <v>0</v>
      </c>
      <c r="Y2455" t="b">
        <f t="shared" si="350"/>
        <v>0</v>
      </c>
    </row>
    <row r="2456" spans="1:25" x14ac:dyDescent="0.3">
      <c r="A2456">
        <v>2454</v>
      </c>
      <c r="B2456" t="s">
        <v>83</v>
      </c>
      <c r="C2456" t="s">
        <v>106</v>
      </c>
      <c r="D2456" t="s">
        <v>107</v>
      </c>
      <c r="E2456" t="s">
        <v>86</v>
      </c>
      <c r="F2456" t="s">
        <v>87</v>
      </c>
      <c r="G2456" t="s">
        <v>108</v>
      </c>
      <c r="H2456">
        <v>1199</v>
      </c>
      <c r="I2456">
        <v>118</v>
      </c>
      <c r="J2456">
        <v>17.399999999999999</v>
      </c>
      <c r="K2456">
        <v>9.5</v>
      </c>
      <c r="L2456">
        <v>2025</v>
      </c>
      <c r="M2456">
        <v>26166</v>
      </c>
      <c r="N2456">
        <v>1</v>
      </c>
      <c r="O2456">
        <v>0</v>
      </c>
      <c r="P2456">
        <v>8.07</v>
      </c>
      <c r="Q2456" t="b">
        <f t="shared" si="342"/>
        <v>1</v>
      </c>
      <c r="R2456" t="b">
        <f t="shared" si="343"/>
        <v>0</v>
      </c>
      <c r="S2456" t="b">
        <f t="shared" si="344"/>
        <v>0</v>
      </c>
      <c r="T2456" t="b">
        <f t="shared" si="345"/>
        <v>0</v>
      </c>
      <c r="U2456" t="b">
        <f t="shared" si="346"/>
        <v>0</v>
      </c>
      <c r="V2456" t="b">
        <f t="shared" si="347"/>
        <v>1</v>
      </c>
      <c r="W2456" t="b">
        <f t="shared" si="348"/>
        <v>1</v>
      </c>
      <c r="X2456" t="b">
        <f t="shared" si="349"/>
        <v>0</v>
      </c>
      <c r="Y2456" t="b">
        <f t="shared" si="350"/>
        <v>0</v>
      </c>
    </row>
    <row r="2457" spans="1:25" x14ac:dyDescent="0.3">
      <c r="A2457">
        <v>2455</v>
      </c>
      <c r="B2457" t="s">
        <v>83</v>
      </c>
      <c r="C2457" t="s">
        <v>106</v>
      </c>
      <c r="D2457" t="s">
        <v>107</v>
      </c>
      <c r="E2457" t="s">
        <v>86</v>
      </c>
      <c r="F2457" t="s">
        <v>87</v>
      </c>
      <c r="G2457" t="s">
        <v>108</v>
      </c>
      <c r="H2457">
        <v>1199</v>
      </c>
      <c r="I2457">
        <v>118</v>
      </c>
      <c r="J2457">
        <v>17.399999999999999</v>
      </c>
      <c r="K2457">
        <v>9.5</v>
      </c>
      <c r="L2457">
        <v>2021</v>
      </c>
      <c r="M2457">
        <v>63621</v>
      </c>
      <c r="N2457">
        <v>1</v>
      </c>
      <c r="O2457">
        <v>0</v>
      </c>
      <c r="P2457">
        <v>5.15</v>
      </c>
      <c r="Q2457" t="b">
        <f t="shared" si="342"/>
        <v>1</v>
      </c>
      <c r="R2457" t="b">
        <f t="shared" si="343"/>
        <v>0</v>
      </c>
      <c r="S2457" t="b">
        <f t="shared" si="344"/>
        <v>1</v>
      </c>
      <c r="T2457" t="b">
        <f t="shared" si="345"/>
        <v>0</v>
      </c>
      <c r="U2457" t="b">
        <f t="shared" si="346"/>
        <v>0</v>
      </c>
      <c r="V2457" t="b">
        <f t="shared" si="347"/>
        <v>0</v>
      </c>
      <c r="W2457" t="b">
        <f t="shared" si="348"/>
        <v>0</v>
      </c>
      <c r="X2457" t="b">
        <f t="shared" si="349"/>
        <v>0</v>
      </c>
      <c r="Y2457" t="b">
        <f t="shared" si="350"/>
        <v>0</v>
      </c>
    </row>
    <row r="2458" spans="1:25" x14ac:dyDescent="0.3">
      <c r="A2458">
        <v>2456</v>
      </c>
      <c r="B2458" t="s">
        <v>83</v>
      </c>
      <c r="C2458" t="s">
        <v>106</v>
      </c>
      <c r="D2458" t="s">
        <v>107</v>
      </c>
      <c r="E2458" t="s">
        <v>86</v>
      </c>
      <c r="F2458" t="s">
        <v>87</v>
      </c>
      <c r="G2458" t="s">
        <v>108</v>
      </c>
      <c r="H2458">
        <v>1199</v>
      </c>
      <c r="I2458">
        <v>118</v>
      </c>
      <c r="J2458">
        <v>17.399999999999999</v>
      </c>
      <c r="K2458">
        <v>9.5</v>
      </c>
      <c r="L2458">
        <v>2021</v>
      </c>
      <c r="M2458">
        <v>67173</v>
      </c>
      <c r="N2458">
        <v>1</v>
      </c>
      <c r="O2458">
        <v>0</v>
      </c>
      <c r="P2458">
        <v>5.25</v>
      </c>
      <c r="Q2458" t="b">
        <f t="shared" si="342"/>
        <v>1</v>
      </c>
      <c r="R2458" t="b">
        <f t="shared" si="343"/>
        <v>0</v>
      </c>
      <c r="S2458" t="b">
        <f t="shared" si="344"/>
        <v>1</v>
      </c>
      <c r="T2458" t="b">
        <f t="shared" si="345"/>
        <v>0</v>
      </c>
      <c r="U2458" t="b">
        <f t="shared" si="346"/>
        <v>0</v>
      </c>
      <c r="V2458" t="b">
        <f t="shared" si="347"/>
        <v>0</v>
      </c>
      <c r="W2458" t="b">
        <f t="shared" si="348"/>
        <v>0</v>
      </c>
      <c r="X2458" t="b">
        <f t="shared" si="349"/>
        <v>0</v>
      </c>
      <c r="Y2458" t="b">
        <f t="shared" si="350"/>
        <v>0</v>
      </c>
    </row>
    <row r="2459" spans="1:25" x14ac:dyDescent="0.3">
      <c r="A2459">
        <v>2457</v>
      </c>
      <c r="B2459" t="s">
        <v>83</v>
      </c>
      <c r="C2459" t="s">
        <v>106</v>
      </c>
      <c r="D2459" t="s">
        <v>107</v>
      </c>
      <c r="E2459" t="s">
        <v>86</v>
      </c>
      <c r="F2459" t="s">
        <v>87</v>
      </c>
      <c r="G2459" t="s">
        <v>108</v>
      </c>
      <c r="H2459">
        <v>1199</v>
      </c>
      <c r="I2459">
        <v>118</v>
      </c>
      <c r="J2459">
        <v>17.399999999999999</v>
      </c>
      <c r="K2459">
        <v>9.5</v>
      </c>
      <c r="L2459">
        <v>2023</v>
      </c>
      <c r="M2459">
        <v>54747</v>
      </c>
      <c r="N2459">
        <v>1</v>
      </c>
      <c r="O2459">
        <v>0</v>
      </c>
      <c r="P2459">
        <v>6.64</v>
      </c>
      <c r="Q2459" t="b">
        <f t="shared" si="342"/>
        <v>1</v>
      </c>
      <c r="R2459" t="b">
        <f t="shared" si="343"/>
        <v>0</v>
      </c>
      <c r="S2459" t="b">
        <f t="shared" si="344"/>
        <v>1</v>
      </c>
      <c r="T2459" t="b">
        <f t="shared" si="345"/>
        <v>0</v>
      </c>
      <c r="U2459" t="b">
        <f t="shared" si="346"/>
        <v>0</v>
      </c>
      <c r="V2459" t="b">
        <f t="shared" si="347"/>
        <v>1</v>
      </c>
      <c r="W2459" t="b">
        <f t="shared" si="348"/>
        <v>0</v>
      </c>
      <c r="X2459" t="b">
        <f t="shared" si="349"/>
        <v>0</v>
      </c>
      <c r="Y2459" t="b">
        <f t="shared" si="350"/>
        <v>0</v>
      </c>
    </row>
    <row r="2460" spans="1:25" x14ac:dyDescent="0.3">
      <c r="A2460">
        <v>2458</v>
      </c>
      <c r="B2460" t="s">
        <v>83</v>
      </c>
      <c r="C2460" t="s">
        <v>106</v>
      </c>
      <c r="D2460" t="s">
        <v>107</v>
      </c>
      <c r="E2460" t="s">
        <v>86</v>
      </c>
      <c r="F2460" t="s">
        <v>87</v>
      </c>
      <c r="G2460" t="s">
        <v>108</v>
      </c>
      <c r="H2460">
        <v>1199</v>
      </c>
      <c r="I2460">
        <v>118</v>
      </c>
      <c r="J2460">
        <v>17.399999999999999</v>
      </c>
      <c r="K2460">
        <v>9.5</v>
      </c>
      <c r="L2460">
        <v>2023</v>
      </c>
      <c r="M2460">
        <v>64357</v>
      </c>
      <c r="N2460">
        <v>1</v>
      </c>
      <c r="O2460">
        <v>0</v>
      </c>
      <c r="P2460">
        <v>6.36</v>
      </c>
      <c r="Q2460" t="b">
        <f t="shared" si="342"/>
        <v>1</v>
      </c>
      <c r="R2460" t="b">
        <f t="shared" si="343"/>
        <v>0</v>
      </c>
      <c r="S2460" t="b">
        <f t="shared" si="344"/>
        <v>1</v>
      </c>
      <c r="T2460" t="b">
        <f t="shared" si="345"/>
        <v>0</v>
      </c>
      <c r="U2460" t="b">
        <f t="shared" si="346"/>
        <v>0</v>
      </c>
      <c r="V2460" t="b">
        <f t="shared" si="347"/>
        <v>1</v>
      </c>
      <c r="W2460" t="b">
        <f t="shared" si="348"/>
        <v>0</v>
      </c>
      <c r="X2460" t="b">
        <f t="shared" si="349"/>
        <v>0</v>
      </c>
      <c r="Y2460" t="b">
        <f t="shared" si="350"/>
        <v>0</v>
      </c>
    </row>
    <row r="2461" spans="1:25" x14ac:dyDescent="0.3">
      <c r="A2461">
        <v>2459</v>
      </c>
      <c r="B2461" t="s">
        <v>83</v>
      </c>
      <c r="C2461" t="s">
        <v>106</v>
      </c>
      <c r="D2461" t="s">
        <v>107</v>
      </c>
      <c r="E2461" t="s">
        <v>86</v>
      </c>
      <c r="F2461" t="s">
        <v>87</v>
      </c>
      <c r="G2461" t="s">
        <v>108</v>
      </c>
      <c r="H2461">
        <v>1199</v>
      </c>
      <c r="I2461">
        <v>118</v>
      </c>
      <c r="J2461">
        <v>17.399999999999999</v>
      </c>
      <c r="K2461">
        <v>9.5</v>
      </c>
      <c r="L2461">
        <v>2023</v>
      </c>
      <c r="M2461">
        <v>60540</v>
      </c>
      <c r="N2461">
        <v>2</v>
      </c>
      <c r="O2461">
        <v>1</v>
      </c>
      <c r="P2461">
        <v>5.15</v>
      </c>
      <c r="Q2461" t="b">
        <f t="shared" si="342"/>
        <v>1</v>
      </c>
      <c r="R2461" t="b">
        <f t="shared" si="343"/>
        <v>0</v>
      </c>
      <c r="S2461" t="b">
        <f t="shared" si="344"/>
        <v>1</v>
      </c>
      <c r="T2461" t="b">
        <f t="shared" si="345"/>
        <v>0</v>
      </c>
      <c r="U2461" t="b">
        <f t="shared" si="346"/>
        <v>0</v>
      </c>
      <c r="V2461" t="b">
        <f t="shared" si="347"/>
        <v>1</v>
      </c>
      <c r="W2461" t="b">
        <f t="shared" si="348"/>
        <v>0</v>
      </c>
      <c r="X2461" t="b">
        <f t="shared" si="349"/>
        <v>0</v>
      </c>
      <c r="Y2461" t="b">
        <f t="shared" si="350"/>
        <v>0</v>
      </c>
    </row>
    <row r="2462" spans="1:25" x14ac:dyDescent="0.3">
      <c r="A2462">
        <v>2460</v>
      </c>
      <c r="B2462" t="s">
        <v>83</v>
      </c>
      <c r="C2462" t="s">
        <v>106</v>
      </c>
      <c r="D2462" t="s">
        <v>107</v>
      </c>
      <c r="E2462" t="s">
        <v>86</v>
      </c>
      <c r="F2462" t="s">
        <v>87</v>
      </c>
      <c r="G2462" t="s">
        <v>108</v>
      </c>
      <c r="H2462">
        <v>1199</v>
      </c>
      <c r="I2462">
        <v>118</v>
      </c>
      <c r="J2462">
        <v>17.399999999999999</v>
      </c>
      <c r="K2462">
        <v>9.5</v>
      </c>
      <c r="L2462">
        <v>2025</v>
      </c>
      <c r="M2462">
        <v>13774</v>
      </c>
      <c r="N2462">
        <v>1</v>
      </c>
      <c r="O2462">
        <v>0</v>
      </c>
      <c r="P2462">
        <v>8.4700000000000006</v>
      </c>
      <c r="Q2462" t="b">
        <f t="shared" si="342"/>
        <v>1</v>
      </c>
      <c r="R2462" t="b">
        <f t="shared" si="343"/>
        <v>0</v>
      </c>
      <c r="S2462" t="b">
        <f t="shared" si="344"/>
        <v>0</v>
      </c>
      <c r="T2462" t="b">
        <f t="shared" si="345"/>
        <v>0</v>
      </c>
      <c r="U2462" t="b">
        <f t="shared" si="346"/>
        <v>0</v>
      </c>
      <c r="V2462" t="b">
        <f t="shared" si="347"/>
        <v>1</v>
      </c>
      <c r="W2462" t="b">
        <f t="shared" si="348"/>
        <v>1</v>
      </c>
      <c r="X2462" t="b">
        <f t="shared" si="349"/>
        <v>0</v>
      </c>
      <c r="Y2462" t="b">
        <f t="shared" si="350"/>
        <v>0</v>
      </c>
    </row>
    <row r="2463" spans="1:25" x14ac:dyDescent="0.3">
      <c r="A2463">
        <v>2461</v>
      </c>
      <c r="B2463" t="s">
        <v>83</v>
      </c>
      <c r="C2463" t="s">
        <v>106</v>
      </c>
      <c r="D2463" t="s">
        <v>107</v>
      </c>
      <c r="E2463" t="s">
        <v>86</v>
      </c>
      <c r="F2463" t="s">
        <v>87</v>
      </c>
      <c r="G2463" t="s">
        <v>108</v>
      </c>
      <c r="H2463">
        <v>1199</v>
      </c>
      <c r="I2463">
        <v>118</v>
      </c>
      <c r="J2463">
        <v>17.399999999999999</v>
      </c>
      <c r="K2463">
        <v>9.5</v>
      </c>
      <c r="L2463">
        <v>2022</v>
      </c>
      <c r="M2463">
        <v>87460</v>
      </c>
      <c r="N2463">
        <v>1</v>
      </c>
      <c r="O2463">
        <v>0</v>
      </c>
      <c r="P2463">
        <v>5.32</v>
      </c>
      <c r="Q2463" t="b">
        <f t="shared" si="342"/>
        <v>1</v>
      </c>
      <c r="R2463" t="b">
        <f t="shared" si="343"/>
        <v>0</v>
      </c>
      <c r="S2463" t="b">
        <f t="shared" si="344"/>
        <v>1</v>
      </c>
      <c r="T2463" t="b">
        <f t="shared" si="345"/>
        <v>0</v>
      </c>
      <c r="U2463" t="b">
        <f t="shared" si="346"/>
        <v>0</v>
      </c>
      <c r="V2463" t="b">
        <f t="shared" si="347"/>
        <v>0</v>
      </c>
      <c r="W2463" t="b">
        <f t="shared" si="348"/>
        <v>0</v>
      </c>
      <c r="X2463" t="b">
        <f t="shared" si="349"/>
        <v>0</v>
      </c>
      <c r="Y2463" t="b">
        <f t="shared" si="350"/>
        <v>0</v>
      </c>
    </row>
    <row r="2464" spans="1:25" x14ac:dyDescent="0.3">
      <c r="A2464">
        <v>2462</v>
      </c>
      <c r="B2464" t="s">
        <v>83</v>
      </c>
      <c r="C2464" t="s">
        <v>106</v>
      </c>
      <c r="D2464" t="s">
        <v>107</v>
      </c>
      <c r="E2464" t="s">
        <v>86</v>
      </c>
      <c r="F2464" t="s">
        <v>87</v>
      </c>
      <c r="G2464" t="s">
        <v>108</v>
      </c>
      <c r="H2464">
        <v>1199</v>
      </c>
      <c r="I2464">
        <v>118</v>
      </c>
      <c r="J2464">
        <v>17.399999999999999</v>
      </c>
      <c r="K2464">
        <v>9.5</v>
      </c>
      <c r="L2464">
        <v>2020</v>
      </c>
      <c r="M2464">
        <v>80846</v>
      </c>
      <c r="N2464">
        <v>1</v>
      </c>
      <c r="O2464">
        <v>1</v>
      </c>
      <c r="P2464">
        <v>2.91</v>
      </c>
      <c r="Q2464" t="b">
        <f t="shared" si="342"/>
        <v>0</v>
      </c>
      <c r="R2464" t="b">
        <f t="shared" si="343"/>
        <v>0</v>
      </c>
      <c r="S2464" t="b">
        <f t="shared" si="344"/>
        <v>1</v>
      </c>
      <c r="T2464" t="b">
        <f t="shared" si="345"/>
        <v>0</v>
      </c>
      <c r="U2464" t="b">
        <f t="shared" si="346"/>
        <v>0</v>
      </c>
      <c r="V2464" t="b">
        <f t="shared" si="347"/>
        <v>0</v>
      </c>
      <c r="W2464" t="b">
        <f t="shared" si="348"/>
        <v>0</v>
      </c>
      <c r="X2464" t="b">
        <f t="shared" si="349"/>
        <v>0</v>
      </c>
      <c r="Y2464" t="b">
        <f t="shared" si="350"/>
        <v>0</v>
      </c>
    </row>
    <row r="2465" spans="1:25" x14ac:dyDescent="0.3">
      <c r="A2465">
        <v>2463</v>
      </c>
      <c r="B2465" t="s">
        <v>83</v>
      </c>
      <c r="C2465" t="s">
        <v>106</v>
      </c>
      <c r="D2465" t="s">
        <v>107</v>
      </c>
      <c r="E2465" t="s">
        <v>86</v>
      </c>
      <c r="F2465" t="s">
        <v>87</v>
      </c>
      <c r="G2465" t="s">
        <v>108</v>
      </c>
      <c r="H2465">
        <v>1199</v>
      </c>
      <c r="I2465">
        <v>118</v>
      </c>
      <c r="J2465">
        <v>17.399999999999999</v>
      </c>
      <c r="K2465">
        <v>9.5</v>
      </c>
      <c r="L2465">
        <v>2021</v>
      </c>
      <c r="M2465">
        <v>81626</v>
      </c>
      <c r="N2465">
        <v>1</v>
      </c>
      <c r="O2465">
        <v>1</v>
      </c>
      <c r="P2465">
        <v>3.9</v>
      </c>
      <c r="Q2465" t="b">
        <f t="shared" si="342"/>
        <v>0</v>
      </c>
      <c r="R2465" t="b">
        <f t="shared" si="343"/>
        <v>0</v>
      </c>
      <c r="S2465" t="b">
        <f t="shared" si="344"/>
        <v>1</v>
      </c>
      <c r="T2465" t="b">
        <f t="shared" si="345"/>
        <v>0</v>
      </c>
      <c r="U2465" t="b">
        <f t="shared" si="346"/>
        <v>0</v>
      </c>
      <c r="V2465" t="b">
        <f t="shared" si="347"/>
        <v>0</v>
      </c>
      <c r="W2465" t="b">
        <f t="shared" si="348"/>
        <v>0</v>
      </c>
      <c r="X2465" t="b">
        <f t="shared" si="349"/>
        <v>0</v>
      </c>
      <c r="Y2465" t="b">
        <f t="shared" si="350"/>
        <v>0</v>
      </c>
    </row>
    <row r="2466" spans="1:25" x14ac:dyDescent="0.3">
      <c r="A2466">
        <v>2464</v>
      </c>
      <c r="B2466" t="s">
        <v>83</v>
      </c>
      <c r="C2466" t="s">
        <v>106</v>
      </c>
      <c r="D2466" t="s">
        <v>107</v>
      </c>
      <c r="E2466" t="s">
        <v>86</v>
      </c>
      <c r="F2466" t="s">
        <v>87</v>
      </c>
      <c r="G2466" t="s">
        <v>108</v>
      </c>
      <c r="H2466">
        <v>1199</v>
      </c>
      <c r="I2466">
        <v>118</v>
      </c>
      <c r="J2466">
        <v>17.399999999999999</v>
      </c>
      <c r="K2466">
        <v>9.5</v>
      </c>
      <c r="L2466">
        <v>2022</v>
      </c>
      <c r="M2466">
        <v>40592</v>
      </c>
      <c r="N2466">
        <v>2</v>
      </c>
      <c r="O2466">
        <v>0</v>
      </c>
      <c r="P2466">
        <v>5.58</v>
      </c>
      <c r="Q2466" t="b">
        <f t="shared" si="342"/>
        <v>1</v>
      </c>
      <c r="R2466" t="b">
        <f t="shared" si="343"/>
        <v>0</v>
      </c>
      <c r="S2466" t="b">
        <f t="shared" si="344"/>
        <v>1</v>
      </c>
      <c r="T2466" t="b">
        <f t="shared" si="345"/>
        <v>0</v>
      </c>
      <c r="U2466" t="b">
        <f t="shared" si="346"/>
        <v>0</v>
      </c>
      <c r="V2466" t="b">
        <f t="shared" si="347"/>
        <v>0</v>
      </c>
      <c r="W2466" t="b">
        <f t="shared" si="348"/>
        <v>0</v>
      </c>
      <c r="X2466" t="b">
        <f t="shared" si="349"/>
        <v>0</v>
      </c>
      <c r="Y2466" t="b">
        <f t="shared" si="350"/>
        <v>0</v>
      </c>
    </row>
    <row r="2467" spans="1:25" x14ac:dyDescent="0.3">
      <c r="A2467">
        <v>2465</v>
      </c>
      <c r="B2467" t="s">
        <v>83</v>
      </c>
      <c r="C2467" t="s">
        <v>106</v>
      </c>
      <c r="D2467" t="s">
        <v>107</v>
      </c>
      <c r="E2467" t="s">
        <v>86</v>
      </c>
      <c r="F2467" t="s">
        <v>87</v>
      </c>
      <c r="G2467" t="s">
        <v>108</v>
      </c>
      <c r="H2467">
        <v>1199</v>
      </c>
      <c r="I2467">
        <v>118</v>
      </c>
      <c r="J2467">
        <v>17.399999999999999</v>
      </c>
      <c r="K2467">
        <v>9.5</v>
      </c>
      <c r="L2467">
        <v>2023</v>
      </c>
      <c r="M2467">
        <v>31750</v>
      </c>
      <c r="N2467">
        <v>1</v>
      </c>
      <c r="O2467">
        <v>0</v>
      </c>
      <c r="P2467">
        <v>7.11</v>
      </c>
      <c r="Q2467" t="b">
        <f t="shared" si="342"/>
        <v>1</v>
      </c>
      <c r="R2467" t="b">
        <f t="shared" si="343"/>
        <v>0</v>
      </c>
      <c r="S2467" t="b">
        <f t="shared" si="344"/>
        <v>0</v>
      </c>
      <c r="T2467" t="b">
        <f t="shared" si="345"/>
        <v>0</v>
      </c>
      <c r="U2467" t="b">
        <f t="shared" si="346"/>
        <v>0</v>
      </c>
      <c r="V2467" t="b">
        <f t="shared" si="347"/>
        <v>1</v>
      </c>
      <c r="W2467" t="b">
        <f t="shared" si="348"/>
        <v>1</v>
      </c>
      <c r="X2467" t="b">
        <f t="shared" si="349"/>
        <v>0</v>
      </c>
      <c r="Y2467" t="b">
        <f t="shared" si="350"/>
        <v>0</v>
      </c>
    </row>
    <row r="2468" spans="1:25" x14ac:dyDescent="0.3">
      <c r="A2468">
        <v>2466</v>
      </c>
      <c r="B2468" t="s">
        <v>83</v>
      </c>
      <c r="C2468" t="s">
        <v>106</v>
      </c>
      <c r="D2468" t="s">
        <v>107</v>
      </c>
      <c r="E2468" t="s">
        <v>86</v>
      </c>
      <c r="F2468" t="s">
        <v>87</v>
      </c>
      <c r="G2468" t="s">
        <v>108</v>
      </c>
      <c r="H2468">
        <v>1199</v>
      </c>
      <c r="I2468">
        <v>118</v>
      </c>
      <c r="J2468">
        <v>17.399999999999999</v>
      </c>
      <c r="K2468">
        <v>9.5</v>
      </c>
      <c r="L2468">
        <v>2022</v>
      </c>
      <c r="M2468">
        <v>52295</v>
      </c>
      <c r="N2468">
        <v>1</v>
      </c>
      <c r="O2468">
        <v>0</v>
      </c>
      <c r="P2468">
        <v>6.14</v>
      </c>
      <c r="Q2468" t="b">
        <f t="shared" si="342"/>
        <v>1</v>
      </c>
      <c r="R2468" t="b">
        <f t="shared" si="343"/>
        <v>0</v>
      </c>
      <c r="S2468" t="b">
        <f t="shared" si="344"/>
        <v>1</v>
      </c>
      <c r="T2468" t="b">
        <f t="shared" si="345"/>
        <v>0</v>
      </c>
      <c r="U2468" t="b">
        <f t="shared" si="346"/>
        <v>0</v>
      </c>
      <c r="V2468" t="b">
        <f t="shared" si="347"/>
        <v>0</v>
      </c>
      <c r="W2468" t="b">
        <f t="shared" si="348"/>
        <v>0</v>
      </c>
      <c r="X2468" t="b">
        <f t="shared" si="349"/>
        <v>0</v>
      </c>
      <c r="Y2468" t="b">
        <f t="shared" si="350"/>
        <v>0</v>
      </c>
    </row>
    <row r="2469" spans="1:25" x14ac:dyDescent="0.3">
      <c r="A2469">
        <v>2467</v>
      </c>
      <c r="B2469" t="s">
        <v>83</v>
      </c>
      <c r="C2469" t="s">
        <v>106</v>
      </c>
      <c r="D2469" t="s">
        <v>107</v>
      </c>
      <c r="E2469" t="s">
        <v>86</v>
      </c>
      <c r="F2469" t="s">
        <v>87</v>
      </c>
      <c r="G2469" t="s">
        <v>108</v>
      </c>
      <c r="H2469">
        <v>1199</v>
      </c>
      <c r="I2469">
        <v>118</v>
      </c>
      <c r="J2469">
        <v>17.399999999999999</v>
      </c>
      <c r="K2469">
        <v>9.5</v>
      </c>
      <c r="L2469">
        <v>2025</v>
      </c>
      <c r="M2469">
        <v>23190</v>
      </c>
      <c r="N2469">
        <v>1</v>
      </c>
      <c r="O2469">
        <v>0</v>
      </c>
      <c r="P2469">
        <v>8.3800000000000008</v>
      </c>
      <c r="Q2469" t="b">
        <f t="shared" si="342"/>
        <v>1</v>
      </c>
      <c r="R2469" t="b">
        <f t="shared" si="343"/>
        <v>0</v>
      </c>
      <c r="S2469" t="b">
        <f t="shared" si="344"/>
        <v>0</v>
      </c>
      <c r="T2469" t="b">
        <f t="shared" si="345"/>
        <v>0</v>
      </c>
      <c r="U2469" t="b">
        <f t="shared" si="346"/>
        <v>0</v>
      </c>
      <c r="V2469" t="b">
        <f t="shared" si="347"/>
        <v>1</v>
      </c>
      <c r="W2469" t="b">
        <f t="shared" si="348"/>
        <v>1</v>
      </c>
      <c r="X2469" t="b">
        <f t="shared" si="349"/>
        <v>0</v>
      </c>
      <c r="Y2469" t="b">
        <f t="shared" si="350"/>
        <v>0</v>
      </c>
    </row>
    <row r="2470" spans="1:25" x14ac:dyDescent="0.3">
      <c r="A2470">
        <v>2468</v>
      </c>
      <c r="B2470" t="s">
        <v>83</v>
      </c>
      <c r="C2470" t="s">
        <v>106</v>
      </c>
      <c r="D2470" t="s">
        <v>107</v>
      </c>
      <c r="E2470" t="s">
        <v>86</v>
      </c>
      <c r="F2470" t="s">
        <v>87</v>
      </c>
      <c r="G2470" t="s">
        <v>108</v>
      </c>
      <c r="H2470">
        <v>1199</v>
      </c>
      <c r="I2470">
        <v>118</v>
      </c>
      <c r="J2470">
        <v>17.399999999999999</v>
      </c>
      <c r="K2470">
        <v>9.5</v>
      </c>
      <c r="L2470">
        <v>2020</v>
      </c>
      <c r="M2470">
        <v>61135</v>
      </c>
      <c r="N2470">
        <v>1</v>
      </c>
      <c r="O2470">
        <v>0</v>
      </c>
      <c r="P2470">
        <v>4.3099999999999996</v>
      </c>
      <c r="Q2470" t="b">
        <f t="shared" si="342"/>
        <v>1</v>
      </c>
      <c r="R2470" t="b">
        <f t="shared" si="343"/>
        <v>1</v>
      </c>
      <c r="S2470" t="b">
        <f t="shared" si="344"/>
        <v>1</v>
      </c>
      <c r="T2470" t="b">
        <f t="shared" si="345"/>
        <v>0</v>
      </c>
      <c r="U2470" t="b">
        <f t="shared" si="346"/>
        <v>0</v>
      </c>
      <c r="V2470" t="b">
        <f t="shared" si="347"/>
        <v>0</v>
      </c>
      <c r="W2470" t="b">
        <f t="shared" si="348"/>
        <v>0</v>
      </c>
      <c r="X2470" t="b">
        <f t="shared" si="349"/>
        <v>0</v>
      </c>
      <c r="Y2470" t="b">
        <f t="shared" si="350"/>
        <v>0</v>
      </c>
    </row>
    <row r="2471" spans="1:25" x14ac:dyDescent="0.3">
      <c r="A2471">
        <v>2469</v>
      </c>
      <c r="B2471" t="s">
        <v>83</v>
      </c>
      <c r="C2471" t="s">
        <v>106</v>
      </c>
      <c r="D2471" t="s">
        <v>107</v>
      </c>
      <c r="E2471" t="s">
        <v>86</v>
      </c>
      <c r="F2471" t="s">
        <v>87</v>
      </c>
      <c r="G2471" t="s">
        <v>108</v>
      </c>
      <c r="H2471">
        <v>1199</v>
      </c>
      <c r="I2471">
        <v>118</v>
      </c>
      <c r="J2471">
        <v>17.399999999999999</v>
      </c>
      <c r="K2471">
        <v>9.5</v>
      </c>
      <c r="L2471">
        <v>2026</v>
      </c>
      <c r="M2471">
        <v>7843</v>
      </c>
      <c r="N2471">
        <v>3</v>
      </c>
      <c r="O2471">
        <v>0</v>
      </c>
      <c r="P2471">
        <v>9</v>
      </c>
      <c r="Q2471" t="b">
        <f t="shared" si="342"/>
        <v>1</v>
      </c>
      <c r="R2471" t="b">
        <f t="shared" si="343"/>
        <v>0</v>
      </c>
      <c r="S2471" t="b">
        <f t="shared" si="344"/>
        <v>0</v>
      </c>
      <c r="T2471" t="b">
        <f t="shared" si="345"/>
        <v>0</v>
      </c>
      <c r="U2471" t="b">
        <f t="shared" si="346"/>
        <v>0</v>
      </c>
      <c r="V2471" t="b">
        <f t="shared" si="347"/>
        <v>1</v>
      </c>
      <c r="W2471" t="b">
        <f t="shared" si="348"/>
        <v>1</v>
      </c>
      <c r="X2471" t="b">
        <f t="shared" si="349"/>
        <v>0</v>
      </c>
      <c r="Y2471" t="b">
        <f t="shared" si="350"/>
        <v>0</v>
      </c>
    </row>
    <row r="2472" spans="1:25" x14ac:dyDescent="0.3">
      <c r="A2472">
        <v>2470</v>
      </c>
      <c r="B2472" t="s">
        <v>83</v>
      </c>
      <c r="C2472" t="s">
        <v>106</v>
      </c>
      <c r="D2472" t="s">
        <v>107</v>
      </c>
      <c r="E2472" t="s">
        <v>86</v>
      </c>
      <c r="F2472" t="s">
        <v>87</v>
      </c>
      <c r="G2472" t="s">
        <v>108</v>
      </c>
      <c r="H2472">
        <v>1199</v>
      </c>
      <c r="I2472">
        <v>118</v>
      </c>
      <c r="J2472">
        <v>17.399999999999999</v>
      </c>
      <c r="K2472">
        <v>9.5</v>
      </c>
      <c r="L2472">
        <v>2021</v>
      </c>
      <c r="M2472">
        <v>48434</v>
      </c>
      <c r="N2472">
        <v>1</v>
      </c>
      <c r="O2472">
        <v>1</v>
      </c>
      <c r="P2472">
        <v>4.05</v>
      </c>
      <c r="Q2472" t="b">
        <f t="shared" si="342"/>
        <v>1</v>
      </c>
      <c r="R2472" t="b">
        <f t="shared" si="343"/>
        <v>1</v>
      </c>
      <c r="S2472" t="b">
        <f t="shared" si="344"/>
        <v>1</v>
      </c>
      <c r="T2472" t="b">
        <f t="shared" si="345"/>
        <v>0</v>
      </c>
      <c r="U2472" t="b">
        <f t="shared" si="346"/>
        <v>0</v>
      </c>
      <c r="V2472" t="b">
        <f t="shared" si="347"/>
        <v>0</v>
      </c>
      <c r="W2472" t="b">
        <f t="shared" si="348"/>
        <v>0</v>
      </c>
      <c r="X2472" t="b">
        <f t="shared" si="349"/>
        <v>0</v>
      </c>
      <c r="Y2472" t="b">
        <f t="shared" si="350"/>
        <v>0</v>
      </c>
    </row>
    <row r="2473" spans="1:25" x14ac:dyDescent="0.3">
      <c r="A2473">
        <v>2471</v>
      </c>
      <c r="B2473" t="s">
        <v>83</v>
      </c>
      <c r="C2473" t="s">
        <v>106</v>
      </c>
      <c r="D2473" t="s">
        <v>107</v>
      </c>
      <c r="E2473" t="s">
        <v>86</v>
      </c>
      <c r="F2473" t="s">
        <v>87</v>
      </c>
      <c r="G2473" t="s">
        <v>108</v>
      </c>
      <c r="H2473">
        <v>1199</v>
      </c>
      <c r="I2473">
        <v>118</v>
      </c>
      <c r="J2473">
        <v>17.399999999999999</v>
      </c>
      <c r="K2473">
        <v>9.5</v>
      </c>
      <c r="L2473">
        <v>2022</v>
      </c>
      <c r="M2473">
        <v>56214</v>
      </c>
      <c r="N2473">
        <v>1</v>
      </c>
      <c r="O2473">
        <v>0</v>
      </c>
      <c r="P2473">
        <v>5.74</v>
      </c>
      <c r="Q2473" t="b">
        <f t="shared" si="342"/>
        <v>1</v>
      </c>
      <c r="R2473" t="b">
        <f t="shared" si="343"/>
        <v>0</v>
      </c>
      <c r="S2473" t="b">
        <f t="shared" si="344"/>
        <v>1</v>
      </c>
      <c r="T2473" t="b">
        <f t="shared" si="345"/>
        <v>0</v>
      </c>
      <c r="U2473" t="b">
        <f t="shared" si="346"/>
        <v>0</v>
      </c>
      <c r="V2473" t="b">
        <f t="shared" si="347"/>
        <v>0</v>
      </c>
      <c r="W2473" t="b">
        <f t="shared" si="348"/>
        <v>0</v>
      </c>
      <c r="X2473" t="b">
        <f t="shared" si="349"/>
        <v>0</v>
      </c>
      <c r="Y2473" t="b">
        <f t="shared" si="350"/>
        <v>0</v>
      </c>
    </row>
    <row r="2474" spans="1:25" x14ac:dyDescent="0.3">
      <c r="A2474">
        <v>2472</v>
      </c>
      <c r="B2474" t="s">
        <v>83</v>
      </c>
      <c r="C2474" t="s">
        <v>106</v>
      </c>
      <c r="D2474" t="s">
        <v>107</v>
      </c>
      <c r="E2474" t="s">
        <v>86</v>
      </c>
      <c r="F2474" t="s">
        <v>87</v>
      </c>
      <c r="G2474" t="s">
        <v>108</v>
      </c>
      <c r="H2474">
        <v>1199</v>
      </c>
      <c r="I2474">
        <v>118</v>
      </c>
      <c r="J2474">
        <v>17.399999999999999</v>
      </c>
      <c r="K2474">
        <v>9.5</v>
      </c>
      <c r="L2474">
        <v>2021</v>
      </c>
      <c r="M2474">
        <v>91546</v>
      </c>
      <c r="N2474">
        <v>1</v>
      </c>
      <c r="O2474">
        <v>0</v>
      </c>
      <c r="P2474">
        <v>5.0199999999999996</v>
      </c>
      <c r="Q2474" t="b">
        <f t="shared" si="342"/>
        <v>1</v>
      </c>
      <c r="R2474" t="b">
        <f t="shared" si="343"/>
        <v>0</v>
      </c>
      <c r="S2474" t="b">
        <f t="shared" si="344"/>
        <v>1</v>
      </c>
      <c r="T2474" t="b">
        <f t="shared" si="345"/>
        <v>0</v>
      </c>
      <c r="U2474" t="b">
        <f t="shared" si="346"/>
        <v>0</v>
      </c>
      <c r="V2474" t="b">
        <f t="shared" si="347"/>
        <v>0</v>
      </c>
      <c r="W2474" t="b">
        <f t="shared" si="348"/>
        <v>0</v>
      </c>
      <c r="X2474" t="b">
        <f t="shared" si="349"/>
        <v>0</v>
      </c>
      <c r="Y2474" t="b">
        <f t="shared" si="350"/>
        <v>0</v>
      </c>
    </row>
    <row r="2475" spans="1:25" x14ac:dyDescent="0.3">
      <c r="A2475">
        <v>2473</v>
      </c>
      <c r="B2475" t="s">
        <v>83</v>
      </c>
      <c r="C2475" t="s">
        <v>106</v>
      </c>
      <c r="D2475" t="s">
        <v>107</v>
      </c>
      <c r="E2475" t="s">
        <v>86</v>
      </c>
      <c r="F2475" t="s">
        <v>87</v>
      </c>
      <c r="G2475" t="s">
        <v>108</v>
      </c>
      <c r="H2475">
        <v>1199</v>
      </c>
      <c r="I2475">
        <v>118</v>
      </c>
      <c r="J2475">
        <v>17.399999999999999</v>
      </c>
      <c r="K2475">
        <v>9.5</v>
      </c>
      <c r="L2475">
        <v>2020</v>
      </c>
      <c r="M2475">
        <v>77665</v>
      </c>
      <c r="N2475">
        <v>1</v>
      </c>
      <c r="O2475">
        <v>0</v>
      </c>
      <c r="P2475">
        <v>3.67</v>
      </c>
      <c r="Q2475" t="b">
        <f t="shared" si="342"/>
        <v>0</v>
      </c>
      <c r="R2475" t="b">
        <f t="shared" si="343"/>
        <v>0</v>
      </c>
      <c r="S2475" t="b">
        <f t="shared" si="344"/>
        <v>1</v>
      </c>
      <c r="T2475" t="b">
        <f t="shared" si="345"/>
        <v>0</v>
      </c>
      <c r="U2475" t="b">
        <f t="shared" si="346"/>
        <v>0</v>
      </c>
      <c r="V2475" t="b">
        <f t="shared" si="347"/>
        <v>0</v>
      </c>
      <c r="W2475" t="b">
        <f t="shared" si="348"/>
        <v>0</v>
      </c>
      <c r="X2475" t="b">
        <f t="shared" si="349"/>
        <v>0</v>
      </c>
      <c r="Y2475" t="b">
        <f t="shared" si="350"/>
        <v>0</v>
      </c>
    </row>
    <row r="2476" spans="1:25" x14ac:dyDescent="0.3">
      <c r="A2476">
        <v>2474</v>
      </c>
      <c r="B2476" t="s">
        <v>83</v>
      </c>
      <c r="C2476" t="s">
        <v>106</v>
      </c>
      <c r="D2476" t="s">
        <v>107</v>
      </c>
      <c r="E2476" t="s">
        <v>86</v>
      </c>
      <c r="F2476" t="s">
        <v>87</v>
      </c>
      <c r="G2476" t="s">
        <v>108</v>
      </c>
      <c r="H2476">
        <v>1199</v>
      </c>
      <c r="I2476">
        <v>118</v>
      </c>
      <c r="J2476">
        <v>17.399999999999999</v>
      </c>
      <c r="K2476">
        <v>9.5</v>
      </c>
      <c r="L2476">
        <v>2023</v>
      </c>
      <c r="M2476">
        <v>49352</v>
      </c>
      <c r="N2476">
        <v>1</v>
      </c>
      <c r="O2476">
        <v>0</v>
      </c>
      <c r="P2476">
        <v>6.49</v>
      </c>
      <c r="Q2476" t="b">
        <f t="shared" si="342"/>
        <v>1</v>
      </c>
      <c r="R2476" t="b">
        <f t="shared" si="343"/>
        <v>0</v>
      </c>
      <c r="S2476" t="b">
        <f t="shared" si="344"/>
        <v>1</v>
      </c>
      <c r="T2476" t="b">
        <f t="shared" si="345"/>
        <v>0</v>
      </c>
      <c r="U2476" t="b">
        <f t="shared" si="346"/>
        <v>0</v>
      </c>
      <c r="V2476" t="b">
        <f t="shared" si="347"/>
        <v>1</v>
      </c>
      <c r="W2476" t="b">
        <f t="shared" si="348"/>
        <v>0</v>
      </c>
      <c r="X2476" t="b">
        <f t="shared" si="349"/>
        <v>0</v>
      </c>
      <c r="Y2476" t="b">
        <f t="shared" si="350"/>
        <v>0</v>
      </c>
    </row>
    <row r="2477" spans="1:25" x14ac:dyDescent="0.3">
      <c r="A2477">
        <v>2475</v>
      </c>
      <c r="B2477" t="s">
        <v>83</v>
      </c>
      <c r="C2477" t="s">
        <v>106</v>
      </c>
      <c r="D2477" t="s">
        <v>107</v>
      </c>
      <c r="E2477" t="s">
        <v>86</v>
      </c>
      <c r="F2477" t="s">
        <v>87</v>
      </c>
      <c r="G2477" t="s">
        <v>108</v>
      </c>
      <c r="H2477">
        <v>1199</v>
      </c>
      <c r="I2477">
        <v>118</v>
      </c>
      <c r="J2477">
        <v>17.399999999999999</v>
      </c>
      <c r="K2477">
        <v>9.5</v>
      </c>
      <c r="L2477">
        <v>2022</v>
      </c>
      <c r="M2477">
        <v>50540</v>
      </c>
      <c r="N2477">
        <v>1</v>
      </c>
      <c r="O2477">
        <v>0</v>
      </c>
      <c r="P2477">
        <v>5.8</v>
      </c>
      <c r="Q2477" t="b">
        <f t="shared" si="342"/>
        <v>1</v>
      </c>
      <c r="R2477" t="b">
        <f t="shared" si="343"/>
        <v>0</v>
      </c>
      <c r="S2477" t="b">
        <f t="shared" si="344"/>
        <v>1</v>
      </c>
      <c r="T2477" t="b">
        <f t="shared" si="345"/>
        <v>0</v>
      </c>
      <c r="U2477" t="b">
        <f t="shared" si="346"/>
        <v>0</v>
      </c>
      <c r="V2477" t="b">
        <f t="shared" si="347"/>
        <v>0</v>
      </c>
      <c r="W2477" t="b">
        <f t="shared" si="348"/>
        <v>0</v>
      </c>
      <c r="X2477" t="b">
        <f t="shared" si="349"/>
        <v>0</v>
      </c>
      <c r="Y2477" t="b">
        <f t="shared" si="350"/>
        <v>0</v>
      </c>
    </row>
    <row r="2478" spans="1:25" x14ac:dyDescent="0.3">
      <c r="A2478">
        <v>2476</v>
      </c>
      <c r="B2478" t="s">
        <v>83</v>
      </c>
      <c r="C2478" t="s">
        <v>106</v>
      </c>
      <c r="D2478" t="s">
        <v>107</v>
      </c>
      <c r="E2478" t="s">
        <v>86</v>
      </c>
      <c r="F2478" t="s">
        <v>87</v>
      </c>
      <c r="G2478" t="s">
        <v>108</v>
      </c>
      <c r="H2478">
        <v>1199</v>
      </c>
      <c r="I2478">
        <v>118</v>
      </c>
      <c r="J2478">
        <v>17.399999999999999</v>
      </c>
      <c r="K2478">
        <v>9.5</v>
      </c>
      <c r="L2478">
        <v>2025</v>
      </c>
      <c r="M2478">
        <v>13652</v>
      </c>
      <c r="N2478">
        <v>2</v>
      </c>
      <c r="O2478">
        <v>0</v>
      </c>
      <c r="P2478">
        <v>8.31</v>
      </c>
      <c r="Q2478" t="b">
        <f t="shared" si="342"/>
        <v>1</v>
      </c>
      <c r="R2478" t="b">
        <f t="shared" si="343"/>
        <v>0</v>
      </c>
      <c r="S2478" t="b">
        <f t="shared" si="344"/>
        <v>0</v>
      </c>
      <c r="T2478" t="b">
        <f t="shared" si="345"/>
        <v>0</v>
      </c>
      <c r="U2478" t="b">
        <f t="shared" si="346"/>
        <v>0</v>
      </c>
      <c r="V2478" t="b">
        <f t="shared" si="347"/>
        <v>1</v>
      </c>
      <c r="W2478" t="b">
        <f t="shared" si="348"/>
        <v>1</v>
      </c>
      <c r="X2478" t="b">
        <f t="shared" si="349"/>
        <v>0</v>
      </c>
      <c r="Y2478" t="b">
        <f t="shared" si="350"/>
        <v>0</v>
      </c>
    </row>
    <row r="2479" spans="1:25" x14ac:dyDescent="0.3">
      <c r="A2479">
        <v>2477</v>
      </c>
      <c r="B2479" t="s">
        <v>83</v>
      </c>
      <c r="C2479" t="s">
        <v>106</v>
      </c>
      <c r="D2479" t="s">
        <v>107</v>
      </c>
      <c r="E2479" t="s">
        <v>86</v>
      </c>
      <c r="F2479" t="s">
        <v>87</v>
      </c>
      <c r="G2479" t="s">
        <v>108</v>
      </c>
      <c r="H2479">
        <v>1199</v>
      </c>
      <c r="I2479">
        <v>118</v>
      </c>
      <c r="J2479">
        <v>17.399999999999999</v>
      </c>
      <c r="K2479">
        <v>9.5</v>
      </c>
      <c r="L2479">
        <v>2021</v>
      </c>
      <c r="M2479">
        <v>65037</v>
      </c>
      <c r="N2479">
        <v>1</v>
      </c>
      <c r="O2479">
        <v>1</v>
      </c>
      <c r="P2479">
        <v>4.05</v>
      </c>
      <c r="Q2479" t="b">
        <f t="shared" si="342"/>
        <v>1</v>
      </c>
      <c r="R2479" t="b">
        <f t="shared" si="343"/>
        <v>1</v>
      </c>
      <c r="S2479" t="b">
        <f t="shared" si="344"/>
        <v>1</v>
      </c>
      <c r="T2479" t="b">
        <f t="shared" si="345"/>
        <v>0</v>
      </c>
      <c r="U2479" t="b">
        <f t="shared" si="346"/>
        <v>0</v>
      </c>
      <c r="V2479" t="b">
        <f t="shared" si="347"/>
        <v>0</v>
      </c>
      <c r="W2479" t="b">
        <f t="shared" si="348"/>
        <v>0</v>
      </c>
      <c r="X2479" t="b">
        <f t="shared" si="349"/>
        <v>0</v>
      </c>
      <c r="Y2479" t="b">
        <f t="shared" si="350"/>
        <v>0</v>
      </c>
    </row>
    <row r="2480" spans="1:25" x14ac:dyDescent="0.3">
      <c r="A2480">
        <v>2478</v>
      </c>
      <c r="B2480" t="s">
        <v>83</v>
      </c>
      <c r="C2480" t="s">
        <v>106</v>
      </c>
      <c r="D2480" t="s">
        <v>107</v>
      </c>
      <c r="E2480" t="s">
        <v>86</v>
      </c>
      <c r="F2480" t="s">
        <v>87</v>
      </c>
      <c r="G2480" t="s">
        <v>108</v>
      </c>
      <c r="H2480">
        <v>1199</v>
      </c>
      <c r="I2480">
        <v>118</v>
      </c>
      <c r="J2480">
        <v>17.399999999999999</v>
      </c>
      <c r="K2480">
        <v>9.5</v>
      </c>
      <c r="L2480">
        <v>2023</v>
      </c>
      <c r="M2480">
        <v>66603</v>
      </c>
      <c r="N2480">
        <v>1</v>
      </c>
      <c r="O2480">
        <v>0</v>
      </c>
      <c r="P2480">
        <v>6.27</v>
      </c>
      <c r="Q2480" t="b">
        <f t="shared" si="342"/>
        <v>1</v>
      </c>
      <c r="R2480" t="b">
        <f t="shared" si="343"/>
        <v>0</v>
      </c>
      <c r="S2480" t="b">
        <f t="shared" si="344"/>
        <v>1</v>
      </c>
      <c r="T2480" t="b">
        <f t="shared" si="345"/>
        <v>0</v>
      </c>
      <c r="U2480" t="b">
        <f t="shared" si="346"/>
        <v>0</v>
      </c>
      <c r="V2480" t="b">
        <f t="shared" si="347"/>
        <v>1</v>
      </c>
      <c r="W2480" t="b">
        <f t="shared" si="348"/>
        <v>0</v>
      </c>
      <c r="X2480" t="b">
        <f t="shared" si="349"/>
        <v>0</v>
      </c>
      <c r="Y2480" t="b">
        <f t="shared" si="350"/>
        <v>0</v>
      </c>
    </row>
    <row r="2481" spans="1:25" x14ac:dyDescent="0.3">
      <c r="A2481">
        <v>2479</v>
      </c>
      <c r="B2481" t="s">
        <v>83</v>
      </c>
      <c r="C2481" t="s">
        <v>106</v>
      </c>
      <c r="D2481" t="s">
        <v>107</v>
      </c>
      <c r="E2481" t="s">
        <v>86</v>
      </c>
      <c r="F2481" t="s">
        <v>87</v>
      </c>
      <c r="G2481" t="s">
        <v>108</v>
      </c>
      <c r="H2481">
        <v>1199</v>
      </c>
      <c r="I2481">
        <v>118</v>
      </c>
      <c r="J2481">
        <v>17.399999999999999</v>
      </c>
      <c r="K2481">
        <v>9.5</v>
      </c>
      <c r="L2481">
        <v>2021</v>
      </c>
      <c r="M2481">
        <v>58616</v>
      </c>
      <c r="N2481">
        <v>2</v>
      </c>
      <c r="O2481">
        <v>0</v>
      </c>
      <c r="P2481">
        <v>4.87</v>
      </c>
      <c r="Q2481" t="b">
        <f t="shared" si="342"/>
        <v>1</v>
      </c>
      <c r="R2481" t="b">
        <f t="shared" si="343"/>
        <v>1</v>
      </c>
      <c r="S2481" t="b">
        <f t="shared" si="344"/>
        <v>1</v>
      </c>
      <c r="T2481" t="b">
        <f t="shared" si="345"/>
        <v>0</v>
      </c>
      <c r="U2481" t="b">
        <f t="shared" si="346"/>
        <v>0</v>
      </c>
      <c r="V2481" t="b">
        <f t="shared" si="347"/>
        <v>0</v>
      </c>
      <c r="W2481" t="b">
        <f t="shared" si="348"/>
        <v>0</v>
      </c>
      <c r="X2481" t="b">
        <f t="shared" si="349"/>
        <v>0</v>
      </c>
      <c r="Y2481" t="b">
        <f t="shared" si="350"/>
        <v>0</v>
      </c>
    </row>
    <row r="2482" spans="1:25" x14ac:dyDescent="0.3">
      <c r="A2482">
        <v>2480</v>
      </c>
      <c r="B2482" t="s">
        <v>83</v>
      </c>
      <c r="C2482" t="s">
        <v>106</v>
      </c>
      <c r="D2482" t="s">
        <v>107</v>
      </c>
      <c r="E2482" t="s">
        <v>86</v>
      </c>
      <c r="F2482" t="s">
        <v>87</v>
      </c>
      <c r="G2482" t="s">
        <v>108</v>
      </c>
      <c r="H2482">
        <v>1199</v>
      </c>
      <c r="I2482">
        <v>118</v>
      </c>
      <c r="J2482">
        <v>17.399999999999999</v>
      </c>
      <c r="K2482">
        <v>9.5</v>
      </c>
      <c r="L2482">
        <v>2025</v>
      </c>
      <c r="M2482">
        <v>19904</v>
      </c>
      <c r="N2482">
        <v>1</v>
      </c>
      <c r="O2482">
        <v>0</v>
      </c>
      <c r="P2482">
        <v>8.67</v>
      </c>
      <c r="Q2482" t="b">
        <f t="shared" si="342"/>
        <v>1</v>
      </c>
      <c r="R2482" t="b">
        <f t="shared" si="343"/>
        <v>0</v>
      </c>
      <c r="S2482" t="b">
        <f t="shared" si="344"/>
        <v>0</v>
      </c>
      <c r="T2482" t="b">
        <f t="shared" si="345"/>
        <v>0</v>
      </c>
      <c r="U2482" t="b">
        <f t="shared" si="346"/>
        <v>0</v>
      </c>
      <c r="V2482" t="b">
        <f t="shared" si="347"/>
        <v>1</v>
      </c>
      <c r="W2482" t="b">
        <f t="shared" si="348"/>
        <v>1</v>
      </c>
      <c r="X2482" t="b">
        <f t="shared" si="349"/>
        <v>0</v>
      </c>
      <c r="Y2482" t="b">
        <f t="shared" si="350"/>
        <v>0</v>
      </c>
    </row>
    <row r="2483" spans="1:25" x14ac:dyDescent="0.3">
      <c r="A2483">
        <v>2481</v>
      </c>
      <c r="B2483" t="s">
        <v>83</v>
      </c>
      <c r="C2483" t="s">
        <v>106</v>
      </c>
      <c r="D2483" t="s">
        <v>107</v>
      </c>
      <c r="E2483" t="s">
        <v>86</v>
      </c>
      <c r="F2483" t="s">
        <v>87</v>
      </c>
      <c r="G2483" t="s">
        <v>108</v>
      </c>
      <c r="H2483">
        <v>1199</v>
      </c>
      <c r="I2483">
        <v>118</v>
      </c>
      <c r="J2483">
        <v>17.399999999999999</v>
      </c>
      <c r="K2483">
        <v>9.5</v>
      </c>
      <c r="L2483">
        <v>2023</v>
      </c>
      <c r="M2483">
        <v>42723</v>
      </c>
      <c r="N2483">
        <v>1</v>
      </c>
      <c r="O2483">
        <v>0</v>
      </c>
      <c r="P2483">
        <v>6.48</v>
      </c>
      <c r="Q2483" t="b">
        <f t="shared" si="342"/>
        <v>1</v>
      </c>
      <c r="R2483" t="b">
        <f t="shared" si="343"/>
        <v>0</v>
      </c>
      <c r="S2483" t="b">
        <f t="shared" si="344"/>
        <v>1</v>
      </c>
      <c r="T2483" t="b">
        <f t="shared" si="345"/>
        <v>0</v>
      </c>
      <c r="U2483" t="b">
        <f t="shared" si="346"/>
        <v>0</v>
      </c>
      <c r="V2483" t="b">
        <f t="shared" si="347"/>
        <v>1</v>
      </c>
      <c r="W2483" t="b">
        <f t="shared" si="348"/>
        <v>0</v>
      </c>
      <c r="X2483" t="b">
        <f t="shared" si="349"/>
        <v>0</v>
      </c>
      <c r="Y2483" t="b">
        <f t="shared" si="350"/>
        <v>0</v>
      </c>
    </row>
    <row r="2484" spans="1:25" x14ac:dyDescent="0.3">
      <c r="A2484">
        <v>2482</v>
      </c>
      <c r="B2484" t="s">
        <v>83</v>
      </c>
      <c r="C2484" t="s">
        <v>106</v>
      </c>
      <c r="D2484" t="s">
        <v>107</v>
      </c>
      <c r="E2484" t="s">
        <v>86</v>
      </c>
      <c r="F2484" t="s">
        <v>87</v>
      </c>
      <c r="G2484" t="s">
        <v>108</v>
      </c>
      <c r="H2484">
        <v>1199</v>
      </c>
      <c r="I2484">
        <v>118</v>
      </c>
      <c r="J2484">
        <v>17.399999999999999</v>
      </c>
      <c r="K2484">
        <v>9.5</v>
      </c>
      <c r="L2484">
        <v>2025</v>
      </c>
      <c r="M2484">
        <v>16468</v>
      </c>
      <c r="N2484">
        <v>1</v>
      </c>
      <c r="O2484">
        <v>0</v>
      </c>
      <c r="P2484">
        <v>8.5500000000000007</v>
      </c>
      <c r="Q2484" t="b">
        <f t="shared" si="342"/>
        <v>1</v>
      </c>
      <c r="R2484" t="b">
        <f t="shared" si="343"/>
        <v>0</v>
      </c>
      <c r="S2484" t="b">
        <f t="shared" si="344"/>
        <v>0</v>
      </c>
      <c r="T2484" t="b">
        <f t="shared" si="345"/>
        <v>0</v>
      </c>
      <c r="U2484" t="b">
        <f t="shared" si="346"/>
        <v>0</v>
      </c>
      <c r="V2484" t="b">
        <f t="shared" si="347"/>
        <v>1</v>
      </c>
      <c r="W2484" t="b">
        <f t="shared" si="348"/>
        <v>1</v>
      </c>
      <c r="X2484" t="b">
        <f t="shared" si="349"/>
        <v>0</v>
      </c>
      <c r="Y2484" t="b">
        <f t="shared" si="350"/>
        <v>0</v>
      </c>
    </row>
    <row r="2485" spans="1:25" x14ac:dyDescent="0.3">
      <c r="A2485">
        <v>2483</v>
      </c>
      <c r="B2485" t="s">
        <v>83</v>
      </c>
      <c r="C2485" t="s">
        <v>106</v>
      </c>
      <c r="D2485" t="s">
        <v>107</v>
      </c>
      <c r="E2485" t="s">
        <v>86</v>
      </c>
      <c r="F2485" t="s">
        <v>87</v>
      </c>
      <c r="G2485" t="s">
        <v>108</v>
      </c>
      <c r="H2485">
        <v>1199</v>
      </c>
      <c r="I2485">
        <v>118</v>
      </c>
      <c r="J2485">
        <v>17.399999999999999</v>
      </c>
      <c r="K2485">
        <v>9.5</v>
      </c>
      <c r="L2485">
        <v>2026</v>
      </c>
      <c r="M2485">
        <v>6229</v>
      </c>
      <c r="N2485">
        <v>1</v>
      </c>
      <c r="O2485">
        <v>0</v>
      </c>
      <c r="P2485">
        <v>9.56</v>
      </c>
      <c r="Q2485" t="b">
        <f t="shared" si="342"/>
        <v>1</v>
      </c>
      <c r="R2485" t="b">
        <f t="shared" si="343"/>
        <v>0</v>
      </c>
      <c r="S2485" t="b">
        <f t="shared" si="344"/>
        <v>0</v>
      </c>
      <c r="T2485" t="b">
        <f t="shared" si="345"/>
        <v>0</v>
      </c>
      <c r="U2485" t="b">
        <f t="shared" si="346"/>
        <v>0</v>
      </c>
      <c r="V2485" t="b">
        <f t="shared" si="347"/>
        <v>1</v>
      </c>
      <c r="W2485" t="b">
        <f t="shared" si="348"/>
        <v>1</v>
      </c>
      <c r="X2485" t="b">
        <f t="shared" si="349"/>
        <v>0</v>
      </c>
      <c r="Y2485" t="b">
        <f t="shared" si="350"/>
        <v>0</v>
      </c>
    </row>
    <row r="2486" spans="1:25" x14ac:dyDescent="0.3">
      <c r="A2486">
        <v>2484</v>
      </c>
      <c r="B2486" t="s">
        <v>83</v>
      </c>
      <c r="C2486" t="s">
        <v>106</v>
      </c>
      <c r="D2486" t="s">
        <v>107</v>
      </c>
      <c r="E2486" t="s">
        <v>86</v>
      </c>
      <c r="F2486" t="s">
        <v>87</v>
      </c>
      <c r="G2486" t="s">
        <v>108</v>
      </c>
      <c r="H2486">
        <v>1199</v>
      </c>
      <c r="I2486">
        <v>118</v>
      </c>
      <c r="J2486">
        <v>17.399999999999999</v>
      </c>
      <c r="K2486">
        <v>9.5</v>
      </c>
      <c r="L2486">
        <v>2025</v>
      </c>
      <c r="M2486">
        <v>29120</v>
      </c>
      <c r="N2486">
        <v>2</v>
      </c>
      <c r="O2486">
        <v>1</v>
      </c>
      <c r="P2486">
        <v>7.5</v>
      </c>
      <c r="Q2486" t="b">
        <f t="shared" si="342"/>
        <v>1</v>
      </c>
      <c r="R2486" t="b">
        <f t="shared" si="343"/>
        <v>0</v>
      </c>
      <c r="S2486" t="b">
        <f t="shared" si="344"/>
        <v>0</v>
      </c>
      <c r="T2486" t="b">
        <f t="shared" si="345"/>
        <v>0</v>
      </c>
      <c r="U2486" t="b">
        <f t="shared" si="346"/>
        <v>0</v>
      </c>
      <c r="V2486" t="b">
        <f t="shared" si="347"/>
        <v>1</v>
      </c>
      <c r="W2486" t="b">
        <f t="shared" si="348"/>
        <v>1</v>
      </c>
      <c r="X2486" t="b">
        <f t="shared" si="349"/>
        <v>0</v>
      </c>
      <c r="Y2486" t="b">
        <f t="shared" si="350"/>
        <v>0</v>
      </c>
    </row>
    <row r="2487" spans="1:25" x14ac:dyDescent="0.3">
      <c r="A2487">
        <v>2485</v>
      </c>
      <c r="B2487" t="s">
        <v>83</v>
      </c>
      <c r="C2487" t="s">
        <v>106</v>
      </c>
      <c r="D2487" t="s">
        <v>107</v>
      </c>
      <c r="E2487" t="s">
        <v>86</v>
      </c>
      <c r="F2487" t="s">
        <v>87</v>
      </c>
      <c r="G2487" t="s">
        <v>108</v>
      </c>
      <c r="H2487">
        <v>1199</v>
      </c>
      <c r="I2487">
        <v>118</v>
      </c>
      <c r="J2487">
        <v>17.399999999999999</v>
      </c>
      <c r="K2487">
        <v>9.5</v>
      </c>
      <c r="L2487">
        <v>2021</v>
      </c>
      <c r="M2487">
        <v>62994</v>
      </c>
      <c r="N2487">
        <v>2</v>
      </c>
      <c r="O2487">
        <v>1</v>
      </c>
      <c r="P2487">
        <v>3.82</v>
      </c>
      <c r="Q2487" t="b">
        <f t="shared" si="342"/>
        <v>0</v>
      </c>
      <c r="R2487" t="b">
        <f t="shared" si="343"/>
        <v>0</v>
      </c>
      <c r="S2487" t="b">
        <f t="shared" si="344"/>
        <v>1</v>
      </c>
      <c r="T2487" t="b">
        <f t="shared" si="345"/>
        <v>0</v>
      </c>
      <c r="U2487" t="b">
        <f t="shared" si="346"/>
        <v>0</v>
      </c>
      <c r="V2487" t="b">
        <f t="shared" si="347"/>
        <v>0</v>
      </c>
      <c r="W2487" t="b">
        <f t="shared" si="348"/>
        <v>0</v>
      </c>
      <c r="X2487" t="b">
        <f t="shared" si="349"/>
        <v>0</v>
      </c>
      <c r="Y2487" t="b">
        <f t="shared" si="350"/>
        <v>0</v>
      </c>
    </row>
    <row r="2488" spans="1:25" x14ac:dyDescent="0.3">
      <c r="A2488">
        <v>2486</v>
      </c>
      <c r="B2488" t="s">
        <v>83</v>
      </c>
      <c r="C2488" t="s">
        <v>106</v>
      </c>
      <c r="D2488" t="s">
        <v>107</v>
      </c>
      <c r="E2488" t="s">
        <v>86</v>
      </c>
      <c r="F2488" t="s">
        <v>87</v>
      </c>
      <c r="G2488" t="s">
        <v>108</v>
      </c>
      <c r="H2488">
        <v>1199</v>
      </c>
      <c r="I2488">
        <v>118</v>
      </c>
      <c r="J2488">
        <v>17.399999999999999</v>
      </c>
      <c r="K2488">
        <v>9.5</v>
      </c>
      <c r="L2488">
        <v>2023</v>
      </c>
      <c r="M2488">
        <v>41139</v>
      </c>
      <c r="N2488">
        <v>2</v>
      </c>
      <c r="O2488">
        <v>0</v>
      </c>
      <c r="P2488">
        <v>6.14</v>
      </c>
      <c r="Q2488" t="b">
        <f t="shared" si="342"/>
        <v>1</v>
      </c>
      <c r="R2488" t="b">
        <f t="shared" si="343"/>
        <v>0</v>
      </c>
      <c r="S2488" t="b">
        <f t="shared" si="344"/>
        <v>1</v>
      </c>
      <c r="T2488" t="b">
        <f t="shared" si="345"/>
        <v>0</v>
      </c>
      <c r="U2488" t="b">
        <f t="shared" si="346"/>
        <v>0</v>
      </c>
      <c r="V2488" t="b">
        <f t="shared" si="347"/>
        <v>1</v>
      </c>
      <c r="W2488" t="b">
        <f t="shared" si="348"/>
        <v>0</v>
      </c>
      <c r="X2488" t="b">
        <f t="shared" si="349"/>
        <v>0</v>
      </c>
      <c r="Y2488" t="b">
        <f t="shared" si="350"/>
        <v>0</v>
      </c>
    </row>
    <row r="2489" spans="1:25" x14ac:dyDescent="0.3">
      <c r="A2489">
        <v>2487</v>
      </c>
      <c r="B2489" t="s">
        <v>83</v>
      </c>
      <c r="C2489" t="s">
        <v>106</v>
      </c>
      <c r="D2489" t="s">
        <v>107</v>
      </c>
      <c r="E2489" t="s">
        <v>86</v>
      </c>
      <c r="F2489" t="s">
        <v>87</v>
      </c>
      <c r="G2489" t="s">
        <v>108</v>
      </c>
      <c r="H2489">
        <v>1199</v>
      </c>
      <c r="I2489">
        <v>118</v>
      </c>
      <c r="J2489">
        <v>17.399999999999999</v>
      </c>
      <c r="K2489">
        <v>9.5</v>
      </c>
      <c r="L2489">
        <v>2021</v>
      </c>
      <c r="M2489">
        <v>90402</v>
      </c>
      <c r="N2489">
        <v>1</v>
      </c>
      <c r="O2489">
        <v>0</v>
      </c>
      <c r="P2489">
        <v>4.66</v>
      </c>
      <c r="Q2489" t="b">
        <f t="shared" si="342"/>
        <v>1</v>
      </c>
      <c r="R2489" t="b">
        <f t="shared" si="343"/>
        <v>1</v>
      </c>
      <c r="S2489" t="b">
        <f t="shared" si="344"/>
        <v>1</v>
      </c>
      <c r="T2489" t="b">
        <f t="shared" si="345"/>
        <v>0</v>
      </c>
      <c r="U2489" t="b">
        <f t="shared" si="346"/>
        <v>0</v>
      </c>
      <c r="V2489" t="b">
        <f t="shared" si="347"/>
        <v>0</v>
      </c>
      <c r="W2489" t="b">
        <f t="shared" si="348"/>
        <v>0</v>
      </c>
      <c r="X2489" t="b">
        <f t="shared" si="349"/>
        <v>0</v>
      </c>
      <c r="Y2489" t="b">
        <f t="shared" si="350"/>
        <v>0</v>
      </c>
    </row>
    <row r="2490" spans="1:25" x14ac:dyDescent="0.3">
      <c r="A2490">
        <v>2488</v>
      </c>
      <c r="B2490" t="s">
        <v>83</v>
      </c>
      <c r="C2490" t="s">
        <v>106</v>
      </c>
      <c r="D2490" t="s">
        <v>107</v>
      </c>
      <c r="E2490" t="s">
        <v>86</v>
      </c>
      <c r="F2490" t="s">
        <v>87</v>
      </c>
      <c r="G2490" t="s">
        <v>108</v>
      </c>
      <c r="H2490">
        <v>1199</v>
      </c>
      <c r="I2490">
        <v>118</v>
      </c>
      <c r="J2490">
        <v>17.399999999999999</v>
      </c>
      <c r="K2490">
        <v>9.5</v>
      </c>
      <c r="L2490">
        <v>2024</v>
      </c>
      <c r="M2490">
        <v>22659</v>
      </c>
      <c r="N2490">
        <v>2</v>
      </c>
      <c r="O2490">
        <v>1</v>
      </c>
      <c r="P2490">
        <v>6.41</v>
      </c>
      <c r="Q2490" t="b">
        <f t="shared" si="342"/>
        <v>1</v>
      </c>
      <c r="R2490" t="b">
        <f t="shared" si="343"/>
        <v>0</v>
      </c>
      <c r="S2490" t="b">
        <f t="shared" si="344"/>
        <v>0</v>
      </c>
      <c r="T2490" t="b">
        <f t="shared" si="345"/>
        <v>0</v>
      </c>
      <c r="U2490" t="b">
        <f t="shared" si="346"/>
        <v>0</v>
      </c>
      <c r="V2490" t="b">
        <f t="shared" si="347"/>
        <v>1</v>
      </c>
      <c r="W2490" t="b">
        <f t="shared" si="348"/>
        <v>0</v>
      </c>
      <c r="X2490" t="b">
        <f t="shared" si="349"/>
        <v>0</v>
      </c>
      <c r="Y2490" t="b">
        <f t="shared" si="350"/>
        <v>0</v>
      </c>
    </row>
    <row r="2491" spans="1:25" x14ac:dyDescent="0.3">
      <c r="A2491">
        <v>2489</v>
      </c>
      <c r="B2491" t="s">
        <v>83</v>
      </c>
      <c r="C2491" t="s">
        <v>106</v>
      </c>
      <c r="D2491" t="s">
        <v>107</v>
      </c>
      <c r="E2491" t="s">
        <v>86</v>
      </c>
      <c r="F2491" t="s">
        <v>87</v>
      </c>
      <c r="G2491" t="s">
        <v>108</v>
      </c>
      <c r="H2491">
        <v>1199</v>
      </c>
      <c r="I2491">
        <v>118</v>
      </c>
      <c r="J2491">
        <v>17.399999999999999</v>
      </c>
      <c r="K2491">
        <v>9.5</v>
      </c>
      <c r="L2491">
        <v>2021</v>
      </c>
      <c r="M2491">
        <v>75255</v>
      </c>
      <c r="N2491">
        <v>1</v>
      </c>
      <c r="O2491">
        <v>0</v>
      </c>
      <c r="P2491">
        <v>4.74</v>
      </c>
      <c r="Q2491" t="b">
        <f t="shared" si="342"/>
        <v>1</v>
      </c>
      <c r="R2491" t="b">
        <f t="shared" si="343"/>
        <v>1</v>
      </c>
      <c r="S2491" t="b">
        <f t="shared" si="344"/>
        <v>1</v>
      </c>
      <c r="T2491" t="b">
        <f t="shared" si="345"/>
        <v>0</v>
      </c>
      <c r="U2491" t="b">
        <f t="shared" si="346"/>
        <v>0</v>
      </c>
      <c r="V2491" t="b">
        <f t="shared" si="347"/>
        <v>0</v>
      </c>
      <c r="W2491" t="b">
        <f t="shared" si="348"/>
        <v>0</v>
      </c>
      <c r="X2491" t="b">
        <f t="shared" si="349"/>
        <v>0</v>
      </c>
      <c r="Y2491" t="b">
        <f t="shared" si="350"/>
        <v>0</v>
      </c>
    </row>
    <row r="2492" spans="1:25" x14ac:dyDescent="0.3">
      <c r="A2492">
        <v>2490</v>
      </c>
      <c r="B2492" t="s">
        <v>83</v>
      </c>
      <c r="C2492" t="s">
        <v>106</v>
      </c>
      <c r="D2492" t="s">
        <v>107</v>
      </c>
      <c r="E2492" t="s">
        <v>86</v>
      </c>
      <c r="F2492" t="s">
        <v>87</v>
      </c>
      <c r="G2492" t="s">
        <v>108</v>
      </c>
      <c r="H2492">
        <v>1199</v>
      </c>
      <c r="I2492">
        <v>118</v>
      </c>
      <c r="J2492">
        <v>17.399999999999999</v>
      </c>
      <c r="K2492">
        <v>9.5</v>
      </c>
      <c r="L2492">
        <v>2025</v>
      </c>
      <c r="M2492">
        <v>28471</v>
      </c>
      <c r="N2492">
        <v>1</v>
      </c>
      <c r="O2492">
        <v>0</v>
      </c>
      <c r="P2492">
        <v>8.0500000000000007</v>
      </c>
      <c r="Q2492" t="b">
        <f t="shared" si="342"/>
        <v>1</v>
      </c>
      <c r="R2492" t="b">
        <f t="shared" si="343"/>
        <v>0</v>
      </c>
      <c r="S2492" t="b">
        <f t="shared" si="344"/>
        <v>0</v>
      </c>
      <c r="T2492" t="b">
        <f t="shared" si="345"/>
        <v>0</v>
      </c>
      <c r="U2492" t="b">
        <f t="shared" si="346"/>
        <v>0</v>
      </c>
      <c r="V2492" t="b">
        <f t="shared" si="347"/>
        <v>1</v>
      </c>
      <c r="W2492" t="b">
        <f t="shared" si="348"/>
        <v>1</v>
      </c>
      <c r="X2492" t="b">
        <f t="shared" si="349"/>
        <v>0</v>
      </c>
      <c r="Y2492" t="b">
        <f t="shared" si="350"/>
        <v>0</v>
      </c>
    </row>
    <row r="2493" spans="1:25" x14ac:dyDescent="0.3">
      <c r="A2493">
        <v>2491</v>
      </c>
      <c r="B2493" t="s">
        <v>83</v>
      </c>
      <c r="C2493" t="s">
        <v>106</v>
      </c>
      <c r="D2493" t="s">
        <v>107</v>
      </c>
      <c r="E2493" t="s">
        <v>86</v>
      </c>
      <c r="F2493" t="s">
        <v>87</v>
      </c>
      <c r="G2493" t="s">
        <v>108</v>
      </c>
      <c r="H2493">
        <v>1199</v>
      </c>
      <c r="I2493">
        <v>118</v>
      </c>
      <c r="J2493">
        <v>17.399999999999999</v>
      </c>
      <c r="K2493">
        <v>9.5</v>
      </c>
      <c r="L2493">
        <v>2022</v>
      </c>
      <c r="M2493">
        <v>74472</v>
      </c>
      <c r="N2493">
        <v>3</v>
      </c>
      <c r="O2493">
        <v>1</v>
      </c>
      <c r="P2493">
        <v>3.71</v>
      </c>
      <c r="Q2493" t="b">
        <f t="shared" si="342"/>
        <v>0</v>
      </c>
      <c r="R2493" t="b">
        <f t="shared" si="343"/>
        <v>0</v>
      </c>
      <c r="S2493" t="b">
        <f t="shared" si="344"/>
        <v>1</v>
      </c>
      <c r="T2493" t="b">
        <f t="shared" si="345"/>
        <v>0</v>
      </c>
      <c r="U2493" t="b">
        <f t="shared" si="346"/>
        <v>0</v>
      </c>
      <c r="V2493" t="b">
        <f t="shared" si="347"/>
        <v>0</v>
      </c>
      <c r="W2493" t="b">
        <f t="shared" si="348"/>
        <v>0</v>
      </c>
      <c r="X2493" t="b">
        <f t="shared" si="349"/>
        <v>0</v>
      </c>
      <c r="Y2493" t="b">
        <f t="shared" si="350"/>
        <v>0</v>
      </c>
    </row>
    <row r="2494" spans="1:25" x14ac:dyDescent="0.3">
      <c r="A2494">
        <v>2492</v>
      </c>
      <c r="B2494" t="s">
        <v>83</v>
      </c>
      <c r="C2494" t="s">
        <v>106</v>
      </c>
      <c r="D2494" t="s">
        <v>107</v>
      </c>
      <c r="E2494" t="s">
        <v>86</v>
      </c>
      <c r="F2494" t="s">
        <v>87</v>
      </c>
      <c r="G2494" t="s">
        <v>108</v>
      </c>
      <c r="H2494">
        <v>1199</v>
      </c>
      <c r="I2494">
        <v>118</v>
      </c>
      <c r="J2494">
        <v>17.399999999999999</v>
      </c>
      <c r="K2494">
        <v>9.5</v>
      </c>
      <c r="L2494">
        <v>2020</v>
      </c>
      <c r="M2494">
        <v>118284</v>
      </c>
      <c r="N2494">
        <v>2</v>
      </c>
      <c r="O2494">
        <v>1</v>
      </c>
      <c r="P2494">
        <v>2.61</v>
      </c>
      <c r="Q2494" t="b">
        <f t="shared" si="342"/>
        <v>0</v>
      </c>
      <c r="R2494" t="b">
        <f t="shared" si="343"/>
        <v>0</v>
      </c>
      <c r="S2494" t="b">
        <f t="shared" si="344"/>
        <v>1</v>
      </c>
      <c r="T2494" t="b">
        <f t="shared" si="345"/>
        <v>0</v>
      </c>
      <c r="U2494" t="b">
        <f t="shared" si="346"/>
        <v>0</v>
      </c>
      <c r="V2494" t="b">
        <f t="shared" si="347"/>
        <v>0</v>
      </c>
      <c r="W2494" t="b">
        <f t="shared" si="348"/>
        <v>0</v>
      </c>
      <c r="X2494" t="b">
        <f t="shared" si="349"/>
        <v>0</v>
      </c>
      <c r="Y2494" t="b">
        <f t="shared" si="350"/>
        <v>0</v>
      </c>
    </row>
    <row r="2495" spans="1:25" x14ac:dyDescent="0.3">
      <c r="A2495">
        <v>2493</v>
      </c>
      <c r="B2495" t="s">
        <v>83</v>
      </c>
      <c r="C2495" t="s">
        <v>106</v>
      </c>
      <c r="D2495" t="s">
        <v>107</v>
      </c>
      <c r="E2495" t="s">
        <v>86</v>
      </c>
      <c r="F2495" t="s">
        <v>87</v>
      </c>
      <c r="G2495" t="s">
        <v>108</v>
      </c>
      <c r="H2495">
        <v>1199</v>
      </c>
      <c r="I2495">
        <v>118</v>
      </c>
      <c r="J2495">
        <v>17.399999999999999</v>
      </c>
      <c r="K2495">
        <v>9.5</v>
      </c>
      <c r="L2495">
        <v>2024</v>
      </c>
      <c r="M2495">
        <v>23307</v>
      </c>
      <c r="N2495">
        <v>1</v>
      </c>
      <c r="O2495">
        <v>0</v>
      </c>
      <c r="P2495">
        <v>7.57</v>
      </c>
      <c r="Q2495" t="b">
        <f t="shared" si="342"/>
        <v>1</v>
      </c>
      <c r="R2495" t="b">
        <f t="shared" si="343"/>
        <v>0</v>
      </c>
      <c r="S2495" t="b">
        <f t="shared" si="344"/>
        <v>0</v>
      </c>
      <c r="T2495" t="b">
        <f t="shared" si="345"/>
        <v>0</v>
      </c>
      <c r="U2495" t="b">
        <f t="shared" si="346"/>
        <v>0</v>
      </c>
      <c r="V2495" t="b">
        <f t="shared" si="347"/>
        <v>1</v>
      </c>
      <c r="W2495" t="b">
        <f t="shared" si="348"/>
        <v>1</v>
      </c>
      <c r="X2495" t="b">
        <f t="shared" si="349"/>
        <v>0</v>
      </c>
      <c r="Y2495" t="b">
        <f t="shared" si="350"/>
        <v>0</v>
      </c>
    </row>
    <row r="2496" spans="1:25" x14ac:dyDescent="0.3">
      <c r="A2496">
        <v>2494</v>
      </c>
      <c r="B2496" t="s">
        <v>83</v>
      </c>
      <c r="C2496" t="s">
        <v>106</v>
      </c>
      <c r="D2496" t="s">
        <v>107</v>
      </c>
      <c r="E2496" t="s">
        <v>86</v>
      </c>
      <c r="F2496" t="s">
        <v>87</v>
      </c>
      <c r="G2496" t="s">
        <v>108</v>
      </c>
      <c r="H2496">
        <v>1199</v>
      </c>
      <c r="I2496">
        <v>118</v>
      </c>
      <c r="J2496">
        <v>17.399999999999999</v>
      </c>
      <c r="K2496">
        <v>9.5</v>
      </c>
      <c r="L2496">
        <v>2021</v>
      </c>
      <c r="M2496">
        <v>53925</v>
      </c>
      <c r="N2496">
        <v>2</v>
      </c>
      <c r="O2496">
        <v>0</v>
      </c>
      <c r="P2496">
        <v>4.54</v>
      </c>
      <c r="Q2496" t="b">
        <f t="shared" si="342"/>
        <v>1</v>
      </c>
      <c r="R2496" t="b">
        <f t="shared" si="343"/>
        <v>1</v>
      </c>
      <c r="S2496" t="b">
        <f t="shared" si="344"/>
        <v>1</v>
      </c>
      <c r="T2496" t="b">
        <f t="shared" si="345"/>
        <v>0</v>
      </c>
      <c r="U2496" t="b">
        <f t="shared" si="346"/>
        <v>0</v>
      </c>
      <c r="V2496" t="b">
        <f t="shared" si="347"/>
        <v>0</v>
      </c>
      <c r="W2496" t="b">
        <f t="shared" si="348"/>
        <v>0</v>
      </c>
      <c r="X2496" t="b">
        <f t="shared" si="349"/>
        <v>0</v>
      </c>
      <c r="Y2496" t="b">
        <f t="shared" si="350"/>
        <v>0</v>
      </c>
    </row>
    <row r="2497" spans="1:25" x14ac:dyDescent="0.3">
      <c r="A2497">
        <v>2495</v>
      </c>
      <c r="B2497" t="s">
        <v>83</v>
      </c>
      <c r="C2497" t="s">
        <v>106</v>
      </c>
      <c r="D2497" t="s">
        <v>107</v>
      </c>
      <c r="E2497" t="s">
        <v>86</v>
      </c>
      <c r="F2497" t="s">
        <v>87</v>
      </c>
      <c r="G2497" t="s">
        <v>108</v>
      </c>
      <c r="H2497">
        <v>1199</v>
      </c>
      <c r="I2497">
        <v>118</v>
      </c>
      <c r="J2497">
        <v>17.399999999999999</v>
      </c>
      <c r="K2497">
        <v>9.5</v>
      </c>
      <c r="L2497">
        <v>2020</v>
      </c>
      <c r="M2497">
        <v>124087</v>
      </c>
      <c r="N2497">
        <v>1</v>
      </c>
      <c r="O2497">
        <v>0</v>
      </c>
      <c r="P2497">
        <v>3.77</v>
      </c>
      <c r="Q2497" t="b">
        <f t="shared" si="342"/>
        <v>0</v>
      </c>
      <c r="R2497" t="b">
        <f t="shared" si="343"/>
        <v>0</v>
      </c>
      <c r="S2497" t="b">
        <f t="shared" si="344"/>
        <v>1</v>
      </c>
      <c r="T2497" t="b">
        <f t="shared" si="345"/>
        <v>0</v>
      </c>
      <c r="U2497" t="b">
        <f t="shared" si="346"/>
        <v>0</v>
      </c>
      <c r="V2497" t="b">
        <f t="shared" si="347"/>
        <v>0</v>
      </c>
      <c r="W2497" t="b">
        <f t="shared" si="348"/>
        <v>0</v>
      </c>
      <c r="X2497" t="b">
        <f t="shared" si="349"/>
        <v>0</v>
      </c>
      <c r="Y2497" t="b">
        <f t="shared" si="350"/>
        <v>0</v>
      </c>
    </row>
    <row r="2498" spans="1:25" x14ac:dyDescent="0.3">
      <c r="A2498">
        <v>2496</v>
      </c>
      <c r="B2498" t="s">
        <v>83</v>
      </c>
      <c r="C2498" t="s">
        <v>106</v>
      </c>
      <c r="D2498" t="s">
        <v>107</v>
      </c>
      <c r="E2498" t="s">
        <v>86</v>
      </c>
      <c r="F2498" t="s">
        <v>87</v>
      </c>
      <c r="G2498" t="s">
        <v>108</v>
      </c>
      <c r="H2498">
        <v>1199</v>
      </c>
      <c r="I2498">
        <v>118</v>
      </c>
      <c r="J2498">
        <v>17.399999999999999</v>
      </c>
      <c r="K2498">
        <v>9.5</v>
      </c>
      <c r="L2498">
        <v>2020</v>
      </c>
      <c r="M2498">
        <v>95191</v>
      </c>
      <c r="N2498">
        <v>2</v>
      </c>
      <c r="O2498">
        <v>0</v>
      </c>
      <c r="P2498">
        <v>3.61</v>
      </c>
      <c r="Q2498" t="b">
        <f t="shared" si="342"/>
        <v>0</v>
      </c>
      <c r="R2498" t="b">
        <f t="shared" si="343"/>
        <v>0</v>
      </c>
      <c r="S2498" t="b">
        <f t="shared" si="344"/>
        <v>1</v>
      </c>
      <c r="T2498" t="b">
        <f t="shared" si="345"/>
        <v>0</v>
      </c>
      <c r="U2498" t="b">
        <f t="shared" si="346"/>
        <v>0</v>
      </c>
      <c r="V2498" t="b">
        <f t="shared" si="347"/>
        <v>0</v>
      </c>
      <c r="W2498" t="b">
        <f t="shared" si="348"/>
        <v>0</v>
      </c>
      <c r="X2498" t="b">
        <f t="shared" si="349"/>
        <v>0</v>
      </c>
      <c r="Y2498" t="b">
        <f t="shared" si="350"/>
        <v>0</v>
      </c>
    </row>
    <row r="2499" spans="1:25" x14ac:dyDescent="0.3">
      <c r="A2499">
        <v>2497</v>
      </c>
      <c r="B2499" t="s">
        <v>83</v>
      </c>
      <c r="C2499" t="s">
        <v>106</v>
      </c>
      <c r="D2499" t="s">
        <v>107</v>
      </c>
      <c r="E2499" t="s">
        <v>86</v>
      </c>
      <c r="F2499" t="s">
        <v>87</v>
      </c>
      <c r="G2499" t="s">
        <v>108</v>
      </c>
      <c r="H2499">
        <v>1199</v>
      </c>
      <c r="I2499">
        <v>118</v>
      </c>
      <c r="J2499">
        <v>17.399999999999999</v>
      </c>
      <c r="K2499">
        <v>9.5</v>
      </c>
      <c r="L2499">
        <v>2021</v>
      </c>
      <c r="M2499">
        <v>48559</v>
      </c>
      <c r="N2499">
        <v>1</v>
      </c>
      <c r="O2499">
        <v>1</v>
      </c>
      <c r="P2499">
        <v>4.49</v>
      </c>
      <c r="Q2499" t="b">
        <f t="shared" si="342"/>
        <v>1</v>
      </c>
      <c r="R2499" t="b">
        <f t="shared" si="343"/>
        <v>1</v>
      </c>
      <c r="S2499" t="b">
        <f t="shared" si="344"/>
        <v>1</v>
      </c>
      <c r="T2499" t="b">
        <f t="shared" si="345"/>
        <v>0</v>
      </c>
      <c r="U2499" t="b">
        <f t="shared" si="346"/>
        <v>0</v>
      </c>
      <c r="V2499" t="b">
        <f t="shared" si="347"/>
        <v>0</v>
      </c>
      <c r="W2499" t="b">
        <f t="shared" si="348"/>
        <v>0</v>
      </c>
      <c r="X2499" t="b">
        <f t="shared" si="349"/>
        <v>0</v>
      </c>
      <c r="Y2499" t="b">
        <f t="shared" si="350"/>
        <v>0</v>
      </c>
    </row>
    <row r="2500" spans="1:25" x14ac:dyDescent="0.3">
      <c r="A2500">
        <v>2498</v>
      </c>
      <c r="B2500" t="s">
        <v>83</v>
      </c>
      <c r="C2500" t="s">
        <v>106</v>
      </c>
      <c r="D2500" t="s">
        <v>107</v>
      </c>
      <c r="E2500" t="s">
        <v>86</v>
      </c>
      <c r="F2500" t="s">
        <v>87</v>
      </c>
      <c r="G2500" t="s">
        <v>108</v>
      </c>
      <c r="H2500">
        <v>1199</v>
      </c>
      <c r="I2500">
        <v>118</v>
      </c>
      <c r="J2500">
        <v>17.399999999999999</v>
      </c>
      <c r="K2500">
        <v>9.5</v>
      </c>
      <c r="L2500">
        <v>2025</v>
      </c>
      <c r="M2500">
        <v>28388</v>
      </c>
      <c r="N2500">
        <v>1</v>
      </c>
      <c r="O2500">
        <v>0</v>
      </c>
      <c r="P2500">
        <v>8.4</v>
      </c>
      <c r="Q2500" t="b">
        <f t="shared" ref="Q2500:Q2563" si="351">AND(P2500&gt;4,P2500&gt;4)</f>
        <v>1</v>
      </c>
      <c r="R2500" t="b">
        <f t="shared" ref="R2500:R2563" si="352">AND(P2500&gt;4,P2500&lt;5)</f>
        <v>0</v>
      </c>
      <c r="S2500" t="b">
        <f t="shared" ref="S2500:S2563" si="353">M2500&gt;40000</f>
        <v>0</v>
      </c>
      <c r="T2500" t="b">
        <f t="shared" ref="T2500:T2563" si="354">F2500=""</f>
        <v>0</v>
      </c>
      <c r="U2500" t="b">
        <f t="shared" ref="U2500:U2563" si="355">AND(R2500,S2500,T2500)</f>
        <v>0</v>
      </c>
      <c r="V2500" t="b">
        <f t="shared" ref="V2500:V2563" si="356">L2500&gt;2022</f>
        <v>1</v>
      </c>
      <c r="W2500" t="b">
        <f t="shared" ref="W2500:W2563" si="357">P2500&gt;7</f>
        <v>1</v>
      </c>
      <c r="X2500" t="b">
        <f t="shared" ref="X2500:X2563" si="358">F2500="Automatic"</f>
        <v>0</v>
      </c>
      <c r="Y2500" t="b">
        <f t="shared" ref="Y2500:Y2563" si="359">AND(V2500,W2500,X2500)</f>
        <v>0</v>
      </c>
    </row>
    <row r="2501" spans="1:25" x14ac:dyDescent="0.3">
      <c r="A2501">
        <v>2499</v>
      </c>
      <c r="B2501" t="s">
        <v>83</v>
      </c>
      <c r="C2501" t="s">
        <v>106</v>
      </c>
      <c r="D2501" t="s">
        <v>107</v>
      </c>
      <c r="E2501" t="s">
        <v>86</v>
      </c>
      <c r="F2501" t="s">
        <v>87</v>
      </c>
      <c r="G2501" t="s">
        <v>108</v>
      </c>
      <c r="H2501">
        <v>1199</v>
      </c>
      <c r="I2501">
        <v>118</v>
      </c>
      <c r="J2501">
        <v>17.399999999999999</v>
      </c>
      <c r="K2501">
        <v>9.5</v>
      </c>
      <c r="L2501">
        <v>2023</v>
      </c>
      <c r="M2501">
        <v>47978</v>
      </c>
      <c r="N2501">
        <v>1</v>
      </c>
      <c r="O2501">
        <v>0</v>
      </c>
      <c r="P2501">
        <v>6.91</v>
      </c>
      <c r="Q2501" t="b">
        <f t="shared" si="351"/>
        <v>1</v>
      </c>
      <c r="R2501" t="b">
        <f t="shared" si="352"/>
        <v>0</v>
      </c>
      <c r="S2501" t="b">
        <f t="shared" si="353"/>
        <v>1</v>
      </c>
      <c r="T2501" t="b">
        <f t="shared" si="354"/>
        <v>0</v>
      </c>
      <c r="U2501" t="b">
        <f t="shared" si="355"/>
        <v>0</v>
      </c>
      <c r="V2501" t="b">
        <f t="shared" si="356"/>
        <v>1</v>
      </c>
      <c r="W2501" t="b">
        <f t="shared" si="357"/>
        <v>0</v>
      </c>
      <c r="X2501" t="b">
        <f t="shared" si="358"/>
        <v>0</v>
      </c>
      <c r="Y2501" t="b">
        <f t="shared" si="359"/>
        <v>0</v>
      </c>
    </row>
    <row r="2502" spans="1:25" x14ac:dyDescent="0.3">
      <c r="A2502">
        <v>2500</v>
      </c>
      <c r="B2502" t="s">
        <v>83</v>
      </c>
      <c r="C2502" t="s">
        <v>106</v>
      </c>
      <c r="D2502" t="s">
        <v>107</v>
      </c>
      <c r="E2502" t="s">
        <v>86</v>
      </c>
      <c r="F2502" t="s">
        <v>87</v>
      </c>
      <c r="G2502" t="s">
        <v>108</v>
      </c>
      <c r="H2502">
        <v>1199</v>
      </c>
      <c r="I2502">
        <v>118</v>
      </c>
      <c r="J2502">
        <v>17.399999999999999</v>
      </c>
      <c r="K2502">
        <v>9.5</v>
      </c>
      <c r="L2502">
        <v>2020</v>
      </c>
      <c r="M2502">
        <v>128904</v>
      </c>
      <c r="N2502">
        <v>1</v>
      </c>
      <c r="O2502">
        <v>1</v>
      </c>
      <c r="P2502">
        <v>2.5099999999999998</v>
      </c>
      <c r="Q2502" t="b">
        <f t="shared" si="351"/>
        <v>0</v>
      </c>
      <c r="R2502" t="b">
        <f t="shared" si="352"/>
        <v>0</v>
      </c>
      <c r="S2502" t="b">
        <f t="shared" si="353"/>
        <v>1</v>
      </c>
      <c r="T2502" t="b">
        <f t="shared" si="354"/>
        <v>0</v>
      </c>
      <c r="U2502" t="b">
        <f t="shared" si="355"/>
        <v>0</v>
      </c>
      <c r="V2502" t="b">
        <f t="shared" si="356"/>
        <v>0</v>
      </c>
      <c r="W2502" t="b">
        <f t="shared" si="357"/>
        <v>0</v>
      </c>
      <c r="X2502" t="b">
        <f t="shared" si="358"/>
        <v>0</v>
      </c>
      <c r="Y2502" t="b">
        <f t="shared" si="359"/>
        <v>0</v>
      </c>
    </row>
    <row r="2503" spans="1:25" x14ac:dyDescent="0.3">
      <c r="A2503">
        <v>2501</v>
      </c>
      <c r="B2503" t="s">
        <v>83</v>
      </c>
      <c r="C2503" t="s">
        <v>106</v>
      </c>
      <c r="D2503" t="s">
        <v>107</v>
      </c>
      <c r="E2503" t="s">
        <v>86</v>
      </c>
      <c r="F2503" t="s">
        <v>87</v>
      </c>
      <c r="G2503" t="s">
        <v>108</v>
      </c>
      <c r="H2503">
        <v>1199</v>
      </c>
      <c r="I2503">
        <v>118</v>
      </c>
      <c r="J2503">
        <v>17.399999999999999</v>
      </c>
      <c r="K2503">
        <v>9.5</v>
      </c>
      <c r="L2503">
        <v>2020</v>
      </c>
      <c r="M2503">
        <v>109551</v>
      </c>
      <c r="N2503">
        <v>2</v>
      </c>
      <c r="O2503">
        <v>0</v>
      </c>
      <c r="P2503">
        <v>3.52</v>
      </c>
      <c r="Q2503" t="b">
        <f t="shared" si="351"/>
        <v>0</v>
      </c>
      <c r="R2503" t="b">
        <f t="shared" si="352"/>
        <v>0</v>
      </c>
      <c r="S2503" t="b">
        <f t="shared" si="353"/>
        <v>1</v>
      </c>
      <c r="T2503" t="b">
        <f t="shared" si="354"/>
        <v>0</v>
      </c>
      <c r="U2503" t="b">
        <f t="shared" si="355"/>
        <v>0</v>
      </c>
      <c r="V2503" t="b">
        <f t="shared" si="356"/>
        <v>0</v>
      </c>
      <c r="W2503" t="b">
        <f t="shared" si="357"/>
        <v>0</v>
      </c>
      <c r="X2503" t="b">
        <f t="shared" si="358"/>
        <v>0</v>
      </c>
      <c r="Y2503" t="b">
        <f t="shared" si="359"/>
        <v>0</v>
      </c>
    </row>
    <row r="2504" spans="1:25" x14ac:dyDescent="0.3">
      <c r="A2504">
        <v>2502</v>
      </c>
      <c r="B2504" t="s">
        <v>83</v>
      </c>
      <c r="C2504" t="s">
        <v>106</v>
      </c>
      <c r="D2504" t="s">
        <v>107</v>
      </c>
      <c r="E2504" t="s">
        <v>86</v>
      </c>
      <c r="F2504" t="s">
        <v>87</v>
      </c>
      <c r="G2504" t="s">
        <v>108</v>
      </c>
      <c r="H2504">
        <v>1199</v>
      </c>
      <c r="I2504">
        <v>118</v>
      </c>
      <c r="J2504">
        <v>17.399999999999999</v>
      </c>
      <c r="K2504">
        <v>9.5</v>
      </c>
      <c r="L2504">
        <v>2025</v>
      </c>
      <c r="M2504">
        <v>18288</v>
      </c>
      <c r="N2504">
        <v>1</v>
      </c>
      <c r="O2504">
        <v>0</v>
      </c>
      <c r="P2504">
        <v>8.2799999999999994</v>
      </c>
      <c r="Q2504" t="b">
        <f t="shared" si="351"/>
        <v>1</v>
      </c>
      <c r="R2504" t="b">
        <f t="shared" si="352"/>
        <v>0</v>
      </c>
      <c r="S2504" t="b">
        <f t="shared" si="353"/>
        <v>0</v>
      </c>
      <c r="T2504" t="b">
        <f t="shared" si="354"/>
        <v>0</v>
      </c>
      <c r="U2504" t="b">
        <f t="shared" si="355"/>
        <v>0</v>
      </c>
      <c r="V2504" t="b">
        <f t="shared" si="356"/>
        <v>1</v>
      </c>
      <c r="W2504" t="b">
        <f t="shared" si="357"/>
        <v>1</v>
      </c>
      <c r="X2504" t="b">
        <f t="shared" si="358"/>
        <v>0</v>
      </c>
      <c r="Y2504" t="b">
        <f t="shared" si="359"/>
        <v>0</v>
      </c>
    </row>
    <row r="2505" spans="1:25" x14ac:dyDescent="0.3">
      <c r="A2505">
        <v>2503</v>
      </c>
      <c r="B2505" t="s">
        <v>83</v>
      </c>
      <c r="C2505" t="s">
        <v>106</v>
      </c>
      <c r="D2505" t="s">
        <v>107</v>
      </c>
      <c r="E2505" t="s">
        <v>86</v>
      </c>
      <c r="F2505" t="s">
        <v>87</v>
      </c>
      <c r="G2505" t="s">
        <v>108</v>
      </c>
      <c r="H2505">
        <v>1199</v>
      </c>
      <c r="I2505">
        <v>118</v>
      </c>
      <c r="J2505">
        <v>17.399999999999999</v>
      </c>
      <c r="K2505">
        <v>9.5</v>
      </c>
      <c r="L2505">
        <v>2025</v>
      </c>
      <c r="M2505">
        <v>27913</v>
      </c>
      <c r="N2505">
        <v>1</v>
      </c>
      <c r="O2505">
        <v>0</v>
      </c>
      <c r="P2505">
        <v>8.3699999999999992</v>
      </c>
      <c r="Q2505" t="b">
        <f t="shared" si="351"/>
        <v>1</v>
      </c>
      <c r="R2505" t="b">
        <f t="shared" si="352"/>
        <v>0</v>
      </c>
      <c r="S2505" t="b">
        <f t="shared" si="353"/>
        <v>0</v>
      </c>
      <c r="T2505" t="b">
        <f t="shared" si="354"/>
        <v>0</v>
      </c>
      <c r="U2505" t="b">
        <f t="shared" si="355"/>
        <v>0</v>
      </c>
      <c r="V2505" t="b">
        <f t="shared" si="356"/>
        <v>1</v>
      </c>
      <c r="W2505" t="b">
        <f t="shared" si="357"/>
        <v>1</v>
      </c>
      <c r="X2505" t="b">
        <f t="shared" si="358"/>
        <v>0</v>
      </c>
      <c r="Y2505" t="b">
        <f t="shared" si="359"/>
        <v>0</v>
      </c>
    </row>
    <row r="2506" spans="1:25" x14ac:dyDescent="0.3">
      <c r="A2506">
        <v>2504</v>
      </c>
      <c r="B2506" t="s">
        <v>83</v>
      </c>
      <c r="C2506" t="s">
        <v>106</v>
      </c>
      <c r="D2506" t="s">
        <v>107</v>
      </c>
      <c r="E2506" t="s">
        <v>86</v>
      </c>
      <c r="F2506" t="s">
        <v>87</v>
      </c>
      <c r="G2506" t="s">
        <v>108</v>
      </c>
      <c r="H2506">
        <v>1199</v>
      </c>
      <c r="I2506">
        <v>118</v>
      </c>
      <c r="J2506">
        <v>17.399999999999999</v>
      </c>
      <c r="K2506">
        <v>9.5</v>
      </c>
      <c r="L2506">
        <v>2024</v>
      </c>
      <c r="M2506">
        <v>36916</v>
      </c>
      <c r="N2506">
        <v>2</v>
      </c>
      <c r="O2506">
        <v>0</v>
      </c>
      <c r="P2506">
        <v>6.91</v>
      </c>
      <c r="Q2506" t="b">
        <f t="shared" si="351"/>
        <v>1</v>
      </c>
      <c r="R2506" t="b">
        <f t="shared" si="352"/>
        <v>0</v>
      </c>
      <c r="S2506" t="b">
        <f t="shared" si="353"/>
        <v>0</v>
      </c>
      <c r="T2506" t="b">
        <f t="shared" si="354"/>
        <v>0</v>
      </c>
      <c r="U2506" t="b">
        <f t="shared" si="355"/>
        <v>0</v>
      </c>
      <c r="V2506" t="b">
        <f t="shared" si="356"/>
        <v>1</v>
      </c>
      <c r="W2506" t="b">
        <f t="shared" si="357"/>
        <v>0</v>
      </c>
      <c r="X2506" t="b">
        <f t="shared" si="358"/>
        <v>0</v>
      </c>
      <c r="Y2506" t="b">
        <f t="shared" si="359"/>
        <v>0</v>
      </c>
    </row>
    <row r="2507" spans="1:25" x14ac:dyDescent="0.3">
      <c r="A2507">
        <v>2505</v>
      </c>
      <c r="B2507" t="s">
        <v>83</v>
      </c>
      <c r="C2507" t="s">
        <v>106</v>
      </c>
      <c r="D2507" t="s">
        <v>107</v>
      </c>
      <c r="E2507" t="s">
        <v>86</v>
      </c>
      <c r="F2507" t="s">
        <v>87</v>
      </c>
      <c r="G2507" t="s">
        <v>108</v>
      </c>
      <c r="H2507">
        <v>1199</v>
      </c>
      <c r="I2507">
        <v>118</v>
      </c>
      <c r="J2507">
        <v>17.399999999999999</v>
      </c>
      <c r="K2507">
        <v>9.5</v>
      </c>
      <c r="L2507">
        <v>2023</v>
      </c>
      <c r="M2507">
        <v>64802</v>
      </c>
      <c r="N2507">
        <v>1</v>
      </c>
      <c r="O2507">
        <v>1</v>
      </c>
      <c r="P2507">
        <v>5.71</v>
      </c>
      <c r="Q2507" t="b">
        <f t="shared" si="351"/>
        <v>1</v>
      </c>
      <c r="R2507" t="b">
        <f t="shared" si="352"/>
        <v>0</v>
      </c>
      <c r="S2507" t="b">
        <f t="shared" si="353"/>
        <v>1</v>
      </c>
      <c r="T2507" t="b">
        <f t="shared" si="354"/>
        <v>0</v>
      </c>
      <c r="U2507" t="b">
        <f t="shared" si="355"/>
        <v>0</v>
      </c>
      <c r="V2507" t="b">
        <f t="shared" si="356"/>
        <v>1</v>
      </c>
      <c r="W2507" t="b">
        <f t="shared" si="357"/>
        <v>0</v>
      </c>
      <c r="X2507" t="b">
        <f t="shared" si="358"/>
        <v>0</v>
      </c>
      <c r="Y2507" t="b">
        <f t="shared" si="359"/>
        <v>0</v>
      </c>
    </row>
    <row r="2508" spans="1:25" x14ac:dyDescent="0.3">
      <c r="A2508">
        <v>2506</v>
      </c>
      <c r="B2508" t="s">
        <v>83</v>
      </c>
      <c r="C2508" t="s">
        <v>106</v>
      </c>
      <c r="D2508" t="s">
        <v>107</v>
      </c>
      <c r="E2508" t="s">
        <v>86</v>
      </c>
      <c r="F2508" t="s">
        <v>87</v>
      </c>
      <c r="G2508" t="s">
        <v>108</v>
      </c>
      <c r="H2508">
        <v>1199</v>
      </c>
      <c r="I2508">
        <v>118</v>
      </c>
      <c r="J2508">
        <v>17.399999999999999</v>
      </c>
      <c r="K2508">
        <v>9.5</v>
      </c>
      <c r="L2508">
        <v>2025</v>
      </c>
      <c r="M2508">
        <v>14060</v>
      </c>
      <c r="N2508">
        <v>2</v>
      </c>
      <c r="O2508">
        <v>0</v>
      </c>
      <c r="P2508">
        <v>8.06</v>
      </c>
      <c r="Q2508" t="b">
        <f t="shared" si="351"/>
        <v>1</v>
      </c>
      <c r="R2508" t="b">
        <f t="shared" si="352"/>
        <v>0</v>
      </c>
      <c r="S2508" t="b">
        <f t="shared" si="353"/>
        <v>0</v>
      </c>
      <c r="T2508" t="b">
        <f t="shared" si="354"/>
        <v>0</v>
      </c>
      <c r="U2508" t="b">
        <f t="shared" si="355"/>
        <v>0</v>
      </c>
      <c r="V2508" t="b">
        <f t="shared" si="356"/>
        <v>1</v>
      </c>
      <c r="W2508" t="b">
        <f t="shared" si="357"/>
        <v>1</v>
      </c>
      <c r="X2508" t="b">
        <f t="shared" si="358"/>
        <v>0</v>
      </c>
      <c r="Y2508" t="b">
        <f t="shared" si="359"/>
        <v>0</v>
      </c>
    </row>
    <row r="2509" spans="1:25" x14ac:dyDescent="0.3">
      <c r="A2509">
        <v>2507</v>
      </c>
      <c r="B2509" t="s">
        <v>83</v>
      </c>
      <c r="C2509" t="s">
        <v>106</v>
      </c>
      <c r="D2509" t="s">
        <v>107</v>
      </c>
      <c r="E2509" t="s">
        <v>86</v>
      </c>
      <c r="F2509" t="s">
        <v>87</v>
      </c>
      <c r="G2509" t="s">
        <v>108</v>
      </c>
      <c r="H2509">
        <v>1199</v>
      </c>
      <c r="I2509">
        <v>118</v>
      </c>
      <c r="J2509">
        <v>17.399999999999999</v>
      </c>
      <c r="K2509">
        <v>9.5</v>
      </c>
      <c r="L2509">
        <v>2021</v>
      </c>
      <c r="M2509">
        <v>66600</v>
      </c>
      <c r="N2509">
        <v>2</v>
      </c>
      <c r="O2509">
        <v>0</v>
      </c>
      <c r="P2509">
        <v>4.8099999999999996</v>
      </c>
      <c r="Q2509" t="b">
        <f t="shared" si="351"/>
        <v>1</v>
      </c>
      <c r="R2509" t="b">
        <f t="shared" si="352"/>
        <v>1</v>
      </c>
      <c r="S2509" t="b">
        <f t="shared" si="353"/>
        <v>1</v>
      </c>
      <c r="T2509" t="b">
        <f t="shared" si="354"/>
        <v>0</v>
      </c>
      <c r="U2509" t="b">
        <f t="shared" si="355"/>
        <v>0</v>
      </c>
      <c r="V2509" t="b">
        <f t="shared" si="356"/>
        <v>0</v>
      </c>
      <c r="W2509" t="b">
        <f t="shared" si="357"/>
        <v>0</v>
      </c>
      <c r="X2509" t="b">
        <f t="shared" si="358"/>
        <v>0</v>
      </c>
      <c r="Y2509" t="b">
        <f t="shared" si="359"/>
        <v>0</v>
      </c>
    </row>
    <row r="2510" spans="1:25" x14ac:dyDescent="0.3">
      <c r="A2510">
        <v>2508</v>
      </c>
      <c r="B2510" t="s">
        <v>83</v>
      </c>
      <c r="C2510" t="s">
        <v>106</v>
      </c>
      <c r="D2510" t="s">
        <v>107</v>
      </c>
      <c r="E2510" t="s">
        <v>86</v>
      </c>
      <c r="F2510" t="s">
        <v>87</v>
      </c>
      <c r="G2510" t="s">
        <v>108</v>
      </c>
      <c r="H2510">
        <v>1199</v>
      </c>
      <c r="I2510">
        <v>118</v>
      </c>
      <c r="J2510">
        <v>17.399999999999999</v>
      </c>
      <c r="K2510">
        <v>9.5</v>
      </c>
      <c r="L2510">
        <v>2025</v>
      </c>
      <c r="M2510">
        <v>15104</v>
      </c>
      <c r="N2510">
        <v>1</v>
      </c>
      <c r="O2510">
        <v>0</v>
      </c>
      <c r="P2510">
        <v>8.5299999999999994</v>
      </c>
      <c r="Q2510" t="b">
        <f t="shared" si="351"/>
        <v>1</v>
      </c>
      <c r="R2510" t="b">
        <f t="shared" si="352"/>
        <v>0</v>
      </c>
      <c r="S2510" t="b">
        <f t="shared" si="353"/>
        <v>0</v>
      </c>
      <c r="T2510" t="b">
        <f t="shared" si="354"/>
        <v>0</v>
      </c>
      <c r="U2510" t="b">
        <f t="shared" si="355"/>
        <v>0</v>
      </c>
      <c r="V2510" t="b">
        <f t="shared" si="356"/>
        <v>1</v>
      </c>
      <c r="W2510" t="b">
        <f t="shared" si="357"/>
        <v>1</v>
      </c>
      <c r="X2510" t="b">
        <f t="shared" si="358"/>
        <v>0</v>
      </c>
      <c r="Y2510" t="b">
        <f t="shared" si="359"/>
        <v>0</v>
      </c>
    </row>
    <row r="2511" spans="1:25" x14ac:dyDescent="0.3">
      <c r="A2511">
        <v>2509</v>
      </c>
      <c r="B2511" t="s">
        <v>83</v>
      </c>
      <c r="C2511" t="s">
        <v>106</v>
      </c>
      <c r="D2511" t="s">
        <v>107</v>
      </c>
      <c r="E2511" t="s">
        <v>86</v>
      </c>
      <c r="F2511" t="s">
        <v>87</v>
      </c>
      <c r="G2511" t="s">
        <v>108</v>
      </c>
      <c r="H2511">
        <v>1199</v>
      </c>
      <c r="I2511">
        <v>118</v>
      </c>
      <c r="J2511">
        <v>17.399999999999999</v>
      </c>
      <c r="K2511">
        <v>9.5</v>
      </c>
      <c r="L2511">
        <v>2020</v>
      </c>
      <c r="M2511">
        <v>62128</v>
      </c>
      <c r="N2511">
        <v>1</v>
      </c>
      <c r="O2511">
        <v>0</v>
      </c>
      <c r="P2511">
        <v>3.94</v>
      </c>
      <c r="Q2511" t="b">
        <f t="shared" si="351"/>
        <v>0</v>
      </c>
      <c r="R2511" t="b">
        <f t="shared" si="352"/>
        <v>0</v>
      </c>
      <c r="S2511" t="b">
        <f t="shared" si="353"/>
        <v>1</v>
      </c>
      <c r="T2511" t="b">
        <f t="shared" si="354"/>
        <v>0</v>
      </c>
      <c r="U2511" t="b">
        <f t="shared" si="355"/>
        <v>0</v>
      </c>
      <c r="V2511" t="b">
        <f t="shared" si="356"/>
        <v>0</v>
      </c>
      <c r="W2511" t="b">
        <f t="shared" si="357"/>
        <v>0</v>
      </c>
      <c r="X2511" t="b">
        <f t="shared" si="358"/>
        <v>0</v>
      </c>
      <c r="Y2511" t="b">
        <f t="shared" si="359"/>
        <v>0</v>
      </c>
    </row>
    <row r="2512" spans="1:25" x14ac:dyDescent="0.3">
      <c r="A2512">
        <v>2510</v>
      </c>
      <c r="B2512" t="s">
        <v>83</v>
      </c>
      <c r="C2512" t="s">
        <v>106</v>
      </c>
      <c r="D2512" t="s">
        <v>107</v>
      </c>
      <c r="E2512" t="s">
        <v>86</v>
      </c>
      <c r="F2512" t="s">
        <v>87</v>
      </c>
      <c r="G2512" t="s">
        <v>108</v>
      </c>
      <c r="H2512">
        <v>1199</v>
      </c>
      <c r="I2512">
        <v>118</v>
      </c>
      <c r="J2512">
        <v>17.399999999999999</v>
      </c>
      <c r="K2512">
        <v>9.5</v>
      </c>
      <c r="L2512">
        <v>2020</v>
      </c>
      <c r="M2512">
        <v>85902</v>
      </c>
      <c r="N2512">
        <v>1</v>
      </c>
      <c r="O2512">
        <v>0</v>
      </c>
      <c r="P2512">
        <v>3.81</v>
      </c>
      <c r="Q2512" t="b">
        <f t="shared" si="351"/>
        <v>0</v>
      </c>
      <c r="R2512" t="b">
        <f t="shared" si="352"/>
        <v>0</v>
      </c>
      <c r="S2512" t="b">
        <f t="shared" si="353"/>
        <v>1</v>
      </c>
      <c r="T2512" t="b">
        <f t="shared" si="354"/>
        <v>0</v>
      </c>
      <c r="U2512" t="b">
        <f t="shared" si="355"/>
        <v>0</v>
      </c>
      <c r="V2512" t="b">
        <f t="shared" si="356"/>
        <v>0</v>
      </c>
      <c r="W2512" t="b">
        <f t="shared" si="357"/>
        <v>0</v>
      </c>
      <c r="X2512" t="b">
        <f t="shared" si="358"/>
        <v>0</v>
      </c>
      <c r="Y2512" t="b">
        <f t="shared" si="359"/>
        <v>0</v>
      </c>
    </row>
    <row r="2513" spans="1:25" x14ac:dyDescent="0.3">
      <c r="A2513">
        <v>2511</v>
      </c>
      <c r="B2513" t="s">
        <v>83</v>
      </c>
      <c r="C2513" t="s">
        <v>106</v>
      </c>
      <c r="D2513" t="s">
        <v>107</v>
      </c>
      <c r="E2513" t="s">
        <v>86</v>
      </c>
      <c r="F2513" t="s">
        <v>87</v>
      </c>
      <c r="G2513" t="s">
        <v>108</v>
      </c>
      <c r="H2513">
        <v>1199</v>
      </c>
      <c r="I2513">
        <v>118</v>
      </c>
      <c r="J2513">
        <v>17.399999999999999</v>
      </c>
      <c r="K2513">
        <v>9.5</v>
      </c>
      <c r="L2513">
        <v>2025</v>
      </c>
      <c r="M2513">
        <v>26909</v>
      </c>
      <c r="N2513">
        <v>1</v>
      </c>
      <c r="O2513">
        <v>0</v>
      </c>
      <c r="P2513">
        <v>8.49</v>
      </c>
      <c r="Q2513" t="b">
        <f t="shared" si="351"/>
        <v>1</v>
      </c>
      <c r="R2513" t="b">
        <f t="shared" si="352"/>
        <v>0</v>
      </c>
      <c r="S2513" t="b">
        <f t="shared" si="353"/>
        <v>0</v>
      </c>
      <c r="T2513" t="b">
        <f t="shared" si="354"/>
        <v>0</v>
      </c>
      <c r="U2513" t="b">
        <f t="shared" si="355"/>
        <v>0</v>
      </c>
      <c r="V2513" t="b">
        <f t="shared" si="356"/>
        <v>1</v>
      </c>
      <c r="W2513" t="b">
        <f t="shared" si="357"/>
        <v>1</v>
      </c>
      <c r="X2513" t="b">
        <f t="shared" si="358"/>
        <v>0</v>
      </c>
      <c r="Y2513" t="b">
        <f t="shared" si="359"/>
        <v>0</v>
      </c>
    </row>
    <row r="2514" spans="1:25" x14ac:dyDescent="0.3">
      <c r="A2514">
        <v>2512</v>
      </c>
      <c r="B2514" t="s">
        <v>83</v>
      </c>
      <c r="C2514" t="s">
        <v>106</v>
      </c>
      <c r="D2514" t="s">
        <v>107</v>
      </c>
      <c r="E2514" t="s">
        <v>86</v>
      </c>
      <c r="F2514" t="s">
        <v>87</v>
      </c>
      <c r="G2514" t="s">
        <v>108</v>
      </c>
      <c r="H2514">
        <v>1199</v>
      </c>
      <c r="I2514">
        <v>118</v>
      </c>
      <c r="J2514">
        <v>17.399999999999999</v>
      </c>
      <c r="K2514">
        <v>9.5</v>
      </c>
      <c r="L2514">
        <v>2025</v>
      </c>
      <c r="M2514">
        <v>22933</v>
      </c>
      <c r="N2514">
        <v>1</v>
      </c>
      <c r="O2514">
        <v>1</v>
      </c>
      <c r="P2514">
        <v>7.49</v>
      </c>
      <c r="Q2514" t="b">
        <f t="shared" si="351"/>
        <v>1</v>
      </c>
      <c r="R2514" t="b">
        <f t="shared" si="352"/>
        <v>0</v>
      </c>
      <c r="S2514" t="b">
        <f t="shared" si="353"/>
        <v>0</v>
      </c>
      <c r="T2514" t="b">
        <f t="shared" si="354"/>
        <v>0</v>
      </c>
      <c r="U2514" t="b">
        <f t="shared" si="355"/>
        <v>0</v>
      </c>
      <c r="V2514" t="b">
        <f t="shared" si="356"/>
        <v>1</v>
      </c>
      <c r="W2514" t="b">
        <f t="shared" si="357"/>
        <v>1</v>
      </c>
      <c r="X2514" t="b">
        <f t="shared" si="358"/>
        <v>0</v>
      </c>
      <c r="Y2514" t="b">
        <f t="shared" si="359"/>
        <v>0</v>
      </c>
    </row>
    <row r="2515" spans="1:25" x14ac:dyDescent="0.3">
      <c r="A2515">
        <v>2513</v>
      </c>
      <c r="B2515" t="s">
        <v>83</v>
      </c>
      <c r="C2515" t="s">
        <v>106</v>
      </c>
      <c r="D2515" t="s">
        <v>107</v>
      </c>
      <c r="E2515" t="s">
        <v>86</v>
      </c>
      <c r="F2515" t="s">
        <v>87</v>
      </c>
      <c r="G2515" t="s">
        <v>108</v>
      </c>
      <c r="H2515">
        <v>1199</v>
      </c>
      <c r="I2515">
        <v>118</v>
      </c>
      <c r="J2515">
        <v>17.399999999999999</v>
      </c>
      <c r="K2515">
        <v>9.5</v>
      </c>
      <c r="L2515">
        <v>2025</v>
      </c>
      <c r="M2515">
        <v>16990</v>
      </c>
      <c r="N2515">
        <v>2</v>
      </c>
      <c r="O2515">
        <v>0</v>
      </c>
      <c r="P2515">
        <v>8.0299999999999994</v>
      </c>
      <c r="Q2515" t="b">
        <f t="shared" si="351"/>
        <v>1</v>
      </c>
      <c r="R2515" t="b">
        <f t="shared" si="352"/>
        <v>0</v>
      </c>
      <c r="S2515" t="b">
        <f t="shared" si="353"/>
        <v>0</v>
      </c>
      <c r="T2515" t="b">
        <f t="shared" si="354"/>
        <v>0</v>
      </c>
      <c r="U2515" t="b">
        <f t="shared" si="355"/>
        <v>0</v>
      </c>
      <c r="V2515" t="b">
        <f t="shared" si="356"/>
        <v>1</v>
      </c>
      <c r="W2515" t="b">
        <f t="shared" si="357"/>
        <v>1</v>
      </c>
      <c r="X2515" t="b">
        <f t="shared" si="358"/>
        <v>0</v>
      </c>
      <c r="Y2515" t="b">
        <f t="shared" si="359"/>
        <v>0</v>
      </c>
    </row>
    <row r="2516" spans="1:25" x14ac:dyDescent="0.3">
      <c r="A2516">
        <v>2514</v>
      </c>
      <c r="B2516" t="s">
        <v>83</v>
      </c>
      <c r="C2516" t="s">
        <v>106</v>
      </c>
      <c r="D2516" t="s">
        <v>107</v>
      </c>
      <c r="E2516" t="s">
        <v>86</v>
      </c>
      <c r="F2516" t="s">
        <v>87</v>
      </c>
      <c r="G2516" t="s">
        <v>108</v>
      </c>
      <c r="H2516">
        <v>1199</v>
      </c>
      <c r="I2516">
        <v>118</v>
      </c>
      <c r="J2516">
        <v>17.399999999999999</v>
      </c>
      <c r="K2516">
        <v>9.5</v>
      </c>
      <c r="L2516">
        <v>2025</v>
      </c>
      <c r="M2516">
        <v>20593</v>
      </c>
      <c r="N2516">
        <v>1</v>
      </c>
      <c r="O2516">
        <v>0</v>
      </c>
      <c r="P2516">
        <v>8.66</v>
      </c>
      <c r="Q2516" t="b">
        <f t="shared" si="351"/>
        <v>1</v>
      </c>
      <c r="R2516" t="b">
        <f t="shared" si="352"/>
        <v>0</v>
      </c>
      <c r="S2516" t="b">
        <f t="shared" si="353"/>
        <v>0</v>
      </c>
      <c r="T2516" t="b">
        <f t="shared" si="354"/>
        <v>0</v>
      </c>
      <c r="U2516" t="b">
        <f t="shared" si="355"/>
        <v>0</v>
      </c>
      <c r="V2516" t="b">
        <f t="shared" si="356"/>
        <v>1</v>
      </c>
      <c r="W2516" t="b">
        <f t="shared" si="357"/>
        <v>1</v>
      </c>
      <c r="X2516" t="b">
        <f t="shared" si="358"/>
        <v>0</v>
      </c>
      <c r="Y2516" t="b">
        <f t="shared" si="359"/>
        <v>0</v>
      </c>
    </row>
    <row r="2517" spans="1:25" x14ac:dyDescent="0.3">
      <c r="A2517">
        <v>2515</v>
      </c>
      <c r="B2517" t="s">
        <v>83</v>
      </c>
      <c r="C2517" t="s">
        <v>106</v>
      </c>
      <c r="D2517" t="s">
        <v>107</v>
      </c>
      <c r="E2517" t="s">
        <v>86</v>
      </c>
      <c r="F2517" t="s">
        <v>87</v>
      </c>
      <c r="G2517" t="s">
        <v>108</v>
      </c>
      <c r="H2517">
        <v>1199</v>
      </c>
      <c r="I2517">
        <v>118</v>
      </c>
      <c r="J2517">
        <v>17.399999999999999</v>
      </c>
      <c r="K2517">
        <v>9.5</v>
      </c>
      <c r="L2517">
        <v>2025</v>
      </c>
      <c r="M2517">
        <v>15192</v>
      </c>
      <c r="N2517">
        <v>2</v>
      </c>
      <c r="O2517">
        <v>0</v>
      </c>
      <c r="P2517">
        <v>8.42</v>
      </c>
      <c r="Q2517" t="b">
        <f t="shared" si="351"/>
        <v>1</v>
      </c>
      <c r="R2517" t="b">
        <f t="shared" si="352"/>
        <v>0</v>
      </c>
      <c r="S2517" t="b">
        <f t="shared" si="353"/>
        <v>0</v>
      </c>
      <c r="T2517" t="b">
        <f t="shared" si="354"/>
        <v>0</v>
      </c>
      <c r="U2517" t="b">
        <f t="shared" si="355"/>
        <v>0</v>
      </c>
      <c r="V2517" t="b">
        <f t="shared" si="356"/>
        <v>1</v>
      </c>
      <c r="W2517" t="b">
        <f t="shared" si="357"/>
        <v>1</v>
      </c>
      <c r="X2517" t="b">
        <f t="shared" si="358"/>
        <v>0</v>
      </c>
      <c r="Y2517" t="b">
        <f t="shared" si="359"/>
        <v>0</v>
      </c>
    </row>
    <row r="2518" spans="1:25" x14ac:dyDescent="0.3">
      <c r="A2518">
        <v>2516</v>
      </c>
      <c r="B2518" t="s">
        <v>83</v>
      </c>
      <c r="C2518" t="s">
        <v>106</v>
      </c>
      <c r="D2518" t="s">
        <v>107</v>
      </c>
      <c r="E2518" t="s">
        <v>86</v>
      </c>
      <c r="F2518" t="s">
        <v>87</v>
      </c>
      <c r="G2518" t="s">
        <v>108</v>
      </c>
      <c r="H2518">
        <v>1199</v>
      </c>
      <c r="I2518">
        <v>118</v>
      </c>
      <c r="J2518">
        <v>17.399999999999999</v>
      </c>
      <c r="K2518">
        <v>9.5</v>
      </c>
      <c r="L2518">
        <v>2020</v>
      </c>
      <c r="M2518">
        <v>97477</v>
      </c>
      <c r="N2518">
        <v>2</v>
      </c>
      <c r="O2518">
        <v>0</v>
      </c>
      <c r="P2518">
        <v>3.53</v>
      </c>
      <c r="Q2518" t="b">
        <f t="shared" si="351"/>
        <v>0</v>
      </c>
      <c r="R2518" t="b">
        <f t="shared" si="352"/>
        <v>0</v>
      </c>
      <c r="S2518" t="b">
        <f t="shared" si="353"/>
        <v>1</v>
      </c>
      <c r="T2518" t="b">
        <f t="shared" si="354"/>
        <v>0</v>
      </c>
      <c r="U2518" t="b">
        <f t="shared" si="355"/>
        <v>0</v>
      </c>
      <c r="V2518" t="b">
        <f t="shared" si="356"/>
        <v>0</v>
      </c>
      <c r="W2518" t="b">
        <f t="shared" si="357"/>
        <v>0</v>
      </c>
      <c r="X2518" t="b">
        <f t="shared" si="358"/>
        <v>0</v>
      </c>
      <c r="Y2518" t="b">
        <f t="shared" si="359"/>
        <v>0</v>
      </c>
    </row>
    <row r="2519" spans="1:25" x14ac:dyDescent="0.3">
      <c r="A2519">
        <v>2517</v>
      </c>
      <c r="B2519" t="s">
        <v>83</v>
      </c>
      <c r="C2519" t="s">
        <v>106</v>
      </c>
      <c r="D2519" t="s">
        <v>107</v>
      </c>
      <c r="E2519" t="s">
        <v>86</v>
      </c>
      <c r="F2519" t="s">
        <v>87</v>
      </c>
      <c r="G2519" t="s">
        <v>108</v>
      </c>
      <c r="H2519">
        <v>1199</v>
      </c>
      <c r="I2519">
        <v>118</v>
      </c>
      <c r="J2519">
        <v>17.399999999999999</v>
      </c>
      <c r="K2519">
        <v>9.5</v>
      </c>
      <c r="L2519">
        <v>2024</v>
      </c>
      <c r="M2519">
        <v>44247</v>
      </c>
      <c r="N2519">
        <v>1</v>
      </c>
      <c r="O2519">
        <v>0</v>
      </c>
      <c r="P2519">
        <v>7.27</v>
      </c>
      <c r="Q2519" t="b">
        <f t="shared" si="351"/>
        <v>1</v>
      </c>
      <c r="R2519" t="b">
        <f t="shared" si="352"/>
        <v>0</v>
      </c>
      <c r="S2519" t="b">
        <f t="shared" si="353"/>
        <v>1</v>
      </c>
      <c r="T2519" t="b">
        <f t="shared" si="354"/>
        <v>0</v>
      </c>
      <c r="U2519" t="b">
        <f t="shared" si="355"/>
        <v>0</v>
      </c>
      <c r="V2519" t="b">
        <f t="shared" si="356"/>
        <v>1</v>
      </c>
      <c r="W2519" t="b">
        <f t="shared" si="357"/>
        <v>1</v>
      </c>
      <c r="X2519" t="b">
        <f t="shared" si="358"/>
        <v>0</v>
      </c>
      <c r="Y2519" t="b">
        <f t="shared" si="359"/>
        <v>0</v>
      </c>
    </row>
    <row r="2520" spans="1:25" x14ac:dyDescent="0.3">
      <c r="A2520">
        <v>2518</v>
      </c>
      <c r="B2520" t="s">
        <v>83</v>
      </c>
      <c r="C2520" t="s">
        <v>106</v>
      </c>
      <c r="D2520" t="s">
        <v>107</v>
      </c>
      <c r="E2520" t="s">
        <v>86</v>
      </c>
      <c r="F2520" t="s">
        <v>87</v>
      </c>
      <c r="G2520" t="s">
        <v>108</v>
      </c>
      <c r="H2520">
        <v>1199</v>
      </c>
      <c r="I2520">
        <v>118</v>
      </c>
      <c r="J2520">
        <v>17.399999999999999</v>
      </c>
      <c r="K2520">
        <v>9.5</v>
      </c>
      <c r="L2520">
        <v>2021</v>
      </c>
      <c r="M2520">
        <v>74162</v>
      </c>
      <c r="N2520">
        <v>2</v>
      </c>
      <c r="O2520">
        <v>0</v>
      </c>
      <c r="P2520">
        <v>4.67</v>
      </c>
      <c r="Q2520" t="b">
        <f t="shared" si="351"/>
        <v>1</v>
      </c>
      <c r="R2520" t="b">
        <f t="shared" si="352"/>
        <v>1</v>
      </c>
      <c r="S2520" t="b">
        <f t="shared" si="353"/>
        <v>1</v>
      </c>
      <c r="T2520" t="b">
        <f t="shared" si="354"/>
        <v>0</v>
      </c>
      <c r="U2520" t="b">
        <f t="shared" si="355"/>
        <v>0</v>
      </c>
      <c r="V2520" t="b">
        <f t="shared" si="356"/>
        <v>0</v>
      </c>
      <c r="W2520" t="b">
        <f t="shared" si="357"/>
        <v>0</v>
      </c>
      <c r="X2520" t="b">
        <f t="shared" si="358"/>
        <v>0</v>
      </c>
      <c r="Y2520" t="b">
        <f t="shared" si="359"/>
        <v>0</v>
      </c>
    </row>
    <row r="2521" spans="1:25" x14ac:dyDescent="0.3">
      <c r="A2521">
        <v>2519</v>
      </c>
      <c r="B2521" t="s">
        <v>83</v>
      </c>
      <c r="C2521" t="s">
        <v>106</v>
      </c>
      <c r="D2521" t="s">
        <v>107</v>
      </c>
      <c r="E2521" t="s">
        <v>86</v>
      </c>
      <c r="F2521" t="s">
        <v>87</v>
      </c>
      <c r="G2521" t="s">
        <v>108</v>
      </c>
      <c r="H2521">
        <v>1199</v>
      </c>
      <c r="I2521">
        <v>118</v>
      </c>
      <c r="J2521">
        <v>17.399999999999999</v>
      </c>
      <c r="K2521">
        <v>9.5</v>
      </c>
      <c r="L2521">
        <v>2021</v>
      </c>
      <c r="M2521">
        <v>45406</v>
      </c>
      <c r="N2521">
        <v>2</v>
      </c>
      <c r="O2521">
        <v>0</v>
      </c>
      <c r="P2521">
        <v>5.0599999999999996</v>
      </c>
      <c r="Q2521" t="b">
        <f t="shared" si="351"/>
        <v>1</v>
      </c>
      <c r="R2521" t="b">
        <f t="shared" si="352"/>
        <v>0</v>
      </c>
      <c r="S2521" t="b">
        <f t="shared" si="353"/>
        <v>1</v>
      </c>
      <c r="T2521" t="b">
        <f t="shared" si="354"/>
        <v>0</v>
      </c>
      <c r="U2521" t="b">
        <f t="shared" si="355"/>
        <v>0</v>
      </c>
      <c r="V2521" t="b">
        <f t="shared" si="356"/>
        <v>0</v>
      </c>
      <c r="W2521" t="b">
        <f t="shared" si="357"/>
        <v>0</v>
      </c>
      <c r="X2521" t="b">
        <f t="shared" si="358"/>
        <v>0</v>
      </c>
      <c r="Y2521" t="b">
        <f t="shared" si="359"/>
        <v>0</v>
      </c>
    </row>
    <row r="2522" spans="1:25" x14ac:dyDescent="0.3">
      <c r="A2522">
        <v>2520</v>
      </c>
      <c r="B2522" t="s">
        <v>83</v>
      </c>
      <c r="C2522" t="s">
        <v>106</v>
      </c>
      <c r="D2522" t="s">
        <v>107</v>
      </c>
      <c r="E2522" t="s">
        <v>86</v>
      </c>
      <c r="F2522" t="s">
        <v>87</v>
      </c>
      <c r="G2522" t="s">
        <v>108</v>
      </c>
      <c r="H2522">
        <v>1199</v>
      </c>
      <c r="I2522">
        <v>118</v>
      </c>
      <c r="J2522">
        <v>17.399999999999999</v>
      </c>
      <c r="K2522">
        <v>9.5</v>
      </c>
      <c r="L2522">
        <v>2024</v>
      </c>
      <c r="M2522">
        <v>26144</v>
      </c>
      <c r="N2522">
        <v>2</v>
      </c>
      <c r="O2522">
        <v>0</v>
      </c>
      <c r="P2522">
        <v>7.1</v>
      </c>
      <c r="Q2522" t="b">
        <f t="shared" si="351"/>
        <v>1</v>
      </c>
      <c r="R2522" t="b">
        <f t="shared" si="352"/>
        <v>0</v>
      </c>
      <c r="S2522" t="b">
        <f t="shared" si="353"/>
        <v>0</v>
      </c>
      <c r="T2522" t="b">
        <f t="shared" si="354"/>
        <v>0</v>
      </c>
      <c r="U2522" t="b">
        <f t="shared" si="355"/>
        <v>0</v>
      </c>
      <c r="V2522" t="b">
        <f t="shared" si="356"/>
        <v>1</v>
      </c>
      <c r="W2522" t="b">
        <f t="shared" si="357"/>
        <v>1</v>
      </c>
      <c r="X2522" t="b">
        <f t="shared" si="358"/>
        <v>0</v>
      </c>
      <c r="Y2522" t="b">
        <f t="shared" si="359"/>
        <v>0</v>
      </c>
    </row>
    <row r="2523" spans="1:25" x14ac:dyDescent="0.3">
      <c r="A2523">
        <v>2521</v>
      </c>
      <c r="B2523" t="s">
        <v>83</v>
      </c>
      <c r="C2523" t="s">
        <v>106</v>
      </c>
      <c r="D2523" t="s">
        <v>107</v>
      </c>
      <c r="E2523" t="s">
        <v>86</v>
      </c>
      <c r="F2523" t="s">
        <v>87</v>
      </c>
      <c r="G2523" t="s">
        <v>108</v>
      </c>
      <c r="H2523">
        <v>1199</v>
      </c>
      <c r="I2523">
        <v>118</v>
      </c>
      <c r="J2523">
        <v>17.399999999999999</v>
      </c>
      <c r="K2523">
        <v>9.5</v>
      </c>
      <c r="L2523">
        <v>2021</v>
      </c>
      <c r="M2523">
        <v>47858</v>
      </c>
      <c r="N2523">
        <v>1</v>
      </c>
      <c r="O2523">
        <v>0</v>
      </c>
      <c r="P2523">
        <v>5.43</v>
      </c>
      <c r="Q2523" t="b">
        <f t="shared" si="351"/>
        <v>1</v>
      </c>
      <c r="R2523" t="b">
        <f t="shared" si="352"/>
        <v>0</v>
      </c>
      <c r="S2523" t="b">
        <f t="shared" si="353"/>
        <v>1</v>
      </c>
      <c r="T2523" t="b">
        <f t="shared" si="354"/>
        <v>0</v>
      </c>
      <c r="U2523" t="b">
        <f t="shared" si="355"/>
        <v>0</v>
      </c>
      <c r="V2523" t="b">
        <f t="shared" si="356"/>
        <v>0</v>
      </c>
      <c r="W2523" t="b">
        <f t="shared" si="357"/>
        <v>0</v>
      </c>
      <c r="X2523" t="b">
        <f t="shared" si="358"/>
        <v>0</v>
      </c>
      <c r="Y2523" t="b">
        <f t="shared" si="359"/>
        <v>0</v>
      </c>
    </row>
    <row r="2524" spans="1:25" x14ac:dyDescent="0.3">
      <c r="A2524">
        <v>2522</v>
      </c>
      <c r="B2524" t="s">
        <v>83</v>
      </c>
      <c r="C2524" t="s">
        <v>106</v>
      </c>
      <c r="D2524" t="s">
        <v>107</v>
      </c>
      <c r="E2524" t="s">
        <v>86</v>
      </c>
      <c r="F2524" t="s">
        <v>87</v>
      </c>
      <c r="G2524" t="s">
        <v>108</v>
      </c>
      <c r="H2524">
        <v>1199</v>
      </c>
      <c r="I2524">
        <v>118</v>
      </c>
      <c r="J2524">
        <v>17.399999999999999</v>
      </c>
      <c r="K2524">
        <v>9.5</v>
      </c>
      <c r="L2524">
        <v>2020</v>
      </c>
      <c r="M2524">
        <v>76082</v>
      </c>
      <c r="N2524">
        <v>2</v>
      </c>
      <c r="O2524">
        <v>0</v>
      </c>
      <c r="P2524">
        <v>3.5</v>
      </c>
      <c r="Q2524" t="b">
        <f t="shared" si="351"/>
        <v>0</v>
      </c>
      <c r="R2524" t="b">
        <f t="shared" si="352"/>
        <v>0</v>
      </c>
      <c r="S2524" t="b">
        <f t="shared" si="353"/>
        <v>1</v>
      </c>
      <c r="T2524" t="b">
        <f t="shared" si="354"/>
        <v>0</v>
      </c>
      <c r="U2524" t="b">
        <f t="shared" si="355"/>
        <v>0</v>
      </c>
      <c r="V2524" t="b">
        <f t="shared" si="356"/>
        <v>0</v>
      </c>
      <c r="W2524" t="b">
        <f t="shared" si="357"/>
        <v>0</v>
      </c>
      <c r="X2524" t="b">
        <f t="shared" si="358"/>
        <v>0</v>
      </c>
      <c r="Y2524" t="b">
        <f t="shared" si="359"/>
        <v>0</v>
      </c>
    </row>
    <row r="2525" spans="1:25" x14ac:dyDescent="0.3">
      <c r="A2525">
        <v>2523</v>
      </c>
      <c r="B2525" t="s">
        <v>83</v>
      </c>
      <c r="C2525" t="s">
        <v>106</v>
      </c>
      <c r="D2525" t="s">
        <v>107</v>
      </c>
      <c r="E2525" t="s">
        <v>86</v>
      </c>
      <c r="F2525" t="s">
        <v>87</v>
      </c>
      <c r="G2525" t="s">
        <v>108</v>
      </c>
      <c r="H2525">
        <v>1199</v>
      </c>
      <c r="I2525">
        <v>118</v>
      </c>
      <c r="J2525">
        <v>17.399999999999999</v>
      </c>
      <c r="K2525">
        <v>9.5</v>
      </c>
      <c r="L2525">
        <v>2020</v>
      </c>
      <c r="M2525">
        <v>69852</v>
      </c>
      <c r="N2525">
        <v>1</v>
      </c>
      <c r="O2525">
        <v>0</v>
      </c>
      <c r="P2525">
        <v>3.94</v>
      </c>
      <c r="Q2525" t="b">
        <f t="shared" si="351"/>
        <v>0</v>
      </c>
      <c r="R2525" t="b">
        <f t="shared" si="352"/>
        <v>0</v>
      </c>
      <c r="S2525" t="b">
        <f t="shared" si="353"/>
        <v>1</v>
      </c>
      <c r="T2525" t="b">
        <f t="shared" si="354"/>
        <v>0</v>
      </c>
      <c r="U2525" t="b">
        <f t="shared" si="355"/>
        <v>0</v>
      </c>
      <c r="V2525" t="b">
        <f t="shared" si="356"/>
        <v>0</v>
      </c>
      <c r="W2525" t="b">
        <f t="shared" si="357"/>
        <v>0</v>
      </c>
      <c r="X2525" t="b">
        <f t="shared" si="358"/>
        <v>0</v>
      </c>
      <c r="Y2525" t="b">
        <f t="shared" si="359"/>
        <v>0</v>
      </c>
    </row>
    <row r="2526" spans="1:25" x14ac:dyDescent="0.3">
      <c r="A2526">
        <v>2524</v>
      </c>
      <c r="B2526" t="s">
        <v>83</v>
      </c>
      <c r="C2526" t="s">
        <v>106</v>
      </c>
      <c r="D2526" t="s">
        <v>107</v>
      </c>
      <c r="E2526" t="s">
        <v>86</v>
      </c>
      <c r="F2526" t="s">
        <v>87</v>
      </c>
      <c r="G2526" t="s">
        <v>108</v>
      </c>
      <c r="H2526">
        <v>1199</v>
      </c>
      <c r="I2526">
        <v>118</v>
      </c>
      <c r="J2526">
        <v>17.399999999999999</v>
      </c>
      <c r="K2526">
        <v>9.5</v>
      </c>
      <c r="L2526">
        <v>2025</v>
      </c>
      <c r="M2526">
        <v>19372</v>
      </c>
      <c r="N2526">
        <v>1</v>
      </c>
      <c r="O2526">
        <v>0</v>
      </c>
      <c r="P2526">
        <v>8.2799999999999994</v>
      </c>
      <c r="Q2526" t="b">
        <f t="shared" si="351"/>
        <v>1</v>
      </c>
      <c r="R2526" t="b">
        <f t="shared" si="352"/>
        <v>0</v>
      </c>
      <c r="S2526" t="b">
        <f t="shared" si="353"/>
        <v>0</v>
      </c>
      <c r="T2526" t="b">
        <f t="shared" si="354"/>
        <v>0</v>
      </c>
      <c r="U2526" t="b">
        <f t="shared" si="355"/>
        <v>0</v>
      </c>
      <c r="V2526" t="b">
        <f t="shared" si="356"/>
        <v>1</v>
      </c>
      <c r="W2526" t="b">
        <f t="shared" si="357"/>
        <v>1</v>
      </c>
      <c r="X2526" t="b">
        <f t="shared" si="358"/>
        <v>0</v>
      </c>
      <c r="Y2526" t="b">
        <f t="shared" si="359"/>
        <v>0</v>
      </c>
    </row>
    <row r="2527" spans="1:25" x14ac:dyDescent="0.3">
      <c r="A2527">
        <v>2525</v>
      </c>
      <c r="B2527" t="s">
        <v>83</v>
      </c>
      <c r="C2527" t="s">
        <v>106</v>
      </c>
      <c r="D2527" t="s">
        <v>107</v>
      </c>
      <c r="E2527" t="s">
        <v>86</v>
      </c>
      <c r="F2527" t="s">
        <v>87</v>
      </c>
      <c r="G2527" t="s">
        <v>108</v>
      </c>
      <c r="H2527">
        <v>1199</v>
      </c>
      <c r="I2527">
        <v>118</v>
      </c>
      <c r="J2527">
        <v>17.399999999999999</v>
      </c>
      <c r="K2527">
        <v>9.5</v>
      </c>
      <c r="L2527">
        <v>2025</v>
      </c>
      <c r="M2527">
        <v>22938</v>
      </c>
      <c r="N2527">
        <v>1</v>
      </c>
      <c r="O2527">
        <v>0</v>
      </c>
      <c r="P2527">
        <v>8.8699999999999992</v>
      </c>
      <c r="Q2527" t="b">
        <f t="shared" si="351"/>
        <v>1</v>
      </c>
      <c r="R2527" t="b">
        <f t="shared" si="352"/>
        <v>0</v>
      </c>
      <c r="S2527" t="b">
        <f t="shared" si="353"/>
        <v>0</v>
      </c>
      <c r="T2527" t="b">
        <f t="shared" si="354"/>
        <v>0</v>
      </c>
      <c r="U2527" t="b">
        <f t="shared" si="355"/>
        <v>0</v>
      </c>
      <c r="V2527" t="b">
        <f t="shared" si="356"/>
        <v>1</v>
      </c>
      <c r="W2527" t="b">
        <f t="shared" si="357"/>
        <v>1</v>
      </c>
      <c r="X2527" t="b">
        <f t="shared" si="358"/>
        <v>0</v>
      </c>
      <c r="Y2527" t="b">
        <f t="shared" si="359"/>
        <v>0</v>
      </c>
    </row>
    <row r="2528" spans="1:25" x14ac:dyDescent="0.3">
      <c r="A2528">
        <v>2526</v>
      </c>
      <c r="B2528" t="s">
        <v>83</v>
      </c>
      <c r="C2528" t="s">
        <v>106</v>
      </c>
      <c r="D2528" t="s">
        <v>107</v>
      </c>
      <c r="E2528" t="s">
        <v>86</v>
      </c>
      <c r="F2528" t="s">
        <v>87</v>
      </c>
      <c r="G2528" t="s">
        <v>108</v>
      </c>
      <c r="H2528">
        <v>1199</v>
      </c>
      <c r="I2528">
        <v>118</v>
      </c>
      <c r="J2528">
        <v>17.399999999999999</v>
      </c>
      <c r="K2528">
        <v>9.5</v>
      </c>
      <c r="L2528">
        <v>2025</v>
      </c>
      <c r="M2528">
        <v>20725</v>
      </c>
      <c r="N2528">
        <v>1</v>
      </c>
      <c r="O2528">
        <v>0</v>
      </c>
      <c r="P2528">
        <v>8.2100000000000009</v>
      </c>
      <c r="Q2528" t="b">
        <f t="shared" si="351"/>
        <v>1</v>
      </c>
      <c r="R2528" t="b">
        <f t="shared" si="352"/>
        <v>0</v>
      </c>
      <c r="S2528" t="b">
        <f t="shared" si="353"/>
        <v>0</v>
      </c>
      <c r="T2528" t="b">
        <f t="shared" si="354"/>
        <v>0</v>
      </c>
      <c r="U2528" t="b">
        <f t="shared" si="355"/>
        <v>0</v>
      </c>
      <c r="V2528" t="b">
        <f t="shared" si="356"/>
        <v>1</v>
      </c>
      <c r="W2528" t="b">
        <f t="shared" si="357"/>
        <v>1</v>
      </c>
      <c r="X2528" t="b">
        <f t="shared" si="358"/>
        <v>0</v>
      </c>
      <c r="Y2528" t="b">
        <f t="shared" si="359"/>
        <v>0</v>
      </c>
    </row>
    <row r="2529" spans="1:25" x14ac:dyDescent="0.3">
      <c r="A2529">
        <v>2527</v>
      </c>
      <c r="B2529" t="s">
        <v>83</v>
      </c>
      <c r="C2529" t="s">
        <v>106</v>
      </c>
      <c r="D2529" t="s">
        <v>107</v>
      </c>
      <c r="E2529" t="s">
        <v>86</v>
      </c>
      <c r="F2529" t="s">
        <v>87</v>
      </c>
      <c r="G2529" t="s">
        <v>108</v>
      </c>
      <c r="H2529">
        <v>1199</v>
      </c>
      <c r="I2529">
        <v>118</v>
      </c>
      <c r="J2529">
        <v>17.399999999999999</v>
      </c>
      <c r="K2529">
        <v>9.5</v>
      </c>
      <c r="L2529">
        <v>2024</v>
      </c>
      <c r="M2529">
        <v>23937</v>
      </c>
      <c r="N2529">
        <v>1</v>
      </c>
      <c r="O2529">
        <v>0</v>
      </c>
      <c r="P2529">
        <v>7.35</v>
      </c>
      <c r="Q2529" t="b">
        <f t="shared" si="351"/>
        <v>1</v>
      </c>
      <c r="R2529" t="b">
        <f t="shared" si="352"/>
        <v>0</v>
      </c>
      <c r="S2529" t="b">
        <f t="shared" si="353"/>
        <v>0</v>
      </c>
      <c r="T2529" t="b">
        <f t="shared" si="354"/>
        <v>0</v>
      </c>
      <c r="U2529" t="b">
        <f t="shared" si="355"/>
        <v>0</v>
      </c>
      <c r="V2529" t="b">
        <f t="shared" si="356"/>
        <v>1</v>
      </c>
      <c r="W2529" t="b">
        <f t="shared" si="357"/>
        <v>1</v>
      </c>
      <c r="X2529" t="b">
        <f t="shared" si="358"/>
        <v>0</v>
      </c>
      <c r="Y2529" t="b">
        <f t="shared" si="359"/>
        <v>0</v>
      </c>
    </row>
    <row r="2530" spans="1:25" x14ac:dyDescent="0.3">
      <c r="A2530">
        <v>2528</v>
      </c>
      <c r="B2530" t="s">
        <v>83</v>
      </c>
      <c r="C2530" t="s">
        <v>106</v>
      </c>
      <c r="D2530" t="s">
        <v>107</v>
      </c>
      <c r="E2530" t="s">
        <v>86</v>
      </c>
      <c r="F2530" t="s">
        <v>87</v>
      </c>
      <c r="G2530" t="s">
        <v>108</v>
      </c>
      <c r="H2530">
        <v>1199</v>
      </c>
      <c r="I2530">
        <v>118</v>
      </c>
      <c r="J2530">
        <v>17.399999999999999</v>
      </c>
      <c r="K2530">
        <v>9.5</v>
      </c>
      <c r="L2530">
        <v>2020</v>
      </c>
      <c r="M2530">
        <v>118426</v>
      </c>
      <c r="N2530">
        <v>1</v>
      </c>
      <c r="O2530">
        <v>0</v>
      </c>
      <c r="P2530">
        <v>3.65</v>
      </c>
      <c r="Q2530" t="b">
        <f t="shared" si="351"/>
        <v>0</v>
      </c>
      <c r="R2530" t="b">
        <f t="shared" si="352"/>
        <v>0</v>
      </c>
      <c r="S2530" t="b">
        <f t="shared" si="353"/>
        <v>1</v>
      </c>
      <c r="T2530" t="b">
        <f t="shared" si="354"/>
        <v>0</v>
      </c>
      <c r="U2530" t="b">
        <f t="shared" si="355"/>
        <v>0</v>
      </c>
      <c r="V2530" t="b">
        <f t="shared" si="356"/>
        <v>0</v>
      </c>
      <c r="W2530" t="b">
        <f t="shared" si="357"/>
        <v>0</v>
      </c>
      <c r="X2530" t="b">
        <f t="shared" si="358"/>
        <v>0</v>
      </c>
      <c r="Y2530" t="b">
        <f t="shared" si="359"/>
        <v>0</v>
      </c>
    </row>
    <row r="2531" spans="1:25" x14ac:dyDescent="0.3">
      <c r="A2531">
        <v>2529</v>
      </c>
      <c r="B2531" t="s">
        <v>83</v>
      </c>
      <c r="C2531" t="s">
        <v>106</v>
      </c>
      <c r="D2531" t="s">
        <v>107</v>
      </c>
      <c r="E2531" t="s">
        <v>86</v>
      </c>
      <c r="F2531" t="s">
        <v>87</v>
      </c>
      <c r="G2531" t="s">
        <v>108</v>
      </c>
      <c r="H2531">
        <v>1199</v>
      </c>
      <c r="I2531">
        <v>118</v>
      </c>
      <c r="J2531">
        <v>17.399999999999999</v>
      </c>
      <c r="K2531">
        <v>9.5</v>
      </c>
      <c r="L2531">
        <v>2025</v>
      </c>
      <c r="M2531">
        <v>22175</v>
      </c>
      <c r="N2531">
        <v>3</v>
      </c>
      <c r="O2531">
        <v>0</v>
      </c>
      <c r="P2531">
        <v>7.67</v>
      </c>
      <c r="Q2531" t="b">
        <f t="shared" si="351"/>
        <v>1</v>
      </c>
      <c r="R2531" t="b">
        <f t="shared" si="352"/>
        <v>0</v>
      </c>
      <c r="S2531" t="b">
        <f t="shared" si="353"/>
        <v>0</v>
      </c>
      <c r="T2531" t="b">
        <f t="shared" si="354"/>
        <v>0</v>
      </c>
      <c r="U2531" t="b">
        <f t="shared" si="355"/>
        <v>0</v>
      </c>
      <c r="V2531" t="b">
        <f t="shared" si="356"/>
        <v>1</v>
      </c>
      <c r="W2531" t="b">
        <f t="shared" si="357"/>
        <v>1</v>
      </c>
      <c r="X2531" t="b">
        <f t="shared" si="358"/>
        <v>0</v>
      </c>
      <c r="Y2531" t="b">
        <f t="shared" si="359"/>
        <v>0</v>
      </c>
    </row>
    <row r="2532" spans="1:25" x14ac:dyDescent="0.3">
      <c r="A2532">
        <v>2530</v>
      </c>
      <c r="B2532" t="s">
        <v>83</v>
      </c>
      <c r="C2532" t="s">
        <v>106</v>
      </c>
      <c r="D2532" t="s">
        <v>107</v>
      </c>
      <c r="E2532" t="s">
        <v>86</v>
      </c>
      <c r="F2532" t="s">
        <v>87</v>
      </c>
      <c r="G2532" t="s">
        <v>108</v>
      </c>
      <c r="H2532">
        <v>1199</v>
      </c>
      <c r="I2532">
        <v>118</v>
      </c>
      <c r="J2532">
        <v>17.399999999999999</v>
      </c>
      <c r="K2532">
        <v>9.5</v>
      </c>
      <c r="L2532">
        <v>2021</v>
      </c>
      <c r="M2532">
        <v>56668</v>
      </c>
      <c r="N2532">
        <v>1</v>
      </c>
      <c r="O2532">
        <v>0</v>
      </c>
      <c r="P2532">
        <v>5.23</v>
      </c>
      <c r="Q2532" t="b">
        <f t="shared" si="351"/>
        <v>1</v>
      </c>
      <c r="R2532" t="b">
        <f t="shared" si="352"/>
        <v>0</v>
      </c>
      <c r="S2532" t="b">
        <f t="shared" si="353"/>
        <v>1</v>
      </c>
      <c r="T2532" t="b">
        <f t="shared" si="354"/>
        <v>0</v>
      </c>
      <c r="U2532" t="b">
        <f t="shared" si="355"/>
        <v>0</v>
      </c>
      <c r="V2532" t="b">
        <f t="shared" si="356"/>
        <v>0</v>
      </c>
      <c r="W2532" t="b">
        <f t="shared" si="357"/>
        <v>0</v>
      </c>
      <c r="X2532" t="b">
        <f t="shared" si="358"/>
        <v>0</v>
      </c>
      <c r="Y2532" t="b">
        <f t="shared" si="359"/>
        <v>0</v>
      </c>
    </row>
    <row r="2533" spans="1:25" x14ac:dyDescent="0.3">
      <c r="A2533">
        <v>2531</v>
      </c>
      <c r="B2533" t="s">
        <v>83</v>
      </c>
      <c r="C2533" t="s">
        <v>106</v>
      </c>
      <c r="D2533" t="s">
        <v>107</v>
      </c>
      <c r="E2533" t="s">
        <v>86</v>
      </c>
      <c r="F2533" t="s">
        <v>87</v>
      </c>
      <c r="G2533" t="s">
        <v>108</v>
      </c>
      <c r="H2533">
        <v>1199</v>
      </c>
      <c r="I2533">
        <v>118</v>
      </c>
      <c r="J2533">
        <v>17.399999999999999</v>
      </c>
      <c r="K2533">
        <v>9.5</v>
      </c>
      <c r="L2533">
        <v>2022</v>
      </c>
      <c r="M2533">
        <v>47944</v>
      </c>
      <c r="N2533">
        <v>2</v>
      </c>
      <c r="O2533">
        <v>0</v>
      </c>
      <c r="P2533">
        <v>5.63</v>
      </c>
      <c r="Q2533" t="b">
        <f t="shared" si="351"/>
        <v>1</v>
      </c>
      <c r="R2533" t="b">
        <f t="shared" si="352"/>
        <v>0</v>
      </c>
      <c r="S2533" t="b">
        <f t="shared" si="353"/>
        <v>1</v>
      </c>
      <c r="T2533" t="b">
        <f t="shared" si="354"/>
        <v>0</v>
      </c>
      <c r="U2533" t="b">
        <f t="shared" si="355"/>
        <v>0</v>
      </c>
      <c r="V2533" t="b">
        <f t="shared" si="356"/>
        <v>0</v>
      </c>
      <c r="W2533" t="b">
        <f t="shared" si="357"/>
        <v>0</v>
      </c>
      <c r="X2533" t="b">
        <f t="shared" si="358"/>
        <v>0</v>
      </c>
      <c r="Y2533" t="b">
        <f t="shared" si="359"/>
        <v>0</v>
      </c>
    </row>
    <row r="2534" spans="1:25" x14ac:dyDescent="0.3">
      <c r="A2534">
        <v>2532</v>
      </c>
      <c r="B2534" t="s">
        <v>83</v>
      </c>
      <c r="C2534" t="s">
        <v>106</v>
      </c>
      <c r="D2534" t="s">
        <v>107</v>
      </c>
      <c r="E2534" t="s">
        <v>86</v>
      </c>
      <c r="F2534" t="s">
        <v>87</v>
      </c>
      <c r="G2534" t="s">
        <v>108</v>
      </c>
      <c r="H2534">
        <v>1199</v>
      </c>
      <c r="I2534">
        <v>118</v>
      </c>
      <c r="J2534">
        <v>17.399999999999999</v>
      </c>
      <c r="K2534">
        <v>9.5</v>
      </c>
      <c r="L2534">
        <v>2024</v>
      </c>
      <c r="M2534">
        <v>39711</v>
      </c>
      <c r="N2534">
        <v>1</v>
      </c>
      <c r="O2534">
        <v>0</v>
      </c>
      <c r="P2534">
        <v>7.25</v>
      </c>
      <c r="Q2534" t="b">
        <f t="shared" si="351"/>
        <v>1</v>
      </c>
      <c r="R2534" t="b">
        <f t="shared" si="352"/>
        <v>0</v>
      </c>
      <c r="S2534" t="b">
        <f t="shared" si="353"/>
        <v>0</v>
      </c>
      <c r="T2534" t="b">
        <f t="shared" si="354"/>
        <v>0</v>
      </c>
      <c r="U2534" t="b">
        <f t="shared" si="355"/>
        <v>0</v>
      </c>
      <c r="V2534" t="b">
        <f t="shared" si="356"/>
        <v>1</v>
      </c>
      <c r="W2534" t="b">
        <f t="shared" si="357"/>
        <v>1</v>
      </c>
      <c r="X2534" t="b">
        <f t="shared" si="358"/>
        <v>0</v>
      </c>
      <c r="Y2534" t="b">
        <f t="shared" si="359"/>
        <v>0</v>
      </c>
    </row>
    <row r="2535" spans="1:25" x14ac:dyDescent="0.3">
      <c r="A2535">
        <v>2533</v>
      </c>
      <c r="B2535" t="s">
        <v>83</v>
      </c>
      <c r="C2535" t="s">
        <v>106</v>
      </c>
      <c r="D2535" t="s">
        <v>107</v>
      </c>
      <c r="E2535" t="s">
        <v>86</v>
      </c>
      <c r="F2535" t="s">
        <v>87</v>
      </c>
      <c r="G2535" t="s">
        <v>108</v>
      </c>
      <c r="H2535">
        <v>1199</v>
      </c>
      <c r="I2535">
        <v>118</v>
      </c>
      <c r="J2535">
        <v>17.399999999999999</v>
      </c>
      <c r="K2535">
        <v>9.5</v>
      </c>
      <c r="L2535">
        <v>2021</v>
      </c>
      <c r="M2535">
        <v>87753</v>
      </c>
      <c r="N2535">
        <v>3</v>
      </c>
      <c r="O2535">
        <v>0</v>
      </c>
      <c r="P2535">
        <v>4.0199999999999996</v>
      </c>
      <c r="Q2535" t="b">
        <f t="shared" si="351"/>
        <v>1</v>
      </c>
      <c r="R2535" t="b">
        <f t="shared" si="352"/>
        <v>1</v>
      </c>
      <c r="S2535" t="b">
        <f t="shared" si="353"/>
        <v>1</v>
      </c>
      <c r="T2535" t="b">
        <f t="shared" si="354"/>
        <v>0</v>
      </c>
      <c r="U2535" t="b">
        <f t="shared" si="355"/>
        <v>0</v>
      </c>
      <c r="V2535" t="b">
        <f t="shared" si="356"/>
        <v>0</v>
      </c>
      <c r="W2535" t="b">
        <f t="shared" si="357"/>
        <v>0</v>
      </c>
      <c r="X2535" t="b">
        <f t="shared" si="358"/>
        <v>0</v>
      </c>
      <c r="Y2535" t="b">
        <f t="shared" si="359"/>
        <v>0</v>
      </c>
    </row>
    <row r="2536" spans="1:25" x14ac:dyDescent="0.3">
      <c r="A2536">
        <v>2534</v>
      </c>
      <c r="B2536" t="s">
        <v>83</v>
      </c>
      <c r="C2536" t="s">
        <v>106</v>
      </c>
      <c r="D2536" t="s">
        <v>107</v>
      </c>
      <c r="E2536" t="s">
        <v>86</v>
      </c>
      <c r="F2536" t="s">
        <v>87</v>
      </c>
      <c r="G2536" t="s">
        <v>108</v>
      </c>
      <c r="H2536">
        <v>1199</v>
      </c>
      <c r="I2536">
        <v>118</v>
      </c>
      <c r="J2536">
        <v>17.399999999999999</v>
      </c>
      <c r="K2536">
        <v>9.5</v>
      </c>
      <c r="L2536">
        <v>2021</v>
      </c>
      <c r="M2536">
        <v>103129</v>
      </c>
      <c r="N2536">
        <v>1</v>
      </c>
      <c r="O2536">
        <v>0</v>
      </c>
      <c r="P2536">
        <v>4.47</v>
      </c>
      <c r="Q2536" t="b">
        <f t="shared" si="351"/>
        <v>1</v>
      </c>
      <c r="R2536" t="b">
        <f t="shared" si="352"/>
        <v>1</v>
      </c>
      <c r="S2536" t="b">
        <f t="shared" si="353"/>
        <v>1</v>
      </c>
      <c r="T2536" t="b">
        <f t="shared" si="354"/>
        <v>0</v>
      </c>
      <c r="U2536" t="b">
        <f t="shared" si="355"/>
        <v>0</v>
      </c>
      <c r="V2536" t="b">
        <f t="shared" si="356"/>
        <v>0</v>
      </c>
      <c r="W2536" t="b">
        <f t="shared" si="357"/>
        <v>0</v>
      </c>
      <c r="X2536" t="b">
        <f t="shared" si="358"/>
        <v>0</v>
      </c>
      <c r="Y2536" t="b">
        <f t="shared" si="359"/>
        <v>0</v>
      </c>
    </row>
    <row r="2537" spans="1:25" x14ac:dyDescent="0.3">
      <c r="A2537">
        <v>2535</v>
      </c>
      <c r="B2537" t="s">
        <v>83</v>
      </c>
      <c r="C2537" t="s">
        <v>106</v>
      </c>
      <c r="D2537" t="s">
        <v>107</v>
      </c>
      <c r="E2537" t="s">
        <v>86</v>
      </c>
      <c r="F2537" t="s">
        <v>87</v>
      </c>
      <c r="G2537" t="s">
        <v>108</v>
      </c>
      <c r="H2537">
        <v>1199</v>
      </c>
      <c r="I2537">
        <v>118</v>
      </c>
      <c r="J2537">
        <v>17.399999999999999</v>
      </c>
      <c r="K2537">
        <v>9.5</v>
      </c>
      <c r="L2537">
        <v>2020</v>
      </c>
      <c r="M2537">
        <v>105040</v>
      </c>
      <c r="N2537">
        <v>1</v>
      </c>
      <c r="O2537">
        <v>0</v>
      </c>
      <c r="P2537">
        <v>3.73</v>
      </c>
      <c r="Q2537" t="b">
        <f t="shared" si="351"/>
        <v>0</v>
      </c>
      <c r="R2537" t="b">
        <f t="shared" si="352"/>
        <v>0</v>
      </c>
      <c r="S2537" t="b">
        <f t="shared" si="353"/>
        <v>1</v>
      </c>
      <c r="T2537" t="b">
        <f t="shared" si="354"/>
        <v>0</v>
      </c>
      <c r="U2537" t="b">
        <f t="shared" si="355"/>
        <v>0</v>
      </c>
      <c r="V2537" t="b">
        <f t="shared" si="356"/>
        <v>0</v>
      </c>
      <c r="W2537" t="b">
        <f t="shared" si="357"/>
        <v>0</v>
      </c>
      <c r="X2537" t="b">
        <f t="shared" si="358"/>
        <v>0</v>
      </c>
      <c r="Y2537" t="b">
        <f t="shared" si="359"/>
        <v>0</v>
      </c>
    </row>
    <row r="2538" spans="1:25" x14ac:dyDescent="0.3">
      <c r="A2538">
        <v>2536</v>
      </c>
      <c r="B2538" t="s">
        <v>83</v>
      </c>
      <c r="C2538" t="s">
        <v>106</v>
      </c>
      <c r="D2538" t="s">
        <v>107</v>
      </c>
      <c r="E2538" t="s">
        <v>86</v>
      </c>
      <c r="F2538" t="s">
        <v>87</v>
      </c>
      <c r="G2538" t="s">
        <v>108</v>
      </c>
      <c r="H2538">
        <v>1199</v>
      </c>
      <c r="I2538">
        <v>118</v>
      </c>
      <c r="J2538">
        <v>17.399999999999999</v>
      </c>
      <c r="K2538">
        <v>9.5</v>
      </c>
      <c r="L2538">
        <v>2021</v>
      </c>
      <c r="M2538">
        <v>75930</v>
      </c>
      <c r="N2538">
        <v>3</v>
      </c>
      <c r="O2538">
        <v>0</v>
      </c>
      <c r="P2538">
        <v>3.77</v>
      </c>
      <c r="Q2538" t="b">
        <f t="shared" si="351"/>
        <v>0</v>
      </c>
      <c r="R2538" t="b">
        <f t="shared" si="352"/>
        <v>0</v>
      </c>
      <c r="S2538" t="b">
        <f t="shared" si="353"/>
        <v>1</v>
      </c>
      <c r="T2538" t="b">
        <f t="shared" si="354"/>
        <v>0</v>
      </c>
      <c r="U2538" t="b">
        <f t="shared" si="355"/>
        <v>0</v>
      </c>
      <c r="V2538" t="b">
        <f t="shared" si="356"/>
        <v>0</v>
      </c>
      <c r="W2538" t="b">
        <f t="shared" si="357"/>
        <v>0</v>
      </c>
      <c r="X2538" t="b">
        <f t="shared" si="358"/>
        <v>0</v>
      </c>
      <c r="Y2538" t="b">
        <f t="shared" si="359"/>
        <v>0</v>
      </c>
    </row>
    <row r="2539" spans="1:25" x14ac:dyDescent="0.3">
      <c r="A2539">
        <v>2537</v>
      </c>
      <c r="B2539" t="s">
        <v>83</v>
      </c>
      <c r="C2539" t="s">
        <v>106</v>
      </c>
      <c r="D2539" t="s">
        <v>107</v>
      </c>
      <c r="E2539" t="s">
        <v>86</v>
      </c>
      <c r="F2539" t="s">
        <v>87</v>
      </c>
      <c r="G2539" t="s">
        <v>108</v>
      </c>
      <c r="H2539">
        <v>1199</v>
      </c>
      <c r="I2539">
        <v>118</v>
      </c>
      <c r="J2539">
        <v>17.399999999999999</v>
      </c>
      <c r="K2539">
        <v>9.5</v>
      </c>
      <c r="L2539">
        <v>2024</v>
      </c>
      <c r="M2539">
        <v>26268</v>
      </c>
      <c r="N2539">
        <v>1</v>
      </c>
      <c r="O2539">
        <v>0</v>
      </c>
      <c r="P2539">
        <v>7.64</v>
      </c>
      <c r="Q2539" t="b">
        <f t="shared" si="351"/>
        <v>1</v>
      </c>
      <c r="R2539" t="b">
        <f t="shared" si="352"/>
        <v>0</v>
      </c>
      <c r="S2539" t="b">
        <f t="shared" si="353"/>
        <v>0</v>
      </c>
      <c r="T2539" t="b">
        <f t="shared" si="354"/>
        <v>0</v>
      </c>
      <c r="U2539" t="b">
        <f t="shared" si="355"/>
        <v>0</v>
      </c>
      <c r="V2539" t="b">
        <f t="shared" si="356"/>
        <v>1</v>
      </c>
      <c r="W2539" t="b">
        <f t="shared" si="357"/>
        <v>1</v>
      </c>
      <c r="X2539" t="b">
        <f t="shared" si="358"/>
        <v>0</v>
      </c>
      <c r="Y2539" t="b">
        <f t="shared" si="359"/>
        <v>0</v>
      </c>
    </row>
    <row r="2540" spans="1:25" x14ac:dyDescent="0.3">
      <c r="A2540">
        <v>2538</v>
      </c>
      <c r="B2540" t="s">
        <v>83</v>
      </c>
      <c r="C2540" t="s">
        <v>106</v>
      </c>
      <c r="D2540" t="s">
        <v>107</v>
      </c>
      <c r="E2540" t="s">
        <v>86</v>
      </c>
      <c r="F2540" t="s">
        <v>87</v>
      </c>
      <c r="G2540" t="s">
        <v>108</v>
      </c>
      <c r="H2540">
        <v>1199</v>
      </c>
      <c r="I2540">
        <v>118</v>
      </c>
      <c r="J2540">
        <v>17.399999999999999</v>
      </c>
      <c r="K2540">
        <v>9.5</v>
      </c>
      <c r="L2540">
        <v>2022</v>
      </c>
      <c r="M2540">
        <v>49070</v>
      </c>
      <c r="N2540">
        <v>1</v>
      </c>
      <c r="O2540">
        <v>0</v>
      </c>
      <c r="P2540">
        <v>5.86</v>
      </c>
      <c r="Q2540" t="b">
        <f t="shared" si="351"/>
        <v>1</v>
      </c>
      <c r="R2540" t="b">
        <f t="shared" si="352"/>
        <v>0</v>
      </c>
      <c r="S2540" t="b">
        <f t="shared" si="353"/>
        <v>1</v>
      </c>
      <c r="T2540" t="b">
        <f t="shared" si="354"/>
        <v>0</v>
      </c>
      <c r="U2540" t="b">
        <f t="shared" si="355"/>
        <v>0</v>
      </c>
      <c r="V2540" t="b">
        <f t="shared" si="356"/>
        <v>0</v>
      </c>
      <c r="W2540" t="b">
        <f t="shared" si="357"/>
        <v>0</v>
      </c>
      <c r="X2540" t="b">
        <f t="shared" si="358"/>
        <v>0</v>
      </c>
      <c r="Y2540" t="b">
        <f t="shared" si="359"/>
        <v>0</v>
      </c>
    </row>
    <row r="2541" spans="1:25" x14ac:dyDescent="0.3">
      <c r="A2541">
        <v>2539</v>
      </c>
      <c r="B2541" t="s">
        <v>83</v>
      </c>
      <c r="C2541" t="s">
        <v>106</v>
      </c>
      <c r="D2541" t="s">
        <v>107</v>
      </c>
      <c r="E2541" t="s">
        <v>86</v>
      </c>
      <c r="F2541" t="s">
        <v>87</v>
      </c>
      <c r="G2541" t="s">
        <v>108</v>
      </c>
      <c r="H2541">
        <v>1199</v>
      </c>
      <c r="I2541">
        <v>118</v>
      </c>
      <c r="J2541">
        <v>17.399999999999999</v>
      </c>
      <c r="K2541">
        <v>9.5</v>
      </c>
      <c r="L2541">
        <v>2024</v>
      </c>
      <c r="M2541">
        <v>46029</v>
      </c>
      <c r="N2541">
        <v>1</v>
      </c>
      <c r="O2541">
        <v>0</v>
      </c>
      <c r="P2541">
        <v>7.83</v>
      </c>
      <c r="Q2541" t="b">
        <f t="shared" si="351"/>
        <v>1</v>
      </c>
      <c r="R2541" t="b">
        <f t="shared" si="352"/>
        <v>0</v>
      </c>
      <c r="S2541" t="b">
        <f t="shared" si="353"/>
        <v>1</v>
      </c>
      <c r="T2541" t="b">
        <f t="shared" si="354"/>
        <v>0</v>
      </c>
      <c r="U2541" t="b">
        <f t="shared" si="355"/>
        <v>0</v>
      </c>
      <c r="V2541" t="b">
        <f t="shared" si="356"/>
        <v>1</v>
      </c>
      <c r="W2541" t="b">
        <f t="shared" si="357"/>
        <v>1</v>
      </c>
      <c r="X2541" t="b">
        <f t="shared" si="358"/>
        <v>0</v>
      </c>
      <c r="Y2541" t="b">
        <f t="shared" si="359"/>
        <v>0</v>
      </c>
    </row>
    <row r="2542" spans="1:25" x14ac:dyDescent="0.3">
      <c r="A2542">
        <v>2540</v>
      </c>
      <c r="B2542" t="s">
        <v>83</v>
      </c>
      <c r="C2542" t="s">
        <v>106</v>
      </c>
      <c r="D2542" t="s">
        <v>107</v>
      </c>
      <c r="E2542" t="s">
        <v>86</v>
      </c>
      <c r="F2542" t="s">
        <v>87</v>
      </c>
      <c r="G2542" t="s">
        <v>108</v>
      </c>
      <c r="H2542">
        <v>1199</v>
      </c>
      <c r="I2542">
        <v>118</v>
      </c>
      <c r="J2542">
        <v>17.399999999999999</v>
      </c>
      <c r="K2542">
        <v>9.5</v>
      </c>
      <c r="L2542">
        <v>2026</v>
      </c>
      <c r="M2542">
        <v>4244</v>
      </c>
      <c r="N2542">
        <v>1</v>
      </c>
      <c r="O2542">
        <v>0</v>
      </c>
      <c r="P2542">
        <v>9.6300000000000008</v>
      </c>
      <c r="Q2542" t="b">
        <f t="shared" si="351"/>
        <v>1</v>
      </c>
      <c r="R2542" t="b">
        <f t="shared" si="352"/>
        <v>0</v>
      </c>
      <c r="S2542" t="b">
        <f t="shared" si="353"/>
        <v>0</v>
      </c>
      <c r="T2542" t="b">
        <f t="shared" si="354"/>
        <v>0</v>
      </c>
      <c r="U2542" t="b">
        <f t="shared" si="355"/>
        <v>0</v>
      </c>
      <c r="V2542" t="b">
        <f t="shared" si="356"/>
        <v>1</v>
      </c>
      <c r="W2542" t="b">
        <f t="shared" si="357"/>
        <v>1</v>
      </c>
      <c r="X2542" t="b">
        <f t="shared" si="358"/>
        <v>0</v>
      </c>
      <c r="Y2542" t="b">
        <f t="shared" si="359"/>
        <v>0</v>
      </c>
    </row>
    <row r="2543" spans="1:25" x14ac:dyDescent="0.3">
      <c r="A2543">
        <v>2541</v>
      </c>
      <c r="B2543" t="s">
        <v>83</v>
      </c>
      <c r="C2543" t="s">
        <v>106</v>
      </c>
      <c r="D2543" t="s">
        <v>107</v>
      </c>
      <c r="E2543" t="s">
        <v>86</v>
      </c>
      <c r="F2543" t="s">
        <v>87</v>
      </c>
      <c r="G2543" t="s">
        <v>108</v>
      </c>
      <c r="H2543">
        <v>1199</v>
      </c>
      <c r="I2543">
        <v>118</v>
      </c>
      <c r="J2543">
        <v>17.399999999999999</v>
      </c>
      <c r="K2543">
        <v>9.5</v>
      </c>
      <c r="L2543">
        <v>2024</v>
      </c>
      <c r="M2543">
        <v>30313</v>
      </c>
      <c r="N2543">
        <v>2</v>
      </c>
      <c r="O2543">
        <v>0</v>
      </c>
      <c r="P2543">
        <v>6.95</v>
      </c>
      <c r="Q2543" t="b">
        <f t="shared" si="351"/>
        <v>1</v>
      </c>
      <c r="R2543" t="b">
        <f t="shared" si="352"/>
        <v>0</v>
      </c>
      <c r="S2543" t="b">
        <f t="shared" si="353"/>
        <v>0</v>
      </c>
      <c r="T2543" t="b">
        <f t="shared" si="354"/>
        <v>0</v>
      </c>
      <c r="U2543" t="b">
        <f t="shared" si="355"/>
        <v>0</v>
      </c>
      <c r="V2543" t="b">
        <f t="shared" si="356"/>
        <v>1</v>
      </c>
      <c r="W2543" t="b">
        <f t="shared" si="357"/>
        <v>0</v>
      </c>
      <c r="X2543" t="b">
        <f t="shared" si="358"/>
        <v>0</v>
      </c>
      <c r="Y2543" t="b">
        <f t="shared" si="359"/>
        <v>0</v>
      </c>
    </row>
    <row r="2544" spans="1:25" x14ac:dyDescent="0.3">
      <c r="A2544">
        <v>2542</v>
      </c>
      <c r="B2544" t="s">
        <v>83</v>
      </c>
      <c r="C2544" t="s">
        <v>106</v>
      </c>
      <c r="D2544" t="s">
        <v>107</v>
      </c>
      <c r="E2544" t="s">
        <v>86</v>
      </c>
      <c r="F2544" t="s">
        <v>87</v>
      </c>
      <c r="G2544" t="s">
        <v>108</v>
      </c>
      <c r="H2544">
        <v>1199</v>
      </c>
      <c r="I2544">
        <v>118</v>
      </c>
      <c r="J2544">
        <v>17.399999999999999</v>
      </c>
      <c r="K2544">
        <v>9.5</v>
      </c>
      <c r="L2544">
        <v>2024</v>
      </c>
      <c r="M2544">
        <v>40992</v>
      </c>
      <c r="N2544">
        <v>1</v>
      </c>
      <c r="O2544">
        <v>0</v>
      </c>
      <c r="P2544">
        <v>7.58</v>
      </c>
      <c r="Q2544" t="b">
        <f t="shared" si="351"/>
        <v>1</v>
      </c>
      <c r="R2544" t="b">
        <f t="shared" si="352"/>
        <v>0</v>
      </c>
      <c r="S2544" t="b">
        <f t="shared" si="353"/>
        <v>1</v>
      </c>
      <c r="T2544" t="b">
        <f t="shared" si="354"/>
        <v>0</v>
      </c>
      <c r="U2544" t="b">
        <f t="shared" si="355"/>
        <v>0</v>
      </c>
      <c r="V2544" t="b">
        <f t="shared" si="356"/>
        <v>1</v>
      </c>
      <c r="W2544" t="b">
        <f t="shared" si="357"/>
        <v>1</v>
      </c>
      <c r="X2544" t="b">
        <f t="shared" si="358"/>
        <v>0</v>
      </c>
      <c r="Y2544" t="b">
        <f t="shared" si="359"/>
        <v>0</v>
      </c>
    </row>
    <row r="2545" spans="1:25" x14ac:dyDescent="0.3">
      <c r="A2545">
        <v>2543</v>
      </c>
      <c r="B2545" t="s">
        <v>83</v>
      </c>
      <c r="C2545" t="s">
        <v>106</v>
      </c>
      <c r="D2545" t="s">
        <v>107</v>
      </c>
      <c r="E2545" t="s">
        <v>86</v>
      </c>
      <c r="F2545" t="s">
        <v>87</v>
      </c>
      <c r="G2545" t="s">
        <v>108</v>
      </c>
      <c r="H2545">
        <v>1199</v>
      </c>
      <c r="I2545">
        <v>118</v>
      </c>
      <c r="J2545">
        <v>17.399999999999999</v>
      </c>
      <c r="K2545">
        <v>9.5</v>
      </c>
      <c r="L2545">
        <v>2021</v>
      </c>
      <c r="M2545">
        <v>57279</v>
      </c>
      <c r="N2545">
        <v>1</v>
      </c>
      <c r="O2545">
        <v>0</v>
      </c>
      <c r="P2545">
        <v>5.25</v>
      </c>
      <c r="Q2545" t="b">
        <f t="shared" si="351"/>
        <v>1</v>
      </c>
      <c r="R2545" t="b">
        <f t="shared" si="352"/>
        <v>0</v>
      </c>
      <c r="S2545" t="b">
        <f t="shared" si="353"/>
        <v>1</v>
      </c>
      <c r="T2545" t="b">
        <f t="shared" si="354"/>
        <v>0</v>
      </c>
      <c r="U2545" t="b">
        <f t="shared" si="355"/>
        <v>0</v>
      </c>
      <c r="V2545" t="b">
        <f t="shared" si="356"/>
        <v>0</v>
      </c>
      <c r="W2545" t="b">
        <f t="shared" si="357"/>
        <v>0</v>
      </c>
      <c r="X2545" t="b">
        <f t="shared" si="358"/>
        <v>0</v>
      </c>
      <c r="Y2545" t="b">
        <f t="shared" si="359"/>
        <v>0</v>
      </c>
    </row>
    <row r="2546" spans="1:25" x14ac:dyDescent="0.3">
      <c r="A2546">
        <v>2544</v>
      </c>
      <c r="B2546" t="s">
        <v>83</v>
      </c>
      <c r="C2546" t="s">
        <v>106</v>
      </c>
      <c r="D2546" t="s">
        <v>107</v>
      </c>
      <c r="E2546" t="s">
        <v>86</v>
      </c>
      <c r="F2546" t="s">
        <v>87</v>
      </c>
      <c r="G2546" t="s">
        <v>108</v>
      </c>
      <c r="H2546">
        <v>1199</v>
      </c>
      <c r="I2546">
        <v>118</v>
      </c>
      <c r="J2546">
        <v>17.399999999999999</v>
      </c>
      <c r="K2546">
        <v>9.5</v>
      </c>
      <c r="L2546">
        <v>2023</v>
      </c>
      <c r="M2546">
        <v>39654</v>
      </c>
      <c r="N2546">
        <v>1</v>
      </c>
      <c r="O2546">
        <v>0</v>
      </c>
      <c r="P2546">
        <v>6.69</v>
      </c>
      <c r="Q2546" t="b">
        <f t="shared" si="351"/>
        <v>1</v>
      </c>
      <c r="R2546" t="b">
        <f t="shared" si="352"/>
        <v>0</v>
      </c>
      <c r="S2546" t="b">
        <f t="shared" si="353"/>
        <v>0</v>
      </c>
      <c r="T2546" t="b">
        <f t="shared" si="354"/>
        <v>0</v>
      </c>
      <c r="U2546" t="b">
        <f t="shared" si="355"/>
        <v>0</v>
      </c>
      <c r="V2546" t="b">
        <f t="shared" si="356"/>
        <v>1</v>
      </c>
      <c r="W2546" t="b">
        <f t="shared" si="357"/>
        <v>0</v>
      </c>
      <c r="X2546" t="b">
        <f t="shared" si="358"/>
        <v>0</v>
      </c>
      <c r="Y2546" t="b">
        <f t="shared" si="359"/>
        <v>0</v>
      </c>
    </row>
    <row r="2547" spans="1:25" x14ac:dyDescent="0.3">
      <c r="A2547">
        <v>2545</v>
      </c>
      <c r="B2547" t="s">
        <v>83</v>
      </c>
      <c r="C2547" t="s">
        <v>106</v>
      </c>
      <c r="D2547" t="s">
        <v>107</v>
      </c>
      <c r="E2547" t="s">
        <v>86</v>
      </c>
      <c r="F2547" t="s">
        <v>87</v>
      </c>
      <c r="G2547" t="s">
        <v>108</v>
      </c>
      <c r="H2547">
        <v>1199</v>
      </c>
      <c r="I2547">
        <v>118</v>
      </c>
      <c r="J2547">
        <v>17.399999999999999</v>
      </c>
      <c r="K2547">
        <v>9.5</v>
      </c>
      <c r="L2547">
        <v>2020</v>
      </c>
      <c r="M2547">
        <v>87517</v>
      </c>
      <c r="N2547">
        <v>1</v>
      </c>
      <c r="O2547">
        <v>0</v>
      </c>
      <c r="P2547">
        <v>4.1500000000000004</v>
      </c>
      <c r="Q2547" t="b">
        <f t="shared" si="351"/>
        <v>1</v>
      </c>
      <c r="R2547" t="b">
        <f t="shared" si="352"/>
        <v>1</v>
      </c>
      <c r="S2547" t="b">
        <f t="shared" si="353"/>
        <v>1</v>
      </c>
      <c r="T2547" t="b">
        <f t="shared" si="354"/>
        <v>0</v>
      </c>
      <c r="U2547" t="b">
        <f t="shared" si="355"/>
        <v>0</v>
      </c>
      <c r="V2547" t="b">
        <f t="shared" si="356"/>
        <v>0</v>
      </c>
      <c r="W2547" t="b">
        <f t="shared" si="357"/>
        <v>0</v>
      </c>
      <c r="X2547" t="b">
        <f t="shared" si="358"/>
        <v>0</v>
      </c>
      <c r="Y2547" t="b">
        <f t="shared" si="359"/>
        <v>0</v>
      </c>
    </row>
    <row r="2548" spans="1:25" x14ac:dyDescent="0.3">
      <c r="A2548">
        <v>2546</v>
      </c>
      <c r="B2548" t="s">
        <v>83</v>
      </c>
      <c r="C2548" t="s">
        <v>106</v>
      </c>
      <c r="D2548" t="s">
        <v>107</v>
      </c>
      <c r="E2548" t="s">
        <v>86</v>
      </c>
      <c r="F2548" t="s">
        <v>87</v>
      </c>
      <c r="G2548" t="s">
        <v>108</v>
      </c>
      <c r="H2548">
        <v>1199</v>
      </c>
      <c r="I2548">
        <v>118</v>
      </c>
      <c r="J2548">
        <v>17.399999999999999</v>
      </c>
      <c r="K2548">
        <v>9.5</v>
      </c>
      <c r="L2548">
        <v>2022</v>
      </c>
      <c r="M2548">
        <v>71253</v>
      </c>
      <c r="N2548">
        <v>2</v>
      </c>
      <c r="O2548">
        <v>0</v>
      </c>
      <c r="P2548">
        <v>4.88</v>
      </c>
      <c r="Q2548" t="b">
        <f t="shared" si="351"/>
        <v>1</v>
      </c>
      <c r="R2548" t="b">
        <f t="shared" si="352"/>
        <v>1</v>
      </c>
      <c r="S2548" t="b">
        <f t="shared" si="353"/>
        <v>1</v>
      </c>
      <c r="T2548" t="b">
        <f t="shared" si="354"/>
        <v>0</v>
      </c>
      <c r="U2548" t="b">
        <f t="shared" si="355"/>
        <v>0</v>
      </c>
      <c r="V2548" t="b">
        <f t="shared" si="356"/>
        <v>0</v>
      </c>
      <c r="W2548" t="b">
        <f t="shared" si="357"/>
        <v>0</v>
      </c>
      <c r="X2548" t="b">
        <f t="shared" si="358"/>
        <v>0</v>
      </c>
      <c r="Y2548" t="b">
        <f t="shared" si="359"/>
        <v>0</v>
      </c>
    </row>
    <row r="2549" spans="1:25" x14ac:dyDescent="0.3">
      <c r="A2549">
        <v>2547</v>
      </c>
      <c r="B2549" t="s">
        <v>83</v>
      </c>
      <c r="C2549" t="s">
        <v>106</v>
      </c>
      <c r="D2549" t="s">
        <v>107</v>
      </c>
      <c r="E2549" t="s">
        <v>86</v>
      </c>
      <c r="F2549" t="s">
        <v>87</v>
      </c>
      <c r="G2549" t="s">
        <v>108</v>
      </c>
      <c r="H2549">
        <v>1199</v>
      </c>
      <c r="I2549">
        <v>118</v>
      </c>
      <c r="J2549">
        <v>17.399999999999999</v>
      </c>
      <c r="K2549">
        <v>9.5</v>
      </c>
      <c r="L2549">
        <v>2024</v>
      </c>
      <c r="M2549">
        <v>28324</v>
      </c>
      <c r="N2549">
        <v>1</v>
      </c>
      <c r="O2549">
        <v>0</v>
      </c>
      <c r="P2549">
        <v>7.63</v>
      </c>
      <c r="Q2549" t="b">
        <f t="shared" si="351"/>
        <v>1</v>
      </c>
      <c r="R2549" t="b">
        <f t="shared" si="352"/>
        <v>0</v>
      </c>
      <c r="S2549" t="b">
        <f t="shared" si="353"/>
        <v>0</v>
      </c>
      <c r="T2549" t="b">
        <f t="shared" si="354"/>
        <v>0</v>
      </c>
      <c r="U2549" t="b">
        <f t="shared" si="355"/>
        <v>0</v>
      </c>
      <c r="V2549" t="b">
        <f t="shared" si="356"/>
        <v>1</v>
      </c>
      <c r="W2549" t="b">
        <f t="shared" si="357"/>
        <v>1</v>
      </c>
      <c r="X2549" t="b">
        <f t="shared" si="358"/>
        <v>0</v>
      </c>
      <c r="Y2549" t="b">
        <f t="shared" si="359"/>
        <v>0</v>
      </c>
    </row>
    <row r="2550" spans="1:25" x14ac:dyDescent="0.3">
      <c r="A2550">
        <v>2548</v>
      </c>
      <c r="B2550" t="s">
        <v>83</v>
      </c>
      <c r="C2550" t="s">
        <v>106</v>
      </c>
      <c r="D2550" t="s">
        <v>107</v>
      </c>
      <c r="E2550" t="s">
        <v>86</v>
      </c>
      <c r="F2550" t="s">
        <v>87</v>
      </c>
      <c r="G2550" t="s">
        <v>108</v>
      </c>
      <c r="H2550">
        <v>1199</v>
      </c>
      <c r="I2550">
        <v>118</v>
      </c>
      <c r="J2550">
        <v>17.399999999999999</v>
      </c>
      <c r="K2550">
        <v>9.5</v>
      </c>
      <c r="L2550">
        <v>2021</v>
      </c>
      <c r="M2550">
        <v>102909</v>
      </c>
      <c r="N2550">
        <v>2</v>
      </c>
      <c r="O2550">
        <v>0</v>
      </c>
      <c r="P2550">
        <v>4.26</v>
      </c>
      <c r="Q2550" t="b">
        <f t="shared" si="351"/>
        <v>1</v>
      </c>
      <c r="R2550" t="b">
        <f t="shared" si="352"/>
        <v>1</v>
      </c>
      <c r="S2550" t="b">
        <f t="shared" si="353"/>
        <v>1</v>
      </c>
      <c r="T2550" t="b">
        <f t="shared" si="354"/>
        <v>0</v>
      </c>
      <c r="U2550" t="b">
        <f t="shared" si="355"/>
        <v>0</v>
      </c>
      <c r="V2550" t="b">
        <f t="shared" si="356"/>
        <v>0</v>
      </c>
      <c r="W2550" t="b">
        <f t="shared" si="357"/>
        <v>0</v>
      </c>
      <c r="X2550" t="b">
        <f t="shared" si="358"/>
        <v>0</v>
      </c>
      <c r="Y2550" t="b">
        <f t="shared" si="359"/>
        <v>0</v>
      </c>
    </row>
    <row r="2551" spans="1:25" x14ac:dyDescent="0.3">
      <c r="A2551">
        <v>2549</v>
      </c>
      <c r="B2551" t="s">
        <v>83</v>
      </c>
      <c r="C2551" t="s">
        <v>106</v>
      </c>
      <c r="D2551" t="s">
        <v>107</v>
      </c>
      <c r="E2551" t="s">
        <v>86</v>
      </c>
      <c r="F2551" t="s">
        <v>87</v>
      </c>
      <c r="G2551" t="s">
        <v>108</v>
      </c>
      <c r="H2551">
        <v>1199</v>
      </c>
      <c r="I2551">
        <v>118</v>
      </c>
      <c r="J2551">
        <v>17.399999999999999</v>
      </c>
      <c r="K2551">
        <v>9.5</v>
      </c>
      <c r="L2551">
        <v>2020</v>
      </c>
      <c r="M2551">
        <v>64253</v>
      </c>
      <c r="N2551">
        <v>1</v>
      </c>
      <c r="O2551">
        <v>0</v>
      </c>
      <c r="P2551">
        <v>3.98</v>
      </c>
      <c r="Q2551" t="b">
        <f t="shared" si="351"/>
        <v>0</v>
      </c>
      <c r="R2551" t="b">
        <f t="shared" si="352"/>
        <v>0</v>
      </c>
      <c r="S2551" t="b">
        <f t="shared" si="353"/>
        <v>1</v>
      </c>
      <c r="T2551" t="b">
        <f t="shared" si="354"/>
        <v>0</v>
      </c>
      <c r="U2551" t="b">
        <f t="shared" si="355"/>
        <v>0</v>
      </c>
      <c r="V2551" t="b">
        <f t="shared" si="356"/>
        <v>0</v>
      </c>
      <c r="W2551" t="b">
        <f t="shared" si="357"/>
        <v>0</v>
      </c>
      <c r="X2551" t="b">
        <f t="shared" si="358"/>
        <v>0</v>
      </c>
      <c r="Y2551" t="b">
        <f t="shared" si="359"/>
        <v>0</v>
      </c>
    </row>
    <row r="2552" spans="1:25" x14ac:dyDescent="0.3">
      <c r="A2552">
        <v>2550</v>
      </c>
      <c r="B2552" t="s">
        <v>83</v>
      </c>
      <c r="C2552" t="s">
        <v>106</v>
      </c>
      <c r="D2552" t="s">
        <v>107</v>
      </c>
      <c r="E2552" t="s">
        <v>86</v>
      </c>
      <c r="F2552" t="s">
        <v>87</v>
      </c>
      <c r="G2552" t="s">
        <v>108</v>
      </c>
      <c r="H2552">
        <v>1199</v>
      </c>
      <c r="I2552">
        <v>118</v>
      </c>
      <c r="J2552">
        <v>17.399999999999999</v>
      </c>
      <c r="K2552">
        <v>9.5</v>
      </c>
      <c r="L2552">
        <v>2020</v>
      </c>
      <c r="M2552">
        <v>108310</v>
      </c>
      <c r="N2552">
        <v>2</v>
      </c>
      <c r="O2552">
        <v>0</v>
      </c>
      <c r="P2552">
        <v>3.46</v>
      </c>
      <c r="Q2552" t="b">
        <f t="shared" si="351"/>
        <v>0</v>
      </c>
      <c r="R2552" t="b">
        <f t="shared" si="352"/>
        <v>0</v>
      </c>
      <c r="S2552" t="b">
        <f t="shared" si="353"/>
        <v>1</v>
      </c>
      <c r="T2552" t="b">
        <f t="shared" si="354"/>
        <v>0</v>
      </c>
      <c r="U2552" t="b">
        <f t="shared" si="355"/>
        <v>0</v>
      </c>
      <c r="V2552" t="b">
        <f t="shared" si="356"/>
        <v>0</v>
      </c>
      <c r="W2552" t="b">
        <f t="shared" si="357"/>
        <v>0</v>
      </c>
      <c r="X2552" t="b">
        <f t="shared" si="358"/>
        <v>0</v>
      </c>
      <c r="Y2552" t="b">
        <f t="shared" si="359"/>
        <v>0</v>
      </c>
    </row>
    <row r="2553" spans="1:25" x14ac:dyDescent="0.3">
      <c r="A2553">
        <v>2551</v>
      </c>
      <c r="B2553" t="s">
        <v>83</v>
      </c>
      <c r="C2553" t="s">
        <v>106</v>
      </c>
      <c r="D2553" t="s">
        <v>107</v>
      </c>
      <c r="E2553" t="s">
        <v>86</v>
      </c>
      <c r="F2553" t="s">
        <v>87</v>
      </c>
      <c r="G2553" t="s">
        <v>108</v>
      </c>
      <c r="H2553">
        <v>1199</v>
      </c>
      <c r="I2553">
        <v>118</v>
      </c>
      <c r="J2553">
        <v>17.399999999999999</v>
      </c>
      <c r="K2553">
        <v>9.5</v>
      </c>
      <c r="L2553">
        <v>2020</v>
      </c>
      <c r="M2553">
        <v>77932</v>
      </c>
      <c r="N2553">
        <v>2</v>
      </c>
      <c r="O2553">
        <v>0</v>
      </c>
      <c r="P2553">
        <v>3.88</v>
      </c>
      <c r="Q2553" t="b">
        <f t="shared" si="351"/>
        <v>0</v>
      </c>
      <c r="R2553" t="b">
        <f t="shared" si="352"/>
        <v>0</v>
      </c>
      <c r="S2553" t="b">
        <f t="shared" si="353"/>
        <v>1</v>
      </c>
      <c r="T2553" t="b">
        <f t="shared" si="354"/>
        <v>0</v>
      </c>
      <c r="U2553" t="b">
        <f t="shared" si="355"/>
        <v>0</v>
      </c>
      <c r="V2553" t="b">
        <f t="shared" si="356"/>
        <v>0</v>
      </c>
      <c r="W2553" t="b">
        <f t="shared" si="357"/>
        <v>0</v>
      </c>
      <c r="X2553" t="b">
        <f t="shared" si="358"/>
        <v>0</v>
      </c>
      <c r="Y2553" t="b">
        <f t="shared" si="359"/>
        <v>0</v>
      </c>
    </row>
    <row r="2554" spans="1:25" x14ac:dyDescent="0.3">
      <c r="A2554">
        <v>2552</v>
      </c>
      <c r="B2554" t="s">
        <v>83</v>
      </c>
      <c r="C2554" t="s">
        <v>106</v>
      </c>
      <c r="D2554" t="s">
        <v>107</v>
      </c>
      <c r="E2554" t="s">
        <v>86</v>
      </c>
      <c r="F2554" t="s">
        <v>87</v>
      </c>
      <c r="G2554" t="s">
        <v>108</v>
      </c>
      <c r="H2554">
        <v>1199</v>
      </c>
      <c r="I2554">
        <v>118</v>
      </c>
      <c r="J2554">
        <v>17.399999999999999</v>
      </c>
      <c r="K2554">
        <v>9.5</v>
      </c>
      <c r="L2554">
        <v>2020</v>
      </c>
      <c r="M2554">
        <v>55822</v>
      </c>
      <c r="N2554">
        <v>1</v>
      </c>
      <c r="O2554">
        <v>0</v>
      </c>
      <c r="P2554">
        <v>4.68</v>
      </c>
      <c r="Q2554" t="b">
        <f t="shared" si="351"/>
        <v>1</v>
      </c>
      <c r="R2554" t="b">
        <f t="shared" si="352"/>
        <v>1</v>
      </c>
      <c r="S2554" t="b">
        <f t="shared" si="353"/>
        <v>1</v>
      </c>
      <c r="T2554" t="b">
        <f t="shared" si="354"/>
        <v>0</v>
      </c>
      <c r="U2554" t="b">
        <f t="shared" si="355"/>
        <v>0</v>
      </c>
      <c r="V2554" t="b">
        <f t="shared" si="356"/>
        <v>0</v>
      </c>
      <c r="W2554" t="b">
        <f t="shared" si="357"/>
        <v>0</v>
      </c>
      <c r="X2554" t="b">
        <f t="shared" si="358"/>
        <v>0</v>
      </c>
      <c r="Y2554" t="b">
        <f t="shared" si="359"/>
        <v>0</v>
      </c>
    </row>
    <row r="2555" spans="1:25" x14ac:dyDescent="0.3">
      <c r="A2555">
        <v>2553</v>
      </c>
      <c r="B2555" t="s">
        <v>83</v>
      </c>
      <c r="C2555" t="s">
        <v>106</v>
      </c>
      <c r="D2555" t="s">
        <v>107</v>
      </c>
      <c r="E2555" t="s">
        <v>86</v>
      </c>
      <c r="F2555" t="s">
        <v>87</v>
      </c>
      <c r="G2555" t="s">
        <v>108</v>
      </c>
      <c r="H2555">
        <v>1199</v>
      </c>
      <c r="I2555">
        <v>118</v>
      </c>
      <c r="J2555">
        <v>17.399999999999999</v>
      </c>
      <c r="K2555">
        <v>9.5</v>
      </c>
      <c r="L2555">
        <v>2022</v>
      </c>
      <c r="M2555">
        <v>45031</v>
      </c>
      <c r="N2555">
        <v>1</v>
      </c>
      <c r="O2555">
        <v>0</v>
      </c>
      <c r="P2555">
        <v>6.08</v>
      </c>
      <c r="Q2555" t="b">
        <f t="shared" si="351"/>
        <v>1</v>
      </c>
      <c r="R2555" t="b">
        <f t="shared" si="352"/>
        <v>0</v>
      </c>
      <c r="S2555" t="b">
        <f t="shared" si="353"/>
        <v>1</v>
      </c>
      <c r="T2555" t="b">
        <f t="shared" si="354"/>
        <v>0</v>
      </c>
      <c r="U2555" t="b">
        <f t="shared" si="355"/>
        <v>0</v>
      </c>
      <c r="V2555" t="b">
        <f t="shared" si="356"/>
        <v>0</v>
      </c>
      <c r="W2555" t="b">
        <f t="shared" si="357"/>
        <v>0</v>
      </c>
      <c r="X2555" t="b">
        <f t="shared" si="358"/>
        <v>0</v>
      </c>
      <c r="Y2555" t="b">
        <f t="shared" si="359"/>
        <v>0</v>
      </c>
    </row>
    <row r="2556" spans="1:25" x14ac:dyDescent="0.3">
      <c r="A2556">
        <v>2554</v>
      </c>
      <c r="B2556" t="s">
        <v>83</v>
      </c>
      <c r="C2556" t="s">
        <v>106</v>
      </c>
      <c r="D2556" t="s">
        <v>107</v>
      </c>
      <c r="E2556" t="s">
        <v>86</v>
      </c>
      <c r="F2556" t="s">
        <v>87</v>
      </c>
      <c r="G2556" t="s">
        <v>108</v>
      </c>
      <c r="H2556">
        <v>1199</v>
      </c>
      <c r="I2556">
        <v>118</v>
      </c>
      <c r="J2556">
        <v>17.399999999999999</v>
      </c>
      <c r="K2556">
        <v>9.5</v>
      </c>
      <c r="L2556">
        <v>2022</v>
      </c>
      <c r="M2556">
        <v>83973</v>
      </c>
      <c r="N2556">
        <v>3</v>
      </c>
      <c r="O2556">
        <v>0</v>
      </c>
      <c r="P2556">
        <v>4.4000000000000004</v>
      </c>
      <c r="Q2556" t="b">
        <f t="shared" si="351"/>
        <v>1</v>
      </c>
      <c r="R2556" t="b">
        <f t="shared" si="352"/>
        <v>1</v>
      </c>
      <c r="S2556" t="b">
        <f t="shared" si="353"/>
        <v>1</v>
      </c>
      <c r="T2556" t="b">
        <f t="shared" si="354"/>
        <v>0</v>
      </c>
      <c r="U2556" t="b">
        <f t="shared" si="355"/>
        <v>0</v>
      </c>
      <c r="V2556" t="b">
        <f t="shared" si="356"/>
        <v>0</v>
      </c>
      <c r="W2556" t="b">
        <f t="shared" si="357"/>
        <v>0</v>
      </c>
      <c r="X2556" t="b">
        <f t="shared" si="358"/>
        <v>0</v>
      </c>
      <c r="Y2556" t="b">
        <f t="shared" si="359"/>
        <v>0</v>
      </c>
    </row>
    <row r="2557" spans="1:25" x14ac:dyDescent="0.3">
      <c r="A2557">
        <v>2555</v>
      </c>
      <c r="B2557" t="s">
        <v>83</v>
      </c>
      <c r="C2557" t="s">
        <v>106</v>
      </c>
      <c r="D2557" t="s">
        <v>107</v>
      </c>
      <c r="E2557" t="s">
        <v>86</v>
      </c>
      <c r="F2557" t="s">
        <v>87</v>
      </c>
      <c r="G2557" t="s">
        <v>108</v>
      </c>
      <c r="H2557">
        <v>1199</v>
      </c>
      <c r="I2557">
        <v>118</v>
      </c>
      <c r="J2557">
        <v>17.399999999999999</v>
      </c>
      <c r="K2557">
        <v>9.5</v>
      </c>
      <c r="L2557">
        <v>2026</v>
      </c>
      <c r="M2557">
        <v>4757</v>
      </c>
      <c r="N2557">
        <v>1</v>
      </c>
      <c r="O2557">
        <v>0</v>
      </c>
      <c r="P2557">
        <v>9.17</v>
      </c>
      <c r="Q2557" t="b">
        <f t="shared" si="351"/>
        <v>1</v>
      </c>
      <c r="R2557" t="b">
        <f t="shared" si="352"/>
        <v>0</v>
      </c>
      <c r="S2557" t="b">
        <f t="shared" si="353"/>
        <v>0</v>
      </c>
      <c r="T2557" t="b">
        <f t="shared" si="354"/>
        <v>0</v>
      </c>
      <c r="U2557" t="b">
        <f t="shared" si="355"/>
        <v>0</v>
      </c>
      <c r="V2557" t="b">
        <f t="shared" si="356"/>
        <v>1</v>
      </c>
      <c r="W2557" t="b">
        <f t="shared" si="357"/>
        <v>1</v>
      </c>
      <c r="X2557" t="b">
        <f t="shared" si="358"/>
        <v>0</v>
      </c>
      <c r="Y2557" t="b">
        <f t="shared" si="359"/>
        <v>0</v>
      </c>
    </row>
    <row r="2558" spans="1:25" x14ac:dyDescent="0.3">
      <c r="A2558">
        <v>2556</v>
      </c>
      <c r="B2558" t="s">
        <v>83</v>
      </c>
      <c r="C2558" t="s">
        <v>106</v>
      </c>
      <c r="D2558" t="s">
        <v>107</v>
      </c>
      <c r="E2558" t="s">
        <v>86</v>
      </c>
      <c r="F2558" t="s">
        <v>87</v>
      </c>
      <c r="G2558" t="s">
        <v>108</v>
      </c>
      <c r="H2558">
        <v>1199</v>
      </c>
      <c r="I2558">
        <v>118</v>
      </c>
      <c r="J2558">
        <v>17.399999999999999</v>
      </c>
      <c r="K2558">
        <v>9.5</v>
      </c>
      <c r="L2558">
        <v>2026</v>
      </c>
      <c r="M2558">
        <v>8581</v>
      </c>
      <c r="N2558">
        <v>1</v>
      </c>
      <c r="O2558">
        <v>0</v>
      </c>
      <c r="P2558">
        <v>9.44</v>
      </c>
      <c r="Q2558" t="b">
        <f t="shared" si="351"/>
        <v>1</v>
      </c>
      <c r="R2558" t="b">
        <f t="shared" si="352"/>
        <v>0</v>
      </c>
      <c r="S2558" t="b">
        <f t="shared" si="353"/>
        <v>0</v>
      </c>
      <c r="T2558" t="b">
        <f t="shared" si="354"/>
        <v>0</v>
      </c>
      <c r="U2558" t="b">
        <f t="shared" si="355"/>
        <v>0</v>
      </c>
      <c r="V2558" t="b">
        <f t="shared" si="356"/>
        <v>1</v>
      </c>
      <c r="W2558" t="b">
        <f t="shared" si="357"/>
        <v>1</v>
      </c>
      <c r="X2558" t="b">
        <f t="shared" si="358"/>
        <v>0</v>
      </c>
      <c r="Y2558" t="b">
        <f t="shared" si="359"/>
        <v>0</v>
      </c>
    </row>
    <row r="2559" spans="1:25" x14ac:dyDescent="0.3">
      <c r="A2559">
        <v>2557</v>
      </c>
      <c r="B2559" t="s">
        <v>83</v>
      </c>
      <c r="C2559" t="s">
        <v>106</v>
      </c>
      <c r="D2559" t="s">
        <v>107</v>
      </c>
      <c r="E2559" t="s">
        <v>86</v>
      </c>
      <c r="F2559" t="s">
        <v>87</v>
      </c>
      <c r="G2559" t="s">
        <v>108</v>
      </c>
      <c r="H2559">
        <v>1199</v>
      </c>
      <c r="I2559">
        <v>118</v>
      </c>
      <c r="J2559">
        <v>17.399999999999999</v>
      </c>
      <c r="K2559">
        <v>9.5</v>
      </c>
      <c r="L2559">
        <v>2023</v>
      </c>
      <c r="M2559">
        <v>30338</v>
      </c>
      <c r="N2559">
        <v>1</v>
      </c>
      <c r="O2559">
        <v>1</v>
      </c>
      <c r="P2559">
        <v>6.24</v>
      </c>
      <c r="Q2559" t="b">
        <f t="shared" si="351"/>
        <v>1</v>
      </c>
      <c r="R2559" t="b">
        <f t="shared" si="352"/>
        <v>0</v>
      </c>
      <c r="S2559" t="b">
        <f t="shared" si="353"/>
        <v>0</v>
      </c>
      <c r="T2559" t="b">
        <f t="shared" si="354"/>
        <v>0</v>
      </c>
      <c r="U2559" t="b">
        <f t="shared" si="355"/>
        <v>0</v>
      </c>
      <c r="V2559" t="b">
        <f t="shared" si="356"/>
        <v>1</v>
      </c>
      <c r="W2559" t="b">
        <f t="shared" si="357"/>
        <v>0</v>
      </c>
      <c r="X2559" t="b">
        <f t="shared" si="358"/>
        <v>0</v>
      </c>
      <c r="Y2559" t="b">
        <f t="shared" si="359"/>
        <v>0</v>
      </c>
    </row>
    <row r="2560" spans="1:25" x14ac:dyDescent="0.3">
      <c r="A2560">
        <v>2558</v>
      </c>
      <c r="B2560" t="s">
        <v>83</v>
      </c>
      <c r="C2560" t="s">
        <v>106</v>
      </c>
      <c r="D2560" t="s">
        <v>107</v>
      </c>
      <c r="E2560" t="s">
        <v>86</v>
      </c>
      <c r="F2560" t="s">
        <v>87</v>
      </c>
      <c r="G2560" t="s">
        <v>108</v>
      </c>
      <c r="H2560">
        <v>1199</v>
      </c>
      <c r="I2560">
        <v>118</v>
      </c>
      <c r="J2560">
        <v>17.399999999999999</v>
      </c>
      <c r="K2560">
        <v>9.5</v>
      </c>
      <c r="L2560">
        <v>2025</v>
      </c>
      <c r="M2560">
        <v>14349</v>
      </c>
      <c r="N2560">
        <v>1</v>
      </c>
      <c r="O2560">
        <v>1</v>
      </c>
      <c r="P2560">
        <v>7.84</v>
      </c>
      <c r="Q2560" t="b">
        <f t="shared" si="351"/>
        <v>1</v>
      </c>
      <c r="R2560" t="b">
        <f t="shared" si="352"/>
        <v>0</v>
      </c>
      <c r="S2560" t="b">
        <f t="shared" si="353"/>
        <v>0</v>
      </c>
      <c r="T2560" t="b">
        <f t="shared" si="354"/>
        <v>0</v>
      </c>
      <c r="U2560" t="b">
        <f t="shared" si="355"/>
        <v>0</v>
      </c>
      <c r="V2560" t="b">
        <f t="shared" si="356"/>
        <v>1</v>
      </c>
      <c r="W2560" t="b">
        <f t="shared" si="357"/>
        <v>1</v>
      </c>
      <c r="X2560" t="b">
        <f t="shared" si="358"/>
        <v>0</v>
      </c>
      <c r="Y2560" t="b">
        <f t="shared" si="359"/>
        <v>0</v>
      </c>
    </row>
    <row r="2561" spans="1:25" x14ac:dyDescent="0.3">
      <c r="A2561">
        <v>2559</v>
      </c>
      <c r="B2561" t="s">
        <v>83</v>
      </c>
      <c r="C2561" t="s">
        <v>106</v>
      </c>
      <c r="D2561" t="s">
        <v>107</v>
      </c>
      <c r="E2561" t="s">
        <v>86</v>
      </c>
      <c r="F2561" t="s">
        <v>87</v>
      </c>
      <c r="G2561" t="s">
        <v>108</v>
      </c>
      <c r="H2561">
        <v>1199</v>
      </c>
      <c r="I2561">
        <v>118</v>
      </c>
      <c r="J2561">
        <v>17.399999999999999</v>
      </c>
      <c r="K2561">
        <v>9.5</v>
      </c>
      <c r="L2561">
        <v>2024</v>
      </c>
      <c r="M2561">
        <v>43156</v>
      </c>
      <c r="N2561">
        <v>1</v>
      </c>
      <c r="O2561">
        <v>0</v>
      </c>
      <c r="P2561">
        <v>7.35</v>
      </c>
      <c r="Q2561" t="b">
        <f t="shared" si="351"/>
        <v>1</v>
      </c>
      <c r="R2561" t="b">
        <f t="shared" si="352"/>
        <v>0</v>
      </c>
      <c r="S2561" t="b">
        <f t="shared" si="353"/>
        <v>1</v>
      </c>
      <c r="T2561" t="b">
        <f t="shared" si="354"/>
        <v>0</v>
      </c>
      <c r="U2561" t="b">
        <f t="shared" si="355"/>
        <v>0</v>
      </c>
      <c r="V2561" t="b">
        <f t="shared" si="356"/>
        <v>1</v>
      </c>
      <c r="W2561" t="b">
        <f t="shared" si="357"/>
        <v>1</v>
      </c>
      <c r="X2561" t="b">
        <f t="shared" si="358"/>
        <v>0</v>
      </c>
      <c r="Y2561" t="b">
        <f t="shared" si="359"/>
        <v>0</v>
      </c>
    </row>
    <row r="2562" spans="1:25" x14ac:dyDescent="0.3">
      <c r="A2562">
        <v>2560</v>
      </c>
      <c r="B2562" t="s">
        <v>83</v>
      </c>
      <c r="C2562" t="s">
        <v>106</v>
      </c>
      <c r="D2562" t="s">
        <v>107</v>
      </c>
      <c r="E2562" t="s">
        <v>86</v>
      </c>
      <c r="F2562" t="s">
        <v>87</v>
      </c>
      <c r="G2562" t="s">
        <v>108</v>
      </c>
      <c r="H2562">
        <v>1199</v>
      </c>
      <c r="I2562">
        <v>118</v>
      </c>
      <c r="J2562">
        <v>17.399999999999999</v>
      </c>
      <c r="K2562">
        <v>9.5</v>
      </c>
      <c r="L2562">
        <v>2024</v>
      </c>
      <c r="M2562">
        <v>36409</v>
      </c>
      <c r="N2562">
        <v>2</v>
      </c>
      <c r="O2562">
        <v>0</v>
      </c>
      <c r="P2562">
        <v>7.46</v>
      </c>
      <c r="Q2562" t="b">
        <f t="shared" si="351"/>
        <v>1</v>
      </c>
      <c r="R2562" t="b">
        <f t="shared" si="352"/>
        <v>0</v>
      </c>
      <c r="S2562" t="b">
        <f t="shared" si="353"/>
        <v>0</v>
      </c>
      <c r="T2562" t="b">
        <f t="shared" si="354"/>
        <v>0</v>
      </c>
      <c r="U2562" t="b">
        <f t="shared" si="355"/>
        <v>0</v>
      </c>
      <c r="V2562" t="b">
        <f t="shared" si="356"/>
        <v>1</v>
      </c>
      <c r="W2562" t="b">
        <f t="shared" si="357"/>
        <v>1</v>
      </c>
      <c r="X2562" t="b">
        <f t="shared" si="358"/>
        <v>0</v>
      </c>
      <c r="Y2562" t="b">
        <f t="shared" si="359"/>
        <v>0</v>
      </c>
    </row>
    <row r="2563" spans="1:25" x14ac:dyDescent="0.3">
      <c r="A2563">
        <v>2561</v>
      </c>
      <c r="B2563" t="s">
        <v>83</v>
      </c>
      <c r="C2563" t="s">
        <v>106</v>
      </c>
      <c r="D2563" t="s">
        <v>107</v>
      </c>
      <c r="E2563" t="s">
        <v>86</v>
      </c>
      <c r="F2563" t="s">
        <v>87</v>
      </c>
      <c r="G2563" t="s">
        <v>108</v>
      </c>
      <c r="H2563">
        <v>1199</v>
      </c>
      <c r="I2563">
        <v>118</v>
      </c>
      <c r="J2563">
        <v>17.399999999999999</v>
      </c>
      <c r="K2563">
        <v>9.5</v>
      </c>
      <c r="L2563">
        <v>2020</v>
      </c>
      <c r="M2563">
        <v>124746</v>
      </c>
      <c r="N2563">
        <v>1</v>
      </c>
      <c r="O2563">
        <v>0</v>
      </c>
      <c r="P2563">
        <v>3.74</v>
      </c>
      <c r="Q2563" t="b">
        <f t="shared" si="351"/>
        <v>0</v>
      </c>
      <c r="R2563" t="b">
        <f t="shared" si="352"/>
        <v>0</v>
      </c>
      <c r="S2563" t="b">
        <f t="shared" si="353"/>
        <v>1</v>
      </c>
      <c r="T2563" t="b">
        <f t="shared" si="354"/>
        <v>0</v>
      </c>
      <c r="U2563" t="b">
        <f t="shared" si="355"/>
        <v>0</v>
      </c>
      <c r="V2563" t="b">
        <f t="shared" si="356"/>
        <v>0</v>
      </c>
      <c r="W2563" t="b">
        <f t="shared" si="357"/>
        <v>0</v>
      </c>
      <c r="X2563" t="b">
        <f t="shared" si="358"/>
        <v>0</v>
      </c>
      <c r="Y2563" t="b">
        <f t="shared" si="359"/>
        <v>0</v>
      </c>
    </row>
    <row r="2564" spans="1:25" x14ac:dyDescent="0.3">
      <c r="A2564">
        <v>2562</v>
      </c>
      <c r="B2564" t="s">
        <v>83</v>
      </c>
      <c r="C2564" t="s">
        <v>106</v>
      </c>
      <c r="D2564" t="s">
        <v>107</v>
      </c>
      <c r="E2564" t="s">
        <v>86</v>
      </c>
      <c r="F2564" t="s">
        <v>87</v>
      </c>
      <c r="G2564" t="s">
        <v>108</v>
      </c>
      <c r="H2564">
        <v>1199</v>
      </c>
      <c r="I2564">
        <v>118</v>
      </c>
      <c r="J2564">
        <v>17.399999999999999</v>
      </c>
      <c r="K2564">
        <v>9.5</v>
      </c>
      <c r="L2564">
        <v>2024</v>
      </c>
      <c r="M2564">
        <v>24351</v>
      </c>
      <c r="N2564">
        <v>1</v>
      </c>
      <c r="O2564">
        <v>0</v>
      </c>
      <c r="P2564">
        <v>7.64</v>
      </c>
      <c r="Q2564" t="b">
        <f t="shared" ref="Q2564:Q2627" si="360">AND(P2564&gt;4,P2564&gt;4)</f>
        <v>1</v>
      </c>
      <c r="R2564" t="b">
        <f t="shared" ref="R2564:R2627" si="361">AND(P2564&gt;4,P2564&lt;5)</f>
        <v>0</v>
      </c>
      <c r="S2564" t="b">
        <f t="shared" ref="S2564:S2627" si="362">M2564&gt;40000</f>
        <v>0</v>
      </c>
      <c r="T2564" t="b">
        <f t="shared" ref="T2564:T2627" si="363">F2564=""</f>
        <v>0</v>
      </c>
      <c r="U2564" t="b">
        <f t="shared" ref="U2564:U2627" si="364">AND(R2564,S2564,T2564)</f>
        <v>0</v>
      </c>
      <c r="V2564" t="b">
        <f t="shared" ref="V2564:V2627" si="365">L2564&gt;2022</f>
        <v>1</v>
      </c>
      <c r="W2564" t="b">
        <f t="shared" ref="W2564:W2627" si="366">P2564&gt;7</f>
        <v>1</v>
      </c>
      <c r="X2564" t="b">
        <f t="shared" ref="X2564:X2627" si="367">F2564="Automatic"</f>
        <v>0</v>
      </c>
      <c r="Y2564" t="b">
        <f t="shared" ref="Y2564:Y2627" si="368">AND(V2564,W2564,X2564)</f>
        <v>0</v>
      </c>
    </row>
    <row r="2565" spans="1:25" x14ac:dyDescent="0.3">
      <c r="A2565">
        <v>2563</v>
      </c>
      <c r="B2565" t="s">
        <v>83</v>
      </c>
      <c r="C2565" t="s">
        <v>106</v>
      </c>
      <c r="D2565" t="s">
        <v>107</v>
      </c>
      <c r="E2565" t="s">
        <v>86</v>
      </c>
      <c r="F2565" t="s">
        <v>87</v>
      </c>
      <c r="G2565" t="s">
        <v>108</v>
      </c>
      <c r="H2565">
        <v>1199</v>
      </c>
      <c r="I2565">
        <v>118</v>
      </c>
      <c r="J2565">
        <v>17.399999999999999</v>
      </c>
      <c r="K2565">
        <v>9.5</v>
      </c>
      <c r="L2565">
        <v>2025</v>
      </c>
      <c r="M2565">
        <v>27030</v>
      </c>
      <c r="N2565">
        <v>2</v>
      </c>
      <c r="O2565">
        <v>0</v>
      </c>
      <c r="P2565">
        <v>8.36</v>
      </c>
      <c r="Q2565" t="b">
        <f t="shared" si="360"/>
        <v>1</v>
      </c>
      <c r="R2565" t="b">
        <f t="shared" si="361"/>
        <v>0</v>
      </c>
      <c r="S2565" t="b">
        <f t="shared" si="362"/>
        <v>0</v>
      </c>
      <c r="T2565" t="b">
        <f t="shared" si="363"/>
        <v>0</v>
      </c>
      <c r="U2565" t="b">
        <f t="shared" si="364"/>
        <v>0</v>
      </c>
      <c r="V2565" t="b">
        <f t="shared" si="365"/>
        <v>1</v>
      </c>
      <c r="W2565" t="b">
        <f t="shared" si="366"/>
        <v>1</v>
      </c>
      <c r="X2565" t="b">
        <f t="shared" si="367"/>
        <v>0</v>
      </c>
      <c r="Y2565" t="b">
        <f t="shared" si="368"/>
        <v>0</v>
      </c>
    </row>
    <row r="2566" spans="1:25" x14ac:dyDescent="0.3">
      <c r="A2566">
        <v>2564</v>
      </c>
      <c r="B2566" t="s">
        <v>83</v>
      </c>
      <c r="C2566" t="s">
        <v>106</v>
      </c>
      <c r="D2566" t="s">
        <v>107</v>
      </c>
      <c r="E2566" t="s">
        <v>86</v>
      </c>
      <c r="F2566" t="s">
        <v>87</v>
      </c>
      <c r="G2566" t="s">
        <v>108</v>
      </c>
      <c r="H2566">
        <v>1199</v>
      </c>
      <c r="I2566">
        <v>118</v>
      </c>
      <c r="J2566">
        <v>17.399999999999999</v>
      </c>
      <c r="K2566">
        <v>9.5</v>
      </c>
      <c r="L2566">
        <v>2024</v>
      </c>
      <c r="M2566">
        <v>27136</v>
      </c>
      <c r="N2566">
        <v>2</v>
      </c>
      <c r="O2566">
        <v>1</v>
      </c>
      <c r="P2566">
        <v>6.12</v>
      </c>
      <c r="Q2566" t="b">
        <f t="shared" si="360"/>
        <v>1</v>
      </c>
      <c r="R2566" t="b">
        <f t="shared" si="361"/>
        <v>0</v>
      </c>
      <c r="S2566" t="b">
        <f t="shared" si="362"/>
        <v>0</v>
      </c>
      <c r="T2566" t="b">
        <f t="shared" si="363"/>
        <v>0</v>
      </c>
      <c r="U2566" t="b">
        <f t="shared" si="364"/>
        <v>0</v>
      </c>
      <c r="V2566" t="b">
        <f t="shared" si="365"/>
        <v>1</v>
      </c>
      <c r="W2566" t="b">
        <f t="shared" si="366"/>
        <v>0</v>
      </c>
      <c r="X2566" t="b">
        <f t="shared" si="367"/>
        <v>0</v>
      </c>
      <c r="Y2566" t="b">
        <f t="shared" si="368"/>
        <v>0</v>
      </c>
    </row>
    <row r="2567" spans="1:25" x14ac:dyDescent="0.3">
      <c r="A2567">
        <v>2565</v>
      </c>
      <c r="B2567" t="s">
        <v>83</v>
      </c>
      <c r="C2567" t="s">
        <v>106</v>
      </c>
      <c r="D2567" t="s">
        <v>107</v>
      </c>
      <c r="E2567" t="s">
        <v>86</v>
      </c>
      <c r="F2567" t="s">
        <v>87</v>
      </c>
      <c r="G2567" t="s">
        <v>108</v>
      </c>
      <c r="H2567">
        <v>1199</v>
      </c>
      <c r="I2567">
        <v>118</v>
      </c>
      <c r="J2567">
        <v>17.399999999999999</v>
      </c>
      <c r="K2567">
        <v>9.5</v>
      </c>
      <c r="L2567">
        <v>2022</v>
      </c>
      <c r="M2567">
        <v>45240</v>
      </c>
      <c r="N2567">
        <v>2</v>
      </c>
      <c r="O2567">
        <v>0</v>
      </c>
      <c r="P2567">
        <v>5.64</v>
      </c>
      <c r="Q2567" t="b">
        <f t="shared" si="360"/>
        <v>1</v>
      </c>
      <c r="R2567" t="b">
        <f t="shared" si="361"/>
        <v>0</v>
      </c>
      <c r="S2567" t="b">
        <f t="shared" si="362"/>
        <v>1</v>
      </c>
      <c r="T2567" t="b">
        <f t="shared" si="363"/>
        <v>0</v>
      </c>
      <c r="U2567" t="b">
        <f t="shared" si="364"/>
        <v>0</v>
      </c>
      <c r="V2567" t="b">
        <f t="shared" si="365"/>
        <v>0</v>
      </c>
      <c r="W2567" t="b">
        <f t="shared" si="366"/>
        <v>0</v>
      </c>
      <c r="X2567" t="b">
        <f t="shared" si="367"/>
        <v>0</v>
      </c>
      <c r="Y2567" t="b">
        <f t="shared" si="368"/>
        <v>0</v>
      </c>
    </row>
    <row r="2568" spans="1:25" x14ac:dyDescent="0.3">
      <c r="A2568">
        <v>2566</v>
      </c>
      <c r="B2568" t="s">
        <v>83</v>
      </c>
      <c r="C2568" t="s">
        <v>106</v>
      </c>
      <c r="D2568" t="s">
        <v>107</v>
      </c>
      <c r="E2568" t="s">
        <v>86</v>
      </c>
      <c r="F2568" t="s">
        <v>87</v>
      </c>
      <c r="G2568" t="s">
        <v>108</v>
      </c>
      <c r="H2568">
        <v>1199</v>
      </c>
      <c r="I2568">
        <v>118</v>
      </c>
      <c r="J2568">
        <v>17.399999999999999</v>
      </c>
      <c r="K2568">
        <v>9.5</v>
      </c>
      <c r="L2568">
        <v>2024</v>
      </c>
      <c r="M2568">
        <v>47805</v>
      </c>
      <c r="N2568">
        <v>1</v>
      </c>
      <c r="O2568">
        <v>0</v>
      </c>
      <c r="P2568">
        <v>7.29</v>
      </c>
      <c r="Q2568" t="b">
        <f t="shared" si="360"/>
        <v>1</v>
      </c>
      <c r="R2568" t="b">
        <f t="shared" si="361"/>
        <v>0</v>
      </c>
      <c r="S2568" t="b">
        <f t="shared" si="362"/>
        <v>1</v>
      </c>
      <c r="T2568" t="b">
        <f t="shared" si="363"/>
        <v>0</v>
      </c>
      <c r="U2568" t="b">
        <f t="shared" si="364"/>
        <v>0</v>
      </c>
      <c r="V2568" t="b">
        <f t="shared" si="365"/>
        <v>1</v>
      </c>
      <c r="W2568" t="b">
        <f t="shared" si="366"/>
        <v>1</v>
      </c>
      <c r="X2568" t="b">
        <f t="shared" si="367"/>
        <v>0</v>
      </c>
      <c r="Y2568" t="b">
        <f t="shared" si="368"/>
        <v>0</v>
      </c>
    </row>
    <row r="2569" spans="1:25" x14ac:dyDescent="0.3">
      <c r="A2569">
        <v>2567</v>
      </c>
      <c r="B2569" t="s">
        <v>83</v>
      </c>
      <c r="C2569" t="s">
        <v>106</v>
      </c>
      <c r="D2569" t="s">
        <v>107</v>
      </c>
      <c r="E2569" t="s">
        <v>86</v>
      </c>
      <c r="F2569" t="s">
        <v>87</v>
      </c>
      <c r="G2569" t="s">
        <v>108</v>
      </c>
      <c r="H2569">
        <v>1199</v>
      </c>
      <c r="I2569">
        <v>118</v>
      </c>
      <c r="J2569">
        <v>17.399999999999999</v>
      </c>
      <c r="K2569">
        <v>9.5</v>
      </c>
      <c r="L2569">
        <v>2022</v>
      </c>
      <c r="M2569">
        <v>49136</v>
      </c>
      <c r="N2569">
        <v>1</v>
      </c>
      <c r="O2569">
        <v>0</v>
      </c>
      <c r="P2569">
        <v>5.54</v>
      </c>
      <c r="Q2569" t="b">
        <f t="shared" si="360"/>
        <v>1</v>
      </c>
      <c r="R2569" t="b">
        <f t="shared" si="361"/>
        <v>0</v>
      </c>
      <c r="S2569" t="b">
        <f t="shared" si="362"/>
        <v>1</v>
      </c>
      <c r="T2569" t="b">
        <f t="shared" si="363"/>
        <v>0</v>
      </c>
      <c r="U2569" t="b">
        <f t="shared" si="364"/>
        <v>0</v>
      </c>
      <c r="V2569" t="b">
        <f t="shared" si="365"/>
        <v>0</v>
      </c>
      <c r="W2569" t="b">
        <f t="shared" si="366"/>
        <v>0</v>
      </c>
      <c r="X2569" t="b">
        <f t="shared" si="367"/>
        <v>0</v>
      </c>
      <c r="Y2569" t="b">
        <f t="shared" si="368"/>
        <v>0</v>
      </c>
    </row>
    <row r="2570" spans="1:25" x14ac:dyDescent="0.3">
      <c r="A2570">
        <v>2568</v>
      </c>
      <c r="B2570" t="s">
        <v>83</v>
      </c>
      <c r="C2570" t="s">
        <v>106</v>
      </c>
      <c r="D2570" t="s">
        <v>107</v>
      </c>
      <c r="E2570" t="s">
        <v>86</v>
      </c>
      <c r="F2570" t="s">
        <v>87</v>
      </c>
      <c r="G2570" t="s">
        <v>108</v>
      </c>
      <c r="H2570">
        <v>1199</v>
      </c>
      <c r="I2570">
        <v>118</v>
      </c>
      <c r="J2570">
        <v>17.399999999999999</v>
      </c>
      <c r="K2570">
        <v>9.5</v>
      </c>
      <c r="L2570">
        <v>2023</v>
      </c>
      <c r="M2570">
        <v>46727</v>
      </c>
      <c r="N2570">
        <v>1</v>
      </c>
      <c r="O2570">
        <v>0</v>
      </c>
      <c r="P2570">
        <v>6.37</v>
      </c>
      <c r="Q2570" t="b">
        <f t="shared" si="360"/>
        <v>1</v>
      </c>
      <c r="R2570" t="b">
        <f t="shared" si="361"/>
        <v>0</v>
      </c>
      <c r="S2570" t="b">
        <f t="shared" si="362"/>
        <v>1</v>
      </c>
      <c r="T2570" t="b">
        <f t="shared" si="363"/>
        <v>0</v>
      </c>
      <c r="U2570" t="b">
        <f t="shared" si="364"/>
        <v>0</v>
      </c>
      <c r="V2570" t="b">
        <f t="shared" si="365"/>
        <v>1</v>
      </c>
      <c r="W2570" t="b">
        <f t="shared" si="366"/>
        <v>0</v>
      </c>
      <c r="X2570" t="b">
        <f t="shared" si="367"/>
        <v>0</v>
      </c>
      <c r="Y2570" t="b">
        <f t="shared" si="368"/>
        <v>0</v>
      </c>
    </row>
    <row r="2571" spans="1:25" x14ac:dyDescent="0.3">
      <c r="A2571">
        <v>2569</v>
      </c>
      <c r="B2571" t="s">
        <v>83</v>
      </c>
      <c r="C2571" t="s">
        <v>106</v>
      </c>
      <c r="D2571" t="s">
        <v>107</v>
      </c>
      <c r="E2571" t="s">
        <v>86</v>
      </c>
      <c r="F2571" t="s">
        <v>87</v>
      </c>
      <c r="G2571" t="s">
        <v>108</v>
      </c>
      <c r="H2571">
        <v>1199</v>
      </c>
      <c r="I2571">
        <v>118</v>
      </c>
      <c r="J2571">
        <v>17.399999999999999</v>
      </c>
      <c r="K2571">
        <v>9.5</v>
      </c>
      <c r="L2571">
        <v>2021</v>
      </c>
      <c r="M2571">
        <v>71257</v>
      </c>
      <c r="N2571">
        <v>2</v>
      </c>
      <c r="O2571">
        <v>1</v>
      </c>
      <c r="P2571">
        <v>3.43</v>
      </c>
      <c r="Q2571" t="b">
        <f t="shared" si="360"/>
        <v>0</v>
      </c>
      <c r="R2571" t="b">
        <f t="shared" si="361"/>
        <v>0</v>
      </c>
      <c r="S2571" t="b">
        <f t="shared" si="362"/>
        <v>1</v>
      </c>
      <c r="T2571" t="b">
        <f t="shared" si="363"/>
        <v>0</v>
      </c>
      <c r="U2571" t="b">
        <f t="shared" si="364"/>
        <v>0</v>
      </c>
      <c r="V2571" t="b">
        <f t="shared" si="365"/>
        <v>0</v>
      </c>
      <c r="W2571" t="b">
        <f t="shared" si="366"/>
        <v>0</v>
      </c>
      <c r="X2571" t="b">
        <f t="shared" si="367"/>
        <v>0</v>
      </c>
      <c r="Y2571" t="b">
        <f t="shared" si="368"/>
        <v>0</v>
      </c>
    </row>
    <row r="2572" spans="1:25" x14ac:dyDescent="0.3">
      <c r="A2572">
        <v>2570</v>
      </c>
      <c r="B2572" t="s">
        <v>83</v>
      </c>
      <c r="C2572" t="s">
        <v>106</v>
      </c>
      <c r="D2572" t="s">
        <v>107</v>
      </c>
      <c r="E2572" t="s">
        <v>86</v>
      </c>
      <c r="F2572" t="s">
        <v>87</v>
      </c>
      <c r="G2572" t="s">
        <v>108</v>
      </c>
      <c r="H2572">
        <v>1199</v>
      </c>
      <c r="I2572">
        <v>118</v>
      </c>
      <c r="J2572">
        <v>17.399999999999999</v>
      </c>
      <c r="K2572">
        <v>9.5</v>
      </c>
      <c r="L2572">
        <v>2026</v>
      </c>
      <c r="M2572">
        <v>5973</v>
      </c>
      <c r="N2572">
        <v>1</v>
      </c>
      <c r="O2572">
        <v>0</v>
      </c>
      <c r="P2572">
        <v>9.1999999999999993</v>
      </c>
      <c r="Q2572" t="b">
        <f t="shared" si="360"/>
        <v>1</v>
      </c>
      <c r="R2572" t="b">
        <f t="shared" si="361"/>
        <v>0</v>
      </c>
      <c r="S2572" t="b">
        <f t="shared" si="362"/>
        <v>0</v>
      </c>
      <c r="T2572" t="b">
        <f t="shared" si="363"/>
        <v>0</v>
      </c>
      <c r="U2572" t="b">
        <f t="shared" si="364"/>
        <v>0</v>
      </c>
      <c r="V2572" t="b">
        <f t="shared" si="365"/>
        <v>1</v>
      </c>
      <c r="W2572" t="b">
        <f t="shared" si="366"/>
        <v>1</v>
      </c>
      <c r="X2572" t="b">
        <f t="shared" si="367"/>
        <v>0</v>
      </c>
      <c r="Y2572" t="b">
        <f t="shared" si="368"/>
        <v>0</v>
      </c>
    </row>
    <row r="2573" spans="1:25" x14ac:dyDescent="0.3">
      <c r="A2573">
        <v>2571</v>
      </c>
      <c r="B2573" t="s">
        <v>83</v>
      </c>
      <c r="C2573" t="s">
        <v>106</v>
      </c>
      <c r="D2573" t="s">
        <v>107</v>
      </c>
      <c r="E2573" t="s">
        <v>86</v>
      </c>
      <c r="F2573" t="s">
        <v>87</v>
      </c>
      <c r="G2573" t="s">
        <v>108</v>
      </c>
      <c r="H2573">
        <v>1199</v>
      </c>
      <c r="I2573">
        <v>118</v>
      </c>
      <c r="J2573">
        <v>17.399999999999999</v>
      </c>
      <c r="K2573">
        <v>9.5</v>
      </c>
      <c r="L2573">
        <v>2024</v>
      </c>
      <c r="M2573">
        <v>44104</v>
      </c>
      <c r="N2573">
        <v>1</v>
      </c>
      <c r="O2573">
        <v>0</v>
      </c>
      <c r="P2573">
        <v>7.32</v>
      </c>
      <c r="Q2573" t="b">
        <f t="shared" si="360"/>
        <v>1</v>
      </c>
      <c r="R2573" t="b">
        <f t="shared" si="361"/>
        <v>0</v>
      </c>
      <c r="S2573" t="b">
        <f t="shared" si="362"/>
        <v>1</v>
      </c>
      <c r="T2573" t="b">
        <f t="shared" si="363"/>
        <v>0</v>
      </c>
      <c r="U2573" t="b">
        <f t="shared" si="364"/>
        <v>0</v>
      </c>
      <c r="V2573" t="b">
        <f t="shared" si="365"/>
        <v>1</v>
      </c>
      <c r="W2573" t="b">
        <f t="shared" si="366"/>
        <v>1</v>
      </c>
      <c r="X2573" t="b">
        <f t="shared" si="367"/>
        <v>0</v>
      </c>
      <c r="Y2573" t="b">
        <f t="shared" si="368"/>
        <v>0</v>
      </c>
    </row>
    <row r="2574" spans="1:25" x14ac:dyDescent="0.3">
      <c r="A2574">
        <v>2572</v>
      </c>
      <c r="B2574" t="s">
        <v>83</v>
      </c>
      <c r="C2574" t="s">
        <v>106</v>
      </c>
      <c r="D2574" t="s">
        <v>107</v>
      </c>
      <c r="E2574" t="s">
        <v>86</v>
      </c>
      <c r="F2574" t="s">
        <v>87</v>
      </c>
      <c r="G2574" t="s">
        <v>108</v>
      </c>
      <c r="H2574">
        <v>1199</v>
      </c>
      <c r="I2574">
        <v>118</v>
      </c>
      <c r="J2574">
        <v>17.399999999999999</v>
      </c>
      <c r="K2574">
        <v>9.5</v>
      </c>
      <c r="L2574">
        <v>2026</v>
      </c>
      <c r="M2574">
        <v>7731</v>
      </c>
      <c r="N2574">
        <v>1</v>
      </c>
      <c r="O2574">
        <v>0</v>
      </c>
      <c r="P2574">
        <v>9.56</v>
      </c>
      <c r="Q2574" t="b">
        <f t="shared" si="360"/>
        <v>1</v>
      </c>
      <c r="R2574" t="b">
        <f t="shared" si="361"/>
        <v>0</v>
      </c>
      <c r="S2574" t="b">
        <f t="shared" si="362"/>
        <v>0</v>
      </c>
      <c r="T2574" t="b">
        <f t="shared" si="363"/>
        <v>0</v>
      </c>
      <c r="U2574" t="b">
        <f t="shared" si="364"/>
        <v>0</v>
      </c>
      <c r="V2574" t="b">
        <f t="shared" si="365"/>
        <v>1</v>
      </c>
      <c r="W2574" t="b">
        <f t="shared" si="366"/>
        <v>1</v>
      </c>
      <c r="X2574" t="b">
        <f t="shared" si="367"/>
        <v>0</v>
      </c>
      <c r="Y2574" t="b">
        <f t="shared" si="368"/>
        <v>0</v>
      </c>
    </row>
    <row r="2575" spans="1:25" x14ac:dyDescent="0.3">
      <c r="A2575">
        <v>2573</v>
      </c>
      <c r="B2575" t="s">
        <v>83</v>
      </c>
      <c r="C2575" t="s">
        <v>106</v>
      </c>
      <c r="D2575" t="s">
        <v>107</v>
      </c>
      <c r="E2575" t="s">
        <v>86</v>
      </c>
      <c r="F2575" t="s">
        <v>87</v>
      </c>
      <c r="G2575" t="s">
        <v>108</v>
      </c>
      <c r="H2575">
        <v>1199</v>
      </c>
      <c r="I2575">
        <v>118</v>
      </c>
      <c r="J2575">
        <v>17.399999999999999</v>
      </c>
      <c r="K2575">
        <v>9.5</v>
      </c>
      <c r="L2575">
        <v>2022</v>
      </c>
      <c r="M2575">
        <v>63933</v>
      </c>
      <c r="N2575">
        <v>1</v>
      </c>
      <c r="O2575">
        <v>0</v>
      </c>
      <c r="P2575">
        <v>5.62</v>
      </c>
      <c r="Q2575" t="b">
        <f t="shared" si="360"/>
        <v>1</v>
      </c>
      <c r="R2575" t="b">
        <f t="shared" si="361"/>
        <v>0</v>
      </c>
      <c r="S2575" t="b">
        <f t="shared" si="362"/>
        <v>1</v>
      </c>
      <c r="T2575" t="b">
        <f t="shared" si="363"/>
        <v>0</v>
      </c>
      <c r="U2575" t="b">
        <f t="shared" si="364"/>
        <v>0</v>
      </c>
      <c r="V2575" t="b">
        <f t="shared" si="365"/>
        <v>0</v>
      </c>
      <c r="W2575" t="b">
        <f t="shared" si="366"/>
        <v>0</v>
      </c>
      <c r="X2575" t="b">
        <f t="shared" si="367"/>
        <v>0</v>
      </c>
      <c r="Y2575" t="b">
        <f t="shared" si="368"/>
        <v>0</v>
      </c>
    </row>
    <row r="2576" spans="1:25" x14ac:dyDescent="0.3">
      <c r="A2576">
        <v>2574</v>
      </c>
      <c r="B2576" t="s">
        <v>83</v>
      </c>
      <c r="C2576" t="s">
        <v>106</v>
      </c>
      <c r="D2576" t="s">
        <v>107</v>
      </c>
      <c r="E2576" t="s">
        <v>86</v>
      </c>
      <c r="F2576" t="s">
        <v>87</v>
      </c>
      <c r="G2576" t="s">
        <v>108</v>
      </c>
      <c r="H2576">
        <v>1199</v>
      </c>
      <c r="I2576">
        <v>118</v>
      </c>
      <c r="J2576">
        <v>17.399999999999999</v>
      </c>
      <c r="K2576">
        <v>9.5</v>
      </c>
      <c r="L2576">
        <v>2026</v>
      </c>
      <c r="M2576">
        <v>4756</v>
      </c>
      <c r="N2576">
        <v>2</v>
      </c>
      <c r="O2576">
        <v>0</v>
      </c>
      <c r="P2576">
        <v>9.27</v>
      </c>
      <c r="Q2576" t="b">
        <f t="shared" si="360"/>
        <v>1</v>
      </c>
      <c r="R2576" t="b">
        <f t="shared" si="361"/>
        <v>0</v>
      </c>
      <c r="S2576" t="b">
        <f t="shared" si="362"/>
        <v>0</v>
      </c>
      <c r="T2576" t="b">
        <f t="shared" si="363"/>
        <v>0</v>
      </c>
      <c r="U2576" t="b">
        <f t="shared" si="364"/>
        <v>0</v>
      </c>
      <c r="V2576" t="b">
        <f t="shared" si="365"/>
        <v>1</v>
      </c>
      <c r="W2576" t="b">
        <f t="shared" si="366"/>
        <v>1</v>
      </c>
      <c r="X2576" t="b">
        <f t="shared" si="367"/>
        <v>0</v>
      </c>
      <c r="Y2576" t="b">
        <f t="shared" si="368"/>
        <v>0</v>
      </c>
    </row>
    <row r="2577" spans="1:25" x14ac:dyDescent="0.3">
      <c r="A2577">
        <v>2575</v>
      </c>
      <c r="B2577" t="s">
        <v>83</v>
      </c>
      <c r="C2577" t="s">
        <v>106</v>
      </c>
      <c r="D2577" t="s">
        <v>107</v>
      </c>
      <c r="E2577" t="s">
        <v>86</v>
      </c>
      <c r="F2577" t="s">
        <v>87</v>
      </c>
      <c r="G2577" t="s">
        <v>108</v>
      </c>
      <c r="H2577">
        <v>1199</v>
      </c>
      <c r="I2577">
        <v>118</v>
      </c>
      <c r="J2577">
        <v>17.399999999999999</v>
      </c>
      <c r="K2577">
        <v>9.5</v>
      </c>
      <c r="L2577">
        <v>2024</v>
      </c>
      <c r="M2577">
        <v>35182</v>
      </c>
      <c r="N2577">
        <v>2</v>
      </c>
      <c r="O2577">
        <v>1</v>
      </c>
      <c r="P2577">
        <v>6.71</v>
      </c>
      <c r="Q2577" t="b">
        <f t="shared" si="360"/>
        <v>1</v>
      </c>
      <c r="R2577" t="b">
        <f t="shared" si="361"/>
        <v>0</v>
      </c>
      <c r="S2577" t="b">
        <f t="shared" si="362"/>
        <v>0</v>
      </c>
      <c r="T2577" t="b">
        <f t="shared" si="363"/>
        <v>0</v>
      </c>
      <c r="U2577" t="b">
        <f t="shared" si="364"/>
        <v>0</v>
      </c>
      <c r="V2577" t="b">
        <f t="shared" si="365"/>
        <v>1</v>
      </c>
      <c r="W2577" t="b">
        <f t="shared" si="366"/>
        <v>0</v>
      </c>
      <c r="X2577" t="b">
        <f t="shared" si="367"/>
        <v>0</v>
      </c>
      <c r="Y2577" t="b">
        <f t="shared" si="368"/>
        <v>0</v>
      </c>
    </row>
    <row r="2578" spans="1:25" x14ac:dyDescent="0.3">
      <c r="A2578">
        <v>2576</v>
      </c>
      <c r="B2578" t="s">
        <v>83</v>
      </c>
      <c r="C2578" t="s">
        <v>106</v>
      </c>
      <c r="D2578" t="s">
        <v>107</v>
      </c>
      <c r="E2578" t="s">
        <v>86</v>
      </c>
      <c r="F2578" t="s">
        <v>87</v>
      </c>
      <c r="G2578" t="s">
        <v>108</v>
      </c>
      <c r="H2578">
        <v>1199</v>
      </c>
      <c r="I2578">
        <v>118</v>
      </c>
      <c r="J2578">
        <v>17.399999999999999</v>
      </c>
      <c r="K2578">
        <v>9.5</v>
      </c>
      <c r="L2578">
        <v>2026</v>
      </c>
      <c r="M2578">
        <v>8292</v>
      </c>
      <c r="N2578">
        <v>2</v>
      </c>
      <c r="O2578">
        <v>0</v>
      </c>
      <c r="P2578">
        <v>9.3800000000000008</v>
      </c>
      <c r="Q2578" t="b">
        <f t="shared" si="360"/>
        <v>1</v>
      </c>
      <c r="R2578" t="b">
        <f t="shared" si="361"/>
        <v>0</v>
      </c>
      <c r="S2578" t="b">
        <f t="shared" si="362"/>
        <v>0</v>
      </c>
      <c r="T2578" t="b">
        <f t="shared" si="363"/>
        <v>0</v>
      </c>
      <c r="U2578" t="b">
        <f t="shared" si="364"/>
        <v>0</v>
      </c>
      <c r="V2578" t="b">
        <f t="shared" si="365"/>
        <v>1</v>
      </c>
      <c r="W2578" t="b">
        <f t="shared" si="366"/>
        <v>1</v>
      </c>
      <c r="X2578" t="b">
        <f t="shared" si="367"/>
        <v>0</v>
      </c>
      <c r="Y2578" t="b">
        <f t="shared" si="368"/>
        <v>0</v>
      </c>
    </row>
    <row r="2579" spans="1:25" x14ac:dyDescent="0.3">
      <c r="A2579">
        <v>2577</v>
      </c>
      <c r="B2579" t="s">
        <v>83</v>
      </c>
      <c r="C2579" t="s">
        <v>106</v>
      </c>
      <c r="D2579" t="s">
        <v>107</v>
      </c>
      <c r="E2579" t="s">
        <v>86</v>
      </c>
      <c r="F2579" t="s">
        <v>87</v>
      </c>
      <c r="G2579" t="s">
        <v>108</v>
      </c>
      <c r="H2579">
        <v>1199</v>
      </c>
      <c r="I2579">
        <v>118</v>
      </c>
      <c r="J2579">
        <v>17.399999999999999</v>
      </c>
      <c r="K2579">
        <v>9.5</v>
      </c>
      <c r="L2579">
        <v>2020</v>
      </c>
      <c r="M2579">
        <v>77316</v>
      </c>
      <c r="N2579">
        <v>1</v>
      </c>
      <c r="O2579">
        <v>0</v>
      </c>
      <c r="P2579">
        <v>4.08</v>
      </c>
      <c r="Q2579" t="b">
        <f t="shared" si="360"/>
        <v>1</v>
      </c>
      <c r="R2579" t="b">
        <f t="shared" si="361"/>
        <v>1</v>
      </c>
      <c r="S2579" t="b">
        <f t="shared" si="362"/>
        <v>1</v>
      </c>
      <c r="T2579" t="b">
        <f t="shared" si="363"/>
        <v>0</v>
      </c>
      <c r="U2579" t="b">
        <f t="shared" si="364"/>
        <v>0</v>
      </c>
      <c r="V2579" t="b">
        <f t="shared" si="365"/>
        <v>0</v>
      </c>
      <c r="W2579" t="b">
        <f t="shared" si="366"/>
        <v>0</v>
      </c>
      <c r="X2579" t="b">
        <f t="shared" si="367"/>
        <v>0</v>
      </c>
      <c r="Y2579" t="b">
        <f t="shared" si="368"/>
        <v>0</v>
      </c>
    </row>
    <row r="2580" spans="1:25" x14ac:dyDescent="0.3">
      <c r="A2580">
        <v>2578</v>
      </c>
      <c r="B2580" t="s">
        <v>83</v>
      </c>
      <c r="C2580" t="s">
        <v>106</v>
      </c>
      <c r="D2580" t="s">
        <v>107</v>
      </c>
      <c r="E2580" t="s">
        <v>86</v>
      </c>
      <c r="F2580" t="s">
        <v>87</v>
      </c>
      <c r="G2580" t="s">
        <v>108</v>
      </c>
      <c r="H2580">
        <v>1199</v>
      </c>
      <c r="I2580">
        <v>118</v>
      </c>
      <c r="J2580">
        <v>17.399999999999999</v>
      </c>
      <c r="K2580">
        <v>9.5</v>
      </c>
      <c r="L2580">
        <v>2021</v>
      </c>
      <c r="M2580">
        <v>78906</v>
      </c>
      <c r="N2580">
        <v>1</v>
      </c>
      <c r="O2580">
        <v>0</v>
      </c>
      <c r="P2580">
        <v>4.68</v>
      </c>
      <c r="Q2580" t="b">
        <f t="shared" si="360"/>
        <v>1</v>
      </c>
      <c r="R2580" t="b">
        <f t="shared" si="361"/>
        <v>1</v>
      </c>
      <c r="S2580" t="b">
        <f t="shared" si="362"/>
        <v>1</v>
      </c>
      <c r="T2580" t="b">
        <f t="shared" si="363"/>
        <v>0</v>
      </c>
      <c r="U2580" t="b">
        <f t="shared" si="364"/>
        <v>0</v>
      </c>
      <c r="V2580" t="b">
        <f t="shared" si="365"/>
        <v>0</v>
      </c>
      <c r="W2580" t="b">
        <f t="shared" si="366"/>
        <v>0</v>
      </c>
      <c r="X2580" t="b">
        <f t="shared" si="367"/>
        <v>0</v>
      </c>
      <c r="Y2580" t="b">
        <f t="shared" si="368"/>
        <v>0</v>
      </c>
    </row>
    <row r="2581" spans="1:25" x14ac:dyDescent="0.3">
      <c r="A2581">
        <v>2579</v>
      </c>
      <c r="B2581" t="s">
        <v>83</v>
      </c>
      <c r="C2581" t="s">
        <v>106</v>
      </c>
      <c r="D2581" t="s">
        <v>107</v>
      </c>
      <c r="E2581" t="s">
        <v>86</v>
      </c>
      <c r="F2581" t="s">
        <v>87</v>
      </c>
      <c r="G2581" t="s">
        <v>108</v>
      </c>
      <c r="H2581">
        <v>1199</v>
      </c>
      <c r="I2581">
        <v>118</v>
      </c>
      <c r="J2581">
        <v>17.399999999999999</v>
      </c>
      <c r="K2581">
        <v>9.5</v>
      </c>
      <c r="L2581">
        <v>2026</v>
      </c>
      <c r="M2581">
        <v>6416</v>
      </c>
      <c r="N2581">
        <v>1</v>
      </c>
      <c r="O2581">
        <v>0</v>
      </c>
      <c r="P2581">
        <v>9.0399999999999991</v>
      </c>
      <c r="Q2581" t="b">
        <f t="shared" si="360"/>
        <v>1</v>
      </c>
      <c r="R2581" t="b">
        <f t="shared" si="361"/>
        <v>0</v>
      </c>
      <c r="S2581" t="b">
        <f t="shared" si="362"/>
        <v>0</v>
      </c>
      <c r="T2581" t="b">
        <f t="shared" si="363"/>
        <v>0</v>
      </c>
      <c r="U2581" t="b">
        <f t="shared" si="364"/>
        <v>0</v>
      </c>
      <c r="V2581" t="b">
        <f t="shared" si="365"/>
        <v>1</v>
      </c>
      <c r="W2581" t="b">
        <f t="shared" si="366"/>
        <v>1</v>
      </c>
      <c r="X2581" t="b">
        <f t="shared" si="367"/>
        <v>0</v>
      </c>
      <c r="Y2581" t="b">
        <f t="shared" si="368"/>
        <v>0</v>
      </c>
    </row>
    <row r="2582" spans="1:25" x14ac:dyDescent="0.3">
      <c r="A2582">
        <v>2580</v>
      </c>
      <c r="B2582" t="s">
        <v>83</v>
      </c>
      <c r="C2582" t="s">
        <v>106</v>
      </c>
      <c r="D2582" t="s">
        <v>107</v>
      </c>
      <c r="E2582" t="s">
        <v>86</v>
      </c>
      <c r="F2582" t="s">
        <v>87</v>
      </c>
      <c r="G2582" t="s">
        <v>108</v>
      </c>
      <c r="H2582">
        <v>1199</v>
      </c>
      <c r="I2582">
        <v>118</v>
      </c>
      <c r="J2582">
        <v>17.399999999999999</v>
      </c>
      <c r="K2582">
        <v>9.5</v>
      </c>
      <c r="L2582">
        <v>2022</v>
      </c>
      <c r="M2582">
        <v>60091</v>
      </c>
      <c r="N2582">
        <v>1</v>
      </c>
      <c r="O2582">
        <v>1</v>
      </c>
      <c r="P2582">
        <v>5.33</v>
      </c>
      <c r="Q2582" t="b">
        <f t="shared" si="360"/>
        <v>1</v>
      </c>
      <c r="R2582" t="b">
        <f t="shared" si="361"/>
        <v>0</v>
      </c>
      <c r="S2582" t="b">
        <f t="shared" si="362"/>
        <v>1</v>
      </c>
      <c r="T2582" t="b">
        <f t="shared" si="363"/>
        <v>0</v>
      </c>
      <c r="U2582" t="b">
        <f t="shared" si="364"/>
        <v>0</v>
      </c>
      <c r="V2582" t="b">
        <f t="shared" si="365"/>
        <v>0</v>
      </c>
      <c r="W2582" t="b">
        <f t="shared" si="366"/>
        <v>0</v>
      </c>
      <c r="X2582" t="b">
        <f t="shared" si="367"/>
        <v>0</v>
      </c>
      <c r="Y2582" t="b">
        <f t="shared" si="368"/>
        <v>0</v>
      </c>
    </row>
    <row r="2583" spans="1:25" x14ac:dyDescent="0.3">
      <c r="A2583">
        <v>2581</v>
      </c>
      <c r="B2583" t="s">
        <v>83</v>
      </c>
      <c r="C2583" t="s">
        <v>106</v>
      </c>
      <c r="D2583" t="s">
        <v>107</v>
      </c>
      <c r="E2583" t="s">
        <v>86</v>
      </c>
      <c r="F2583" t="s">
        <v>87</v>
      </c>
      <c r="G2583" t="s">
        <v>108</v>
      </c>
      <c r="H2583">
        <v>1199</v>
      </c>
      <c r="I2583">
        <v>118</v>
      </c>
      <c r="J2583">
        <v>17.399999999999999</v>
      </c>
      <c r="K2583">
        <v>9.5</v>
      </c>
      <c r="L2583">
        <v>2022</v>
      </c>
      <c r="M2583">
        <v>39015</v>
      </c>
      <c r="N2583">
        <v>1</v>
      </c>
      <c r="O2583">
        <v>0</v>
      </c>
      <c r="P2583">
        <v>6.38</v>
      </c>
      <c r="Q2583" t="b">
        <f t="shared" si="360"/>
        <v>1</v>
      </c>
      <c r="R2583" t="b">
        <f t="shared" si="361"/>
        <v>0</v>
      </c>
      <c r="S2583" t="b">
        <f t="shared" si="362"/>
        <v>0</v>
      </c>
      <c r="T2583" t="b">
        <f t="shared" si="363"/>
        <v>0</v>
      </c>
      <c r="U2583" t="b">
        <f t="shared" si="364"/>
        <v>0</v>
      </c>
      <c r="V2583" t="b">
        <f t="shared" si="365"/>
        <v>0</v>
      </c>
      <c r="W2583" t="b">
        <f t="shared" si="366"/>
        <v>0</v>
      </c>
      <c r="X2583" t="b">
        <f t="shared" si="367"/>
        <v>0</v>
      </c>
      <c r="Y2583" t="b">
        <f t="shared" si="368"/>
        <v>0</v>
      </c>
    </row>
    <row r="2584" spans="1:25" x14ac:dyDescent="0.3">
      <c r="A2584">
        <v>2582</v>
      </c>
      <c r="B2584" t="s">
        <v>83</v>
      </c>
      <c r="C2584" t="s">
        <v>106</v>
      </c>
      <c r="D2584" t="s">
        <v>107</v>
      </c>
      <c r="E2584" t="s">
        <v>86</v>
      </c>
      <c r="F2584" t="s">
        <v>87</v>
      </c>
      <c r="G2584" t="s">
        <v>108</v>
      </c>
      <c r="H2584">
        <v>1199</v>
      </c>
      <c r="I2584">
        <v>118</v>
      </c>
      <c r="J2584">
        <v>17.399999999999999</v>
      </c>
      <c r="K2584">
        <v>9.5</v>
      </c>
      <c r="L2584">
        <v>2022</v>
      </c>
      <c r="M2584">
        <v>72565</v>
      </c>
      <c r="N2584">
        <v>1</v>
      </c>
      <c r="O2584">
        <v>0</v>
      </c>
      <c r="P2584">
        <v>6.01</v>
      </c>
      <c r="Q2584" t="b">
        <f t="shared" si="360"/>
        <v>1</v>
      </c>
      <c r="R2584" t="b">
        <f t="shared" si="361"/>
        <v>0</v>
      </c>
      <c r="S2584" t="b">
        <f t="shared" si="362"/>
        <v>1</v>
      </c>
      <c r="T2584" t="b">
        <f t="shared" si="363"/>
        <v>0</v>
      </c>
      <c r="U2584" t="b">
        <f t="shared" si="364"/>
        <v>0</v>
      </c>
      <c r="V2584" t="b">
        <f t="shared" si="365"/>
        <v>0</v>
      </c>
      <c r="W2584" t="b">
        <f t="shared" si="366"/>
        <v>0</v>
      </c>
      <c r="X2584" t="b">
        <f t="shared" si="367"/>
        <v>0</v>
      </c>
      <c r="Y2584" t="b">
        <f t="shared" si="368"/>
        <v>0</v>
      </c>
    </row>
    <row r="2585" spans="1:25" x14ac:dyDescent="0.3">
      <c r="A2585">
        <v>2583</v>
      </c>
      <c r="B2585" t="s">
        <v>83</v>
      </c>
      <c r="C2585" t="s">
        <v>106</v>
      </c>
      <c r="D2585" t="s">
        <v>107</v>
      </c>
      <c r="E2585" t="s">
        <v>86</v>
      </c>
      <c r="F2585" t="s">
        <v>87</v>
      </c>
      <c r="G2585" t="s">
        <v>108</v>
      </c>
      <c r="H2585">
        <v>1199</v>
      </c>
      <c r="I2585">
        <v>118</v>
      </c>
      <c r="J2585">
        <v>17.399999999999999</v>
      </c>
      <c r="K2585">
        <v>9.5</v>
      </c>
      <c r="L2585">
        <v>2023</v>
      </c>
      <c r="M2585">
        <v>54013</v>
      </c>
      <c r="N2585">
        <v>1</v>
      </c>
      <c r="O2585">
        <v>0</v>
      </c>
      <c r="P2585">
        <v>6.87</v>
      </c>
      <c r="Q2585" t="b">
        <f t="shared" si="360"/>
        <v>1</v>
      </c>
      <c r="R2585" t="b">
        <f t="shared" si="361"/>
        <v>0</v>
      </c>
      <c r="S2585" t="b">
        <f t="shared" si="362"/>
        <v>1</v>
      </c>
      <c r="T2585" t="b">
        <f t="shared" si="363"/>
        <v>0</v>
      </c>
      <c r="U2585" t="b">
        <f t="shared" si="364"/>
        <v>0</v>
      </c>
      <c r="V2585" t="b">
        <f t="shared" si="365"/>
        <v>1</v>
      </c>
      <c r="W2585" t="b">
        <f t="shared" si="366"/>
        <v>0</v>
      </c>
      <c r="X2585" t="b">
        <f t="shared" si="367"/>
        <v>0</v>
      </c>
      <c r="Y2585" t="b">
        <f t="shared" si="368"/>
        <v>0</v>
      </c>
    </row>
    <row r="2586" spans="1:25" x14ac:dyDescent="0.3">
      <c r="A2586">
        <v>2584</v>
      </c>
      <c r="B2586" t="s">
        <v>83</v>
      </c>
      <c r="C2586" t="s">
        <v>106</v>
      </c>
      <c r="D2586" t="s">
        <v>107</v>
      </c>
      <c r="E2586" t="s">
        <v>86</v>
      </c>
      <c r="F2586" t="s">
        <v>87</v>
      </c>
      <c r="G2586" t="s">
        <v>108</v>
      </c>
      <c r="H2586">
        <v>1199</v>
      </c>
      <c r="I2586">
        <v>118</v>
      </c>
      <c r="J2586">
        <v>17.399999999999999</v>
      </c>
      <c r="K2586">
        <v>9.5</v>
      </c>
      <c r="L2586">
        <v>2023</v>
      </c>
      <c r="M2586">
        <v>47203</v>
      </c>
      <c r="N2586">
        <v>2</v>
      </c>
      <c r="O2586">
        <v>0</v>
      </c>
      <c r="P2586">
        <v>6.53</v>
      </c>
      <c r="Q2586" t="b">
        <f t="shared" si="360"/>
        <v>1</v>
      </c>
      <c r="R2586" t="b">
        <f t="shared" si="361"/>
        <v>0</v>
      </c>
      <c r="S2586" t="b">
        <f t="shared" si="362"/>
        <v>1</v>
      </c>
      <c r="T2586" t="b">
        <f t="shared" si="363"/>
        <v>0</v>
      </c>
      <c r="U2586" t="b">
        <f t="shared" si="364"/>
        <v>0</v>
      </c>
      <c r="V2586" t="b">
        <f t="shared" si="365"/>
        <v>1</v>
      </c>
      <c r="W2586" t="b">
        <f t="shared" si="366"/>
        <v>0</v>
      </c>
      <c r="X2586" t="b">
        <f t="shared" si="367"/>
        <v>0</v>
      </c>
      <c r="Y2586" t="b">
        <f t="shared" si="368"/>
        <v>0</v>
      </c>
    </row>
    <row r="2587" spans="1:25" x14ac:dyDescent="0.3">
      <c r="A2587">
        <v>2585</v>
      </c>
      <c r="B2587" t="s">
        <v>83</v>
      </c>
      <c r="C2587" t="s">
        <v>106</v>
      </c>
      <c r="D2587" t="s">
        <v>107</v>
      </c>
      <c r="E2587" t="s">
        <v>86</v>
      </c>
      <c r="F2587" t="s">
        <v>87</v>
      </c>
      <c r="G2587" t="s">
        <v>108</v>
      </c>
      <c r="H2587">
        <v>1199</v>
      </c>
      <c r="I2587">
        <v>118</v>
      </c>
      <c r="J2587">
        <v>17.399999999999999</v>
      </c>
      <c r="K2587">
        <v>9.5</v>
      </c>
      <c r="L2587">
        <v>2023</v>
      </c>
      <c r="M2587">
        <v>55491</v>
      </c>
      <c r="N2587">
        <v>1</v>
      </c>
      <c r="O2587">
        <v>0</v>
      </c>
      <c r="P2587">
        <v>6.36</v>
      </c>
      <c r="Q2587" t="b">
        <f t="shared" si="360"/>
        <v>1</v>
      </c>
      <c r="R2587" t="b">
        <f t="shared" si="361"/>
        <v>0</v>
      </c>
      <c r="S2587" t="b">
        <f t="shared" si="362"/>
        <v>1</v>
      </c>
      <c r="T2587" t="b">
        <f t="shared" si="363"/>
        <v>0</v>
      </c>
      <c r="U2587" t="b">
        <f t="shared" si="364"/>
        <v>0</v>
      </c>
      <c r="V2587" t="b">
        <f t="shared" si="365"/>
        <v>1</v>
      </c>
      <c r="W2587" t="b">
        <f t="shared" si="366"/>
        <v>0</v>
      </c>
      <c r="X2587" t="b">
        <f t="shared" si="367"/>
        <v>0</v>
      </c>
      <c r="Y2587" t="b">
        <f t="shared" si="368"/>
        <v>0</v>
      </c>
    </row>
    <row r="2588" spans="1:25" x14ac:dyDescent="0.3">
      <c r="A2588">
        <v>2586</v>
      </c>
      <c r="B2588" t="s">
        <v>83</v>
      </c>
      <c r="C2588" t="s">
        <v>106</v>
      </c>
      <c r="D2588" t="s">
        <v>107</v>
      </c>
      <c r="E2588" t="s">
        <v>86</v>
      </c>
      <c r="F2588" t="s">
        <v>87</v>
      </c>
      <c r="G2588" t="s">
        <v>108</v>
      </c>
      <c r="H2588">
        <v>1199</v>
      </c>
      <c r="I2588">
        <v>118</v>
      </c>
      <c r="J2588">
        <v>17.399999999999999</v>
      </c>
      <c r="K2588">
        <v>9.5</v>
      </c>
      <c r="L2588">
        <v>2021</v>
      </c>
      <c r="M2588">
        <v>86916</v>
      </c>
      <c r="N2588">
        <v>1</v>
      </c>
      <c r="O2588">
        <v>0</v>
      </c>
      <c r="P2588">
        <v>4.59</v>
      </c>
      <c r="Q2588" t="b">
        <f t="shared" si="360"/>
        <v>1</v>
      </c>
      <c r="R2588" t="b">
        <f t="shared" si="361"/>
        <v>1</v>
      </c>
      <c r="S2588" t="b">
        <f t="shared" si="362"/>
        <v>1</v>
      </c>
      <c r="T2588" t="b">
        <f t="shared" si="363"/>
        <v>0</v>
      </c>
      <c r="U2588" t="b">
        <f t="shared" si="364"/>
        <v>0</v>
      </c>
      <c r="V2588" t="b">
        <f t="shared" si="365"/>
        <v>0</v>
      </c>
      <c r="W2588" t="b">
        <f t="shared" si="366"/>
        <v>0</v>
      </c>
      <c r="X2588" t="b">
        <f t="shared" si="367"/>
        <v>0</v>
      </c>
      <c r="Y2588" t="b">
        <f t="shared" si="368"/>
        <v>0</v>
      </c>
    </row>
    <row r="2589" spans="1:25" x14ac:dyDescent="0.3">
      <c r="A2589">
        <v>2587</v>
      </c>
      <c r="B2589" t="s">
        <v>83</v>
      </c>
      <c r="C2589" t="s">
        <v>106</v>
      </c>
      <c r="D2589" t="s">
        <v>107</v>
      </c>
      <c r="E2589" t="s">
        <v>86</v>
      </c>
      <c r="F2589" t="s">
        <v>87</v>
      </c>
      <c r="G2589" t="s">
        <v>108</v>
      </c>
      <c r="H2589">
        <v>1199</v>
      </c>
      <c r="I2589">
        <v>118</v>
      </c>
      <c r="J2589">
        <v>17.399999999999999</v>
      </c>
      <c r="K2589">
        <v>9.5</v>
      </c>
      <c r="L2589">
        <v>2022</v>
      </c>
      <c r="M2589">
        <v>43832</v>
      </c>
      <c r="N2589">
        <v>2</v>
      </c>
      <c r="O2589">
        <v>0</v>
      </c>
      <c r="P2589">
        <v>5.86</v>
      </c>
      <c r="Q2589" t="b">
        <f t="shared" si="360"/>
        <v>1</v>
      </c>
      <c r="R2589" t="b">
        <f t="shared" si="361"/>
        <v>0</v>
      </c>
      <c r="S2589" t="b">
        <f t="shared" si="362"/>
        <v>1</v>
      </c>
      <c r="T2589" t="b">
        <f t="shared" si="363"/>
        <v>0</v>
      </c>
      <c r="U2589" t="b">
        <f t="shared" si="364"/>
        <v>0</v>
      </c>
      <c r="V2589" t="b">
        <f t="shared" si="365"/>
        <v>0</v>
      </c>
      <c r="W2589" t="b">
        <f t="shared" si="366"/>
        <v>0</v>
      </c>
      <c r="X2589" t="b">
        <f t="shared" si="367"/>
        <v>0</v>
      </c>
      <c r="Y2589" t="b">
        <f t="shared" si="368"/>
        <v>0</v>
      </c>
    </row>
    <row r="2590" spans="1:25" x14ac:dyDescent="0.3">
      <c r="A2590">
        <v>2588</v>
      </c>
      <c r="B2590" t="s">
        <v>83</v>
      </c>
      <c r="C2590" t="s">
        <v>106</v>
      </c>
      <c r="D2590" t="s">
        <v>107</v>
      </c>
      <c r="E2590" t="s">
        <v>86</v>
      </c>
      <c r="F2590" t="s">
        <v>87</v>
      </c>
      <c r="G2590" t="s">
        <v>108</v>
      </c>
      <c r="H2590">
        <v>1199</v>
      </c>
      <c r="I2590">
        <v>118</v>
      </c>
      <c r="J2590">
        <v>17.399999999999999</v>
      </c>
      <c r="K2590">
        <v>9.5</v>
      </c>
      <c r="L2590">
        <v>2020</v>
      </c>
      <c r="M2590">
        <v>92396</v>
      </c>
      <c r="N2590">
        <v>1</v>
      </c>
      <c r="O2590">
        <v>0</v>
      </c>
      <c r="P2590">
        <v>3.76</v>
      </c>
      <c r="Q2590" t="b">
        <f t="shared" si="360"/>
        <v>0</v>
      </c>
      <c r="R2590" t="b">
        <f t="shared" si="361"/>
        <v>0</v>
      </c>
      <c r="S2590" t="b">
        <f t="shared" si="362"/>
        <v>1</v>
      </c>
      <c r="T2590" t="b">
        <f t="shared" si="363"/>
        <v>0</v>
      </c>
      <c r="U2590" t="b">
        <f t="shared" si="364"/>
        <v>0</v>
      </c>
      <c r="V2590" t="b">
        <f t="shared" si="365"/>
        <v>0</v>
      </c>
      <c r="W2590" t="b">
        <f t="shared" si="366"/>
        <v>0</v>
      </c>
      <c r="X2590" t="b">
        <f t="shared" si="367"/>
        <v>0</v>
      </c>
      <c r="Y2590" t="b">
        <f t="shared" si="368"/>
        <v>0</v>
      </c>
    </row>
    <row r="2591" spans="1:25" x14ac:dyDescent="0.3">
      <c r="A2591">
        <v>2589</v>
      </c>
      <c r="B2591" t="s">
        <v>83</v>
      </c>
      <c r="C2591" t="s">
        <v>106</v>
      </c>
      <c r="D2591" t="s">
        <v>107</v>
      </c>
      <c r="E2591" t="s">
        <v>86</v>
      </c>
      <c r="F2591" t="s">
        <v>87</v>
      </c>
      <c r="G2591" t="s">
        <v>108</v>
      </c>
      <c r="H2591">
        <v>1199</v>
      </c>
      <c r="I2591">
        <v>118</v>
      </c>
      <c r="J2591">
        <v>17.399999999999999</v>
      </c>
      <c r="K2591">
        <v>9.5</v>
      </c>
      <c r="L2591">
        <v>2021</v>
      </c>
      <c r="M2591">
        <v>47044</v>
      </c>
      <c r="N2591">
        <v>1</v>
      </c>
      <c r="O2591">
        <v>0</v>
      </c>
      <c r="P2591">
        <v>5.42</v>
      </c>
      <c r="Q2591" t="b">
        <f t="shared" si="360"/>
        <v>1</v>
      </c>
      <c r="R2591" t="b">
        <f t="shared" si="361"/>
        <v>0</v>
      </c>
      <c r="S2591" t="b">
        <f t="shared" si="362"/>
        <v>1</v>
      </c>
      <c r="T2591" t="b">
        <f t="shared" si="363"/>
        <v>0</v>
      </c>
      <c r="U2591" t="b">
        <f t="shared" si="364"/>
        <v>0</v>
      </c>
      <c r="V2591" t="b">
        <f t="shared" si="365"/>
        <v>0</v>
      </c>
      <c r="W2591" t="b">
        <f t="shared" si="366"/>
        <v>0</v>
      </c>
      <c r="X2591" t="b">
        <f t="shared" si="367"/>
        <v>0</v>
      </c>
      <c r="Y2591" t="b">
        <f t="shared" si="368"/>
        <v>0</v>
      </c>
    </row>
    <row r="2592" spans="1:25" x14ac:dyDescent="0.3">
      <c r="A2592">
        <v>2590</v>
      </c>
      <c r="B2592" t="s">
        <v>83</v>
      </c>
      <c r="C2592" t="s">
        <v>106</v>
      </c>
      <c r="D2592" t="s">
        <v>107</v>
      </c>
      <c r="E2592" t="s">
        <v>86</v>
      </c>
      <c r="F2592" t="s">
        <v>87</v>
      </c>
      <c r="G2592" t="s">
        <v>108</v>
      </c>
      <c r="H2592">
        <v>1199</v>
      </c>
      <c r="I2592">
        <v>118</v>
      </c>
      <c r="J2592">
        <v>17.399999999999999</v>
      </c>
      <c r="K2592">
        <v>9.5</v>
      </c>
      <c r="L2592">
        <v>2022</v>
      </c>
      <c r="M2592">
        <v>55344</v>
      </c>
      <c r="N2592">
        <v>2</v>
      </c>
      <c r="O2592">
        <v>0</v>
      </c>
      <c r="P2592">
        <v>5.26</v>
      </c>
      <c r="Q2592" t="b">
        <f t="shared" si="360"/>
        <v>1</v>
      </c>
      <c r="R2592" t="b">
        <f t="shared" si="361"/>
        <v>0</v>
      </c>
      <c r="S2592" t="b">
        <f t="shared" si="362"/>
        <v>1</v>
      </c>
      <c r="T2592" t="b">
        <f t="shared" si="363"/>
        <v>0</v>
      </c>
      <c r="U2592" t="b">
        <f t="shared" si="364"/>
        <v>0</v>
      </c>
      <c r="V2592" t="b">
        <f t="shared" si="365"/>
        <v>0</v>
      </c>
      <c r="W2592" t="b">
        <f t="shared" si="366"/>
        <v>0</v>
      </c>
      <c r="X2592" t="b">
        <f t="shared" si="367"/>
        <v>0</v>
      </c>
      <c r="Y2592" t="b">
        <f t="shared" si="368"/>
        <v>0</v>
      </c>
    </row>
    <row r="2593" spans="1:25" x14ac:dyDescent="0.3">
      <c r="A2593">
        <v>2591</v>
      </c>
      <c r="B2593" t="s">
        <v>83</v>
      </c>
      <c r="C2593" t="s">
        <v>106</v>
      </c>
      <c r="D2593" t="s">
        <v>107</v>
      </c>
      <c r="E2593" t="s">
        <v>86</v>
      </c>
      <c r="F2593" t="s">
        <v>87</v>
      </c>
      <c r="G2593" t="s">
        <v>108</v>
      </c>
      <c r="H2593">
        <v>1199</v>
      </c>
      <c r="I2593">
        <v>118</v>
      </c>
      <c r="J2593">
        <v>17.399999999999999</v>
      </c>
      <c r="K2593">
        <v>9.5</v>
      </c>
      <c r="L2593">
        <v>2026</v>
      </c>
      <c r="M2593">
        <v>4049</v>
      </c>
      <c r="N2593">
        <v>2</v>
      </c>
      <c r="O2593">
        <v>0</v>
      </c>
      <c r="P2593">
        <v>9.19</v>
      </c>
      <c r="Q2593" t="b">
        <f t="shared" si="360"/>
        <v>1</v>
      </c>
      <c r="R2593" t="b">
        <f t="shared" si="361"/>
        <v>0</v>
      </c>
      <c r="S2593" t="b">
        <f t="shared" si="362"/>
        <v>0</v>
      </c>
      <c r="T2593" t="b">
        <f t="shared" si="363"/>
        <v>0</v>
      </c>
      <c r="U2593" t="b">
        <f t="shared" si="364"/>
        <v>0</v>
      </c>
      <c r="V2593" t="b">
        <f t="shared" si="365"/>
        <v>1</v>
      </c>
      <c r="W2593" t="b">
        <f t="shared" si="366"/>
        <v>1</v>
      </c>
      <c r="X2593" t="b">
        <f t="shared" si="367"/>
        <v>0</v>
      </c>
      <c r="Y2593" t="b">
        <f t="shared" si="368"/>
        <v>0</v>
      </c>
    </row>
    <row r="2594" spans="1:25" x14ac:dyDescent="0.3">
      <c r="A2594">
        <v>2592</v>
      </c>
      <c r="B2594" t="s">
        <v>83</v>
      </c>
      <c r="C2594" t="s">
        <v>106</v>
      </c>
      <c r="D2594" t="s">
        <v>107</v>
      </c>
      <c r="E2594" t="s">
        <v>86</v>
      </c>
      <c r="F2594" t="s">
        <v>87</v>
      </c>
      <c r="G2594" t="s">
        <v>108</v>
      </c>
      <c r="H2594">
        <v>1199</v>
      </c>
      <c r="I2594">
        <v>118</v>
      </c>
      <c r="J2594">
        <v>17.399999999999999</v>
      </c>
      <c r="K2594">
        <v>9.5</v>
      </c>
      <c r="L2594">
        <v>2025</v>
      </c>
      <c r="M2594">
        <v>25235</v>
      </c>
      <c r="N2594">
        <v>1</v>
      </c>
      <c r="O2594">
        <v>0</v>
      </c>
      <c r="P2594">
        <v>8.64</v>
      </c>
      <c r="Q2594" t="b">
        <f t="shared" si="360"/>
        <v>1</v>
      </c>
      <c r="R2594" t="b">
        <f t="shared" si="361"/>
        <v>0</v>
      </c>
      <c r="S2594" t="b">
        <f t="shared" si="362"/>
        <v>0</v>
      </c>
      <c r="T2594" t="b">
        <f t="shared" si="363"/>
        <v>0</v>
      </c>
      <c r="U2594" t="b">
        <f t="shared" si="364"/>
        <v>0</v>
      </c>
      <c r="V2594" t="b">
        <f t="shared" si="365"/>
        <v>1</v>
      </c>
      <c r="W2594" t="b">
        <f t="shared" si="366"/>
        <v>1</v>
      </c>
      <c r="X2594" t="b">
        <f t="shared" si="367"/>
        <v>0</v>
      </c>
      <c r="Y2594" t="b">
        <f t="shared" si="368"/>
        <v>0</v>
      </c>
    </row>
    <row r="2595" spans="1:25" x14ac:dyDescent="0.3">
      <c r="A2595">
        <v>2593</v>
      </c>
      <c r="B2595" t="s">
        <v>83</v>
      </c>
      <c r="C2595" t="s">
        <v>106</v>
      </c>
      <c r="D2595" t="s">
        <v>107</v>
      </c>
      <c r="E2595" t="s">
        <v>86</v>
      </c>
      <c r="F2595" t="s">
        <v>87</v>
      </c>
      <c r="G2595" t="s">
        <v>108</v>
      </c>
      <c r="H2595">
        <v>1199</v>
      </c>
      <c r="I2595">
        <v>118</v>
      </c>
      <c r="J2595">
        <v>17.399999999999999</v>
      </c>
      <c r="K2595">
        <v>9.5</v>
      </c>
      <c r="L2595">
        <v>2022</v>
      </c>
      <c r="M2595">
        <v>81627</v>
      </c>
      <c r="N2595">
        <v>1</v>
      </c>
      <c r="O2595">
        <v>0</v>
      </c>
      <c r="P2595">
        <v>5.24</v>
      </c>
      <c r="Q2595" t="b">
        <f t="shared" si="360"/>
        <v>1</v>
      </c>
      <c r="R2595" t="b">
        <f t="shared" si="361"/>
        <v>0</v>
      </c>
      <c r="S2595" t="b">
        <f t="shared" si="362"/>
        <v>1</v>
      </c>
      <c r="T2595" t="b">
        <f t="shared" si="363"/>
        <v>0</v>
      </c>
      <c r="U2595" t="b">
        <f t="shared" si="364"/>
        <v>0</v>
      </c>
      <c r="V2595" t="b">
        <f t="shared" si="365"/>
        <v>0</v>
      </c>
      <c r="W2595" t="b">
        <f t="shared" si="366"/>
        <v>0</v>
      </c>
      <c r="X2595" t="b">
        <f t="shared" si="367"/>
        <v>0</v>
      </c>
      <c r="Y2595" t="b">
        <f t="shared" si="368"/>
        <v>0</v>
      </c>
    </row>
    <row r="2596" spans="1:25" x14ac:dyDescent="0.3">
      <c r="A2596">
        <v>2594</v>
      </c>
      <c r="B2596" t="s">
        <v>83</v>
      </c>
      <c r="C2596" t="s">
        <v>106</v>
      </c>
      <c r="D2596" t="s">
        <v>107</v>
      </c>
      <c r="E2596" t="s">
        <v>86</v>
      </c>
      <c r="F2596" t="s">
        <v>87</v>
      </c>
      <c r="G2596" t="s">
        <v>108</v>
      </c>
      <c r="H2596">
        <v>1199</v>
      </c>
      <c r="I2596">
        <v>118</v>
      </c>
      <c r="J2596">
        <v>17.399999999999999</v>
      </c>
      <c r="K2596">
        <v>9.5</v>
      </c>
      <c r="L2596">
        <v>2022</v>
      </c>
      <c r="M2596">
        <v>87191</v>
      </c>
      <c r="N2596">
        <v>1</v>
      </c>
      <c r="O2596">
        <v>0</v>
      </c>
      <c r="P2596">
        <v>5.63</v>
      </c>
      <c r="Q2596" t="b">
        <f t="shared" si="360"/>
        <v>1</v>
      </c>
      <c r="R2596" t="b">
        <f t="shared" si="361"/>
        <v>0</v>
      </c>
      <c r="S2596" t="b">
        <f t="shared" si="362"/>
        <v>1</v>
      </c>
      <c r="T2596" t="b">
        <f t="shared" si="363"/>
        <v>0</v>
      </c>
      <c r="U2596" t="b">
        <f t="shared" si="364"/>
        <v>0</v>
      </c>
      <c r="V2596" t="b">
        <f t="shared" si="365"/>
        <v>0</v>
      </c>
      <c r="W2596" t="b">
        <f t="shared" si="366"/>
        <v>0</v>
      </c>
      <c r="X2596" t="b">
        <f t="shared" si="367"/>
        <v>0</v>
      </c>
      <c r="Y2596" t="b">
        <f t="shared" si="368"/>
        <v>0</v>
      </c>
    </row>
    <row r="2597" spans="1:25" x14ac:dyDescent="0.3">
      <c r="A2597">
        <v>2595</v>
      </c>
      <c r="B2597" t="s">
        <v>83</v>
      </c>
      <c r="C2597" t="s">
        <v>106</v>
      </c>
      <c r="D2597" t="s">
        <v>107</v>
      </c>
      <c r="E2597" t="s">
        <v>86</v>
      </c>
      <c r="F2597" t="s">
        <v>87</v>
      </c>
      <c r="G2597" t="s">
        <v>108</v>
      </c>
      <c r="H2597">
        <v>1199</v>
      </c>
      <c r="I2597">
        <v>118</v>
      </c>
      <c r="J2597">
        <v>17.399999999999999</v>
      </c>
      <c r="K2597">
        <v>9.5</v>
      </c>
      <c r="L2597">
        <v>2025</v>
      </c>
      <c r="M2597">
        <v>23295</v>
      </c>
      <c r="N2597">
        <v>1</v>
      </c>
      <c r="O2597">
        <v>0</v>
      </c>
      <c r="P2597">
        <v>8.56</v>
      </c>
      <c r="Q2597" t="b">
        <f t="shared" si="360"/>
        <v>1</v>
      </c>
      <c r="R2597" t="b">
        <f t="shared" si="361"/>
        <v>0</v>
      </c>
      <c r="S2597" t="b">
        <f t="shared" si="362"/>
        <v>0</v>
      </c>
      <c r="T2597" t="b">
        <f t="shared" si="363"/>
        <v>0</v>
      </c>
      <c r="U2597" t="b">
        <f t="shared" si="364"/>
        <v>0</v>
      </c>
      <c r="V2597" t="b">
        <f t="shared" si="365"/>
        <v>1</v>
      </c>
      <c r="W2597" t="b">
        <f t="shared" si="366"/>
        <v>1</v>
      </c>
      <c r="X2597" t="b">
        <f t="shared" si="367"/>
        <v>0</v>
      </c>
      <c r="Y2597" t="b">
        <f t="shared" si="368"/>
        <v>0</v>
      </c>
    </row>
    <row r="2598" spans="1:25" x14ac:dyDescent="0.3">
      <c r="A2598">
        <v>2596</v>
      </c>
      <c r="B2598" t="s">
        <v>83</v>
      </c>
      <c r="C2598" t="s">
        <v>106</v>
      </c>
      <c r="D2598" t="s">
        <v>107</v>
      </c>
      <c r="E2598" t="s">
        <v>86</v>
      </c>
      <c r="F2598" t="s">
        <v>87</v>
      </c>
      <c r="G2598" t="s">
        <v>108</v>
      </c>
      <c r="H2598">
        <v>1199</v>
      </c>
      <c r="I2598">
        <v>118</v>
      </c>
      <c r="J2598">
        <v>17.399999999999999</v>
      </c>
      <c r="K2598">
        <v>9.5</v>
      </c>
      <c r="L2598">
        <v>2021</v>
      </c>
      <c r="M2598">
        <v>76539</v>
      </c>
      <c r="N2598">
        <v>1</v>
      </c>
      <c r="O2598">
        <v>0</v>
      </c>
      <c r="P2598">
        <v>4.45</v>
      </c>
      <c r="Q2598" t="b">
        <f t="shared" si="360"/>
        <v>1</v>
      </c>
      <c r="R2598" t="b">
        <f t="shared" si="361"/>
        <v>1</v>
      </c>
      <c r="S2598" t="b">
        <f t="shared" si="362"/>
        <v>1</v>
      </c>
      <c r="T2598" t="b">
        <f t="shared" si="363"/>
        <v>0</v>
      </c>
      <c r="U2598" t="b">
        <f t="shared" si="364"/>
        <v>0</v>
      </c>
      <c r="V2598" t="b">
        <f t="shared" si="365"/>
        <v>0</v>
      </c>
      <c r="W2598" t="b">
        <f t="shared" si="366"/>
        <v>0</v>
      </c>
      <c r="X2598" t="b">
        <f t="shared" si="367"/>
        <v>0</v>
      </c>
      <c r="Y2598" t="b">
        <f t="shared" si="368"/>
        <v>0</v>
      </c>
    </row>
    <row r="2599" spans="1:25" x14ac:dyDescent="0.3">
      <c r="A2599">
        <v>2597</v>
      </c>
      <c r="B2599" t="s">
        <v>83</v>
      </c>
      <c r="C2599" t="s">
        <v>106</v>
      </c>
      <c r="D2599" t="s">
        <v>107</v>
      </c>
      <c r="E2599" t="s">
        <v>86</v>
      </c>
      <c r="F2599" t="s">
        <v>87</v>
      </c>
      <c r="G2599" t="s">
        <v>108</v>
      </c>
      <c r="H2599">
        <v>1199</v>
      </c>
      <c r="I2599">
        <v>118</v>
      </c>
      <c r="J2599">
        <v>17.399999999999999</v>
      </c>
      <c r="K2599">
        <v>9.5</v>
      </c>
      <c r="L2599">
        <v>2023</v>
      </c>
      <c r="M2599">
        <v>37068</v>
      </c>
      <c r="N2599">
        <v>2</v>
      </c>
      <c r="O2599">
        <v>0</v>
      </c>
      <c r="P2599">
        <v>6.69</v>
      </c>
      <c r="Q2599" t="b">
        <f t="shared" si="360"/>
        <v>1</v>
      </c>
      <c r="R2599" t="b">
        <f t="shared" si="361"/>
        <v>0</v>
      </c>
      <c r="S2599" t="b">
        <f t="shared" si="362"/>
        <v>0</v>
      </c>
      <c r="T2599" t="b">
        <f t="shared" si="363"/>
        <v>0</v>
      </c>
      <c r="U2599" t="b">
        <f t="shared" si="364"/>
        <v>0</v>
      </c>
      <c r="V2599" t="b">
        <f t="shared" si="365"/>
        <v>1</v>
      </c>
      <c r="W2599" t="b">
        <f t="shared" si="366"/>
        <v>0</v>
      </c>
      <c r="X2599" t="b">
        <f t="shared" si="367"/>
        <v>0</v>
      </c>
      <c r="Y2599" t="b">
        <f t="shared" si="368"/>
        <v>0</v>
      </c>
    </row>
    <row r="2600" spans="1:25" x14ac:dyDescent="0.3">
      <c r="A2600">
        <v>2598</v>
      </c>
      <c r="B2600" t="s">
        <v>83</v>
      </c>
      <c r="C2600" t="s">
        <v>106</v>
      </c>
      <c r="D2600" t="s">
        <v>107</v>
      </c>
      <c r="E2600" t="s">
        <v>86</v>
      </c>
      <c r="F2600" t="s">
        <v>87</v>
      </c>
      <c r="G2600" t="s">
        <v>108</v>
      </c>
      <c r="H2600">
        <v>1199</v>
      </c>
      <c r="I2600">
        <v>118</v>
      </c>
      <c r="J2600">
        <v>17.399999999999999</v>
      </c>
      <c r="K2600">
        <v>9.5</v>
      </c>
      <c r="L2600">
        <v>2021</v>
      </c>
      <c r="M2600">
        <v>103244</v>
      </c>
      <c r="N2600">
        <v>2</v>
      </c>
      <c r="O2600">
        <v>0</v>
      </c>
      <c r="P2600">
        <v>4.0999999999999996</v>
      </c>
      <c r="Q2600" t="b">
        <f t="shared" si="360"/>
        <v>1</v>
      </c>
      <c r="R2600" t="b">
        <f t="shared" si="361"/>
        <v>1</v>
      </c>
      <c r="S2600" t="b">
        <f t="shared" si="362"/>
        <v>1</v>
      </c>
      <c r="T2600" t="b">
        <f t="shared" si="363"/>
        <v>0</v>
      </c>
      <c r="U2600" t="b">
        <f t="shared" si="364"/>
        <v>0</v>
      </c>
      <c r="V2600" t="b">
        <f t="shared" si="365"/>
        <v>0</v>
      </c>
      <c r="W2600" t="b">
        <f t="shared" si="366"/>
        <v>0</v>
      </c>
      <c r="X2600" t="b">
        <f t="shared" si="367"/>
        <v>0</v>
      </c>
      <c r="Y2600" t="b">
        <f t="shared" si="368"/>
        <v>0</v>
      </c>
    </row>
    <row r="2601" spans="1:25" x14ac:dyDescent="0.3">
      <c r="A2601">
        <v>2599</v>
      </c>
      <c r="B2601" t="s">
        <v>83</v>
      </c>
      <c r="C2601" t="s">
        <v>106</v>
      </c>
      <c r="D2601" t="s">
        <v>107</v>
      </c>
      <c r="E2601" t="s">
        <v>86</v>
      </c>
      <c r="F2601" t="s">
        <v>87</v>
      </c>
      <c r="G2601" t="s">
        <v>108</v>
      </c>
      <c r="H2601">
        <v>1199</v>
      </c>
      <c r="I2601">
        <v>118</v>
      </c>
      <c r="J2601">
        <v>17.399999999999999</v>
      </c>
      <c r="K2601">
        <v>9.5</v>
      </c>
      <c r="L2601">
        <v>2026</v>
      </c>
      <c r="M2601">
        <v>5079</v>
      </c>
      <c r="N2601">
        <v>1</v>
      </c>
      <c r="O2601">
        <v>0</v>
      </c>
      <c r="P2601">
        <v>9.39</v>
      </c>
      <c r="Q2601" t="b">
        <f t="shared" si="360"/>
        <v>1</v>
      </c>
      <c r="R2601" t="b">
        <f t="shared" si="361"/>
        <v>0</v>
      </c>
      <c r="S2601" t="b">
        <f t="shared" si="362"/>
        <v>0</v>
      </c>
      <c r="T2601" t="b">
        <f t="shared" si="363"/>
        <v>0</v>
      </c>
      <c r="U2601" t="b">
        <f t="shared" si="364"/>
        <v>0</v>
      </c>
      <c r="V2601" t="b">
        <f t="shared" si="365"/>
        <v>1</v>
      </c>
      <c r="W2601" t="b">
        <f t="shared" si="366"/>
        <v>1</v>
      </c>
      <c r="X2601" t="b">
        <f t="shared" si="367"/>
        <v>0</v>
      </c>
      <c r="Y2601" t="b">
        <f t="shared" si="368"/>
        <v>0</v>
      </c>
    </row>
    <row r="2602" spans="1:25" x14ac:dyDescent="0.3">
      <c r="A2602">
        <v>2600</v>
      </c>
      <c r="B2602" t="s">
        <v>83</v>
      </c>
      <c r="C2602" t="s">
        <v>106</v>
      </c>
      <c r="D2602" t="s">
        <v>107</v>
      </c>
      <c r="E2602" t="s">
        <v>86</v>
      </c>
      <c r="F2602" t="s">
        <v>87</v>
      </c>
      <c r="G2602" t="s">
        <v>108</v>
      </c>
      <c r="H2602">
        <v>1199</v>
      </c>
      <c r="I2602">
        <v>118</v>
      </c>
      <c r="J2602">
        <v>17.399999999999999</v>
      </c>
      <c r="K2602">
        <v>9.5</v>
      </c>
      <c r="L2602">
        <v>2023</v>
      </c>
      <c r="M2602">
        <v>31092</v>
      </c>
      <c r="N2602">
        <v>2</v>
      </c>
      <c r="O2602">
        <v>0</v>
      </c>
      <c r="P2602">
        <v>6.56</v>
      </c>
      <c r="Q2602" t="b">
        <f t="shared" si="360"/>
        <v>1</v>
      </c>
      <c r="R2602" t="b">
        <f t="shared" si="361"/>
        <v>0</v>
      </c>
      <c r="S2602" t="b">
        <f t="shared" si="362"/>
        <v>0</v>
      </c>
      <c r="T2602" t="b">
        <f t="shared" si="363"/>
        <v>0</v>
      </c>
      <c r="U2602" t="b">
        <f t="shared" si="364"/>
        <v>0</v>
      </c>
      <c r="V2602" t="b">
        <f t="shared" si="365"/>
        <v>1</v>
      </c>
      <c r="W2602" t="b">
        <f t="shared" si="366"/>
        <v>0</v>
      </c>
      <c r="X2602" t="b">
        <f t="shared" si="367"/>
        <v>0</v>
      </c>
      <c r="Y2602" t="b">
        <f t="shared" si="368"/>
        <v>0</v>
      </c>
    </row>
    <row r="2603" spans="1:25" x14ac:dyDescent="0.3">
      <c r="A2603">
        <v>2601</v>
      </c>
      <c r="B2603" t="s">
        <v>83</v>
      </c>
      <c r="C2603" t="s">
        <v>106</v>
      </c>
      <c r="D2603" t="s">
        <v>109</v>
      </c>
      <c r="E2603" t="s">
        <v>86</v>
      </c>
      <c r="F2603" t="s">
        <v>91</v>
      </c>
      <c r="G2603" t="s">
        <v>108</v>
      </c>
      <c r="H2603">
        <v>1199</v>
      </c>
      <c r="I2603">
        <v>118</v>
      </c>
      <c r="J2603">
        <v>17.2</v>
      </c>
      <c r="K2603">
        <v>13.5</v>
      </c>
      <c r="L2603">
        <v>2021</v>
      </c>
      <c r="M2603">
        <v>52806</v>
      </c>
      <c r="N2603">
        <v>1</v>
      </c>
      <c r="O2603">
        <v>0</v>
      </c>
      <c r="P2603">
        <v>7.23</v>
      </c>
      <c r="Q2603" t="b">
        <f t="shared" si="360"/>
        <v>1</v>
      </c>
      <c r="R2603" t="b">
        <f t="shared" si="361"/>
        <v>0</v>
      </c>
      <c r="S2603" t="b">
        <f t="shared" si="362"/>
        <v>1</v>
      </c>
      <c r="T2603" t="b">
        <f t="shared" si="363"/>
        <v>0</v>
      </c>
      <c r="U2603" t="b">
        <f t="shared" si="364"/>
        <v>0</v>
      </c>
      <c r="V2603" t="b">
        <f t="shared" si="365"/>
        <v>0</v>
      </c>
      <c r="W2603" t="b">
        <f t="shared" si="366"/>
        <v>1</v>
      </c>
      <c r="X2603" t="b">
        <f t="shared" si="367"/>
        <v>1</v>
      </c>
      <c r="Y2603" t="b">
        <f t="shared" si="368"/>
        <v>0</v>
      </c>
    </row>
    <row r="2604" spans="1:25" x14ac:dyDescent="0.3">
      <c r="A2604">
        <v>2602</v>
      </c>
      <c r="B2604" t="s">
        <v>83</v>
      </c>
      <c r="C2604" t="s">
        <v>106</v>
      </c>
      <c r="D2604" t="s">
        <v>109</v>
      </c>
      <c r="E2604" t="s">
        <v>86</v>
      </c>
      <c r="F2604" t="s">
        <v>91</v>
      </c>
      <c r="G2604" t="s">
        <v>108</v>
      </c>
      <c r="H2604">
        <v>1199</v>
      </c>
      <c r="I2604">
        <v>118</v>
      </c>
      <c r="J2604">
        <v>17.2</v>
      </c>
      <c r="K2604">
        <v>13.5</v>
      </c>
      <c r="L2604">
        <v>2023</v>
      </c>
      <c r="M2604">
        <v>62650</v>
      </c>
      <c r="N2604">
        <v>1</v>
      </c>
      <c r="O2604">
        <v>1</v>
      </c>
      <c r="P2604">
        <v>8.07</v>
      </c>
      <c r="Q2604" t="b">
        <f t="shared" si="360"/>
        <v>1</v>
      </c>
      <c r="R2604" t="b">
        <f t="shared" si="361"/>
        <v>0</v>
      </c>
      <c r="S2604" t="b">
        <f t="shared" si="362"/>
        <v>1</v>
      </c>
      <c r="T2604" t="b">
        <f t="shared" si="363"/>
        <v>0</v>
      </c>
      <c r="U2604" t="b">
        <f t="shared" si="364"/>
        <v>0</v>
      </c>
      <c r="V2604" t="b">
        <f t="shared" si="365"/>
        <v>1</v>
      </c>
      <c r="W2604" t="b">
        <f t="shared" si="366"/>
        <v>1</v>
      </c>
      <c r="X2604" t="b">
        <f t="shared" si="367"/>
        <v>1</v>
      </c>
      <c r="Y2604" t="b">
        <f t="shared" si="368"/>
        <v>1</v>
      </c>
    </row>
    <row r="2605" spans="1:25" x14ac:dyDescent="0.3">
      <c r="A2605">
        <v>2603</v>
      </c>
      <c r="B2605" t="s">
        <v>83</v>
      </c>
      <c r="C2605" t="s">
        <v>106</v>
      </c>
      <c r="D2605" t="s">
        <v>109</v>
      </c>
      <c r="E2605" t="s">
        <v>86</v>
      </c>
      <c r="F2605" t="s">
        <v>91</v>
      </c>
      <c r="G2605" t="s">
        <v>108</v>
      </c>
      <c r="H2605">
        <v>1199</v>
      </c>
      <c r="I2605">
        <v>118</v>
      </c>
      <c r="J2605">
        <v>17.2</v>
      </c>
      <c r="K2605">
        <v>13.5</v>
      </c>
      <c r="L2605">
        <v>2023</v>
      </c>
      <c r="M2605">
        <v>38884</v>
      </c>
      <c r="N2605">
        <v>1</v>
      </c>
      <c r="O2605">
        <v>0</v>
      </c>
      <c r="P2605">
        <v>9.3800000000000008</v>
      </c>
      <c r="Q2605" t="b">
        <f t="shared" si="360"/>
        <v>1</v>
      </c>
      <c r="R2605" t="b">
        <f t="shared" si="361"/>
        <v>0</v>
      </c>
      <c r="S2605" t="b">
        <f t="shared" si="362"/>
        <v>0</v>
      </c>
      <c r="T2605" t="b">
        <f t="shared" si="363"/>
        <v>0</v>
      </c>
      <c r="U2605" t="b">
        <f t="shared" si="364"/>
        <v>0</v>
      </c>
      <c r="V2605" t="b">
        <f t="shared" si="365"/>
        <v>1</v>
      </c>
      <c r="W2605" t="b">
        <f t="shared" si="366"/>
        <v>1</v>
      </c>
      <c r="X2605" t="b">
        <f t="shared" si="367"/>
        <v>1</v>
      </c>
      <c r="Y2605" t="b">
        <f t="shared" si="368"/>
        <v>1</v>
      </c>
    </row>
    <row r="2606" spans="1:25" x14ac:dyDescent="0.3">
      <c r="A2606">
        <v>2604</v>
      </c>
      <c r="B2606" t="s">
        <v>83</v>
      </c>
      <c r="C2606" t="s">
        <v>106</v>
      </c>
      <c r="D2606" t="s">
        <v>109</v>
      </c>
      <c r="E2606" t="s">
        <v>86</v>
      </c>
      <c r="F2606" t="s">
        <v>91</v>
      </c>
      <c r="G2606" t="s">
        <v>108</v>
      </c>
      <c r="H2606">
        <v>1199</v>
      </c>
      <c r="I2606">
        <v>118</v>
      </c>
      <c r="J2606">
        <v>17.2</v>
      </c>
      <c r="K2606">
        <v>13.5</v>
      </c>
      <c r="L2606">
        <v>2020</v>
      </c>
      <c r="M2606">
        <v>119747</v>
      </c>
      <c r="N2606">
        <v>2</v>
      </c>
      <c r="O2606">
        <v>0</v>
      </c>
      <c r="P2606">
        <v>4.71</v>
      </c>
      <c r="Q2606" t="b">
        <f t="shared" si="360"/>
        <v>1</v>
      </c>
      <c r="R2606" t="b">
        <f t="shared" si="361"/>
        <v>1</v>
      </c>
      <c r="S2606" t="b">
        <f t="shared" si="362"/>
        <v>1</v>
      </c>
      <c r="T2606" t="b">
        <f t="shared" si="363"/>
        <v>0</v>
      </c>
      <c r="U2606" t="b">
        <f t="shared" si="364"/>
        <v>0</v>
      </c>
      <c r="V2606" t="b">
        <f t="shared" si="365"/>
        <v>0</v>
      </c>
      <c r="W2606" t="b">
        <f t="shared" si="366"/>
        <v>0</v>
      </c>
      <c r="X2606" t="b">
        <f t="shared" si="367"/>
        <v>1</v>
      </c>
      <c r="Y2606" t="b">
        <f t="shared" si="368"/>
        <v>0</v>
      </c>
    </row>
    <row r="2607" spans="1:25" x14ac:dyDescent="0.3">
      <c r="A2607">
        <v>2605</v>
      </c>
      <c r="B2607" t="s">
        <v>83</v>
      </c>
      <c r="C2607" t="s">
        <v>106</v>
      </c>
      <c r="D2607" t="s">
        <v>109</v>
      </c>
      <c r="E2607" t="s">
        <v>86</v>
      </c>
      <c r="F2607" t="s">
        <v>91</v>
      </c>
      <c r="G2607" t="s">
        <v>108</v>
      </c>
      <c r="H2607">
        <v>1199</v>
      </c>
      <c r="I2607">
        <v>118</v>
      </c>
      <c r="J2607">
        <v>17.2</v>
      </c>
      <c r="K2607">
        <v>13.5</v>
      </c>
      <c r="L2607">
        <v>2024</v>
      </c>
      <c r="M2607">
        <v>30211</v>
      </c>
      <c r="N2607">
        <v>2</v>
      </c>
      <c r="O2607">
        <v>0</v>
      </c>
      <c r="P2607">
        <v>10.31</v>
      </c>
      <c r="Q2607" t="b">
        <f t="shared" si="360"/>
        <v>1</v>
      </c>
      <c r="R2607" t="b">
        <f t="shared" si="361"/>
        <v>0</v>
      </c>
      <c r="S2607" t="b">
        <f t="shared" si="362"/>
        <v>0</v>
      </c>
      <c r="T2607" t="b">
        <f t="shared" si="363"/>
        <v>0</v>
      </c>
      <c r="U2607" t="b">
        <f t="shared" si="364"/>
        <v>0</v>
      </c>
      <c r="V2607" t="b">
        <f t="shared" si="365"/>
        <v>1</v>
      </c>
      <c r="W2607" t="b">
        <f t="shared" si="366"/>
        <v>1</v>
      </c>
      <c r="X2607" t="b">
        <f t="shared" si="367"/>
        <v>1</v>
      </c>
      <c r="Y2607" t="b">
        <f t="shared" si="368"/>
        <v>1</v>
      </c>
    </row>
    <row r="2608" spans="1:25" x14ac:dyDescent="0.3">
      <c r="A2608">
        <v>2606</v>
      </c>
      <c r="B2608" t="s">
        <v>83</v>
      </c>
      <c r="C2608" t="s">
        <v>106</v>
      </c>
      <c r="D2608" t="s">
        <v>109</v>
      </c>
      <c r="E2608" t="s">
        <v>86</v>
      </c>
      <c r="F2608" t="s">
        <v>91</v>
      </c>
      <c r="G2608" t="s">
        <v>108</v>
      </c>
      <c r="H2608">
        <v>1199</v>
      </c>
      <c r="I2608">
        <v>118</v>
      </c>
      <c r="J2608">
        <v>17.2</v>
      </c>
      <c r="K2608">
        <v>13.5</v>
      </c>
      <c r="L2608">
        <v>2026</v>
      </c>
      <c r="M2608">
        <v>6321</v>
      </c>
      <c r="N2608">
        <v>1</v>
      </c>
      <c r="O2608">
        <v>0</v>
      </c>
      <c r="P2608">
        <v>13</v>
      </c>
      <c r="Q2608" t="b">
        <f t="shared" si="360"/>
        <v>1</v>
      </c>
      <c r="R2608" t="b">
        <f t="shared" si="361"/>
        <v>0</v>
      </c>
      <c r="S2608" t="b">
        <f t="shared" si="362"/>
        <v>0</v>
      </c>
      <c r="T2608" t="b">
        <f t="shared" si="363"/>
        <v>0</v>
      </c>
      <c r="U2608" t="b">
        <f t="shared" si="364"/>
        <v>0</v>
      </c>
      <c r="V2608" t="b">
        <f t="shared" si="365"/>
        <v>1</v>
      </c>
      <c r="W2608" t="b">
        <f t="shared" si="366"/>
        <v>1</v>
      </c>
      <c r="X2608" t="b">
        <f t="shared" si="367"/>
        <v>1</v>
      </c>
      <c r="Y2608" t="b">
        <f t="shared" si="368"/>
        <v>1</v>
      </c>
    </row>
    <row r="2609" spans="1:25" x14ac:dyDescent="0.3">
      <c r="A2609">
        <v>2607</v>
      </c>
      <c r="B2609" t="s">
        <v>83</v>
      </c>
      <c r="C2609" t="s">
        <v>106</v>
      </c>
      <c r="D2609" t="s">
        <v>109</v>
      </c>
      <c r="E2609" t="s">
        <v>86</v>
      </c>
      <c r="F2609" t="s">
        <v>91</v>
      </c>
      <c r="G2609" t="s">
        <v>108</v>
      </c>
      <c r="H2609">
        <v>1199</v>
      </c>
      <c r="I2609">
        <v>118</v>
      </c>
      <c r="J2609">
        <v>17.2</v>
      </c>
      <c r="K2609">
        <v>13.5</v>
      </c>
      <c r="L2609">
        <v>2024</v>
      </c>
      <c r="M2609">
        <v>20335</v>
      </c>
      <c r="N2609">
        <v>2</v>
      </c>
      <c r="O2609">
        <v>1</v>
      </c>
      <c r="P2609">
        <v>10</v>
      </c>
      <c r="Q2609" t="b">
        <f t="shared" si="360"/>
        <v>1</v>
      </c>
      <c r="R2609" t="b">
        <f t="shared" si="361"/>
        <v>0</v>
      </c>
      <c r="S2609" t="b">
        <f t="shared" si="362"/>
        <v>0</v>
      </c>
      <c r="T2609" t="b">
        <f t="shared" si="363"/>
        <v>0</v>
      </c>
      <c r="U2609" t="b">
        <f t="shared" si="364"/>
        <v>0</v>
      </c>
      <c r="V2609" t="b">
        <f t="shared" si="365"/>
        <v>1</v>
      </c>
      <c r="W2609" t="b">
        <f t="shared" si="366"/>
        <v>1</v>
      </c>
      <c r="X2609" t="b">
        <f t="shared" si="367"/>
        <v>1</v>
      </c>
      <c r="Y2609" t="b">
        <f t="shared" si="368"/>
        <v>1</v>
      </c>
    </row>
    <row r="2610" spans="1:25" x14ac:dyDescent="0.3">
      <c r="A2610">
        <v>2608</v>
      </c>
      <c r="B2610" t="s">
        <v>83</v>
      </c>
      <c r="C2610" t="s">
        <v>106</v>
      </c>
      <c r="D2610" t="s">
        <v>109</v>
      </c>
      <c r="E2610" t="s">
        <v>86</v>
      </c>
      <c r="F2610" t="s">
        <v>91</v>
      </c>
      <c r="G2610" t="s">
        <v>108</v>
      </c>
      <c r="H2610">
        <v>1199</v>
      </c>
      <c r="I2610">
        <v>118</v>
      </c>
      <c r="J2610">
        <v>17.2</v>
      </c>
      <c r="K2610">
        <v>13.5</v>
      </c>
      <c r="L2610">
        <v>2022</v>
      </c>
      <c r="M2610">
        <v>67626</v>
      </c>
      <c r="N2610">
        <v>2</v>
      </c>
      <c r="O2610">
        <v>0</v>
      </c>
      <c r="P2610">
        <v>7.31</v>
      </c>
      <c r="Q2610" t="b">
        <f t="shared" si="360"/>
        <v>1</v>
      </c>
      <c r="R2610" t="b">
        <f t="shared" si="361"/>
        <v>0</v>
      </c>
      <c r="S2610" t="b">
        <f t="shared" si="362"/>
        <v>1</v>
      </c>
      <c r="T2610" t="b">
        <f t="shared" si="363"/>
        <v>0</v>
      </c>
      <c r="U2610" t="b">
        <f t="shared" si="364"/>
        <v>0</v>
      </c>
      <c r="V2610" t="b">
        <f t="shared" si="365"/>
        <v>0</v>
      </c>
      <c r="W2610" t="b">
        <f t="shared" si="366"/>
        <v>1</v>
      </c>
      <c r="X2610" t="b">
        <f t="shared" si="367"/>
        <v>1</v>
      </c>
      <c r="Y2610" t="b">
        <f t="shared" si="368"/>
        <v>0</v>
      </c>
    </row>
    <row r="2611" spans="1:25" x14ac:dyDescent="0.3">
      <c r="A2611">
        <v>2609</v>
      </c>
      <c r="B2611" t="s">
        <v>83</v>
      </c>
      <c r="C2611" t="s">
        <v>106</v>
      </c>
      <c r="D2611" t="s">
        <v>109</v>
      </c>
      <c r="E2611" t="s">
        <v>86</v>
      </c>
      <c r="F2611" t="s">
        <v>91</v>
      </c>
      <c r="G2611" t="s">
        <v>108</v>
      </c>
      <c r="H2611">
        <v>1199</v>
      </c>
      <c r="I2611">
        <v>118</v>
      </c>
      <c r="J2611">
        <v>17.2</v>
      </c>
      <c r="K2611">
        <v>13.5</v>
      </c>
      <c r="L2611">
        <v>2025</v>
      </c>
      <c r="M2611">
        <v>28917</v>
      </c>
      <c r="N2611">
        <v>1</v>
      </c>
      <c r="O2611">
        <v>0</v>
      </c>
      <c r="P2611">
        <v>12.03</v>
      </c>
      <c r="Q2611" t="b">
        <f t="shared" si="360"/>
        <v>1</v>
      </c>
      <c r="R2611" t="b">
        <f t="shared" si="361"/>
        <v>0</v>
      </c>
      <c r="S2611" t="b">
        <f t="shared" si="362"/>
        <v>0</v>
      </c>
      <c r="T2611" t="b">
        <f t="shared" si="363"/>
        <v>0</v>
      </c>
      <c r="U2611" t="b">
        <f t="shared" si="364"/>
        <v>0</v>
      </c>
      <c r="V2611" t="b">
        <f t="shared" si="365"/>
        <v>1</v>
      </c>
      <c r="W2611" t="b">
        <f t="shared" si="366"/>
        <v>1</v>
      </c>
      <c r="X2611" t="b">
        <f t="shared" si="367"/>
        <v>1</v>
      </c>
      <c r="Y2611" t="b">
        <f t="shared" si="368"/>
        <v>1</v>
      </c>
    </row>
    <row r="2612" spans="1:25" x14ac:dyDescent="0.3">
      <c r="A2612">
        <v>2610</v>
      </c>
      <c r="B2612" t="s">
        <v>83</v>
      </c>
      <c r="C2612" t="s">
        <v>106</v>
      </c>
      <c r="D2612" t="s">
        <v>109</v>
      </c>
      <c r="E2612" t="s">
        <v>86</v>
      </c>
      <c r="F2612" t="s">
        <v>91</v>
      </c>
      <c r="G2612" t="s">
        <v>108</v>
      </c>
      <c r="H2612">
        <v>1199</v>
      </c>
      <c r="I2612">
        <v>118</v>
      </c>
      <c r="J2612">
        <v>17.2</v>
      </c>
      <c r="K2612">
        <v>13.5</v>
      </c>
      <c r="L2612">
        <v>2022</v>
      </c>
      <c r="M2612">
        <v>57335</v>
      </c>
      <c r="N2612">
        <v>1</v>
      </c>
      <c r="O2612">
        <v>0</v>
      </c>
      <c r="P2612">
        <v>8.6199999999999992</v>
      </c>
      <c r="Q2612" t="b">
        <f t="shared" si="360"/>
        <v>1</v>
      </c>
      <c r="R2612" t="b">
        <f t="shared" si="361"/>
        <v>0</v>
      </c>
      <c r="S2612" t="b">
        <f t="shared" si="362"/>
        <v>1</v>
      </c>
      <c r="T2612" t="b">
        <f t="shared" si="363"/>
        <v>0</v>
      </c>
      <c r="U2612" t="b">
        <f t="shared" si="364"/>
        <v>0</v>
      </c>
      <c r="V2612" t="b">
        <f t="shared" si="365"/>
        <v>0</v>
      </c>
      <c r="W2612" t="b">
        <f t="shared" si="366"/>
        <v>1</v>
      </c>
      <c r="X2612" t="b">
        <f t="shared" si="367"/>
        <v>1</v>
      </c>
      <c r="Y2612" t="b">
        <f t="shared" si="368"/>
        <v>0</v>
      </c>
    </row>
    <row r="2613" spans="1:25" x14ac:dyDescent="0.3">
      <c r="A2613">
        <v>2611</v>
      </c>
      <c r="B2613" t="s">
        <v>83</v>
      </c>
      <c r="C2613" t="s">
        <v>106</v>
      </c>
      <c r="D2613" t="s">
        <v>109</v>
      </c>
      <c r="E2613" t="s">
        <v>86</v>
      </c>
      <c r="F2613" t="s">
        <v>91</v>
      </c>
      <c r="G2613" t="s">
        <v>108</v>
      </c>
      <c r="H2613">
        <v>1199</v>
      </c>
      <c r="I2613">
        <v>118</v>
      </c>
      <c r="J2613">
        <v>17.2</v>
      </c>
      <c r="K2613">
        <v>13.5</v>
      </c>
      <c r="L2613">
        <v>2024</v>
      </c>
      <c r="M2613">
        <v>44071</v>
      </c>
      <c r="N2613">
        <v>1</v>
      </c>
      <c r="O2613">
        <v>0</v>
      </c>
      <c r="P2613">
        <v>10.47</v>
      </c>
      <c r="Q2613" t="b">
        <f t="shared" si="360"/>
        <v>1</v>
      </c>
      <c r="R2613" t="b">
        <f t="shared" si="361"/>
        <v>0</v>
      </c>
      <c r="S2613" t="b">
        <f t="shared" si="362"/>
        <v>1</v>
      </c>
      <c r="T2613" t="b">
        <f t="shared" si="363"/>
        <v>0</v>
      </c>
      <c r="U2613" t="b">
        <f t="shared" si="364"/>
        <v>0</v>
      </c>
      <c r="V2613" t="b">
        <f t="shared" si="365"/>
        <v>1</v>
      </c>
      <c r="W2613" t="b">
        <f t="shared" si="366"/>
        <v>1</v>
      </c>
      <c r="X2613" t="b">
        <f t="shared" si="367"/>
        <v>1</v>
      </c>
      <c r="Y2613" t="b">
        <f t="shared" si="368"/>
        <v>1</v>
      </c>
    </row>
    <row r="2614" spans="1:25" x14ac:dyDescent="0.3">
      <c r="A2614">
        <v>2612</v>
      </c>
      <c r="B2614" t="s">
        <v>83</v>
      </c>
      <c r="C2614" t="s">
        <v>106</v>
      </c>
      <c r="D2614" t="s">
        <v>109</v>
      </c>
      <c r="E2614" t="s">
        <v>86</v>
      </c>
      <c r="F2614" t="s">
        <v>91</v>
      </c>
      <c r="G2614" t="s">
        <v>108</v>
      </c>
      <c r="H2614">
        <v>1199</v>
      </c>
      <c r="I2614">
        <v>118</v>
      </c>
      <c r="J2614">
        <v>17.2</v>
      </c>
      <c r="K2614">
        <v>13.5</v>
      </c>
      <c r="L2614">
        <v>2025</v>
      </c>
      <c r="M2614">
        <v>28835</v>
      </c>
      <c r="N2614">
        <v>1</v>
      </c>
      <c r="O2614">
        <v>0</v>
      </c>
      <c r="P2614">
        <v>11.59</v>
      </c>
      <c r="Q2614" t="b">
        <f t="shared" si="360"/>
        <v>1</v>
      </c>
      <c r="R2614" t="b">
        <f t="shared" si="361"/>
        <v>0</v>
      </c>
      <c r="S2614" t="b">
        <f t="shared" si="362"/>
        <v>0</v>
      </c>
      <c r="T2614" t="b">
        <f t="shared" si="363"/>
        <v>0</v>
      </c>
      <c r="U2614" t="b">
        <f t="shared" si="364"/>
        <v>0</v>
      </c>
      <c r="V2614" t="b">
        <f t="shared" si="365"/>
        <v>1</v>
      </c>
      <c r="W2614" t="b">
        <f t="shared" si="366"/>
        <v>1</v>
      </c>
      <c r="X2614" t="b">
        <f t="shared" si="367"/>
        <v>1</v>
      </c>
      <c r="Y2614" t="b">
        <f t="shared" si="368"/>
        <v>1</v>
      </c>
    </row>
    <row r="2615" spans="1:25" x14ac:dyDescent="0.3">
      <c r="A2615">
        <v>2613</v>
      </c>
      <c r="B2615" t="s">
        <v>83</v>
      </c>
      <c r="C2615" t="s">
        <v>106</v>
      </c>
      <c r="D2615" t="s">
        <v>109</v>
      </c>
      <c r="E2615" t="s">
        <v>86</v>
      </c>
      <c r="F2615" t="s">
        <v>91</v>
      </c>
      <c r="G2615" t="s">
        <v>108</v>
      </c>
      <c r="H2615">
        <v>1199</v>
      </c>
      <c r="I2615">
        <v>118</v>
      </c>
      <c r="J2615">
        <v>17.2</v>
      </c>
      <c r="K2615">
        <v>13.5</v>
      </c>
      <c r="L2615">
        <v>2026</v>
      </c>
      <c r="M2615">
        <v>9007</v>
      </c>
      <c r="N2615">
        <v>1</v>
      </c>
      <c r="O2615">
        <v>0</v>
      </c>
      <c r="P2615">
        <v>13.12</v>
      </c>
      <c r="Q2615" t="b">
        <f t="shared" si="360"/>
        <v>1</v>
      </c>
      <c r="R2615" t="b">
        <f t="shared" si="361"/>
        <v>0</v>
      </c>
      <c r="S2615" t="b">
        <f t="shared" si="362"/>
        <v>0</v>
      </c>
      <c r="T2615" t="b">
        <f t="shared" si="363"/>
        <v>0</v>
      </c>
      <c r="U2615" t="b">
        <f t="shared" si="364"/>
        <v>0</v>
      </c>
      <c r="V2615" t="b">
        <f t="shared" si="365"/>
        <v>1</v>
      </c>
      <c r="W2615" t="b">
        <f t="shared" si="366"/>
        <v>1</v>
      </c>
      <c r="X2615" t="b">
        <f t="shared" si="367"/>
        <v>1</v>
      </c>
      <c r="Y2615" t="b">
        <f t="shared" si="368"/>
        <v>1</v>
      </c>
    </row>
    <row r="2616" spans="1:25" x14ac:dyDescent="0.3">
      <c r="A2616">
        <v>2614</v>
      </c>
      <c r="B2616" t="s">
        <v>83</v>
      </c>
      <c r="C2616" t="s">
        <v>106</v>
      </c>
      <c r="D2616" t="s">
        <v>109</v>
      </c>
      <c r="E2616" t="s">
        <v>86</v>
      </c>
      <c r="F2616" t="s">
        <v>91</v>
      </c>
      <c r="G2616" t="s">
        <v>108</v>
      </c>
      <c r="H2616">
        <v>1199</v>
      </c>
      <c r="I2616">
        <v>118</v>
      </c>
      <c r="J2616">
        <v>17.2</v>
      </c>
      <c r="K2616">
        <v>13.5</v>
      </c>
      <c r="L2616">
        <v>2025</v>
      </c>
      <c r="M2616">
        <v>25779</v>
      </c>
      <c r="N2616">
        <v>1</v>
      </c>
      <c r="O2616">
        <v>0</v>
      </c>
      <c r="P2616">
        <v>11.75</v>
      </c>
      <c r="Q2616" t="b">
        <f t="shared" si="360"/>
        <v>1</v>
      </c>
      <c r="R2616" t="b">
        <f t="shared" si="361"/>
        <v>0</v>
      </c>
      <c r="S2616" t="b">
        <f t="shared" si="362"/>
        <v>0</v>
      </c>
      <c r="T2616" t="b">
        <f t="shared" si="363"/>
        <v>0</v>
      </c>
      <c r="U2616" t="b">
        <f t="shared" si="364"/>
        <v>0</v>
      </c>
      <c r="V2616" t="b">
        <f t="shared" si="365"/>
        <v>1</v>
      </c>
      <c r="W2616" t="b">
        <f t="shared" si="366"/>
        <v>1</v>
      </c>
      <c r="X2616" t="b">
        <f t="shared" si="367"/>
        <v>1</v>
      </c>
      <c r="Y2616" t="b">
        <f t="shared" si="368"/>
        <v>1</v>
      </c>
    </row>
    <row r="2617" spans="1:25" x14ac:dyDescent="0.3">
      <c r="A2617">
        <v>2615</v>
      </c>
      <c r="B2617" t="s">
        <v>83</v>
      </c>
      <c r="C2617" t="s">
        <v>106</v>
      </c>
      <c r="D2617" t="s">
        <v>109</v>
      </c>
      <c r="E2617" t="s">
        <v>86</v>
      </c>
      <c r="F2617" t="s">
        <v>91</v>
      </c>
      <c r="G2617" t="s">
        <v>108</v>
      </c>
      <c r="H2617">
        <v>1199</v>
      </c>
      <c r="I2617">
        <v>118</v>
      </c>
      <c r="J2617">
        <v>17.2</v>
      </c>
      <c r="K2617">
        <v>13.5</v>
      </c>
      <c r="L2617">
        <v>2023</v>
      </c>
      <c r="M2617">
        <v>29540</v>
      </c>
      <c r="N2617">
        <v>1</v>
      </c>
      <c r="O2617">
        <v>0</v>
      </c>
      <c r="P2617">
        <v>9.9700000000000006</v>
      </c>
      <c r="Q2617" t="b">
        <f t="shared" si="360"/>
        <v>1</v>
      </c>
      <c r="R2617" t="b">
        <f t="shared" si="361"/>
        <v>0</v>
      </c>
      <c r="S2617" t="b">
        <f t="shared" si="362"/>
        <v>0</v>
      </c>
      <c r="T2617" t="b">
        <f t="shared" si="363"/>
        <v>0</v>
      </c>
      <c r="U2617" t="b">
        <f t="shared" si="364"/>
        <v>0</v>
      </c>
      <c r="V2617" t="b">
        <f t="shared" si="365"/>
        <v>1</v>
      </c>
      <c r="W2617" t="b">
        <f t="shared" si="366"/>
        <v>1</v>
      </c>
      <c r="X2617" t="b">
        <f t="shared" si="367"/>
        <v>1</v>
      </c>
      <c r="Y2617" t="b">
        <f t="shared" si="368"/>
        <v>1</v>
      </c>
    </row>
    <row r="2618" spans="1:25" x14ac:dyDescent="0.3">
      <c r="A2618">
        <v>2616</v>
      </c>
      <c r="B2618" t="s">
        <v>83</v>
      </c>
      <c r="C2618" t="s">
        <v>106</v>
      </c>
      <c r="D2618" t="s">
        <v>109</v>
      </c>
      <c r="E2618" t="s">
        <v>86</v>
      </c>
      <c r="F2618" t="s">
        <v>91</v>
      </c>
      <c r="G2618" t="s">
        <v>108</v>
      </c>
      <c r="H2618">
        <v>1199</v>
      </c>
      <c r="I2618">
        <v>118</v>
      </c>
      <c r="J2618">
        <v>17.2</v>
      </c>
      <c r="K2618">
        <v>13.5</v>
      </c>
      <c r="L2618">
        <v>2026</v>
      </c>
      <c r="M2618">
        <v>9414</v>
      </c>
      <c r="N2618">
        <v>2</v>
      </c>
      <c r="O2618">
        <v>1</v>
      </c>
      <c r="P2618">
        <v>11.99</v>
      </c>
      <c r="Q2618" t="b">
        <f t="shared" si="360"/>
        <v>1</v>
      </c>
      <c r="R2618" t="b">
        <f t="shared" si="361"/>
        <v>0</v>
      </c>
      <c r="S2618" t="b">
        <f t="shared" si="362"/>
        <v>0</v>
      </c>
      <c r="T2618" t="b">
        <f t="shared" si="363"/>
        <v>0</v>
      </c>
      <c r="U2618" t="b">
        <f t="shared" si="364"/>
        <v>0</v>
      </c>
      <c r="V2618" t="b">
        <f t="shared" si="365"/>
        <v>1</v>
      </c>
      <c r="W2618" t="b">
        <f t="shared" si="366"/>
        <v>1</v>
      </c>
      <c r="X2618" t="b">
        <f t="shared" si="367"/>
        <v>1</v>
      </c>
      <c r="Y2618" t="b">
        <f t="shared" si="368"/>
        <v>1</v>
      </c>
    </row>
    <row r="2619" spans="1:25" x14ac:dyDescent="0.3">
      <c r="A2619">
        <v>2617</v>
      </c>
      <c r="B2619" t="s">
        <v>83</v>
      </c>
      <c r="C2619" t="s">
        <v>106</v>
      </c>
      <c r="D2619" t="s">
        <v>109</v>
      </c>
      <c r="E2619" t="s">
        <v>86</v>
      </c>
      <c r="F2619" t="s">
        <v>91</v>
      </c>
      <c r="G2619" t="s">
        <v>108</v>
      </c>
      <c r="H2619">
        <v>1199</v>
      </c>
      <c r="I2619">
        <v>118</v>
      </c>
      <c r="J2619">
        <v>17.2</v>
      </c>
      <c r="K2619">
        <v>13.5</v>
      </c>
      <c r="L2619">
        <v>2020</v>
      </c>
      <c r="M2619">
        <v>76925</v>
      </c>
      <c r="N2619">
        <v>1</v>
      </c>
      <c r="O2619">
        <v>0</v>
      </c>
      <c r="P2619">
        <v>5.58</v>
      </c>
      <c r="Q2619" t="b">
        <f t="shared" si="360"/>
        <v>1</v>
      </c>
      <c r="R2619" t="b">
        <f t="shared" si="361"/>
        <v>0</v>
      </c>
      <c r="S2619" t="b">
        <f t="shared" si="362"/>
        <v>1</v>
      </c>
      <c r="T2619" t="b">
        <f t="shared" si="363"/>
        <v>0</v>
      </c>
      <c r="U2619" t="b">
        <f t="shared" si="364"/>
        <v>0</v>
      </c>
      <c r="V2619" t="b">
        <f t="shared" si="365"/>
        <v>0</v>
      </c>
      <c r="W2619" t="b">
        <f t="shared" si="366"/>
        <v>0</v>
      </c>
      <c r="X2619" t="b">
        <f t="shared" si="367"/>
        <v>1</v>
      </c>
      <c r="Y2619" t="b">
        <f t="shared" si="368"/>
        <v>0</v>
      </c>
    </row>
    <row r="2620" spans="1:25" x14ac:dyDescent="0.3">
      <c r="A2620">
        <v>2618</v>
      </c>
      <c r="B2620" t="s">
        <v>83</v>
      </c>
      <c r="C2620" t="s">
        <v>106</v>
      </c>
      <c r="D2620" t="s">
        <v>109</v>
      </c>
      <c r="E2620" t="s">
        <v>86</v>
      </c>
      <c r="F2620" t="s">
        <v>91</v>
      </c>
      <c r="G2620" t="s">
        <v>108</v>
      </c>
      <c r="H2620">
        <v>1199</v>
      </c>
      <c r="I2620">
        <v>118</v>
      </c>
      <c r="J2620">
        <v>17.2</v>
      </c>
      <c r="K2620">
        <v>13.5</v>
      </c>
      <c r="L2620">
        <v>2023</v>
      </c>
      <c r="M2620">
        <v>47213</v>
      </c>
      <c r="N2620">
        <v>2</v>
      </c>
      <c r="O2620">
        <v>0</v>
      </c>
      <c r="P2620">
        <v>9</v>
      </c>
      <c r="Q2620" t="b">
        <f t="shared" si="360"/>
        <v>1</v>
      </c>
      <c r="R2620" t="b">
        <f t="shared" si="361"/>
        <v>0</v>
      </c>
      <c r="S2620" t="b">
        <f t="shared" si="362"/>
        <v>1</v>
      </c>
      <c r="T2620" t="b">
        <f t="shared" si="363"/>
        <v>0</v>
      </c>
      <c r="U2620" t="b">
        <f t="shared" si="364"/>
        <v>0</v>
      </c>
      <c r="V2620" t="b">
        <f t="shared" si="365"/>
        <v>1</v>
      </c>
      <c r="W2620" t="b">
        <f t="shared" si="366"/>
        <v>1</v>
      </c>
      <c r="X2620" t="b">
        <f t="shared" si="367"/>
        <v>1</v>
      </c>
      <c r="Y2620" t="b">
        <f t="shared" si="368"/>
        <v>1</v>
      </c>
    </row>
    <row r="2621" spans="1:25" x14ac:dyDescent="0.3">
      <c r="A2621">
        <v>2619</v>
      </c>
      <c r="B2621" t="s">
        <v>83</v>
      </c>
      <c r="C2621" t="s">
        <v>106</v>
      </c>
      <c r="D2621" t="s">
        <v>109</v>
      </c>
      <c r="E2621" t="s">
        <v>86</v>
      </c>
      <c r="F2621" t="s">
        <v>91</v>
      </c>
      <c r="G2621" t="s">
        <v>108</v>
      </c>
      <c r="H2621">
        <v>1199</v>
      </c>
      <c r="I2621">
        <v>118</v>
      </c>
      <c r="J2621">
        <v>17.2</v>
      </c>
      <c r="K2621">
        <v>13.5</v>
      </c>
      <c r="L2621">
        <v>2023</v>
      </c>
      <c r="M2621">
        <v>33491</v>
      </c>
      <c r="N2621">
        <v>1</v>
      </c>
      <c r="O2621">
        <v>0</v>
      </c>
      <c r="P2621">
        <v>9.52</v>
      </c>
      <c r="Q2621" t="b">
        <f t="shared" si="360"/>
        <v>1</v>
      </c>
      <c r="R2621" t="b">
        <f t="shared" si="361"/>
        <v>0</v>
      </c>
      <c r="S2621" t="b">
        <f t="shared" si="362"/>
        <v>0</v>
      </c>
      <c r="T2621" t="b">
        <f t="shared" si="363"/>
        <v>0</v>
      </c>
      <c r="U2621" t="b">
        <f t="shared" si="364"/>
        <v>0</v>
      </c>
      <c r="V2621" t="b">
        <f t="shared" si="365"/>
        <v>1</v>
      </c>
      <c r="W2621" t="b">
        <f t="shared" si="366"/>
        <v>1</v>
      </c>
      <c r="X2621" t="b">
        <f t="shared" si="367"/>
        <v>1</v>
      </c>
      <c r="Y2621" t="b">
        <f t="shared" si="368"/>
        <v>1</v>
      </c>
    </row>
    <row r="2622" spans="1:25" x14ac:dyDescent="0.3">
      <c r="A2622">
        <v>2620</v>
      </c>
      <c r="B2622" t="s">
        <v>83</v>
      </c>
      <c r="C2622" t="s">
        <v>106</v>
      </c>
      <c r="D2622" t="s">
        <v>109</v>
      </c>
      <c r="E2622" t="s">
        <v>86</v>
      </c>
      <c r="F2622" t="s">
        <v>91</v>
      </c>
      <c r="G2622" t="s">
        <v>108</v>
      </c>
      <c r="H2622">
        <v>1199</v>
      </c>
      <c r="I2622">
        <v>118</v>
      </c>
      <c r="J2622">
        <v>17.2</v>
      </c>
      <c r="K2622">
        <v>13.5</v>
      </c>
      <c r="L2622">
        <v>2024</v>
      </c>
      <c r="M2622">
        <v>35455</v>
      </c>
      <c r="N2622">
        <v>1</v>
      </c>
      <c r="O2622">
        <v>0</v>
      </c>
      <c r="P2622">
        <v>10.95</v>
      </c>
      <c r="Q2622" t="b">
        <f t="shared" si="360"/>
        <v>1</v>
      </c>
      <c r="R2622" t="b">
        <f t="shared" si="361"/>
        <v>0</v>
      </c>
      <c r="S2622" t="b">
        <f t="shared" si="362"/>
        <v>0</v>
      </c>
      <c r="T2622" t="b">
        <f t="shared" si="363"/>
        <v>0</v>
      </c>
      <c r="U2622" t="b">
        <f t="shared" si="364"/>
        <v>0</v>
      </c>
      <c r="V2622" t="b">
        <f t="shared" si="365"/>
        <v>1</v>
      </c>
      <c r="W2622" t="b">
        <f t="shared" si="366"/>
        <v>1</v>
      </c>
      <c r="X2622" t="b">
        <f t="shared" si="367"/>
        <v>1</v>
      </c>
      <c r="Y2622" t="b">
        <f t="shared" si="368"/>
        <v>1</v>
      </c>
    </row>
    <row r="2623" spans="1:25" x14ac:dyDescent="0.3">
      <c r="A2623">
        <v>2621</v>
      </c>
      <c r="B2623" t="s">
        <v>83</v>
      </c>
      <c r="C2623" t="s">
        <v>106</v>
      </c>
      <c r="D2623" t="s">
        <v>109</v>
      </c>
      <c r="E2623" t="s">
        <v>86</v>
      </c>
      <c r="F2623" t="s">
        <v>91</v>
      </c>
      <c r="G2623" t="s">
        <v>108</v>
      </c>
      <c r="H2623">
        <v>1199</v>
      </c>
      <c r="I2623">
        <v>118</v>
      </c>
      <c r="J2623">
        <v>17.2</v>
      </c>
      <c r="K2623">
        <v>13.5</v>
      </c>
      <c r="L2623">
        <v>2024</v>
      </c>
      <c r="M2623">
        <v>42338</v>
      </c>
      <c r="N2623">
        <v>1</v>
      </c>
      <c r="O2623">
        <v>0</v>
      </c>
      <c r="P2623">
        <v>10.45</v>
      </c>
      <c r="Q2623" t="b">
        <f t="shared" si="360"/>
        <v>1</v>
      </c>
      <c r="R2623" t="b">
        <f t="shared" si="361"/>
        <v>0</v>
      </c>
      <c r="S2623" t="b">
        <f t="shared" si="362"/>
        <v>1</v>
      </c>
      <c r="T2623" t="b">
        <f t="shared" si="363"/>
        <v>0</v>
      </c>
      <c r="U2623" t="b">
        <f t="shared" si="364"/>
        <v>0</v>
      </c>
      <c r="V2623" t="b">
        <f t="shared" si="365"/>
        <v>1</v>
      </c>
      <c r="W2623" t="b">
        <f t="shared" si="366"/>
        <v>1</v>
      </c>
      <c r="X2623" t="b">
        <f t="shared" si="367"/>
        <v>1</v>
      </c>
      <c r="Y2623" t="b">
        <f t="shared" si="368"/>
        <v>1</v>
      </c>
    </row>
    <row r="2624" spans="1:25" x14ac:dyDescent="0.3">
      <c r="A2624">
        <v>2622</v>
      </c>
      <c r="B2624" t="s">
        <v>83</v>
      </c>
      <c r="C2624" t="s">
        <v>106</v>
      </c>
      <c r="D2624" t="s">
        <v>109</v>
      </c>
      <c r="E2624" t="s">
        <v>86</v>
      </c>
      <c r="F2624" t="s">
        <v>91</v>
      </c>
      <c r="G2624" t="s">
        <v>108</v>
      </c>
      <c r="H2624">
        <v>1199</v>
      </c>
      <c r="I2624">
        <v>118</v>
      </c>
      <c r="J2624">
        <v>17.2</v>
      </c>
      <c r="K2624">
        <v>13.5</v>
      </c>
      <c r="L2624">
        <v>2025</v>
      </c>
      <c r="M2624">
        <v>15910</v>
      </c>
      <c r="N2624">
        <v>1</v>
      </c>
      <c r="O2624">
        <v>0</v>
      </c>
      <c r="P2624">
        <v>11.92</v>
      </c>
      <c r="Q2624" t="b">
        <f t="shared" si="360"/>
        <v>1</v>
      </c>
      <c r="R2624" t="b">
        <f t="shared" si="361"/>
        <v>0</v>
      </c>
      <c r="S2624" t="b">
        <f t="shared" si="362"/>
        <v>0</v>
      </c>
      <c r="T2624" t="b">
        <f t="shared" si="363"/>
        <v>0</v>
      </c>
      <c r="U2624" t="b">
        <f t="shared" si="364"/>
        <v>0</v>
      </c>
      <c r="V2624" t="b">
        <f t="shared" si="365"/>
        <v>1</v>
      </c>
      <c r="W2624" t="b">
        <f t="shared" si="366"/>
        <v>1</v>
      </c>
      <c r="X2624" t="b">
        <f t="shared" si="367"/>
        <v>1</v>
      </c>
      <c r="Y2624" t="b">
        <f t="shared" si="368"/>
        <v>1</v>
      </c>
    </row>
    <row r="2625" spans="1:25" x14ac:dyDescent="0.3">
      <c r="A2625">
        <v>2623</v>
      </c>
      <c r="B2625" t="s">
        <v>83</v>
      </c>
      <c r="C2625" t="s">
        <v>106</v>
      </c>
      <c r="D2625" t="s">
        <v>109</v>
      </c>
      <c r="E2625" t="s">
        <v>86</v>
      </c>
      <c r="F2625" t="s">
        <v>91</v>
      </c>
      <c r="G2625" t="s">
        <v>108</v>
      </c>
      <c r="H2625">
        <v>1199</v>
      </c>
      <c r="I2625">
        <v>118</v>
      </c>
      <c r="J2625">
        <v>17.2</v>
      </c>
      <c r="K2625">
        <v>13.5</v>
      </c>
      <c r="L2625">
        <v>2026</v>
      </c>
      <c r="M2625">
        <v>4105</v>
      </c>
      <c r="N2625">
        <v>1</v>
      </c>
      <c r="O2625">
        <v>0</v>
      </c>
      <c r="P2625">
        <v>13.71</v>
      </c>
      <c r="Q2625" t="b">
        <f t="shared" si="360"/>
        <v>1</v>
      </c>
      <c r="R2625" t="b">
        <f t="shared" si="361"/>
        <v>0</v>
      </c>
      <c r="S2625" t="b">
        <f t="shared" si="362"/>
        <v>0</v>
      </c>
      <c r="T2625" t="b">
        <f t="shared" si="363"/>
        <v>0</v>
      </c>
      <c r="U2625" t="b">
        <f t="shared" si="364"/>
        <v>0</v>
      </c>
      <c r="V2625" t="b">
        <f t="shared" si="365"/>
        <v>1</v>
      </c>
      <c r="W2625" t="b">
        <f t="shared" si="366"/>
        <v>1</v>
      </c>
      <c r="X2625" t="b">
        <f t="shared" si="367"/>
        <v>1</v>
      </c>
      <c r="Y2625" t="b">
        <f t="shared" si="368"/>
        <v>1</v>
      </c>
    </row>
    <row r="2626" spans="1:25" x14ac:dyDescent="0.3">
      <c r="A2626">
        <v>2624</v>
      </c>
      <c r="B2626" t="s">
        <v>83</v>
      </c>
      <c r="C2626" t="s">
        <v>106</v>
      </c>
      <c r="D2626" t="s">
        <v>109</v>
      </c>
      <c r="E2626" t="s">
        <v>86</v>
      </c>
      <c r="F2626" t="s">
        <v>91</v>
      </c>
      <c r="G2626" t="s">
        <v>108</v>
      </c>
      <c r="H2626">
        <v>1199</v>
      </c>
      <c r="I2626">
        <v>118</v>
      </c>
      <c r="J2626">
        <v>17.2</v>
      </c>
      <c r="K2626">
        <v>13.5</v>
      </c>
      <c r="L2626">
        <v>2022</v>
      </c>
      <c r="M2626">
        <v>42414</v>
      </c>
      <c r="N2626">
        <v>2</v>
      </c>
      <c r="O2626">
        <v>0</v>
      </c>
      <c r="P2626">
        <v>7.72</v>
      </c>
      <c r="Q2626" t="b">
        <f t="shared" si="360"/>
        <v>1</v>
      </c>
      <c r="R2626" t="b">
        <f t="shared" si="361"/>
        <v>0</v>
      </c>
      <c r="S2626" t="b">
        <f t="shared" si="362"/>
        <v>1</v>
      </c>
      <c r="T2626" t="b">
        <f t="shared" si="363"/>
        <v>0</v>
      </c>
      <c r="U2626" t="b">
        <f t="shared" si="364"/>
        <v>0</v>
      </c>
      <c r="V2626" t="b">
        <f t="shared" si="365"/>
        <v>0</v>
      </c>
      <c r="W2626" t="b">
        <f t="shared" si="366"/>
        <v>1</v>
      </c>
      <c r="X2626" t="b">
        <f t="shared" si="367"/>
        <v>1</v>
      </c>
      <c r="Y2626" t="b">
        <f t="shared" si="368"/>
        <v>0</v>
      </c>
    </row>
    <row r="2627" spans="1:25" x14ac:dyDescent="0.3">
      <c r="A2627">
        <v>2625</v>
      </c>
      <c r="B2627" t="s">
        <v>83</v>
      </c>
      <c r="C2627" t="s">
        <v>106</v>
      </c>
      <c r="D2627" t="s">
        <v>109</v>
      </c>
      <c r="E2627" t="s">
        <v>86</v>
      </c>
      <c r="F2627" t="s">
        <v>91</v>
      </c>
      <c r="G2627" t="s">
        <v>108</v>
      </c>
      <c r="H2627">
        <v>1199</v>
      </c>
      <c r="I2627">
        <v>118</v>
      </c>
      <c r="J2627">
        <v>17.2</v>
      </c>
      <c r="K2627">
        <v>13.5</v>
      </c>
      <c r="L2627">
        <v>2021</v>
      </c>
      <c r="M2627">
        <v>59229</v>
      </c>
      <c r="N2627">
        <v>1</v>
      </c>
      <c r="O2627">
        <v>0</v>
      </c>
      <c r="P2627">
        <v>7.52</v>
      </c>
      <c r="Q2627" t="b">
        <f t="shared" si="360"/>
        <v>1</v>
      </c>
      <c r="R2627" t="b">
        <f t="shared" si="361"/>
        <v>0</v>
      </c>
      <c r="S2627" t="b">
        <f t="shared" si="362"/>
        <v>1</v>
      </c>
      <c r="T2627" t="b">
        <f t="shared" si="363"/>
        <v>0</v>
      </c>
      <c r="U2627" t="b">
        <f t="shared" si="364"/>
        <v>0</v>
      </c>
      <c r="V2627" t="b">
        <f t="shared" si="365"/>
        <v>0</v>
      </c>
      <c r="W2627" t="b">
        <f t="shared" si="366"/>
        <v>1</v>
      </c>
      <c r="X2627" t="b">
        <f t="shared" si="367"/>
        <v>1</v>
      </c>
      <c r="Y2627" t="b">
        <f t="shared" si="368"/>
        <v>0</v>
      </c>
    </row>
    <row r="2628" spans="1:25" x14ac:dyDescent="0.3">
      <c r="A2628">
        <v>2626</v>
      </c>
      <c r="B2628" t="s">
        <v>83</v>
      </c>
      <c r="C2628" t="s">
        <v>106</v>
      </c>
      <c r="D2628" t="s">
        <v>109</v>
      </c>
      <c r="E2628" t="s">
        <v>86</v>
      </c>
      <c r="F2628" t="s">
        <v>91</v>
      </c>
      <c r="G2628" t="s">
        <v>108</v>
      </c>
      <c r="H2628">
        <v>1199</v>
      </c>
      <c r="I2628">
        <v>118</v>
      </c>
      <c r="J2628">
        <v>17.2</v>
      </c>
      <c r="K2628">
        <v>13.5</v>
      </c>
      <c r="L2628">
        <v>2020</v>
      </c>
      <c r="M2628">
        <v>90425</v>
      </c>
      <c r="N2628">
        <v>1</v>
      </c>
      <c r="O2628">
        <v>0</v>
      </c>
      <c r="P2628">
        <v>5.59</v>
      </c>
      <c r="Q2628" t="b">
        <f t="shared" ref="Q2628:Q2691" si="369">AND(P2628&gt;4,P2628&gt;4)</f>
        <v>1</v>
      </c>
      <c r="R2628" t="b">
        <f t="shared" ref="R2628:R2691" si="370">AND(P2628&gt;4,P2628&lt;5)</f>
        <v>0</v>
      </c>
      <c r="S2628" t="b">
        <f t="shared" ref="S2628:S2691" si="371">M2628&gt;40000</f>
        <v>1</v>
      </c>
      <c r="T2628" t="b">
        <f t="shared" ref="T2628:T2691" si="372">F2628=""</f>
        <v>0</v>
      </c>
      <c r="U2628" t="b">
        <f t="shared" ref="U2628:U2691" si="373">AND(R2628,S2628,T2628)</f>
        <v>0</v>
      </c>
      <c r="V2628" t="b">
        <f t="shared" ref="V2628:V2691" si="374">L2628&gt;2022</f>
        <v>0</v>
      </c>
      <c r="W2628" t="b">
        <f t="shared" ref="W2628:W2691" si="375">P2628&gt;7</f>
        <v>0</v>
      </c>
      <c r="X2628" t="b">
        <f t="shared" ref="X2628:X2691" si="376">F2628="Automatic"</f>
        <v>1</v>
      </c>
      <c r="Y2628" t="b">
        <f t="shared" ref="Y2628:Y2691" si="377">AND(V2628,W2628,X2628)</f>
        <v>0</v>
      </c>
    </row>
    <row r="2629" spans="1:25" x14ac:dyDescent="0.3">
      <c r="A2629">
        <v>2627</v>
      </c>
      <c r="B2629" t="s">
        <v>83</v>
      </c>
      <c r="C2629" t="s">
        <v>106</v>
      </c>
      <c r="D2629" t="s">
        <v>109</v>
      </c>
      <c r="E2629" t="s">
        <v>86</v>
      </c>
      <c r="F2629" t="s">
        <v>91</v>
      </c>
      <c r="G2629" t="s">
        <v>108</v>
      </c>
      <c r="H2629">
        <v>1199</v>
      </c>
      <c r="I2629">
        <v>118</v>
      </c>
      <c r="J2629">
        <v>17.2</v>
      </c>
      <c r="K2629">
        <v>13.5</v>
      </c>
      <c r="L2629">
        <v>2021</v>
      </c>
      <c r="M2629">
        <v>98906</v>
      </c>
      <c r="N2629">
        <v>1</v>
      </c>
      <c r="O2629">
        <v>0</v>
      </c>
      <c r="P2629">
        <v>6.63</v>
      </c>
      <c r="Q2629" t="b">
        <f t="shared" si="369"/>
        <v>1</v>
      </c>
      <c r="R2629" t="b">
        <f t="shared" si="370"/>
        <v>0</v>
      </c>
      <c r="S2629" t="b">
        <f t="shared" si="371"/>
        <v>1</v>
      </c>
      <c r="T2629" t="b">
        <f t="shared" si="372"/>
        <v>0</v>
      </c>
      <c r="U2629" t="b">
        <f t="shared" si="373"/>
        <v>0</v>
      </c>
      <c r="V2629" t="b">
        <f t="shared" si="374"/>
        <v>0</v>
      </c>
      <c r="W2629" t="b">
        <f t="shared" si="375"/>
        <v>0</v>
      </c>
      <c r="X2629" t="b">
        <f t="shared" si="376"/>
        <v>1</v>
      </c>
      <c r="Y2629" t="b">
        <f t="shared" si="377"/>
        <v>0</v>
      </c>
    </row>
    <row r="2630" spans="1:25" x14ac:dyDescent="0.3">
      <c r="A2630">
        <v>2628</v>
      </c>
      <c r="B2630" t="s">
        <v>83</v>
      </c>
      <c r="C2630" t="s">
        <v>106</v>
      </c>
      <c r="D2630" t="s">
        <v>109</v>
      </c>
      <c r="E2630" t="s">
        <v>86</v>
      </c>
      <c r="F2630" t="s">
        <v>91</v>
      </c>
      <c r="G2630" t="s">
        <v>108</v>
      </c>
      <c r="H2630">
        <v>1199</v>
      </c>
      <c r="I2630">
        <v>118</v>
      </c>
      <c r="J2630">
        <v>17.2</v>
      </c>
      <c r="K2630">
        <v>13.5</v>
      </c>
      <c r="L2630">
        <v>2024</v>
      </c>
      <c r="M2630">
        <v>24279</v>
      </c>
      <c r="N2630">
        <v>1</v>
      </c>
      <c r="O2630">
        <v>0</v>
      </c>
      <c r="P2630">
        <v>11.12</v>
      </c>
      <c r="Q2630" t="b">
        <f t="shared" si="369"/>
        <v>1</v>
      </c>
      <c r="R2630" t="b">
        <f t="shared" si="370"/>
        <v>0</v>
      </c>
      <c r="S2630" t="b">
        <f t="shared" si="371"/>
        <v>0</v>
      </c>
      <c r="T2630" t="b">
        <f t="shared" si="372"/>
        <v>0</v>
      </c>
      <c r="U2630" t="b">
        <f t="shared" si="373"/>
        <v>0</v>
      </c>
      <c r="V2630" t="b">
        <f t="shared" si="374"/>
        <v>1</v>
      </c>
      <c r="W2630" t="b">
        <f t="shared" si="375"/>
        <v>1</v>
      </c>
      <c r="X2630" t="b">
        <f t="shared" si="376"/>
        <v>1</v>
      </c>
      <c r="Y2630" t="b">
        <f t="shared" si="377"/>
        <v>1</v>
      </c>
    </row>
    <row r="2631" spans="1:25" x14ac:dyDescent="0.3">
      <c r="A2631">
        <v>2629</v>
      </c>
      <c r="B2631" t="s">
        <v>83</v>
      </c>
      <c r="C2631" t="s">
        <v>106</v>
      </c>
      <c r="D2631" t="s">
        <v>109</v>
      </c>
      <c r="E2631" t="s">
        <v>86</v>
      </c>
      <c r="F2631" t="s">
        <v>91</v>
      </c>
      <c r="G2631" t="s">
        <v>108</v>
      </c>
      <c r="H2631">
        <v>1199</v>
      </c>
      <c r="I2631">
        <v>118</v>
      </c>
      <c r="J2631">
        <v>17.2</v>
      </c>
      <c r="K2631">
        <v>13.5</v>
      </c>
      <c r="L2631">
        <v>2022</v>
      </c>
      <c r="M2631">
        <v>49698</v>
      </c>
      <c r="N2631">
        <v>1</v>
      </c>
      <c r="O2631">
        <v>0</v>
      </c>
      <c r="P2631">
        <v>8.31</v>
      </c>
      <c r="Q2631" t="b">
        <f t="shared" si="369"/>
        <v>1</v>
      </c>
      <c r="R2631" t="b">
        <f t="shared" si="370"/>
        <v>0</v>
      </c>
      <c r="S2631" t="b">
        <f t="shared" si="371"/>
        <v>1</v>
      </c>
      <c r="T2631" t="b">
        <f t="shared" si="372"/>
        <v>0</v>
      </c>
      <c r="U2631" t="b">
        <f t="shared" si="373"/>
        <v>0</v>
      </c>
      <c r="V2631" t="b">
        <f t="shared" si="374"/>
        <v>0</v>
      </c>
      <c r="W2631" t="b">
        <f t="shared" si="375"/>
        <v>1</v>
      </c>
      <c r="X2631" t="b">
        <f t="shared" si="376"/>
        <v>1</v>
      </c>
      <c r="Y2631" t="b">
        <f t="shared" si="377"/>
        <v>0</v>
      </c>
    </row>
    <row r="2632" spans="1:25" x14ac:dyDescent="0.3">
      <c r="A2632">
        <v>2630</v>
      </c>
      <c r="B2632" t="s">
        <v>83</v>
      </c>
      <c r="C2632" t="s">
        <v>106</v>
      </c>
      <c r="D2632" t="s">
        <v>109</v>
      </c>
      <c r="E2632" t="s">
        <v>86</v>
      </c>
      <c r="F2632" t="s">
        <v>91</v>
      </c>
      <c r="G2632" t="s">
        <v>108</v>
      </c>
      <c r="H2632">
        <v>1199</v>
      </c>
      <c r="I2632">
        <v>118</v>
      </c>
      <c r="J2632">
        <v>17.2</v>
      </c>
      <c r="K2632">
        <v>13.5</v>
      </c>
      <c r="L2632">
        <v>2020</v>
      </c>
      <c r="M2632">
        <v>63610</v>
      </c>
      <c r="N2632">
        <v>2</v>
      </c>
      <c r="O2632">
        <v>0</v>
      </c>
      <c r="P2632">
        <v>5.75</v>
      </c>
      <c r="Q2632" t="b">
        <f t="shared" si="369"/>
        <v>1</v>
      </c>
      <c r="R2632" t="b">
        <f t="shared" si="370"/>
        <v>0</v>
      </c>
      <c r="S2632" t="b">
        <f t="shared" si="371"/>
        <v>1</v>
      </c>
      <c r="T2632" t="b">
        <f t="shared" si="372"/>
        <v>0</v>
      </c>
      <c r="U2632" t="b">
        <f t="shared" si="373"/>
        <v>0</v>
      </c>
      <c r="V2632" t="b">
        <f t="shared" si="374"/>
        <v>0</v>
      </c>
      <c r="W2632" t="b">
        <f t="shared" si="375"/>
        <v>0</v>
      </c>
      <c r="X2632" t="b">
        <f t="shared" si="376"/>
        <v>1</v>
      </c>
      <c r="Y2632" t="b">
        <f t="shared" si="377"/>
        <v>0</v>
      </c>
    </row>
    <row r="2633" spans="1:25" x14ac:dyDescent="0.3">
      <c r="A2633">
        <v>2631</v>
      </c>
      <c r="B2633" t="s">
        <v>83</v>
      </c>
      <c r="C2633" t="s">
        <v>106</v>
      </c>
      <c r="D2633" t="s">
        <v>109</v>
      </c>
      <c r="E2633" t="s">
        <v>86</v>
      </c>
      <c r="F2633" t="s">
        <v>91</v>
      </c>
      <c r="G2633" t="s">
        <v>108</v>
      </c>
      <c r="H2633">
        <v>1199</v>
      </c>
      <c r="I2633">
        <v>118</v>
      </c>
      <c r="J2633">
        <v>17.2</v>
      </c>
      <c r="K2633">
        <v>13.5</v>
      </c>
      <c r="L2633">
        <v>2025</v>
      </c>
      <c r="M2633">
        <v>20126</v>
      </c>
      <c r="N2633">
        <v>1</v>
      </c>
      <c r="O2633">
        <v>0</v>
      </c>
      <c r="P2633">
        <v>12.44</v>
      </c>
      <c r="Q2633" t="b">
        <f t="shared" si="369"/>
        <v>1</v>
      </c>
      <c r="R2633" t="b">
        <f t="shared" si="370"/>
        <v>0</v>
      </c>
      <c r="S2633" t="b">
        <f t="shared" si="371"/>
        <v>0</v>
      </c>
      <c r="T2633" t="b">
        <f t="shared" si="372"/>
        <v>0</v>
      </c>
      <c r="U2633" t="b">
        <f t="shared" si="373"/>
        <v>0</v>
      </c>
      <c r="V2633" t="b">
        <f t="shared" si="374"/>
        <v>1</v>
      </c>
      <c r="W2633" t="b">
        <f t="shared" si="375"/>
        <v>1</v>
      </c>
      <c r="X2633" t="b">
        <f t="shared" si="376"/>
        <v>1</v>
      </c>
      <c r="Y2633" t="b">
        <f t="shared" si="377"/>
        <v>1</v>
      </c>
    </row>
    <row r="2634" spans="1:25" x14ac:dyDescent="0.3">
      <c r="A2634">
        <v>2632</v>
      </c>
      <c r="B2634" t="s">
        <v>83</v>
      </c>
      <c r="C2634" t="s">
        <v>106</v>
      </c>
      <c r="D2634" t="s">
        <v>109</v>
      </c>
      <c r="E2634" t="s">
        <v>86</v>
      </c>
      <c r="F2634" t="s">
        <v>91</v>
      </c>
      <c r="G2634" t="s">
        <v>108</v>
      </c>
      <c r="H2634">
        <v>1199</v>
      </c>
      <c r="I2634">
        <v>118</v>
      </c>
      <c r="J2634">
        <v>17.2</v>
      </c>
      <c r="K2634">
        <v>13.5</v>
      </c>
      <c r="L2634">
        <v>2020</v>
      </c>
      <c r="M2634">
        <v>57245</v>
      </c>
      <c r="N2634">
        <v>1</v>
      </c>
      <c r="O2634">
        <v>0</v>
      </c>
      <c r="P2634">
        <v>6.04</v>
      </c>
      <c r="Q2634" t="b">
        <f t="shared" si="369"/>
        <v>1</v>
      </c>
      <c r="R2634" t="b">
        <f t="shared" si="370"/>
        <v>0</v>
      </c>
      <c r="S2634" t="b">
        <f t="shared" si="371"/>
        <v>1</v>
      </c>
      <c r="T2634" t="b">
        <f t="shared" si="372"/>
        <v>0</v>
      </c>
      <c r="U2634" t="b">
        <f t="shared" si="373"/>
        <v>0</v>
      </c>
      <c r="V2634" t="b">
        <f t="shared" si="374"/>
        <v>0</v>
      </c>
      <c r="W2634" t="b">
        <f t="shared" si="375"/>
        <v>0</v>
      </c>
      <c r="X2634" t="b">
        <f t="shared" si="376"/>
        <v>1</v>
      </c>
      <c r="Y2634" t="b">
        <f t="shared" si="377"/>
        <v>0</v>
      </c>
    </row>
    <row r="2635" spans="1:25" x14ac:dyDescent="0.3">
      <c r="A2635">
        <v>2633</v>
      </c>
      <c r="B2635" t="s">
        <v>83</v>
      </c>
      <c r="C2635" t="s">
        <v>106</v>
      </c>
      <c r="D2635" t="s">
        <v>109</v>
      </c>
      <c r="E2635" t="s">
        <v>86</v>
      </c>
      <c r="F2635" t="s">
        <v>91</v>
      </c>
      <c r="G2635" t="s">
        <v>108</v>
      </c>
      <c r="H2635">
        <v>1199</v>
      </c>
      <c r="I2635">
        <v>118</v>
      </c>
      <c r="J2635">
        <v>17.2</v>
      </c>
      <c r="K2635">
        <v>13.5</v>
      </c>
      <c r="L2635">
        <v>2022</v>
      </c>
      <c r="M2635">
        <v>82970</v>
      </c>
      <c r="N2635">
        <v>1</v>
      </c>
      <c r="O2635">
        <v>0</v>
      </c>
      <c r="P2635">
        <v>7.47</v>
      </c>
      <c r="Q2635" t="b">
        <f t="shared" si="369"/>
        <v>1</v>
      </c>
      <c r="R2635" t="b">
        <f t="shared" si="370"/>
        <v>0</v>
      </c>
      <c r="S2635" t="b">
        <f t="shared" si="371"/>
        <v>1</v>
      </c>
      <c r="T2635" t="b">
        <f t="shared" si="372"/>
        <v>0</v>
      </c>
      <c r="U2635" t="b">
        <f t="shared" si="373"/>
        <v>0</v>
      </c>
      <c r="V2635" t="b">
        <f t="shared" si="374"/>
        <v>0</v>
      </c>
      <c r="W2635" t="b">
        <f t="shared" si="375"/>
        <v>1</v>
      </c>
      <c r="X2635" t="b">
        <f t="shared" si="376"/>
        <v>1</v>
      </c>
      <c r="Y2635" t="b">
        <f t="shared" si="377"/>
        <v>0</v>
      </c>
    </row>
    <row r="2636" spans="1:25" x14ac:dyDescent="0.3">
      <c r="A2636">
        <v>2634</v>
      </c>
      <c r="B2636" t="s">
        <v>83</v>
      </c>
      <c r="C2636" t="s">
        <v>106</v>
      </c>
      <c r="D2636" t="s">
        <v>109</v>
      </c>
      <c r="E2636" t="s">
        <v>86</v>
      </c>
      <c r="F2636" t="s">
        <v>91</v>
      </c>
      <c r="G2636" t="s">
        <v>108</v>
      </c>
      <c r="H2636">
        <v>1199</v>
      </c>
      <c r="I2636">
        <v>118</v>
      </c>
      <c r="J2636">
        <v>17.2</v>
      </c>
      <c r="K2636">
        <v>13.5</v>
      </c>
      <c r="L2636">
        <v>2022</v>
      </c>
      <c r="M2636">
        <v>89008</v>
      </c>
      <c r="N2636">
        <v>1</v>
      </c>
      <c r="O2636">
        <v>0</v>
      </c>
      <c r="P2636">
        <v>7.9</v>
      </c>
      <c r="Q2636" t="b">
        <f t="shared" si="369"/>
        <v>1</v>
      </c>
      <c r="R2636" t="b">
        <f t="shared" si="370"/>
        <v>0</v>
      </c>
      <c r="S2636" t="b">
        <f t="shared" si="371"/>
        <v>1</v>
      </c>
      <c r="T2636" t="b">
        <f t="shared" si="372"/>
        <v>0</v>
      </c>
      <c r="U2636" t="b">
        <f t="shared" si="373"/>
        <v>0</v>
      </c>
      <c r="V2636" t="b">
        <f t="shared" si="374"/>
        <v>0</v>
      </c>
      <c r="W2636" t="b">
        <f t="shared" si="375"/>
        <v>1</v>
      </c>
      <c r="X2636" t="b">
        <f t="shared" si="376"/>
        <v>1</v>
      </c>
      <c r="Y2636" t="b">
        <f t="shared" si="377"/>
        <v>0</v>
      </c>
    </row>
    <row r="2637" spans="1:25" x14ac:dyDescent="0.3">
      <c r="A2637">
        <v>2635</v>
      </c>
      <c r="B2637" t="s">
        <v>83</v>
      </c>
      <c r="C2637" t="s">
        <v>106</v>
      </c>
      <c r="D2637" t="s">
        <v>109</v>
      </c>
      <c r="E2637" t="s">
        <v>86</v>
      </c>
      <c r="F2637" t="s">
        <v>91</v>
      </c>
      <c r="G2637" t="s">
        <v>108</v>
      </c>
      <c r="H2637">
        <v>1199</v>
      </c>
      <c r="I2637">
        <v>118</v>
      </c>
      <c r="J2637">
        <v>17.2</v>
      </c>
      <c r="K2637">
        <v>13.5</v>
      </c>
      <c r="L2637">
        <v>2023</v>
      </c>
      <c r="M2637">
        <v>50291</v>
      </c>
      <c r="N2637">
        <v>1</v>
      </c>
      <c r="O2637">
        <v>0</v>
      </c>
      <c r="P2637">
        <v>9.11</v>
      </c>
      <c r="Q2637" t="b">
        <f t="shared" si="369"/>
        <v>1</v>
      </c>
      <c r="R2637" t="b">
        <f t="shared" si="370"/>
        <v>0</v>
      </c>
      <c r="S2637" t="b">
        <f t="shared" si="371"/>
        <v>1</v>
      </c>
      <c r="T2637" t="b">
        <f t="shared" si="372"/>
        <v>0</v>
      </c>
      <c r="U2637" t="b">
        <f t="shared" si="373"/>
        <v>0</v>
      </c>
      <c r="V2637" t="b">
        <f t="shared" si="374"/>
        <v>1</v>
      </c>
      <c r="W2637" t="b">
        <f t="shared" si="375"/>
        <v>1</v>
      </c>
      <c r="X2637" t="b">
        <f t="shared" si="376"/>
        <v>1</v>
      </c>
      <c r="Y2637" t="b">
        <f t="shared" si="377"/>
        <v>1</v>
      </c>
    </row>
    <row r="2638" spans="1:25" x14ac:dyDescent="0.3">
      <c r="A2638">
        <v>2636</v>
      </c>
      <c r="B2638" t="s">
        <v>83</v>
      </c>
      <c r="C2638" t="s">
        <v>106</v>
      </c>
      <c r="D2638" t="s">
        <v>109</v>
      </c>
      <c r="E2638" t="s">
        <v>86</v>
      </c>
      <c r="F2638" t="s">
        <v>91</v>
      </c>
      <c r="G2638" t="s">
        <v>108</v>
      </c>
      <c r="H2638">
        <v>1199</v>
      </c>
      <c r="I2638">
        <v>118</v>
      </c>
      <c r="J2638">
        <v>17.2</v>
      </c>
      <c r="K2638">
        <v>13.5</v>
      </c>
      <c r="L2638">
        <v>2024</v>
      </c>
      <c r="M2638">
        <v>39651</v>
      </c>
      <c r="N2638">
        <v>1</v>
      </c>
      <c r="O2638">
        <v>0</v>
      </c>
      <c r="P2638">
        <v>10.4</v>
      </c>
      <c r="Q2638" t="b">
        <f t="shared" si="369"/>
        <v>1</v>
      </c>
      <c r="R2638" t="b">
        <f t="shared" si="370"/>
        <v>0</v>
      </c>
      <c r="S2638" t="b">
        <f t="shared" si="371"/>
        <v>0</v>
      </c>
      <c r="T2638" t="b">
        <f t="shared" si="372"/>
        <v>0</v>
      </c>
      <c r="U2638" t="b">
        <f t="shared" si="373"/>
        <v>0</v>
      </c>
      <c r="V2638" t="b">
        <f t="shared" si="374"/>
        <v>1</v>
      </c>
      <c r="W2638" t="b">
        <f t="shared" si="375"/>
        <v>1</v>
      </c>
      <c r="X2638" t="b">
        <f t="shared" si="376"/>
        <v>1</v>
      </c>
      <c r="Y2638" t="b">
        <f t="shared" si="377"/>
        <v>1</v>
      </c>
    </row>
    <row r="2639" spans="1:25" x14ac:dyDescent="0.3">
      <c r="A2639">
        <v>2637</v>
      </c>
      <c r="B2639" t="s">
        <v>83</v>
      </c>
      <c r="C2639" t="s">
        <v>106</v>
      </c>
      <c r="D2639" t="s">
        <v>109</v>
      </c>
      <c r="E2639" t="s">
        <v>86</v>
      </c>
      <c r="F2639" t="s">
        <v>91</v>
      </c>
      <c r="G2639" t="s">
        <v>108</v>
      </c>
      <c r="H2639">
        <v>1199</v>
      </c>
      <c r="I2639">
        <v>118</v>
      </c>
      <c r="J2639">
        <v>17.2</v>
      </c>
      <c r="K2639">
        <v>13.5</v>
      </c>
      <c r="L2639">
        <v>2024</v>
      </c>
      <c r="M2639">
        <v>31442</v>
      </c>
      <c r="N2639">
        <v>3</v>
      </c>
      <c r="O2639">
        <v>1</v>
      </c>
      <c r="P2639">
        <v>9.32</v>
      </c>
      <c r="Q2639" t="b">
        <f t="shared" si="369"/>
        <v>1</v>
      </c>
      <c r="R2639" t="b">
        <f t="shared" si="370"/>
        <v>0</v>
      </c>
      <c r="S2639" t="b">
        <f t="shared" si="371"/>
        <v>0</v>
      </c>
      <c r="T2639" t="b">
        <f t="shared" si="372"/>
        <v>0</v>
      </c>
      <c r="U2639" t="b">
        <f t="shared" si="373"/>
        <v>0</v>
      </c>
      <c r="V2639" t="b">
        <f t="shared" si="374"/>
        <v>1</v>
      </c>
      <c r="W2639" t="b">
        <f t="shared" si="375"/>
        <v>1</v>
      </c>
      <c r="X2639" t="b">
        <f t="shared" si="376"/>
        <v>1</v>
      </c>
      <c r="Y2639" t="b">
        <f t="shared" si="377"/>
        <v>1</v>
      </c>
    </row>
    <row r="2640" spans="1:25" x14ac:dyDescent="0.3">
      <c r="A2640">
        <v>2638</v>
      </c>
      <c r="B2640" t="s">
        <v>83</v>
      </c>
      <c r="C2640" t="s">
        <v>106</v>
      </c>
      <c r="D2640" t="s">
        <v>109</v>
      </c>
      <c r="E2640" t="s">
        <v>86</v>
      </c>
      <c r="F2640" t="s">
        <v>91</v>
      </c>
      <c r="G2640" t="s">
        <v>108</v>
      </c>
      <c r="H2640">
        <v>1199</v>
      </c>
      <c r="I2640">
        <v>118</v>
      </c>
      <c r="J2640">
        <v>17.2</v>
      </c>
      <c r="K2640">
        <v>13.5</v>
      </c>
      <c r="L2640">
        <v>2021</v>
      </c>
      <c r="M2640">
        <v>64630</v>
      </c>
      <c r="N2640">
        <v>2</v>
      </c>
      <c r="O2640">
        <v>0</v>
      </c>
      <c r="P2640">
        <v>6.96</v>
      </c>
      <c r="Q2640" t="b">
        <f t="shared" si="369"/>
        <v>1</v>
      </c>
      <c r="R2640" t="b">
        <f t="shared" si="370"/>
        <v>0</v>
      </c>
      <c r="S2640" t="b">
        <f t="shared" si="371"/>
        <v>1</v>
      </c>
      <c r="T2640" t="b">
        <f t="shared" si="372"/>
        <v>0</v>
      </c>
      <c r="U2640" t="b">
        <f t="shared" si="373"/>
        <v>0</v>
      </c>
      <c r="V2640" t="b">
        <f t="shared" si="374"/>
        <v>0</v>
      </c>
      <c r="W2640" t="b">
        <f t="shared" si="375"/>
        <v>0</v>
      </c>
      <c r="X2640" t="b">
        <f t="shared" si="376"/>
        <v>1</v>
      </c>
      <c r="Y2640" t="b">
        <f t="shared" si="377"/>
        <v>0</v>
      </c>
    </row>
    <row r="2641" spans="1:25" x14ac:dyDescent="0.3">
      <c r="A2641">
        <v>2639</v>
      </c>
      <c r="B2641" t="s">
        <v>83</v>
      </c>
      <c r="C2641" t="s">
        <v>106</v>
      </c>
      <c r="D2641" t="s">
        <v>109</v>
      </c>
      <c r="E2641" t="s">
        <v>86</v>
      </c>
      <c r="F2641" t="s">
        <v>91</v>
      </c>
      <c r="G2641" t="s">
        <v>108</v>
      </c>
      <c r="H2641">
        <v>1199</v>
      </c>
      <c r="I2641">
        <v>118</v>
      </c>
      <c r="J2641">
        <v>17.2</v>
      </c>
      <c r="K2641">
        <v>13.5</v>
      </c>
      <c r="L2641">
        <v>2025</v>
      </c>
      <c r="M2641">
        <v>19157</v>
      </c>
      <c r="N2641">
        <v>2</v>
      </c>
      <c r="O2641">
        <v>0</v>
      </c>
      <c r="P2641">
        <v>12.09</v>
      </c>
      <c r="Q2641" t="b">
        <f t="shared" si="369"/>
        <v>1</v>
      </c>
      <c r="R2641" t="b">
        <f t="shared" si="370"/>
        <v>0</v>
      </c>
      <c r="S2641" t="b">
        <f t="shared" si="371"/>
        <v>0</v>
      </c>
      <c r="T2641" t="b">
        <f t="shared" si="372"/>
        <v>0</v>
      </c>
      <c r="U2641" t="b">
        <f t="shared" si="373"/>
        <v>0</v>
      </c>
      <c r="V2641" t="b">
        <f t="shared" si="374"/>
        <v>1</v>
      </c>
      <c r="W2641" t="b">
        <f t="shared" si="375"/>
        <v>1</v>
      </c>
      <c r="X2641" t="b">
        <f t="shared" si="376"/>
        <v>1</v>
      </c>
      <c r="Y2641" t="b">
        <f t="shared" si="377"/>
        <v>1</v>
      </c>
    </row>
    <row r="2642" spans="1:25" x14ac:dyDescent="0.3">
      <c r="A2642">
        <v>2640</v>
      </c>
      <c r="B2642" t="s">
        <v>83</v>
      </c>
      <c r="C2642" t="s">
        <v>106</v>
      </c>
      <c r="D2642" t="s">
        <v>109</v>
      </c>
      <c r="E2642" t="s">
        <v>86</v>
      </c>
      <c r="F2642" t="s">
        <v>91</v>
      </c>
      <c r="G2642" t="s">
        <v>108</v>
      </c>
      <c r="H2642">
        <v>1199</v>
      </c>
      <c r="I2642">
        <v>118</v>
      </c>
      <c r="J2642">
        <v>17.2</v>
      </c>
      <c r="K2642">
        <v>13.5</v>
      </c>
      <c r="L2642">
        <v>2026</v>
      </c>
      <c r="M2642">
        <v>7014</v>
      </c>
      <c r="N2642">
        <v>1</v>
      </c>
      <c r="O2642">
        <v>0</v>
      </c>
      <c r="P2642">
        <v>13.75</v>
      </c>
      <c r="Q2642" t="b">
        <f t="shared" si="369"/>
        <v>1</v>
      </c>
      <c r="R2642" t="b">
        <f t="shared" si="370"/>
        <v>0</v>
      </c>
      <c r="S2642" t="b">
        <f t="shared" si="371"/>
        <v>0</v>
      </c>
      <c r="T2642" t="b">
        <f t="shared" si="372"/>
        <v>0</v>
      </c>
      <c r="U2642" t="b">
        <f t="shared" si="373"/>
        <v>0</v>
      </c>
      <c r="V2642" t="b">
        <f t="shared" si="374"/>
        <v>1</v>
      </c>
      <c r="W2642" t="b">
        <f t="shared" si="375"/>
        <v>1</v>
      </c>
      <c r="X2642" t="b">
        <f t="shared" si="376"/>
        <v>1</v>
      </c>
      <c r="Y2642" t="b">
        <f t="shared" si="377"/>
        <v>1</v>
      </c>
    </row>
    <row r="2643" spans="1:25" x14ac:dyDescent="0.3">
      <c r="A2643">
        <v>2641</v>
      </c>
      <c r="B2643" t="s">
        <v>83</v>
      </c>
      <c r="C2643" t="s">
        <v>106</v>
      </c>
      <c r="D2643" t="s">
        <v>109</v>
      </c>
      <c r="E2643" t="s">
        <v>86</v>
      </c>
      <c r="F2643" t="s">
        <v>91</v>
      </c>
      <c r="G2643" t="s">
        <v>108</v>
      </c>
      <c r="H2643">
        <v>1199</v>
      </c>
      <c r="I2643">
        <v>118</v>
      </c>
      <c r="J2643">
        <v>17.2</v>
      </c>
      <c r="K2643">
        <v>13.5</v>
      </c>
      <c r="L2643">
        <v>2021</v>
      </c>
      <c r="M2643">
        <v>97366</v>
      </c>
      <c r="N2643">
        <v>1</v>
      </c>
      <c r="O2643">
        <v>0</v>
      </c>
      <c r="P2643">
        <v>6.32</v>
      </c>
      <c r="Q2643" t="b">
        <f t="shared" si="369"/>
        <v>1</v>
      </c>
      <c r="R2643" t="b">
        <f t="shared" si="370"/>
        <v>0</v>
      </c>
      <c r="S2643" t="b">
        <f t="shared" si="371"/>
        <v>1</v>
      </c>
      <c r="T2643" t="b">
        <f t="shared" si="372"/>
        <v>0</v>
      </c>
      <c r="U2643" t="b">
        <f t="shared" si="373"/>
        <v>0</v>
      </c>
      <c r="V2643" t="b">
        <f t="shared" si="374"/>
        <v>0</v>
      </c>
      <c r="W2643" t="b">
        <f t="shared" si="375"/>
        <v>0</v>
      </c>
      <c r="X2643" t="b">
        <f t="shared" si="376"/>
        <v>1</v>
      </c>
      <c r="Y2643" t="b">
        <f t="shared" si="377"/>
        <v>0</v>
      </c>
    </row>
    <row r="2644" spans="1:25" x14ac:dyDescent="0.3">
      <c r="A2644">
        <v>2642</v>
      </c>
      <c r="B2644" t="s">
        <v>83</v>
      </c>
      <c r="C2644" t="s">
        <v>106</v>
      </c>
      <c r="D2644" t="s">
        <v>109</v>
      </c>
      <c r="E2644" t="s">
        <v>86</v>
      </c>
      <c r="F2644" t="s">
        <v>91</v>
      </c>
      <c r="G2644" t="s">
        <v>108</v>
      </c>
      <c r="H2644">
        <v>1199</v>
      </c>
      <c r="I2644">
        <v>118</v>
      </c>
      <c r="J2644">
        <v>17.2</v>
      </c>
      <c r="K2644">
        <v>13.5</v>
      </c>
      <c r="L2644">
        <v>2021</v>
      </c>
      <c r="M2644">
        <v>49270</v>
      </c>
      <c r="N2644">
        <v>1</v>
      </c>
      <c r="O2644">
        <v>0</v>
      </c>
      <c r="P2644">
        <v>7.33</v>
      </c>
      <c r="Q2644" t="b">
        <f t="shared" si="369"/>
        <v>1</v>
      </c>
      <c r="R2644" t="b">
        <f t="shared" si="370"/>
        <v>0</v>
      </c>
      <c r="S2644" t="b">
        <f t="shared" si="371"/>
        <v>1</v>
      </c>
      <c r="T2644" t="b">
        <f t="shared" si="372"/>
        <v>0</v>
      </c>
      <c r="U2644" t="b">
        <f t="shared" si="373"/>
        <v>0</v>
      </c>
      <c r="V2644" t="b">
        <f t="shared" si="374"/>
        <v>0</v>
      </c>
      <c r="W2644" t="b">
        <f t="shared" si="375"/>
        <v>1</v>
      </c>
      <c r="X2644" t="b">
        <f t="shared" si="376"/>
        <v>1</v>
      </c>
      <c r="Y2644" t="b">
        <f t="shared" si="377"/>
        <v>0</v>
      </c>
    </row>
    <row r="2645" spans="1:25" x14ac:dyDescent="0.3">
      <c r="A2645">
        <v>2643</v>
      </c>
      <c r="B2645" t="s">
        <v>83</v>
      </c>
      <c r="C2645" t="s">
        <v>106</v>
      </c>
      <c r="D2645" t="s">
        <v>109</v>
      </c>
      <c r="E2645" t="s">
        <v>86</v>
      </c>
      <c r="F2645" t="s">
        <v>91</v>
      </c>
      <c r="G2645" t="s">
        <v>108</v>
      </c>
      <c r="H2645">
        <v>1199</v>
      </c>
      <c r="I2645">
        <v>118</v>
      </c>
      <c r="J2645">
        <v>17.2</v>
      </c>
      <c r="K2645">
        <v>13.5</v>
      </c>
      <c r="L2645">
        <v>2022</v>
      </c>
      <c r="M2645">
        <v>72769</v>
      </c>
      <c r="N2645">
        <v>2</v>
      </c>
      <c r="O2645">
        <v>0</v>
      </c>
      <c r="P2645">
        <v>7.8</v>
      </c>
      <c r="Q2645" t="b">
        <f t="shared" si="369"/>
        <v>1</v>
      </c>
      <c r="R2645" t="b">
        <f t="shared" si="370"/>
        <v>0</v>
      </c>
      <c r="S2645" t="b">
        <f t="shared" si="371"/>
        <v>1</v>
      </c>
      <c r="T2645" t="b">
        <f t="shared" si="372"/>
        <v>0</v>
      </c>
      <c r="U2645" t="b">
        <f t="shared" si="373"/>
        <v>0</v>
      </c>
      <c r="V2645" t="b">
        <f t="shared" si="374"/>
        <v>0</v>
      </c>
      <c r="W2645" t="b">
        <f t="shared" si="375"/>
        <v>1</v>
      </c>
      <c r="X2645" t="b">
        <f t="shared" si="376"/>
        <v>1</v>
      </c>
      <c r="Y2645" t="b">
        <f t="shared" si="377"/>
        <v>0</v>
      </c>
    </row>
    <row r="2646" spans="1:25" x14ac:dyDescent="0.3">
      <c r="A2646">
        <v>2644</v>
      </c>
      <c r="B2646" t="s">
        <v>83</v>
      </c>
      <c r="C2646" t="s">
        <v>106</v>
      </c>
      <c r="D2646" t="s">
        <v>109</v>
      </c>
      <c r="E2646" t="s">
        <v>86</v>
      </c>
      <c r="F2646" t="s">
        <v>91</v>
      </c>
      <c r="G2646" t="s">
        <v>108</v>
      </c>
      <c r="H2646">
        <v>1199</v>
      </c>
      <c r="I2646">
        <v>118</v>
      </c>
      <c r="J2646">
        <v>17.2</v>
      </c>
      <c r="K2646">
        <v>13.5</v>
      </c>
      <c r="L2646">
        <v>2022</v>
      </c>
      <c r="M2646">
        <v>62707</v>
      </c>
      <c r="N2646">
        <v>2</v>
      </c>
      <c r="O2646">
        <v>0</v>
      </c>
      <c r="P2646">
        <v>7.9</v>
      </c>
      <c r="Q2646" t="b">
        <f t="shared" si="369"/>
        <v>1</v>
      </c>
      <c r="R2646" t="b">
        <f t="shared" si="370"/>
        <v>0</v>
      </c>
      <c r="S2646" t="b">
        <f t="shared" si="371"/>
        <v>1</v>
      </c>
      <c r="T2646" t="b">
        <f t="shared" si="372"/>
        <v>0</v>
      </c>
      <c r="U2646" t="b">
        <f t="shared" si="373"/>
        <v>0</v>
      </c>
      <c r="V2646" t="b">
        <f t="shared" si="374"/>
        <v>0</v>
      </c>
      <c r="W2646" t="b">
        <f t="shared" si="375"/>
        <v>1</v>
      </c>
      <c r="X2646" t="b">
        <f t="shared" si="376"/>
        <v>1</v>
      </c>
      <c r="Y2646" t="b">
        <f t="shared" si="377"/>
        <v>0</v>
      </c>
    </row>
    <row r="2647" spans="1:25" x14ac:dyDescent="0.3">
      <c r="A2647">
        <v>2645</v>
      </c>
      <c r="B2647" t="s">
        <v>83</v>
      </c>
      <c r="C2647" t="s">
        <v>106</v>
      </c>
      <c r="D2647" t="s">
        <v>109</v>
      </c>
      <c r="E2647" t="s">
        <v>86</v>
      </c>
      <c r="F2647" t="s">
        <v>91</v>
      </c>
      <c r="G2647" t="s">
        <v>108</v>
      </c>
      <c r="H2647">
        <v>1199</v>
      </c>
      <c r="I2647">
        <v>118</v>
      </c>
      <c r="J2647">
        <v>17.2</v>
      </c>
      <c r="K2647">
        <v>13.5</v>
      </c>
      <c r="L2647">
        <v>2021</v>
      </c>
      <c r="M2647">
        <v>69806</v>
      </c>
      <c r="N2647">
        <v>1</v>
      </c>
      <c r="O2647">
        <v>0</v>
      </c>
      <c r="P2647">
        <v>7.33</v>
      </c>
      <c r="Q2647" t="b">
        <f t="shared" si="369"/>
        <v>1</v>
      </c>
      <c r="R2647" t="b">
        <f t="shared" si="370"/>
        <v>0</v>
      </c>
      <c r="S2647" t="b">
        <f t="shared" si="371"/>
        <v>1</v>
      </c>
      <c r="T2647" t="b">
        <f t="shared" si="372"/>
        <v>0</v>
      </c>
      <c r="U2647" t="b">
        <f t="shared" si="373"/>
        <v>0</v>
      </c>
      <c r="V2647" t="b">
        <f t="shared" si="374"/>
        <v>0</v>
      </c>
      <c r="W2647" t="b">
        <f t="shared" si="375"/>
        <v>1</v>
      </c>
      <c r="X2647" t="b">
        <f t="shared" si="376"/>
        <v>1</v>
      </c>
      <c r="Y2647" t="b">
        <f t="shared" si="377"/>
        <v>0</v>
      </c>
    </row>
    <row r="2648" spans="1:25" x14ac:dyDescent="0.3">
      <c r="A2648">
        <v>2646</v>
      </c>
      <c r="B2648" t="s">
        <v>83</v>
      </c>
      <c r="C2648" t="s">
        <v>106</v>
      </c>
      <c r="D2648" t="s">
        <v>109</v>
      </c>
      <c r="E2648" t="s">
        <v>86</v>
      </c>
      <c r="F2648" t="s">
        <v>91</v>
      </c>
      <c r="G2648" t="s">
        <v>108</v>
      </c>
      <c r="H2648">
        <v>1199</v>
      </c>
      <c r="I2648">
        <v>118</v>
      </c>
      <c r="J2648">
        <v>17.2</v>
      </c>
      <c r="K2648">
        <v>13.5</v>
      </c>
      <c r="L2648">
        <v>2025</v>
      </c>
      <c r="M2648">
        <v>29241</v>
      </c>
      <c r="N2648">
        <v>2</v>
      </c>
      <c r="O2648">
        <v>0</v>
      </c>
      <c r="P2648">
        <v>11.41</v>
      </c>
      <c r="Q2648" t="b">
        <f t="shared" si="369"/>
        <v>1</v>
      </c>
      <c r="R2648" t="b">
        <f t="shared" si="370"/>
        <v>0</v>
      </c>
      <c r="S2648" t="b">
        <f t="shared" si="371"/>
        <v>0</v>
      </c>
      <c r="T2648" t="b">
        <f t="shared" si="372"/>
        <v>0</v>
      </c>
      <c r="U2648" t="b">
        <f t="shared" si="373"/>
        <v>0</v>
      </c>
      <c r="V2648" t="b">
        <f t="shared" si="374"/>
        <v>1</v>
      </c>
      <c r="W2648" t="b">
        <f t="shared" si="375"/>
        <v>1</v>
      </c>
      <c r="X2648" t="b">
        <f t="shared" si="376"/>
        <v>1</v>
      </c>
      <c r="Y2648" t="b">
        <f t="shared" si="377"/>
        <v>1</v>
      </c>
    </row>
    <row r="2649" spans="1:25" x14ac:dyDescent="0.3">
      <c r="A2649">
        <v>2647</v>
      </c>
      <c r="B2649" t="s">
        <v>83</v>
      </c>
      <c r="C2649" t="s">
        <v>106</v>
      </c>
      <c r="D2649" t="s">
        <v>109</v>
      </c>
      <c r="E2649" t="s">
        <v>86</v>
      </c>
      <c r="F2649" t="s">
        <v>91</v>
      </c>
      <c r="G2649" t="s">
        <v>108</v>
      </c>
      <c r="H2649">
        <v>1199</v>
      </c>
      <c r="I2649">
        <v>118</v>
      </c>
      <c r="J2649">
        <v>17.2</v>
      </c>
      <c r="K2649">
        <v>13.5</v>
      </c>
      <c r="L2649">
        <v>2025</v>
      </c>
      <c r="M2649">
        <v>13097</v>
      </c>
      <c r="N2649">
        <v>2</v>
      </c>
      <c r="O2649">
        <v>0</v>
      </c>
      <c r="P2649">
        <v>11.68</v>
      </c>
      <c r="Q2649" t="b">
        <f t="shared" si="369"/>
        <v>1</v>
      </c>
      <c r="R2649" t="b">
        <f t="shared" si="370"/>
        <v>0</v>
      </c>
      <c r="S2649" t="b">
        <f t="shared" si="371"/>
        <v>0</v>
      </c>
      <c r="T2649" t="b">
        <f t="shared" si="372"/>
        <v>0</v>
      </c>
      <c r="U2649" t="b">
        <f t="shared" si="373"/>
        <v>0</v>
      </c>
      <c r="V2649" t="b">
        <f t="shared" si="374"/>
        <v>1</v>
      </c>
      <c r="W2649" t="b">
        <f t="shared" si="375"/>
        <v>1</v>
      </c>
      <c r="X2649" t="b">
        <f t="shared" si="376"/>
        <v>1</v>
      </c>
      <c r="Y2649" t="b">
        <f t="shared" si="377"/>
        <v>1</v>
      </c>
    </row>
    <row r="2650" spans="1:25" x14ac:dyDescent="0.3">
      <c r="A2650">
        <v>2648</v>
      </c>
      <c r="B2650" t="s">
        <v>83</v>
      </c>
      <c r="C2650" t="s">
        <v>106</v>
      </c>
      <c r="D2650" t="s">
        <v>109</v>
      </c>
      <c r="E2650" t="s">
        <v>86</v>
      </c>
      <c r="F2650" t="s">
        <v>91</v>
      </c>
      <c r="G2650" t="s">
        <v>108</v>
      </c>
      <c r="H2650">
        <v>1199</v>
      </c>
      <c r="I2650">
        <v>118</v>
      </c>
      <c r="J2650">
        <v>17.2</v>
      </c>
      <c r="K2650">
        <v>13.5</v>
      </c>
      <c r="L2650">
        <v>2026</v>
      </c>
      <c r="M2650">
        <v>4691</v>
      </c>
      <c r="N2650">
        <v>1</v>
      </c>
      <c r="O2650">
        <v>0</v>
      </c>
      <c r="P2650">
        <v>13.69</v>
      </c>
      <c r="Q2650" t="b">
        <f t="shared" si="369"/>
        <v>1</v>
      </c>
      <c r="R2650" t="b">
        <f t="shared" si="370"/>
        <v>0</v>
      </c>
      <c r="S2650" t="b">
        <f t="shared" si="371"/>
        <v>0</v>
      </c>
      <c r="T2650" t="b">
        <f t="shared" si="372"/>
        <v>0</v>
      </c>
      <c r="U2650" t="b">
        <f t="shared" si="373"/>
        <v>0</v>
      </c>
      <c r="V2650" t="b">
        <f t="shared" si="374"/>
        <v>1</v>
      </c>
      <c r="W2650" t="b">
        <f t="shared" si="375"/>
        <v>1</v>
      </c>
      <c r="X2650" t="b">
        <f t="shared" si="376"/>
        <v>1</v>
      </c>
      <c r="Y2650" t="b">
        <f t="shared" si="377"/>
        <v>1</v>
      </c>
    </row>
    <row r="2651" spans="1:25" x14ac:dyDescent="0.3">
      <c r="A2651">
        <v>2649</v>
      </c>
      <c r="B2651" t="s">
        <v>83</v>
      </c>
      <c r="C2651" t="s">
        <v>106</v>
      </c>
      <c r="D2651" t="s">
        <v>109</v>
      </c>
      <c r="E2651" t="s">
        <v>86</v>
      </c>
      <c r="F2651" t="s">
        <v>91</v>
      </c>
      <c r="G2651" t="s">
        <v>108</v>
      </c>
      <c r="H2651">
        <v>1199</v>
      </c>
      <c r="I2651">
        <v>118</v>
      </c>
      <c r="J2651">
        <v>17.2</v>
      </c>
      <c r="K2651">
        <v>13.5</v>
      </c>
      <c r="L2651">
        <v>2026</v>
      </c>
      <c r="M2651">
        <v>5449</v>
      </c>
      <c r="N2651">
        <v>2</v>
      </c>
      <c r="O2651">
        <v>0</v>
      </c>
      <c r="P2651">
        <v>12.65</v>
      </c>
      <c r="Q2651" t="b">
        <f t="shared" si="369"/>
        <v>1</v>
      </c>
      <c r="R2651" t="b">
        <f t="shared" si="370"/>
        <v>0</v>
      </c>
      <c r="S2651" t="b">
        <f t="shared" si="371"/>
        <v>0</v>
      </c>
      <c r="T2651" t="b">
        <f t="shared" si="372"/>
        <v>0</v>
      </c>
      <c r="U2651" t="b">
        <f t="shared" si="373"/>
        <v>0</v>
      </c>
      <c r="V2651" t="b">
        <f t="shared" si="374"/>
        <v>1</v>
      </c>
      <c r="W2651" t="b">
        <f t="shared" si="375"/>
        <v>1</v>
      </c>
      <c r="X2651" t="b">
        <f t="shared" si="376"/>
        <v>1</v>
      </c>
      <c r="Y2651" t="b">
        <f t="shared" si="377"/>
        <v>1</v>
      </c>
    </row>
    <row r="2652" spans="1:25" x14ac:dyDescent="0.3">
      <c r="A2652">
        <v>2650</v>
      </c>
      <c r="B2652" t="s">
        <v>83</v>
      </c>
      <c r="C2652" t="s">
        <v>106</v>
      </c>
      <c r="D2652" t="s">
        <v>109</v>
      </c>
      <c r="E2652" t="s">
        <v>86</v>
      </c>
      <c r="F2652" t="s">
        <v>91</v>
      </c>
      <c r="G2652" t="s">
        <v>108</v>
      </c>
      <c r="H2652">
        <v>1199</v>
      </c>
      <c r="I2652">
        <v>118</v>
      </c>
      <c r="J2652">
        <v>17.2</v>
      </c>
      <c r="K2652">
        <v>13.5</v>
      </c>
      <c r="L2652">
        <v>2026</v>
      </c>
      <c r="M2652">
        <v>5158</v>
      </c>
      <c r="N2652">
        <v>2</v>
      </c>
      <c r="O2652">
        <v>0</v>
      </c>
      <c r="P2652">
        <v>13.18</v>
      </c>
      <c r="Q2652" t="b">
        <f t="shared" si="369"/>
        <v>1</v>
      </c>
      <c r="R2652" t="b">
        <f t="shared" si="370"/>
        <v>0</v>
      </c>
      <c r="S2652" t="b">
        <f t="shared" si="371"/>
        <v>0</v>
      </c>
      <c r="T2652" t="b">
        <f t="shared" si="372"/>
        <v>0</v>
      </c>
      <c r="U2652" t="b">
        <f t="shared" si="373"/>
        <v>0</v>
      </c>
      <c r="V2652" t="b">
        <f t="shared" si="374"/>
        <v>1</v>
      </c>
      <c r="W2652" t="b">
        <f t="shared" si="375"/>
        <v>1</v>
      </c>
      <c r="X2652" t="b">
        <f t="shared" si="376"/>
        <v>1</v>
      </c>
      <c r="Y2652" t="b">
        <f t="shared" si="377"/>
        <v>1</v>
      </c>
    </row>
    <row r="2653" spans="1:25" x14ac:dyDescent="0.3">
      <c r="A2653">
        <v>2651</v>
      </c>
      <c r="B2653" t="s">
        <v>83</v>
      </c>
      <c r="C2653" t="s">
        <v>106</v>
      </c>
      <c r="D2653" t="s">
        <v>109</v>
      </c>
      <c r="E2653" t="s">
        <v>86</v>
      </c>
      <c r="F2653" t="s">
        <v>91</v>
      </c>
      <c r="G2653" t="s">
        <v>108</v>
      </c>
      <c r="H2653">
        <v>1199</v>
      </c>
      <c r="I2653">
        <v>118</v>
      </c>
      <c r="J2653">
        <v>17.2</v>
      </c>
      <c r="K2653">
        <v>13.5</v>
      </c>
      <c r="L2653">
        <v>2026</v>
      </c>
      <c r="M2653">
        <v>5744</v>
      </c>
      <c r="N2653">
        <v>1</v>
      </c>
      <c r="O2653">
        <v>0</v>
      </c>
      <c r="P2653">
        <v>13.43</v>
      </c>
      <c r="Q2653" t="b">
        <f t="shared" si="369"/>
        <v>1</v>
      </c>
      <c r="R2653" t="b">
        <f t="shared" si="370"/>
        <v>0</v>
      </c>
      <c r="S2653" t="b">
        <f t="shared" si="371"/>
        <v>0</v>
      </c>
      <c r="T2653" t="b">
        <f t="shared" si="372"/>
        <v>0</v>
      </c>
      <c r="U2653" t="b">
        <f t="shared" si="373"/>
        <v>0</v>
      </c>
      <c r="V2653" t="b">
        <f t="shared" si="374"/>
        <v>1</v>
      </c>
      <c r="W2653" t="b">
        <f t="shared" si="375"/>
        <v>1</v>
      </c>
      <c r="X2653" t="b">
        <f t="shared" si="376"/>
        <v>1</v>
      </c>
      <c r="Y2653" t="b">
        <f t="shared" si="377"/>
        <v>1</v>
      </c>
    </row>
    <row r="2654" spans="1:25" x14ac:dyDescent="0.3">
      <c r="A2654">
        <v>2652</v>
      </c>
      <c r="B2654" t="s">
        <v>83</v>
      </c>
      <c r="C2654" t="s">
        <v>106</v>
      </c>
      <c r="D2654" t="s">
        <v>109</v>
      </c>
      <c r="E2654" t="s">
        <v>86</v>
      </c>
      <c r="F2654" t="s">
        <v>91</v>
      </c>
      <c r="G2654" t="s">
        <v>108</v>
      </c>
      <c r="H2654">
        <v>1199</v>
      </c>
      <c r="I2654">
        <v>118</v>
      </c>
      <c r="J2654">
        <v>17.2</v>
      </c>
      <c r="K2654">
        <v>13.5</v>
      </c>
      <c r="L2654">
        <v>2022</v>
      </c>
      <c r="M2654">
        <v>68558</v>
      </c>
      <c r="N2654">
        <v>1</v>
      </c>
      <c r="O2654">
        <v>0</v>
      </c>
      <c r="P2654">
        <v>7.91</v>
      </c>
      <c r="Q2654" t="b">
        <f t="shared" si="369"/>
        <v>1</v>
      </c>
      <c r="R2654" t="b">
        <f t="shared" si="370"/>
        <v>0</v>
      </c>
      <c r="S2654" t="b">
        <f t="shared" si="371"/>
        <v>1</v>
      </c>
      <c r="T2654" t="b">
        <f t="shared" si="372"/>
        <v>0</v>
      </c>
      <c r="U2654" t="b">
        <f t="shared" si="373"/>
        <v>0</v>
      </c>
      <c r="V2654" t="b">
        <f t="shared" si="374"/>
        <v>0</v>
      </c>
      <c r="W2654" t="b">
        <f t="shared" si="375"/>
        <v>1</v>
      </c>
      <c r="X2654" t="b">
        <f t="shared" si="376"/>
        <v>1</v>
      </c>
      <c r="Y2654" t="b">
        <f t="shared" si="377"/>
        <v>0</v>
      </c>
    </row>
    <row r="2655" spans="1:25" x14ac:dyDescent="0.3">
      <c r="A2655">
        <v>2653</v>
      </c>
      <c r="B2655" t="s">
        <v>83</v>
      </c>
      <c r="C2655" t="s">
        <v>106</v>
      </c>
      <c r="D2655" t="s">
        <v>109</v>
      </c>
      <c r="E2655" t="s">
        <v>86</v>
      </c>
      <c r="F2655" t="s">
        <v>91</v>
      </c>
      <c r="G2655" t="s">
        <v>108</v>
      </c>
      <c r="H2655">
        <v>1199</v>
      </c>
      <c r="I2655">
        <v>118</v>
      </c>
      <c r="J2655">
        <v>17.2</v>
      </c>
      <c r="K2655">
        <v>13.5</v>
      </c>
      <c r="L2655">
        <v>2020</v>
      </c>
      <c r="M2655">
        <v>65515</v>
      </c>
      <c r="N2655">
        <v>1</v>
      </c>
      <c r="O2655">
        <v>0</v>
      </c>
      <c r="P2655">
        <v>5.77</v>
      </c>
      <c r="Q2655" t="b">
        <f t="shared" si="369"/>
        <v>1</v>
      </c>
      <c r="R2655" t="b">
        <f t="shared" si="370"/>
        <v>0</v>
      </c>
      <c r="S2655" t="b">
        <f t="shared" si="371"/>
        <v>1</v>
      </c>
      <c r="T2655" t="b">
        <f t="shared" si="372"/>
        <v>0</v>
      </c>
      <c r="U2655" t="b">
        <f t="shared" si="373"/>
        <v>0</v>
      </c>
      <c r="V2655" t="b">
        <f t="shared" si="374"/>
        <v>0</v>
      </c>
      <c r="W2655" t="b">
        <f t="shared" si="375"/>
        <v>0</v>
      </c>
      <c r="X2655" t="b">
        <f t="shared" si="376"/>
        <v>1</v>
      </c>
      <c r="Y2655" t="b">
        <f t="shared" si="377"/>
        <v>0</v>
      </c>
    </row>
    <row r="2656" spans="1:25" x14ac:dyDescent="0.3">
      <c r="A2656">
        <v>2654</v>
      </c>
      <c r="B2656" t="s">
        <v>83</v>
      </c>
      <c r="C2656" t="s">
        <v>106</v>
      </c>
      <c r="D2656" t="s">
        <v>109</v>
      </c>
      <c r="E2656" t="s">
        <v>86</v>
      </c>
      <c r="F2656" t="s">
        <v>91</v>
      </c>
      <c r="G2656" t="s">
        <v>108</v>
      </c>
      <c r="H2656">
        <v>1199</v>
      </c>
      <c r="I2656">
        <v>118</v>
      </c>
      <c r="J2656">
        <v>17.2</v>
      </c>
      <c r="K2656">
        <v>13.5</v>
      </c>
      <c r="L2656">
        <v>2025</v>
      </c>
      <c r="M2656">
        <v>13176</v>
      </c>
      <c r="N2656">
        <v>2</v>
      </c>
      <c r="O2656">
        <v>0</v>
      </c>
      <c r="P2656">
        <v>11.7</v>
      </c>
      <c r="Q2656" t="b">
        <f t="shared" si="369"/>
        <v>1</v>
      </c>
      <c r="R2656" t="b">
        <f t="shared" si="370"/>
        <v>0</v>
      </c>
      <c r="S2656" t="b">
        <f t="shared" si="371"/>
        <v>0</v>
      </c>
      <c r="T2656" t="b">
        <f t="shared" si="372"/>
        <v>0</v>
      </c>
      <c r="U2656" t="b">
        <f t="shared" si="373"/>
        <v>0</v>
      </c>
      <c r="V2656" t="b">
        <f t="shared" si="374"/>
        <v>1</v>
      </c>
      <c r="W2656" t="b">
        <f t="shared" si="375"/>
        <v>1</v>
      </c>
      <c r="X2656" t="b">
        <f t="shared" si="376"/>
        <v>1</v>
      </c>
      <c r="Y2656" t="b">
        <f t="shared" si="377"/>
        <v>1</v>
      </c>
    </row>
    <row r="2657" spans="1:25" x14ac:dyDescent="0.3">
      <c r="A2657">
        <v>2655</v>
      </c>
      <c r="B2657" t="s">
        <v>83</v>
      </c>
      <c r="C2657" t="s">
        <v>106</v>
      </c>
      <c r="D2657" t="s">
        <v>109</v>
      </c>
      <c r="E2657" t="s">
        <v>86</v>
      </c>
      <c r="F2657" t="s">
        <v>91</v>
      </c>
      <c r="G2657" t="s">
        <v>108</v>
      </c>
      <c r="H2657">
        <v>1199</v>
      </c>
      <c r="I2657">
        <v>118</v>
      </c>
      <c r="J2657">
        <v>17.2</v>
      </c>
      <c r="K2657">
        <v>13.5</v>
      </c>
      <c r="L2657">
        <v>2024</v>
      </c>
      <c r="M2657">
        <v>35469</v>
      </c>
      <c r="N2657">
        <v>1</v>
      </c>
      <c r="O2657">
        <v>0</v>
      </c>
      <c r="P2657">
        <v>10.75</v>
      </c>
      <c r="Q2657" t="b">
        <f t="shared" si="369"/>
        <v>1</v>
      </c>
      <c r="R2657" t="b">
        <f t="shared" si="370"/>
        <v>0</v>
      </c>
      <c r="S2657" t="b">
        <f t="shared" si="371"/>
        <v>0</v>
      </c>
      <c r="T2657" t="b">
        <f t="shared" si="372"/>
        <v>0</v>
      </c>
      <c r="U2657" t="b">
        <f t="shared" si="373"/>
        <v>0</v>
      </c>
      <c r="V2657" t="b">
        <f t="shared" si="374"/>
        <v>1</v>
      </c>
      <c r="W2657" t="b">
        <f t="shared" si="375"/>
        <v>1</v>
      </c>
      <c r="X2657" t="b">
        <f t="shared" si="376"/>
        <v>1</v>
      </c>
      <c r="Y2657" t="b">
        <f t="shared" si="377"/>
        <v>1</v>
      </c>
    </row>
    <row r="2658" spans="1:25" x14ac:dyDescent="0.3">
      <c r="A2658">
        <v>2656</v>
      </c>
      <c r="B2658" t="s">
        <v>83</v>
      </c>
      <c r="C2658" t="s">
        <v>106</v>
      </c>
      <c r="D2658" t="s">
        <v>109</v>
      </c>
      <c r="E2658" t="s">
        <v>86</v>
      </c>
      <c r="F2658" t="s">
        <v>91</v>
      </c>
      <c r="G2658" t="s">
        <v>108</v>
      </c>
      <c r="H2658">
        <v>1199</v>
      </c>
      <c r="I2658">
        <v>118</v>
      </c>
      <c r="J2658">
        <v>17.2</v>
      </c>
      <c r="K2658">
        <v>13.5</v>
      </c>
      <c r="L2658">
        <v>2024</v>
      </c>
      <c r="M2658">
        <v>22620</v>
      </c>
      <c r="N2658">
        <v>1</v>
      </c>
      <c r="O2658">
        <v>0</v>
      </c>
      <c r="P2658">
        <v>10.69</v>
      </c>
      <c r="Q2658" t="b">
        <f t="shared" si="369"/>
        <v>1</v>
      </c>
      <c r="R2658" t="b">
        <f t="shared" si="370"/>
        <v>0</v>
      </c>
      <c r="S2658" t="b">
        <f t="shared" si="371"/>
        <v>0</v>
      </c>
      <c r="T2658" t="b">
        <f t="shared" si="372"/>
        <v>0</v>
      </c>
      <c r="U2658" t="b">
        <f t="shared" si="373"/>
        <v>0</v>
      </c>
      <c r="V2658" t="b">
        <f t="shared" si="374"/>
        <v>1</v>
      </c>
      <c r="W2658" t="b">
        <f t="shared" si="375"/>
        <v>1</v>
      </c>
      <c r="X2658" t="b">
        <f t="shared" si="376"/>
        <v>1</v>
      </c>
      <c r="Y2658" t="b">
        <f t="shared" si="377"/>
        <v>1</v>
      </c>
    </row>
    <row r="2659" spans="1:25" x14ac:dyDescent="0.3">
      <c r="A2659">
        <v>2657</v>
      </c>
      <c r="B2659" t="s">
        <v>83</v>
      </c>
      <c r="C2659" t="s">
        <v>106</v>
      </c>
      <c r="D2659" t="s">
        <v>109</v>
      </c>
      <c r="E2659" t="s">
        <v>86</v>
      </c>
      <c r="F2659" t="s">
        <v>91</v>
      </c>
      <c r="G2659" t="s">
        <v>108</v>
      </c>
      <c r="H2659">
        <v>1199</v>
      </c>
      <c r="I2659">
        <v>118</v>
      </c>
      <c r="J2659">
        <v>17.2</v>
      </c>
      <c r="K2659">
        <v>13.5</v>
      </c>
      <c r="L2659">
        <v>2023</v>
      </c>
      <c r="M2659">
        <v>46670</v>
      </c>
      <c r="N2659">
        <v>1</v>
      </c>
      <c r="O2659">
        <v>0</v>
      </c>
      <c r="P2659">
        <v>9.2200000000000006</v>
      </c>
      <c r="Q2659" t="b">
        <f t="shared" si="369"/>
        <v>1</v>
      </c>
      <c r="R2659" t="b">
        <f t="shared" si="370"/>
        <v>0</v>
      </c>
      <c r="S2659" t="b">
        <f t="shared" si="371"/>
        <v>1</v>
      </c>
      <c r="T2659" t="b">
        <f t="shared" si="372"/>
        <v>0</v>
      </c>
      <c r="U2659" t="b">
        <f t="shared" si="373"/>
        <v>0</v>
      </c>
      <c r="V2659" t="b">
        <f t="shared" si="374"/>
        <v>1</v>
      </c>
      <c r="W2659" t="b">
        <f t="shared" si="375"/>
        <v>1</v>
      </c>
      <c r="X2659" t="b">
        <f t="shared" si="376"/>
        <v>1</v>
      </c>
      <c r="Y2659" t="b">
        <f t="shared" si="377"/>
        <v>1</v>
      </c>
    </row>
    <row r="2660" spans="1:25" x14ac:dyDescent="0.3">
      <c r="A2660">
        <v>2658</v>
      </c>
      <c r="B2660" t="s">
        <v>83</v>
      </c>
      <c r="C2660" t="s">
        <v>106</v>
      </c>
      <c r="D2660" t="s">
        <v>109</v>
      </c>
      <c r="E2660" t="s">
        <v>86</v>
      </c>
      <c r="F2660" t="s">
        <v>91</v>
      </c>
      <c r="G2660" t="s">
        <v>108</v>
      </c>
      <c r="H2660">
        <v>1199</v>
      </c>
      <c r="I2660">
        <v>118</v>
      </c>
      <c r="J2660">
        <v>17.2</v>
      </c>
      <c r="K2660">
        <v>13.5</v>
      </c>
      <c r="L2660">
        <v>2026</v>
      </c>
      <c r="M2660">
        <v>5303</v>
      </c>
      <c r="N2660">
        <v>1</v>
      </c>
      <c r="O2660">
        <v>0</v>
      </c>
      <c r="P2660">
        <v>13.49</v>
      </c>
      <c r="Q2660" t="b">
        <f t="shared" si="369"/>
        <v>1</v>
      </c>
      <c r="R2660" t="b">
        <f t="shared" si="370"/>
        <v>0</v>
      </c>
      <c r="S2660" t="b">
        <f t="shared" si="371"/>
        <v>0</v>
      </c>
      <c r="T2660" t="b">
        <f t="shared" si="372"/>
        <v>0</v>
      </c>
      <c r="U2660" t="b">
        <f t="shared" si="373"/>
        <v>0</v>
      </c>
      <c r="V2660" t="b">
        <f t="shared" si="374"/>
        <v>1</v>
      </c>
      <c r="W2660" t="b">
        <f t="shared" si="375"/>
        <v>1</v>
      </c>
      <c r="X2660" t="b">
        <f t="shared" si="376"/>
        <v>1</v>
      </c>
      <c r="Y2660" t="b">
        <f t="shared" si="377"/>
        <v>1</v>
      </c>
    </row>
    <row r="2661" spans="1:25" x14ac:dyDescent="0.3">
      <c r="A2661">
        <v>2659</v>
      </c>
      <c r="B2661" t="s">
        <v>83</v>
      </c>
      <c r="C2661" t="s">
        <v>106</v>
      </c>
      <c r="D2661" t="s">
        <v>109</v>
      </c>
      <c r="E2661" t="s">
        <v>86</v>
      </c>
      <c r="F2661" t="s">
        <v>91</v>
      </c>
      <c r="G2661" t="s">
        <v>108</v>
      </c>
      <c r="H2661">
        <v>1199</v>
      </c>
      <c r="I2661">
        <v>118</v>
      </c>
      <c r="J2661">
        <v>17.2</v>
      </c>
      <c r="K2661">
        <v>13.5</v>
      </c>
      <c r="L2661">
        <v>2020</v>
      </c>
      <c r="M2661">
        <v>71124</v>
      </c>
      <c r="N2661">
        <v>2</v>
      </c>
      <c r="O2661">
        <v>0</v>
      </c>
      <c r="P2661">
        <v>5.51</v>
      </c>
      <c r="Q2661" t="b">
        <f t="shared" si="369"/>
        <v>1</v>
      </c>
      <c r="R2661" t="b">
        <f t="shared" si="370"/>
        <v>0</v>
      </c>
      <c r="S2661" t="b">
        <f t="shared" si="371"/>
        <v>1</v>
      </c>
      <c r="T2661" t="b">
        <f t="shared" si="372"/>
        <v>0</v>
      </c>
      <c r="U2661" t="b">
        <f t="shared" si="373"/>
        <v>0</v>
      </c>
      <c r="V2661" t="b">
        <f t="shared" si="374"/>
        <v>0</v>
      </c>
      <c r="W2661" t="b">
        <f t="shared" si="375"/>
        <v>0</v>
      </c>
      <c r="X2661" t="b">
        <f t="shared" si="376"/>
        <v>1</v>
      </c>
      <c r="Y2661" t="b">
        <f t="shared" si="377"/>
        <v>0</v>
      </c>
    </row>
    <row r="2662" spans="1:25" x14ac:dyDescent="0.3">
      <c r="A2662">
        <v>2660</v>
      </c>
      <c r="B2662" t="s">
        <v>83</v>
      </c>
      <c r="C2662" t="s">
        <v>106</v>
      </c>
      <c r="D2662" t="s">
        <v>109</v>
      </c>
      <c r="E2662" t="s">
        <v>86</v>
      </c>
      <c r="F2662" t="s">
        <v>91</v>
      </c>
      <c r="G2662" t="s">
        <v>108</v>
      </c>
      <c r="H2662">
        <v>1199</v>
      </c>
      <c r="I2662">
        <v>118</v>
      </c>
      <c r="J2662">
        <v>17.2</v>
      </c>
      <c r="K2662">
        <v>13.5</v>
      </c>
      <c r="L2662">
        <v>2022</v>
      </c>
      <c r="M2662">
        <v>53065</v>
      </c>
      <c r="N2662">
        <v>1</v>
      </c>
      <c r="O2662">
        <v>0</v>
      </c>
      <c r="P2662">
        <v>8.69</v>
      </c>
      <c r="Q2662" t="b">
        <f t="shared" si="369"/>
        <v>1</v>
      </c>
      <c r="R2662" t="b">
        <f t="shared" si="370"/>
        <v>0</v>
      </c>
      <c r="S2662" t="b">
        <f t="shared" si="371"/>
        <v>1</v>
      </c>
      <c r="T2662" t="b">
        <f t="shared" si="372"/>
        <v>0</v>
      </c>
      <c r="U2662" t="b">
        <f t="shared" si="373"/>
        <v>0</v>
      </c>
      <c r="V2662" t="b">
        <f t="shared" si="374"/>
        <v>0</v>
      </c>
      <c r="W2662" t="b">
        <f t="shared" si="375"/>
        <v>1</v>
      </c>
      <c r="X2662" t="b">
        <f t="shared" si="376"/>
        <v>1</v>
      </c>
      <c r="Y2662" t="b">
        <f t="shared" si="377"/>
        <v>0</v>
      </c>
    </row>
    <row r="2663" spans="1:25" x14ac:dyDescent="0.3">
      <c r="A2663">
        <v>2661</v>
      </c>
      <c r="B2663" t="s">
        <v>83</v>
      </c>
      <c r="C2663" t="s">
        <v>106</v>
      </c>
      <c r="D2663" t="s">
        <v>109</v>
      </c>
      <c r="E2663" t="s">
        <v>86</v>
      </c>
      <c r="F2663" t="s">
        <v>91</v>
      </c>
      <c r="G2663" t="s">
        <v>108</v>
      </c>
      <c r="H2663">
        <v>1199</v>
      </c>
      <c r="I2663">
        <v>118</v>
      </c>
      <c r="J2663">
        <v>17.2</v>
      </c>
      <c r="K2663">
        <v>13.5</v>
      </c>
      <c r="L2663">
        <v>2020</v>
      </c>
      <c r="M2663">
        <v>71429</v>
      </c>
      <c r="N2663">
        <v>1</v>
      </c>
      <c r="O2663">
        <v>0</v>
      </c>
      <c r="P2663">
        <v>5.65</v>
      </c>
      <c r="Q2663" t="b">
        <f t="shared" si="369"/>
        <v>1</v>
      </c>
      <c r="R2663" t="b">
        <f t="shared" si="370"/>
        <v>0</v>
      </c>
      <c r="S2663" t="b">
        <f t="shared" si="371"/>
        <v>1</v>
      </c>
      <c r="T2663" t="b">
        <f t="shared" si="372"/>
        <v>0</v>
      </c>
      <c r="U2663" t="b">
        <f t="shared" si="373"/>
        <v>0</v>
      </c>
      <c r="V2663" t="b">
        <f t="shared" si="374"/>
        <v>0</v>
      </c>
      <c r="W2663" t="b">
        <f t="shared" si="375"/>
        <v>0</v>
      </c>
      <c r="X2663" t="b">
        <f t="shared" si="376"/>
        <v>1</v>
      </c>
      <c r="Y2663" t="b">
        <f t="shared" si="377"/>
        <v>0</v>
      </c>
    </row>
    <row r="2664" spans="1:25" x14ac:dyDescent="0.3">
      <c r="A2664">
        <v>2662</v>
      </c>
      <c r="B2664" t="s">
        <v>83</v>
      </c>
      <c r="C2664" t="s">
        <v>106</v>
      </c>
      <c r="D2664" t="s">
        <v>109</v>
      </c>
      <c r="E2664" t="s">
        <v>86</v>
      </c>
      <c r="F2664" t="s">
        <v>91</v>
      </c>
      <c r="G2664" t="s">
        <v>108</v>
      </c>
      <c r="H2664">
        <v>1199</v>
      </c>
      <c r="I2664">
        <v>118</v>
      </c>
      <c r="J2664">
        <v>17.2</v>
      </c>
      <c r="K2664">
        <v>13.5</v>
      </c>
      <c r="L2664">
        <v>2021</v>
      </c>
      <c r="M2664">
        <v>99544</v>
      </c>
      <c r="N2664">
        <v>1</v>
      </c>
      <c r="O2664">
        <v>0</v>
      </c>
      <c r="P2664">
        <v>6.18</v>
      </c>
      <c r="Q2664" t="b">
        <f t="shared" si="369"/>
        <v>1</v>
      </c>
      <c r="R2664" t="b">
        <f t="shared" si="370"/>
        <v>0</v>
      </c>
      <c r="S2664" t="b">
        <f t="shared" si="371"/>
        <v>1</v>
      </c>
      <c r="T2664" t="b">
        <f t="shared" si="372"/>
        <v>0</v>
      </c>
      <c r="U2664" t="b">
        <f t="shared" si="373"/>
        <v>0</v>
      </c>
      <c r="V2664" t="b">
        <f t="shared" si="374"/>
        <v>0</v>
      </c>
      <c r="W2664" t="b">
        <f t="shared" si="375"/>
        <v>0</v>
      </c>
      <c r="X2664" t="b">
        <f t="shared" si="376"/>
        <v>1</v>
      </c>
      <c r="Y2664" t="b">
        <f t="shared" si="377"/>
        <v>0</v>
      </c>
    </row>
    <row r="2665" spans="1:25" x14ac:dyDescent="0.3">
      <c r="A2665">
        <v>2663</v>
      </c>
      <c r="B2665" t="s">
        <v>83</v>
      </c>
      <c r="C2665" t="s">
        <v>106</v>
      </c>
      <c r="D2665" t="s">
        <v>109</v>
      </c>
      <c r="E2665" t="s">
        <v>86</v>
      </c>
      <c r="F2665" t="s">
        <v>91</v>
      </c>
      <c r="G2665" t="s">
        <v>108</v>
      </c>
      <c r="H2665">
        <v>1199</v>
      </c>
      <c r="I2665">
        <v>118</v>
      </c>
      <c r="J2665">
        <v>17.2</v>
      </c>
      <c r="K2665">
        <v>13.5</v>
      </c>
      <c r="L2665">
        <v>2026</v>
      </c>
      <c r="M2665">
        <v>9957</v>
      </c>
      <c r="N2665">
        <v>1</v>
      </c>
      <c r="O2665">
        <v>0</v>
      </c>
      <c r="P2665">
        <v>13.09</v>
      </c>
      <c r="Q2665" t="b">
        <f t="shared" si="369"/>
        <v>1</v>
      </c>
      <c r="R2665" t="b">
        <f t="shared" si="370"/>
        <v>0</v>
      </c>
      <c r="S2665" t="b">
        <f t="shared" si="371"/>
        <v>0</v>
      </c>
      <c r="T2665" t="b">
        <f t="shared" si="372"/>
        <v>0</v>
      </c>
      <c r="U2665" t="b">
        <f t="shared" si="373"/>
        <v>0</v>
      </c>
      <c r="V2665" t="b">
        <f t="shared" si="374"/>
        <v>1</v>
      </c>
      <c r="W2665" t="b">
        <f t="shared" si="375"/>
        <v>1</v>
      </c>
      <c r="X2665" t="b">
        <f t="shared" si="376"/>
        <v>1</v>
      </c>
      <c r="Y2665" t="b">
        <f t="shared" si="377"/>
        <v>1</v>
      </c>
    </row>
    <row r="2666" spans="1:25" x14ac:dyDescent="0.3">
      <c r="A2666">
        <v>2664</v>
      </c>
      <c r="B2666" t="s">
        <v>83</v>
      </c>
      <c r="C2666" t="s">
        <v>106</v>
      </c>
      <c r="D2666" t="s">
        <v>109</v>
      </c>
      <c r="E2666" t="s">
        <v>86</v>
      </c>
      <c r="F2666" t="s">
        <v>91</v>
      </c>
      <c r="G2666" t="s">
        <v>108</v>
      </c>
      <c r="H2666">
        <v>1199</v>
      </c>
      <c r="I2666">
        <v>118</v>
      </c>
      <c r="J2666">
        <v>17.2</v>
      </c>
      <c r="K2666">
        <v>13.5</v>
      </c>
      <c r="L2666">
        <v>2022</v>
      </c>
      <c r="M2666">
        <v>46944</v>
      </c>
      <c r="N2666">
        <v>1</v>
      </c>
      <c r="O2666">
        <v>1</v>
      </c>
      <c r="P2666">
        <v>7.23</v>
      </c>
      <c r="Q2666" t="b">
        <f t="shared" si="369"/>
        <v>1</v>
      </c>
      <c r="R2666" t="b">
        <f t="shared" si="370"/>
        <v>0</v>
      </c>
      <c r="S2666" t="b">
        <f t="shared" si="371"/>
        <v>1</v>
      </c>
      <c r="T2666" t="b">
        <f t="shared" si="372"/>
        <v>0</v>
      </c>
      <c r="U2666" t="b">
        <f t="shared" si="373"/>
        <v>0</v>
      </c>
      <c r="V2666" t="b">
        <f t="shared" si="374"/>
        <v>0</v>
      </c>
      <c r="W2666" t="b">
        <f t="shared" si="375"/>
        <v>1</v>
      </c>
      <c r="X2666" t="b">
        <f t="shared" si="376"/>
        <v>1</v>
      </c>
      <c r="Y2666" t="b">
        <f t="shared" si="377"/>
        <v>0</v>
      </c>
    </row>
    <row r="2667" spans="1:25" x14ac:dyDescent="0.3">
      <c r="A2667">
        <v>2665</v>
      </c>
      <c r="B2667" t="s">
        <v>83</v>
      </c>
      <c r="C2667" t="s">
        <v>106</v>
      </c>
      <c r="D2667" t="s">
        <v>109</v>
      </c>
      <c r="E2667" t="s">
        <v>86</v>
      </c>
      <c r="F2667" t="s">
        <v>91</v>
      </c>
      <c r="G2667" t="s">
        <v>108</v>
      </c>
      <c r="H2667">
        <v>1199</v>
      </c>
      <c r="I2667">
        <v>118</v>
      </c>
      <c r="J2667">
        <v>17.2</v>
      </c>
      <c r="K2667">
        <v>13.5</v>
      </c>
      <c r="L2667">
        <v>2023</v>
      </c>
      <c r="M2667">
        <v>46203</v>
      </c>
      <c r="N2667">
        <v>2</v>
      </c>
      <c r="O2667">
        <v>0</v>
      </c>
      <c r="P2667">
        <v>9.41</v>
      </c>
      <c r="Q2667" t="b">
        <f t="shared" si="369"/>
        <v>1</v>
      </c>
      <c r="R2667" t="b">
        <f t="shared" si="370"/>
        <v>0</v>
      </c>
      <c r="S2667" t="b">
        <f t="shared" si="371"/>
        <v>1</v>
      </c>
      <c r="T2667" t="b">
        <f t="shared" si="372"/>
        <v>0</v>
      </c>
      <c r="U2667" t="b">
        <f t="shared" si="373"/>
        <v>0</v>
      </c>
      <c r="V2667" t="b">
        <f t="shared" si="374"/>
        <v>1</v>
      </c>
      <c r="W2667" t="b">
        <f t="shared" si="375"/>
        <v>1</v>
      </c>
      <c r="X2667" t="b">
        <f t="shared" si="376"/>
        <v>1</v>
      </c>
      <c r="Y2667" t="b">
        <f t="shared" si="377"/>
        <v>1</v>
      </c>
    </row>
    <row r="2668" spans="1:25" x14ac:dyDescent="0.3">
      <c r="A2668">
        <v>2666</v>
      </c>
      <c r="B2668" t="s">
        <v>83</v>
      </c>
      <c r="C2668" t="s">
        <v>106</v>
      </c>
      <c r="D2668" t="s">
        <v>109</v>
      </c>
      <c r="E2668" t="s">
        <v>86</v>
      </c>
      <c r="F2668" t="s">
        <v>91</v>
      </c>
      <c r="G2668" t="s">
        <v>108</v>
      </c>
      <c r="H2668">
        <v>1199</v>
      </c>
      <c r="I2668">
        <v>118</v>
      </c>
      <c r="J2668">
        <v>17.2</v>
      </c>
      <c r="K2668">
        <v>13.5</v>
      </c>
      <c r="L2668">
        <v>2023</v>
      </c>
      <c r="M2668">
        <v>46320</v>
      </c>
      <c r="N2668">
        <v>1</v>
      </c>
      <c r="O2668">
        <v>0</v>
      </c>
      <c r="P2668">
        <v>9.3000000000000007</v>
      </c>
      <c r="Q2668" t="b">
        <f t="shared" si="369"/>
        <v>1</v>
      </c>
      <c r="R2668" t="b">
        <f t="shared" si="370"/>
        <v>0</v>
      </c>
      <c r="S2668" t="b">
        <f t="shared" si="371"/>
        <v>1</v>
      </c>
      <c r="T2668" t="b">
        <f t="shared" si="372"/>
        <v>0</v>
      </c>
      <c r="U2668" t="b">
        <f t="shared" si="373"/>
        <v>0</v>
      </c>
      <c r="V2668" t="b">
        <f t="shared" si="374"/>
        <v>1</v>
      </c>
      <c r="W2668" t="b">
        <f t="shared" si="375"/>
        <v>1</v>
      </c>
      <c r="X2668" t="b">
        <f t="shared" si="376"/>
        <v>1</v>
      </c>
      <c r="Y2668" t="b">
        <f t="shared" si="377"/>
        <v>1</v>
      </c>
    </row>
    <row r="2669" spans="1:25" x14ac:dyDescent="0.3">
      <c r="A2669">
        <v>2667</v>
      </c>
      <c r="B2669" t="s">
        <v>83</v>
      </c>
      <c r="C2669" t="s">
        <v>106</v>
      </c>
      <c r="D2669" t="s">
        <v>109</v>
      </c>
      <c r="E2669" t="s">
        <v>86</v>
      </c>
      <c r="F2669" t="s">
        <v>91</v>
      </c>
      <c r="G2669" t="s">
        <v>108</v>
      </c>
      <c r="H2669">
        <v>1199</v>
      </c>
      <c r="I2669">
        <v>118</v>
      </c>
      <c r="J2669">
        <v>17.2</v>
      </c>
      <c r="K2669">
        <v>13.5</v>
      </c>
      <c r="L2669">
        <v>2024</v>
      </c>
      <c r="M2669">
        <v>38043</v>
      </c>
      <c r="N2669">
        <v>1</v>
      </c>
      <c r="O2669">
        <v>0</v>
      </c>
      <c r="P2669">
        <v>11.05</v>
      </c>
      <c r="Q2669" t="b">
        <f t="shared" si="369"/>
        <v>1</v>
      </c>
      <c r="R2669" t="b">
        <f t="shared" si="370"/>
        <v>0</v>
      </c>
      <c r="S2669" t="b">
        <f t="shared" si="371"/>
        <v>0</v>
      </c>
      <c r="T2669" t="b">
        <f t="shared" si="372"/>
        <v>0</v>
      </c>
      <c r="U2669" t="b">
        <f t="shared" si="373"/>
        <v>0</v>
      </c>
      <c r="V2669" t="b">
        <f t="shared" si="374"/>
        <v>1</v>
      </c>
      <c r="W2669" t="b">
        <f t="shared" si="375"/>
        <v>1</v>
      </c>
      <c r="X2669" t="b">
        <f t="shared" si="376"/>
        <v>1</v>
      </c>
      <c r="Y2669" t="b">
        <f t="shared" si="377"/>
        <v>1</v>
      </c>
    </row>
    <row r="2670" spans="1:25" x14ac:dyDescent="0.3">
      <c r="A2670">
        <v>2668</v>
      </c>
      <c r="B2670" t="s">
        <v>83</v>
      </c>
      <c r="C2670" t="s">
        <v>106</v>
      </c>
      <c r="D2670" t="s">
        <v>109</v>
      </c>
      <c r="E2670" t="s">
        <v>86</v>
      </c>
      <c r="F2670" t="s">
        <v>91</v>
      </c>
      <c r="G2670" t="s">
        <v>108</v>
      </c>
      <c r="H2670">
        <v>1199</v>
      </c>
      <c r="I2670">
        <v>118</v>
      </c>
      <c r="J2670">
        <v>17.2</v>
      </c>
      <c r="K2670">
        <v>13.5</v>
      </c>
      <c r="L2670">
        <v>2023</v>
      </c>
      <c r="M2670">
        <v>39291</v>
      </c>
      <c r="N2670">
        <v>1</v>
      </c>
      <c r="O2670">
        <v>1</v>
      </c>
      <c r="P2670">
        <v>8.56</v>
      </c>
      <c r="Q2670" t="b">
        <f t="shared" si="369"/>
        <v>1</v>
      </c>
      <c r="R2670" t="b">
        <f t="shared" si="370"/>
        <v>0</v>
      </c>
      <c r="S2670" t="b">
        <f t="shared" si="371"/>
        <v>0</v>
      </c>
      <c r="T2670" t="b">
        <f t="shared" si="372"/>
        <v>0</v>
      </c>
      <c r="U2670" t="b">
        <f t="shared" si="373"/>
        <v>0</v>
      </c>
      <c r="V2670" t="b">
        <f t="shared" si="374"/>
        <v>1</v>
      </c>
      <c r="W2670" t="b">
        <f t="shared" si="375"/>
        <v>1</v>
      </c>
      <c r="X2670" t="b">
        <f t="shared" si="376"/>
        <v>1</v>
      </c>
      <c r="Y2670" t="b">
        <f t="shared" si="377"/>
        <v>1</v>
      </c>
    </row>
    <row r="2671" spans="1:25" x14ac:dyDescent="0.3">
      <c r="A2671">
        <v>2669</v>
      </c>
      <c r="B2671" t="s">
        <v>83</v>
      </c>
      <c r="C2671" t="s">
        <v>106</v>
      </c>
      <c r="D2671" t="s">
        <v>109</v>
      </c>
      <c r="E2671" t="s">
        <v>86</v>
      </c>
      <c r="F2671" t="s">
        <v>91</v>
      </c>
      <c r="G2671" t="s">
        <v>108</v>
      </c>
      <c r="H2671">
        <v>1199</v>
      </c>
      <c r="I2671">
        <v>118</v>
      </c>
      <c r="J2671">
        <v>17.2</v>
      </c>
      <c r="K2671">
        <v>13.5</v>
      </c>
      <c r="L2671">
        <v>2024</v>
      </c>
      <c r="M2671">
        <v>35868</v>
      </c>
      <c r="N2671">
        <v>1</v>
      </c>
      <c r="O2671">
        <v>0</v>
      </c>
      <c r="P2671">
        <v>10.59</v>
      </c>
      <c r="Q2671" t="b">
        <f t="shared" si="369"/>
        <v>1</v>
      </c>
      <c r="R2671" t="b">
        <f t="shared" si="370"/>
        <v>0</v>
      </c>
      <c r="S2671" t="b">
        <f t="shared" si="371"/>
        <v>0</v>
      </c>
      <c r="T2671" t="b">
        <f t="shared" si="372"/>
        <v>0</v>
      </c>
      <c r="U2671" t="b">
        <f t="shared" si="373"/>
        <v>0</v>
      </c>
      <c r="V2671" t="b">
        <f t="shared" si="374"/>
        <v>1</v>
      </c>
      <c r="W2671" t="b">
        <f t="shared" si="375"/>
        <v>1</v>
      </c>
      <c r="X2671" t="b">
        <f t="shared" si="376"/>
        <v>1</v>
      </c>
      <c r="Y2671" t="b">
        <f t="shared" si="377"/>
        <v>1</v>
      </c>
    </row>
    <row r="2672" spans="1:25" x14ac:dyDescent="0.3">
      <c r="A2672">
        <v>2670</v>
      </c>
      <c r="B2672" t="s">
        <v>83</v>
      </c>
      <c r="C2672" t="s">
        <v>106</v>
      </c>
      <c r="D2672" t="s">
        <v>109</v>
      </c>
      <c r="E2672" t="s">
        <v>86</v>
      </c>
      <c r="F2672" t="s">
        <v>91</v>
      </c>
      <c r="G2672" t="s">
        <v>108</v>
      </c>
      <c r="H2672">
        <v>1199</v>
      </c>
      <c r="I2672">
        <v>118</v>
      </c>
      <c r="J2672">
        <v>17.2</v>
      </c>
      <c r="K2672">
        <v>13.5</v>
      </c>
      <c r="L2672">
        <v>2024</v>
      </c>
      <c r="M2672">
        <v>40195</v>
      </c>
      <c r="N2672">
        <v>1</v>
      </c>
      <c r="O2672">
        <v>0</v>
      </c>
      <c r="P2672">
        <v>10.3</v>
      </c>
      <c r="Q2672" t="b">
        <f t="shared" si="369"/>
        <v>1</v>
      </c>
      <c r="R2672" t="b">
        <f t="shared" si="370"/>
        <v>0</v>
      </c>
      <c r="S2672" t="b">
        <f t="shared" si="371"/>
        <v>1</v>
      </c>
      <c r="T2672" t="b">
        <f t="shared" si="372"/>
        <v>0</v>
      </c>
      <c r="U2672" t="b">
        <f t="shared" si="373"/>
        <v>0</v>
      </c>
      <c r="V2672" t="b">
        <f t="shared" si="374"/>
        <v>1</v>
      </c>
      <c r="W2672" t="b">
        <f t="shared" si="375"/>
        <v>1</v>
      </c>
      <c r="X2672" t="b">
        <f t="shared" si="376"/>
        <v>1</v>
      </c>
      <c r="Y2672" t="b">
        <f t="shared" si="377"/>
        <v>1</v>
      </c>
    </row>
    <row r="2673" spans="1:25" x14ac:dyDescent="0.3">
      <c r="A2673">
        <v>2671</v>
      </c>
      <c r="B2673" t="s">
        <v>83</v>
      </c>
      <c r="C2673" t="s">
        <v>106</v>
      </c>
      <c r="D2673" t="s">
        <v>109</v>
      </c>
      <c r="E2673" t="s">
        <v>86</v>
      </c>
      <c r="F2673" t="s">
        <v>91</v>
      </c>
      <c r="G2673" t="s">
        <v>108</v>
      </c>
      <c r="H2673">
        <v>1199</v>
      </c>
      <c r="I2673">
        <v>118</v>
      </c>
      <c r="J2673">
        <v>17.2</v>
      </c>
      <c r="K2673">
        <v>13.5</v>
      </c>
      <c r="L2673">
        <v>2023</v>
      </c>
      <c r="M2673">
        <v>62450</v>
      </c>
      <c r="N2673">
        <v>1</v>
      </c>
      <c r="O2673">
        <v>0</v>
      </c>
      <c r="P2673">
        <v>9.2899999999999991</v>
      </c>
      <c r="Q2673" t="b">
        <f t="shared" si="369"/>
        <v>1</v>
      </c>
      <c r="R2673" t="b">
        <f t="shared" si="370"/>
        <v>0</v>
      </c>
      <c r="S2673" t="b">
        <f t="shared" si="371"/>
        <v>1</v>
      </c>
      <c r="T2673" t="b">
        <f t="shared" si="372"/>
        <v>0</v>
      </c>
      <c r="U2673" t="b">
        <f t="shared" si="373"/>
        <v>0</v>
      </c>
      <c r="V2673" t="b">
        <f t="shared" si="374"/>
        <v>1</v>
      </c>
      <c r="W2673" t="b">
        <f t="shared" si="375"/>
        <v>1</v>
      </c>
      <c r="X2673" t="b">
        <f t="shared" si="376"/>
        <v>1</v>
      </c>
      <c r="Y2673" t="b">
        <f t="shared" si="377"/>
        <v>1</v>
      </c>
    </row>
    <row r="2674" spans="1:25" x14ac:dyDescent="0.3">
      <c r="A2674">
        <v>2672</v>
      </c>
      <c r="B2674" t="s">
        <v>83</v>
      </c>
      <c r="C2674" t="s">
        <v>106</v>
      </c>
      <c r="D2674" t="s">
        <v>109</v>
      </c>
      <c r="E2674" t="s">
        <v>86</v>
      </c>
      <c r="F2674" t="s">
        <v>91</v>
      </c>
      <c r="G2674" t="s">
        <v>108</v>
      </c>
      <c r="H2674">
        <v>1199</v>
      </c>
      <c r="I2674">
        <v>118</v>
      </c>
      <c r="J2674">
        <v>17.2</v>
      </c>
      <c r="K2674">
        <v>13.5</v>
      </c>
      <c r="L2674">
        <v>2025</v>
      </c>
      <c r="M2674">
        <v>27889</v>
      </c>
      <c r="N2674">
        <v>1</v>
      </c>
      <c r="O2674">
        <v>0</v>
      </c>
      <c r="P2674">
        <v>12.3</v>
      </c>
      <c r="Q2674" t="b">
        <f t="shared" si="369"/>
        <v>1</v>
      </c>
      <c r="R2674" t="b">
        <f t="shared" si="370"/>
        <v>0</v>
      </c>
      <c r="S2674" t="b">
        <f t="shared" si="371"/>
        <v>0</v>
      </c>
      <c r="T2674" t="b">
        <f t="shared" si="372"/>
        <v>0</v>
      </c>
      <c r="U2674" t="b">
        <f t="shared" si="373"/>
        <v>0</v>
      </c>
      <c r="V2674" t="b">
        <f t="shared" si="374"/>
        <v>1</v>
      </c>
      <c r="W2674" t="b">
        <f t="shared" si="375"/>
        <v>1</v>
      </c>
      <c r="X2674" t="b">
        <f t="shared" si="376"/>
        <v>1</v>
      </c>
      <c r="Y2674" t="b">
        <f t="shared" si="377"/>
        <v>1</v>
      </c>
    </row>
    <row r="2675" spans="1:25" x14ac:dyDescent="0.3">
      <c r="A2675">
        <v>2673</v>
      </c>
      <c r="B2675" t="s">
        <v>83</v>
      </c>
      <c r="C2675" t="s">
        <v>106</v>
      </c>
      <c r="D2675" t="s">
        <v>109</v>
      </c>
      <c r="E2675" t="s">
        <v>86</v>
      </c>
      <c r="F2675" t="s">
        <v>91</v>
      </c>
      <c r="G2675" t="s">
        <v>108</v>
      </c>
      <c r="H2675">
        <v>1199</v>
      </c>
      <c r="I2675">
        <v>118</v>
      </c>
      <c r="J2675">
        <v>17.2</v>
      </c>
      <c r="K2675">
        <v>13.5</v>
      </c>
      <c r="L2675">
        <v>2022</v>
      </c>
      <c r="M2675">
        <v>46642</v>
      </c>
      <c r="N2675">
        <v>2</v>
      </c>
      <c r="O2675">
        <v>0</v>
      </c>
      <c r="P2675">
        <v>7.88</v>
      </c>
      <c r="Q2675" t="b">
        <f t="shared" si="369"/>
        <v>1</v>
      </c>
      <c r="R2675" t="b">
        <f t="shared" si="370"/>
        <v>0</v>
      </c>
      <c r="S2675" t="b">
        <f t="shared" si="371"/>
        <v>1</v>
      </c>
      <c r="T2675" t="b">
        <f t="shared" si="372"/>
        <v>0</v>
      </c>
      <c r="U2675" t="b">
        <f t="shared" si="373"/>
        <v>0</v>
      </c>
      <c r="V2675" t="b">
        <f t="shared" si="374"/>
        <v>0</v>
      </c>
      <c r="W2675" t="b">
        <f t="shared" si="375"/>
        <v>1</v>
      </c>
      <c r="X2675" t="b">
        <f t="shared" si="376"/>
        <v>1</v>
      </c>
      <c r="Y2675" t="b">
        <f t="shared" si="377"/>
        <v>0</v>
      </c>
    </row>
    <row r="2676" spans="1:25" x14ac:dyDescent="0.3">
      <c r="A2676">
        <v>2674</v>
      </c>
      <c r="B2676" t="s">
        <v>83</v>
      </c>
      <c r="C2676" t="s">
        <v>106</v>
      </c>
      <c r="D2676" t="s">
        <v>109</v>
      </c>
      <c r="E2676" t="s">
        <v>86</v>
      </c>
      <c r="F2676" t="s">
        <v>91</v>
      </c>
      <c r="G2676" t="s">
        <v>108</v>
      </c>
      <c r="H2676">
        <v>1199</v>
      </c>
      <c r="I2676">
        <v>118</v>
      </c>
      <c r="J2676">
        <v>17.2</v>
      </c>
      <c r="K2676">
        <v>13.5</v>
      </c>
      <c r="L2676">
        <v>2023</v>
      </c>
      <c r="M2676">
        <v>64621</v>
      </c>
      <c r="N2676">
        <v>1</v>
      </c>
      <c r="O2676">
        <v>0</v>
      </c>
      <c r="P2676">
        <v>9.5500000000000007</v>
      </c>
      <c r="Q2676" t="b">
        <f t="shared" si="369"/>
        <v>1</v>
      </c>
      <c r="R2676" t="b">
        <f t="shared" si="370"/>
        <v>0</v>
      </c>
      <c r="S2676" t="b">
        <f t="shared" si="371"/>
        <v>1</v>
      </c>
      <c r="T2676" t="b">
        <f t="shared" si="372"/>
        <v>0</v>
      </c>
      <c r="U2676" t="b">
        <f t="shared" si="373"/>
        <v>0</v>
      </c>
      <c r="V2676" t="b">
        <f t="shared" si="374"/>
        <v>1</v>
      </c>
      <c r="W2676" t="b">
        <f t="shared" si="375"/>
        <v>1</v>
      </c>
      <c r="X2676" t="b">
        <f t="shared" si="376"/>
        <v>1</v>
      </c>
      <c r="Y2676" t="b">
        <f t="shared" si="377"/>
        <v>1</v>
      </c>
    </row>
    <row r="2677" spans="1:25" x14ac:dyDescent="0.3">
      <c r="A2677">
        <v>2675</v>
      </c>
      <c r="B2677" t="s">
        <v>83</v>
      </c>
      <c r="C2677" t="s">
        <v>106</v>
      </c>
      <c r="D2677" t="s">
        <v>109</v>
      </c>
      <c r="E2677" t="s">
        <v>86</v>
      </c>
      <c r="F2677" t="s">
        <v>91</v>
      </c>
      <c r="G2677" t="s">
        <v>108</v>
      </c>
      <c r="H2677">
        <v>1199</v>
      </c>
      <c r="I2677">
        <v>118</v>
      </c>
      <c r="J2677">
        <v>17.2</v>
      </c>
      <c r="K2677">
        <v>13.5</v>
      </c>
      <c r="L2677">
        <v>2020</v>
      </c>
      <c r="M2677">
        <v>116029</v>
      </c>
      <c r="N2677">
        <v>1</v>
      </c>
      <c r="O2677">
        <v>0</v>
      </c>
      <c r="P2677">
        <v>4.8</v>
      </c>
      <c r="Q2677" t="b">
        <f t="shared" si="369"/>
        <v>1</v>
      </c>
      <c r="R2677" t="b">
        <f t="shared" si="370"/>
        <v>1</v>
      </c>
      <c r="S2677" t="b">
        <f t="shared" si="371"/>
        <v>1</v>
      </c>
      <c r="T2677" t="b">
        <f t="shared" si="372"/>
        <v>0</v>
      </c>
      <c r="U2677" t="b">
        <f t="shared" si="373"/>
        <v>0</v>
      </c>
      <c r="V2677" t="b">
        <f t="shared" si="374"/>
        <v>0</v>
      </c>
      <c r="W2677" t="b">
        <f t="shared" si="375"/>
        <v>0</v>
      </c>
      <c r="X2677" t="b">
        <f t="shared" si="376"/>
        <v>1</v>
      </c>
      <c r="Y2677" t="b">
        <f t="shared" si="377"/>
        <v>0</v>
      </c>
    </row>
    <row r="2678" spans="1:25" x14ac:dyDescent="0.3">
      <c r="A2678">
        <v>2676</v>
      </c>
      <c r="B2678" t="s">
        <v>83</v>
      </c>
      <c r="C2678" t="s">
        <v>106</v>
      </c>
      <c r="D2678" t="s">
        <v>109</v>
      </c>
      <c r="E2678" t="s">
        <v>86</v>
      </c>
      <c r="F2678" t="s">
        <v>91</v>
      </c>
      <c r="G2678" t="s">
        <v>108</v>
      </c>
      <c r="H2678">
        <v>1199</v>
      </c>
      <c r="I2678">
        <v>118</v>
      </c>
      <c r="J2678">
        <v>17.2</v>
      </c>
      <c r="K2678">
        <v>13.5</v>
      </c>
      <c r="L2678">
        <v>2020</v>
      </c>
      <c r="M2678">
        <v>53571</v>
      </c>
      <c r="N2678">
        <v>1</v>
      </c>
      <c r="O2678">
        <v>0</v>
      </c>
      <c r="P2678">
        <v>6.23</v>
      </c>
      <c r="Q2678" t="b">
        <f t="shared" si="369"/>
        <v>1</v>
      </c>
      <c r="R2678" t="b">
        <f t="shared" si="370"/>
        <v>0</v>
      </c>
      <c r="S2678" t="b">
        <f t="shared" si="371"/>
        <v>1</v>
      </c>
      <c r="T2678" t="b">
        <f t="shared" si="372"/>
        <v>0</v>
      </c>
      <c r="U2678" t="b">
        <f t="shared" si="373"/>
        <v>0</v>
      </c>
      <c r="V2678" t="b">
        <f t="shared" si="374"/>
        <v>0</v>
      </c>
      <c r="W2678" t="b">
        <f t="shared" si="375"/>
        <v>0</v>
      </c>
      <c r="X2678" t="b">
        <f t="shared" si="376"/>
        <v>1</v>
      </c>
      <c r="Y2678" t="b">
        <f t="shared" si="377"/>
        <v>0</v>
      </c>
    </row>
    <row r="2679" spans="1:25" x14ac:dyDescent="0.3">
      <c r="A2679">
        <v>2677</v>
      </c>
      <c r="B2679" t="s">
        <v>83</v>
      </c>
      <c r="C2679" t="s">
        <v>106</v>
      </c>
      <c r="D2679" t="s">
        <v>109</v>
      </c>
      <c r="E2679" t="s">
        <v>86</v>
      </c>
      <c r="F2679" t="s">
        <v>91</v>
      </c>
      <c r="G2679" t="s">
        <v>108</v>
      </c>
      <c r="H2679">
        <v>1199</v>
      </c>
      <c r="I2679">
        <v>118</v>
      </c>
      <c r="J2679">
        <v>17.2</v>
      </c>
      <c r="K2679">
        <v>13.5</v>
      </c>
      <c r="L2679">
        <v>2025</v>
      </c>
      <c r="M2679">
        <v>22887</v>
      </c>
      <c r="N2679">
        <v>1</v>
      </c>
      <c r="O2679">
        <v>0</v>
      </c>
      <c r="P2679">
        <v>12.41</v>
      </c>
      <c r="Q2679" t="b">
        <f t="shared" si="369"/>
        <v>1</v>
      </c>
      <c r="R2679" t="b">
        <f t="shared" si="370"/>
        <v>0</v>
      </c>
      <c r="S2679" t="b">
        <f t="shared" si="371"/>
        <v>0</v>
      </c>
      <c r="T2679" t="b">
        <f t="shared" si="372"/>
        <v>0</v>
      </c>
      <c r="U2679" t="b">
        <f t="shared" si="373"/>
        <v>0</v>
      </c>
      <c r="V2679" t="b">
        <f t="shared" si="374"/>
        <v>1</v>
      </c>
      <c r="W2679" t="b">
        <f t="shared" si="375"/>
        <v>1</v>
      </c>
      <c r="X2679" t="b">
        <f t="shared" si="376"/>
        <v>1</v>
      </c>
      <c r="Y2679" t="b">
        <f t="shared" si="377"/>
        <v>1</v>
      </c>
    </row>
    <row r="2680" spans="1:25" x14ac:dyDescent="0.3">
      <c r="A2680">
        <v>2678</v>
      </c>
      <c r="B2680" t="s">
        <v>83</v>
      </c>
      <c r="C2680" t="s">
        <v>106</v>
      </c>
      <c r="D2680" t="s">
        <v>109</v>
      </c>
      <c r="E2680" t="s">
        <v>86</v>
      </c>
      <c r="F2680" t="s">
        <v>91</v>
      </c>
      <c r="G2680" t="s">
        <v>108</v>
      </c>
      <c r="H2680">
        <v>1199</v>
      </c>
      <c r="I2680">
        <v>118</v>
      </c>
      <c r="J2680">
        <v>17.2</v>
      </c>
      <c r="K2680">
        <v>13.5</v>
      </c>
      <c r="L2680">
        <v>2023</v>
      </c>
      <c r="M2680">
        <v>50189</v>
      </c>
      <c r="N2680">
        <v>2</v>
      </c>
      <c r="O2680">
        <v>0</v>
      </c>
      <c r="P2680">
        <v>8.94</v>
      </c>
      <c r="Q2680" t="b">
        <f t="shared" si="369"/>
        <v>1</v>
      </c>
      <c r="R2680" t="b">
        <f t="shared" si="370"/>
        <v>0</v>
      </c>
      <c r="S2680" t="b">
        <f t="shared" si="371"/>
        <v>1</v>
      </c>
      <c r="T2680" t="b">
        <f t="shared" si="372"/>
        <v>0</v>
      </c>
      <c r="U2680" t="b">
        <f t="shared" si="373"/>
        <v>0</v>
      </c>
      <c r="V2680" t="b">
        <f t="shared" si="374"/>
        <v>1</v>
      </c>
      <c r="W2680" t="b">
        <f t="shared" si="375"/>
        <v>1</v>
      </c>
      <c r="X2680" t="b">
        <f t="shared" si="376"/>
        <v>1</v>
      </c>
      <c r="Y2680" t="b">
        <f t="shared" si="377"/>
        <v>1</v>
      </c>
    </row>
    <row r="2681" spans="1:25" x14ac:dyDescent="0.3">
      <c r="A2681">
        <v>2679</v>
      </c>
      <c r="B2681" t="s">
        <v>83</v>
      </c>
      <c r="C2681" t="s">
        <v>106</v>
      </c>
      <c r="D2681" t="s">
        <v>109</v>
      </c>
      <c r="E2681" t="s">
        <v>86</v>
      </c>
      <c r="F2681" t="s">
        <v>91</v>
      </c>
      <c r="G2681" t="s">
        <v>108</v>
      </c>
      <c r="H2681">
        <v>1199</v>
      </c>
      <c r="I2681">
        <v>118</v>
      </c>
      <c r="J2681">
        <v>17.2</v>
      </c>
      <c r="K2681">
        <v>13.5</v>
      </c>
      <c r="L2681">
        <v>2023</v>
      </c>
      <c r="M2681">
        <v>57411</v>
      </c>
      <c r="N2681">
        <v>1</v>
      </c>
      <c r="O2681">
        <v>0</v>
      </c>
      <c r="P2681">
        <v>8.9700000000000006</v>
      </c>
      <c r="Q2681" t="b">
        <f t="shared" si="369"/>
        <v>1</v>
      </c>
      <c r="R2681" t="b">
        <f t="shared" si="370"/>
        <v>0</v>
      </c>
      <c r="S2681" t="b">
        <f t="shared" si="371"/>
        <v>1</v>
      </c>
      <c r="T2681" t="b">
        <f t="shared" si="372"/>
        <v>0</v>
      </c>
      <c r="U2681" t="b">
        <f t="shared" si="373"/>
        <v>0</v>
      </c>
      <c r="V2681" t="b">
        <f t="shared" si="374"/>
        <v>1</v>
      </c>
      <c r="W2681" t="b">
        <f t="shared" si="375"/>
        <v>1</v>
      </c>
      <c r="X2681" t="b">
        <f t="shared" si="376"/>
        <v>1</v>
      </c>
      <c r="Y2681" t="b">
        <f t="shared" si="377"/>
        <v>1</v>
      </c>
    </row>
    <row r="2682" spans="1:25" x14ac:dyDescent="0.3">
      <c r="A2682">
        <v>2680</v>
      </c>
      <c r="B2682" t="s">
        <v>83</v>
      </c>
      <c r="C2682" t="s">
        <v>106</v>
      </c>
      <c r="D2682" t="s">
        <v>109</v>
      </c>
      <c r="E2682" t="s">
        <v>86</v>
      </c>
      <c r="F2682" t="s">
        <v>91</v>
      </c>
      <c r="G2682" t="s">
        <v>108</v>
      </c>
      <c r="H2682">
        <v>1199</v>
      </c>
      <c r="I2682">
        <v>118</v>
      </c>
      <c r="J2682">
        <v>17.2</v>
      </c>
      <c r="K2682">
        <v>13.5</v>
      </c>
      <c r="L2682">
        <v>2026</v>
      </c>
      <c r="M2682">
        <v>8603</v>
      </c>
      <c r="N2682">
        <v>1</v>
      </c>
      <c r="O2682">
        <v>1</v>
      </c>
      <c r="P2682">
        <v>12.48</v>
      </c>
      <c r="Q2682" t="b">
        <f t="shared" si="369"/>
        <v>1</v>
      </c>
      <c r="R2682" t="b">
        <f t="shared" si="370"/>
        <v>0</v>
      </c>
      <c r="S2682" t="b">
        <f t="shared" si="371"/>
        <v>0</v>
      </c>
      <c r="T2682" t="b">
        <f t="shared" si="372"/>
        <v>0</v>
      </c>
      <c r="U2682" t="b">
        <f t="shared" si="373"/>
        <v>0</v>
      </c>
      <c r="V2682" t="b">
        <f t="shared" si="374"/>
        <v>1</v>
      </c>
      <c r="W2682" t="b">
        <f t="shared" si="375"/>
        <v>1</v>
      </c>
      <c r="X2682" t="b">
        <f t="shared" si="376"/>
        <v>1</v>
      </c>
      <c r="Y2682" t="b">
        <f t="shared" si="377"/>
        <v>1</v>
      </c>
    </row>
    <row r="2683" spans="1:25" x14ac:dyDescent="0.3">
      <c r="A2683">
        <v>2681</v>
      </c>
      <c r="B2683" t="s">
        <v>83</v>
      </c>
      <c r="C2683" t="s">
        <v>106</v>
      </c>
      <c r="D2683" t="s">
        <v>109</v>
      </c>
      <c r="E2683" t="s">
        <v>86</v>
      </c>
      <c r="F2683" t="s">
        <v>91</v>
      </c>
      <c r="G2683" t="s">
        <v>108</v>
      </c>
      <c r="H2683">
        <v>1199</v>
      </c>
      <c r="I2683">
        <v>118</v>
      </c>
      <c r="J2683">
        <v>17.2</v>
      </c>
      <c r="K2683">
        <v>13.5</v>
      </c>
      <c r="L2683">
        <v>2020</v>
      </c>
      <c r="M2683">
        <v>82760</v>
      </c>
      <c r="N2683">
        <v>1</v>
      </c>
      <c r="O2683">
        <v>0</v>
      </c>
      <c r="P2683">
        <v>6.03</v>
      </c>
      <c r="Q2683" t="b">
        <f t="shared" si="369"/>
        <v>1</v>
      </c>
      <c r="R2683" t="b">
        <f t="shared" si="370"/>
        <v>0</v>
      </c>
      <c r="S2683" t="b">
        <f t="shared" si="371"/>
        <v>1</v>
      </c>
      <c r="T2683" t="b">
        <f t="shared" si="372"/>
        <v>0</v>
      </c>
      <c r="U2683" t="b">
        <f t="shared" si="373"/>
        <v>0</v>
      </c>
      <c r="V2683" t="b">
        <f t="shared" si="374"/>
        <v>0</v>
      </c>
      <c r="W2683" t="b">
        <f t="shared" si="375"/>
        <v>0</v>
      </c>
      <c r="X2683" t="b">
        <f t="shared" si="376"/>
        <v>1</v>
      </c>
      <c r="Y2683" t="b">
        <f t="shared" si="377"/>
        <v>0</v>
      </c>
    </row>
    <row r="2684" spans="1:25" x14ac:dyDescent="0.3">
      <c r="A2684">
        <v>2682</v>
      </c>
      <c r="B2684" t="s">
        <v>83</v>
      </c>
      <c r="C2684" t="s">
        <v>106</v>
      </c>
      <c r="D2684" t="s">
        <v>109</v>
      </c>
      <c r="E2684" t="s">
        <v>86</v>
      </c>
      <c r="F2684" t="s">
        <v>91</v>
      </c>
      <c r="G2684" t="s">
        <v>108</v>
      </c>
      <c r="H2684">
        <v>1199</v>
      </c>
      <c r="I2684">
        <v>118</v>
      </c>
      <c r="J2684">
        <v>17.2</v>
      </c>
      <c r="K2684">
        <v>13.5</v>
      </c>
      <c r="L2684">
        <v>2023</v>
      </c>
      <c r="M2684">
        <v>69643</v>
      </c>
      <c r="N2684">
        <v>1</v>
      </c>
      <c r="O2684">
        <v>0</v>
      </c>
      <c r="P2684">
        <v>8.94</v>
      </c>
      <c r="Q2684" t="b">
        <f t="shared" si="369"/>
        <v>1</v>
      </c>
      <c r="R2684" t="b">
        <f t="shared" si="370"/>
        <v>0</v>
      </c>
      <c r="S2684" t="b">
        <f t="shared" si="371"/>
        <v>1</v>
      </c>
      <c r="T2684" t="b">
        <f t="shared" si="372"/>
        <v>0</v>
      </c>
      <c r="U2684" t="b">
        <f t="shared" si="373"/>
        <v>0</v>
      </c>
      <c r="V2684" t="b">
        <f t="shared" si="374"/>
        <v>1</v>
      </c>
      <c r="W2684" t="b">
        <f t="shared" si="375"/>
        <v>1</v>
      </c>
      <c r="X2684" t="b">
        <f t="shared" si="376"/>
        <v>1</v>
      </c>
      <c r="Y2684" t="b">
        <f t="shared" si="377"/>
        <v>1</v>
      </c>
    </row>
    <row r="2685" spans="1:25" x14ac:dyDescent="0.3">
      <c r="A2685">
        <v>2683</v>
      </c>
      <c r="B2685" t="s">
        <v>83</v>
      </c>
      <c r="C2685" t="s">
        <v>106</v>
      </c>
      <c r="D2685" t="s">
        <v>109</v>
      </c>
      <c r="E2685" t="s">
        <v>86</v>
      </c>
      <c r="F2685" t="s">
        <v>91</v>
      </c>
      <c r="G2685" t="s">
        <v>108</v>
      </c>
      <c r="H2685">
        <v>1199</v>
      </c>
      <c r="I2685">
        <v>118</v>
      </c>
      <c r="J2685">
        <v>17.2</v>
      </c>
      <c r="K2685">
        <v>13.5</v>
      </c>
      <c r="L2685">
        <v>2021</v>
      </c>
      <c r="M2685">
        <v>46677</v>
      </c>
      <c r="N2685">
        <v>1</v>
      </c>
      <c r="O2685">
        <v>0</v>
      </c>
      <c r="P2685">
        <v>7.01</v>
      </c>
      <c r="Q2685" t="b">
        <f t="shared" si="369"/>
        <v>1</v>
      </c>
      <c r="R2685" t="b">
        <f t="shared" si="370"/>
        <v>0</v>
      </c>
      <c r="S2685" t="b">
        <f t="shared" si="371"/>
        <v>1</v>
      </c>
      <c r="T2685" t="b">
        <f t="shared" si="372"/>
        <v>0</v>
      </c>
      <c r="U2685" t="b">
        <f t="shared" si="373"/>
        <v>0</v>
      </c>
      <c r="V2685" t="b">
        <f t="shared" si="374"/>
        <v>0</v>
      </c>
      <c r="W2685" t="b">
        <f t="shared" si="375"/>
        <v>1</v>
      </c>
      <c r="X2685" t="b">
        <f t="shared" si="376"/>
        <v>1</v>
      </c>
      <c r="Y2685" t="b">
        <f t="shared" si="377"/>
        <v>0</v>
      </c>
    </row>
    <row r="2686" spans="1:25" x14ac:dyDescent="0.3">
      <c r="A2686">
        <v>2684</v>
      </c>
      <c r="B2686" t="s">
        <v>83</v>
      </c>
      <c r="C2686" t="s">
        <v>106</v>
      </c>
      <c r="D2686" t="s">
        <v>109</v>
      </c>
      <c r="E2686" t="s">
        <v>86</v>
      </c>
      <c r="F2686" t="s">
        <v>91</v>
      </c>
      <c r="G2686" t="s">
        <v>108</v>
      </c>
      <c r="H2686">
        <v>1199</v>
      </c>
      <c r="I2686">
        <v>118</v>
      </c>
      <c r="J2686">
        <v>17.2</v>
      </c>
      <c r="K2686">
        <v>13.5</v>
      </c>
      <c r="L2686">
        <v>2026</v>
      </c>
      <c r="M2686">
        <v>6393</v>
      </c>
      <c r="N2686">
        <v>2</v>
      </c>
      <c r="O2686">
        <v>0</v>
      </c>
      <c r="P2686">
        <v>13.23</v>
      </c>
      <c r="Q2686" t="b">
        <f t="shared" si="369"/>
        <v>1</v>
      </c>
      <c r="R2686" t="b">
        <f t="shared" si="370"/>
        <v>0</v>
      </c>
      <c r="S2686" t="b">
        <f t="shared" si="371"/>
        <v>0</v>
      </c>
      <c r="T2686" t="b">
        <f t="shared" si="372"/>
        <v>0</v>
      </c>
      <c r="U2686" t="b">
        <f t="shared" si="373"/>
        <v>0</v>
      </c>
      <c r="V2686" t="b">
        <f t="shared" si="374"/>
        <v>1</v>
      </c>
      <c r="W2686" t="b">
        <f t="shared" si="375"/>
        <v>1</v>
      </c>
      <c r="X2686" t="b">
        <f t="shared" si="376"/>
        <v>1</v>
      </c>
      <c r="Y2686" t="b">
        <f t="shared" si="377"/>
        <v>1</v>
      </c>
    </row>
    <row r="2687" spans="1:25" x14ac:dyDescent="0.3">
      <c r="A2687">
        <v>2685</v>
      </c>
      <c r="B2687" t="s">
        <v>83</v>
      </c>
      <c r="C2687" t="s">
        <v>106</v>
      </c>
      <c r="D2687" t="s">
        <v>109</v>
      </c>
      <c r="E2687" t="s">
        <v>86</v>
      </c>
      <c r="F2687" t="s">
        <v>91</v>
      </c>
      <c r="G2687" t="s">
        <v>108</v>
      </c>
      <c r="H2687">
        <v>1199</v>
      </c>
      <c r="I2687">
        <v>118</v>
      </c>
      <c r="J2687">
        <v>17.2</v>
      </c>
      <c r="K2687">
        <v>13.5</v>
      </c>
      <c r="L2687">
        <v>2024</v>
      </c>
      <c r="M2687">
        <v>40426</v>
      </c>
      <c r="N2687">
        <v>3</v>
      </c>
      <c r="O2687">
        <v>0</v>
      </c>
      <c r="P2687">
        <v>9.64</v>
      </c>
      <c r="Q2687" t="b">
        <f t="shared" si="369"/>
        <v>1</v>
      </c>
      <c r="R2687" t="b">
        <f t="shared" si="370"/>
        <v>0</v>
      </c>
      <c r="S2687" t="b">
        <f t="shared" si="371"/>
        <v>1</v>
      </c>
      <c r="T2687" t="b">
        <f t="shared" si="372"/>
        <v>0</v>
      </c>
      <c r="U2687" t="b">
        <f t="shared" si="373"/>
        <v>0</v>
      </c>
      <c r="V2687" t="b">
        <f t="shared" si="374"/>
        <v>1</v>
      </c>
      <c r="W2687" t="b">
        <f t="shared" si="375"/>
        <v>1</v>
      </c>
      <c r="X2687" t="b">
        <f t="shared" si="376"/>
        <v>1</v>
      </c>
      <c r="Y2687" t="b">
        <f t="shared" si="377"/>
        <v>1</v>
      </c>
    </row>
    <row r="2688" spans="1:25" x14ac:dyDescent="0.3">
      <c r="A2688">
        <v>2686</v>
      </c>
      <c r="B2688" t="s">
        <v>83</v>
      </c>
      <c r="C2688" t="s">
        <v>106</v>
      </c>
      <c r="D2688" t="s">
        <v>109</v>
      </c>
      <c r="E2688" t="s">
        <v>86</v>
      </c>
      <c r="F2688" t="s">
        <v>91</v>
      </c>
      <c r="G2688" t="s">
        <v>108</v>
      </c>
      <c r="H2688">
        <v>1199</v>
      </c>
      <c r="I2688">
        <v>118</v>
      </c>
      <c r="J2688">
        <v>17.2</v>
      </c>
      <c r="K2688">
        <v>13.5</v>
      </c>
      <c r="L2688">
        <v>2026</v>
      </c>
      <c r="M2688">
        <v>7860</v>
      </c>
      <c r="N2688">
        <v>1</v>
      </c>
      <c r="O2688">
        <v>0</v>
      </c>
      <c r="P2688">
        <v>13.15</v>
      </c>
      <c r="Q2688" t="b">
        <f t="shared" si="369"/>
        <v>1</v>
      </c>
      <c r="R2688" t="b">
        <f t="shared" si="370"/>
        <v>0</v>
      </c>
      <c r="S2688" t="b">
        <f t="shared" si="371"/>
        <v>0</v>
      </c>
      <c r="T2688" t="b">
        <f t="shared" si="372"/>
        <v>0</v>
      </c>
      <c r="U2688" t="b">
        <f t="shared" si="373"/>
        <v>0</v>
      </c>
      <c r="V2688" t="b">
        <f t="shared" si="374"/>
        <v>1</v>
      </c>
      <c r="W2688" t="b">
        <f t="shared" si="375"/>
        <v>1</v>
      </c>
      <c r="X2688" t="b">
        <f t="shared" si="376"/>
        <v>1</v>
      </c>
      <c r="Y2688" t="b">
        <f t="shared" si="377"/>
        <v>1</v>
      </c>
    </row>
    <row r="2689" spans="1:25" x14ac:dyDescent="0.3">
      <c r="A2689">
        <v>2687</v>
      </c>
      <c r="B2689" t="s">
        <v>83</v>
      </c>
      <c r="C2689" t="s">
        <v>106</v>
      </c>
      <c r="D2689" t="s">
        <v>109</v>
      </c>
      <c r="E2689" t="s">
        <v>86</v>
      </c>
      <c r="F2689" t="s">
        <v>91</v>
      </c>
      <c r="G2689" t="s">
        <v>108</v>
      </c>
      <c r="H2689">
        <v>1199</v>
      </c>
      <c r="I2689">
        <v>118</v>
      </c>
      <c r="J2689">
        <v>17.2</v>
      </c>
      <c r="K2689">
        <v>13.5</v>
      </c>
      <c r="L2689">
        <v>2026</v>
      </c>
      <c r="M2689">
        <v>7943</v>
      </c>
      <c r="N2689">
        <v>1</v>
      </c>
      <c r="O2689">
        <v>0</v>
      </c>
      <c r="P2689">
        <v>13.09</v>
      </c>
      <c r="Q2689" t="b">
        <f t="shared" si="369"/>
        <v>1</v>
      </c>
      <c r="R2689" t="b">
        <f t="shared" si="370"/>
        <v>0</v>
      </c>
      <c r="S2689" t="b">
        <f t="shared" si="371"/>
        <v>0</v>
      </c>
      <c r="T2689" t="b">
        <f t="shared" si="372"/>
        <v>0</v>
      </c>
      <c r="U2689" t="b">
        <f t="shared" si="373"/>
        <v>0</v>
      </c>
      <c r="V2689" t="b">
        <f t="shared" si="374"/>
        <v>1</v>
      </c>
      <c r="W2689" t="b">
        <f t="shared" si="375"/>
        <v>1</v>
      </c>
      <c r="X2689" t="b">
        <f t="shared" si="376"/>
        <v>1</v>
      </c>
      <c r="Y2689" t="b">
        <f t="shared" si="377"/>
        <v>1</v>
      </c>
    </row>
    <row r="2690" spans="1:25" x14ac:dyDescent="0.3">
      <c r="A2690">
        <v>2688</v>
      </c>
      <c r="B2690" t="s">
        <v>83</v>
      </c>
      <c r="C2690" t="s">
        <v>106</v>
      </c>
      <c r="D2690" t="s">
        <v>109</v>
      </c>
      <c r="E2690" t="s">
        <v>86</v>
      </c>
      <c r="F2690" t="s">
        <v>91</v>
      </c>
      <c r="G2690" t="s">
        <v>108</v>
      </c>
      <c r="H2690">
        <v>1199</v>
      </c>
      <c r="I2690">
        <v>118</v>
      </c>
      <c r="J2690">
        <v>17.2</v>
      </c>
      <c r="K2690">
        <v>13.5</v>
      </c>
      <c r="L2690">
        <v>2024</v>
      </c>
      <c r="M2690">
        <v>49413</v>
      </c>
      <c r="N2690">
        <v>1</v>
      </c>
      <c r="O2690">
        <v>0</v>
      </c>
      <c r="P2690">
        <v>10.41</v>
      </c>
      <c r="Q2690" t="b">
        <f t="shared" si="369"/>
        <v>1</v>
      </c>
      <c r="R2690" t="b">
        <f t="shared" si="370"/>
        <v>0</v>
      </c>
      <c r="S2690" t="b">
        <f t="shared" si="371"/>
        <v>1</v>
      </c>
      <c r="T2690" t="b">
        <f t="shared" si="372"/>
        <v>0</v>
      </c>
      <c r="U2690" t="b">
        <f t="shared" si="373"/>
        <v>0</v>
      </c>
      <c r="V2690" t="b">
        <f t="shared" si="374"/>
        <v>1</v>
      </c>
      <c r="W2690" t="b">
        <f t="shared" si="375"/>
        <v>1</v>
      </c>
      <c r="X2690" t="b">
        <f t="shared" si="376"/>
        <v>1</v>
      </c>
      <c r="Y2690" t="b">
        <f t="shared" si="377"/>
        <v>1</v>
      </c>
    </row>
    <row r="2691" spans="1:25" x14ac:dyDescent="0.3">
      <c r="A2691">
        <v>2689</v>
      </c>
      <c r="B2691" t="s">
        <v>83</v>
      </c>
      <c r="C2691" t="s">
        <v>106</v>
      </c>
      <c r="D2691" t="s">
        <v>109</v>
      </c>
      <c r="E2691" t="s">
        <v>86</v>
      </c>
      <c r="F2691" t="s">
        <v>91</v>
      </c>
      <c r="G2691" t="s">
        <v>108</v>
      </c>
      <c r="H2691">
        <v>1199</v>
      </c>
      <c r="I2691">
        <v>118</v>
      </c>
      <c r="J2691">
        <v>17.2</v>
      </c>
      <c r="K2691">
        <v>13.5</v>
      </c>
      <c r="L2691">
        <v>2025</v>
      </c>
      <c r="M2691">
        <v>20447</v>
      </c>
      <c r="N2691">
        <v>1</v>
      </c>
      <c r="O2691">
        <v>0</v>
      </c>
      <c r="P2691">
        <v>11.71</v>
      </c>
      <c r="Q2691" t="b">
        <f t="shared" si="369"/>
        <v>1</v>
      </c>
      <c r="R2691" t="b">
        <f t="shared" si="370"/>
        <v>0</v>
      </c>
      <c r="S2691" t="b">
        <f t="shared" si="371"/>
        <v>0</v>
      </c>
      <c r="T2691" t="b">
        <f t="shared" si="372"/>
        <v>0</v>
      </c>
      <c r="U2691" t="b">
        <f t="shared" si="373"/>
        <v>0</v>
      </c>
      <c r="V2691" t="b">
        <f t="shared" si="374"/>
        <v>1</v>
      </c>
      <c r="W2691" t="b">
        <f t="shared" si="375"/>
        <v>1</v>
      </c>
      <c r="X2691" t="b">
        <f t="shared" si="376"/>
        <v>1</v>
      </c>
      <c r="Y2691" t="b">
        <f t="shared" si="377"/>
        <v>1</v>
      </c>
    </row>
    <row r="2692" spans="1:25" x14ac:dyDescent="0.3">
      <c r="A2692">
        <v>2690</v>
      </c>
      <c r="B2692" t="s">
        <v>83</v>
      </c>
      <c r="C2692" t="s">
        <v>106</v>
      </c>
      <c r="D2692" t="s">
        <v>109</v>
      </c>
      <c r="E2692" t="s">
        <v>86</v>
      </c>
      <c r="F2692" t="s">
        <v>91</v>
      </c>
      <c r="G2692" t="s">
        <v>108</v>
      </c>
      <c r="H2692">
        <v>1199</v>
      </c>
      <c r="I2692">
        <v>118</v>
      </c>
      <c r="J2692">
        <v>17.2</v>
      </c>
      <c r="K2692">
        <v>13.5</v>
      </c>
      <c r="L2692">
        <v>2025</v>
      </c>
      <c r="M2692">
        <v>15262</v>
      </c>
      <c r="N2692">
        <v>2</v>
      </c>
      <c r="O2692">
        <v>0</v>
      </c>
      <c r="P2692">
        <v>11.92</v>
      </c>
      <c r="Q2692" t="b">
        <f t="shared" ref="Q2692:Q2755" si="378">AND(P2692&gt;4,P2692&gt;4)</f>
        <v>1</v>
      </c>
      <c r="R2692" t="b">
        <f t="shared" ref="R2692:R2755" si="379">AND(P2692&gt;4,P2692&lt;5)</f>
        <v>0</v>
      </c>
      <c r="S2692" t="b">
        <f t="shared" ref="S2692:S2755" si="380">M2692&gt;40000</f>
        <v>0</v>
      </c>
      <c r="T2692" t="b">
        <f t="shared" ref="T2692:T2755" si="381">F2692=""</f>
        <v>0</v>
      </c>
      <c r="U2692" t="b">
        <f t="shared" ref="U2692:U2755" si="382">AND(R2692,S2692,T2692)</f>
        <v>0</v>
      </c>
      <c r="V2692" t="b">
        <f t="shared" ref="V2692:V2755" si="383">L2692&gt;2022</f>
        <v>1</v>
      </c>
      <c r="W2692" t="b">
        <f t="shared" ref="W2692:W2755" si="384">P2692&gt;7</f>
        <v>1</v>
      </c>
      <c r="X2692" t="b">
        <f t="shared" ref="X2692:X2755" si="385">F2692="Automatic"</f>
        <v>1</v>
      </c>
      <c r="Y2692" t="b">
        <f t="shared" ref="Y2692:Y2755" si="386">AND(V2692,W2692,X2692)</f>
        <v>1</v>
      </c>
    </row>
    <row r="2693" spans="1:25" x14ac:dyDescent="0.3">
      <c r="A2693">
        <v>2691</v>
      </c>
      <c r="B2693" t="s">
        <v>83</v>
      </c>
      <c r="C2693" t="s">
        <v>106</v>
      </c>
      <c r="D2693" t="s">
        <v>109</v>
      </c>
      <c r="E2693" t="s">
        <v>86</v>
      </c>
      <c r="F2693" t="s">
        <v>91</v>
      </c>
      <c r="G2693" t="s">
        <v>108</v>
      </c>
      <c r="H2693">
        <v>1199</v>
      </c>
      <c r="I2693">
        <v>118</v>
      </c>
      <c r="J2693">
        <v>17.2</v>
      </c>
      <c r="K2693">
        <v>13.5</v>
      </c>
      <c r="L2693">
        <v>2025</v>
      </c>
      <c r="M2693">
        <v>22393</v>
      </c>
      <c r="N2693">
        <v>2</v>
      </c>
      <c r="O2693">
        <v>0</v>
      </c>
      <c r="P2693">
        <v>11.47</v>
      </c>
      <c r="Q2693" t="b">
        <f t="shared" si="378"/>
        <v>1</v>
      </c>
      <c r="R2693" t="b">
        <f t="shared" si="379"/>
        <v>0</v>
      </c>
      <c r="S2693" t="b">
        <f t="shared" si="380"/>
        <v>0</v>
      </c>
      <c r="T2693" t="b">
        <f t="shared" si="381"/>
        <v>0</v>
      </c>
      <c r="U2693" t="b">
        <f t="shared" si="382"/>
        <v>0</v>
      </c>
      <c r="V2693" t="b">
        <f t="shared" si="383"/>
        <v>1</v>
      </c>
      <c r="W2693" t="b">
        <f t="shared" si="384"/>
        <v>1</v>
      </c>
      <c r="X2693" t="b">
        <f t="shared" si="385"/>
        <v>1</v>
      </c>
      <c r="Y2693" t="b">
        <f t="shared" si="386"/>
        <v>1</v>
      </c>
    </row>
    <row r="2694" spans="1:25" x14ac:dyDescent="0.3">
      <c r="A2694">
        <v>2692</v>
      </c>
      <c r="B2694" t="s">
        <v>83</v>
      </c>
      <c r="C2694" t="s">
        <v>106</v>
      </c>
      <c r="D2694" t="s">
        <v>109</v>
      </c>
      <c r="E2694" t="s">
        <v>86</v>
      </c>
      <c r="F2694" t="s">
        <v>91</v>
      </c>
      <c r="G2694" t="s">
        <v>108</v>
      </c>
      <c r="H2694">
        <v>1199</v>
      </c>
      <c r="I2694">
        <v>118</v>
      </c>
      <c r="J2694">
        <v>17.2</v>
      </c>
      <c r="K2694">
        <v>13.5</v>
      </c>
      <c r="L2694">
        <v>2021</v>
      </c>
      <c r="M2694">
        <v>83243</v>
      </c>
      <c r="N2694">
        <v>2</v>
      </c>
      <c r="O2694">
        <v>0</v>
      </c>
      <c r="P2694">
        <v>6.22</v>
      </c>
      <c r="Q2694" t="b">
        <f t="shared" si="378"/>
        <v>1</v>
      </c>
      <c r="R2694" t="b">
        <f t="shared" si="379"/>
        <v>0</v>
      </c>
      <c r="S2694" t="b">
        <f t="shared" si="380"/>
        <v>1</v>
      </c>
      <c r="T2694" t="b">
        <f t="shared" si="381"/>
        <v>0</v>
      </c>
      <c r="U2694" t="b">
        <f t="shared" si="382"/>
        <v>0</v>
      </c>
      <c r="V2694" t="b">
        <f t="shared" si="383"/>
        <v>0</v>
      </c>
      <c r="W2694" t="b">
        <f t="shared" si="384"/>
        <v>0</v>
      </c>
      <c r="X2694" t="b">
        <f t="shared" si="385"/>
        <v>1</v>
      </c>
      <c r="Y2694" t="b">
        <f t="shared" si="386"/>
        <v>0</v>
      </c>
    </row>
    <row r="2695" spans="1:25" x14ac:dyDescent="0.3">
      <c r="A2695">
        <v>2693</v>
      </c>
      <c r="B2695" t="s">
        <v>83</v>
      </c>
      <c r="C2695" t="s">
        <v>106</v>
      </c>
      <c r="D2695" t="s">
        <v>109</v>
      </c>
      <c r="E2695" t="s">
        <v>86</v>
      </c>
      <c r="F2695" t="s">
        <v>91</v>
      </c>
      <c r="G2695" t="s">
        <v>108</v>
      </c>
      <c r="H2695">
        <v>1199</v>
      </c>
      <c r="I2695">
        <v>118</v>
      </c>
      <c r="J2695">
        <v>17.2</v>
      </c>
      <c r="K2695">
        <v>13.5</v>
      </c>
      <c r="L2695">
        <v>2022</v>
      </c>
      <c r="M2695">
        <v>52437</v>
      </c>
      <c r="N2695">
        <v>1</v>
      </c>
      <c r="O2695">
        <v>0</v>
      </c>
      <c r="P2695">
        <v>8.09</v>
      </c>
      <c r="Q2695" t="b">
        <f t="shared" si="378"/>
        <v>1</v>
      </c>
      <c r="R2695" t="b">
        <f t="shared" si="379"/>
        <v>0</v>
      </c>
      <c r="S2695" t="b">
        <f t="shared" si="380"/>
        <v>1</v>
      </c>
      <c r="T2695" t="b">
        <f t="shared" si="381"/>
        <v>0</v>
      </c>
      <c r="U2695" t="b">
        <f t="shared" si="382"/>
        <v>0</v>
      </c>
      <c r="V2695" t="b">
        <f t="shared" si="383"/>
        <v>0</v>
      </c>
      <c r="W2695" t="b">
        <f t="shared" si="384"/>
        <v>1</v>
      </c>
      <c r="X2695" t="b">
        <f t="shared" si="385"/>
        <v>1</v>
      </c>
      <c r="Y2695" t="b">
        <f t="shared" si="386"/>
        <v>0</v>
      </c>
    </row>
    <row r="2696" spans="1:25" x14ac:dyDescent="0.3">
      <c r="A2696">
        <v>2694</v>
      </c>
      <c r="B2696" t="s">
        <v>83</v>
      </c>
      <c r="C2696" t="s">
        <v>106</v>
      </c>
      <c r="D2696" t="s">
        <v>109</v>
      </c>
      <c r="E2696" t="s">
        <v>86</v>
      </c>
      <c r="F2696" t="s">
        <v>91</v>
      </c>
      <c r="G2696" t="s">
        <v>108</v>
      </c>
      <c r="H2696">
        <v>1199</v>
      </c>
      <c r="I2696">
        <v>118</v>
      </c>
      <c r="J2696">
        <v>17.2</v>
      </c>
      <c r="K2696">
        <v>13.5</v>
      </c>
      <c r="L2696">
        <v>2021</v>
      </c>
      <c r="M2696">
        <v>95265</v>
      </c>
      <c r="N2696">
        <v>1</v>
      </c>
      <c r="O2696">
        <v>1</v>
      </c>
      <c r="P2696">
        <v>5.78</v>
      </c>
      <c r="Q2696" t="b">
        <f t="shared" si="378"/>
        <v>1</v>
      </c>
      <c r="R2696" t="b">
        <f t="shared" si="379"/>
        <v>0</v>
      </c>
      <c r="S2696" t="b">
        <f t="shared" si="380"/>
        <v>1</v>
      </c>
      <c r="T2696" t="b">
        <f t="shared" si="381"/>
        <v>0</v>
      </c>
      <c r="U2696" t="b">
        <f t="shared" si="382"/>
        <v>0</v>
      </c>
      <c r="V2696" t="b">
        <f t="shared" si="383"/>
        <v>0</v>
      </c>
      <c r="W2696" t="b">
        <f t="shared" si="384"/>
        <v>0</v>
      </c>
      <c r="X2696" t="b">
        <f t="shared" si="385"/>
        <v>1</v>
      </c>
      <c r="Y2696" t="b">
        <f t="shared" si="386"/>
        <v>0</v>
      </c>
    </row>
    <row r="2697" spans="1:25" x14ac:dyDescent="0.3">
      <c r="A2697">
        <v>2695</v>
      </c>
      <c r="B2697" t="s">
        <v>83</v>
      </c>
      <c r="C2697" t="s">
        <v>106</v>
      </c>
      <c r="D2697" t="s">
        <v>109</v>
      </c>
      <c r="E2697" t="s">
        <v>86</v>
      </c>
      <c r="F2697" t="s">
        <v>91</v>
      </c>
      <c r="G2697" t="s">
        <v>108</v>
      </c>
      <c r="H2697">
        <v>1199</v>
      </c>
      <c r="I2697">
        <v>118</v>
      </c>
      <c r="J2697">
        <v>17.2</v>
      </c>
      <c r="K2697">
        <v>13.5</v>
      </c>
      <c r="L2697">
        <v>2026</v>
      </c>
      <c r="M2697">
        <v>7520</v>
      </c>
      <c r="N2697">
        <v>1</v>
      </c>
      <c r="O2697">
        <v>0</v>
      </c>
      <c r="P2697">
        <v>13.72</v>
      </c>
      <c r="Q2697" t="b">
        <f t="shared" si="378"/>
        <v>1</v>
      </c>
      <c r="R2697" t="b">
        <f t="shared" si="379"/>
        <v>0</v>
      </c>
      <c r="S2697" t="b">
        <f t="shared" si="380"/>
        <v>0</v>
      </c>
      <c r="T2697" t="b">
        <f t="shared" si="381"/>
        <v>0</v>
      </c>
      <c r="U2697" t="b">
        <f t="shared" si="382"/>
        <v>0</v>
      </c>
      <c r="V2697" t="b">
        <f t="shared" si="383"/>
        <v>1</v>
      </c>
      <c r="W2697" t="b">
        <f t="shared" si="384"/>
        <v>1</v>
      </c>
      <c r="X2697" t="b">
        <f t="shared" si="385"/>
        <v>1</v>
      </c>
      <c r="Y2697" t="b">
        <f t="shared" si="386"/>
        <v>1</v>
      </c>
    </row>
    <row r="2698" spans="1:25" x14ac:dyDescent="0.3">
      <c r="A2698">
        <v>2696</v>
      </c>
      <c r="B2698" t="s">
        <v>83</v>
      </c>
      <c r="C2698" t="s">
        <v>106</v>
      </c>
      <c r="D2698" t="s">
        <v>109</v>
      </c>
      <c r="E2698" t="s">
        <v>86</v>
      </c>
      <c r="F2698" t="s">
        <v>91</v>
      </c>
      <c r="G2698" t="s">
        <v>108</v>
      </c>
      <c r="H2698">
        <v>1199</v>
      </c>
      <c r="I2698">
        <v>118</v>
      </c>
      <c r="J2698">
        <v>17.2</v>
      </c>
      <c r="K2698">
        <v>13.5</v>
      </c>
      <c r="L2698">
        <v>2026</v>
      </c>
      <c r="M2698">
        <v>8608</v>
      </c>
      <c r="N2698">
        <v>2</v>
      </c>
      <c r="O2698">
        <v>0</v>
      </c>
      <c r="P2698">
        <v>12.78</v>
      </c>
      <c r="Q2698" t="b">
        <f t="shared" si="378"/>
        <v>1</v>
      </c>
      <c r="R2698" t="b">
        <f t="shared" si="379"/>
        <v>0</v>
      </c>
      <c r="S2698" t="b">
        <f t="shared" si="380"/>
        <v>0</v>
      </c>
      <c r="T2698" t="b">
        <f t="shared" si="381"/>
        <v>0</v>
      </c>
      <c r="U2698" t="b">
        <f t="shared" si="382"/>
        <v>0</v>
      </c>
      <c r="V2698" t="b">
        <f t="shared" si="383"/>
        <v>1</v>
      </c>
      <c r="W2698" t="b">
        <f t="shared" si="384"/>
        <v>1</v>
      </c>
      <c r="X2698" t="b">
        <f t="shared" si="385"/>
        <v>1</v>
      </c>
      <c r="Y2698" t="b">
        <f t="shared" si="386"/>
        <v>1</v>
      </c>
    </row>
    <row r="2699" spans="1:25" x14ac:dyDescent="0.3">
      <c r="A2699">
        <v>2697</v>
      </c>
      <c r="B2699" t="s">
        <v>83</v>
      </c>
      <c r="C2699" t="s">
        <v>106</v>
      </c>
      <c r="D2699" t="s">
        <v>109</v>
      </c>
      <c r="E2699" t="s">
        <v>86</v>
      </c>
      <c r="F2699" t="s">
        <v>91</v>
      </c>
      <c r="G2699" t="s">
        <v>108</v>
      </c>
      <c r="H2699">
        <v>1199</v>
      </c>
      <c r="I2699">
        <v>118</v>
      </c>
      <c r="J2699">
        <v>17.2</v>
      </c>
      <c r="K2699">
        <v>13.5</v>
      </c>
      <c r="L2699">
        <v>2022</v>
      </c>
      <c r="M2699">
        <v>41015</v>
      </c>
      <c r="N2699">
        <v>1</v>
      </c>
      <c r="O2699">
        <v>0</v>
      </c>
      <c r="P2699">
        <v>8.7200000000000006</v>
      </c>
      <c r="Q2699" t="b">
        <f t="shared" si="378"/>
        <v>1</v>
      </c>
      <c r="R2699" t="b">
        <f t="shared" si="379"/>
        <v>0</v>
      </c>
      <c r="S2699" t="b">
        <f t="shared" si="380"/>
        <v>1</v>
      </c>
      <c r="T2699" t="b">
        <f t="shared" si="381"/>
        <v>0</v>
      </c>
      <c r="U2699" t="b">
        <f t="shared" si="382"/>
        <v>0</v>
      </c>
      <c r="V2699" t="b">
        <f t="shared" si="383"/>
        <v>0</v>
      </c>
      <c r="W2699" t="b">
        <f t="shared" si="384"/>
        <v>1</v>
      </c>
      <c r="X2699" t="b">
        <f t="shared" si="385"/>
        <v>1</v>
      </c>
      <c r="Y2699" t="b">
        <f t="shared" si="386"/>
        <v>0</v>
      </c>
    </row>
    <row r="2700" spans="1:25" x14ac:dyDescent="0.3">
      <c r="A2700">
        <v>2698</v>
      </c>
      <c r="B2700" t="s">
        <v>83</v>
      </c>
      <c r="C2700" t="s">
        <v>106</v>
      </c>
      <c r="D2700" t="s">
        <v>109</v>
      </c>
      <c r="E2700" t="s">
        <v>86</v>
      </c>
      <c r="F2700" t="s">
        <v>91</v>
      </c>
      <c r="G2700" t="s">
        <v>108</v>
      </c>
      <c r="H2700">
        <v>1199</v>
      </c>
      <c r="I2700">
        <v>118</v>
      </c>
      <c r="J2700">
        <v>17.2</v>
      </c>
      <c r="K2700">
        <v>13.5</v>
      </c>
      <c r="L2700">
        <v>2024</v>
      </c>
      <c r="M2700">
        <v>31601</v>
      </c>
      <c r="N2700">
        <v>2</v>
      </c>
      <c r="O2700">
        <v>0</v>
      </c>
      <c r="P2700">
        <v>10.69</v>
      </c>
      <c r="Q2700" t="b">
        <f t="shared" si="378"/>
        <v>1</v>
      </c>
      <c r="R2700" t="b">
        <f t="shared" si="379"/>
        <v>0</v>
      </c>
      <c r="S2700" t="b">
        <f t="shared" si="380"/>
        <v>0</v>
      </c>
      <c r="T2700" t="b">
        <f t="shared" si="381"/>
        <v>0</v>
      </c>
      <c r="U2700" t="b">
        <f t="shared" si="382"/>
        <v>0</v>
      </c>
      <c r="V2700" t="b">
        <f t="shared" si="383"/>
        <v>1</v>
      </c>
      <c r="W2700" t="b">
        <f t="shared" si="384"/>
        <v>1</v>
      </c>
      <c r="X2700" t="b">
        <f t="shared" si="385"/>
        <v>1</v>
      </c>
      <c r="Y2700" t="b">
        <f t="shared" si="386"/>
        <v>1</v>
      </c>
    </row>
    <row r="2701" spans="1:25" x14ac:dyDescent="0.3">
      <c r="A2701">
        <v>2699</v>
      </c>
      <c r="B2701" t="s">
        <v>83</v>
      </c>
      <c r="C2701" t="s">
        <v>106</v>
      </c>
      <c r="D2701" t="s">
        <v>109</v>
      </c>
      <c r="E2701" t="s">
        <v>86</v>
      </c>
      <c r="F2701" t="s">
        <v>91</v>
      </c>
      <c r="G2701" t="s">
        <v>108</v>
      </c>
      <c r="H2701">
        <v>1199</v>
      </c>
      <c r="I2701">
        <v>118</v>
      </c>
      <c r="J2701">
        <v>17.2</v>
      </c>
      <c r="K2701">
        <v>13.5</v>
      </c>
      <c r="L2701">
        <v>2024</v>
      </c>
      <c r="M2701">
        <v>49291</v>
      </c>
      <c r="N2701">
        <v>1</v>
      </c>
      <c r="O2701">
        <v>0</v>
      </c>
      <c r="P2701">
        <v>10.81</v>
      </c>
      <c r="Q2701" t="b">
        <f t="shared" si="378"/>
        <v>1</v>
      </c>
      <c r="R2701" t="b">
        <f t="shared" si="379"/>
        <v>0</v>
      </c>
      <c r="S2701" t="b">
        <f t="shared" si="380"/>
        <v>1</v>
      </c>
      <c r="T2701" t="b">
        <f t="shared" si="381"/>
        <v>0</v>
      </c>
      <c r="U2701" t="b">
        <f t="shared" si="382"/>
        <v>0</v>
      </c>
      <c r="V2701" t="b">
        <f t="shared" si="383"/>
        <v>1</v>
      </c>
      <c r="W2701" t="b">
        <f t="shared" si="384"/>
        <v>1</v>
      </c>
      <c r="X2701" t="b">
        <f t="shared" si="385"/>
        <v>1</v>
      </c>
      <c r="Y2701" t="b">
        <f t="shared" si="386"/>
        <v>1</v>
      </c>
    </row>
    <row r="2702" spans="1:25" x14ac:dyDescent="0.3">
      <c r="A2702">
        <v>2700</v>
      </c>
      <c r="B2702" t="s">
        <v>83</v>
      </c>
      <c r="C2702" t="s">
        <v>106</v>
      </c>
      <c r="D2702" t="s">
        <v>109</v>
      </c>
      <c r="E2702" t="s">
        <v>86</v>
      </c>
      <c r="F2702" t="s">
        <v>91</v>
      </c>
      <c r="G2702" t="s">
        <v>108</v>
      </c>
      <c r="H2702">
        <v>1199</v>
      </c>
      <c r="I2702">
        <v>118</v>
      </c>
      <c r="J2702">
        <v>17.2</v>
      </c>
      <c r="K2702">
        <v>13.5</v>
      </c>
      <c r="L2702">
        <v>2023</v>
      </c>
      <c r="M2702">
        <v>35899</v>
      </c>
      <c r="N2702">
        <v>2</v>
      </c>
      <c r="O2702">
        <v>0</v>
      </c>
      <c r="P2702">
        <v>9.1</v>
      </c>
      <c r="Q2702" t="b">
        <f t="shared" si="378"/>
        <v>1</v>
      </c>
      <c r="R2702" t="b">
        <f t="shared" si="379"/>
        <v>0</v>
      </c>
      <c r="S2702" t="b">
        <f t="shared" si="380"/>
        <v>0</v>
      </c>
      <c r="T2702" t="b">
        <f t="shared" si="381"/>
        <v>0</v>
      </c>
      <c r="U2702" t="b">
        <f t="shared" si="382"/>
        <v>0</v>
      </c>
      <c r="V2702" t="b">
        <f t="shared" si="383"/>
        <v>1</v>
      </c>
      <c r="W2702" t="b">
        <f t="shared" si="384"/>
        <v>1</v>
      </c>
      <c r="X2702" t="b">
        <f t="shared" si="385"/>
        <v>1</v>
      </c>
      <c r="Y2702" t="b">
        <f t="shared" si="386"/>
        <v>1</v>
      </c>
    </row>
    <row r="2703" spans="1:25" x14ac:dyDescent="0.3">
      <c r="A2703">
        <v>2701</v>
      </c>
      <c r="B2703" t="s">
        <v>83</v>
      </c>
      <c r="C2703" t="s">
        <v>106</v>
      </c>
      <c r="D2703" t="s">
        <v>109</v>
      </c>
      <c r="E2703" t="s">
        <v>86</v>
      </c>
      <c r="F2703" t="s">
        <v>91</v>
      </c>
      <c r="G2703" t="s">
        <v>108</v>
      </c>
      <c r="H2703">
        <v>1199</v>
      </c>
      <c r="I2703">
        <v>118</v>
      </c>
      <c r="J2703">
        <v>17.2</v>
      </c>
      <c r="K2703">
        <v>13.5</v>
      </c>
      <c r="L2703">
        <v>2025</v>
      </c>
      <c r="M2703">
        <v>12429</v>
      </c>
      <c r="N2703">
        <v>1</v>
      </c>
      <c r="O2703">
        <v>0</v>
      </c>
      <c r="P2703">
        <v>12.25</v>
      </c>
      <c r="Q2703" t="b">
        <f t="shared" si="378"/>
        <v>1</v>
      </c>
      <c r="R2703" t="b">
        <f t="shared" si="379"/>
        <v>0</v>
      </c>
      <c r="S2703" t="b">
        <f t="shared" si="380"/>
        <v>0</v>
      </c>
      <c r="T2703" t="b">
        <f t="shared" si="381"/>
        <v>0</v>
      </c>
      <c r="U2703" t="b">
        <f t="shared" si="382"/>
        <v>0</v>
      </c>
      <c r="V2703" t="b">
        <f t="shared" si="383"/>
        <v>1</v>
      </c>
      <c r="W2703" t="b">
        <f t="shared" si="384"/>
        <v>1</v>
      </c>
      <c r="X2703" t="b">
        <f t="shared" si="385"/>
        <v>1</v>
      </c>
      <c r="Y2703" t="b">
        <f t="shared" si="386"/>
        <v>1</v>
      </c>
    </row>
    <row r="2704" spans="1:25" x14ac:dyDescent="0.3">
      <c r="A2704">
        <v>2702</v>
      </c>
      <c r="B2704" t="s">
        <v>83</v>
      </c>
      <c r="C2704" t="s">
        <v>106</v>
      </c>
      <c r="D2704" t="s">
        <v>109</v>
      </c>
      <c r="E2704" t="s">
        <v>86</v>
      </c>
      <c r="F2704" t="s">
        <v>91</v>
      </c>
      <c r="G2704" t="s">
        <v>108</v>
      </c>
      <c r="H2704">
        <v>1199</v>
      </c>
      <c r="I2704">
        <v>118</v>
      </c>
      <c r="J2704">
        <v>17.2</v>
      </c>
      <c r="K2704">
        <v>13.5</v>
      </c>
      <c r="L2704">
        <v>2021</v>
      </c>
      <c r="M2704">
        <v>86075</v>
      </c>
      <c r="N2704">
        <v>1</v>
      </c>
      <c r="O2704">
        <v>0</v>
      </c>
      <c r="P2704">
        <v>6.94</v>
      </c>
      <c r="Q2704" t="b">
        <f t="shared" si="378"/>
        <v>1</v>
      </c>
      <c r="R2704" t="b">
        <f t="shared" si="379"/>
        <v>0</v>
      </c>
      <c r="S2704" t="b">
        <f t="shared" si="380"/>
        <v>1</v>
      </c>
      <c r="T2704" t="b">
        <f t="shared" si="381"/>
        <v>0</v>
      </c>
      <c r="U2704" t="b">
        <f t="shared" si="382"/>
        <v>0</v>
      </c>
      <c r="V2704" t="b">
        <f t="shared" si="383"/>
        <v>0</v>
      </c>
      <c r="W2704" t="b">
        <f t="shared" si="384"/>
        <v>0</v>
      </c>
      <c r="X2704" t="b">
        <f t="shared" si="385"/>
        <v>1</v>
      </c>
      <c r="Y2704" t="b">
        <f t="shared" si="386"/>
        <v>0</v>
      </c>
    </row>
    <row r="2705" spans="1:25" x14ac:dyDescent="0.3">
      <c r="A2705">
        <v>2703</v>
      </c>
      <c r="B2705" t="s">
        <v>83</v>
      </c>
      <c r="C2705" t="s">
        <v>106</v>
      </c>
      <c r="D2705" t="s">
        <v>109</v>
      </c>
      <c r="E2705" t="s">
        <v>86</v>
      </c>
      <c r="F2705" t="s">
        <v>91</v>
      </c>
      <c r="G2705" t="s">
        <v>108</v>
      </c>
      <c r="H2705">
        <v>1199</v>
      </c>
      <c r="I2705">
        <v>118</v>
      </c>
      <c r="J2705">
        <v>17.2</v>
      </c>
      <c r="K2705">
        <v>13.5</v>
      </c>
      <c r="L2705">
        <v>2025</v>
      </c>
      <c r="M2705">
        <v>18486</v>
      </c>
      <c r="N2705">
        <v>1</v>
      </c>
      <c r="O2705">
        <v>0</v>
      </c>
      <c r="P2705">
        <v>12.48</v>
      </c>
      <c r="Q2705" t="b">
        <f t="shared" si="378"/>
        <v>1</v>
      </c>
      <c r="R2705" t="b">
        <f t="shared" si="379"/>
        <v>0</v>
      </c>
      <c r="S2705" t="b">
        <f t="shared" si="380"/>
        <v>0</v>
      </c>
      <c r="T2705" t="b">
        <f t="shared" si="381"/>
        <v>0</v>
      </c>
      <c r="U2705" t="b">
        <f t="shared" si="382"/>
        <v>0</v>
      </c>
      <c r="V2705" t="b">
        <f t="shared" si="383"/>
        <v>1</v>
      </c>
      <c r="W2705" t="b">
        <f t="shared" si="384"/>
        <v>1</v>
      </c>
      <c r="X2705" t="b">
        <f t="shared" si="385"/>
        <v>1</v>
      </c>
      <c r="Y2705" t="b">
        <f t="shared" si="386"/>
        <v>1</v>
      </c>
    </row>
    <row r="2706" spans="1:25" x14ac:dyDescent="0.3">
      <c r="A2706">
        <v>2704</v>
      </c>
      <c r="B2706" t="s">
        <v>83</v>
      </c>
      <c r="C2706" t="s">
        <v>106</v>
      </c>
      <c r="D2706" t="s">
        <v>109</v>
      </c>
      <c r="E2706" t="s">
        <v>86</v>
      </c>
      <c r="F2706" t="s">
        <v>91</v>
      </c>
      <c r="G2706" t="s">
        <v>108</v>
      </c>
      <c r="H2706">
        <v>1199</v>
      </c>
      <c r="I2706">
        <v>118</v>
      </c>
      <c r="J2706">
        <v>17.2</v>
      </c>
      <c r="K2706">
        <v>13.5</v>
      </c>
      <c r="L2706">
        <v>2025</v>
      </c>
      <c r="M2706">
        <v>27838</v>
      </c>
      <c r="N2706">
        <v>3</v>
      </c>
      <c r="O2706">
        <v>0</v>
      </c>
      <c r="P2706">
        <v>11.12</v>
      </c>
      <c r="Q2706" t="b">
        <f t="shared" si="378"/>
        <v>1</v>
      </c>
      <c r="R2706" t="b">
        <f t="shared" si="379"/>
        <v>0</v>
      </c>
      <c r="S2706" t="b">
        <f t="shared" si="380"/>
        <v>0</v>
      </c>
      <c r="T2706" t="b">
        <f t="shared" si="381"/>
        <v>0</v>
      </c>
      <c r="U2706" t="b">
        <f t="shared" si="382"/>
        <v>0</v>
      </c>
      <c r="V2706" t="b">
        <f t="shared" si="383"/>
        <v>1</v>
      </c>
      <c r="W2706" t="b">
        <f t="shared" si="384"/>
        <v>1</v>
      </c>
      <c r="X2706" t="b">
        <f t="shared" si="385"/>
        <v>1</v>
      </c>
      <c r="Y2706" t="b">
        <f t="shared" si="386"/>
        <v>1</v>
      </c>
    </row>
    <row r="2707" spans="1:25" x14ac:dyDescent="0.3">
      <c r="A2707">
        <v>2705</v>
      </c>
      <c r="B2707" t="s">
        <v>83</v>
      </c>
      <c r="C2707" t="s">
        <v>106</v>
      </c>
      <c r="D2707" t="s">
        <v>109</v>
      </c>
      <c r="E2707" t="s">
        <v>86</v>
      </c>
      <c r="F2707" t="s">
        <v>91</v>
      </c>
      <c r="G2707" t="s">
        <v>108</v>
      </c>
      <c r="H2707">
        <v>1199</v>
      </c>
      <c r="I2707">
        <v>118</v>
      </c>
      <c r="J2707">
        <v>17.2</v>
      </c>
      <c r="K2707">
        <v>13.5</v>
      </c>
      <c r="L2707">
        <v>2026</v>
      </c>
      <c r="M2707">
        <v>5501</v>
      </c>
      <c r="N2707">
        <v>1</v>
      </c>
      <c r="O2707">
        <v>0</v>
      </c>
      <c r="P2707">
        <v>13.62</v>
      </c>
      <c r="Q2707" t="b">
        <f t="shared" si="378"/>
        <v>1</v>
      </c>
      <c r="R2707" t="b">
        <f t="shared" si="379"/>
        <v>0</v>
      </c>
      <c r="S2707" t="b">
        <f t="shared" si="380"/>
        <v>0</v>
      </c>
      <c r="T2707" t="b">
        <f t="shared" si="381"/>
        <v>0</v>
      </c>
      <c r="U2707" t="b">
        <f t="shared" si="382"/>
        <v>0</v>
      </c>
      <c r="V2707" t="b">
        <f t="shared" si="383"/>
        <v>1</v>
      </c>
      <c r="W2707" t="b">
        <f t="shared" si="384"/>
        <v>1</v>
      </c>
      <c r="X2707" t="b">
        <f t="shared" si="385"/>
        <v>1</v>
      </c>
      <c r="Y2707" t="b">
        <f t="shared" si="386"/>
        <v>1</v>
      </c>
    </row>
    <row r="2708" spans="1:25" x14ac:dyDescent="0.3">
      <c r="A2708">
        <v>2706</v>
      </c>
      <c r="B2708" t="s">
        <v>83</v>
      </c>
      <c r="C2708" t="s">
        <v>106</v>
      </c>
      <c r="D2708" t="s">
        <v>109</v>
      </c>
      <c r="E2708" t="s">
        <v>86</v>
      </c>
      <c r="F2708" t="s">
        <v>91</v>
      </c>
      <c r="G2708" t="s">
        <v>108</v>
      </c>
      <c r="H2708">
        <v>1199</v>
      </c>
      <c r="I2708">
        <v>118</v>
      </c>
      <c r="J2708">
        <v>17.2</v>
      </c>
      <c r="K2708">
        <v>13.5</v>
      </c>
      <c r="L2708">
        <v>2021</v>
      </c>
      <c r="M2708">
        <v>47069</v>
      </c>
      <c r="N2708">
        <v>1</v>
      </c>
      <c r="O2708">
        <v>0</v>
      </c>
      <c r="P2708">
        <v>7.52</v>
      </c>
      <c r="Q2708" t="b">
        <f t="shared" si="378"/>
        <v>1</v>
      </c>
      <c r="R2708" t="b">
        <f t="shared" si="379"/>
        <v>0</v>
      </c>
      <c r="S2708" t="b">
        <f t="shared" si="380"/>
        <v>1</v>
      </c>
      <c r="T2708" t="b">
        <f t="shared" si="381"/>
        <v>0</v>
      </c>
      <c r="U2708" t="b">
        <f t="shared" si="382"/>
        <v>0</v>
      </c>
      <c r="V2708" t="b">
        <f t="shared" si="383"/>
        <v>0</v>
      </c>
      <c r="W2708" t="b">
        <f t="shared" si="384"/>
        <v>1</v>
      </c>
      <c r="X2708" t="b">
        <f t="shared" si="385"/>
        <v>1</v>
      </c>
      <c r="Y2708" t="b">
        <f t="shared" si="386"/>
        <v>0</v>
      </c>
    </row>
    <row r="2709" spans="1:25" x14ac:dyDescent="0.3">
      <c r="A2709">
        <v>2707</v>
      </c>
      <c r="B2709" t="s">
        <v>83</v>
      </c>
      <c r="C2709" t="s">
        <v>106</v>
      </c>
      <c r="D2709" t="s">
        <v>109</v>
      </c>
      <c r="E2709" t="s">
        <v>86</v>
      </c>
      <c r="F2709" t="s">
        <v>91</v>
      </c>
      <c r="G2709" t="s">
        <v>108</v>
      </c>
      <c r="H2709">
        <v>1199</v>
      </c>
      <c r="I2709">
        <v>118</v>
      </c>
      <c r="J2709">
        <v>17.2</v>
      </c>
      <c r="K2709">
        <v>13.5</v>
      </c>
      <c r="L2709">
        <v>2026</v>
      </c>
      <c r="M2709">
        <v>7107</v>
      </c>
      <c r="N2709">
        <v>2</v>
      </c>
      <c r="O2709">
        <v>0</v>
      </c>
      <c r="P2709">
        <v>13.38</v>
      </c>
      <c r="Q2709" t="b">
        <f t="shared" si="378"/>
        <v>1</v>
      </c>
      <c r="R2709" t="b">
        <f t="shared" si="379"/>
        <v>0</v>
      </c>
      <c r="S2709" t="b">
        <f t="shared" si="380"/>
        <v>0</v>
      </c>
      <c r="T2709" t="b">
        <f t="shared" si="381"/>
        <v>0</v>
      </c>
      <c r="U2709" t="b">
        <f t="shared" si="382"/>
        <v>0</v>
      </c>
      <c r="V2709" t="b">
        <f t="shared" si="383"/>
        <v>1</v>
      </c>
      <c r="W2709" t="b">
        <f t="shared" si="384"/>
        <v>1</v>
      </c>
      <c r="X2709" t="b">
        <f t="shared" si="385"/>
        <v>1</v>
      </c>
      <c r="Y2709" t="b">
        <f t="shared" si="386"/>
        <v>1</v>
      </c>
    </row>
    <row r="2710" spans="1:25" x14ac:dyDescent="0.3">
      <c r="A2710">
        <v>2708</v>
      </c>
      <c r="B2710" t="s">
        <v>83</v>
      </c>
      <c r="C2710" t="s">
        <v>106</v>
      </c>
      <c r="D2710" t="s">
        <v>109</v>
      </c>
      <c r="E2710" t="s">
        <v>86</v>
      </c>
      <c r="F2710" t="s">
        <v>91</v>
      </c>
      <c r="G2710" t="s">
        <v>108</v>
      </c>
      <c r="H2710">
        <v>1199</v>
      </c>
      <c r="I2710">
        <v>118</v>
      </c>
      <c r="J2710">
        <v>17.2</v>
      </c>
      <c r="K2710">
        <v>13.5</v>
      </c>
      <c r="L2710">
        <v>2024</v>
      </c>
      <c r="M2710">
        <v>45656</v>
      </c>
      <c r="N2710">
        <v>1</v>
      </c>
      <c r="O2710">
        <v>0</v>
      </c>
      <c r="P2710">
        <v>10.46</v>
      </c>
      <c r="Q2710" t="b">
        <f t="shared" si="378"/>
        <v>1</v>
      </c>
      <c r="R2710" t="b">
        <f t="shared" si="379"/>
        <v>0</v>
      </c>
      <c r="S2710" t="b">
        <f t="shared" si="380"/>
        <v>1</v>
      </c>
      <c r="T2710" t="b">
        <f t="shared" si="381"/>
        <v>0</v>
      </c>
      <c r="U2710" t="b">
        <f t="shared" si="382"/>
        <v>0</v>
      </c>
      <c r="V2710" t="b">
        <f t="shared" si="383"/>
        <v>1</v>
      </c>
      <c r="W2710" t="b">
        <f t="shared" si="384"/>
        <v>1</v>
      </c>
      <c r="X2710" t="b">
        <f t="shared" si="385"/>
        <v>1</v>
      </c>
      <c r="Y2710" t="b">
        <f t="shared" si="386"/>
        <v>1</v>
      </c>
    </row>
    <row r="2711" spans="1:25" x14ac:dyDescent="0.3">
      <c r="A2711">
        <v>2709</v>
      </c>
      <c r="B2711" t="s">
        <v>83</v>
      </c>
      <c r="C2711" t="s">
        <v>106</v>
      </c>
      <c r="D2711" t="s">
        <v>109</v>
      </c>
      <c r="E2711" t="s">
        <v>86</v>
      </c>
      <c r="F2711" t="s">
        <v>91</v>
      </c>
      <c r="G2711" t="s">
        <v>108</v>
      </c>
      <c r="H2711">
        <v>1199</v>
      </c>
      <c r="I2711">
        <v>118</v>
      </c>
      <c r="J2711">
        <v>17.2</v>
      </c>
      <c r="K2711">
        <v>13.5</v>
      </c>
      <c r="L2711">
        <v>2022</v>
      </c>
      <c r="M2711">
        <v>39829</v>
      </c>
      <c r="N2711">
        <v>1</v>
      </c>
      <c r="O2711">
        <v>0</v>
      </c>
      <c r="P2711">
        <v>8.2799999999999994</v>
      </c>
      <c r="Q2711" t="b">
        <f t="shared" si="378"/>
        <v>1</v>
      </c>
      <c r="R2711" t="b">
        <f t="shared" si="379"/>
        <v>0</v>
      </c>
      <c r="S2711" t="b">
        <f t="shared" si="380"/>
        <v>0</v>
      </c>
      <c r="T2711" t="b">
        <f t="shared" si="381"/>
        <v>0</v>
      </c>
      <c r="U2711" t="b">
        <f t="shared" si="382"/>
        <v>0</v>
      </c>
      <c r="V2711" t="b">
        <f t="shared" si="383"/>
        <v>0</v>
      </c>
      <c r="W2711" t="b">
        <f t="shared" si="384"/>
        <v>1</v>
      </c>
      <c r="X2711" t="b">
        <f t="shared" si="385"/>
        <v>1</v>
      </c>
      <c r="Y2711" t="b">
        <f t="shared" si="386"/>
        <v>0</v>
      </c>
    </row>
    <row r="2712" spans="1:25" x14ac:dyDescent="0.3">
      <c r="A2712">
        <v>2710</v>
      </c>
      <c r="B2712" t="s">
        <v>83</v>
      </c>
      <c r="C2712" t="s">
        <v>106</v>
      </c>
      <c r="D2712" t="s">
        <v>109</v>
      </c>
      <c r="E2712" t="s">
        <v>86</v>
      </c>
      <c r="F2712" t="s">
        <v>91</v>
      </c>
      <c r="G2712" t="s">
        <v>108</v>
      </c>
      <c r="H2712">
        <v>1199</v>
      </c>
      <c r="I2712">
        <v>118</v>
      </c>
      <c r="J2712">
        <v>17.2</v>
      </c>
      <c r="K2712">
        <v>13.5</v>
      </c>
      <c r="L2712">
        <v>2026</v>
      </c>
      <c r="M2712">
        <v>6639</v>
      </c>
      <c r="N2712">
        <v>1</v>
      </c>
      <c r="O2712">
        <v>0</v>
      </c>
      <c r="P2712">
        <v>13.75</v>
      </c>
      <c r="Q2712" t="b">
        <f t="shared" si="378"/>
        <v>1</v>
      </c>
      <c r="R2712" t="b">
        <f t="shared" si="379"/>
        <v>0</v>
      </c>
      <c r="S2712" t="b">
        <f t="shared" si="380"/>
        <v>0</v>
      </c>
      <c r="T2712" t="b">
        <f t="shared" si="381"/>
        <v>0</v>
      </c>
      <c r="U2712" t="b">
        <f t="shared" si="382"/>
        <v>0</v>
      </c>
      <c r="V2712" t="b">
        <f t="shared" si="383"/>
        <v>1</v>
      </c>
      <c r="W2712" t="b">
        <f t="shared" si="384"/>
        <v>1</v>
      </c>
      <c r="X2712" t="b">
        <f t="shared" si="385"/>
        <v>1</v>
      </c>
      <c r="Y2712" t="b">
        <f t="shared" si="386"/>
        <v>1</v>
      </c>
    </row>
    <row r="2713" spans="1:25" x14ac:dyDescent="0.3">
      <c r="A2713">
        <v>2711</v>
      </c>
      <c r="B2713" t="s">
        <v>83</v>
      </c>
      <c r="C2713" t="s">
        <v>106</v>
      </c>
      <c r="D2713" t="s">
        <v>109</v>
      </c>
      <c r="E2713" t="s">
        <v>86</v>
      </c>
      <c r="F2713" t="s">
        <v>91</v>
      </c>
      <c r="G2713" t="s">
        <v>108</v>
      </c>
      <c r="H2713">
        <v>1199</v>
      </c>
      <c r="I2713">
        <v>118</v>
      </c>
      <c r="J2713">
        <v>17.2</v>
      </c>
      <c r="K2713">
        <v>13.5</v>
      </c>
      <c r="L2713">
        <v>2020</v>
      </c>
      <c r="M2713">
        <v>94665</v>
      </c>
      <c r="N2713">
        <v>1</v>
      </c>
      <c r="O2713">
        <v>0</v>
      </c>
      <c r="P2713">
        <v>5.32</v>
      </c>
      <c r="Q2713" t="b">
        <f t="shared" si="378"/>
        <v>1</v>
      </c>
      <c r="R2713" t="b">
        <f t="shared" si="379"/>
        <v>0</v>
      </c>
      <c r="S2713" t="b">
        <f t="shared" si="380"/>
        <v>1</v>
      </c>
      <c r="T2713" t="b">
        <f t="shared" si="381"/>
        <v>0</v>
      </c>
      <c r="U2713" t="b">
        <f t="shared" si="382"/>
        <v>0</v>
      </c>
      <c r="V2713" t="b">
        <f t="shared" si="383"/>
        <v>0</v>
      </c>
      <c r="W2713" t="b">
        <f t="shared" si="384"/>
        <v>0</v>
      </c>
      <c r="X2713" t="b">
        <f t="shared" si="385"/>
        <v>1</v>
      </c>
      <c r="Y2713" t="b">
        <f t="shared" si="386"/>
        <v>0</v>
      </c>
    </row>
    <row r="2714" spans="1:25" x14ac:dyDescent="0.3">
      <c r="A2714">
        <v>2712</v>
      </c>
      <c r="B2714" t="s">
        <v>83</v>
      </c>
      <c r="C2714" t="s">
        <v>106</v>
      </c>
      <c r="D2714" t="s">
        <v>109</v>
      </c>
      <c r="E2714" t="s">
        <v>86</v>
      </c>
      <c r="F2714" t="s">
        <v>91</v>
      </c>
      <c r="G2714" t="s">
        <v>108</v>
      </c>
      <c r="H2714">
        <v>1199</v>
      </c>
      <c r="I2714">
        <v>118</v>
      </c>
      <c r="J2714">
        <v>17.2</v>
      </c>
      <c r="K2714">
        <v>13.5</v>
      </c>
      <c r="L2714">
        <v>2025</v>
      </c>
      <c r="M2714">
        <v>27340</v>
      </c>
      <c r="N2714">
        <v>1</v>
      </c>
      <c r="O2714">
        <v>0</v>
      </c>
      <c r="P2714">
        <v>11.86</v>
      </c>
      <c r="Q2714" t="b">
        <f t="shared" si="378"/>
        <v>1</v>
      </c>
      <c r="R2714" t="b">
        <f t="shared" si="379"/>
        <v>0</v>
      </c>
      <c r="S2714" t="b">
        <f t="shared" si="380"/>
        <v>0</v>
      </c>
      <c r="T2714" t="b">
        <f t="shared" si="381"/>
        <v>0</v>
      </c>
      <c r="U2714" t="b">
        <f t="shared" si="382"/>
        <v>0</v>
      </c>
      <c r="V2714" t="b">
        <f t="shared" si="383"/>
        <v>1</v>
      </c>
      <c r="W2714" t="b">
        <f t="shared" si="384"/>
        <v>1</v>
      </c>
      <c r="X2714" t="b">
        <f t="shared" si="385"/>
        <v>1</v>
      </c>
      <c r="Y2714" t="b">
        <f t="shared" si="386"/>
        <v>1</v>
      </c>
    </row>
    <row r="2715" spans="1:25" x14ac:dyDescent="0.3">
      <c r="A2715">
        <v>2713</v>
      </c>
      <c r="B2715" t="s">
        <v>83</v>
      </c>
      <c r="C2715" t="s">
        <v>106</v>
      </c>
      <c r="D2715" t="s">
        <v>109</v>
      </c>
      <c r="E2715" t="s">
        <v>86</v>
      </c>
      <c r="F2715" t="s">
        <v>91</v>
      </c>
      <c r="G2715" t="s">
        <v>108</v>
      </c>
      <c r="H2715">
        <v>1199</v>
      </c>
      <c r="I2715">
        <v>118</v>
      </c>
      <c r="J2715">
        <v>17.2</v>
      </c>
      <c r="K2715">
        <v>13.5</v>
      </c>
      <c r="L2715">
        <v>2023</v>
      </c>
      <c r="M2715">
        <v>45132</v>
      </c>
      <c r="N2715">
        <v>1</v>
      </c>
      <c r="O2715">
        <v>0</v>
      </c>
      <c r="P2715">
        <v>9.18</v>
      </c>
      <c r="Q2715" t="b">
        <f t="shared" si="378"/>
        <v>1</v>
      </c>
      <c r="R2715" t="b">
        <f t="shared" si="379"/>
        <v>0</v>
      </c>
      <c r="S2715" t="b">
        <f t="shared" si="380"/>
        <v>1</v>
      </c>
      <c r="T2715" t="b">
        <f t="shared" si="381"/>
        <v>0</v>
      </c>
      <c r="U2715" t="b">
        <f t="shared" si="382"/>
        <v>0</v>
      </c>
      <c r="V2715" t="b">
        <f t="shared" si="383"/>
        <v>1</v>
      </c>
      <c r="W2715" t="b">
        <f t="shared" si="384"/>
        <v>1</v>
      </c>
      <c r="X2715" t="b">
        <f t="shared" si="385"/>
        <v>1</v>
      </c>
      <c r="Y2715" t="b">
        <f t="shared" si="386"/>
        <v>1</v>
      </c>
    </row>
    <row r="2716" spans="1:25" x14ac:dyDescent="0.3">
      <c r="A2716">
        <v>2714</v>
      </c>
      <c r="B2716" t="s">
        <v>83</v>
      </c>
      <c r="C2716" t="s">
        <v>106</v>
      </c>
      <c r="D2716" t="s">
        <v>109</v>
      </c>
      <c r="E2716" t="s">
        <v>86</v>
      </c>
      <c r="F2716" t="s">
        <v>91</v>
      </c>
      <c r="G2716" t="s">
        <v>108</v>
      </c>
      <c r="H2716">
        <v>1199</v>
      </c>
      <c r="I2716">
        <v>118</v>
      </c>
      <c r="J2716">
        <v>17.2</v>
      </c>
      <c r="K2716">
        <v>13.5</v>
      </c>
      <c r="L2716">
        <v>2021</v>
      </c>
      <c r="M2716">
        <v>47606</v>
      </c>
      <c r="N2716">
        <v>3</v>
      </c>
      <c r="O2716">
        <v>0</v>
      </c>
      <c r="P2716">
        <v>6.29</v>
      </c>
      <c r="Q2716" t="b">
        <f t="shared" si="378"/>
        <v>1</v>
      </c>
      <c r="R2716" t="b">
        <f t="shared" si="379"/>
        <v>0</v>
      </c>
      <c r="S2716" t="b">
        <f t="shared" si="380"/>
        <v>1</v>
      </c>
      <c r="T2716" t="b">
        <f t="shared" si="381"/>
        <v>0</v>
      </c>
      <c r="U2716" t="b">
        <f t="shared" si="382"/>
        <v>0</v>
      </c>
      <c r="V2716" t="b">
        <f t="shared" si="383"/>
        <v>0</v>
      </c>
      <c r="W2716" t="b">
        <f t="shared" si="384"/>
        <v>0</v>
      </c>
      <c r="X2716" t="b">
        <f t="shared" si="385"/>
        <v>1</v>
      </c>
      <c r="Y2716" t="b">
        <f t="shared" si="386"/>
        <v>0</v>
      </c>
    </row>
    <row r="2717" spans="1:25" x14ac:dyDescent="0.3">
      <c r="A2717">
        <v>2715</v>
      </c>
      <c r="B2717" t="s">
        <v>83</v>
      </c>
      <c r="C2717" t="s">
        <v>106</v>
      </c>
      <c r="D2717" t="s">
        <v>109</v>
      </c>
      <c r="E2717" t="s">
        <v>86</v>
      </c>
      <c r="F2717" t="s">
        <v>91</v>
      </c>
      <c r="G2717" t="s">
        <v>108</v>
      </c>
      <c r="H2717">
        <v>1199</v>
      </c>
      <c r="I2717">
        <v>118</v>
      </c>
      <c r="J2717">
        <v>17.2</v>
      </c>
      <c r="K2717">
        <v>13.5</v>
      </c>
      <c r="L2717">
        <v>2020</v>
      </c>
      <c r="M2717">
        <v>126313</v>
      </c>
      <c r="N2717">
        <v>1</v>
      </c>
      <c r="O2717">
        <v>0</v>
      </c>
      <c r="P2717">
        <v>4.9800000000000004</v>
      </c>
      <c r="Q2717" t="b">
        <f t="shared" si="378"/>
        <v>1</v>
      </c>
      <c r="R2717" t="b">
        <f t="shared" si="379"/>
        <v>1</v>
      </c>
      <c r="S2717" t="b">
        <f t="shared" si="380"/>
        <v>1</v>
      </c>
      <c r="T2717" t="b">
        <f t="shared" si="381"/>
        <v>0</v>
      </c>
      <c r="U2717" t="b">
        <f t="shared" si="382"/>
        <v>0</v>
      </c>
      <c r="V2717" t="b">
        <f t="shared" si="383"/>
        <v>0</v>
      </c>
      <c r="W2717" t="b">
        <f t="shared" si="384"/>
        <v>0</v>
      </c>
      <c r="X2717" t="b">
        <f t="shared" si="385"/>
        <v>1</v>
      </c>
      <c r="Y2717" t="b">
        <f t="shared" si="386"/>
        <v>0</v>
      </c>
    </row>
    <row r="2718" spans="1:25" x14ac:dyDescent="0.3">
      <c r="A2718">
        <v>2716</v>
      </c>
      <c r="B2718" t="s">
        <v>83</v>
      </c>
      <c r="C2718" t="s">
        <v>106</v>
      </c>
      <c r="D2718" t="s">
        <v>109</v>
      </c>
      <c r="E2718" t="s">
        <v>86</v>
      </c>
      <c r="F2718" t="s">
        <v>91</v>
      </c>
      <c r="G2718" t="s">
        <v>108</v>
      </c>
      <c r="H2718">
        <v>1199</v>
      </c>
      <c r="I2718">
        <v>118</v>
      </c>
      <c r="J2718">
        <v>17.2</v>
      </c>
      <c r="K2718">
        <v>13.5</v>
      </c>
      <c r="L2718">
        <v>2025</v>
      </c>
      <c r="M2718">
        <v>18398</v>
      </c>
      <c r="N2718">
        <v>1</v>
      </c>
      <c r="O2718">
        <v>1</v>
      </c>
      <c r="P2718">
        <v>11.64</v>
      </c>
      <c r="Q2718" t="b">
        <f t="shared" si="378"/>
        <v>1</v>
      </c>
      <c r="R2718" t="b">
        <f t="shared" si="379"/>
        <v>0</v>
      </c>
      <c r="S2718" t="b">
        <f t="shared" si="380"/>
        <v>0</v>
      </c>
      <c r="T2718" t="b">
        <f t="shared" si="381"/>
        <v>0</v>
      </c>
      <c r="U2718" t="b">
        <f t="shared" si="382"/>
        <v>0</v>
      </c>
      <c r="V2718" t="b">
        <f t="shared" si="383"/>
        <v>1</v>
      </c>
      <c r="W2718" t="b">
        <f t="shared" si="384"/>
        <v>1</v>
      </c>
      <c r="X2718" t="b">
        <f t="shared" si="385"/>
        <v>1</v>
      </c>
      <c r="Y2718" t="b">
        <f t="shared" si="386"/>
        <v>1</v>
      </c>
    </row>
    <row r="2719" spans="1:25" x14ac:dyDescent="0.3">
      <c r="A2719">
        <v>2717</v>
      </c>
      <c r="B2719" t="s">
        <v>83</v>
      </c>
      <c r="C2719" t="s">
        <v>106</v>
      </c>
      <c r="D2719" t="s">
        <v>109</v>
      </c>
      <c r="E2719" t="s">
        <v>86</v>
      </c>
      <c r="F2719" t="s">
        <v>91</v>
      </c>
      <c r="G2719" t="s">
        <v>108</v>
      </c>
      <c r="H2719">
        <v>1199</v>
      </c>
      <c r="I2719">
        <v>118</v>
      </c>
      <c r="J2719">
        <v>17.2</v>
      </c>
      <c r="K2719">
        <v>13.5</v>
      </c>
      <c r="L2719">
        <v>2020</v>
      </c>
      <c r="M2719">
        <v>62240</v>
      </c>
      <c r="N2719">
        <v>1</v>
      </c>
      <c r="O2719">
        <v>0</v>
      </c>
      <c r="P2719">
        <v>5.97</v>
      </c>
      <c r="Q2719" t="b">
        <f t="shared" si="378"/>
        <v>1</v>
      </c>
      <c r="R2719" t="b">
        <f t="shared" si="379"/>
        <v>0</v>
      </c>
      <c r="S2719" t="b">
        <f t="shared" si="380"/>
        <v>1</v>
      </c>
      <c r="T2719" t="b">
        <f t="shared" si="381"/>
        <v>0</v>
      </c>
      <c r="U2719" t="b">
        <f t="shared" si="382"/>
        <v>0</v>
      </c>
      <c r="V2719" t="b">
        <f t="shared" si="383"/>
        <v>0</v>
      </c>
      <c r="W2719" t="b">
        <f t="shared" si="384"/>
        <v>0</v>
      </c>
      <c r="X2719" t="b">
        <f t="shared" si="385"/>
        <v>1</v>
      </c>
      <c r="Y2719" t="b">
        <f t="shared" si="386"/>
        <v>0</v>
      </c>
    </row>
    <row r="2720" spans="1:25" x14ac:dyDescent="0.3">
      <c r="A2720">
        <v>2718</v>
      </c>
      <c r="B2720" t="s">
        <v>83</v>
      </c>
      <c r="C2720" t="s">
        <v>106</v>
      </c>
      <c r="D2720" t="s">
        <v>109</v>
      </c>
      <c r="E2720" t="s">
        <v>86</v>
      </c>
      <c r="F2720" t="s">
        <v>91</v>
      </c>
      <c r="G2720" t="s">
        <v>108</v>
      </c>
      <c r="H2720">
        <v>1199</v>
      </c>
      <c r="I2720">
        <v>118</v>
      </c>
      <c r="J2720">
        <v>17.2</v>
      </c>
      <c r="K2720">
        <v>13.5</v>
      </c>
      <c r="L2720">
        <v>2021</v>
      </c>
      <c r="M2720">
        <v>82086</v>
      </c>
      <c r="N2720">
        <v>2</v>
      </c>
      <c r="O2720">
        <v>1</v>
      </c>
      <c r="P2720">
        <v>5.61</v>
      </c>
      <c r="Q2720" t="b">
        <f t="shared" si="378"/>
        <v>1</v>
      </c>
      <c r="R2720" t="b">
        <f t="shared" si="379"/>
        <v>0</v>
      </c>
      <c r="S2720" t="b">
        <f t="shared" si="380"/>
        <v>1</v>
      </c>
      <c r="T2720" t="b">
        <f t="shared" si="381"/>
        <v>0</v>
      </c>
      <c r="U2720" t="b">
        <f t="shared" si="382"/>
        <v>0</v>
      </c>
      <c r="V2720" t="b">
        <f t="shared" si="383"/>
        <v>0</v>
      </c>
      <c r="W2720" t="b">
        <f t="shared" si="384"/>
        <v>0</v>
      </c>
      <c r="X2720" t="b">
        <f t="shared" si="385"/>
        <v>1</v>
      </c>
      <c r="Y2720" t="b">
        <f t="shared" si="386"/>
        <v>0</v>
      </c>
    </row>
    <row r="2721" spans="1:25" x14ac:dyDescent="0.3">
      <c r="A2721">
        <v>2719</v>
      </c>
      <c r="B2721" t="s">
        <v>83</v>
      </c>
      <c r="C2721" t="s">
        <v>106</v>
      </c>
      <c r="D2721" t="s">
        <v>109</v>
      </c>
      <c r="E2721" t="s">
        <v>86</v>
      </c>
      <c r="F2721" t="s">
        <v>91</v>
      </c>
      <c r="G2721" t="s">
        <v>108</v>
      </c>
      <c r="H2721">
        <v>1199</v>
      </c>
      <c r="I2721">
        <v>118</v>
      </c>
      <c r="J2721">
        <v>17.2</v>
      </c>
      <c r="K2721">
        <v>13.5</v>
      </c>
      <c r="L2721">
        <v>2025</v>
      </c>
      <c r="M2721">
        <v>28228</v>
      </c>
      <c r="N2721">
        <v>1</v>
      </c>
      <c r="O2721">
        <v>0</v>
      </c>
      <c r="P2721">
        <v>12.3</v>
      </c>
      <c r="Q2721" t="b">
        <f t="shared" si="378"/>
        <v>1</v>
      </c>
      <c r="R2721" t="b">
        <f t="shared" si="379"/>
        <v>0</v>
      </c>
      <c r="S2721" t="b">
        <f t="shared" si="380"/>
        <v>0</v>
      </c>
      <c r="T2721" t="b">
        <f t="shared" si="381"/>
        <v>0</v>
      </c>
      <c r="U2721" t="b">
        <f t="shared" si="382"/>
        <v>0</v>
      </c>
      <c r="V2721" t="b">
        <f t="shared" si="383"/>
        <v>1</v>
      </c>
      <c r="W2721" t="b">
        <f t="shared" si="384"/>
        <v>1</v>
      </c>
      <c r="X2721" t="b">
        <f t="shared" si="385"/>
        <v>1</v>
      </c>
      <c r="Y2721" t="b">
        <f t="shared" si="386"/>
        <v>1</v>
      </c>
    </row>
    <row r="2722" spans="1:25" x14ac:dyDescent="0.3">
      <c r="A2722">
        <v>2720</v>
      </c>
      <c r="B2722" t="s">
        <v>83</v>
      </c>
      <c r="C2722" t="s">
        <v>106</v>
      </c>
      <c r="D2722" t="s">
        <v>109</v>
      </c>
      <c r="E2722" t="s">
        <v>86</v>
      </c>
      <c r="F2722" t="s">
        <v>91</v>
      </c>
      <c r="G2722" t="s">
        <v>108</v>
      </c>
      <c r="H2722">
        <v>1199</v>
      </c>
      <c r="I2722">
        <v>118</v>
      </c>
      <c r="J2722">
        <v>17.2</v>
      </c>
      <c r="K2722">
        <v>13.5</v>
      </c>
      <c r="L2722">
        <v>2025</v>
      </c>
      <c r="M2722">
        <v>28912</v>
      </c>
      <c r="N2722">
        <v>1</v>
      </c>
      <c r="O2722">
        <v>0</v>
      </c>
      <c r="P2722">
        <v>11.83</v>
      </c>
      <c r="Q2722" t="b">
        <f t="shared" si="378"/>
        <v>1</v>
      </c>
      <c r="R2722" t="b">
        <f t="shared" si="379"/>
        <v>0</v>
      </c>
      <c r="S2722" t="b">
        <f t="shared" si="380"/>
        <v>0</v>
      </c>
      <c r="T2722" t="b">
        <f t="shared" si="381"/>
        <v>0</v>
      </c>
      <c r="U2722" t="b">
        <f t="shared" si="382"/>
        <v>0</v>
      </c>
      <c r="V2722" t="b">
        <f t="shared" si="383"/>
        <v>1</v>
      </c>
      <c r="W2722" t="b">
        <f t="shared" si="384"/>
        <v>1</v>
      </c>
      <c r="X2722" t="b">
        <f t="shared" si="385"/>
        <v>1</v>
      </c>
      <c r="Y2722" t="b">
        <f t="shared" si="386"/>
        <v>1</v>
      </c>
    </row>
    <row r="2723" spans="1:25" x14ac:dyDescent="0.3">
      <c r="A2723">
        <v>2721</v>
      </c>
      <c r="B2723" t="s">
        <v>83</v>
      </c>
      <c r="C2723" t="s">
        <v>106</v>
      </c>
      <c r="D2723" t="s">
        <v>109</v>
      </c>
      <c r="E2723" t="s">
        <v>86</v>
      </c>
      <c r="F2723" t="s">
        <v>91</v>
      </c>
      <c r="G2723" t="s">
        <v>108</v>
      </c>
      <c r="H2723">
        <v>1199</v>
      </c>
      <c r="I2723">
        <v>118</v>
      </c>
      <c r="J2723">
        <v>17.2</v>
      </c>
      <c r="K2723">
        <v>13.5</v>
      </c>
      <c r="L2723">
        <v>2022</v>
      </c>
      <c r="M2723">
        <v>80344</v>
      </c>
      <c r="N2723">
        <v>2</v>
      </c>
      <c r="O2723">
        <v>0</v>
      </c>
      <c r="P2723">
        <v>7.63</v>
      </c>
      <c r="Q2723" t="b">
        <f t="shared" si="378"/>
        <v>1</v>
      </c>
      <c r="R2723" t="b">
        <f t="shared" si="379"/>
        <v>0</v>
      </c>
      <c r="S2723" t="b">
        <f t="shared" si="380"/>
        <v>1</v>
      </c>
      <c r="T2723" t="b">
        <f t="shared" si="381"/>
        <v>0</v>
      </c>
      <c r="U2723" t="b">
        <f t="shared" si="382"/>
        <v>0</v>
      </c>
      <c r="V2723" t="b">
        <f t="shared" si="383"/>
        <v>0</v>
      </c>
      <c r="W2723" t="b">
        <f t="shared" si="384"/>
        <v>1</v>
      </c>
      <c r="X2723" t="b">
        <f t="shared" si="385"/>
        <v>1</v>
      </c>
      <c r="Y2723" t="b">
        <f t="shared" si="386"/>
        <v>0</v>
      </c>
    </row>
    <row r="2724" spans="1:25" x14ac:dyDescent="0.3">
      <c r="A2724">
        <v>2722</v>
      </c>
      <c r="B2724" t="s">
        <v>83</v>
      </c>
      <c r="C2724" t="s">
        <v>106</v>
      </c>
      <c r="D2724" t="s">
        <v>109</v>
      </c>
      <c r="E2724" t="s">
        <v>86</v>
      </c>
      <c r="F2724" t="s">
        <v>91</v>
      </c>
      <c r="G2724" t="s">
        <v>108</v>
      </c>
      <c r="H2724">
        <v>1199</v>
      </c>
      <c r="I2724">
        <v>118</v>
      </c>
      <c r="J2724">
        <v>17.2</v>
      </c>
      <c r="K2724">
        <v>13.5</v>
      </c>
      <c r="L2724">
        <v>2023</v>
      </c>
      <c r="M2724">
        <v>47704</v>
      </c>
      <c r="N2724">
        <v>1</v>
      </c>
      <c r="O2724">
        <v>0</v>
      </c>
      <c r="P2724">
        <v>9.43</v>
      </c>
      <c r="Q2724" t="b">
        <f t="shared" si="378"/>
        <v>1</v>
      </c>
      <c r="R2724" t="b">
        <f t="shared" si="379"/>
        <v>0</v>
      </c>
      <c r="S2724" t="b">
        <f t="shared" si="380"/>
        <v>1</v>
      </c>
      <c r="T2724" t="b">
        <f t="shared" si="381"/>
        <v>0</v>
      </c>
      <c r="U2724" t="b">
        <f t="shared" si="382"/>
        <v>0</v>
      </c>
      <c r="V2724" t="b">
        <f t="shared" si="383"/>
        <v>1</v>
      </c>
      <c r="W2724" t="b">
        <f t="shared" si="384"/>
        <v>1</v>
      </c>
      <c r="X2724" t="b">
        <f t="shared" si="385"/>
        <v>1</v>
      </c>
      <c r="Y2724" t="b">
        <f t="shared" si="386"/>
        <v>1</v>
      </c>
    </row>
    <row r="2725" spans="1:25" x14ac:dyDescent="0.3">
      <c r="A2725">
        <v>2723</v>
      </c>
      <c r="B2725" t="s">
        <v>83</v>
      </c>
      <c r="C2725" t="s">
        <v>106</v>
      </c>
      <c r="D2725" t="s">
        <v>109</v>
      </c>
      <c r="E2725" t="s">
        <v>86</v>
      </c>
      <c r="F2725" t="s">
        <v>91</v>
      </c>
      <c r="G2725" t="s">
        <v>108</v>
      </c>
      <c r="H2725">
        <v>1199</v>
      </c>
      <c r="I2725">
        <v>118</v>
      </c>
      <c r="J2725">
        <v>17.2</v>
      </c>
      <c r="K2725">
        <v>13.5</v>
      </c>
      <c r="L2725">
        <v>2023</v>
      </c>
      <c r="M2725">
        <v>50159</v>
      </c>
      <c r="N2725">
        <v>2</v>
      </c>
      <c r="O2725">
        <v>0</v>
      </c>
      <c r="P2725">
        <v>9.36</v>
      </c>
      <c r="Q2725" t="b">
        <f t="shared" si="378"/>
        <v>1</v>
      </c>
      <c r="R2725" t="b">
        <f t="shared" si="379"/>
        <v>0</v>
      </c>
      <c r="S2725" t="b">
        <f t="shared" si="380"/>
        <v>1</v>
      </c>
      <c r="T2725" t="b">
        <f t="shared" si="381"/>
        <v>0</v>
      </c>
      <c r="U2725" t="b">
        <f t="shared" si="382"/>
        <v>0</v>
      </c>
      <c r="V2725" t="b">
        <f t="shared" si="383"/>
        <v>1</v>
      </c>
      <c r="W2725" t="b">
        <f t="shared" si="384"/>
        <v>1</v>
      </c>
      <c r="X2725" t="b">
        <f t="shared" si="385"/>
        <v>1</v>
      </c>
      <c r="Y2725" t="b">
        <f t="shared" si="386"/>
        <v>1</v>
      </c>
    </row>
    <row r="2726" spans="1:25" x14ac:dyDescent="0.3">
      <c r="A2726">
        <v>2724</v>
      </c>
      <c r="B2726" t="s">
        <v>83</v>
      </c>
      <c r="C2726" t="s">
        <v>106</v>
      </c>
      <c r="D2726" t="s">
        <v>109</v>
      </c>
      <c r="E2726" t="s">
        <v>86</v>
      </c>
      <c r="F2726" t="s">
        <v>91</v>
      </c>
      <c r="G2726" t="s">
        <v>108</v>
      </c>
      <c r="H2726">
        <v>1199</v>
      </c>
      <c r="I2726">
        <v>118</v>
      </c>
      <c r="J2726">
        <v>17.2</v>
      </c>
      <c r="K2726">
        <v>13.5</v>
      </c>
      <c r="L2726">
        <v>2026</v>
      </c>
      <c r="M2726">
        <v>6302</v>
      </c>
      <c r="N2726">
        <v>1</v>
      </c>
      <c r="O2726">
        <v>0</v>
      </c>
      <c r="P2726">
        <v>13.23</v>
      </c>
      <c r="Q2726" t="b">
        <f t="shared" si="378"/>
        <v>1</v>
      </c>
      <c r="R2726" t="b">
        <f t="shared" si="379"/>
        <v>0</v>
      </c>
      <c r="S2726" t="b">
        <f t="shared" si="380"/>
        <v>0</v>
      </c>
      <c r="T2726" t="b">
        <f t="shared" si="381"/>
        <v>0</v>
      </c>
      <c r="U2726" t="b">
        <f t="shared" si="382"/>
        <v>0</v>
      </c>
      <c r="V2726" t="b">
        <f t="shared" si="383"/>
        <v>1</v>
      </c>
      <c r="W2726" t="b">
        <f t="shared" si="384"/>
        <v>1</v>
      </c>
      <c r="X2726" t="b">
        <f t="shared" si="385"/>
        <v>1</v>
      </c>
      <c r="Y2726" t="b">
        <f t="shared" si="386"/>
        <v>1</v>
      </c>
    </row>
    <row r="2727" spans="1:25" x14ac:dyDescent="0.3">
      <c r="A2727">
        <v>2725</v>
      </c>
      <c r="B2727" t="s">
        <v>83</v>
      </c>
      <c r="C2727" t="s">
        <v>106</v>
      </c>
      <c r="D2727" t="s">
        <v>109</v>
      </c>
      <c r="E2727" t="s">
        <v>86</v>
      </c>
      <c r="F2727" t="s">
        <v>91</v>
      </c>
      <c r="G2727" t="s">
        <v>108</v>
      </c>
      <c r="H2727">
        <v>1199</v>
      </c>
      <c r="I2727">
        <v>118</v>
      </c>
      <c r="J2727">
        <v>17.2</v>
      </c>
      <c r="K2727">
        <v>13.5</v>
      </c>
      <c r="L2727">
        <v>2022</v>
      </c>
      <c r="M2727">
        <v>54111</v>
      </c>
      <c r="N2727">
        <v>2</v>
      </c>
      <c r="O2727">
        <v>0</v>
      </c>
      <c r="P2727">
        <v>7.73</v>
      </c>
      <c r="Q2727" t="b">
        <f t="shared" si="378"/>
        <v>1</v>
      </c>
      <c r="R2727" t="b">
        <f t="shared" si="379"/>
        <v>0</v>
      </c>
      <c r="S2727" t="b">
        <f t="shared" si="380"/>
        <v>1</v>
      </c>
      <c r="T2727" t="b">
        <f t="shared" si="381"/>
        <v>0</v>
      </c>
      <c r="U2727" t="b">
        <f t="shared" si="382"/>
        <v>0</v>
      </c>
      <c r="V2727" t="b">
        <f t="shared" si="383"/>
        <v>0</v>
      </c>
      <c r="W2727" t="b">
        <f t="shared" si="384"/>
        <v>1</v>
      </c>
      <c r="X2727" t="b">
        <f t="shared" si="385"/>
        <v>1</v>
      </c>
      <c r="Y2727" t="b">
        <f t="shared" si="386"/>
        <v>0</v>
      </c>
    </row>
    <row r="2728" spans="1:25" x14ac:dyDescent="0.3">
      <c r="A2728">
        <v>2726</v>
      </c>
      <c r="B2728" t="s">
        <v>83</v>
      </c>
      <c r="C2728" t="s">
        <v>106</v>
      </c>
      <c r="D2728" t="s">
        <v>109</v>
      </c>
      <c r="E2728" t="s">
        <v>86</v>
      </c>
      <c r="F2728" t="s">
        <v>91</v>
      </c>
      <c r="G2728" t="s">
        <v>108</v>
      </c>
      <c r="H2728">
        <v>1199</v>
      </c>
      <c r="I2728">
        <v>118</v>
      </c>
      <c r="J2728">
        <v>17.2</v>
      </c>
      <c r="K2728">
        <v>13.5</v>
      </c>
      <c r="L2728">
        <v>2022</v>
      </c>
      <c r="M2728">
        <v>78909</v>
      </c>
      <c r="N2728">
        <v>2</v>
      </c>
      <c r="O2728">
        <v>0</v>
      </c>
      <c r="P2728">
        <v>7.47</v>
      </c>
      <c r="Q2728" t="b">
        <f t="shared" si="378"/>
        <v>1</v>
      </c>
      <c r="R2728" t="b">
        <f t="shared" si="379"/>
        <v>0</v>
      </c>
      <c r="S2728" t="b">
        <f t="shared" si="380"/>
        <v>1</v>
      </c>
      <c r="T2728" t="b">
        <f t="shared" si="381"/>
        <v>0</v>
      </c>
      <c r="U2728" t="b">
        <f t="shared" si="382"/>
        <v>0</v>
      </c>
      <c r="V2728" t="b">
        <f t="shared" si="383"/>
        <v>0</v>
      </c>
      <c r="W2728" t="b">
        <f t="shared" si="384"/>
        <v>1</v>
      </c>
      <c r="X2728" t="b">
        <f t="shared" si="385"/>
        <v>1</v>
      </c>
      <c r="Y2728" t="b">
        <f t="shared" si="386"/>
        <v>0</v>
      </c>
    </row>
    <row r="2729" spans="1:25" x14ac:dyDescent="0.3">
      <c r="A2729">
        <v>2727</v>
      </c>
      <c r="B2729" t="s">
        <v>83</v>
      </c>
      <c r="C2729" t="s">
        <v>106</v>
      </c>
      <c r="D2729" t="s">
        <v>109</v>
      </c>
      <c r="E2729" t="s">
        <v>86</v>
      </c>
      <c r="F2729" t="s">
        <v>91</v>
      </c>
      <c r="G2729" t="s">
        <v>108</v>
      </c>
      <c r="H2729">
        <v>1199</v>
      </c>
      <c r="I2729">
        <v>118</v>
      </c>
      <c r="J2729">
        <v>17.2</v>
      </c>
      <c r="K2729">
        <v>13.5</v>
      </c>
      <c r="L2729">
        <v>2022</v>
      </c>
      <c r="M2729">
        <v>66383</v>
      </c>
      <c r="N2729">
        <v>1</v>
      </c>
      <c r="O2729">
        <v>0</v>
      </c>
      <c r="P2729">
        <v>8.0399999999999991</v>
      </c>
      <c r="Q2729" t="b">
        <f t="shared" si="378"/>
        <v>1</v>
      </c>
      <c r="R2729" t="b">
        <f t="shared" si="379"/>
        <v>0</v>
      </c>
      <c r="S2729" t="b">
        <f t="shared" si="380"/>
        <v>1</v>
      </c>
      <c r="T2729" t="b">
        <f t="shared" si="381"/>
        <v>0</v>
      </c>
      <c r="U2729" t="b">
        <f t="shared" si="382"/>
        <v>0</v>
      </c>
      <c r="V2729" t="b">
        <f t="shared" si="383"/>
        <v>0</v>
      </c>
      <c r="W2729" t="b">
        <f t="shared" si="384"/>
        <v>1</v>
      </c>
      <c r="X2729" t="b">
        <f t="shared" si="385"/>
        <v>1</v>
      </c>
      <c r="Y2729" t="b">
        <f t="shared" si="386"/>
        <v>0</v>
      </c>
    </row>
    <row r="2730" spans="1:25" x14ac:dyDescent="0.3">
      <c r="A2730">
        <v>2728</v>
      </c>
      <c r="B2730" t="s">
        <v>83</v>
      </c>
      <c r="C2730" t="s">
        <v>106</v>
      </c>
      <c r="D2730" t="s">
        <v>109</v>
      </c>
      <c r="E2730" t="s">
        <v>86</v>
      </c>
      <c r="F2730" t="s">
        <v>91</v>
      </c>
      <c r="G2730" t="s">
        <v>108</v>
      </c>
      <c r="H2730">
        <v>1199</v>
      </c>
      <c r="I2730">
        <v>118</v>
      </c>
      <c r="J2730">
        <v>17.2</v>
      </c>
      <c r="K2730">
        <v>13.5</v>
      </c>
      <c r="L2730">
        <v>2026</v>
      </c>
      <c r="M2730">
        <v>6598</v>
      </c>
      <c r="N2730">
        <v>2</v>
      </c>
      <c r="O2730">
        <v>0</v>
      </c>
      <c r="P2730">
        <v>12.72</v>
      </c>
      <c r="Q2730" t="b">
        <f t="shared" si="378"/>
        <v>1</v>
      </c>
      <c r="R2730" t="b">
        <f t="shared" si="379"/>
        <v>0</v>
      </c>
      <c r="S2730" t="b">
        <f t="shared" si="380"/>
        <v>0</v>
      </c>
      <c r="T2730" t="b">
        <f t="shared" si="381"/>
        <v>0</v>
      </c>
      <c r="U2730" t="b">
        <f t="shared" si="382"/>
        <v>0</v>
      </c>
      <c r="V2730" t="b">
        <f t="shared" si="383"/>
        <v>1</v>
      </c>
      <c r="W2730" t="b">
        <f t="shared" si="384"/>
        <v>1</v>
      </c>
      <c r="X2730" t="b">
        <f t="shared" si="385"/>
        <v>1</v>
      </c>
      <c r="Y2730" t="b">
        <f t="shared" si="386"/>
        <v>1</v>
      </c>
    </row>
    <row r="2731" spans="1:25" x14ac:dyDescent="0.3">
      <c r="A2731">
        <v>2729</v>
      </c>
      <c r="B2731" t="s">
        <v>83</v>
      </c>
      <c r="C2731" t="s">
        <v>106</v>
      </c>
      <c r="D2731" t="s">
        <v>109</v>
      </c>
      <c r="E2731" t="s">
        <v>86</v>
      </c>
      <c r="F2731" t="s">
        <v>91</v>
      </c>
      <c r="G2731" t="s">
        <v>108</v>
      </c>
      <c r="H2731">
        <v>1199</v>
      </c>
      <c r="I2731">
        <v>118</v>
      </c>
      <c r="J2731">
        <v>17.2</v>
      </c>
      <c r="K2731">
        <v>13.5</v>
      </c>
      <c r="L2731">
        <v>2021</v>
      </c>
      <c r="M2731">
        <v>103904</v>
      </c>
      <c r="N2731">
        <v>1</v>
      </c>
      <c r="O2731">
        <v>0</v>
      </c>
      <c r="P2731">
        <v>6.54</v>
      </c>
      <c r="Q2731" t="b">
        <f t="shared" si="378"/>
        <v>1</v>
      </c>
      <c r="R2731" t="b">
        <f t="shared" si="379"/>
        <v>0</v>
      </c>
      <c r="S2731" t="b">
        <f t="shared" si="380"/>
        <v>1</v>
      </c>
      <c r="T2731" t="b">
        <f t="shared" si="381"/>
        <v>0</v>
      </c>
      <c r="U2731" t="b">
        <f t="shared" si="382"/>
        <v>0</v>
      </c>
      <c r="V2731" t="b">
        <f t="shared" si="383"/>
        <v>0</v>
      </c>
      <c r="W2731" t="b">
        <f t="shared" si="384"/>
        <v>0</v>
      </c>
      <c r="X2731" t="b">
        <f t="shared" si="385"/>
        <v>1</v>
      </c>
      <c r="Y2731" t="b">
        <f t="shared" si="386"/>
        <v>0</v>
      </c>
    </row>
    <row r="2732" spans="1:25" x14ac:dyDescent="0.3">
      <c r="A2732">
        <v>2730</v>
      </c>
      <c r="B2732" t="s">
        <v>83</v>
      </c>
      <c r="C2732" t="s">
        <v>106</v>
      </c>
      <c r="D2732" t="s">
        <v>109</v>
      </c>
      <c r="E2732" t="s">
        <v>86</v>
      </c>
      <c r="F2732" t="s">
        <v>91</v>
      </c>
      <c r="G2732" t="s">
        <v>108</v>
      </c>
      <c r="H2732">
        <v>1199</v>
      </c>
      <c r="I2732">
        <v>118</v>
      </c>
      <c r="J2732">
        <v>17.2</v>
      </c>
      <c r="K2732">
        <v>13.5</v>
      </c>
      <c r="L2732">
        <v>2025</v>
      </c>
      <c r="M2732">
        <v>13220</v>
      </c>
      <c r="N2732">
        <v>1</v>
      </c>
      <c r="O2732">
        <v>0</v>
      </c>
      <c r="P2732">
        <v>12.34</v>
      </c>
      <c r="Q2732" t="b">
        <f t="shared" si="378"/>
        <v>1</v>
      </c>
      <c r="R2732" t="b">
        <f t="shared" si="379"/>
        <v>0</v>
      </c>
      <c r="S2732" t="b">
        <f t="shared" si="380"/>
        <v>0</v>
      </c>
      <c r="T2732" t="b">
        <f t="shared" si="381"/>
        <v>0</v>
      </c>
      <c r="U2732" t="b">
        <f t="shared" si="382"/>
        <v>0</v>
      </c>
      <c r="V2732" t="b">
        <f t="shared" si="383"/>
        <v>1</v>
      </c>
      <c r="W2732" t="b">
        <f t="shared" si="384"/>
        <v>1</v>
      </c>
      <c r="X2732" t="b">
        <f t="shared" si="385"/>
        <v>1</v>
      </c>
      <c r="Y2732" t="b">
        <f t="shared" si="386"/>
        <v>1</v>
      </c>
    </row>
    <row r="2733" spans="1:25" x14ac:dyDescent="0.3">
      <c r="A2733">
        <v>2731</v>
      </c>
      <c r="B2733" t="s">
        <v>83</v>
      </c>
      <c r="C2733" t="s">
        <v>106</v>
      </c>
      <c r="D2733" t="s">
        <v>109</v>
      </c>
      <c r="E2733" t="s">
        <v>86</v>
      </c>
      <c r="F2733" t="s">
        <v>91</v>
      </c>
      <c r="G2733" t="s">
        <v>108</v>
      </c>
      <c r="H2733">
        <v>1199</v>
      </c>
      <c r="I2733">
        <v>118</v>
      </c>
      <c r="J2733">
        <v>17.2</v>
      </c>
      <c r="K2733">
        <v>13.5</v>
      </c>
      <c r="L2733">
        <v>2021</v>
      </c>
      <c r="M2733">
        <v>97008</v>
      </c>
      <c r="N2733">
        <v>2</v>
      </c>
      <c r="O2733">
        <v>1</v>
      </c>
      <c r="P2733">
        <v>5.22</v>
      </c>
      <c r="Q2733" t="b">
        <f t="shared" si="378"/>
        <v>1</v>
      </c>
      <c r="R2733" t="b">
        <f t="shared" si="379"/>
        <v>0</v>
      </c>
      <c r="S2733" t="b">
        <f t="shared" si="380"/>
        <v>1</v>
      </c>
      <c r="T2733" t="b">
        <f t="shared" si="381"/>
        <v>0</v>
      </c>
      <c r="U2733" t="b">
        <f t="shared" si="382"/>
        <v>0</v>
      </c>
      <c r="V2733" t="b">
        <f t="shared" si="383"/>
        <v>0</v>
      </c>
      <c r="W2733" t="b">
        <f t="shared" si="384"/>
        <v>0</v>
      </c>
      <c r="X2733" t="b">
        <f t="shared" si="385"/>
        <v>1</v>
      </c>
      <c r="Y2733" t="b">
        <f t="shared" si="386"/>
        <v>0</v>
      </c>
    </row>
    <row r="2734" spans="1:25" x14ac:dyDescent="0.3">
      <c r="A2734">
        <v>2732</v>
      </c>
      <c r="B2734" t="s">
        <v>83</v>
      </c>
      <c r="C2734" t="s">
        <v>106</v>
      </c>
      <c r="D2734" t="s">
        <v>109</v>
      </c>
      <c r="E2734" t="s">
        <v>86</v>
      </c>
      <c r="F2734" t="s">
        <v>91</v>
      </c>
      <c r="G2734" t="s">
        <v>108</v>
      </c>
      <c r="H2734">
        <v>1199</v>
      </c>
      <c r="I2734">
        <v>118</v>
      </c>
      <c r="J2734">
        <v>17.2</v>
      </c>
      <c r="K2734">
        <v>13.5</v>
      </c>
      <c r="L2734">
        <v>2020</v>
      </c>
      <c r="M2734">
        <v>87585</v>
      </c>
      <c r="N2734">
        <v>1</v>
      </c>
      <c r="O2734">
        <v>0</v>
      </c>
      <c r="P2734">
        <v>5.9</v>
      </c>
      <c r="Q2734" t="b">
        <f t="shared" si="378"/>
        <v>1</v>
      </c>
      <c r="R2734" t="b">
        <f t="shared" si="379"/>
        <v>0</v>
      </c>
      <c r="S2734" t="b">
        <f t="shared" si="380"/>
        <v>1</v>
      </c>
      <c r="T2734" t="b">
        <f t="shared" si="381"/>
        <v>0</v>
      </c>
      <c r="U2734" t="b">
        <f t="shared" si="382"/>
        <v>0</v>
      </c>
      <c r="V2734" t="b">
        <f t="shared" si="383"/>
        <v>0</v>
      </c>
      <c r="W2734" t="b">
        <f t="shared" si="384"/>
        <v>0</v>
      </c>
      <c r="X2734" t="b">
        <f t="shared" si="385"/>
        <v>1</v>
      </c>
      <c r="Y2734" t="b">
        <f t="shared" si="386"/>
        <v>0</v>
      </c>
    </row>
    <row r="2735" spans="1:25" x14ac:dyDescent="0.3">
      <c r="A2735">
        <v>2733</v>
      </c>
      <c r="B2735" t="s">
        <v>83</v>
      </c>
      <c r="C2735" t="s">
        <v>106</v>
      </c>
      <c r="D2735" t="s">
        <v>109</v>
      </c>
      <c r="E2735" t="s">
        <v>86</v>
      </c>
      <c r="F2735" t="s">
        <v>91</v>
      </c>
      <c r="G2735" t="s">
        <v>108</v>
      </c>
      <c r="H2735">
        <v>1199</v>
      </c>
      <c r="I2735">
        <v>118</v>
      </c>
      <c r="J2735">
        <v>17.2</v>
      </c>
      <c r="K2735">
        <v>13.5</v>
      </c>
      <c r="L2735">
        <v>2026</v>
      </c>
      <c r="M2735">
        <v>6522</v>
      </c>
      <c r="N2735">
        <v>3</v>
      </c>
      <c r="O2735">
        <v>0</v>
      </c>
      <c r="P2735">
        <v>12.57</v>
      </c>
      <c r="Q2735" t="b">
        <f t="shared" si="378"/>
        <v>1</v>
      </c>
      <c r="R2735" t="b">
        <f t="shared" si="379"/>
        <v>0</v>
      </c>
      <c r="S2735" t="b">
        <f t="shared" si="380"/>
        <v>0</v>
      </c>
      <c r="T2735" t="b">
        <f t="shared" si="381"/>
        <v>0</v>
      </c>
      <c r="U2735" t="b">
        <f t="shared" si="382"/>
        <v>0</v>
      </c>
      <c r="V2735" t="b">
        <f t="shared" si="383"/>
        <v>1</v>
      </c>
      <c r="W2735" t="b">
        <f t="shared" si="384"/>
        <v>1</v>
      </c>
      <c r="X2735" t="b">
        <f t="shared" si="385"/>
        <v>1</v>
      </c>
      <c r="Y2735" t="b">
        <f t="shared" si="386"/>
        <v>1</v>
      </c>
    </row>
    <row r="2736" spans="1:25" x14ac:dyDescent="0.3">
      <c r="A2736">
        <v>2734</v>
      </c>
      <c r="B2736" t="s">
        <v>83</v>
      </c>
      <c r="C2736" t="s">
        <v>106</v>
      </c>
      <c r="D2736" t="s">
        <v>109</v>
      </c>
      <c r="E2736" t="s">
        <v>86</v>
      </c>
      <c r="F2736" t="s">
        <v>91</v>
      </c>
      <c r="G2736" t="s">
        <v>108</v>
      </c>
      <c r="H2736">
        <v>1199</v>
      </c>
      <c r="I2736">
        <v>118</v>
      </c>
      <c r="J2736">
        <v>17.2</v>
      </c>
      <c r="K2736">
        <v>13.5</v>
      </c>
      <c r="L2736">
        <v>2025</v>
      </c>
      <c r="M2736">
        <v>25730</v>
      </c>
      <c r="N2736">
        <v>1</v>
      </c>
      <c r="O2736">
        <v>0</v>
      </c>
      <c r="P2736">
        <v>12.35</v>
      </c>
      <c r="Q2736" t="b">
        <f t="shared" si="378"/>
        <v>1</v>
      </c>
      <c r="R2736" t="b">
        <f t="shared" si="379"/>
        <v>0</v>
      </c>
      <c r="S2736" t="b">
        <f t="shared" si="380"/>
        <v>0</v>
      </c>
      <c r="T2736" t="b">
        <f t="shared" si="381"/>
        <v>0</v>
      </c>
      <c r="U2736" t="b">
        <f t="shared" si="382"/>
        <v>0</v>
      </c>
      <c r="V2736" t="b">
        <f t="shared" si="383"/>
        <v>1</v>
      </c>
      <c r="W2736" t="b">
        <f t="shared" si="384"/>
        <v>1</v>
      </c>
      <c r="X2736" t="b">
        <f t="shared" si="385"/>
        <v>1</v>
      </c>
      <c r="Y2736" t="b">
        <f t="shared" si="386"/>
        <v>1</v>
      </c>
    </row>
    <row r="2737" spans="1:25" x14ac:dyDescent="0.3">
      <c r="A2737">
        <v>2735</v>
      </c>
      <c r="B2737" t="s">
        <v>83</v>
      </c>
      <c r="C2737" t="s">
        <v>106</v>
      </c>
      <c r="D2737" t="s">
        <v>109</v>
      </c>
      <c r="E2737" t="s">
        <v>86</v>
      </c>
      <c r="F2737" t="s">
        <v>91</v>
      </c>
      <c r="G2737" t="s">
        <v>108</v>
      </c>
      <c r="H2737">
        <v>1199</v>
      </c>
      <c r="I2737">
        <v>118</v>
      </c>
      <c r="J2737">
        <v>17.2</v>
      </c>
      <c r="K2737">
        <v>13.5</v>
      </c>
      <c r="L2737">
        <v>2023</v>
      </c>
      <c r="M2737">
        <v>48804</v>
      </c>
      <c r="N2737">
        <v>1</v>
      </c>
      <c r="O2737">
        <v>0</v>
      </c>
      <c r="P2737">
        <v>9.85</v>
      </c>
      <c r="Q2737" t="b">
        <f t="shared" si="378"/>
        <v>1</v>
      </c>
      <c r="R2737" t="b">
        <f t="shared" si="379"/>
        <v>0</v>
      </c>
      <c r="S2737" t="b">
        <f t="shared" si="380"/>
        <v>1</v>
      </c>
      <c r="T2737" t="b">
        <f t="shared" si="381"/>
        <v>0</v>
      </c>
      <c r="U2737" t="b">
        <f t="shared" si="382"/>
        <v>0</v>
      </c>
      <c r="V2737" t="b">
        <f t="shared" si="383"/>
        <v>1</v>
      </c>
      <c r="W2737" t="b">
        <f t="shared" si="384"/>
        <v>1</v>
      </c>
      <c r="X2737" t="b">
        <f t="shared" si="385"/>
        <v>1</v>
      </c>
      <c r="Y2737" t="b">
        <f t="shared" si="386"/>
        <v>1</v>
      </c>
    </row>
    <row r="2738" spans="1:25" x14ac:dyDescent="0.3">
      <c r="A2738">
        <v>2736</v>
      </c>
      <c r="B2738" t="s">
        <v>83</v>
      </c>
      <c r="C2738" t="s">
        <v>106</v>
      </c>
      <c r="D2738" t="s">
        <v>109</v>
      </c>
      <c r="E2738" t="s">
        <v>86</v>
      </c>
      <c r="F2738" t="s">
        <v>91</v>
      </c>
      <c r="G2738" t="s">
        <v>108</v>
      </c>
      <c r="H2738">
        <v>1199</v>
      </c>
      <c r="I2738">
        <v>118</v>
      </c>
      <c r="J2738">
        <v>17.2</v>
      </c>
      <c r="K2738">
        <v>13.5</v>
      </c>
      <c r="L2738">
        <v>2022</v>
      </c>
      <c r="M2738">
        <v>43080</v>
      </c>
      <c r="N2738">
        <v>1</v>
      </c>
      <c r="O2738">
        <v>0</v>
      </c>
      <c r="P2738">
        <v>8.26</v>
      </c>
      <c r="Q2738" t="b">
        <f t="shared" si="378"/>
        <v>1</v>
      </c>
      <c r="R2738" t="b">
        <f t="shared" si="379"/>
        <v>0</v>
      </c>
      <c r="S2738" t="b">
        <f t="shared" si="380"/>
        <v>1</v>
      </c>
      <c r="T2738" t="b">
        <f t="shared" si="381"/>
        <v>0</v>
      </c>
      <c r="U2738" t="b">
        <f t="shared" si="382"/>
        <v>0</v>
      </c>
      <c r="V2738" t="b">
        <f t="shared" si="383"/>
        <v>0</v>
      </c>
      <c r="W2738" t="b">
        <f t="shared" si="384"/>
        <v>1</v>
      </c>
      <c r="X2738" t="b">
        <f t="shared" si="385"/>
        <v>1</v>
      </c>
      <c r="Y2738" t="b">
        <f t="shared" si="386"/>
        <v>0</v>
      </c>
    </row>
    <row r="2739" spans="1:25" x14ac:dyDescent="0.3">
      <c r="A2739">
        <v>2737</v>
      </c>
      <c r="B2739" t="s">
        <v>83</v>
      </c>
      <c r="C2739" t="s">
        <v>106</v>
      </c>
      <c r="D2739" t="s">
        <v>109</v>
      </c>
      <c r="E2739" t="s">
        <v>86</v>
      </c>
      <c r="F2739" t="s">
        <v>91</v>
      </c>
      <c r="G2739" t="s">
        <v>108</v>
      </c>
      <c r="H2739">
        <v>1199</v>
      </c>
      <c r="I2739">
        <v>118</v>
      </c>
      <c r="J2739">
        <v>17.2</v>
      </c>
      <c r="K2739">
        <v>13.5</v>
      </c>
      <c r="L2739">
        <v>2025</v>
      </c>
      <c r="M2739">
        <v>19869</v>
      </c>
      <c r="N2739">
        <v>1</v>
      </c>
      <c r="O2739">
        <v>0</v>
      </c>
      <c r="P2739">
        <v>12.04</v>
      </c>
      <c r="Q2739" t="b">
        <f t="shared" si="378"/>
        <v>1</v>
      </c>
      <c r="R2739" t="b">
        <f t="shared" si="379"/>
        <v>0</v>
      </c>
      <c r="S2739" t="b">
        <f t="shared" si="380"/>
        <v>0</v>
      </c>
      <c r="T2739" t="b">
        <f t="shared" si="381"/>
        <v>0</v>
      </c>
      <c r="U2739" t="b">
        <f t="shared" si="382"/>
        <v>0</v>
      </c>
      <c r="V2739" t="b">
        <f t="shared" si="383"/>
        <v>1</v>
      </c>
      <c r="W2739" t="b">
        <f t="shared" si="384"/>
        <v>1</v>
      </c>
      <c r="X2739" t="b">
        <f t="shared" si="385"/>
        <v>1</v>
      </c>
      <c r="Y2739" t="b">
        <f t="shared" si="386"/>
        <v>1</v>
      </c>
    </row>
    <row r="2740" spans="1:25" x14ac:dyDescent="0.3">
      <c r="A2740">
        <v>2738</v>
      </c>
      <c r="B2740" t="s">
        <v>83</v>
      </c>
      <c r="C2740" t="s">
        <v>106</v>
      </c>
      <c r="D2740" t="s">
        <v>109</v>
      </c>
      <c r="E2740" t="s">
        <v>86</v>
      </c>
      <c r="F2740" t="s">
        <v>91</v>
      </c>
      <c r="G2740" t="s">
        <v>108</v>
      </c>
      <c r="H2740">
        <v>1199</v>
      </c>
      <c r="I2740">
        <v>118</v>
      </c>
      <c r="J2740">
        <v>17.2</v>
      </c>
      <c r="K2740">
        <v>13.5</v>
      </c>
      <c r="L2740">
        <v>2025</v>
      </c>
      <c r="M2740">
        <v>25202</v>
      </c>
      <c r="N2740">
        <v>1</v>
      </c>
      <c r="O2740">
        <v>0</v>
      </c>
      <c r="P2740">
        <v>12.32</v>
      </c>
      <c r="Q2740" t="b">
        <f t="shared" si="378"/>
        <v>1</v>
      </c>
      <c r="R2740" t="b">
        <f t="shared" si="379"/>
        <v>0</v>
      </c>
      <c r="S2740" t="b">
        <f t="shared" si="380"/>
        <v>0</v>
      </c>
      <c r="T2740" t="b">
        <f t="shared" si="381"/>
        <v>0</v>
      </c>
      <c r="U2740" t="b">
        <f t="shared" si="382"/>
        <v>0</v>
      </c>
      <c r="V2740" t="b">
        <f t="shared" si="383"/>
        <v>1</v>
      </c>
      <c r="W2740" t="b">
        <f t="shared" si="384"/>
        <v>1</v>
      </c>
      <c r="X2740" t="b">
        <f t="shared" si="385"/>
        <v>1</v>
      </c>
      <c r="Y2740" t="b">
        <f t="shared" si="386"/>
        <v>1</v>
      </c>
    </row>
    <row r="2741" spans="1:25" x14ac:dyDescent="0.3">
      <c r="A2741">
        <v>2739</v>
      </c>
      <c r="B2741" t="s">
        <v>83</v>
      </c>
      <c r="C2741" t="s">
        <v>106</v>
      </c>
      <c r="D2741" t="s">
        <v>109</v>
      </c>
      <c r="E2741" t="s">
        <v>86</v>
      </c>
      <c r="F2741" t="s">
        <v>91</v>
      </c>
      <c r="G2741" t="s">
        <v>108</v>
      </c>
      <c r="H2741">
        <v>1199</v>
      </c>
      <c r="I2741">
        <v>118</v>
      </c>
      <c r="J2741">
        <v>17.2</v>
      </c>
      <c r="K2741">
        <v>13.5</v>
      </c>
      <c r="L2741">
        <v>2024</v>
      </c>
      <c r="M2741">
        <v>29942</v>
      </c>
      <c r="N2741">
        <v>1</v>
      </c>
      <c r="O2741">
        <v>0</v>
      </c>
      <c r="P2741">
        <v>10.6</v>
      </c>
      <c r="Q2741" t="b">
        <f t="shared" si="378"/>
        <v>1</v>
      </c>
      <c r="R2741" t="b">
        <f t="shared" si="379"/>
        <v>0</v>
      </c>
      <c r="S2741" t="b">
        <f t="shared" si="380"/>
        <v>0</v>
      </c>
      <c r="T2741" t="b">
        <f t="shared" si="381"/>
        <v>0</v>
      </c>
      <c r="U2741" t="b">
        <f t="shared" si="382"/>
        <v>0</v>
      </c>
      <c r="V2741" t="b">
        <f t="shared" si="383"/>
        <v>1</v>
      </c>
      <c r="W2741" t="b">
        <f t="shared" si="384"/>
        <v>1</v>
      </c>
      <c r="X2741" t="b">
        <f t="shared" si="385"/>
        <v>1</v>
      </c>
      <c r="Y2741" t="b">
        <f t="shared" si="386"/>
        <v>1</v>
      </c>
    </row>
    <row r="2742" spans="1:25" x14ac:dyDescent="0.3">
      <c r="A2742">
        <v>2740</v>
      </c>
      <c r="B2742" t="s">
        <v>83</v>
      </c>
      <c r="C2742" t="s">
        <v>106</v>
      </c>
      <c r="D2742" t="s">
        <v>109</v>
      </c>
      <c r="E2742" t="s">
        <v>86</v>
      </c>
      <c r="F2742" t="s">
        <v>91</v>
      </c>
      <c r="G2742" t="s">
        <v>108</v>
      </c>
      <c r="H2742">
        <v>1199</v>
      </c>
      <c r="I2742">
        <v>118</v>
      </c>
      <c r="J2742">
        <v>17.2</v>
      </c>
      <c r="K2742">
        <v>13.5</v>
      </c>
      <c r="L2742">
        <v>2021</v>
      </c>
      <c r="M2742">
        <v>87959</v>
      </c>
      <c r="N2742">
        <v>1</v>
      </c>
      <c r="O2742">
        <v>0</v>
      </c>
      <c r="P2742">
        <v>6.46</v>
      </c>
      <c r="Q2742" t="b">
        <f t="shared" si="378"/>
        <v>1</v>
      </c>
      <c r="R2742" t="b">
        <f t="shared" si="379"/>
        <v>0</v>
      </c>
      <c r="S2742" t="b">
        <f t="shared" si="380"/>
        <v>1</v>
      </c>
      <c r="T2742" t="b">
        <f t="shared" si="381"/>
        <v>0</v>
      </c>
      <c r="U2742" t="b">
        <f t="shared" si="382"/>
        <v>0</v>
      </c>
      <c r="V2742" t="b">
        <f t="shared" si="383"/>
        <v>0</v>
      </c>
      <c r="W2742" t="b">
        <f t="shared" si="384"/>
        <v>0</v>
      </c>
      <c r="X2742" t="b">
        <f t="shared" si="385"/>
        <v>1</v>
      </c>
      <c r="Y2742" t="b">
        <f t="shared" si="386"/>
        <v>0</v>
      </c>
    </row>
    <row r="2743" spans="1:25" x14ac:dyDescent="0.3">
      <c r="A2743">
        <v>2741</v>
      </c>
      <c r="B2743" t="s">
        <v>83</v>
      </c>
      <c r="C2743" t="s">
        <v>106</v>
      </c>
      <c r="D2743" t="s">
        <v>109</v>
      </c>
      <c r="E2743" t="s">
        <v>86</v>
      </c>
      <c r="F2743" t="s">
        <v>91</v>
      </c>
      <c r="G2743" t="s">
        <v>108</v>
      </c>
      <c r="H2743">
        <v>1199</v>
      </c>
      <c r="I2743">
        <v>118</v>
      </c>
      <c r="J2743">
        <v>17.2</v>
      </c>
      <c r="K2743">
        <v>13.5</v>
      </c>
      <c r="L2743">
        <v>2022</v>
      </c>
      <c r="M2743">
        <v>59521</v>
      </c>
      <c r="N2743">
        <v>1</v>
      </c>
      <c r="O2743">
        <v>0</v>
      </c>
      <c r="P2743">
        <v>8.59</v>
      </c>
      <c r="Q2743" t="b">
        <f t="shared" si="378"/>
        <v>1</v>
      </c>
      <c r="R2743" t="b">
        <f t="shared" si="379"/>
        <v>0</v>
      </c>
      <c r="S2743" t="b">
        <f t="shared" si="380"/>
        <v>1</v>
      </c>
      <c r="T2743" t="b">
        <f t="shared" si="381"/>
        <v>0</v>
      </c>
      <c r="U2743" t="b">
        <f t="shared" si="382"/>
        <v>0</v>
      </c>
      <c r="V2743" t="b">
        <f t="shared" si="383"/>
        <v>0</v>
      </c>
      <c r="W2743" t="b">
        <f t="shared" si="384"/>
        <v>1</v>
      </c>
      <c r="X2743" t="b">
        <f t="shared" si="385"/>
        <v>1</v>
      </c>
      <c r="Y2743" t="b">
        <f t="shared" si="386"/>
        <v>0</v>
      </c>
    </row>
    <row r="2744" spans="1:25" x14ac:dyDescent="0.3">
      <c r="A2744">
        <v>2742</v>
      </c>
      <c r="B2744" t="s">
        <v>83</v>
      </c>
      <c r="C2744" t="s">
        <v>106</v>
      </c>
      <c r="D2744" t="s">
        <v>109</v>
      </c>
      <c r="E2744" t="s">
        <v>86</v>
      </c>
      <c r="F2744" t="s">
        <v>91</v>
      </c>
      <c r="G2744" t="s">
        <v>108</v>
      </c>
      <c r="H2744">
        <v>1199</v>
      </c>
      <c r="I2744">
        <v>118</v>
      </c>
      <c r="J2744">
        <v>17.2</v>
      </c>
      <c r="K2744">
        <v>13.5</v>
      </c>
      <c r="L2744">
        <v>2022</v>
      </c>
      <c r="M2744">
        <v>88054</v>
      </c>
      <c r="N2744">
        <v>1</v>
      </c>
      <c r="O2744">
        <v>0</v>
      </c>
      <c r="P2744">
        <v>7.91</v>
      </c>
      <c r="Q2744" t="b">
        <f t="shared" si="378"/>
        <v>1</v>
      </c>
      <c r="R2744" t="b">
        <f t="shared" si="379"/>
        <v>0</v>
      </c>
      <c r="S2744" t="b">
        <f t="shared" si="380"/>
        <v>1</v>
      </c>
      <c r="T2744" t="b">
        <f t="shared" si="381"/>
        <v>0</v>
      </c>
      <c r="U2744" t="b">
        <f t="shared" si="382"/>
        <v>0</v>
      </c>
      <c r="V2744" t="b">
        <f t="shared" si="383"/>
        <v>0</v>
      </c>
      <c r="W2744" t="b">
        <f t="shared" si="384"/>
        <v>1</v>
      </c>
      <c r="X2744" t="b">
        <f t="shared" si="385"/>
        <v>1</v>
      </c>
      <c r="Y2744" t="b">
        <f t="shared" si="386"/>
        <v>0</v>
      </c>
    </row>
    <row r="2745" spans="1:25" x14ac:dyDescent="0.3">
      <c r="A2745">
        <v>2743</v>
      </c>
      <c r="B2745" t="s">
        <v>83</v>
      </c>
      <c r="C2745" t="s">
        <v>106</v>
      </c>
      <c r="D2745" t="s">
        <v>109</v>
      </c>
      <c r="E2745" t="s">
        <v>86</v>
      </c>
      <c r="F2745" t="s">
        <v>91</v>
      </c>
      <c r="G2745" t="s">
        <v>108</v>
      </c>
      <c r="H2745">
        <v>1199</v>
      </c>
      <c r="I2745">
        <v>118</v>
      </c>
      <c r="J2745">
        <v>17.2</v>
      </c>
      <c r="K2745">
        <v>13.5</v>
      </c>
      <c r="L2745">
        <v>2026</v>
      </c>
      <c r="M2745">
        <v>5654</v>
      </c>
      <c r="N2745">
        <v>2</v>
      </c>
      <c r="O2745">
        <v>0</v>
      </c>
      <c r="P2745">
        <v>12.99</v>
      </c>
      <c r="Q2745" t="b">
        <f t="shared" si="378"/>
        <v>1</v>
      </c>
      <c r="R2745" t="b">
        <f t="shared" si="379"/>
        <v>0</v>
      </c>
      <c r="S2745" t="b">
        <f t="shared" si="380"/>
        <v>0</v>
      </c>
      <c r="T2745" t="b">
        <f t="shared" si="381"/>
        <v>0</v>
      </c>
      <c r="U2745" t="b">
        <f t="shared" si="382"/>
        <v>0</v>
      </c>
      <c r="V2745" t="b">
        <f t="shared" si="383"/>
        <v>1</v>
      </c>
      <c r="W2745" t="b">
        <f t="shared" si="384"/>
        <v>1</v>
      </c>
      <c r="X2745" t="b">
        <f t="shared" si="385"/>
        <v>1</v>
      </c>
      <c r="Y2745" t="b">
        <f t="shared" si="386"/>
        <v>1</v>
      </c>
    </row>
    <row r="2746" spans="1:25" x14ac:dyDescent="0.3">
      <c r="A2746">
        <v>2744</v>
      </c>
      <c r="B2746" t="s">
        <v>83</v>
      </c>
      <c r="C2746" t="s">
        <v>106</v>
      </c>
      <c r="D2746" t="s">
        <v>109</v>
      </c>
      <c r="E2746" t="s">
        <v>86</v>
      </c>
      <c r="F2746" t="s">
        <v>91</v>
      </c>
      <c r="G2746" t="s">
        <v>108</v>
      </c>
      <c r="H2746">
        <v>1199</v>
      </c>
      <c r="I2746">
        <v>118</v>
      </c>
      <c r="J2746">
        <v>17.2</v>
      </c>
      <c r="K2746">
        <v>13.5</v>
      </c>
      <c r="L2746">
        <v>2024</v>
      </c>
      <c r="M2746">
        <v>36261</v>
      </c>
      <c r="N2746">
        <v>1</v>
      </c>
      <c r="O2746">
        <v>0</v>
      </c>
      <c r="P2746">
        <v>11.04</v>
      </c>
      <c r="Q2746" t="b">
        <f t="shared" si="378"/>
        <v>1</v>
      </c>
      <c r="R2746" t="b">
        <f t="shared" si="379"/>
        <v>0</v>
      </c>
      <c r="S2746" t="b">
        <f t="shared" si="380"/>
        <v>0</v>
      </c>
      <c r="T2746" t="b">
        <f t="shared" si="381"/>
        <v>0</v>
      </c>
      <c r="U2746" t="b">
        <f t="shared" si="382"/>
        <v>0</v>
      </c>
      <c r="V2746" t="b">
        <f t="shared" si="383"/>
        <v>1</v>
      </c>
      <c r="W2746" t="b">
        <f t="shared" si="384"/>
        <v>1</v>
      </c>
      <c r="X2746" t="b">
        <f t="shared" si="385"/>
        <v>1</v>
      </c>
      <c r="Y2746" t="b">
        <f t="shared" si="386"/>
        <v>1</v>
      </c>
    </row>
    <row r="2747" spans="1:25" x14ac:dyDescent="0.3">
      <c r="A2747">
        <v>2745</v>
      </c>
      <c r="B2747" t="s">
        <v>83</v>
      </c>
      <c r="C2747" t="s">
        <v>106</v>
      </c>
      <c r="D2747" t="s">
        <v>109</v>
      </c>
      <c r="E2747" t="s">
        <v>86</v>
      </c>
      <c r="F2747" t="s">
        <v>91</v>
      </c>
      <c r="G2747" t="s">
        <v>108</v>
      </c>
      <c r="H2747">
        <v>1199</v>
      </c>
      <c r="I2747">
        <v>118</v>
      </c>
      <c r="J2747">
        <v>17.2</v>
      </c>
      <c r="K2747">
        <v>13.5</v>
      </c>
      <c r="L2747">
        <v>2026</v>
      </c>
      <c r="M2747">
        <v>6280</v>
      </c>
      <c r="N2747">
        <v>1</v>
      </c>
      <c r="O2747">
        <v>0</v>
      </c>
      <c r="P2747">
        <v>13.51</v>
      </c>
      <c r="Q2747" t="b">
        <f t="shared" si="378"/>
        <v>1</v>
      </c>
      <c r="R2747" t="b">
        <f t="shared" si="379"/>
        <v>0</v>
      </c>
      <c r="S2747" t="b">
        <f t="shared" si="380"/>
        <v>0</v>
      </c>
      <c r="T2747" t="b">
        <f t="shared" si="381"/>
        <v>0</v>
      </c>
      <c r="U2747" t="b">
        <f t="shared" si="382"/>
        <v>0</v>
      </c>
      <c r="V2747" t="b">
        <f t="shared" si="383"/>
        <v>1</v>
      </c>
      <c r="W2747" t="b">
        <f t="shared" si="384"/>
        <v>1</v>
      </c>
      <c r="X2747" t="b">
        <f t="shared" si="385"/>
        <v>1</v>
      </c>
      <c r="Y2747" t="b">
        <f t="shared" si="386"/>
        <v>1</v>
      </c>
    </row>
    <row r="2748" spans="1:25" x14ac:dyDescent="0.3">
      <c r="A2748">
        <v>2746</v>
      </c>
      <c r="B2748" t="s">
        <v>83</v>
      </c>
      <c r="C2748" t="s">
        <v>106</v>
      </c>
      <c r="D2748" t="s">
        <v>109</v>
      </c>
      <c r="E2748" t="s">
        <v>86</v>
      </c>
      <c r="F2748" t="s">
        <v>91</v>
      </c>
      <c r="G2748" t="s">
        <v>108</v>
      </c>
      <c r="H2748">
        <v>1199</v>
      </c>
      <c r="I2748">
        <v>118</v>
      </c>
      <c r="J2748">
        <v>17.2</v>
      </c>
      <c r="K2748">
        <v>13.5</v>
      </c>
      <c r="L2748">
        <v>2022</v>
      </c>
      <c r="M2748">
        <v>60098</v>
      </c>
      <c r="N2748">
        <v>2</v>
      </c>
      <c r="O2748">
        <v>0</v>
      </c>
      <c r="P2748">
        <v>8.0399999999999991</v>
      </c>
      <c r="Q2748" t="b">
        <f t="shared" si="378"/>
        <v>1</v>
      </c>
      <c r="R2748" t="b">
        <f t="shared" si="379"/>
        <v>0</v>
      </c>
      <c r="S2748" t="b">
        <f t="shared" si="380"/>
        <v>1</v>
      </c>
      <c r="T2748" t="b">
        <f t="shared" si="381"/>
        <v>0</v>
      </c>
      <c r="U2748" t="b">
        <f t="shared" si="382"/>
        <v>0</v>
      </c>
      <c r="V2748" t="b">
        <f t="shared" si="383"/>
        <v>0</v>
      </c>
      <c r="W2748" t="b">
        <f t="shared" si="384"/>
        <v>1</v>
      </c>
      <c r="X2748" t="b">
        <f t="shared" si="385"/>
        <v>1</v>
      </c>
      <c r="Y2748" t="b">
        <f t="shared" si="386"/>
        <v>0</v>
      </c>
    </row>
    <row r="2749" spans="1:25" x14ac:dyDescent="0.3">
      <c r="A2749">
        <v>2747</v>
      </c>
      <c r="B2749" t="s">
        <v>83</v>
      </c>
      <c r="C2749" t="s">
        <v>106</v>
      </c>
      <c r="D2749" t="s">
        <v>109</v>
      </c>
      <c r="E2749" t="s">
        <v>86</v>
      </c>
      <c r="F2749" t="s">
        <v>91</v>
      </c>
      <c r="G2749" t="s">
        <v>108</v>
      </c>
      <c r="H2749">
        <v>1199</v>
      </c>
      <c r="I2749">
        <v>118</v>
      </c>
      <c r="J2749">
        <v>17.2</v>
      </c>
      <c r="K2749">
        <v>13.5</v>
      </c>
      <c r="L2749">
        <v>2023</v>
      </c>
      <c r="M2749">
        <v>54073</v>
      </c>
      <c r="N2749">
        <v>2</v>
      </c>
      <c r="O2749">
        <v>0</v>
      </c>
      <c r="P2749">
        <v>9.2899999999999991</v>
      </c>
      <c r="Q2749" t="b">
        <f t="shared" si="378"/>
        <v>1</v>
      </c>
      <c r="R2749" t="b">
        <f t="shared" si="379"/>
        <v>0</v>
      </c>
      <c r="S2749" t="b">
        <f t="shared" si="380"/>
        <v>1</v>
      </c>
      <c r="T2749" t="b">
        <f t="shared" si="381"/>
        <v>0</v>
      </c>
      <c r="U2749" t="b">
        <f t="shared" si="382"/>
        <v>0</v>
      </c>
      <c r="V2749" t="b">
        <f t="shared" si="383"/>
        <v>1</v>
      </c>
      <c r="W2749" t="b">
        <f t="shared" si="384"/>
        <v>1</v>
      </c>
      <c r="X2749" t="b">
        <f t="shared" si="385"/>
        <v>1</v>
      </c>
      <c r="Y2749" t="b">
        <f t="shared" si="386"/>
        <v>1</v>
      </c>
    </row>
    <row r="2750" spans="1:25" x14ac:dyDescent="0.3">
      <c r="A2750">
        <v>2748</v>
      </c>
      <c r="B2750" t="s">
        <v>83</v>
      </c>
      <c r="C2750" t="s">
        <v>106</v>
      </c>
      <c r="D2750" t="s">
        <v>109</v>
      </c>
      <c r="E2750" t="s">
        <v>86</v>
      </c>
      <c r="F2750" t="s">
        <v>91</v>
      </c>
      <c r="G2750" t="s">
        <v>108</v>
      </c>
      <c r="H2750">
        <v>1199</v>
      </c>
      <c r="I2750">
        <v>118</v>
      </c>
      <c r="J2750">
        <v>17.2</v>
      </c>
      <c r="K2750">
        <v>13.5</v>
      </c>
      <c r="L2750">
        <v>2026</v>
      </c>
      <c r="M2750">
        <v>7934</v>
      </c>
      <c r="N2750">
        <v>1</v>
      </c>
      <c r="O2750">
        <v>0</v>
      </c>
      <c r="P2750">
        <v>12.97</v>
      </c>
      <c r="Q2750" t="b">
        <f t="shared" si="378"/>
        <v>1</v>
      </c>
      <c r="R2750" t="b">
        <f t="shared" si="379"/>
        <v>0</v>
      </c>
      <c r="S2750" t="b">
        <f t="shared" si="380"/>
        <v>0</v>
      </c>
      <c r="T2750" t="b">
        <f t="shared" si="381"/>
        <v>0</v>
      </c>
      <c r="U2750" t="b">
        <f t="shared" si="382"/>
        <v>0</v>
      </c>
      <c r="V2750" t="b">
        <f t="shared" si="383"/>
        <v>1</v>
      </c>
      <c r="W2750" t="b">
        <f t="shared" si="384"/>
        <v>1</v>
      </c>
      <c r="X2750" t="b">
        <f t="shared" si="385"/>
        <v>1</v>
      </c>
      <c r="Y2750" t="b">
        <f t="shared" si="386"/>
        <v>1</v>
      </c>
    </row>
    <row r="2751" spans="1:25" x14ac:dyDescent="0.3">
      <c r="A2751">
        <v>2749</v>
      </c>
      <c r="B2751" t="s">
        <v>83</v>
      </c>
      <c r="C2751" t="s">
        <v>106</v>
      </c>
      <c r="D2751" t="s">
        <v>109</v>
      </c>
      <c r="E2751" t="s">
        <v>86</v>
      </c>
      <c r="F2751" t="s">
        <v>91</v>
      </c>
      <c r="G2751" t="s">
        <v>108</v>
      </c>
      <c r="H2751">
        <v>1199</v>
      </c>
      <c r="I2751">
        <v>118</v>
      </c>
      <c r="J2751">
        <v>17.2</v>
      </c>
      <c r="K2751">
        <v>13.5</v>
      </c>
      <c r="L2751">
        <v>2020</v>
      </c>
      <c r="M2751">
        <v>53217</v>
      </c>
      <c r="N2751">
        <v>2</v>
      </c>
      <c r="O2751">
        <v>0</v>
      </c>
      <c r="P2751">
        <v>5.5</v>
      </c>
      <c r="Q2751" t="b">
        <f t="shared" si="378"/>
        <v>1</v>
      </c>
      <c r="R2751" t="b">
        <f t="shared" si="379"/>
        <v>0</v>
      </c>
      <c r="S2751" t="b">
        <f t="shared" si="380"/>
        <v>1</v>
      </c>
      <c r="T2751" t="b">
        <f t="shared" si="381"/>
        <v>0</v>
      </c>
      <c r="U2751" t="b">
        <f t="shared" si="382"/>
        <v>0</v>
      </c>
      <c r="V2751" t="b">
        <f t="shared" si="383"/>
        <v>0</v>
      </c>
      <c r="W2751" t="b">
        <f t="shared" si="384"/>
        <v>0</v>
      </c>
      <c r="X2751" t="b">
        <f t="shared" si="385"/>
        <v>1</v>
      </c>
      <c r="Y2751" t="b">
        <f t="shared" si="386"/>
        <v>0</v>
      </c>
    </row>
    <row r="2752" spans="1:25" x14ac:dyDescent="0.3">
      <c r="A2752">
        <v>2750</v>
      </c>
      <c r="B2752" t="s">
        <v>83</v>
      </c>
      <c r="C2752" t="s">
        <v>106</v>
      </c>
      <c r="D2752" t="s">
        <v>109</v>
      </c>
      <c r="E2752" t="s">
        <v>86</v>
      </c>
      <c r="F2752" t="s">
        <v>91</v>
      </c>
      <c r="G2752" t="s">
        <v>108</v>
      </c>
      <c r="H2752">
        <v>1199</v>
      </c>
      <c r="I2752">
        <v>118</v>
      </c>
      <c r="J2752">
        <v>17.2</v>
      </c>
      <c r="K2752">
        <v>13.5</v>
      </c>
      <c r="L2752">
        <v>2023</v>
      </c>
      <c r="M2752">
        <v>62825</v>
      </c>
      <c r="N2752">
        <v>1</v>
      </c>
      <c r="O2752">
        <v>0</v>
      </c>
      <c r="P2752">
        <v>9.33</v>
      </c>
      <c r="Q2752" t="b">
        <f t="shared" si="378"/>
        <v>1</v>
      </c>
      <c r="R2752" t="b">
        <f t="shared" si="379"/>
        <v>0</v>
      </c>
      <c r="S2752" t="b">
        <f t="shared" si="380"/>
        <v>1</v>
      </c>
      <c r="T2752" t="b">
        <f t="shared" si="381"/>
        <v>0</v>
      </c>
      <c r="U2752" t="b">
        <f t="shared" si="382"/>
        <v>0</v>
      </c>
      <c r="V2752" t="b">
        <f t="shared" si="383"/>
        <v>1</v>
      </c>
      <c r="W2752" t="b">
        <f t="shared" si="384"/>
        <v>1</v>
      </c>
      <c r="X2752" t="b">
        <f t="shared" si="385"/>
        <v>1</v>
      </c>
      <c r="Y2752" t="b">
        <f t="shared" si="386"/>
        <v>1</v>
      </c>
    </row>
    <row r="2753" spans="1:25" x14ac:dyDescent="0.3">
      <c r="A2753">
        <v>2751</v>
      </c>
      <c r="B2753" t="s">
        <v>83</v>
      </c>
      <c r="C2753" t="s">
        <v>106</v>
      </c>
      <c r="D2753" t="s">
        <v>109</v>
      </c>
      <c r="E2753" t="s">
        <v>86</v>
      </c>
      <c r="F2753" t="s">
        <v>91</v>
      </c>
      <c r="G2753" t="s">
        <v>108</v>
      </c>
      <c r="H2753">
        <v>1199</v>
      </c>
      <c r="I2753">
        <v>118</v>
      </c>
      <c r="J2753">
        <v>17.2</v>
      </c>
      <c r="K2753">
        <v>13.5</v>
      </c>
      <c r="L2753">
        <v>2025</v>
      </c>
      <c r="M2753">
        <v>29025</v>
      </c>
      <c r="N2753">
        <v>1</v>
      </c>
      <c r="O2753">
        <v>0</v>
      </c>
      <c r="P2753">
        <v>12.02</v>
      </c>
      <c r="Q2753" t="b">
        <f t="shared" si="378"/>
        <v>1</v>
      </c>
      <c r="R2753" t="b">
        <f t="shared" si="379"/>
        <v>0</v>
      </c>
      <c r="S2753" t="b">
        <f t="shared" si="380"/>
        <v>0</v>
      </c>
      <c r="T2753" t="b">
        <f t="shared" si="381"/>
        <v>0</v>
      </c>
      <c r="U2753" t="b">
        <f t="shared" si="382"/>
        <v>0</v>
      </c>
      <c r="V2753" t="b">
        <f t="shared" si="383"/>
        <v>1</v>
      </c>
      <c r="W2753" t="b">
        <f t="shared" si="384"/>
        <v>1</v>
      </c>
      <c r="X2753" t="b">
        <f t="shared" si="385"/>
        <v>1</v>
      </c>
      <c r="Y2753" t="b">
        <f t="shared" si="386"/>
        <v>1</v>
      </c>
    </row>
    <row r="2754" spans="1:25" x14ac:dyDescent="0.3">
      <c r="A2754">
        <v>2752</v>
      </c>
      <c r="B2754" t="s">
        <v>83</v>
      </c>
      <c r="C2754" t="s">
        <v>106</v>
      </c>
      <c r="D2754" t="s">
        <v>109</v>
      </c>
      <c r="E2754" t="s">
        <v>86</v>
      </c>
      <c r="F2754" t="s">
        <v>91</v>
      </c>
      <c r="G2754" t="s">
        <v>108</v>
      </c>
      <c r="H2754">
        <v>1199</v>
      </c>
      <c r="I2754">
        <v>118</v>
      </c>
      <c r="J2754">
        <v>17.2</v>
      </c>
      <c r="K2754">
        <v>13.5</v>
      </c>
      <c r="L2754">
        <v>2023</v>
      </c>
      <c r="M2754">
        <v>42180</v>
      </c>
      <c r="N2754">
        <v>1</v>
      </c>
      <c r="O2754">
        <v>0</v>
      </c>
      <c r="P2754">
        <v>9.61</v>
      </c>
      <c r="Q2754" t="b">
        <f t="shared" si="378"/>
        <v>1</v>
      </c>
      <c r="R2754" t="b">
        <f t="shared" si="379"/>
        <v>0</v>
      </c>
      <c r="S2754" t="b">
        <f t="shared" si="380"/>
        <v>1</v>
      </c>
      <c r="T2754" t="b">
        <f t="shared" si="381"/>
        <v>0</v>
      </c>
      <c r="U2754" t="b">
        <f t="shared" si="382"/>
        <v>0</v>
      </c>
      <c r="V2754" t="b">
        <f t="shared" si="383"/>
        <v>1</v>
      </c>
      <c r="W2754" t="b">
        <f t="shared" si="384"/>
        <v>1</v>
      </c>
      <c r="X2754" t="b">
        <f t="shared" si="385"/>
        <v>1</v>
      </c>
      <c r="Y2754" t="b">
        <f t="shared" si="386"/>
        <v>1</v>
      </c>
    </row>
    <row r="2755" spans="1:25" x14ac:dyDescent="0.3">
      <c r="A2755">
        <v>2753</v>
      </c>
      <c r="B2755" t="s">
        <v>83</v>
      </c>
      <c r="C2755" t="s">
        <v>106</v>
      </c>
      <c r="D2755" t="s">
        <v>109</v>
      </c>
      <c r="E2755" t="s">
        <v>86</v>
      </c>
      <c r="F2755" t="s">
        <v>91</v>
      </c>
      <c r="G2755" t="s">
        <v>108</v>
      </c>
      <c r="H2755">
        <v>1199</v>
      </c>
      <c r="I2755">
        <v>118</v>
      </c>
      <c r="J2755">
        <v>17.2</v>
      </c>
      <c r="K2755">
        <v>13.5</v>
      </c>
      <c r="L2755">
        <v>2026</v>
      </c>
      <c r="M2755">
        <v>6680</v>
      </c>
      <c r="N2755">
        <v>1</v>
      </c>
      <c r="O2755">
        <v>0</v>
      </c>
      <c r="P2755">
        <v>13.7</v>
      </c>
      <c r="Q2755" t="b">
        <f t="shared" si="378"/>
        <v>1</v>
      </c>
      <c r="R2755" t="b">
        <f t="shared" si="379"/>
        <v>0</v>
      </c>
      <c r="S2755" t="b">
        <f t="shared" si="380"/>
        <v>0</v>
      </c>
      <c r="T2755" t="b">
        <f t="shared" si="381"/>
        <v>0</v>
      </c>
      <c r="U2755" t="b">
        <f t="shared" si="382"/>
        <v>0</v>
      </c>
      <c r="V2755" t="b">
        <f t="shared" si="383"/>
        <v>1</v>
      </c>
      <c r="W2755" t="b">
        <f t="shared" si="384"/>
        <v>1</v>
      </c>
      <c r="X2755" t="b">
        <f t="shared" si="385"/>
        <v>1</v>
      </c>
      <c r="Y2755" t="b">
        <f t="shared" si="386"/>
        <v>1</v>
      </c>
    </row>
    <row r="2756" spans="1:25" x14ac:dyDescent="0.3">
      <c r="A2756">
        <v>2754</v>
      </c>
      <c r="B2756" t="s">
        <v>83</v>
      </c>
      <c r="C2756" t="s">
        <v>106</v>
      </c>
      <c r="D2756" t="s">
        <v>109</v>
      </c>
      <c r="E2756" t="s">
        <v>86</v>
      </c>
      <c r="F2756" t="s">
        <v>91</v>
      </c>
      <c r="G2756" t="s">
        <v>108</v>
      </c>
      <c r="H2756">
        <v>1199</v>
      </c>
      <c r="I2756">
        <v>118</v>
      </c>
      <c r="J2756">
        <v>17.2</v>
      </c>
      <c r="K2756">
        <v>13.5</v>
      </c>
      <c r="L2756">
        <v>2023</v>
      </c>
      <c r="M2756">
        <v>69661</v>
      </c>
      <c r="N2756">
        <v>1</v>
      </c>
      <c r="O2756">
        <v>0</v>
      </c>
      <c r="P2756">
        <v>9.14</v>
      </c>
      <c r="Q2756" t="b">
        <f t="shared" ref="Q2756:Q2819" si="387">AND(P2756&gt;4,P2756&gt;4)</f>
        <v>1</v>
      </c>
      <c r="R2756" t="b">
        <f t="shared" ref="R2756:R2819" si="388">AND(P2756&gt;4,P2756&lt;5)</f>
        <v>0</v>
      </c>
      <c r="S2756" t="b">
        <f t="shared" ref="S2756:S2819" si="389">M2756&gt;40000</f>
        <v>1</v>
      </c>
      <c r="T2756" t="b">
        <f t="shared" ref="T2756:T2819" si="390">F2756=""</f>
        <v>0</v>
      </c>
      <c r="U2756" t="b">
        <f t="shared" ref="U2756:U2819" si="391">AND(R2756,S2756,T2756)</f>
        <v>0</v>
      </c>
      <c r="V2756" t="b">
        <f t="shared" ref="V2756:V2819" si="392">L2756&gt;2022</f>
        <v>1</v>
      </c>
      <c r="W2756" t="b">
        <f t="shared" ref="W2756:W2819" si="393">P2756&gt;7</f>
        <v>1</v>
      </c>
      <c r="X2756" t="b">
        <f t="shared" ref="X2756:X2819" si="394">F2756="Automatic"</f>
        <v>1</v>
      </c>
      <c r="Y2756" t="b">
        <f t="shared" ref="Y2756:Y2819" si="395">AND(V2756,W2756,X2756)</f>
        <v>1</v>
      </c>
    </row>
    <row r="2757" spans="1:25" x14ac:dyDescent="0.3">
      <c r="A2757">
        <v>2755</v>
      </c>
      <c r="B2757" t="s">
        <v>83</v>
      </c>
      <c r="C2757" t="s">
        <v>106</v>
      </c>
      <c r="D2757" t="s">
        <v>109</v>
      </c>
      <c r="E2757" t="s">
        <v>86</v>
      </c>
      <c r="F2757" t="s">
        <v>91</v>
      </c>
      <c r="G2757" t="s">
        <v>108</v>
      </c>
      <c r="H2757">
        <v>1199</v>
      </c>
      <c r="I2757">
        <v>118</v>
      </c>
      <c r="J2757">
        <v>17.2</v>
      </c>
      <c r="K2757">
        <v>13.5</v>
      </c>
      <c r="L2757">
        <v>2025</v>
      </c>
      <c r="M2757">
        <v>25093</v>
      </c>
      <c r="N2757">
        <v>1</v>
      </c>
      <c r="O2757">
        <v>0</v>
      </c>
      <c r="P2757">
        <v>11.78</v>
      </c>
      <c r="Q2757" t="b">
        <f t="shared" si="387"/>
        <v>1</v>
      </c>
      <c r="R2757" t="b">
        <f t="shared" si="388"/>
        <v>0</v>
      </c>
      <c r="S2757" t="b">
        <f t="shared" si="389"/>
        <v>0</v>
      </c>
      <c r="T2757" t="b">
        <f t="shared" si="390"/>
        <v>0</v>
      </c>
      <c r="U2757" t="b">
        <f t="shared" si="391"/>
        <v>0</v>
      </c>
      <c r="V2757" t="b">
        <f t="shared" si="392"/>
        <v>1</v>
      </c>
      <c r="W2757" t="b">
        <f t="shared" si="393"/>
        <v>1</v>
      </c>
      <c r="X2757" t="b">
        <f t="shared" si="394"/>
        <v>1</v>
      </c>
      <c r="Y2757" t="b">
        <f t="shared" si="395"/>
        <v>1</v>
      </c>
    </row>
    <row r="2758" spans="1:25" x14ac:dyDescent="0.3">
      <c r="A2758">
        <v>2756</v>
      </c>
      <c r="B2758" t="s">
        <v>83</v>
      </c>
      <c r="C2758" t="s">
        <v>106</v>
      </c>
      <c r="D2758" t="s">
        <v>109</v>
      </c>
      <c r="E2758" t="s">
        <v>86</v>
      </c>
      <c r="F2758" t="s">
        <v>91</v>
      </c>
      <c r="G2758" t="s">
        <v>108</v>
      </c>
      <c r="H2758">
        <v>1199</v>
      </c>
      <c r="I2758">
        <v>118</v>
      </c>
      <c r="J2758">
        <v>17.2</v>
      </c>
      <c r="K2758">
        <v>13.5</v>
      </c>
      <c r="L2758">
        <v>2025</v>
      </c>
      <c r="M2758">
        <v>14356</v>
      </c>
      <c r="N2758">
        <v>1</v>
      </c>
      <c r="O2758">
        <v>0</v>
      </c>
      <c r="P2758">
        <v>11.83</v>
      </c>
      <c r="Q2758" t="b">
        <f t="shared" si="387"/>
        <v>1</v>
      </c>
      <c r="R2758" t="b">
        <f t="shared" si="388"/>
        <v>0</v>
      </c>
      <c r="S2758" t="b">
        <f t="shared" si="389"/>
        <v>0</v>
      </c>
      <c r="T2758" t="b">
        <f t="shared" si="390"/>
        <v>0</v>
      </c>
      <c r="U2758" t="b">
        <f t="shared" si="391"/>
        <v>0</v>
      </c>
      <c r="V2758" t="b">
        <f t="shared" si="392"/>
        <v>1</v>
      </c>
      <c r="W2758" t="b">
        <f t="shared" si="393"/>
        <v>1</v>
      </c>
      <c r="X2758" t="b">
        <f t="shared" si="394"/>
        <v>1</v>
      </c>
      <c r="Y2758" t="b">
        <f t="shared" si="395"/>
        <v>1</v>
      </c>
    </row>
    <row r="2759" spans="1:25" x14ac:dyDescent="0.3">
      <c r="A2759">
        <v>2757</v>
      </c>
      <c r="B2759" t="s">
        <v>83</v>
      </c>
      <c r="C2759" t="s">
        <v>106</v>
      </c>
      <c r="D2759" t="s">
        <v>109</v>
      </c>
      <c r="E2759" t="s">
        <v>86</v>
      </c>
      <c r="F2759" t="s">
        <v>91</v>
      </c>
      <c r="G2759" t="s">
        <v>108</v>
      </c>
      <c r="H2759">
        <v>1199</v>
      </c>
      <c r="I2759">
        <v>118</v>
      </c>
      <c r="J2759">
        <v>17.2</v>
      </c>
      <c r="K2759">
        <v>13.5</v>
      </c>
      <c r="L2759">
        <v>2022</v>
      </c>
      <c r="M2759">
        <v>37036</v>
      </c>
      <c r="N2759">
        <v>1</v>
      </c>
      <c r="O2759">
        <v>1</v>
      </c>
      <c r="P2759">
        <v>7.94</v>
      </c>
      <c r="Q2759" t="b">
        <f t="shared" si="387"/>
        <v>1</v>
      </c>
      <c r="R2759" t="b">
        <f t="shared" si="388"/>
        <v>0</v>
      </c>
      <c r="S2759" t="b">
        <f t="shared" si="389"/>
        <v>0</v>
      </c>
      <c r="T2759" t="b">
        <f t="shared" si="390"/>
        <v>0</v>
      </c>
      <c r="U2759" t="b">
        <f t="shared" si="391"/>
        <v>0</v>
      </c>
      <c r="V2759" t="b">
        <f t="shared" si="392"/>
        <v>0</v>
      </c>
      <c r="W2759" t="b">
        <f t="shared" si="393"/>
        <v>1</v>
      </c>
      <c r="X2759" t="b">
        <f t="shared" si="394"/>
        <v>1</v>
      </c>
      <c r="Y2759" t="b">
        <f t="shared" si="395"/>
        <v>0</v>
      </c>
    </row>
    <row r="2760" spans="1:25" x14ac:dyDescent="0.3">
      <c r="A2760">
        <v>2758</v>
      </c>
      <c r="B2760" t="s">
        <v>83</v>
      </c>
      <c r="C2760" t="s">
        <v>106</v>
      </c>
      <c r="D2760" t="s">
        <v>109</v>
      </c>
      <c r="E2760" t="s">
        <v>86</v>
      </c>
      <c r="F2760" t="s">
        <v>91</v>
      </c>
      <c r="G2760" t="s">
        <v>108</v>
      </c>
      <c r="H2760">
        <v>1199</v>
      </c>
      <c r="I2760">
        <v>118</v>
      </c>
      <c r="J2760">
        <v>17.2</v>
      </c>
      <c r="K2760">
        <v>13.5</v>
      </c>
      <c r="L2760">
        <v>2026</v>
      </c>
      <c r="M2760">
        <v>9504</v>
      </c>
      <c r="N2760">
        <v>1</v>
      </c>
      <c r="O2760">
        <v>0</v>
      </c>
      <c r="P2760">
        <v>13.52</v>
      </c>
      <c r="Q2760" t="b">
        <f t="shared" si="387"/>
        <v>1</v>
      </c>
      <c r="R2760" t="b">
        <f t="shared" si="388"/>
        <v>0</v>
      </c>
      <c r="S2760" t="b">
        <f t="shared" si="389"/>
        <v>0</v>
      </c>
      <c r="T2760" t="b">
        <f t="shared" si="390"/>
        <v>0</v>
      </c>
      <c r="U2760" t="b">
        <f t="shared" si="391"/>
        <v>0</v>
      </c>
      <c r="V2760" t="b">
        <f t="shared" si="392"/>
        <v>1</v>
      </c>
      <c r="W2760" t="b">
        <f t="shared" si="393"/>
        <v>1</v>
      </c>
      <c r="X2760" t="b">
        <f t="shared" si="394"/>
        <v>1</v>
      </c>
      <c r="Y2760" t="b">
        <f t="shared" si="395"/>
        <v>1</v>
      </c>
    </row>
    <row r="2761" spans="1:25" x14ac:dyDescent="0.3">
      <c r="A2761">
        <v>2759</v>
      </c>
      <c r="B2761" t="s">
        <v>83</v>
      </c>
      <c r="C2761" t="s">
        <v>106</v>
      </c>
      <c r="D2761" t="s">
        <v>109</v>
      </c>
      <c r="E2761" t="s">
        <v>86</v>
      </c>
      <c r="F2761" t="s">
        <v>91</v>
      </c>
      <c r="G2761" t="s">
        <v>108</v>
      </c>
      <c r="H2761">
        <v>1199</v>
      </c>
      <c r="I2761">
        <v>118</v>
      </c>
      <c r="J2761">
        <v>17.2</v>
      </c>
      <c r="K2761">
        <v>13.5</v>
      </c>
      <c r="L2761">
        <v>2026</v>
      </c>
      <c r="M2761">
        <v>4485</v>
      </c>
      <c r="N2761">
        <v>1</v>
      </c>
      <c r="O2761">
        <v>0</v>
      </c>
      <c r="P2761">
        <v>13.4</v>
      </c>
      <c r="Q2761" t="b">
        <f t="shared" si="387"/>
        <v>1</v>
      </c>
      <c r="R2761" t="b">
        <f t="shared" si="388"/>
        <v>0</v>
      </c>
      <c r="S2761" t="b">
        <f t="shared" si="389"/>
        <v>0</v>
      </c>
      <c r="T2761" t="b">
        <f t="shared" si="390"/>
        <v>0</v>
      </c>
      <c r="U2761" t="b">
        <f t="shared" si="391"/>
        <v>0</v>
      </c>
      <c r="V2761" t="b">
        <f t="shared" si="392"/>
        <v>1</v>
      </c>
      <c r="W2761" t="b">
        <f t="shared" si="393"/>
        <v>1</v>
      </c>
      <c r="X2761" t="b">
        <f t="shared" si="394"/>
        <v>1</v>
      </c>
      <c r="Y2761" t="b">
        <f t="shared" si="395"/>
        <v>1</v>
      </c>
    </row>
    <row r="2762" spans="1:25" x14ac:dyDescent="0.3">
      <c r="A2762">
        <v>2760</v>
      </c>
      <c r="B2762" t="s">
        <v>83</v>
      </c>
      <c r="C2762" t="s">
        <v>106</v>
      </c>
      <c r="D2762" t="s">
        <v>109</v>
      </c>
      <c r="E2762" t="s">
        <v>86</v>
      </c>
      <c r="F2762" t="s">
        <v>91</v>
      </c>
      <c r="G2762" t="s">
        <v>108</v>
      </c>
      <c r="H2762">
        <v>1199</v>
      </c>
      <c r="I2762">
        <v>118</v>
      </c>
      <c r="J2762">
        <v>17.2</v>
      </c>
      <c r="K2762">
        <v>13.5</v>
      </c>
      <c r="L2762">
        <v>2020</v>
      </c>
      <c r="M2762">
        <v>52160</v>
      </c>
      <c r="N2762">
        <v>1</v>
      </c>
      <c r="O2762">
        <v>0</v>
      </c>
      <c r="P2762">
        <v>6.39</v>
      </c>
      <c r="Q2762" t="b">
        <f t="shared" si="387"/>
        <v>1</v>
      </c>
      <c r="R2762" t="b">
        <f t="shared" si="388"/>
        <v>0</v>
      </c>
      <c r="S2762" t="b">
        <f t="shared" si="389"/>
        <v>1</v>
      </c>
      <c r="T2762" t="b">
        <f t="shared" si="390"/>
        <v>0</v>
      </c>
      <c r="U2762" t="b">
        <f t="shared" si="391"/>
        <v>0</v>
      </c>
      <c r="V2762" t="b">
        <f t="shared" si="392"/>
        <v>0</v>
      </c>
      <c r="W2762" t="b">
        <f t="shared" si="393"/>
        <v>0</v>
      </c>
      <c r="X2762" t="b">
        <f t="shared" si="394"/>
        <v>1</v>
      </c>
      <c r="Y2762" t="b">
        <f t="shared" si="395"/>
        <v>0</v>
      </c>
    </row>
    <row r="2763" spans="1:25" x14ac:dyDescent="0.3">
      <c r="A2763">
        <v>2761</v>
      </c>
      <c r="B2763" t="s">
        <v>83</v>
      </c>
      <c r="C2763" t="s">
        <v>106</v>
      </c>
      <c r="D2763" t="s">
        <v>109</v>
      </c>
      <c r="E2763" t="s">
        <v>86</v>
      </c>
      <c r="F2763" t="s">
        <v>91</v>
      </c>
      <c r="G2763" t="s">
        <v>108</v>
      </c>
      <c r="H2763">
        <v>1199</v>
      </c>
      <c r="I2763">
        <v>118</v>
      </c>
      <c r="J2763">
        <v>17.2</v>
      </c>
      <c r="K2763">
        <v>13.5</v>
      </c>
      <c r="L2763">
        <v>2026</v>
      </c>
      <c r="M2763">
        <v>7949</v>
      </c>
      <c r="N2763">
        <v>1</v>
      </c>
      <c r="O2763">
        <v>0</v>
      </c>
      <c r="P2763">
        <v>13.06</v>
      </c>
      <c r="Q2763" t="b">
        <f t="shared" si="387"/>
        <v>1</v>
      </c>
      <c r="R2763" t="b">
        <f t="shared" si="388"/>
        <v>0</v>
      </c>
      <c r="S2763" t="b">
        <f t="shared" si="389"/>
        <v>0</v>
      </c>
      <c r="T2763" t="b">
        <f t="shared" si="390"/>
        <v>0</v>
      </c>
      <c r="U2763" t="b">
        <f t="shared" si="391"/>
        <v>0</v>
      </c>
      <c r="V2763" t="b">
        <f t="shared" si="392"/>
        <v>1</v>
      </c>
      <c r="W2763" t="b">
        <f t="shared" si="393"/>
        <v>1</v>
      </c>
      <c r="X2763" t="b">
        <f t="shared" si="394"/>
        <v>1</v>
      </c>
      <c r="Y2763" t="b">
        <f t="shared" si="395"/>
        <v>1</v>
      </c>
    </row>
    <row r="2764" spans="1:25" x14ac:dyDescent="0.3">
      <c r="A2764">
        <v>2762</v>
      </c>
      <c r="B2764" t="s">
        <v>83</v>
      </c>
      <c r="C2764" t="s">
        <v>106</v>
      </c>
      <c r="D2764" t="s">
        <v>109</v>
      </c>
      <c r="E2764" t="s">
        <v>86</v>
      </c>
      <c r="F2764" t="s">
        <v>91</v>
      </c>
      <c r="G2764" t="s">
        <v>108</v>
      </c>
      <c r="H2764">
        <v>1199</v>
      </c>
      <c r="I2764">
        <v>118</v>
      </c>
      <c r="J2764">
        <v>17.2</v>
      </c>
      <c r="K2764">
        <v>13.5</v>
      </c>
      <c r="L2764">
        <v>2025</v>
      </c>
      <c r="M2764">
        <v>25555</v>
      </c>
      <c r="N2764">
        <v>2</v>
      </c>
      <c r="O2764">
        <v>0</v>
      </c>
      <c r="P2764">
        <v>11.94</v>
      </c>
      <c r="Q2764" t="b">
        <f t="shared" si="387"/>
        <v>1</v>
      </c>
      <c r="R2764" t="b">
        <f t="shared" si="388"/>
        <v>0</v>
      </c>
      <c r="S2764" t="b">
        <f t="shared" si="389"/>
        <v>0</v>
      </c>
      <c r="T2764" t="b">
        <f t="shared" si="390"/>
        <v>0</v>
      </c>
      <c r="U2764" t="b">
        <f t="shared" si="391"/>
        <v>0</v>
      </c>
      <c r="V2764" t="b">
        <f t="shared" si="392"/>
        <v>1</v>
      </c>
      <c r="W2764" t="b">
        <f t="shared" si="393"/>
        <v>1</v>
      </c>
      <c r="X2764" t="b">
        <f t="shared" si="394"/>
        <v>1</v>
      </c>
      <c r="Y2764" t="b">
        <f t="shared" si="395"/>
        <v>1</v>
      </c>
    </row>
    <row r="2765" spans="1:25" x14ac:dyDescent="0.3">
      <c r="A2765">
        <v>2763</v>
      </c>
      <c r="B2765" t="s">
        <v>83</v>
      </c>
      <c r="C2765" t="s">
        <v>106</v>
      </c>
      <c r="D2765" t="s">
        <v>109</v>
      </c>
      <c r="E2765" t="s">
        <v>86</v>
      </c>
      <c r="F2765" t="s">
        <v>91</v>
      </c>
      <c r="G2765" t="s">
        <v>108</v>
      </c>
      <c r="H2765">
        <v>1199</v>
      </c>
      <c r="I2765">
        <v>118</v>
      </c>
      <c r="J2765">
        <v>17.2</v>
      </c>
      <c r="K2765">
        <v>13.5</v>
      </c>
      <c r="L2765">
        <v>2021</v>
      </c>
      <c r="M2765">
        <v>102936</v>
      </c>
      <c r="N2765">
        <v>2</v>
      </c>
      <c r="O2765">
        <v>1</v>
      </c>
      <c r="P2765">
        <v>5.01</v>
      </c>
      <c r="Q2765" t="b">
        <f t="shared" si="387"/>
        <v>1</v>
      </c>
      <c r="R2765" t="b">
        <f t="shared" si="388"/>
        <v>0</v>
      </c>
      <c r="S2765" t="b">
        <f t="shared" si="389"/>
        <v>1</v>
      </c>
      <c r="T2765" t="b">
        <f t="shared" si="390"/>
        <v>0</v>
      </c>
      <c r="U2765" t="b">
        <f t="shared" si="391"/>
        <v>0</v>
      </c>
      <c r="V2765" t="b">
        <f t="shared" si="392"/>
        <v>0</v>
      </c>
      <c r="W2765" t="b">
        <f t="shared" si="393"/>
        <v>0</v>
      </c>
      <c r="X2765" t="b">
        <f t="shared" si="394"/>
        <v>1</v>
      </c>
      <c r="Y2765" t="b">
        <f t="shared" si="395"/>
        <v>0</v>
      </c>
    </row>
    <row r="2766" spans="1:25" x14ac:dyDescent="0.3">
      <c r="A2766">
        <v>2764</v>
      </c>
      <c r="B2766" t="s">
        <v>83</v>
      </c>
      <c r="C2766" t="s">
        <v>106</v>
      </c>
      <c r="D2766" t="s">
        <v>109</v>
      </c>
      <c r="E2766" t="s">
        <v>86</v>
      </c>
      <c r="F2766" t="s">
        <v>91</v>
      </c>
      <c r="G2766" t="s">
        <v>108</v>
      </c>
      <c r="H2766">
        <v>1199</v>
      </c>
      <c r="I2766">
        <v>118</v>
      </c>
      <c r="J2766">
        <v>17.2</v>
      </c>
      <c r="K2766">
        <v>13.5</v>
      </c>
      <c r="L2766">
        <v>2026</v>
      </c>
      <c r="M2766">
        <v>5949</v>
      </c>
      <c r="N2766">
        <v>1</v>
      </c>
      <c r="O2766">
        <v>0</v>
      </c>
      <c r="P2766">
        <v>13.68</v>
      </c>
      <c r="Q2766" t="b">
        <f t="shared" si="387"/>
        <v>1</v>
      </c>
      <c r="R2766" t="b">
        <f t="shared" si="388"/>
        <v>0</v>
      </c>
      <c r="S2766" t="b">
        <f t="shared" si="389"/>
        <v>0</v>
      </c>
      <c r="T2766" t="b">
        <f t="shared" si="390"/>
        <v>0</v>
      </c>
      <c r="U2766" t="b">
        <f t="shared" si="391"/>
        <v>0</v>
      </c>
      <c r="V2766" t="b">
        <f t="shared" si="392"/>
        <v>1</v>
      </c>
      <c r="W2766" t="b">
        <f t="shared" si="393"/>
        <v>1</v>
      </c>
      <c r="X2766" t="b">
        <f t="shared" si="394"/>
        <v>1</v>
      </c>
      <c r="Y2766" t="b">
        <f t="shared" si="395"/>
        <v>1</v>
      </c>
    </row>
    <row r="2767" spans="1:25" x14ac:dyDescent="0.3">
      <c r="A2767">
        <v>2765</v>
      </c>
      <c r="B2767" t="s">
        <v>83</v>
      </c>
      <c r="C2767" t="s">
        <v>106</v>
      </c>
      <c r="D2767" t="s">
        <v>109</v>
      </c>
      <c r="E2767" t="s">
        <v>86</v>
      </c>
      <c r="F2767" t="s">
        <v>91</v>
      </c>
      <c r="G2767" t="s">
        <v>108</v>
      </c>
      <c r="H2767">
        <v>1199</v>
      </c>
      <c r="I2767">
        <v>118</v>
      </c>
      <c r="J2767">
        <v>17.2</v>
      </c>
      <c r="K2767">
        <v>13.5</v>
      </c>
      <c r="L2767">
        <v>2024</v>
      </c>
      <c r="M2767">
        <v>31111</v>
      </c>
      <c r="N2767">
        <v>2</v>
      </c>
      <c r="O2767">
        <v>0</v>
      </c>
      <c r="P2767">
        <v>10.56</v>
      </c>
      <c r="Q2767" t="b">
        <f t="shared" si="387"/>
        <v>1</v>
      </c>
      <c r="R2767" t="b">
        <f t="shared" si="388"/>
        <v>0</v>
      </c>
      <c r="S2767" t="b">
        <f t="shared" si="389"/>
        <v>0</v>
      </c>
      <c r="T2767" t="b">
        <f t="shared" si="390"/>
        <v>0</v>
      </c>
      <c r="U2767" t="b">
        <f t="shared" si="391"/>
        <v>0</v>
      </c>
      <c r="V2767" t="b">
        <f t="shared" si="392"/>
        <v>1</v>
      </c>
      <c r="W2767" t="b">
        <f t="shared" si="393"/>
        <v>1</v>
      </c>
      <c r="X2767" t="b">
        <f t="shared" si="394"/>
        <v>1</v>
      </c>
      <c r="Y2767" t="b">
        <f t="shared" si="395"/>
        <v>1</v>
      </c>
    </row>
    <row r="2768" spans="1:25" x14ac:dyDescent="0.3">
      <c r="A2768">
        <v>2766</v>
      </c>
      <c r="B2768" t="s">
        <v>83</v>
      </c>
      <c r="C2768" t="s">
        <v>106</v>
      </c>
      <c r="D2768" t="s">
        <v>109</v>
      </c>
      <c r="E2768" t="s">
        <v>86</v>
      </c>
      <c r="F2768" t="s">
        <v>91</v>
      </c>
      <c r="G2768" t="s">
        <v>108</v>
      </c>
      <c r="H2768">
        <v>1199</v>
      </c>
      <c r="I2768">
        <v>118</v>
      </c>
      <c r="J2768">
        <v>17.2</v>
      </c>
      <c r="K2768">
        <v>13.5</v>
      </c>
      <c r="L2768">
        <v>2020</v>
      </c>
      <c r="M2768">
        <v>73516</v>
      </c>
      <c r="N2768">
        <v>1</v>
      </c>
      <c r="O2768">
        <v>0</v>
      </c>
      <c r="P2768">
        <v>6.11</v>
      </c>
      <c r="Q2768" t="b">
        <f t="shared" si="387"/>
        <v>1</v>
      </c>
      <c r="R2768" t="b">
        <f t="shared" si="388"/>
        <v>0</v>
      </c>
      <c r="S2768" t="b">
        <f t="shared" si="389"/>
        <v>1</v>
      </c>
      <c r="T2768" t="b">
        <f t="shared" si="390"/>
        <v>0</v>
      </c>
      <c r="U2768" t="b">
        <f t="shared" si="391"/>
        <v>0</v>
      </c>
      <c r="V2768" t="b">
        <f t="shared" si="392"/>
        <v>0</v>
      </c>
      <c r="W2768" t="b">
        <f t="shared" si="393"/>
        <v>0</v>
      </c>
      <c r="X2768" t="b">
        <f t="shared" si="394"/>
        <v>1</v>
      </c>
      <c r="Y2768" t="b">
        <f t="shared" si="395"/>
        <v>0</v>
      </c>
    </row>
    <row r="2769" spans="1:25" x14ac:dyDescent="0.3">
      <c r="A2769">
        <v>2767</v>
      </c>
      <c r="B2769" t="s">
        <v>83</v>
      </c>
      <c r="C2769" t="s">
        <v>106</v>
      </c>
      <c r="D2769" t="s">
        <v>109</v>
      </c>
      <c r="E2769" t="s">
        <v>86</v>
      </c>
      <c r="F2769" t="s">
        <v>91</v>
      </c>
      <c r="G2769" t="s">
        <v>108</v>
      </c>
      <c r="H2769">
        <v>1199</v>
      </c>
      <c r="I2769">
        <v>118</v>
      </c>
      <c r="J2769">
        <v>17.2</v>
      </c>
      <c r="K2769">
        <v>13.5</v>
      </c>
      <c r="L2769">
        <v>2023</v>
      </c>
      <c r="M2769">
        <v>30078</v>
      </c>
      <c r="N2769">
        <v>1</v>
      </c>
      <c r="O2769">
        <v>0</v>
      </c>
      <c r="P2769">
        <v>9.73</v>
      </c>
      <c r="Q2769" t="b">
        <f t="shared" si="387"/>
        <v>1</v>
      </c>
      <c r="R2769" t="b">
        <f t="shared" si="388"/>
        <v>0</v>
      </c>
      <c r="S2769" t="b">
        <f t="shared" si="389"/>
        <v>0</v>
      </c>
      <c r="T2769" t="b">
        <f t="shared" si="390"/>
        <v>0</v>
      </c>
      <c r="U2769" t="b">
        <f t="shared" si="391"/>
        <v>0</v>
      </c>
      <c r="V2769" t="b">
        <f t="shared" si="392"/>
        <v>1</v>
      </c>
      <c r="W2769" t="b">
        <f t="shared" si="393"/>
        <v>1</v>
      </c>
      <c r="X2769" t="b">
        <f t="shared" si="394"/>
        <v>1</v>
      </c>
      <c r="Y2769" t="b">
        <f t="shared" si="395"/>
        <v>1</v>
      </c>
    </row>
    <row r="2770" spans="1:25" x14ac:dyDescent="0.3">
      <c r="A2770">
        <v>2768</v>
      </c>
      <c r="B2770" t="s">
        <v>83</v>
      </c>
      <c r="C2770" t="s">
        <v>106</v>
      </c>
      <c r="D2770" t="s">
        <v>109</v>
      </c>
      <c r="E2770" t="s">
        <v>86</v>
      </c>
      <c r="F2770" t="s">
        <v>91</v>
      </c>
      <c r="G2770" t="s">
        <v>108</v>
      </c>
      <c r="H2770">
        <v>1199</v>
      </c>
      <c r="I2770">
        <v>118</v>
      </c>
      <c r="J2770">
        <v>17.2</v>
      </c>
      <c r="K2770">
        <v>13.5</v>
      </c>
      <c r="L2770">
        <v>2023</v>
      </c>
      <c r="M2770">
        <v>57994</v>
      </c>
      <c r="N2770">
        <v>1</v>
      </c>
      <c r="O2770">
        <v>0</v>
      </c>
      <c r="P2770">
        <v>9.0399999999999991</v>
      </c>
      <c r="Q2770" t="b">
        <f t="shared" si="387"/>
        <v>1</v>
      </c>
      <c r="R2770" t="b">
        <f t="shared" si="388"/>
        <v>0</v>
      </c>
      <c r="S2770" t="b">
        <f t="shared" si="389"/>
        <v>1</v>
      </c>
      <c r="T2770" t="b">
        <f t="shared" si="390"/>
        <v>0</v>
      </c>
      <c r="U2770" t="b">
        <f t="shared" si="391"/>
        <v>0</v>
      </c>
      <c r="V2770" t="b">
        <f t="shared" si="392"/>
        <v>1</v>
      </c>
      <c r="W2770" t="b">
        <f t="shared" si="393"/>
        <v>1</v>
      </c>
      <c r="X2770" t="b">
        <f t="shared" si="394"/>
        <v>1</v>
      </c>
      <c r="Y2770" t="b">
        <f t="shared" si="395"/>
        <v>1</v>
      </c>
    </row>
    <row r="2771" spans="1:25" x14ac:dyDescent="0.3">
      <c r="A2771">
        <v>2769</v>
      </c>
      <c r="B2771" t="s">
        <v>83</v>
      </c>
      <c r="C2771" t="s">
        <v>106</v>
      </c>
      <c r="D2771" t="s">
        <v>109</v>
      </c>
      <c r="E2771" t="s">
        <v>86</v>
      </c>
      <c r="F2771" t="s">
        <v>91</v>
      </c>
      <c r="G2771" t="s">
        <v>108</v>
      </c>
      <c r="H2771">
        <v>1199</v>
      </c>
      <c r="I2771">
        <v>118</v>
      </c>
      <c r="J2771">
        <v>17.2</v>
      </c>
      <c r="K2771">
        <v>13.5</v>
      </c>
      <c r="L2771">
        <v>2025</v>
      </c>
      <c r="M2771">
        <v>21439</v>
      </c>
      <c r="N2771">
        <v>1</v>
      </c>
      <c r="O2771">
        <v>0</v>
      </c>
      <c r="P2771">
        <v>11.88</v>
      </c>
      <c r="Q2771" t="b">
        <f t="shared" si="387"/>
        <v>1</v>
      </c>
      <c r="R2771" t="b">
        <f t="shared" si="388"/>
        <v>0</v>
      </c>
      <c r="S2771" t="b">
        <f t="shared" si="389"/>
        <v>0</v>
      </c>
      <c r="T2771" t="b">
        <f t="shared" si="390"/>
        <v>0</v>
      </c>
      <c r="U2771" t="b">
        <f t="shared" si="391"/>
        <v>0</v>
      </c>
      <c r="V2771" t="b">
        <f t="shared" si="392"/>
        <v>1</v>
      </c>
      <c r="W2771" t="b">
        <f t="shared" si="393"/>
        <v>1</v>
      </c>
      <c r="X2771" t="b">
        <f t="shared" si="394"/>
        <v>1</v>
      </c>
      <c r="Y2771" t="b">
        <f t="shared" si="395"/>
        <v>1</v>
      </c>
    </row>
    <row r="2772" spans="1:25" x14ac:dyDescent="0.3">
      <c r="A2772">
        <v>2770</v>
      </c>
      <c r="B2772" t="s">
        <v>83</v>
      </c>
      <c r="C2772" t="s">
        <v>106</v>
      </c>
      <c r="D2772" t="s">
        <v>109</v>
      </c>
      <c r="E2772" t="s">
        <v>86</v>
      </c>
      <c r="F2772" t="s">
        <v>91</v>
      </c>
      <c r="G2772" t="s">
        <v>108</v>
      </c>
      <c r="H2772">
        <v>1199</v>
      </c>
      <c r="I2772">
        <v>118</v>
      </c>
      <c r="J2772">
        <v>17.2</v>
      </c>
      <c r="K2772">
        <v>13.5</v>
      </c>
      <c r="L2772">
        <v>2026</v>
      </c>
      <c r="M2772">
        <v>6738</v>
      </c>
      <c r="N2772">
        <v>3</v>
      </c>
      <c r="O2772">
        <v>0</v>
      </c>
      <c r="P2772">
        <v>12.7</v>
      </c>
      <c r="Q2772" t="b">
        <f t="shared" si="387"/>
        <v>1</v>
      </c>
      <c r="R2772" t="b">
        <f t="shared" si="388"/>
        <v>0</v>
      </c>
      <c r="S2772" t="b">
        <f t="shared" si="389"/>
        <v>0</v>
      </c>
      <c r="T2772" t="b">
        <f t="shared" si="390"/>
        <v>0</v>
      </c>
      <c r="U2772" t="b">
        <f t="shared" si="391"/>
        <v>0</v>
      </c>
      <c r="V2772" t="b">
        <f t="shared" si="392"/>
        <v>1</v>
      </c>
      <c r="W2772" t="b">
        <f t="shared" si="393"/>
        <v>1</v>
      </c>
      <c r="X2772" t="b">
        <f t="shared" si="394"/>
        <v>1</v>
      </c>
      <c r="Y2772" t="b">
        <f t="shared" si="395"/>
        <v>1</v>
      </c>
    </row>
    <row r="2773" spans="1:25" x14ac:dyDescent="0.3">
      <c r="A2773">
        <v>2771</v>
      </c>
      <c r="B2773" t="s">
        <v>83</v>
      </c>
      <c r="C2773" t="s">
        <v>106</v>
      </c>
      <c r="D2773" t="s">
        <v>109</v>
      </c>
      <c r="E2773" t="s">
        <v>86</v>
      </c>
      <c r="F2773" t="s">
        <v>91</v>
      </c>
      <c r="G2773" t="s">
        <v>108</v>
      </c>
      <c r="H2773">
        <v>1199</v>
      </c>
      <c r="I2773">
        <v>118</v>
      </c>
      <c r="J2773">
        <v>17.2</v>
      </c>
      <c r="K2773">
        <v>13.5</v>
      </c>
      <c r="L2773">
        <v>2022</v>
      </c>
      <c r="M2773">
        <v>55115</v>
      </c>
      <c r="N2773">
        <v>2</v>
      </c>
      <c r="O2773">
        <v>0</v>
      </c>
      <c r="P2773">
        <v>7.91</v>
      </c>
      <c r="Q2773" t="b">
        <f t="shared" si="387"/>
        <v>1</v>
      </c>
      <c r="R2773" t="b">
        <f t="shared" si="388"/>
        <v>0</v>
      </c>
      <c r="S2773" t="b">
        <f t="shared" si="389"/>
        <v>1</v>
      </c>
      <c r="T2773" t="b">
        <f t="shared" si="390"/>
        <v>0</v>
      </c>
      <c r="U2773" t="b">
        <f t="shared" si="391"/>
        <v>0</v>
      </c>
      <c r="V2773" t="b">
        <f t="shared" si="392"/>
        <v>0</v>
      </c>
      <c r="W2773" t="b">
        <f t="shared" si="393"/>
        <v>1</v>
      </c>
      <c r="X2773" t="b">
        <f t="shared" si="394"/>
        <v>1</v>
      </c>
      <c r="Y2773" t="b">
        <f t="shared" si="395"/>
        <v>0</v>
      </c>
    </row>
    <row r="2774" spans="1:25" x14ac:dyDescent="0.3">
      <c r="A2774">
        <v>2772</v>
      </c>
      <c r="B2774" t="s">
        <v>83</v>
      </c>
      <c r="C2774" t="s">
        <v>106</v>
      </c>
      <c r="D2774" t="s">
        <v>109</v>
      </c>
      <c r="E2774" t="s">
        <v>86</v>
      </c>
      <c r="F2774" t="s">
        <v>91</v>
      </c>
      <c r="G2774" t="s">
        <v>108</v>
      </c>
      <c r="H2774">
        <v>1199</v>
      </c>
      <c r="I2774">
        <v>118</v>
      </c>
      <c r="J2774">
        <v>17.2</v>
      </c>
      <c r="K2774">
        <v>13.5</v>
      </c>
      <c r="L2774">
        <v>2020</v>
      </c>
      <c r="M2774">
        <v>92094</v>
      </c>
      <c r="N2774">
        <v>1</v>
      </c>
      <c r="O2774">
        <v>0</v>
      </c>
      <c r="P2774">
        <v>5.21</v>
      </c>
      <c r="Q2774" t="b">
        <f t="shared" si="387"/>
        <v>1</v>
      </c>
      <c r="R2774" t="b">
        <f t="shared" si="388"/>
        <v>0</v>
      </c>
      <c r="S2774" t="b">
        <f t="shared" si="389"/>
        <v>1</v>
      </c>
      <c r="T2774" t="b">
        <f t="shared" si="390"/>
        <v>0</v>
      </c>
      <c r="U2774" t="b">
        <f t="shared" si="391"/>
        <v>0</v>
      </c>
      <c r="V2774" t="b">
        <f t="shared" si="392"/>
        <v>0</v>
      </c>
      <c r="W2774" t="b">
        <f t="shared" si="393"/>
        <v>0</v>
      </c>
      <c r="X2774" t="b">
        <f t="shared" si="394"/>
        <v>1</v>
      </c>
      <c r="Y2774" t="b">
        <f t="shared" si="395"/>
        <v>0</v>
      </c>
    </row>
    <row r="2775" spans="1:25" x14ac:dyDescent="0.3">
      <c r="A2775">
        <v>2773</v>
      </c>
      <c r="B2775" t="s">
        <v>83</v>
      </c>
      <c r="C2775" t="s">
        <v>106</v>
      </c>
      <c r="D2775" t="s">
        <v>109</v>
      </c>
      <c r="E2775" t="s">
        <v>86</v>
      </c>
      <c r="F2775" t="s">
        <v>91</v>
      </c>
      <c r="G2775" t="s">
        <v>108</v>
      </c>
      <c r="H2775">
        <v>1199</v>
      </c>
      <c r="I2775">
        <v>118</v>
      </c>
      <c r="J2775">
        <v>17.2</v>
      </c>
      <c r="K2775">
        <v>13.5</v>
      </c>
      <c r="L2775">
        <v>2026</v>
      </c>
      <c r="M2775">
        <v>6538</v>
      </c>
      <c r="N2775">
        <v>2</v>
      </c>
      <c r="O2775">
        <v>0</v>
      </c>
      <c r="P2775">
        <v>13.29</v>
      </c>
      <c r="Q2775" t="b">
        <f t="shared" si="387"/>
        <v>1</v>
      </c>
      <c r="R2775" t="b">
        <f t="shared" si="388"/>
        <v>0</v>
      </c>
      <c r="S2775" t="b">
        <f t="shared" si="389"/>
        <v>0</v>
      </c>
      <c r="T2775" t="b">
        <f t="shared" si="390"/>
        <v>0</v>
      </c>
      <c r="U2775" t="b">
        <f t="shared" si="391"/>
        <v>0</v>
      </c>
      <c r="V2775" t="b">
        <f t="shared" si="392"/>
        <v>1</v>
      </c>
      <c r="W2775" t="b">
        <f t="shared" si="393"/>
        <v>1</v>
      </c>
      <c r="X2775" t="b">
        <f t="shared" si="394"/>
        <v>1</v>
      </c>
      <c r="Y2775" t="b">
        <f t="shared" si="395"/>
        <v>1</v>
      </c>
    </row>
    <row r="2776" spans="1:25" x14ac:dyDescent="0.3">
      <c r="A2776">
        <v>2774</v>
      </c>
      <c r="B2776" t="s">
        <v>83</v>
      </c>
      <c r="C2776" t="s">
        <v>106</v>
      </c>
      <c r="D2776" t="s">
        <v>109</v>
      </c>
      <c r="E2776" t="s">
        <v>86</v>
      </c>
      <c r="F2776" t="s">
        <v>91</v>
      </c>
      <c r="G2776" t="s">
        <v>108</v>
      </c>
      <c r="H2776">
        <v>1199</v>
      </c>
      <c r="I2776">
        <v>118</v>
      </c>
      <c r="J2776">
        <v>17.2</v>
      </c>
      <c r="K2776">
        <v>13.5</v>
      </c>
      <c r="L2776">
        <v>2022</v>
      </c>
      <c r="M2776">
        <v>69199</v>
      </c>
      <c r="N2776">
        <v>1</v>
      </c>
      <c r="O2776">
        <v>0</v>
      </c>
      <c r="P2776">
        <v>8.11</v>
      </c>
      <c r="Q2776" t="b">
        <f t="shared" si="387"/>
        <v>1</v>
      </c>
      <c r="R2776" t="b">
        <f t="shared" si="388"/>
        <v>0</v>
      </c>
      <c r="S2776" t="b">
        <f t="shared" si="389"/>
        <v>1</v>
      </c>
      <c r="T2776" t="b">
        <f t="shared" si="390"/>
        <v>0</v>
      </c>
      <c r="U2776" t="b">
        <f t="shared" si="391"/>
        <v>0</v>
      </c>
      <c r="V2776" t="b">
        <f t="shared" si="392"/>
        <v>0</v>
      </c>
      <c r="W2776" t="b">
        <f t="shared" si="393"/>
        <v>1</v>
      </c>
      <c r="X2776" t="b">
        <f t="shared" si="394"/>
        <v>1</v>
      </c>
      <c r="Y2776" t="b">
        <f t="shared" si="395"/>
        <v>0</v>
      </c>
    </row>
    <row r="2777" spans="1:25" x14ac:dyDescent="0.3">
      <c r="A2777">
        <v>2775</v>
      </c>
      <c r="B2777" t="s">
        <v>83</v>
      </c>
      <c r="C2777" t="s">
        <v>106</v>
      </c>
      <c r="D2777" t="s">
        <v>109</v>
      </c>
      <c r="E2777" t="s">
        <v>86</v>
      </c>
      <c r="F2777" t="s">
        <v>91</v>
      </c>
      <c r="G2777" t="s">
        <v>108</v>
      </c>
      <c r="H2777">
        <v>1199</v>
      </c>
      <c r="I2777">
        <v>118</v>
      </c>
      <c r="J2777">
        <v>17.2</v>
      </c>
      <c r="K2777">
        <v>13.5</v>
      </c>
      <c r="L2777">
        <v>2023</v>
      </c>
      <c r="M2777">
        <v>28349</v>
      </c>
      <c r="N2777">
        <v>1</v>
      </c>
      <c r="O2777">
        <v>0</v>
      </c>
      <c r="P2777">
        <v>9.44</v>
      </c>
      <c r="Q2777" t="b">
        <f t="shared" si="387"/>
        <v>1</v>
      </c>
      <c r="R2777" t="b">
        <f t="shared" si="388"/>
        <v>0</v>
      </c>
      <c r="S2777" t="b">
        <f t="shared" si="389"/>
        <v>0</v>
      </c>
      <c r="T2777" t="b">
        <f t="shared" si="390"/>
        <v>0</v>
      </c>
      <c r="U2777" t="b">
        <f t="shared" si="391"/>
        <v>0</v>
      </c>
      <c r="V2777" t="b">
        <f t="shared" si="392"/>
        <v>1</v>
      </c>
      <c r="W2777" t="b">
        <f t="shared" si="393"/>
        <v>1</v>
      </c>
      <c r="X2777" t="b">
        <f t="shared" si="394"/>
        <v>1</v>
      </c>
      <c r="Y2777" t="b">
        <f t="shared" si="395"/>
        <v>1</v>
      </c>
    </row>
    <row r="2778" spans="1:25" x14ac:dyDescent="0.3">
      <c r="A2778">
        <v>2776</v>
      </c>
      <c r="B2778" t="s">
        <v>83</v>
      </c>
      <c r="C2778" t="s">
        <v>106</v>
      </c>
      <c r="D2778" t="s">
        <v>109</v>
      </c>
      <c r="E2778" t="s">
        <v>86</v>
      </c>
      <c r="F2778" t="s">
        <v>91</v>
      </c>
      <c r="G2778" t="s">
        <v>108</v>
      </c>
      <c r="H2778">
        <v>1199</v>
      </c>
      <c r="I2778">
        <v>118</v>
      </c>
      <c r="J2778">
        <v>17.2</v>
      </c>
      <c r="K2778">
        <v>13.5</v>
      </c>
      <c r="L2778">
        <v>2024</v>
      </c>
      <c r="M2778">
        <v>38044</v>
      </c>
      <c r="N2778">
        <v>1</v>
      </c>
      <c r="O2778">
        <v>1</v>
      </c>
      <c r="P2778">
        <v>10.31</v>
      </c>
      <c r="Q2778" t="b">
        <f t="shared" si="387"/>
        <v>1</v>
      </c>
      <c r="R2778" t="b">
        <f t="shared" si="388"/>
        <v>0</v>
      </c>
      <c r="S2778" t="b">
        <f t="shared" si="389"/>
        <v>0</v>
      </c>
      <c r="T2778" t="b">
        <f t="shared" si="390"/>
        <v>0</v>
      </c>
      <c r="U2778" t="b">
        <f t="shared" si="391"/>
        <v>0</v>
      </c>
      <c r="V2778" t="b">
        <f t="shared" si="392"/>
        <v>1</v>
      </c>
      <c r="W2778" t="b">
        <f t="shared" si="393"/>
        <v>1</v>
      </c>
      <c r="X2778" t="b">
        <f t="shared" si="394"/>
        <v>1</v>
      </c>
      <c r="Y2778" t="b">
        <f t="shared" si="395"/>
        <v>1</v>
      </c>
    </row>
    <row r="2779" spans="1:25" x14ac:dyDescent="0.3">
      <c r="A2779">
        <v>2777</v>
      </c>
      <c r="B2779" t="s">
        <v>83</v>
      </c>
      <c r="C2779" t="s">
        <v>106</v>
      </c>
      <c r="D2779" t="s">
        <v>109</v>
      </c>
      <c r="E2779" t="s">
        <v>86</v>
      </c>
      <c r="F2779" t="s">
        <v>91</v>
      </c>
      <c r="G2779" t="s">
        <v>108</v>
      </c>
      <c r="H2779">
        <v>1199</v>
      </c>
      <c r="I2779">
        <v>118</v>
      </c>
      <c r="J2779">
        <v>17.2</v>
      </c>
      <c r="K2779">
        <v>13.5</v>
      </c>
      <c r="L2779">
        <v>2025</v>
      </c>
      <c r="M2779">
        <v>17854</v>
      </c>
      <c r="N2779">
        <v>1</v>
      </c>
      <c r="O2779">
        <v>0</v>
      </c>
      <c r="P2779">
        <v>12.18</v>
      </c>
      <c r="Q2779" t="b">
        <f t="shared" si="387"/>
        <v>1</v>
      </c>
      <c r="R2779" t="b">
        <f t="shared" si="388"/>
        <v>0</v>
      </c>
      <c r="S2779" t="b">
        <f t="shared" si="389"/>
        <v>0</v>
      </c>
      <c r="T2779" t="b">
        <f t="shared" si="390"/>
        <v>0</v>
      </c>
      <c r="U2779" t="b">
        <f t="shared" si="391"/>
        <v>0</v>
      </c>
      <c r="V2779" t="b">
        <f t="shared" si="392"/>
        <v>1</v>
      </c>
      <c r="W2779" t="b">
        <f t="shared" si="393"/>
        <v>1</v>
      </c>
      <c r="X2779" t="b">
        <f t="shared" si="394"/>
        <v>1</v>
      </c>
      <c r="Y2779" t="b">
        <f t="shared" si="395"/>
        <v>1</v>
      </c>
    </row>
    <row r="2780" spans="1:25" x14ac:dyDescent="0.3">
      <c r="A2780">
        <v>2778</v>
      </c>
      <c r="B2780" t="s">
        <v>83</v>
      </c>
      <c r="C2780" t="s">
        <v>106</v>
      </c>
      <c r="D2780" t="s">
        <v>109</v>
      </c>
      <c r="E2780" t="s">
        <v>86</v>
      </c>
      <c r="F2780" t="s">
        <v>91</v>
      </c>
      <c r="G2780" t="s">
        <v>108</v>
      </c>
      <c r="H2780">
        <v>1199</v>
      </c>
      <c r="I2780">
        <v>118</v>
      </c>
      <c r="J2780">
        <v>17.2</v>
      </c>
      <c r="K2780">
        <v>13.5</v>
      </c>
      <c r="L2780">
        <v>2023</v>
      </c>
      <c r="M2780">
        <v>37677</v>
      </c>
      <c r="N2780">
        <v>1</v>
      </c>
      <c r="O2780">
        <v>0</v>
      </c>
      <c r="P2780">
        <v>9.44</v>
      </c>
      <c r="Q2780" t="b">
        <f t="shared" si="387"/>
        <v>1</v>
      </c>
      <c r="R2780" t="b">
        <f t="shared" si="388"/>
        <v>0</v>
      </c>
      <c r="S2780" t="b">
        <f t="shared" si="389"/>
        <v>0</v>
      </c>
      <c r="T2780" t="b">
        <f t="shared" si="390"/>
        <v>0</v>
      </c>
      <c r="U2780" t="b">
        <f t="shared" si="391"/>
        <v>0</v>
      </c>
      <c r="V2780" t="b">
        <f t="shared" si="392"/>
        <v>1</v>
      </c>
      <c r="W2780" t="b">
        <f t="shared" si="393"/>
        <v>1</v>
      </c>
      <c r="X2780" t="b">
        <f t="shared" si="394"/>
        <v>1</v>
      </c>
      <c r="Y2780" t="b">
        <f t="shared" si="395"/>
        <v>1</v>
      </c>
    </row>
    <row r="2781" spans="1:25" x14ac:dyDescent="0.3">
      <c r="A2781">
        <v>2779</v>
      </c>
      <c r="B2781" t="s">
        <v>83</v>
      </c>
      <c r="C2781" t="s">
        <v>106</v>
      </c>
      <c r="D2781" t="s">
        <v>109</v>
      </c>
      <c r="E2781" t="s">
        <v>86</v>
      </c>
      <c r="F2781" t="s">
        <v>91</v>
      </c>
      <c r="G2781" t="s">
        <v>108</v>
      </c>
      <c r="H2781">
        <v>1199</v>
      </c>
      <c r="I2781">
        <v>118</v>
      </c>
      <c r="J2781">
        <v>17.2</v>
      </c>
      <c r="K2781">
        <v>13.5</v>
      </c>
      <c r="L2781">
        <v>2020</v>
      </c>
      <c r="M2781">
        <v>125525</v>
      </c>
      <c r="N2781">
        <v>1</v>
      </c>
      <c r="O2781">
        <v>1</v>
      </c>
      <c r="P2781">
        <v>3.89</v>
      </c>
      <c r="Q2781" t="b">
        <f t="shared" si="387"/>
        <v>0</v>
      </c>
      <c r="R2781" t="b">
        <f t="shared" si="388"/>
        <v>0</v>
      </c>
      <c r="S2781" t="b">
        <f t="shared" si="389"/>
        <v>1</v>
      </c>
      <c r="T2781" t="b">
        <f t="shared" si="390"/>
        <v>0</v>
      </c>
      <c r="U2781" t="b">
        <f t="shared" si="391"/>
        <v>0</v>
      </c>
      <c r="V2781" t="b">
        <f t="shared" si="392"/>
        <v>0</v>
      </c>
      <c r="W2781" t="b">
        <f t="shared" si="393"/>
        <v>0</v>
      </c>
      <c r="X2781" t="b">
        <f t="shared" si="394"/>
        <v>1</v>
      </c>
      <c r="Y2781" t="b">
        <f t="shared" si="395"/>
        <v>0</v>
      </c>
    </row>
    <row r="2782" spans="1:25" x14ac:dyDescent="0.3">
      <c r="A2782">
        <v>2780</v>
      </c>
      <c r="B2782" t="s">
        <v>83</v>
      </c>
      <c r="C2782" t="s">
        <v>106</v>
      </c>
      <c r="D2782" t="s">
        <v>109</v>
      </c>
      <c r="E2782" t="s">
        <v>86</v>
      </c>
      <c r="F2782" t="s">
        <v>91</v>
      </c>
      <c r="G2782" t="s">
        <v>108</v>
      </c>
      <c r="H2782">
        <v>1199</v>
      </c>
      <c r="I2782">
        <v>118</v>
      </c>
      <c r="J2782">
        <v>17.2</v>
      </c>
      <c r="K2782">
        <v>13.5</v>
      </c>
      <c r="L2782">
        <v>2023</v>
      </c>
      <c r="M2782">
        <v>29136</v>
      </c>
      <c r="N2782">
        <v>1</v>
      </c>
      <c r="O2782">
        <v>0</v>
      </c>
      <c r="P2782">
        <v>10</v>
      </c>
      <c r="Q2782" t="b">
        <f t="shared" si="387"/>
        <v>1</v>
      </c>
      <c r="R2782" t="b">
        <f t="shared" si="388"/>
        <v>0</v>
      </c>
      <c r="S2782" t="b">
        <f t="shared" si="389"/>
        <v>0</v>
      </c>
      <c r="T2782" t="b">
        <f t="shared" si="390"/>
        <v>0</v>
      </c>
      <c r="U2782" t="b">
        <f t="shared" si="391"/>
        <v>0</v>
      </c>
      <c r="V2782" t="b">
        <f t="shared" si="392"/>
        <v>1</v>
      </c>
      <c r="W2782" t="b">
        <f t="shared" si="393"/>
        <v>1</v>
      </c>
      <c r="X2782" t="b">
        <f t="shared" si="394"/>
        <v>1</v>
      </c>
      <c r="Y2782" t="b">
        <f t="shared" si="395"/>
        <v>1</v>
      </c>
    </row>
    <row r="2783" spans="1:25" x14ac:dyDescent="0.3">
      <c r="A2783">
        <v>2781</v>
      </c>
      <c r="B2783" t="s">
        <v>83</v>
      </c>
      <c r="C2783" t="s">
        <v>106</v>
      </c>
      <c r="D2783" t="s">
        <v>109</v>
      </c>
      <c r="E2783" t="s">
        <v>86</v>
      </c>
      <c r="F2783" t="s">
        <v>91</v>
      </c>
      <c r="G2783" t="s">
        <v>108</v>
      </c>
      <c r="H2783">
        <v>1199</v>
      </c>
      <c r="I2783">
        <v>118</v>
      </c>
      <c r="J2783">
        <v>17.2</v>
      </c>
      <c r="K2783">
        <v>13.5</v>
      </c>
      <c r="L2783">
        <v>2021</v>
      </c>
      <c r="M2783">
        <v>67718</v>
      </c>
      <c r="N2783">
        <v>1</v>
      </c>
      <c r="O2783">
        <v>0</v>
      </c>
      <c r="P2783">
        <v>6.88</v>
      </c>
      <c r="Q2783" t="b">
        <f t="shared" si="387"/>
        <v>1</v>
      </c>
      <c r="R2783" t="b">
        <f t="shared" si="388"/>
        <v>0</v>
      </c>
      <c r="S2783" t="b">
        <f t="shared" si="389"/>
        <v>1</v>
      </c>
      <c r="T2783" t="b">
        <f t="shared" si="390"/>
        <v>0</v>
      </c>
      <c r="U2783" t="b">
        <f t="shared" si="391"/>
        <v>0</v>
      </c>
      <c r="V2783" t="b">
        <f t="shared" si="392"/>
        <v>0</v>
      </c>
      <c r="W2783" t="b">
        <f t="shared" si="393"/>
        <v>0</v>
      </c>
      <c r="X2783" t="b">
        <f t="shared" si="394"/>
        <v>1</v>
      </c>
      <c r="Y2783" t="b">
        <f t="shared" si="395"/>
        <v>0</v>
      </c>
    </row>
    <row r="2784" spans="1:25" x14ac:dyDescent="0.3">
      <c r="A2784">
        <v>2782</v>
      </c>
      <c r="B2784" t="s">
        <v>83</v>
      </c>
      <c r="C2784" t="s">
        <v>106</v>
      </c>
      <c r="D2784" t="s">
        <v>109</v>
      </c>
      <c r="E2784" t="s">
        <v>86</v>
      </c>
      <c r="F2784" t="s">
        <v>91</v>
      </c>
      <c r="G2784" t="s">
        <v>108</v>
      </c>
      <c r="H2784">
        <v>1199</v>
      </c>
      <c r="I2784">
        <v>118</v>
      </c>
      <c r="J2784">
        <v>17.2</v>
      </c>
      <c r="K2784">
        <v>13.5</v>
      </c>
      <c r="L2784">
        <v>2023</v>
      </c>
      <c r="M2784">
        <v>59059</v>
      </c>
      <c r="N2784">
        <v>1</v>
      </c>
      <c r="O2784">
        <v>0</v>
      </c>
      <c r="P2784">
        <v>9.6300000000000008</v>
      </c>
      <c r="Q2784" t="b">
        <f t="shared" si="387"/>
        <v>1</v>
      </c>
      <c r="R2784" t="b">
        <f t="shared" si="388"/>
        <v>0</v>
      </c>
      <c r="S2784" t="b">
        <f t="shared" si="389"/>
        <v>1</v>
      </c>
      <c r="T2784" t="b">
        <f t="shared" si="390"/>
        <v>0</v>
      </c>
      <c r="U2784" t="b">
        <f t="shared" si="391"/>
        <v>0</v>
      </c>
      <c r="V2784" t="b">
        <f t="shared" si="392"/>
        <v>1</v>
      </c>
      <c r="W2784" t="b">
        <f t="shared" si="393"/>
        <v>1</v>
      </c>
      <c r="X2784" t="b">
        <f t="shared" si="394"/>
        <v>1</v>
      </c>
      <c r="Y2784" t="b">
        <f t="shared" si="395"/>
        <v>1</v>
      </c>
    </row>
    <row r="2785" spans="1:25" x14ac:dyDescent="0.3">
      <c r="A2785">
        <v>2783</v>
      </c>
      <c r="B2785" t="s">
        <v>83</v>
      </c>
      <c r="C2785" t="s">
        <v>106</v>
      </c>
      <c r="D2785" t="s">
        <v>109</v>
      </c>
      <c r="E2785" t="s">
        <v>86</v>
      </c>
      <c r="F2785" t="s">
        <v>91</v>
      </c>
      <c r="G2785" t="s">
        <v>108</v>
      </c>
      <c r="H2785">
        <v>1199</v>
      </c>
      <c r="I2785">
        <v>118</v>
      </c>
      <c r="J2785">
        <v>17.2</v>
      </c>
      <c r="K2785">
        <v>13.5</v>
      </c>
      <c r="L2785">
        <v>2024</v>
      </c>
      <c r="M2785">
        <v>29961</v>
      </c>
      <c r="N2785">
        <v>1</v>
      </c>
      <c r="O2785">
        <v>0</v>
      </c>
      <c r="P2785">
        <v>10.96</v>
      </c>
      <c r="Q2785" t="b">
        <f t="shared" si="387"/>
        <v>1</v>
      </c>
      <c r="R2785" t="b">
        <f t="shared" si="388"/>
        <v>0</v>
      </c>
      <c r="S2785" t="b">
        <f t="shared" si="389"/>
        <v>0</v>
      </c>
      <c r="T2785" t="b">
        <f t="shared" si="390"/>
        <v>0</v>
      </c>
      <c r="U2785" t="b">
        <f t="shared" si="391"/>
        <v>0</v>
      </c>
      <c r="V2785" t="b">
        <f t="shared" si="392"/>
        <v>1</v>
      </c>
      <c r="W2785" t="b">
        <f t="shared" si="393"/>
        <v>1</v>
      </c>
      <c r="X2785" t="b">
        <f t="shared" si="394"/>
        <v>1</v>
      </c>
      <c r="Y2785" t="b">
        <f t="shared" si="395"/>
        <v>1</v>
      </c>
    </row>
    <row r="2786" spans="1:25" x14ac:dyDescent="0.3">
      <c r="A2786">
        <v>2784</v>
      </c>
      <c r="B2786" t="s">
        <v>83</v>
      </c>
      <c r="C2786" t="s">
        <v>106</v>
      </c>
      <c r="D2786" t="s">
        <v>109</v>
      </c>
      <c r="E2786" t="s">
        <v>86</v>
      </c>
      <c r="F2786" t="s">
        <v>91</v>
      </c>
      <c r="G2786" t="s">
        <v>108</v>
      </c>
      <c r="H2786">
        <v>1199</v>
      </c>
      <c r="I2786">
        <v>118</v>
      </c>
      <c r="J2786">
        <v>17.2</v>
      </c>
      <c r="K2786">
        <v>13.5</v>
      </c>
      <c r="L2786">
        <v>2022</v>
      </c>
      <c r="M2786">
        <v>84446</v>
      </c>
      <c r="N2786">
        <v>1</v>
      </c>
      <c r="O2786">
        <v>0</v>
      </c>
      <c r="P2786">
        <v>7.64</v>
      </c>
      <c r="Q2786" t="b">
        <f t="shared" si="387"/>
        <v>1</v>
      </c>
      <c r="R2786" t="b">
        <f t="shared" si="388"/>
        <v>0</v>
      </c>
      <c r="S2786" t="b">
        <f t="shared" si="389"/>
        <v>1</v>
      </c>
      <c r="T2786" t="b">
        <f t="shared" si="390"/>
        <v>0</v>
      </c>
      <c r="U2786" t="b">
        <f t="shared" si="391"/>
        <v>0</v>
      </c>
      <c r="V2786" t="b">
        <f t="shared" si="392"/>
        <v>0</v>
      </c>
      <c r="W2786" t="b">
        <f t="shared" si="393"/>
        <v>1</v>
      </c>
      <c r="X2786" t="b">
        <f t="shared" si="394"/>
        <v>1</v>
      </c>
      <c r="Y2786" t="b">
        <f t="shared" si="395"/>
        <v>0</v>
      </c>
    </row>
    <row r="2787" spans="1:25" x14ac:dyDescent="0.3">
      <c r="A2787">
        <v>2785</v>
      </c>
      <c r="B2787" t="s">
        <v>83</v>
      </c>
      <c r="C2787" t="s">
        <v>106</v>
      </c>
      <c r="D2787" t="s">
        <v>109</v>
      </c>
      <c r="E2787" t="s">
        <v>86</v>
      </c>
      <c r="F2787" t="s">
        <v>91</v>
      </c>
      <c r="G2787" t="s">
        <v>108</v>
      </c>
      <c r="H2787">
        <v>1199</v>
      </c>
      <c r="I2787">
        <v>118</v>
      </c>
      <c r="J2787">
        <v>17.2</v>
      </c>
      <c r="K2787">
        <v>13.5</v>
      </c>
      <c r="L2787">
        <v>2020</v>
      </c>
      <c r="M2787">
        <v>78010</v>
      </c>
      <c r="N2787">
        <v>3</v>
      </c>
      <c r="O2787">
        <v>1</v>
      </c>
      <c r="P2787">
        <v>3.93</v>
      </c>
      <c r="Q2787" t="b">
        <f t="shared" si="387"/>
        <v>0</v>
      </c>
      <c r="R2787" t="b">
        <f t="shared" si="388"/>
        <v>0</v>
      </c>
      <c r="S2787" t="b">
        <f t="shared" si="389"/>
        <v>1</v>
      </c>
      <c r="T2787" t="b">
        <f t="shared" si="390"/>
        <v>0</v>
      </c>
      <c r="U2787" t="b">
        <f t="shared" si="391"/>
        <v>0</v>
      </c>
      <c r="V2787" t="b">
        <f t="shared" si="392"/>
        <v>0</v>
      </c>
      <c r="W2787" t="b">
        <f t="shared" si="393"/>
        <v>0</v>
      </c>
      <c r="X2787" t="b">
        <f t="shared" si="394"/>
        <v>1</v>
      </c>
      <c r="Y2787" t="b">
        <f t="shared" si="395"/>
        <v>0</v>
      </c>
    </row>
    <row r="2788" spans="1:25" x14ac:dyDescent="0.3">
      <c r="A2788">
        <v>2786</v>
      </c>
      <c r="B2788" t="s">
        <v>83</v>
      </c>
      <c r="C2788" t="s">
        <v>106</v>
      </c>
      <c r="D2788" t="s">
        <v>109</v>
      </c>
      <c r="E2788" t="s">
        <v>86</v>
      </c>
      <c r="F2788" t="s">
        <v>91</v>
      </c>
      <c r="G2788" t="s">
        <v>108</v>
      </c>
      <c r="H2788">
        <v>1199</v>
      </c>
      <c r="I2788">
        <v>118</v>
      </c>
      <c r="J2788">
        <v>17.2</v>
      </c>
      <c r="K2788">
        <v>13.5</v>
      </c>
      <c r="L2788">
        <v>2022</v>
      </c>
      <c r="M2788">
        <v>75665</v>
      </c>
      <c r="N2788">
        <v>1</v>
      </c>
      <c r="O2788">
        <v>0</v>
      </c>
      <c r="P2788">
        <v>7.84</v>
      </c>
      <c r="Q2788" t="b">
        <f t="shared" si="387"/>
        <v>1</v>
      </c>
      <c r="R2788" t="b">
        <f t="shared" si="388"/>
        <v>0</v>
      </c>
      <c r="S2788" t="b">
        <f t="shared" si="389"/>
        <v>1</v>
      </c>
      <c r="T2788" t="b">
        <f t="shared" si="390"/>
        <v>0</v>
      </c>
      <c r="U2788" t="b">
        <f t="shared" si="391"/>
        <v>0</v>
      </c>
      <c r="V2788" t="b">
        <f t="shared" si="392"/>
        <v>0</v>
      </c>
      <c r="W2788" t="b">
        <f t="shared" si="393"/>
        <v>1</v>
      </c>
      <c r="X2788" t="b">
        <f t="shared" si="394"/>
        <v>1</v>
      </c>
      <c r="Y2788" t="b">
        <f t="shared" si="395"/>
        <v>0</v>
      </c>
    </row>
    <row r="2789" spans="1:25" x14ac:dyDescent="0.3">
      <c r="A2789">
        <v>2787</v>
      </c>
      <c r="B2789" t="s">
        <v>83</v>
      </c>
      <c r="C2789" t="s">
        <v>106</v>
      </c>
      <c r="D2789" t="s">
        <v>109</v>
      </c>
      <c r="E2789" t="s">
        <v>86</v>
      </c>
      <c r="F2789" t="s">
        <v>91</v>
      </c>
      <c r="G2789" t="s">
        <v>108</v>
      </c>
      <c r="H2789">
        <v>1199</v>
      </c>
      <c r="I2789">
        <v>118</v>
      </c>
      <c r="J2789">
        <v>17.2</v>
      </c>
      <c r="K2789">
        <v>13.5</v>
      </c>
      <c r="L2789">
        <v>2020</v>
      </c>
      <c r="M2789">
        <v>95409</v>
      </c>
      <c r="N2789">
        <v>1</v>
      </c>
      <c r="O2789">
        <v>0</v>
      </c>
      <c r="P2789">
        <v>5.15</v>
      </c>
      <c r="Q2789" t="b">
        <f t="shared" si="387"/>
        <v>1</v>
      </c>
      <c r="R2789" t="b">
        <f t="shared" si="388"/>
        <v>0</v>
      </c>
      <c r="S2789" t="b">
        <f t="shared" si="389"/>
        <v>1</v>
      </c>
      <c r="T2789" t="b">
        <f t="shared" si="390"/>
        <v>0</v>
      </c>
      <c r="U2789" t="b">
        <f t="shared" si="391"/>
        <v>0</v>
      </c>
      <c r="V2789" t="b">
        <f t="shared" si="392"/>
        <v>0</v>
      </c>
      <c r="W2789" t="b">
        <f t="shared" si="393"/>
        <v>0</v>
      </c>
      <c r="X2789" t="b">
        <f t="shared" si="394"/>
        <v>1</v>
      </c>
      <c r="Y2789" t="b">
        <f t="shared" si="395"/>
        <v>0</v>
      </c>
    </row>
    <row r="2790" spans="1:25" x14ac:dyDescent="0.3">
      <c r="A2790">
        <v>2788</v>
      </c>
      <c r="B2790" t="s">
        <v>83</v>
      </c>
      <c r="C2790" t="s">
        <v>106</v>
      </c>
      <c r="D2790" t="s">
        <v>109</v>
      </c>
      <c r="E2790" t="s">
        <v>86</v>
      </c>
      <c r="F2790" t="s">
        <v>91</v>
      </c>
      <c r="G2790" t="s">
        <v>108</v>
      </c>
      <c r="H2790">
        <v>1199</v>
      </c>
      <c r="I2790">
        <v>118</v>
      </c>
      <c r="J2790">
        <v>17.2</v>
      </c>
      <c r="K2790">
        <v>13.5</v>
      </c>
      <c r="L2790">
        <v>2026</v>
      </c>
      <c r="M2790">
        <v>7520</v>
      </c>
      <c r="N2790">
        <v>1</v>
      </c>
      <c r="O2790">
        <v>0</v>
      </c>
      <c r="P2790">
        <v>13.18</v>
      </c>
      <c r="Q2790" t="b">
        <f t="shared" si="387"/>
        <v>1</v>
      </c>
      <c r="R2790" t="b">
        <f t="shared" si="388"/>
        <v>0</v>
      </c>
      <c r="S2790" t="b">
        <f t="shared" si="389"/>
        <v>0</v>
      </c>
      <c r="T2790" t="b">
        <f t="shared" si="390"/>
        <v>0</v>
      </c>
      <c r="U2790" t="b">
        <f t="shared" si="391"/>
        <v>0</v>
      </c>
      <c r="V2790" t="b">
        <f t="shared" si="392"/>
        <v>1</v>
      </c>
      <c r="W2790" t="b">
        <f t="shared" si="393"/>
        <v>1</v>
      </c>
      <c r="X2790" t="b">
        <f t="shared" si="394"/>
        <v>1</v>
      </c>
      <c r="Y2790" t="b">
        <f t="shared" si="395"/>
        <v>1</v>
      </c>
    </row>
    <row r="2791" spans="1:25" x14ac:dyDescent="0.3">
      <c r="A2791">
        <v>2789</v>
      </c>
      <c r="B2791" t="s">
        <v>83</v>
      </c>
      <c r="C2791" t="s">
        <v>106</v>
      </c>
      <c r="D2791" t="s">
        <v>109</v>
      </c>
      <c r="E2791" t="s">
        <v>86</v>
      </c>
      <c r="F2791" t="s">
        <v>91</v>
      </c>
      <c r="G2791" t="s">
        <v>108</v>
      </c>
      <c r="H2791">
        <v>1199</v>
      </c>
      <c r="I2791">
        <v>118</v>
      </c>
      <c r="J2791">
        <v>17.2</v>
      </c>
      <c r="K2791">
        <v>13.5</v>
      </c>
      <c r="L2791">
        <v>2020</v>
      </c>
      <c r="M2791">
        <v>95567</v>
      </c>
      <c r="N2791">
        <v>1</v>
      </c>
      <c r="O2791">
        <v>0</v>
      </c>
      <c r="P2791">
        <v>5.35</v>
      </c>
      <c r="Q2791" t="b">
        <f t="shared" si="387"/>
        <v>1</v>
      </c>
      <c r="R2791" t="b">
        <f t="shared" si="388"/>
        <v>0</v>
      </c>
      <c r="S2791" t="b">
        <f t="shared" si="389"/>
        <v>1</v>
      </c>
      <c r="T2791" t="b">
        <f t="shared" si="390"/>
        <v>0</v>
      </c>
      <c r="U2791" t="b">
        <f t="shared" si="391"/>
        <v>0</v>
      </c>
      <c r="V2791" t="b">
        <f t="shared" si="392"/>
        <v>0</v>
      </c>
      <c r="W2791" t="b">
        <f t="shared" si="393"/>
        <v>0</v>
      </c>
      <c r="X2791" t="b">
        <f t="shared" si="394"/>
        <v>1</v>
      </c>
      <c r="Y2791" t="b">
        <f t="shared" si="395"/>
        <v>0</v>
      </c>
    </row>
    <row r="2792" spans="1:25" x14ac:dyDescent="0.3">
      <c r="A2792">
        <v>2790</v>
      </c>
      <c r="B2792" t="s">
        <v>83</v>
      </c>
      <c r="C2792" t="s">
        <v>106</v>
      </c>
      <c r="D2792" t="s">
        <v>109</v>
      </c>
      <c r="E2792" t="s">
        <v>86</v>
      </c>
      <c r="F2792" t="s">
        <v>91</v>
      </c>
      <c r="G2792" t="s">
        <v>108</v>
      </c>
      <c r="H2792">
        <v>1199</v>
      </c>
      <c r="I2792">
        <v>118</v>
      </c>
      <c r="J2792">
        <v>17.2</v>
      </c>
      <c r="K2792">
        <v>13.5</v>
      </c>
      <c r="L2792">
        <v>2023</v>
      </c>
      <c r="M2792">
        <v>66707</v>
      </c>
      <c r="N2792">
        <v>1</v>
      </c>
      <c r="O2792">
        <v>0</v>
      </c>
      <c r="P2792">
        <v>8.8800000000000008</v>
      </c>
      <c r="Q2792" t="b">
        <f t="shared" si="387"/>
        <v>1</v>
      </c>
      <c r="R2792" t="b">
        <f t="shared" si="388"/>
        <v>0</v>
      </c>
      <c r="S2792" t="b">
        <f t="shared" si="389"/>
        <v>1</v>
      </c>
      <c r="T2792" t="b">
        <f t="shared" si="390"/>
        <v>0</v>
      </c>
      <c r="U2792" t="b">
        <f t="shared" si="391"/>
        <v>0</v>
      </c>
      <c r="V2792" t="b">
        <f t="shared" si="392"/>
        <v>1</v>
      </c>
      <c r="W2792" t="b">
        <f t="shared" si="393"/>
        <v>1</v>
      </c>
      <c r="X2792" t="b">
        <f t="shared" si="394"/>
        <v>1</v>
      </c>
      <c r="Y2792" t="b">
        <f t="shared" si="395"/>
        <v>1</v>
      </c>
    </row>
    <row r="2793" spans="1:25" x14ac:dyDescent="0.3">
      <c r="A2793">
        <v>2791</v>
      </c>
      <c r="B2793" t="s">
        <v>83</v>
      </c>
      <c r="C2793" t="s">
        <v>106</v>
      </c>
      <c r="D2793" t="s">
        <v>109</v>
      </c>
      <c r="E2793" t="s">
        <v>86</v>
      </c>
      <c r="F2793" t="s">
        <v>91</v>
      </c>
      <c r="G2793" t="s">
        <v>108</v>
      </c>
      <c r="H2793">
        <v>1199</v>
      </c>
      <c r="I2793">
        <v>118</v>
      </c>
      <c r="J2793">
        <v>17.2</v>
      </c>
      <c r="K2793">
        <v>13.5</v>
      </c>
      <c r="L2793">
        <v>2024</v>
      </c>
      <c r="M2793">
        <v>47745</v>
      </c>
      <c r="N2793">
        <v>1</v>
      </c>
      <c r="O2793">
        <v>0</v>
      </c>
      <c r="P2793">
        <v>10.94</v>
      </c>
      <c r="Q2793" t="b">
        <f t="shared" si="387"/>
        <v>1</v>
      </c>
      <c r="R2793" t="b">
        <f t="shared" si="388"/>
        <v>0</v>
      </c>
      <c r="S2793" t="b">
        <f t="shared" si="389"/>
        <v>1</v>
      </c>
      <c r="T2793" t="b">
        <f t="shared" si="390"/>
        <v>0</v>
      </c>
      <c r="U2793" t="b">
        <f t="shared" si="391"/>
        <v>0</v>
      </c>
      <c r="V2793" t="b">
        <f t="shared" si="392"/>
        <v>1</v>
      </c>
      <c r="W2793" t="b">
        <f t="shared" si="393"/>
        <v>1</v>
      </c>
      <c r="X2793" t="b">
        <f t="shared" si="394"/>
        <v>1</v>
      </c>
      <c r="Y2793" t="b">
        <f t="shared" si="395"/>
        <v>1</v>
      </c>
    </row>
    <row r="2794" spans="1:25" x14ac:dyDescent="0.3">
      <c r="A2794">
        <v>2792</v>
      </c>
      <c r="B2794" t="s">
        <v>83</v>
      </c>
      <c r="C2794" t="s">
        <v>106</v>
      </c>
      <c r="D2794" t="s">
        <v>109</v>
      </c>
      <c r="E2794" t="s">
        <v>86</v>
      </c>
      <c r="F2794" t="s">
        <v>91</v>
      </c>
      <c r="G2794" t="s">
        <v>108</v>
      </c>
      <c r="H2794">
        <v>1199</v>
      </c>
      <c r="I2794">
        <v>118</v>
      </c>
      <c r="J2794">
        <v>17.2</v>
      </c>
      <c r="K2794">
        <v>13.5</v>
      </c>
      <c r="L2794">
        <v>2023</v>
      </c>
      <c r="M2794">
        <v>65792</v>
      </c>
      <c r="N2794">
        <v>2</v>
      </c>
      <c r="O2794">
        <v>0</v>
      </c>
      <c r="P2794">
        <v>8.74</v>
      </c>
      <c r="Q2794" t="b">
        <f t="shared" si="387"/>
        <v>1</v>
      </c>
      <c r="R2794" t="b">
        <f t="shared" si="388"/>
        <v>0</v>
      </c>
      <c r="S2794" t="b">
        <f t="shared" si="389"/>
        <v>1</v>
      </c>
      <c r="T2794" t="b">
        <f t="shared" si="390"/>
        <v>0</v>
      </c>
      <c r="U2794" t="b">
        <f t="shared" si="391"/>
        <v>0</v>
      </c>
      <c r="V2794" t="b">
        <f t="shared" si="392"/>
        <v>1</v>
      </c>
      <c r="W2794" t="b">
        <f t="shared" si="393"/>
        <v>1</v>
      </c>
      <c r="X2794" t="b">
        <f t="shared" si="394"/>
        <v>1</v>
      </c>
      <c r="Y2794" t="b">
        <f t="shared" si="395"/>
        <v>1</v>
      </c>
    </row>
    <row r="2795" spans="1:25" x14ac:dyDescent="0.3">
      <c r="A2795">
        <v>2793</v>
      </c>
      <c r="B2795" t="s">
        <v>83</v>
      </c>
      <c r="C2795" t="s">
        <v>106</v>
      </c>
      <c r="D2795" t="s">
        <v>109</v>
      </c>
      <c r="E2795" t="s">
        <v>86</v>
      </c>
      <c r="F2795" t="s">
        <v>91</v>
      </c>
      <c r="G2795" t="s">
        <v>108</v>
      </c>
      <c r="H2795">
        <v>1199</v>
      </c>
      <c r="I2795">
        <v>118</v>
      </c>
      <c r="J2795">
        <v>17.2</v>
      </c>
      <c r="K2795">
        <v>13.5</v>
      </c>
      <c r="L2795">
        <v>2025</v>
      </c>
      <c r="M2795">
        <v>29948</v>
      </c>
      <c r="N2795">
        <v>1</v>
      </c>
      <c r="O2795">
        <v>0</v>
      </c>
      <c r="P2795">
        <v>11.92</v>
      </c>
      <c r="Q2795" t="b">
        <f t="shared" si="387"/>
        <v>1</v>
      </c>
      <c r="R2795" t="b">
        <f t="shared" si="388"/>
        <v>0</v>
      </c>
      <c r="S2795" t="b">
        <f t="shared" si="389"/>
        <v>0</v>
      </c>
      <c r="T2795" t="b">
        <f t="shared" si="390"/>
        <v>0</v>
      </c>
      <c r="U2795" t="b">
        <f t="shared" si="391"/>
        <v>0</v>
      </c>
      <c r="V2795" t="b">
        <f t="shared" si="392"/>
        <v>1</v>
      </c>
      <c r="W2795" t="b">
        <f t="shared" si="393"/>
        <v>1</v>
      </c>
      <c r="X2795" t="b">
        <f t="shared" si="394"/>
        <v>1</v>
      </c>
      <c r="Y2795" t="b">
        <f t="shared" si="395"/>
        <v>1</v>
      </c>
    </row>
    <row r="2796" spans="1:25" x14ac:dyDescent="0.3">
      <c r="A2796">
        <v>2794</v>
      </c>
      <c r="B2796" t="s">
        <v>83</v>
      </c>
      <c r="C2796" t="s">
        <v>106</v>
      </c>
      <c r="D2796" t="s">
        <v>109</v>
      </c>
      <c r="E2796" t="s">
        <v>86</v>
      </c>
      <c r="F2796" t="s">
        <v>91</v>
      </c>
      <c r="G2796" t="s">
        <v>108</v>
      </c>
      <c r="H2796">
        <v>1199</v>
      </c>
      <c r="I2796">
        <v>118</v>
      </c>
      <c r="J2796">
        <v>17.2</v>
      </c>
      <c r="K2796">
        <v>13.5</v>
      </c>
      <c r="L2796">
        <v>2021</v>
      </c>
      <c r="M2796">
        <v>60329</v>
      </c>
      <c r="N2796">
        <v>1</v>
      </c>
      <c r="O2796">
        <v>0</v>
      </c>
      <c r="P2796">
        <v>7.05</v>
      </c>
      <c r="Q2796" t="b">
        <f t="shared" si="387"/>
        <v>1</v>
      </c>
      <c r="R2796" t="b">
        <f t="shared" si="388"/>
        <v>0</v>
      </c>
      <c r="S2796" t="b">
        <f t="shared" si="389"/>
        <v>1</v>
      </c>
      <c r="T2796" t="b">
        <f t="shared" si="390"/>
        <v>0</v>
      </c>
      <c r="U2796" t="b">
        <f t="shared" si="391"/>
        <v>0</v>
      </c>
      <c r="V2796" t="b">
        <f t="shared" si="392"/>
        <v>0</v>
      </c>
      <c r="W2796" t="b">
        <f t="shared" si="393"/>
        <v>1</v>
      </c>
      <c r="X2796" t="b">
        <f t="shared" si="394"/>
        <v>1</v>
      </c>
      <c r="Y2796" t="b">
        <f t="shared" si="395"/>
        <v>0</v>
      </c>
    </row>
    <row r="2797" spans="1:25" x14ac:dyDescent="0.3">
      <c r="A2797">
        <v>2795</v>
      </c>
      <c r="B2797" t="s">
        <v>83</v>
      </c>
      <c r="C2797" t="s">
        <v>106</v>
      </c>
      <c r="D2797" t="s">
        <v>109</v>
      </c>
      <c r="E2797" t="s">
        <v>86</v>
      </c>
      <c r="F2797" t="s">
        <v>91</v>
      </c>
      <c r="G2797" t="s">
        <v>108</v>
      </c>
      <c r="H2797">
        <v>1199</v>
      </c>
      <c r="I2797">
        <v>118</v>
      </c>
      <c r="J2797">
        <v>17.2</v>
      </c>
      <c r="K2797">
        <v>13.5</v>
      </c>
      <c r="L2797">
        <v>2026</v>
      </c>
      <c r="M2797">
        <v>6590</v>
      </c>
      <c r="N2797">
        <v>2</v>
      </c>
      <c r="O2797">
        <v>0</v>
      </c>
      <c r="P2797">
        <v>12.85</v>
      </c>
      <c r="Q2797" t="b">
        <f t="shared" si="387"/>
        <v>1</v>
      </c>
      <c r="R2797" t="b">
        <f t="shared" si="388"/>
        <v>0</v>
      </c>
      <c r="S2797" t="b">
        <f t="shared" si="389"/>
        <v>0</v>
      </c>
      <c r="T2797" t="b">
        <f t="shared" si="390"/>
        <v>0</v>
      </c>
      <c r="U2797" t="b">
        <f t="shared" si="391"/>
        <v>0</v>
      </c>
      <c r="V2797" t="b">
        <f t="shared" si="392"/>
        <v>1</v>
      </c>
      <c r="W2797" t="b">
        <f t="shared" si="393"/>
        <v>1</v>
      </c>
      <c r="X2797" t="b">
        <f t="shared" si="394"/>
        <v>1</v>
      </c>
      <c r="Y2797" t="b">
        <f t="shared" si="395"/>
        <v>1</v>
      </c>
    </row>
    <row r="2798" spans="1:25" x14ac:dyDescent="0.3">
      <c r="A2798">
        <v>2796</v>
      </c>
      <c r="B2798" t="s">
        <v>83</v>
      </c>
      <c r="C2798" t="s">
        <v>106</v>
      </c>
      <c r="D2798" t="s">
        <v>109</v>
      </c>
      <c r="E2798" t="s">
        <v>86</v>
      </c>
      <c r="F2798" t="s">
        <v>91</v>
      </c>
      <c r="G2798" t="s">
        <v>108</v>
      </c>
      <c r="H2798">
        <v>1199</v>
      </c>
      <c r="I2798">
        <v>118</v>
      </c>
      <c r="J2798">
        <v>17.2</v>
      </c>
      <c r="K2798">
        <v>13.5</v>
      </c>
      <c r="L2798">
        <v>2026</v>
      </c>
      <c r="M2798">
        <v>4330</v>
      </c>
      <c r="N2798">
        <v>1</v>
      </c>
      <c r="O2798">
        <v>0</v>
      </c>
      <c r="P2798">
        <v>13.04</v>
      </c>
      <c r="Q2798" t="b">
        <f t="shared" si="387"/>
        <v>1</v>
      </c>
      <c r="R2798" t="b">
        <f t="shared" si="388"/>
        <v>0</v>
      </c>
      <c r="S2798" t="b">
        <f t="shared" si="389"/>
        <v>0</v>
      </c>
      <c r="T2798" t="b">
        <f t="shared" si="390"/>
        <v>0</v>
      </c>
      <c r="U2798" t="b">
        <f t="shared" si="391"/>
        <v>0</v>
      </c>
      <c r="V2798" t="b">
        <f t="shared" si="392"/>
        <v>1</v>
      </c>
      <c r="W2798" t="b">
        <f t="shared" si="393"/>
        <v>1</v>
      </c>
      <c r="X2798" t="b">
        <f t="shared" si="394"/>
        <v>1</v>
      </c>
      <c r="Y2798" t="b">
        <f t="shared" si="395"/>
        <v>1</v>
      </c>
    </row>
    <row r="2799" spans="1:25" x14ac:dyDescent="0.3">
      <c r="A2799">
        <v>2797</v>
      </c>
      <c r="B2799" t="s">
        <v>83</v>
      </c>
      <c r="C2799" t="s">
        <v>106</v>
      </c>
      <c r="D2799" t="s">
        <v>109</v>
      </c>
      <c r="E2799" t="s">
        <v>86</v>
      </c>
      <c r="F2799" t="s">
        <v>91</v>
      </c>
      <c r="G2799" t="s">
        <v>108</v>
      </c>
      <c r="H2799">
        <v>1199</v>
      </c>
      <c r="I2799">
        <v>118</v>
      </c>
      <c r="J2799">
        <v>17.2</v>
      </c>
      <c r="K2799">
        <v>13.5</v>
      </c>
      <c r="L2799">
        <v>2020</v>
      </c>
      <c r="M2799">
        <v>66240</v>
      </c>
      <c r="N2799">
        <v>3</v>
      </c>
      <c r="O2799">
        <v>0</v>
      </c>
      <c r="P2799">
        <v>5.52</v>
      </c>
      <c r="Q2799" t="b">
        <f t="shared" si="387"/>
        <v>1</v>
      </c>
      <c r="R2799" t="b">
        <f t="shared" si="388"/>
        <v>0</v>
      </c>
      <c r="S2799" t="b">
        <f t="shared" si="389"/>
        <v>1</v>
      </c>
      <c r="T2799" t="b">
        <f t="shared" si="390"/>
        <v>0</v>
      </c>
      <c r="U2799" t="b">
        <f t="shared" si="391"/>
        <v>0</v>
      </c>
      <c r="V2799" t="b">
        <f t="shared" si="392"/>
        <v>0</v>
      </c>
      <c r="W2799" t="b">
        <f t="shared" si="393"/>
        <v>0</v>
      </c>
      <c r="X2799" t="b">
        <f t="shared" si="394"/>
        <v>1</v>
      </c>
      <c r="Y2799" t="b">
        <f t="shared" si="395"/>
        <v>0</v>
      </c>
    </row>
    <row r="2800" spans="1:25" x14ac:dyDescent="0.3">
      <c r="A2800">
        <v>2798</v>
      </c>
      <c r="B2800" t="s">
        <v>83</v>
      </c>
      <c r="C2800" t="s">
        <v>106</v>
      </c>
      <c r="D2800" t="s">
        <v>109</v>
      </c>
      <c r="E2800" t="s">
        <v>86</v>
      </c>
      <c r="F2800" t="s">
        <v>91</v>
      </c>
      <c r="G2800" t="s">
        <v>108</v>
      </c>
      <c r="H2800">
        <v>1199</v>
      </c>
      <c r="I2800">
        <v>118</v>
      </c>
      <c r="J2800">
        <v>17.2</v>
      </c>
      <c r="K2800">
        <v>13.5</v>
      </c>
      <c r="L2800">
        <v>2025</v>
      </c>
      <c r="M2800">
        <v>21580</v>
      </c>
      <c r="N2800">
        <v>1</v>
      </c>
      <c r="O2800">
        <v>1</v>
      </c>
      <c r="P2800">
        <v>11.64</v>
      </c>
      <c r="Q2800" t="b">
        <f t="shared" si="387"/>
        <v>1</v>
      </c>
      <c r="R2800" t="b">
        <f t="shared" si="388"/>
        <v>0</v>
      </c>
      <c r="S2800" t="b">
        <f t="shared" si="389"/>
        <v>0</v>
      </c>
      <c r="T2800" t="b">
        <f t="shared" si="390"/>
        <v>0</v>
      </c>
      <c r="U2800" t="b">
        <f t="shared" si="391"/>
        <v>0</v>
      </c>
      <c r="V2800" t="b">
        <f t="shared" si="392"/>
        <v>1</v>
      </c>
      <c r="W2800" t="b">
        <f t="shared" si="393"/>
        <v>1</v>
      </c>
      <c r="X2800" t="b">
        <f t="shared" si="394"/>
        <v>1</v>
      </c>
      <c r="Y2800" t="b">
        <f t="shared" si="395"/>
        <v>1</v>
      </c>
    </row>
    <row r="2801" spans="1:25" x14ac:dyDescent="0.3">
      <c r="A2801">
        <v>2799</v>
      </c>
      <c r="B2801" t="s">
        <v>83</v>
      </c>
      <c r="C2801" t="s">
        <v>106</v>
      </c>
      <c r="D2801" t="s">
        <v>109</v>
      </c>
      <c r="E2801" t="s">
        <v>86</v>
      </c>
      <c r="F2801" t="s">
        <v>91</v>
      </c>
      <c r="G2801" t="s">
        <v>108</v>
      </c>
      <c r="H2801">
        <v>1199</v>
      </c>
      <c r="I2801">
        <v>118</v>
      </c>
      <c r="J2801">
        <v>17.2</v>
      </c>
      <c r="K2801">
        <v>13.5</v>
      </c>
      <c r="L2801">
        <v>2023</v>
      </c>
      <c r="M2801">
        <v>33637</v>
      </c>
      <c r="N2801">
        <v>2</v>
      </c>
      <c r="O2801">
        <v>0</v>
      </c>
      <c r="P2801">
        <v>9.59</v>
      </c>
      <c r="Q2801" t="b">
        <f t="shared" si="387"/>
        <v>1</v>
      </c>
      <c r="R2801" t="b">
        <f t="shared" si="388"/>
        <v>0</v>
      </c>
      <c r="S2801" t="b">
        <f t="shared" si="389"/>
        <v>0</v>
      </c>
      <c r="T2801" t="b">
        <f t="shared" si="390"/>
        <v>0</v>
      </c>
      <c r="U2801" t="b">
        <f t="shared" si="391"/>
        <v>0</v>
      </c>
      <c r="V2801" t="b">
        <f t="shared" si="392"/>
        <v>1</v>
      </c>
      <c r="W2801" t="b">
        <f t="shared" si="393"/>
        <v>1</v>
      </c>
      <c r="X2801" t="b">
        <f t="shared" si="394"/>
        <v>1</v>
      </c>
      <c r="Y2801" t="b">
        <f t="shared" si="395"/>
        <v>1</v>
      </c>
    </row>
    <row r="2802" spans="1:25" x14ac:dyDescent="0.3">
      <c r="A2802">
        <v>2800</v>
      </c>
      <c r="B2802" t="s">
        <v>83</v>
      </c>
      <c r="C2802" t="s">
        <v>106</v>
      </c>
      <c r="D2802" t="s">
        <v>109</v>
      </c>
      <c r="E2802" t="s">
        <v>86</v>
      </c>
      <c r="F2802" t="s">
        <v>91</v>
      </c>
      <c r="G2802" t="s">
        <v>108</v>
      </c>
      <c r="H2802">
        <v>1199</v>
      </c>
      <c r="I2802">
        <v>118</v>
      </c>
      <c r="J2802">
        <v>17.2</v>
      </c>
      <c r="K2802">
        <v>13.5</v>
      </c>
      <c r="L2802">
        <v>2023</v>
      </c>
      <c r="M2802">
        <v>54866</v>
      </c>
      <c r="N2802">
        <v>2</v>
      </c>
      <c r="O2802">
        <v>0</v>
      </c>
      <c r="P2802">
        <v>8.6999999999999993</v>
      </c>
      <c r="Q2802" t="b">
        <f t="shared" si="387"/>
        <v>1</v>
      </c>
      <c r="R2802" t="b">
        <f t="shared" si="388"/>
        <v>0</v>
      </c>
      <c r="S2802" t="b">
        <f t="shared" si="389"/>
        <v>1</v>
      </c>
      <c r="T2802" t="b">
        <f t="shared" si="390"/>
        <v>0</v>
      </c>
      <c r="U2802" t="b">
        <f t="shared" si="391"/>
        <v>0</v>
      </c>
      <c r="V2802" t="b">
        <f t="shared" si="392"/>
        <v>1</v>
      </c>
      <c r="W2802" t="b">
        <f t="shared" si="393"/>
        <v>1</v>
      </c>
      <c r="X2802" t="b">
        <f t="shared" si="394"/>
        <v>1</v>
      </c>
      <c r="Y2802" t="b">
        <f t="shared" si="395"/>
        <v>1</v>
      </c>
    </row>
    <row r="2803" spans="1:25" x14ac:dyDescent="0.3">
      <c r="A2803">
        <v>2801</v>
      </c>
      <c r="B2803" t="s">
        <v>83</v>
      </c>
      <c r="C2803" t="s">
        <v>106</v>
      </c>
      <c r="D2803" t="s">
        <v>110</v>
      </c>
      <c r="E2803" t="s">
        <v>100</v>
      </c>
      <c r="F2803" t="s">
        <v>87</v>
      </c>
      <c r="G2803" t="s">
        <v>108</v>
      </c>
      <c r="H2803">
        <v>1497</v>
      </c>
      <c r="I2803">
        <v>113</v>
      </c>
      <c r="J2803">
        <v>23.2</v>
      </c>
      <c r="K2803">
        <v>12.5</v>
      </c>
      <c r="L2803">
        <v>2025</v>
      </c>
      <c r="M2803">
        <v>21133</v>
      </c>
      <c r="N2803">
        <v>1</v>
      </c>
      <c r="O2803">
        <v>0</v>
      </c>
      <c r="P2803">
        <v>11.12</v>
      </c>
      <c r="Q2803" t="b">
        <f t="shared" si="387"/>
        <v>1</v>
      </c>
      <c r="R2803" t="b">
        <f t="shared" si="388"/>
        <v>0</v>
      </c>
      <c r="S2803" t="b">
        <f t="shared" si="389"/>
        <v>0</v>
      </c>
      <c r="T2803" t="b">
        <f t="shared" si="390"/>
        <v>0</v>
      </c>
      <c r="U2803" t="b">
        <f t="shared" si="391"/>
        <v>0</v>
      </c>
      <c r="V2803" t="b">
        <f t="shared" si="392"/>
        <v>1</v>
      </c>
      <c r="W2803" t="b">
        <f t="shared" si="393"/>
        <v>1</v>
      </c>
      <c r="X2803" t="b">
        <f t="shared" si="394"/>
        <v>0</v>
      </c>
      <c r="Y2803" t="b">
        <f t="shared" si="395"/>
        <v>0</v>
      </c>
    </row>
    <row r="2804" spans="1:25" x14ac:dyDescent="0.3">
      <c r="A2804">
        <v>2802</v>
      </c>
      <c r="B2804" t="s">
        <v>83</v>
      </c>
      <c r="C2804" t="s">
        <v>106</v>
      </c>
      <c r="D2804" t="s">
        <v>110</v>
      </c>
      <c r="E2804" t="s">
        <v>100</v>
      </c>
      <c r="F2804" t="s">
        <v>87</v>
      </c>
      <c r="G2804" t="s">
        <v>108</v>
      </c>
      <c r="H2804">
        <v>1497</v>
      </c>
      <c r="I2804">
        <v>113</v>
      </c>
      <c r="J2804">
        <v>23.2</v>
      </c>
      <c r="K2804">
        <v>12.5</v>
      </c>
      <c r="L2804">
        <v>2026</v>
      </c>
      <c r="M2804">
        <v>6249</v>
      </c>
      <c r="N2804">
        <v>1</v>
      </c>
      <c r="O2804">
        <v>0</v>
      </c>
      <c r="P2804">
        <v>12.44</v>
      </c>
      <c r="Q2804" t="b">
        <f t="shared" si="387"/>
        <v>1</v>
      </c>
      <c r="R2804" t="b">
        <f t="shared" si="388"/>
        <v>0</v>
      </c>
      <c r="S2804" t="b">
        <f t="shared" si="389"/>
        <v>0</v>
      </c>
      <c r="T2804" t="b">
        <f t="shared" si="390"/>
        <v>0</v>
      </c>
      <c r="U2804" t="b">
        <f t="shared" si="391"/>
        <v>0</v>
      </c>
      <c r="V2804" t="b">
        <f t="shared" si="392"/>
        <v>1</v>
      </c>
      <c r="W2804" t="b">
        <f t="shared" si="393"/>
        <v>1</v>
      </c>
      <c r="X2804" t="b">
        <f t="shared" si="394"/>
        <v>0</v>
      </c>
      <c r="Y2804" t="b">
        <f t="shared" si="395"/>
        <v>0</v>
      </c>
    </row>
    <row r="2805" spans="1:25" x14ac:dyDescent="0.3">
      <c r="A2805">
        <v>2803</v>
      </c>
      <c r="B2805" t="s">
        <v>83</v>
      </c>
      <c r="C2805" t="s">
        <v>106</v>
      </c>
      <c r="D2805" t="s">
        <v>110</v>
      </c>
      <c r="E2805" t="s">
        <v>100</v>
      </c>
      <c r="F2805" t="s">
        <v>87</v>
      </c>
      <c r="G2805" t="s">
        <v>108</v>
      </c>
      <c r="H2805">
        <v>1497</v>
      </c>
      <c r="I2805">
        <v>113</v>
      </c>
      <c r="J2805">
        <v>23.2</v>
      </c>
      <c r="K2805">
        <v>12.5</v>
      </c>
      <c r="L2805">
        <v>2021</v>
      </c>
      <c r="M2805">
        <v>105784</v>
      </c>
      <c r="N2805">
        <v>1</v>
      </c>
      <c r="O2805">
        <v>0</v>
      </c>
      <c r="P2805">
        <v>5.87</v>
      </c>
      <c r="Q2805" t="b">
        <f t="shared" si="387"/>
        <v>1</v>
      </c>
      <c r="R2805" t="b">
        <f t="shared" si="388"/>
        <v>0</v>
      </c>
      <c r="S2805" t="b">
        <f t="shared" si="389"/>
        <v>1</v>
      </c>
      <c r="T2805" t="b">
        <f t="shared" si="390"/>
        <v>0</v>
      </c>
      <c r="U2805" t="b">
        <f t="shared" si="391"/>
        <v>0</v>
      </c>
      <c r="V2805" t="b">
        <f t="shared" si="392"/>
        <v>0</v>
      </c>
      <c r="W2805" t="b">
        <f t="shared" si="393"/>
        <v>0</v>
      </c>
      <c r="X2805" t="b">
        <f t="shared" si="394"/>
        <v>0</v>
      </c>
      <c r="Y2805" t="b">
        <f t="shared" si="395"/>
        <v>0</v>
      </c>
    </row>
    <row r="2806" spans="1:25" x14ac:dyDescent="0.3">
      <c r="A2806">
        <v>2804</v>
      </c>
      <c r="B2806" t="s">
        <v>83</v>
      </c>
      <c r="C2806" t="s">
        <v>106</v>
      </c>
      <c r="D2806" t="s">
        <v>110</v>
      </c>
      <c r="E2806" t="s">
        <v>100</v>
      </c>
      <c r="F2806" t="s">
        <v>87</v>
      </c>
      <c r="G2806" t="s">
        <v>108</v>
      </c>
      <c r="H2806">
        <v>1497</v>
      </c>
      <c r="I2806">
        <v>113</v>
      </c>
      <c r="J2806">
        <v>23.2</v>
      </c>
      <c r="K2806">
        <v>12.5</v>
      </c>
      <c r="L2806">
        <v>2024</v>
      </c>
      <c r="M2806">
        <v>26136</v>
      </c>
      <c r="N2806">
        <v>2</v>
      </c>
      <c r="O2806">
        <v>0</v>
      </c>
      <c r="P2806">
        <v>9.56</v>
      </c>
      <c r="Q2806" t="b">
        <f t="shared" si="387"/>
        <v>1</v>
      </c>
      <c r="R2806" t="b">
        <f t="shared" si="388"/>
        <v>0</v>
      </c>
      <c r="S2806" t="b">
        <f t="shared" si="389"/>
        <v>0</v>
      </c>
      <c r="T2806" t="b">
        <f t="shared" si="390"/>
        <v>0</v>
      </c>
      <c r="U2806" t="b">
        <f t="shared" si="391"/>
        <v>0</v>
      </c>
      <c r="V2806" t="b">
        <f t="shared" si="392"/>
        <v>1</v>
      </c>
      <c r="W2806" t="b">
        <f t="shared" si="393"/>
        <v>1</v>
      </c>
      <c r="X2806" t="b">
        <f t="shared" si="394"/>
        <v>0</v>
      </c>
      <c r="Y2806" t="b">
        <f t="shared" si="395"/>
        <v>0</v>
      </c>
    </row>
    <row r="2807" spans="1:25" x14ac:dyDescent="0.3">
      <c r="A2807">
        <v>2805</v>
      </c>
      <c r="B2807" t="s">
        <v>83</v>
      </c>
      <c r="C2807" t="s">
        <v>106</v>
      </c>
      <c r="D2807" t="s">
        <v>110</v>
      </c>
      <c r="E2807" t="s">
        <v>100</v>
      </c>
      <c r="F2807" t="s">
        <v>87</v>
      </c>
      <c r="G2807" t="s">
        <v>108</v>
      </c>
      <c r="H2807">
        <v>1497</v>
      </c>
      <c r="I2807">
        <v>113</v>
      </c>
      <c r="J2807">
        <v>23.2</v>
      </c>
      <c r="K2807">
        <v>12.5</v>
      </c>
      <c r="L2807">
        <v>2025</v>
      </c>
      <c r="M2807">
        <v>25002</v>
      </c>
      <c r="N2807">
        <v>1</v>
      </c>
      <c r="O2807">
        <v>0</v>
      </c>
      <c r="P2807">
        <v>11.21</v>
      </c>
      <c r="Q2807" t="b">
        <f t="shared" si="387"/>
        <v>1</v>
      </c>
      <c r="R2807" t="b">
        <f t="shared" si="388"/>
        <v>0</v>
      </c>
      <c r="S2807" t="b">
        <f t="shared" si="389"/>
        <v>0</v>
      </c>
      <c r="T2807" t="b">
        <f t="shared" si="390"/>
        <v>0</v>
      </c>
      <c r="U2807" t="b">
        <f t="shared" si="391"/>
        <v>0</v>
      </c>
      <c r="V2807" t="b">
        <f t="shared" si="392"/>
        <v>1</v>
      </c>
      <c r="W2807" t="b">
        <f t="shared" si="393"/>
        <v>1</v>
      </c>
      <c r="X2807" t="b">
        <f t="shared" si="394"/>
        <v>0</v>
      </c>
      <c r="Y2807" t="b">
        <f t="shared" si="395"/>
        <v>0</v>
      </c>
    </row>
    <row r="2808" spans="1:25" x14ac:dyDescent="0.3">
      <c r="A2808">
        <v>2806</v>
      </c>
      <c r="B2808" t="s">
        <v>83</v>
      </c>
      <c r="C2808" t="s">
        <v>106</v>
      </c>
      <c r="D2808" t="s">
        <v>110</v>
      </c>
      <c r="E2808" t="s">
        <v>100</v>
      </c>
      <c r="F2808" t="s">
        <v>87</v>
      </c>
      <c r="G2808" t="s">
        <v>108</v>
      </c>
      <c r="H2808">
        <v>1497</v>
      </c>
      <c r="I2808">
        <v>113</v>
      </c>
      <c r="J2808">
        <v>23.2</v>
      </c>
      <c r="K2808">
        <v>12.5</v>
      </c>
      <c r="L2808">
        <v>2022</v>
      </c>
      <c r="M2808">
        <v>83334</v>
      </c>
      <c r="N2808">
        <v>2</v>
      </c>
      <c r="O2808">
        <v>1</v>
      </c>
      <c r="P2808">
        <v>5.99</v>
      </c>
      <c r="Q2808" t="b">
        <f t="shared" si="387"/>
        <v>1</v>
      </c>
      <c r="R2808" t="b">
        <f t="shared" si="388"/>
        <v>0</v>
      </c>
      <c r="S2808" t="b">
        <f t="shared" si="389"/>
        <v>1</v>
      </c>
      <c r="T2808" t="b">
        <f t="shared" si="390"/>
        <v>0</v>
      </c>
      <c r="U2808" t="b">
        <f t="shared" si="391"/>
        <v>0</v>
      </c>
      <c r="V2808" t="b">
        <f t="shared" si="392"/>
        <v>0</v>
      </c>
      <c r="W2808" t="b">
        <f t="shared" si="393"/>
        <v>0</v>
      </c>
      <c r="X2808" t="b">
        <f t="shared" si="394"/>
        <v>0</v>
      </c>
      <c r="Y2808" t="b">
        <f t="shared" si="395"/>
        <v>0</v>
      </c>
    </row>
    <row r="2809" spans="1:25" x14ac:dyDescent="0.3">
      <c r="A2809">
        <v>2807</v>
      </c>
      <c r="B2809" t="s">
        <v>83</v>
      </c>
      <c r="C2809" t="s">
        <v>106</v>
      </c>
      <c r="D2809" t="s">
        <v>110</v>
      </c>
      <c r="E2809" t="s">
        <v>100</v>
      </c>
      <c r="F2809" t="s">
        <v>87</v>
      </c>
      <c r="G2809" t="s">
        <v>108</v>
      </c>
      <c r="H2809">
        <v>1497</v>
      </c>
      <c r="I2809">
        <v>113</v>
      </c>
      <c r="J2809">
        <v>23.2</v>
      </c>
      <c r="K2809">
        <v>12.5</v>
      </c>
      <c r="L2809">
        <v>2023</v>
      </c>
      <c r="M2809">
        <v>57951</v>
      </c>
      <c r="N2809">
        <v>2</v>
      </c>
      <c r="O2809">
        <v>0</v>
      </c>
      <c r="P2809">
        <v>7.84</v>
      </c>
      <c r="Q2809" t="b">
        <f t="shared" si="387"/>
        <v>1</v>
      </c>
      <c r="R2809" t="b">
        <f t="shared" si="388"/>
        <v>0</v>
      </c>
      <c r="S2809" t="b">
        <f t="shared" si="389"/>
        <v>1</v>
      </c>
      <c r="T2809" t="b">
        <f t="shared" si="390"/>
        <v>0</v>
      </c>
      <c r="U2809" t="b">
        <f t="shared" si="391"/>
        <v>0</v>
      </c>
      <c r="V2809" t="b">
        <f t="shared" si="392"/>
        <v>1</v>
      </c>
      <c r="W2809" t="b">
        <f t="shared" si="393"/>
        <v>1</v>
      </c>
      <c r="X2809" t="b">
        <f t="shared" si="394"/>
        <v>0</v>
      </c>
      <c r="Y2809" t="b">
        <f t="shared" si="395"/>
        <v>0</v>
      </c>
    </row>
    <row r="2810" spans="1:25" x14ac:dyDescent="0.3">
      <c r="A2810">
        <v>2808</v>
      </c>
      <c r="B2810" t="s">
        <v>83</v>
      </c>
      <c r="C2810" t="s">
        <v>106</v>
      </c>
      <c r="D2810" t="s">
        <v>110</v>
      </c>
      <c r="E2810" t="s">
        <v>100</v>
      </c>
      <c r="F2810" t="s">
        <v>87</v>
      </c>
      <c r="G2810" t="s">
        <v>108</v>
      </c>
      <c r="H2810">
        <v>1497</v>
      </c>
      <c r="I2810">
        <v>113</v>
      </c>
      <c r="J2810">
        <v>23.2</v>
      </c>
      <c r="K2810">
        <v>12.5</v>
      </c>
      <c r="L2810">
        <v>2025</v>
      </c>
      <c r="M2810">
        <v>20327</v>
      </c>
      <c r="N2810">
        <v>2</v>
      </c>
      <c r="O2810">
        <v>0</v>
      </c>
      <c r="P2810">
        <v>11.13</v>
      </c>
      <c r="Q2810" t="b">
        <f t="shared" si="387"/>
        <v>1</v>
      </c>
      <c r="R2810" t="b">
        <f t="shared" si="388"/>
        <v>0</v>
      </c>
      <c r="S2810" t="b">
        <f t="shared" si="389"/>
        <v>0</v>
      </c>
      <c r="T2810" t="b">
        <f t="shared" si="390"/>
        <v>0</v>
      </c>
      <c r="U2810" t="b">
        <f t="shared" si="391"/>
        <v>0</v>
      </c>
      <c r="V2810" t="b">
        <f t="shared" si="392"/>
        <v>1</v>
      </c>
      <c r="W2810" t="b">
        <f t="shared" si="393"/>
        <v>1</v>
      </c>
      <c r="X2810" t="b">
        <f t="shared" si="394"/>
        <v>0</v>
      </c>
      <c r="Y2810" t="b">
        <f t="shared" si="395"/>
        <v>0</v>
      </c>
    </row>
    <row r="2811" spans="1:25" x14ac:dyDescent="0.3">
      <c r="A2811">
        <v>2809</v>
      </c>
      <c r="B2811" t="s">
        <v>83</v>
      </c>
      <c r="C2811" t="s">
        <v>106</v>
      </c>
      <c r="D2811" t="s">
        <v>110</v>
      </c>
      <c r="E2811" t="s">
        <v>100</v>
      </c>
      <c r="F2811" t="s">
        <v>87</v>
      </c>
      <c r="G2811" t="s">
        <v>108</v>
      </c>
      <c r="H2811">
        <v>1497</v>
      </c>
      <c r="I2811">
        <v>113</v>
      </c>
      <c r="J2811">
        <v>23.2</v>
      </c>
      <c r="K2811">
        <v>12.5</v>
      </c>
      <c r="L2811">
        <v>2020</v>
      </c>
      <c r="M2811">
        <v>129435</v>
      </c>
      <c r="N2811">
        <v>1</v>
      </c>
      <c r="O2811">
        <v>0</v>
      </c>
      <c r="P2811">
        <v>4.79</v>
      </c>
      <c r="Q2811" t="b">
        <f t="shared" si="387"/>
        <v>1</v>
      </c>
      <c r="R2811" t="b">
        <f t="shared" si="388"/>
        <v>1</v>
      </c>
      <c r="S2811" t="b">
        <f t="shared" si="389"/>
        <v>1</v>
      </c>
      <c r="T2811" t="b">
        <f t="shared" si="390"/>
        <v>0</v>
      </c>
      <c r="U2811" t="b">
        <f t="shared" si="391"/>
        <v>0</v>
      </c>
      <c r="V2811" t="b">
        <f t="shared" si="392"/>
        <v>0</v>
      </c>
      <c r="W2811" t="b">
        <f t="shared" si="393"/>
        <v>0</v>
      </c>
      <c r="X2811" t="b">
        <f t="shared" si="394"/>
        <v>0</v>
      </c>
      <c r="Y2811" t="b">
        <f t="shared" si="395"/>
        <v>0</v>
      </c>
    </row>
    <row r="2812" spans="1:25" x14ac:dyDescent="0.3">
      <c r="A2812">
        <v>2810</v>
      </c>
      <c r="B2812" t="s">
        <v>83</v>
      </c>
      <c r="C2812" t="s">
        <v>106</v>
      </c>
      <c r="D2812" t="s">
        <v>110</v>
      </c>
      <c r="E2812" t="s">
        <v>100</v>
      </c>
      <c r="F2812" t="s">
        <v>87</v>
      </c>
      <c r="G2812" t="s">
        <v>108</v>
      </c>
      <c r="H2812">
        <v>1497</v>
      </c>
      <c r="I2812">
        <v>113</v>
      </c>
      <c r="J2812">
        <v>23.2</v>
      </c>
      <c r="K2812">
        <v>12.5</v>
      </c>
      <c r="L2812">
        <v>2025</v>
      </c>
      <c r="M2812">
        <v>24700</v>
      </c>
      <c r="N2812">
        <v>1</v>
      </c>
      <c r="O2812">
        <v>0</v>
      </c>
      <c r="P2812">
        <v>10.9</v>
      </c>
      <c r="Q2812" t="b">
        <f t="shared" si="387"/>
        <v>1</v>
      </c>
      <c r="R2812" t="b">
        <f t="shared" si="388"/>
        <v>0</v>
      </c>
      <c r="S2812" t="b">
        <f t="shared" si="389"/>
        <v>0</v>
      </c>
      <c r="T2812" t="b">
        <f t="shared" si="390"/>
        <v>0</v>
      </c>
      <c r="U2812" t="b">
        <f t="shared" si="391"/>
        <v>0</v>
      </c>
      <c r="V2812" t="b">
        <f t="shared" si="392"/>
        <v>1</v>
      </c>
      <c r="W2812" t="b">
        <f t="shared" si="393"/>
        <v>1</v>
      </c>
      <c r="X2812" t="b">
        <f t="shared" si="394"/>
        <v>0</v>
      </c>
      <c r="Y2812" t="b">
        <f t="shared" si="395"/>
        <v>0</v>
      </c>
    </row>
    <row r="2813" spans="1:25" x14ac:dyDescent="0.3">
      <c r="A2813">
        <v>2811</v>
      </c>
      <c r="B2813" t="s">
        <v>83</v>
      </c>
      <c r="C2813" t="s">
        <v>106</v>
      </c>
      <c r="D2813" t="s">
        <v>110</v>
      </c>
      <c r="E2813" t="s">
        <v>100</v>
      </c>
      <c r="F2813" t="s">
        <v>87</v>
      </c>
      <c r="G2813" t="s">
        <v>108</v>
      </c>
      <c r="H2813">
        <v>1497</v>
      </c>
      <c r="I2813">
        <v>113</v>
      </c>
      <c r="J2813">
        <v>23.2</v>
      </c>
      <c r="K2813">
        <v>12.5</v>
      </c>
      <c r="L2813">
        <v>2021</v>
      </c>
      <c r="M2813">
        <v>65400</v>
      </c>
      <c r="N2813">
        <v>1</v>
      </c>
      <c r="O2813">
        <v>0</v>
      </c>
      <c r="P2813">
        <v>6.46</v>
      </c>
      <c r="Q2813" t="b">
        <f t="shared" si="387"/>
        <v>1</v>
      </c>
      <c r="R2813" t="b">
        <f t="shared" si="388"/>
        <v>0</v>
      </c>
      <c r="S2813" t="b">
        <f t="shared" si="389"/>
        <v>1</v>
      </c>
      <c r="T2813" t="b">
        <f t="shared" si="390"/>
        <v>0</v>
      </c>
      <c r="U2813" t="b">
        <f t="shared" si="391"/>
        <v>0</v>
      </c>
      <c r="V2813" t="b">
        <f t="shared" si="392"/>
        <v>0</v>
      </c>
      <c r="W2813" t="b">
        <f t="shared" si="393"/>
        <v>0</v>
      </c>
      <c r="X2813" t="b">
        <f t="shared" si="394"/>
        <v>0</v>
      </c>
      <c r="Y2813" t="b">
        <f t="shared" si="395"/>
        <v>0</v>
      </c>
    </row>
    <row r="2814" spans="1:25" x14ac:dyDescent="0.3">
      <c r="A2814">
        <v>2812</v>
      </c>
      <c r="B2814" t="s">
        <v>83</v>
      </c>
      <c r="C2814" t="s">
        <v>106</v>
      </c>
      <c r="D2814" t="s">
        <v>110</v>
      </c>
      <c r="E2814" t="s">
        <v>100</v>
      </c>
      <c r="F2814" t="s">
        <v>87</v>
      </c>
      <c r="G2814" t="s">
        <v>108</v>
      </c>
      <c r="H2814">
        <v>1497</v>
      </c>
      <c r="I2814">
        <v>113</v>
      </c>
      <c r="J2814">
        <v>23.2</v>
      </c>
      <c r="K2814">
        <v>12.5</v>
      </c>
      <c r="L2814">
        <v>2022</v>
      </c>
      <c r="M2814">
        <v>87788</v>
      </c>
      <c r="N2814">
        <v>1</v>
      </c>
      <c r="O2814">
        <v>1</v>
      </c>
      <c r="P2814">
        <v>6.18</v>
      </c>
      <c r="Q2814" t="b">
        <f t="shared" si="387"/>
        <v>1</v>
      </c>
      <c r="R2814" t="b">
        <f t="shared" si="388"/>
        <v>0</v>
      </c>
      <c r="S2814" t="b">
        <f t="shared" si="389"/>
        <v>1</v>
      </c>
      <c r="T2814" t="b">
        <f t="shared" si="390"/>
        <v>0</v>
      </c>
      <c r="U2814" t="b">
        <f t="shared" si="391"/>
        <v>0</v>
      </c>
      <c r="V2814" t="b">
        <f t="shared" si="392"/>
        <v>0</v>
      </c>
      <c r="W2814" t="b">
        <f t="shared" si="393"/>
        <v>0</v>
      </c>
      <c r="X2814" t="b">
        <f t="shared" si="394"/>
        <v>0</v>
      </c>
      <c r="Y2814" t="b">
        <f t="shared" si="395"/>
        <v>0</v>
      </c>
    </row>
    <row r="2815" spans="1:25" x14ac:dyDescent="0.3">
      <c r="A2815">
        <v>2813</v>
      </c>
      <c r="B2815" t="s">
        <v>83</v>
      </c>
      <c r="C2815" t="s">
        <v>106</v>
      </c>
      <c r="D2815" t="s">
        <v>110</v>
      </c>
      <c r="E2815" t="s">
        <v>100</v>
      </c>
      <c r="F2815" t="s">
        <v>87</v>
      </c>
      <c r="G2815" t="s">
        <v>108</v>
      </c>
      <c r="H2815">
        <v>1497</v>
      </c>
      <c r="I2815">
        <v>113</v>
      </c>
      <c r="J2815">
        <v>23.2</v>
      </c>
      <c r="K2815">
        <v>12.5</v>
      </c>
      <c r="L2815">
        <v>2024</v>
      </c>
      <c r="M2815">
        <v>27365</v>
      </c>
      <c r="N2815">
        <v>1</v>
      </c>
      <c r="O2815">
        <v>0</v>
      </c>
      <c r="P2815">
        <v>10.25</v>
      </c>
      <c r="Q2815" t="b">
        <f t="shared" si="387"/>
        <v>1</v>
      </c>
      <c r="R2815" t="b">
        <f t="shared" si="388"/>
        <v>0</v>
      </c>
      <c r="S2815" t="b">
        <f t="shared" si="389"/>
        <v>0</v>
      </c>
      <c r="T2815" t="b">
        <f t="shared" si="390"/>
        <v>0</v>
      </c>
      <c r="U2815" t="b">
        <f t="shared" si="391"/>
        <v>0</v>
      </c>
      <c r="V2815" t="b">
        <f t="shared" si="392"/>
        <v>1</v>
      </c>
      <c r="W2815" t="b">
        <f t="shared" si="393"/>
        <v>1</v>
      </c>
      <c r="X2815" t="b">
        <f t="shared" si="394"/>
        <v>0</v>
      </c>
      <c r="Y2815" t="b">
        <f t="shared" si="395"/>
        <v>0</v>
      </c>
    </row>
    <row r="2816" spans="1:25" x14ac:dyDescent="0.3">
      <c r="A2816">
        <v>2814</v>
      </c>
      <c r="B2816" t="s">
        <v>83</v>
      </c>
      <c r="C2816" t="s">
        <v>106</v>
      </c>
      <c r="D2816" t="s">
        <v>110</v>
      </c>
      <c r="E2816" t="s">
        <v>100</v>
      </c>
      <c r="F2816" t="s">
        <v>87</v>
      </c>
      <c r="G2816" t="s">
        <v>108</v>
      </c>
      <c r="H2816">
        <v>1497</v>
      </c>
      <c r="I2816">
        <v>113</v>
      </c>
      <c r="J2816">
        <v>23.2</v>
      </c>
      <c r="K2816">
        <v>12.5</v>
      </c>
      <c r="L2816">
        <v>2021</v>
      </c>
      <c r="M2816">
        <v>104959</v>
      </c>
      <c r="N2816">
        <v>2</v>
      </c>
      <c r="O2816">
        <v>1</v>
      </c>
      <c r="P2816">
        <v>4.46</v>
      </c>
      <c r="Q2816" t="b">
        <f t="shared" si="387"/>
        <v>1</v>
      </c>
      <c r="R2816" t="b">
        <f t="shared" si="388"/>
        <v>1</v>
      </c>
      <c r="S2816" t="b">
        <f t="shared" si="389"/>
        <v>1</v>
      </c>
      <c r="T2816" t="b">
        <f t="shared" si="390"/>
        <v>0</v>
      </c>
      <c r="U2816" t="b">
        <f t="shared" si="391"/>
        <v>0</v>
      </c>
      <c r="V2816" t="b">
        <f t="shared" si="392"/>
        <v>0</v>
      </c>
      <c r="W2816" t="b">
        <f t="shared" si="393"/>
        <v>0</v>
      </c>
      <c r="X2816" t="b">
        <f t="shared" si="394"/>
        <v>0</v>
      </c>
      <c r="Y2816" t="b">
        <f t="shared" si="395"/>
        <v>0</v>
      </c>
    </row>
    <row r="2817" spans="1:25" x14ac:dyDescent="0.3">
      <c r="A2817">
        <v>2815</v>
      </c>
      <c r="B2817" t="s">
        <v>83</v>
      </c>
      <c r="C2817" t="s">
        <v>106</v>
      </c>
      <c r="D2817" t="s">
        <v>110</v>
      </c>
      <c r="E2817" t="s">
        <v>100</v>
      </c>
      <c r="F2817" t="s">
        <v>87</v>
      </c>
      <c r="G2817" t="s">
        <v>108</v>
      </c>
      <c r="H2817">
        <v>1497</v>
      </c>
      <c r="I2817">
        <v>113</v>
      </c>
      <c r="J2817">
        <v>23.2</v>
      </c>
      <c r="K2817">
        <v>12.5</v>
      </c>
      <c r="L2817">
        <v>2025</v>
      </c>
      <c r="M2817">
        <v>14427</v>
      </c>
      <c r="N2817">
        <v>3</v>
      </c>
      <c r="O2817">
        <v>0</v>
      </c>
      <c r="P2817">
        <v>10.38</v>
      </c>
      <c r="Q2817" t="b">
        <f t="shared" si="387"/>
        <v>1</v>
      </c>
      <c r="R2817" t="b">
        <f t="shared" si="388"/>
        <v>0</v>
      </c>
      <c r="S2817" t="b">
        <f t="shared" si="389"/>
        <v>0</v>
      </c>
      <c r="T2817" t="b">
        <f t="shared" si="390"/>
        <v>0</v>
      </c>
      <c r="U2817" t="b">
        <f t="shared" si="391"/>
        <v>0</v>
      </c>
      <c r="V2817" t="b">
        <f t="shared" si="392"/>
        <v>1</v>
      </c>
      <c r="W2817" t="b">
        <f t="shared" si="393"/>
        <v>1</v>
      </c>
      <c r="X2817" t="b">
        <f t="shared" si="394"/>
        <v>0</v>
      </c>
      <c r="Y2817" t="b">
        <f t="shared" si="395"/>
        <v>0</v>
      </c>
    </row>
    <row r="2818" spans="1:25" x14ac:dyDescent="0.3">
      <c r="A2818">
        <v>2816</v>
      </c>
      <c r="B2818" t="s">
        <v>83</v>
      </c>
      <c r="C2818" t="s">
        <v>106</v>
      </c>
      <c r="D2818" t="s">
        <v>110</v>
      </c>
      <c r="E2818" t="s">
        <v>100</v>
      </c>
      <c r="F2818" t="s">
        <v>87</v>
      </c>
      <c r="G2818" t="s">
        <v>108</v>
      </c>
      <c r="H2818">
        <v>1497</v>
      </c>
      <c r="I2818">
        <v>113</v>
      </c>
      <c r="J2818">
        <v>23.2</v>
      </c>
      <c r="K2818">
        <v>12.5</v>
      </c>
      <c r="L2818">
        <v>2026</v>
      </c>
      <c r="M2818">
        <v>5624</v>
      </c>
      <c r="N2818">
        <v>1</v>
      </c>
      <c r="O2818">
        <v>0</v>
      </c>
      <c r="P2818">
        <v>12.42</v>
      </c>
      <c r="Q2818" t="b">
        <f t="shared" si="387"/>
        <v>1</v>
      </c>
      <c r="R2818" t="b">
        <f t="shared" si="388"/>
        <v>0</v>
      </c>
      <c r="S2818" t="b">
        <f t="shared" si="389"/>
        <v>0</v>
      </c>
      <c r="T2818" t="b">
        <f t="shared" si="390"/>
        <v>0</v>
      </c>
      <c r="U2818" t="b">
        <f t="shared" si="391"/>
        <v>0</v>
      </c>
      <c r="V2818" t="b">
        <f t="shared" si="392"/>
        <v>1</v>
      </c>
      <c r="W2818" t="b">
        <f t="shared" si="393"/>
        <v>1</v>
      </c>
      <c r="X2818" t="b">
        <f t="shared" si="394"/>
        <v>0</v>
      </c>
      <c r="Y2818" t="b">
        <f t="shared" si="395"/>
        <v>0</v>
      </c>
    </row>
    <row r="2819" spans="1:25" x14ac:dyDescent="0.3">
      <c r="A2819">
        <v>2817</v>
      </c>
      <c r="B2819" t="s">
        <v>83</v>
      </c>
      <c r="C2819" t="s">
        <v>106</v>
      </c>
      <c r="D2819" t="s">
        <v>110</v>
      </c>
      <c r="E2819" t="s">
        <v>100</v>
      </c>
      <c r="F2819" t="s">
        <v>87</v>
      </c>
      <c r="G2819" t="s">
        <v>108</v>
      </c>
      <c r="H2819">
        <v>1497</v>
      </c>
      <c r="I2819">
        <v>113</v>
      </c>
      <c r="J2819">
        <v>23.2</v>
      </c>
      <c r="K2819">
        <v>12.5</v>
      </c>
      <c r="L2819">
        <v>2022</v>
      </c>
      <c r="M2819">
        <v>60521</v>
      </c>
      <c r="N2819">
        <v>2</v>
      </c>
      <c r="O2819">
        <v>0</v>
      </c>
      <c r="P2819">
        <v>6.87</v>
      </c>
      <c r="Q2819" t="b">
        <f t="shared" si="387"/>
        <v>1</v>
      </c>
      <c r="R2819" t="b">
        <f t="shared" si="388"/>
        <v>0</v>
      </c>
      <c r="S2819" t="b">
        <f t="shared" si="389"/>
        <v>1</v>
      </c>
      <c r="T2819" t="b">
        <f t="shared" si="390"/>
        <v>0</v>
      </c>
      <c r="U2819" t="b">
        <f t="shared" si="391"/>
        <v>0</v>
      </c>
      <c r="V2819" t="b">
        <f t="shared" si="392"/>
        <v>0</v>
      </c>
      <c r="W2819" t="b">
        <f t="shared" si="393"/>
        <v>0</v>
      </c>
      <c r="X2819" t="b">
        <f t="shared" si="394"/>
        <v>0</v>
      </c>
      <c r="Y2819" t="b">
        <f t="shared" si="395"/>
        <v>0</v>
      </c>
    </row>
    <row r="2820" spans="1:25" x14ac:dyDescent="0.3">
      <c r="A2820">
        <v>2818</v>
      </c>
      <c r="B2820" t="s">
        <v>83</v>
      </c>
      <c r="C2820" t="s">
        <v>106</v>
      </c>
      <c r="D2820" t="s">
        <v>110</v>
      </c>
      <c r="E2820" t="s">
        <v>100</v>
      </c>
      <c r="F2820" t="s">
        <v>87</v>
      </c>
      <c r="G2820" t="s">
        <v>108</v>
      </c>
      <c r="H2820">
        <v>1497</v>
      </c>
      <c r="I2820">
        <v>113</v>
      </c>
      <c r="J2820">
        <v>23.2</v>
      </c>
      <c r="K2820">
        <v>12.5</v>
      </c>
      <c r="L2820">
        <v>2025</v>
      </c>
      <c r="M2820">
        <v>21225</v>
      </c>
      <c r="N2820">
        <v>1</v>
      </c>
      <c r="O2820">
        <v>1</v>
      </c>
      <c r="P2820">
        <v>10.61</v>
      </c>
      <c r="Q2820" t="b">
        <f t="shared" ref="Q2820:Q2883" si="396">AND(P2820&gt;4,P2820&gt;4)</f>
        <v>1</v>
      </c>
      <c r="R2820" t="b">
        <f t="shared" ref="R2820:R2883" si="397">AND(P2820&gt;4,P2820&lt;5)</f>
        <v>0</v>
      </c>
      <c r="S2820" t="b">
        <f t="shared" ref="S2820:S2883" si="398">M2820&gt;40000</f>
        <v>0</v>
      </c>
      <c r="T2820" t="b">
        <f t="shared" ref="T2820:T2883" si="399">F2820=""</f>
        <v>0</v>
      </c>
      <c r="U2820" t="b">
        <f t="shared" ref="U2820:U2883" si="400">AND(R2820,S2820,T2820)</f>
        <v>0</v>
      </c>
      <c r="V2820" t="b">
        <f t="shared" ref="V2820:V2883" si="401">L2820&gt;2022</f>
        <v>1</v>
      </c>
      <c r="W2820" t="b">
        <f t="shared" ref="W2820:W2883" si="402">P2820&gt;7</f>
        <v>1</v>
      </c>
      <c r="X2820" t="b">
        <f t="shared" ref="X2820:X2883" si="403">F2820="Automatic"</f>
        <v>0</v>
      </c>
      <c r="Y2820" t="b">
        <f t="shared" ref="Y2820:Y2883" si="404">AND(V2820,W2820,X2820)</f>
        <v>0</v>
      </c>
    </row>
    <row r="2821" spans="1:25" x14ac:dyDescent="0.3">
      <c r="A2821">
        <v>2819</v>
      </c>
      <c r="B2821" t="s">
        <v>83</v>
      </c>
      <c r="C2821" t="s">
        <v>106</v>
      </c>
      <c r="D2821" t="s">
        <v>110</v>
      </c>
      <c r="E2821" t="s">
        <v>100</v>
      </c>
      <c r="F2821" t="s">
        <v>87</v>
      </c>
      <c r="G2821" t="s">
        <v>108</v>
      </c>
      <c r="H2821">
        <v>1497</v>
      </c>
      <c r="I2821">
        <v>113</v>
      </c>
      <c r="J2821">
        <v>23.2</v>
      </c>
      <c r="K2821">
        <v>12.5</v>
      </c>
      <c r="L2821">
        <v>2022</v>
      </c>
      <c r="M2821">
        <v>43962</v>
      </c>
      <c r="N2821">
        <v>1</v>
      </c>
      <c r="O2821">
        <v>0</v>
      </c>
      <c r="P2821">
        <v>7.96</v>
      </c>
      <c r="Q2821" t="b">
        <f t="shared" si="396"/>
        <v>1</v>
      </c>
      <c r="R2821" t="b">
        <f t="shared" si="397"/>
        <v>0</v>
      </c>
      <c r="S2821" t="b">
        <f t="shared" si="398"/>
        <v>1</v>
      </c>
      <c r="T2821" t="b">
        <f t="shared" si="399"/>
        <v>0</v>
      </c>
      <c r="U2821" t="b">
        <f t="shared" si="400"/>
        <v>0</v>
      </c>
      <c r="V2821" t="b">
        <f t="shared" si="401"/>
        <v>0</v>
      </c>
      <c r="W2821" t="b">
        <f t="shared" si="402"/>
        <v>1</v>
      </c>
      <c r="X2821" t="b">
        <f t="shared" si="403"/>
        <v>0</v>
      </c>
      <c r="Y2821" t="b">
        <f t="shared" si="404"/>
        <v>0</v>
      </c>
    </row>
    <row r="2822" spans="1:25" x14ac:dyDescent="0.3">
      <c r="A2822">
        <v>2820</v>
      </c>
      <c r="B2822" t="s">
        <v>83</v>
      </c>
      <c r="C2822" t="s">
        <v>106</v>
      </c>
      <c r="D2822" t="s">
        <v>110</v>
      </c>
      <c r="E2822" t="s">
        <v>100</v>
      </c>
      <c r="F2822" t="s">
        <v>87</v>
      </c>
      <c r="G2822" t="s">
        <v>108</v>
      </c>
      <c r="H2822">
        <v>1497</v>
      </c>
      <c r="I2822">
        <v>113</v>
      </c>
      <c r="J2822">
        <v>23.2</v>
      </c>
      <c r="K2822">
        <v>12.5</v>
      </c>
      <c r="L2822">
        <v>2026</v>
      </c>
      <c r="M2822">
        <v>9996</v>
      </c>
      <c r="N2822">
        <v>1</v>
      </c>
      <c r="O2822">
        <v>0</v>
      </c>
      <c r="P2822">
        <v>12.11</v>
      </c>
      <c r="Q2822" t="b">
        <f t="shared" si="396"/>
        <v>1</v>
      </c>
      <c r="R2822" t="b">
        <f t="shared" si="397"/>
        <v>0</v>
      </c>
      <c r="S2822" t="b">
        <f t="shared" si="398"/>
        <v>0</v>
      </c>
      <c r="T2822" t="b">
        <f t="shared" si="399"/>
        <v>0</v>
      </c>
      <c r="U2822" t="b">
        <f t="shared" si="400"/>
        <v>0</v>
      </c>
      <c r="V2822" t="b">
        <f t="shared" si="401"/>
        <v>1</v>
      </c>
      <c r="W2822" t="b">
        <f t="shared" si="402"/>
        <v>1</v>
      </c>
      <c r="X2822" t="b">
        <f t="shared" si="403"/>
        <v>0</v>
      </c>
      <c r="Y2822" t="b">
        <f t="shared" si="404"/>
        <v>0</v>
      </c>
    </row>
    <row r="2823" spans="1:25" x14ac:dyDescent="0.3">
      <c r="A2823">
        <v>2821</v>
      </c>
      <c r="B2823" t="s">
        <v>83</v>
      </c>
      <c r="C2823" t="s">
        <v>106</v>
      </c>
      <c r="D2823" t="s">
        <v>110</v>
      </c>
      <c r="E2823" t="s">
        <v>100</v>
      </c>
      <c r="F2823" t="s">
        <v>87</v>
      </c>
      <c r="G2823" t="s">
        <v>108</v>
      </c>
      <c r="H2823">
        <v>1497</v>
      </c>
      <c r="I2823">
        <v>113</v>
      </c>
      <c r="J2823">
        <v>23.2</v>
      </c>
      <c r="K2823">
        <v>12.5</v>
      </c>
      <c r="L2823">
        <v>2020</v>
      </c>
      <c r="M2823">
        <v>75181</v>
      </c>
      <c r="N2823">
        <v>1</v>
      </c>
      <c r="O2823">
        <v>0</v>
      </c>
      <c r="P2823">
        <v>5.66</v>
      </c>
      <c r="Q2823" t="b">
        <f t="shared" si="396"/>
        <v>1</v>
      </c>
      <c r="R2823" t="b">
        <f t="shared" si="397"/>
        <v>0</v>
      </c>
      <c r="S2823" t="b">
        <f t="shared" si="398"/>
        <v>1</v>
      </c>
      <c r="T2823" t="b">
        <f t="shared" si="399"/>
        <v>0</v>
      </c>
      <c r="U2823" t="b">
        <f t="shared" si="400"/>
        <v>0</v>
      </c>
      <c r="V2823" t="b">
        <f t="shared" si="401"/>
        <v>0</v>
      </c>
      <c r="W2823" t="b">
        <f t="shared" si="402"/>
        <v>0</v>
      </c>
      <c r="X2823" t="b">
        <f t="shared" si="403"/>
        <v>0</v>
      </c>
      <c r="Y2823" t="b">
        <f t="shared" si="404"/>
        <v>0</v>
      </c>
    </row>
    <row r="2824" spans="1:25" x14ac:dyDescent="0.3">
      <c r="A2824">
        <v>2822</v>
      </c>
      <c r="B2824" t="s">
        <v>83</v>
      </c>
      <c r="C2824" t="s">
        <v>106</v>
      </c>
      <c r="D2824" t="s">
        <v>110</v>
      </c>
      <c r="E2824" t="s">
        <v>100</v>
      </c>
      <c r="F2824" t="s">
        <v>87</v>
      </c>
      <c r="G2824" t="s">
        <v>108</v>
      </c>
      <c r="H2824">
        <v>1497</v>
      </c>
      <c r="I2824">
        <v>113</v>
      </c>
      <c r="J2824">
        <v>23.2</v>
      </c>
      <c r="K2824">
        <v>12.5</v>
      </c>
      <c r="L2824">
        <v>2026</v>
      </c>
      <c r="M2824">
        <v>5248</v>
      </c>
      <c r="N2824">
        <v>2</v>
      </c>
      <c r="O2824">
        <v>0</v>
      </c>
      <c r="P2824">
        <v>11.71</v>
      </c>
      <c r="Q2824" t="b">
        <f t="shared" si="396"/>
        <v>1</v>
      </c>
      <c r="R2824" t="b">
        <f t="shared" si="397"/>
        <v>0</v>
      </c>
      <c r="S2824" t="b">
        <f t="shared" si="398"/>
        <v>0</v>
      </c>
      <c r="T2824" t="b">
        <f t="shared" si="399"/>
        <v>0</v>
      </c>
      <c r="U2824" t="b">
        <f t="shared" si="400"/>
        <v>0</v>
      </c>
      <c r="V2824" t="b">
        <f t="shared" si="401"/>
        <v>1</v>
      </c>
      <c r="W2824" t="b">
        <f t="shared" si="402"/>
        <v>1</v>
      </c>
      <c r="X2824" t="b">
        <f t="shared" si="403"/>
        <v>0</v>
      </c>
      <c r="Y2824" t="b">
        <f t="shared" si="404"/>
        <v>0</v>
      </c>
    </row>
    <row r="2825" spans="1:25" x14ac:dyDescent="0.3">
      <c r="A2825">
        <v>2823</v>
      </c>
      <c r="B2825" t="s">
        <v>83</v>
      </c>
      <c r="C2825" t="s">
        <v>106</v>
      </c>
      <c r="D2825" t="s">
        <v>110</v>
      </c>
      <c r="E2825" t="s">
        <v>100</v>
      </c>
      <c r="F2825" t="s">
        <v>87</v>
      </c>
      <c r="G2825" t="s">
        <v>108</v>
      </c>
      <c r="H2825">
        <v>1497</v>
      </c>
      <c r="I2825">
        <v>113</v>
      </c>
      <c r="J2825">
        <v>23.2</v>
      </c>
      <c r="K2825">
        <v>12.5</v>
      </c>
      <c r="L2825">
        <v>2025</v>
      </c>
      <c r="M2825">
        <v>22770</v>
      </c>
      <c r="N2825">
        <v>1</v>
      </c>
      <c r="O2825">
        <v>0</v>
      </c>
      <c r="P2825">
        <v>11.43</v>
      </c>
      <c r="Q2825" t="b">
        <f t="shared" si="396"/>
        <v>1</v>
      </c>
      <c r="R2825" t="b">
        <f t="shared" si="397"/>
        <v>0</v>
      </c>
      <c r="S2825" t="b">
        <f t="shared" si="398"/>
        <v>0</v>
      </c>
      <c r="T2825" t="b">
        <f t="shared" si="399"/>
        <v>0</v>
      </c>
      <c r="U2825" t="b">
        <f t="shared" si="400"/>
        <v>0</v>
      </c>
      <c r="V2825" t="b">
        <f t="shared" si="401"/>
        <v>1</v>
      </c>
      <c r="W2825" t="b">
        <f t="shared" si="402"/>
        <v>1</v>
      </c>
      <c r="X2825" t="b">
        <f t="shared" si="403"/>
        <v>0</v>
      </c>
      <c r="Y2825" t="b">
        <f t="shared" si="404"/>
        <v>0</v>
      </c>
    </row>
    <row r="2826" spans="1:25" x14ac:dyDescent="0.3">
      <c r="A2826">
        <v>2824</v>
      </c>
      <c r="B2826" t="s">
        <v>83</v>
      </c>
      <c r="C2826" t="s">
        <v>106</v>
      </c>
      <c r="D2826" t="s">
        <v>110</v>
      </c>
      <c r="E2826" t="s">
        <v>100</v>
      </c>
      <c r="F2826" t="s">
        <v>87</v>
      </c>
      <c r="G2826" t="s">
        <v>108</v>
      </c>
      <c r="H2826">
        <v>1497</v>
      </c>
      <c r="I2826">
        <v>113</v>
      </c>
      <c r="J2826">
        <v>23.2</v>
      </c>
      <c r="K2826">
        <v>12.5</v>
      </c>
      <c r="L2826">
        <v>2025</v>
      </c>
      <c r="M2826">
        <v>29648</v>
      </c>
      <c r="N2826">
        <v>1</v>
      </c>
      <c r="O2826">
        <v>0</v>
      </c>
      <c r="P2826">
        <v>11.45</v>
      </c>
      <c r="Q2826" t="b">
        <f t="shared" si="396"/>
        <v>1</v>
      </c>
      <c r="R2826" t="b">
        <f t="shared" si="397"/>
        <v>0</v>
      </c>
      <c r="S2826" t="b">
        <f t="shared" si="398"/>
        <v>0</v>
      </c>
      <c r="T2826" t="b">
        <f t="shared" si="399"/>
        <v>0</v>
      </c>
      <c r="U2826" t="b">
        <f t="shared" si="400"/>
        <v>0</v>
      </c>
      <c r="V2826" t="b">
        <f t="shared" si="401"/>
        <v>1</v>
      </c>
      <c r="W2826" t="b">
        <f t="shared" si="402"/>
        <v>1</v>
      </c>
      <c r="X2826" t="b">
        <f t="shared" si="403"/>
        <v>0</v>
      </c>
      <c r="Y2826" t="b">
        <f t="shared" si="404"/>
        <v>0</v>
      </c>
    </row>
    <row r="2827" spans="1:25" x14ac:dyDescent="0.3">
      <c r="A2827">
        <v>2825</v>
      </c>
      <c r="B2827" t="s">
        <v>83</v>
      </c>
      <c r="C2827" t="s">
        <v>106</v>
      </c>
      <c r="D2827" t="s">
        <v>110</v>
      </c>
      <c r="E2827" t="s">
        <v>100</v>
      </c>
      <c r="F2827" t="s">
        <v>87</v>
      </c>
      <c r="G2827" t="s">
        <v>108</v>
      </c>
      <c r="H2827">
        <v>1497</v>
      </c>
      <c r="I2827">
        <v>113</v>
      </c>
      <c r="J2827">
        <v>23.2</v>
      </c>
      <c r="K2827">
        <v>12.5</v>
      </c>
      <c r="L2827">
        <v>2026</v>
      </c>
      <c r="M2827">
        <v>6183</v>
      </c>
      <c r="N2827">
        <v>3</v>
      </c>
      <c r="O2827">
        <v>0</v>
      </c>
      <c r="P2827">
        <v>11.27</v>
      </c>
      <c r="Q2827" t="b">
        <f t="shared" si="396"/>
        <v>1</v>
      </c>
      <c r="R2827" t="b">
        <f t="shared" si="397"/>
        <v>0</v>
      </c>
      <c r="S2827" t="b">
        <f t="shared" si="398"/>
        <v>0</v>
      </c>
      <c r="T2827" t="b">
        <f t="shared" si="399"/>
        <v>0</v>
      </c>
      <c r="U2827" t="b">
        <f t="shared" si="400"/>
        <v>0</v>
      </c>
      <c r="V2827" t="b">
        <f t="shared" si="401"/>
        <v>1</v>
      </c>
      <c r="W2827" t="b">
        <f t="shared" si="402"/>
        <v>1</v>
      </c>
      <c r="X2827" t="b">
        <f t="shared" si="403"/>
        <v>0</v>
      </c>
      <c r="Y2827" t="b">
        <f t="shared" si="404"/>
        <v>0</v>
      </c>
    </row>
    <row r="2828" spans="1:25" x14ac:dyDescent="0.3">
      <c r="A2828">
        <v>2826</v>
      </c>
      <c r="B2828" t="s">
        <v>83</v>
      </c>
      <c r="C2828" t="s">
        <v>106</v>
      </c>
      <c r="D2828" t="s">
        <v>110</v>
      </c>
      <c r="E2828" t="s">
        <v>100</v>
      </c>
      <c r="F2828" t="s">
        <v>87</v>
      </c>
      <c r="G2828" t="s">
        <v>108</v>
      </c>
      <c r="H2828">
        <v>1497</v>
      </c>
      <c r="I2828">
        <v>113</v>
      </c>
      <c r="J2828">
        <v>23.2</v>
      </c>
      <c r="K2828">
        <v>12.5</v>
      </c>
      <c r="L2828">
        <v>2023</v>
      </c>
      <c r="M2828">
        <v>62251</v>
      </c>
      <c r="N2828">
        <v>1</v>
      </c>
      <c r="O2828">
        <v>0</v>
      </c>
      <c r="P2828">
        <v>8.7799999999999994</v>
      </c>
      <c r="Q2828" t="b">
        <f t="shared" si="396"/>
        <v>1</v>
      </c>
      <c r="R2828" t="b">
        <f t="shared" si="397"/>
        <v>0</v>
      </c>
      <c r="S2828" t="b">
        <f t="shared" si="398"/>
        <v>1</v>
      </c>
      <c r="T2828" t="b">
        <f t="shared" si="399"/>
        <v>0</v>
      </c>
      <c r="U2828" t="b">
        <f t="shared" si="400"/>
        <v>0</v>
      </c>
      <c r="V2828" t="b">
        <f t="shared" si="401"/>
        <v>1</v>
      </c>
      <c r="W2828" t="b">
        <f t="shared" si="402"/>
        <v>1</v>
      </c>
      <c r="X2828" t="b">
        <f t="shared" si="403"/>
        <v>0</v>
      </c>
      <c r="Y2828" t="b">
        <f t="shared" si="404"/>
        <v>0</v>
      </c>
    </row>
    <row r="2829" spans="1:25" x14ac:dyDescent="0.3">
      <c r="A2829">
        <v>2827</v>
      </c>
      <c r="B2829" t="s">
        <v>83</v>
      </c>
      <c r="C2829" t="s">
        <v>106</v>
      </c>
      <c r="D2829" t="s">
        <v>110</v>
      </c>
      <c r="E2829" t="s">
        <v>100</v>
      </c>
      <c r="F2829" t="s">
        <v>87</v>
      </c>
      <c r="G2829" t="s">
        <v>108</v>
      </c>
      <c r="H2829">
        <v>1497</v>
      </c>
      <c r="I2829">
        <v>113</v>
      </c>
      <c r="J2829">
        <v>23.2</v>
      </c>
      <c r="K2829">
        <v>12.5</v>
      </c>
      <c r="L2829">
        <v>2021</v>
      </c>
      <c r="M2829">
        <v>70759</v>
      </c>
      <c r="N2829">
        <v>1</v>
      </c>
      <c r="O2829">
        <v>1</v>
      </c>
      <c r="P2829">
        <v>5.71</v>
      </c>
      <c r="Q2829" t="b">
        <f t="shared" si="396"/>
        <v>1</v>
      </c>
      <c r="R2829" t="b">
        <f t="shared" si="397"/>
        <v>0</v>
      </c>
      <c r="S2829" t="b">
        <f t="shared" si="398"/>
        <v>1</v>
      </c>
      <c r="T2829" t="b">
        <f t="shared" si="399"/>
        <v>0</v>
      </c>
      <c r="U2829" t="b">
        <f t="shared" si="400"/>
        <v>0</v>
      </c>
      <c r="V2829" t="b">
        <f t="shared" si="401"/>
        <v>0</v>
      </c>
      <c r="W2829" t="b">
        <f t="shared" si="402"/>
        <v>0</v>
      </c>
      <c r="X2829" t="b">
        <f t="shared" si="403"/>
        <v>0</v>
      </c>
      <c r="Y2829" t="b">
        <f t="shared" si="404"/>
        <v>0</v>
      </c>
    </row>
    <row r="2830" spans="1:25" x14ac:dyDescent="0.3">
      <c r="A2830">
        <v>2828</v>
      </c>
      <c r="B2830" t="s">
        <v>83</v>
      </c>
      <c r="C2830" t="s">
        <v>106</v>
      </c>
      <c r="D2830" t="s">
        <v>110</v>
      </c>
      <c r="E2830" t="s">
        <v>100</v>
      </c>
      <c r="F2830" t="s">
        <v>87</v>
      </c>
      <c r="G2830" t="s">
        <v>108</v>
      </c>
      <c r="H2830">
        <v>1497</v>
      </c>
      <c r="I2830">
        <v>113</v>
      </c>
      <c r="J2830">
        <v>23.2</v>
      </c>
      <c r="K2830">
        <v>12.5</v>
      </c>
      <c r="L2830">
        <v>2020</v>
      </c>
      <c r="M2830">
        <v>107806</v>
      </c>
      <c r="N2830">
        <v>1</v>
      </c>
      <c r="O2830">
        <v>0</v>
      </c>
      <c r="P2830">
        <v>4.96</v>
      </c>
      <c r="Q2830" t="b">
        <f t="shared" si="396"/>
        <v>1</v>
      </c>
      <c r="R2830" t="b">
        <f t="shared" si="397"/>
        <v>1</v>
      </c>
      <c r="S2830" t="b">
        <f t="shared" si="398"/>
        <v>1</v>
      </c>
      <c r="T2830" t="b">
        <f t="shared" si="399"/>
        <v>0</v>
      </c>
      <c r="U2830" t="b">
        <f t="shared" si="400"/>
        <v>0</v>
      </c>
      <c r="V2830" t="b">
        <f t="shared" si="401"/>
        <v>0</v>
      </c>
      <c r="W2830" t="b">
        <f t="shared" si="402"/>
        <v>0</v>
      </c>
      <c r="X2830" t="b">
        <f t="shared" si="403"/>
        <v>0</v>
      </c>
      <c r="Y2830" t="b">
        <f t="shared" si="404"/>
        <v>0</v>
      </c>
    </row>
    <row r="2831" spans="1:25" x14ac:dyDescent="0.3">
      <c r="A2831">
        <v>2829</v>
      </c>
      <c r="B2831" t="s">
        <v>83</v>
      </c>
      <c r="C2831" t="s">
        <v>106</v>
      </c>
      <c r="D2831" t="s">
        <v>110</v>
      </c>
      <c r="E2831" t="s">
        <v>100</v>
      </c>
      <c r="F2831" t="s">
        <v>87</v>
      </c>
      <c r="G2831" t="s">
        <v>108</v>
      </c>
      <c r="H2831">
        <v>1497</v>
      </c>
      <c r="I2831">
        <v>113</v>
      </c>
      <c r="J2831">
        <v>23.2</v>
      </c>
      <c r="K2831">
        <v>12.5</v>
      </c>
      <c r="L2831">
        <v>2026</v>
      </c>
      <c r="M2831">
        <v>4711</v>
      </c>
      <c r="N2831">
        <v>1</v>
      </c>
      <c r="O2831">
        <v>1</v>
      </c>
      <c r="P2831">
        <v>11.58</v>
      </c>
      <c r="Q2831" t="b">
        <f t="shared" si="396"/>
        <v>1</v>
      </c>
      <c r="R2831" t="b">
        <f t="shared" si="397"/>
        <v>0</v>
      </c>
      <c r="S2831" t="b">
        <f t="shared" si="398"/>
        <v>0</v>
      </c>
      <c r="T2831" t="b">
        <f t="shared" si="399"/>
        <v>0</v>
      </c>
      <c r="U2831" t="b">
        <f t="shared" si="400"/>
        <v>0</v>
      </c>
      <c r="V2831" t="b">
        <f t="shared" si="401"/>
        <v>1</v>
      </c>
      <c r="W2831" t="b">
        <f t="shared" si="402"/>
        <v>1</v>
      </c>
      <c r="X2831" t="b">
        <f t="shared" si="403"/>
        <v>0</v>
      </c>
      <c r="Y2831" t="b">
        <f t="shared" si="404"/>
        <v>0</v>
      </c>
    </row>
    <row r="2832" spans="1:25" x14ac:dyDescent="0.3">
      <c r="A2832">
        <v>2830</v>
      </c>
      <c r="B2832" t="s">
        <v>83</v>
      </c>
      <c r="C2832" t="s">
        <v>106</v>
      </c>
      <c r="D2832" t="s">
        <v>110</v>
      </c>
      <c r="E2832" t="s">
        <v>100</v>
      </c>
      <c r="F2832" t="s">
        <v>87</v>
      </c>
      <c r="G2832" t="s">
        <v>108</v>
      </c>
      <c r="H2832">
        <v>1497</v>
      </c>
      <c r="I2832">
        <v>113</v>
      </c>
      <c r="J2832">
        <v>23.2</v>
      </c>
      <c r="K2832">
        <v>12.5</v>
      </c>
      <c r="L2832">
        <v>2023</v>
      </c>
      <c r="M2832">
        <v>40893</v>
      </c>
      <c r="N2832">
        <v>1</v>
      </c>
      <c r="O2832">
        <v>0</v>
      </c>
      <c r="P2832">
        <v>8.51</v>
      </c>
      <c r="Q2832" t="b">
        <f t="shared" si="396"/>
        <v>1</v>
      </c>
      <c r="R2832" t="b">
        <f t="shared" si="397"/>
        <v>0</v>
      </c>
      <c r="S2832" t="b">
        <f t="shared" si="398"/>
        <v>1</v>
      </c>
      <c r="T2832" t="b">
        <f t="shared" si="399"/>
        <v>0</v>
      </c>
      <c r="U2832" t="b">
        <f t="shared" si="400"/>
        <v>0</v>
      </c>
      <c r="V2832" t="b">
        <f t="shared" si="401"/>
        <v>1</v>
      </c>
      <c r="W2832" t="b">
        <f t="shared" si="402"/>
        <v>1</v>
      </c>
      <c r="X2832" t="b">
        <f t="shared" si="403"/>
        <v>0</v>
      </c>
      <c r="Y2832" t="b">
        <f t="shared" si="404"/>
        <v>0</v>
      </c>
    </row>
    <row r="2833" spans="1:25" x14ac:dyDescent="0.3">
      <c r="A2833">
        <v>2831</v>
      </c>
      <c r="B2833" t="s">
        <v>83</v>
      </c>
      <c r="C2833" t="s">
        <v>106</v>
      </c>
      <c r="D2833" t="s">
        <v>110</v>
      </c>
      <c r="E2833" t="s">
        <v>100</v>
      </c>
      <c r="F2833" t="s">
        <v>87</v>
      </c>
      <c r="G2833" t="s">
        <v>108</v>
      </c>
      <c r="H2833">
        <v>1497</v>
      </c>
      <c r="I2833">
        <v>113</v>
      </c>
      <c r="J2833">
        <v>23.2</v>
      </c>
      <c r="K2833">
        <v>12.5</v>
      </c>
      <c r="L2833">
        <v>2025</v>
      </c>
      <c r="M2833">
        <v>19679</v>
      </c>
      <c r="N2833">
        <v>1</v>
      </c>
      <c r="O2833">
        <v>0</v>
      </c>
      <c r="P2833">
        <v>10.83</v>
      </c>
      <c r="Q2833" t="b">
        <f t="shared" si="396"/>
        <v>1</v>
      </c>
      <c r="R2833" t="b">
        <f t="shared" si="397"/>
        <v>0</v>
      </c>
      <c r="S2833" t="b">
        <f t="shared" si="398"/>
        <v>0</v>
      </c>
      <c r="T2833" t="b">
        <f t="shared" si="399"/>
        <v>0</v>
      </c>
      <c r="U2833" t="b">
        <f t="shared" si="400"/>
        <v>0</v>
      </c>
      <c r="V2833" t="b">
        <f t="shared" si="401"/>
        <v>1</v>
      </c>
      <c r="W2833" t="b">
        <f t="shared" si="402"/>
        <v>1</v>
      </c>
      <c r="X2833" t="b">
        <f t="shared" si="403"/>
        <v>0</v>
      </c>
      <c r="Y2833" t="b">
        <f t="shared" si="404"/>
        <v>0</v>
      </c>
    </row>
    <row r="2834" spans="1:25" x14ac:dyDescent="0.3">
      <c r="A2834">
        <v>2832</v>
      </c>
      <c r="B2834" t="s">
        <v>83</v>
      </c>
      <c r="C2834" t="s">
        <v>106</v>
      </c>
      <c r="D2834" t="s">
        <v>110</v>
      </c>
      <c r="E2834" t="s">
        <v>100</v>
      </c>
      <c r="F2834" t="s">
        <v>87</v>
      </c>
      <c r="G2834" t="s">
        <v>108</v>
      </c>
      <c r="H2834">
        <v>1497</v>
      </c>
      <c r="I2834">
        <v>113</v>
      </c>
      <c r="J2834">
        <v>23.2</v>
      </c>
      <c r="K2834">
        <v>12.5</v>
      </c>
      <c r="L2834">
        <v>2022</v>
      </c>
      <c r="M2834">
        <v>79904</v>
      </c>
      <c r="N2834">
        <v>1</v>
      </c>
      <c r="O2834">
        <v>0</v>
      </c>
      <c r="P2834">
        <v>7.4</v>
      </c>
      <c r="Q2834" t="b">
        <f t="shared" si="396"/>
        <v>1</v>
      </c>
      <c r="R2834" t="b">
        <f t="shared" si="397"/>
        <v>0</v>
      </c>
      <c r="S2834" t="b">
        <f t="shared" si="398"/>
        <v>1</v>
      </c>
      <c r="T2834" t="b">
        <f t="shared" si="399"/>
        <v>0</v>
      </c>
      <c r="U2834" t="b">
        <f t="shared" si="400"/>
        <v>0</v>
      </c>
      <c r="V2834" t="b">
        <f t="shared" si="401"/>
        <v>0</v>
      </c>
      <c r="W2834" t="b">
        <f t="shared" si="402"/>
        <v>1</v>
      </c>
      <c r="X2834" t="b">
        <f t="shared" si="403"/>
        <v>0</v>
      </c>
      <c r="Y2834" t="b">
        <f t="shared" si="404"/>
        <v>0</v>
      </c>
    </row>
    <row r="2835" spans="1:25" x14ac:dyDescent="0.3">
      <c r="A2835">
        <v>2833</v>
      </c>
      <c r="B2835" t="s">
        <v>83</v>
      </c>
      <c r="C2835" t="s">
        <v>106</v>
      </c>
      <c r="D2835" t="s">
        <v>110</v>
      </c>
      <c r="E2835" t="s">
        <v>100</v>
      </c>
      <c r="F2835" t="s">
        <v>87</v>
      </c>
      <c r="G2835" t="s">
        <v>108</v>
      </c>
      <c r="H2835">
        <v>1497</v>
      </c>
      <c r="I2835">
        <v>113</v>
      </c>
      <c r="J2835">
        <v>23.2</v>
      </c>
      <c r="K2835">
        <v>12.5</v>
      </c>
      <c r="L2835">
        <v>2023</v>
      </c>
      <c r="M2835">
        <v>68002</v>
      </c>
      <c r="N2835">
        <v>1</v>
      </c>
      <c r="O2835">
        <v>0</v>
      </c>
      <c r="P2835">
        <v>8.36</v>
      </c>
      <c r="Q2835" t="b">
        <f t="shared" si="396"/>
        <v>1</v>
      </c>
      <c r="R2835" t="b">
        <f t="shared" si="397"/>
        <v>0</v>
      </c>
      <c r="S2835" t="b">
        <f t="shared" si="398"/>
        <v>1</v>
      </c>
      <c r="T2835" t="b">
        <f t="shared" si="399"/>
        <v>0</v>
      </c>
      <c r="U2835" t="b">
        <f t="shared" si="400"/>
        <v>0</v>
      </c>
      <c r="V2835" t="b">
        <f t="shared" si="401"/>
        <v>1</v>
      </c>
      <c r="W2835" t="b">
        <f t="shared" si="402"/>
        <v>1</v>
      </c>
      <c r="X2835" t="b">
        <f t="shared" si="403"/>
        <v>0</v>
      </c>
      <c r="Y2835" t="b">
        <f t="shared" si="404"/>
        <v>0</v>
      </c>
    </row>
    <row r="2836" spans="1:25" x14ac:dyDescent="0.3">
      <c r="A2836">
        <v>2834</v>
      </c>
      <c r="B2836" t="s">
        <v>83</v>
      </c>
      <c r="C2836" t="s">
        <v>106</v>
      </c>
      <c r="D2836" t="s">
        <v>110</v>
      </c>
      <c r="E2836" t="s">
        <v>100</v>
      </c>
      <c r="F2836" t="s">
        <v>87</v>
      </c>
      <c r="G2836" t="s">
        <v>108</v>
      </c>
      <c r="H2836">
        <v>1497</v>
      </c>
      <c r="I2836">
        <v>113</v>
      </c>
      <c r="J2836">
        <v>23.2</v>
      </c>
      <c r="K2836">
        <v>12.5</v>
      </c>
      <c r="L2836">
        <v>2026</v>
      </c>
      <c r="M2836">
        <v>5203</v>
      </c>
      <c r="N2836">
        <v>2</v>
      </c>
      <c r="O2836">
        <v>0</v>
      </c>
      <c r="P2836">
        <v>12.28</v>
      </c>
      <c r="Q2836" t="b">
        <f t="shared" si="396"/>
        <v>1</v>
      </c>
      <c r="R2836" t="b">
        <f t="shared" si="397"/>
        <v>0</v>
      </c>
      <c r="S2836" t="b">
        <f t="shared" si="398"/>
        <v>0</v>
      </c>
      <c r="T2836" t="b">
        <f t="shared" si="399"/>
        <v>0</v>
      </c>
      <c r="U2836" t="b">
        <f t="shared" si="400"/>
        <v>0</v>
      </c>
      <c r="V2836" t="b">
        <f t="shared" si="401"/>
        <v>1</v>
      </c>
      <c r="W2836" t="b">
        <f t="shared" si="402"/>
        <v>1</v>
      </c>
      <c r="X2836" t="b">
        <f t="shared" si="403"/>
        <v>0</v>
      </c>
      <c r="Y2836" t="b">
        <f t="shared" si="404"/>
        <v>0</v>
      </c>
    </row>
    <row r="2837" spans="1:25" x14ac:dyDescent="0.3">
      <c r="A2837">
        <v>2835</v>
      </c>
      <c r="B2837" t="s">
        <v>83</v>
      </c>
      <c r="C2837" t="s">
        <v>106</v>
      </c>
      <c r="D2837" t="s">
        <v>110</v>
      </c>
      <c r="E2837" t="s">
        <v>100</v>
      </c>
      <c r="F2837" t="s">
        <v>87</v>
      </c>
      <c r="G2837" t="s">
        <v>108</v>
      </c>
      <c r="H2837">
        <v>1497</v>
      </c>
      <c r="I2837">
        <v>113</v>
      </c>
      <c r="J2837">
        <v>23.2</v>
      </c>
      <c r="K2837">
        <v>12.5</v>
      </c>
      <c r="L2837">
        <v>2026</v>
      </c>
      <c r="M2837">
        <v>4586</v>
      </c>
      <c r="N2837">
        <v>1</v>
      </c>
      <c r="O2837">
        <v>0</v>
      </c>
      <c r="P2837">
        <v>12.22</v>
      </c>
      <c r="Q2837" t="b">
        <f t="shared" si="396"/>
        <v>1</v>
      </c>
      <c r="R2837" t="b">
        <f t="shared" si="397"/>
        <v>0</v>
      </c>
      <c r="S2837" t="b">
        <f t="shared" si="398"/>
        <v>0</v>
      </c>
      <c r="T2837" t="b">
        <f t="shared" si="399"/>
        <v>0</v>
      </c>
      <c r="U2837" t="b">
        <f t="shared" si="400"/>
        <v>0</v>
      </c>
      <c r="V2837" t="b">
        <f t="shared" si="401"/>
        <v>1</v>
      </c>
      <c r="W2837" t="b">
        <f t="shared" si="402"/>
        <v>1</v>
      </c>
      <c r="X2837" t="b">
        <f t="shared" si="403"/>
        <v>0</v>
      </c>
      <c r="Y2837" t="b">
        <f t="shared" si="404"/>
        <v>0</v>
      </c>
    </row>
    <row r="2838" spans="1:25" x14ac:dyDescent="0.3">
      <c r="A2838">
        <v>2836</v>
      </c>
      <c r="B2838" t="s">
        <v>83</v>
      </c>
      <c r="C2838" t="s">
        <v>106</v>
      </c>
      <c r="D2838" t="s">
        <v>110</v>
      </c>
      <c r="E2838" t="s">
        <v>100</v>
      </c>
      <c r="F2838" t="s">
        <v>87</v>
      </c>
      <c r="G2838" t="s">
        <v>108</v>
      </c>
      <c r="H2838">
        <v>1497</v>
      </c>
      <c r="I2838">
        <v>113</v>
      </c>
      <c r="J2838">
        <v>23.2</v>
      </c>
      <c r="K2838">
        <v>12.5</v>
      </c>
      <c r="L2838">
        <v>2022</v>
      </c>
      <c r="M2838">
        <v>41511</v>
      </c>
      <c r="N2838">
        <v>3</v>
      </c>
      <c r="O2838">
        <v>0</v>
      </c>
      <c r="P2838">
        <v>6.88</v>
      </c>
      <c r="Q2838" t="b">
        <f t="shared" si="396"/>
        <v>1</v>
      </c>
      <c r="R2838" t="b">
        <f t="shared" si="397"/>
        <v>0</v>
      </c>
      <c r="S2838" t="b">
        <f t="shared" si="398"/>
        <v>1</v>
      </c>
      <c r="T2838" t="b">
        <f t="shared" si="399"/>
        <v>0</v>
      </c>
      <c r="U2838" t="b">
        <f t="shared" si="400"/>
        <v>0</v>
      </c>
      <c r="V2838" t="b">
        <f t="shared" si="401"/>
        <v>0</v>
      </c>
      <c r="W2838" t="b">
        <f t="shared" si="402"/>
        <v>0</v>
      </c>
      <c r="X2838" t="b">
        <f t="shared" si="403"/>
        <v>0</v>
      </c>
      <c r="Y2838" t="b">
        <f t="shared" si="404"/>
        <v>0</v>
      </c>
    </row>
    <row r="2839" spans="1:25" x14ac:dyDescent="0.3">
      <c r="A2839">
        <v>2837</v>
      </c>
      <c r="B2839" t="s">
        <v>83</v>
      </c>
      <c r="C2839" t="s">
        <v>106</v>
      </c>
      <c r="D2839" t="s">
        <v>110</v>
      </c>
      <c r="E2839" t="s">
        <v>100</v>
      </c>
      <c r="F2839" t="s">
        <v>87</v>
      </c>
      <c r="G2839" t="s">
        <v>108</v>
      </c>
      <c r="H2839">
        <v>1497</v>
      </c>
      <c r="I2839">
        <v>113</v>
      </c>
      <c r="J2839">
        <v>23.2</v>
      </c>
      <c r="K2839">
        <v>12.5</v>
      </c>
      <c r="L2839">
        <v>2022</v>
      </c>
      <c r="M2839">
        <v>70633</v>
      </c>
      <c r="N2839">
        <v>2</v>
      </c>
      <c r="O2839">
        <v>1</v>
      </c>
      <c r="P2839">
        <v>6.51</v>
      </c>
      <c r="Q2839" t="b">
        <f t="shared" si="396"/>
        <v>1</v>
      </c>
      <c r="R2839" t="b">
        <f t="shared" si="397"/>
        <v>0</v>
      </c>
      <c r="S2839" t="b">
        <f t="shared" si="398"/>
        <v>1</v>
      </c>
      <c r="T2839" t="b">
        <f t="shared" si="399"/>
        <v>0</v>
      </c>
      <c r="U2839" t="b">
        <f t="shared" si="400"/>
        <v>0</v>
      </c>
      <c r="V2839" t="b">
        <f t="shared" si="401"/>
        <v>0</v>
      </c>
      <c r="W2839" t="b">
        <f t="shared" si="402"/>
        <v>0</v>
      </c>
      <c r="X2839" t="b">
        <f t="shared" si="403"/>
        <v>0</v>
      </c>
      <c r="Y2839" t="b">
        <f t="shared" si="404"/>
        <v>0</v>
      </c>
    </row>
    <row r="2840" spans="1:25" x14ac:dyDescent="0.3">
      <c r="A2840">
        <v>2838</v>
      </c>
      <c r="B2840" t="s">
        <v>83</v>
      </c>
      <c r="C2840" t="s">
        <v>106</v>
      </c>
      <c r="D2840" t="s">
        <v>110</v>
      </c>
      <c r="E2840" t="s">
        <v>100</v>
      </c>
      <c r="F2840" t="s">
        <v>87</v>
      </c>
      <c r="G2840" t="s">
        <v>108</v>
      </c>
      <c r="H2840">
        <v>1497</v>
      </c>
      <c r="I2840">
        <v>113</v>
      </c>
      <c r="J2840">
        <v>23.2</v>
      </c>
      <c r="K2840">
        <v>12.5</v>
      </c>
      <c r="L2840">
        <v>2022</v>
      </c>
      <c r="M2840">
        <v>85804</v>
      </c>
      <c r="N2840">
        <v>1</v>
      </c>
      <c r="O2840">
        <v>0</v>
      </c>
      <c r="P2840">
        <v>7.25</v>
      </c>
      <c r="Q2840" t="b">
        <f t="shared" si="396"/>
        <v>1</v>
      </c>
      <c r="R2840" t="b">
        <f t="shared" si="397"/>
        <v>0</v>
      </c>
      <c r="S2840" t="b">
        <f t="shared" si="398"/>
        <v>1</v>
      </c>
      <c r="T2840" t="b">
        <f t="shared" si="399"/>
        <v>0</v>
      </c>
      <c r="U2840" t="b">
        <f t="shared" si="400"/>
        <v>0</v>
      </c>
      <c r="V2840" t="b">
        <f t="shared" si="401"/>
        <v>0</v>
      </c>
      <c r="W2840" t="b">
        <f t="shared" si="402"/>
        <v>1</v>
      </c>
      <c r="X2840" t="b">
        <f t="shared" si="403"/>
        <v>0</v>
      </c>
      <c r="Y2840" t="b">
        <f t="shared" si="404"/>
        <v>0</v>
      </c>
    </row>
    <row r="2841" spans="1:25" x14ac:dyDescent="0.3">
      <c r="A2841">
        <v>2839</v>
      </c>
      <c r="B2841" t="s">
        <v>83</v>
      </c>
      <c r="C2841" t="s">
        <v>106</v>
      </c>
      <c r="D2841" t="s">
        <v>110</v>
      </c>
      <c r="E2841" t="s">
        <v>100</v>
      </c>
      <c r="F2841" t="s">
        <v>87</v>
      </c>
      <c r="G2841" t="s">
        <v>108</v>
      </c>
      <c r="H2841">
        <v>1497</v>
      </c>
      <c r="I2841">
        <v>113</v>
      </c>
      <c r="J2841">
        <v>23.2</v>
      </c>
      <c r="K2841">
        <v>12.5</v>
      </c>
      <c r="L2841">
        <v>2025</v>
      </c>
      <c r="M2841">
        <v>29642</v>
      </c>
      <c r="N2841">
        <v>1</v>
      </c>
      <c r="O2841">
        <v>0</v>
      </c>
      <c r="P2841">
        <v>11.07</v>
      </c>
      <c r="Q2841" t="b">
        <f t="shared" si="396"/>
        <v>1</v>
      </c>
      <c r="R2841" t="b">
        <f t="shared" si="397"/>
        <v>0</v>
      </c>
      <c r="S2841" t="b">
        <f t="shared" si="398"/>
        <v>0</v>
      </c>
      <c r="T2841" t="b">
        <f t="shared" si="399"/>
        <v>0</v>
      </c>
      <c r="U2841" t="b">
        <f t="shared" si="400"/>
        <v>0</v>
      </c>
      <c r="V2841" t="b">
        <f t="shared" si="401"/>
        <v>1</v>
      </c>
      <c r="W2841" t="b">
        <f t="shared" si="402"/>
        <v>1</v>
      </c>
      <c r="X2841" t="b">
        <f t="shared" si="403"/>
        <v>0</v>
      </c>
      <c r="Y2841" t="b">
        <f t="shared" si="404"/>
        <v>0</v>
      </c>
    </row>
    <row r="2842" spans="1:25" x14ac:dyDescent="0.3">
      <c r="A2842">
        <v>2840</v>
      </c>
      <c r="B2842" t="s">
        <v>83</v>
      </c>
      <c r="C2842" t="s">
        <v>106</v>
      </c>
      <c r="D2842" t="s">
        <v>110</v>
      </c>
      <c r="E2842" t="s">
        <v>100</v>
      </c>
      <c r="F2842" t="s">
        <v>87</v>
      </c>
      <c r="G2842" t="s">
        <v>108</v>
      </c>
      <c r="H2842">
        <v>1497</v>
      </c>
      <c r="I2842">
        <v>113</v>
      </c>
      <c r="J2842">
        <v>23.2</v>
      </c>
      <c r="K2842">
        <v>12.5</v>
      </c>
      <c r="L2842">
        <v>2026</v>
      </c>
      <c r="M2842">
        <v>9998</v>
      </c>
      <c r="N2842">
        <v>2</v>
      </c>
      <c r="O2842">
        <v>0</v>
      </c>
      <c r="P2842">
        <v>12.01</v>
      </c>
      <c r="Q2842" t="b">
        <f t="shared" si="396"/>
        <v>1</v>
      </c>
      <c r="R2842" t="b">
        <f t="shared" si="397"/>
        <v>0</v>
      </c>
      <c r="S2842" t="b">
        <f t="shared" si="398"/>
        <v>0</v>
      </c>
      <c r="T2842" t="b">
        <f t="shared" si="399"/>
        <v>0</v>
      </c>
      <c r="U2842" t="b">
        <f t="shared" si="400"/>
        <v>0</v>
      </c>
      <c r="V2842" t="b">
        <f t="shared" si="401"/>
        <v>1</v>
      </c>
      <c r="W2842" t="b">
        <f t="shared" si="402"/>
        <v>1</v>
      </c>
      <c r="X2842" t="b">
        <f t="shared" si="403"/>
        <v>0</v>
      </c>
      <c r="Y2842" t="b">
        <f t="shared" si="404"/>
        <v>0</v>
      </c>
    </row>
    <row r="2843" spans="1:25" x14ac:dyDescent="0.3">
      <c r="A2843">
        <v>2841</v>
      </c>
      <c r="B2843" t="s">
        <v>83</v>
      </c>
      <c r="C2843" t="s">
        <v>106</v>
      </c>
      <c r="D2843" t="s">
        <v>110</v>
      </c>
      <c r="E2843" t="s">
        <v>100</v>
      </c>
      <c r="F2843" t="s">
        <v>87</v>
      </c>
      <c r="G2843" t="s">
        <v>108</v>
      </c>
      <c r="H2843">
        <v>1497</v>
      </c>
      <c r="I2843">
        <v>113</v>
      </c>
      <c r="J2843">
        <v>23.2</v>
      </c>
      <c r="K2843">
        <v>12.5</v>
      </c>
      <c r="L2843">
        <v>2023</v>
      </c>
      <c r="M2843">
        <v>50085</v>
      </c>
      <c r="N2843">
        <v>2</v>
      </c>
      <c r="O2843">
        <v>0</v>
      </c>
      <c r="P2843">
        <v>8.65</v>
      </c>
      <c r="Q2843" t="b">
        <f t="shared" si="396"/>
        <v>1</v>
      </c>
      <c r="R2843" t="b">
        <f t="shared" si="397"/>
        <v>0</v>
      </c>
      <c r="S2843" t="b">
        <f t="shared" si="398"/>
        <v>1</v>
      </c>
      <c r="T2843" t="b">
        <f t="shared" si="399"/>
        <v>0</v>
      </c>
      <c r="U2843" t="b">
        <f t="shared" si="400"/>
        <v>0</v>
      </c>
      <c r="V2843" t="b">
        <f t="shared" si="401"/>
        <v>1</v>
      </c>
      <c r="W2843" t="b">
        <f t="shared" si="402"/>
        <v>1</v>
      </c>
      <c r="X2843" t="b">
        <f t="shared" si="403"/>
        <v>0</v>
      </c>
      <c r="Y2843" t="b">
        <f t="shared" si="404"/>
        <v>0</v>
      </c>
    </row>
    <row r="2844" spans="1:25" x14ac:dyDescent="0.3">
      <c r="A2844">
        <v>2842</v>
      </c>
      <c r="B2844" t="s">
        <v>83</v>
      </c>
      <c r="C2844" t="s">
        <v>106</v>
      </c>
      <c r="D2844" t="s">
        <v>110</v>
      </c>
      <c r="E2844" t="s">
        <v>100</v>
      </c>
      <c r="F2844" t="s">
        <v>87</v>
      </c>
      <c r="G2844" t="s">
        <v>108</v>
      </c>
      <c r="H2844">
        <v>1497</v>
      </c>
      <c r="I2844">
        <v>113</v>
      </c>
      <c r="J2844">
        <v>23.2</v>
      </c>
      <c r="K2844">
        <v>12.5</v>
      </c>
      <c r="L2844">
        <v>2022</v>
      </c>
      <c r="M2844">
        <v>36715</v>
      </c>
      <c r="N2844">
        <v>2</v>
      </c>
      <c r="O2844">
        <v>0</v>
      </c>
      <c r="P2844">
        <v>7.64</v>
      </c>
      <c r="Q2844" t="b">
        <f t="shared" si="396"/>
        <v>1</v>
      </c>
      <c r="R2844" t="b">
        <f t="shared" si="397"/>
        <v>0</v>
      </c>
      <c r="S2844" t="b">
        <f t="shared" si="398"/>
        <v>0</v>
      </c>
      <c r="T2844" t="b">
        <f t="shared" si="399"/>
        <v>0</v>
      </c>
      <c r="U2844" t="b">
        <f t="shared" si="400"/>
        <v>0</v>
      </c>
      <c r="V2844" t="b">
        <f t="shared" si="401"/>
        <v>0</v>
      </c>
      <c r="W2844" t="b">
        <f t="shared" si="402"/>
        <v>1</v>
      </c>
      <c r="X2844" t="b">
        <f t="shared" si="403"/>
        <v>0</v>
      </c>
      <c r="Y2844" t="b">
        <f t="shared" si="404"/>
        <v>0</v>
      </c>
    </row>
    <row r="2845" spans="1:25" x14ac:dyDescent="0.3">
      <c r="A2845">
        <v>2843</v>
      </c>
      <c r="B2845" t="s">
        <v>83</v>
      </c>
      <c r="C2845" t="s">
        <v>106</v>
      </c>
      <c r="D2845" t="s">
        <v>110</v>
      </c>
      <c r="E2845" t="s">
        <v>100</v>
      </c>
      <c r="F2845" t="s">
        <v>87</v>
      </c>
      <c r="G2845" t="s">
        <v>108</v>
      </c>
      <c r="H2845">
        <v>1497</v>
      </c>
      <c r="I2845">
        <v>113</v>
      </c>
      <c r="J2845">
        <v>23.2</v>
      </c>
      <c r="K2845">
        <v>12.5</v>
      </c>
      <c r="L2845">
        <v>2025</v>
      </c>
      <c r="M2845">
        <v>26124</v>
      </c>
      <c r="N2845">
        <v>2</v>
      </c>
      <c r="O2845">
        <v>0</v>
      </c>
      <c r="P2845">
        <v>10.53</v>
      </c>
      <c r="Q2845" t="b">
        <f t="shared" si="396"/>
        <v>1</v>
      </c>
      <c r="R2845" t="b">
        <f t="shared" si="397"/>
        <v>0</v>
      </c>
      <c r="S2845" t="b">
        <f t="shared" si="398"/>
        <v>0</v>
      </c>
      <c r="T2845" t="b">
        <f t="shared" si="399"/>
        <v>0</v>
      </c>
      <c r="U2845" t="b">
        <f t="shared" si="400"/>
        <v>0</v>
      </c>
      <c r="V2845" t="b">
        <f t="shared" si="401"/>
        <v>1</v>
      </c>
      <c r="W2845" t="b">
        <f t="shared" si="402"/>
        <v>1</v>
      </c>
      <c r="X2845" t="b">
        <f t="shared" si="403"/>
        <v>0</v>
      </c>
      <c r="Y2845" t="b">
        <f t="shared" si="404"/>
        <v>0</v>
      </c>
    </row>
    <row r="2846" spans="1:25" x14ac:dyDescent="0.3">
      <c r="A2846">
        <v>2844</v>
      </c>
      <c r="B2846" t="s">
        <v>83</v>
      </c>
      <c r="C2846" t="s">
        <v>106</v>
      </c>
      <c r="D2846" t="s">
        <v>110</v>
      </c>
      <c r="E2846" t="s">
        <v>100</v>
      </c>
      <c r="F2846" t="s">
        <v>87</v>
      </c>
      <c r="G2846" t="s">
        <v>108</v>
      </c>
      <c r="H2846">
        <v>1497</v>
      </c>
      <c r="I2846">
        <v>113</v>
      </c>
      <c r="J2846">
        <v>23.2</v>
      </c>
      <c r="K2846">
        <v>12.5</v>
      </c>
      <c r="L2846">
        <v>2023</v>
      </c>
      <c r="M2846">
        <v>49210</v>
      </c>
      <c r="N2846">
        <v>1</v>
      </c>
      <c r="O2846">
        <v>0</v>
      </c>
      <c r="P2846">
        <v>9.0299999999999994</v>
      </c>
      <c r="Q2846" t="b">
        <f t="shared" si="396"/>
        <v>1</v>
      </c>
      <c r="R2846" t="b">
        <f t="shared" si="397"/>
        <v>0</v>
      </c>
      <c r="S2846" t="b">
        <f t="shared" si="398"/>
        <v>1</v>
      </c>
      <c r="T2846" t="b">
        <f t="shared" si="399"/>
        <v>0</v>
      </c>
      <c r="U2846" t="b">
        <f t="shared" si="400"/>
        <v>0</v>
      </c>
      <c r="V2846" t="b">
        <f t="shared" si="401"/>
        <v>1</v>
      </c>
      <c r="W2846" t="b">
        <f t="shared" si="402"/>
        <v>1</v>
      </c>
      <c r="X2846" t="b">
        <f t="shared" si="403"/>
        <v>0</v>
      </c>
      <c r="Y2846" t="b">
        <f t="shared" si="404"/>
        <v>0</v>
      </c>
    </row>
    <row r="2847" spans="1:25" x14ac:dyDescent="0.3">
      <c r="A2847">
        <v>2845</v>
      </c>
      <c r="B2847" t="s">
        <v>83</v>
      </c>
      <c r="C2847" t="s">
        <v>106</v>
      </c>
      <c r="D2847" t="s">
        <v>110</v>
      </c>
      <c r="E2847" t="s">
        <v>100</v>
      </c>
      <c r="F2847" t="s">
        <v>87</v>
      </c>
      <c r="G2847" t="s">
        <v>108</v>
      </c>
      <c r="H2847">
        <v>1497</v>
      </c>
      <c r="I2847">
        <v>113</v>
      </c>
      <c r="J2847">
        <v>23.2</v>
      </c>
      <c r="K2847">
        <v>12.5</v>
      </c>
      <c r="L2847">
        <v>2020</v>
      </c>
      <c r="M2847">
        <v>53125</v>
      </c>
      <c r="N2847">
        <v>1</v>
      </c>
      <c r="O2847">
        <v>1</v>
      </c>
      <c r="P2847">
        <v>5.2</v>
      </c>
      <c r="Q2847" t="b">
        <f t="shared" si="396"/>
        <v>1</v>
      </c>
      <c r="R2847" t="b">
        <f t="shared" si="397"/>
        <v>0</v>
      </c>
      <c r="S2847" t="b">
        <f t="shared" si="398"/>
        <v>1</v>
      </c>
      <c r="T2847" t="b">
        <f t="shared" si="399"/>
        <v>0</v>
      </c>
      <c r="U2847" t="b">
        <f t="shared" si="400"/>
        <v>0</v>
      </c>
      <c r="V2847" t="b">
        <f t="shared" si="401"/>
        <v>0</v>
      </c>
      <c r="W2847" t="b">
        <f t="shared" si="402"/>
        <v>0</v>
      </c>
      <c r="X2847" t="b">
        <f t="shared" si="403"/>
        <v>0</v>
      </c>
      <c r="Y2847" t="b">
        <f t="shared" si="404"/>
        <v>0</v>
      </c>
    </row>
    <row r="2848" spans="1:25" x14ac:dyDescent="0.3">
      <c r="A2848">
        <v>2846</v>
      </c>
      <c r="B2848" t="s">
        <v>83</v>
      </c>
      <c r="C2848" t="s">
        <v>106</v>
      </c>
      <c r="D2848" t="s">
        <v>110</v>
      </c>
      <c r="E2848" t="s">
        <v>100</v>
      </c>
      <c r="F2848" t="s">
        <v>87</v>
      </c>
      <c r="G2848" t="s">
        <v>108</v>
      </c>
      <c r="H2848">
        <v>1497</v>
      </c>
      <c r="I2848">
        <v>113</v>
      </c>
      <c r="J2848">
        <v>23.2</v>
      </c>
      <c r="K2848">
        <v>12.5</v>
      </c>
      <c r="L2848">
        <v>2025</v>
      </c>
      <c r="M2848">
        <v>28785</v>
      </c>
      <c r="N2848">
        <v>1</v>
      </c>
      <c r="O2848">
        <v>0</v>
      </c>
      <c r="P2848">
        <v>10.81</v>
      </c>
      <c r="Q2848" t="b">
        <f t="shared" si="396"/>
        <v>1</v>
      </c>
      <c r="R2848" t="b">
        <f t="shared" si="397"/>
        <v>0</v>
      </c>
      <c r="S2848" t="b">
        <f t="shared" si="398"/>
        <v>0</v>
      </c>
      <c r="T2848" t="b">
        <f t="shared" si="399"/>
        <v>0</v>
      </c>
      <c r="U2848" t="b">
        <f t="shared" si="400"/>
        <v>0</v>
      </c>
      <c r="V2848" t="b">
        <f t="shared" si="401"/>
        <v>1</v>
      </c>
      <c r="W2848" t="b">
        <f t="shared" si="402"/>
        <v>1</v>
      </c>
      <c r="X2848" t="b">
        <f t="shared" si="403"/>
        <v>0</v>
      </c>
      <c r="Y2848" t="b">
        <f t="shared" si="404"/>
        <v>0</v>
      </c>
    </row>
    <row r="2849" spans="1:25" x14ac:dyDescent="0.3">
      <c r="A2849">
        <v>2847</v>
      </c>
      <c r="B2849" t="s">
        <v>83</v>
      </c>
      <c r="C2849" t="s">
        <v>106</v>
      </c>
      <c r="D2849" t="s">
        <v>110</v>
      </c>
      <c r="E2849" t="s">
        <v>100</v>
      </c>
      <c r="F2849" t="s">
        <v>87</v>
      </c>
      <c r="G2849" t="s">
        <v>108</v>
      </c>
      <c r="H2849">
        <v>1497</v>
      </c>
      <c r="I2849">
        <v>113</v>
      </c>
      <c r="J2849">
        <v>23.2</v>
      </c>
      <c r="K2849">
        <v>12.5</v>
      </c>
      <c r="L2849">
        <v>2022</v>
      </c>
      <c r="M2849">
        <v>81056</v>
      </c>
      <c r="N2849">
        <v>1</v>
      </c>
      <c r="O2849">
        <v>0</v>
      </c>
      <c r="P2849">
        <v>7.07</v>
      </c>
      <c r="Q2849" t="b">
        <f t="shared" si="396"/>
        <v>1</v>
      </c>
      <c r="R2849" t="b">
        <f t="shared" si="397"/>
        <v>0</v>
      </c>
      <c r="S2849" t="b">
        <f t="shared" si="398"/>
        <v>1</v>
      </c>
      <c r="T2849" t="b">
        <f t="shared" si="399"/>
        <v>0</v>
      </c>
      <c r="U2849" t="b">
        <f t="shared" si="400"/>
        <v>0</v>
      </c>
      <c r="V2849" t="b">
        <f t="shared" si="401"/>
        <v>0</v>
      </c>
      <c r="W2849" t="b">
        <f t="shared" si="402"/>
        <v>1</v>
      </c>
      <c r="X2849" t="b">
        <f t="shared" si="403"/>
        <v>0</v>
      </c>
      <c r="Y2849" t="b">
        <f t="shared" si="404"/>
        <v>0</v>
      </c>
    </row>
    <row r="2850" spans="1:25" x14ac:dyDescent="0.3">
      <c r="A2850">
        <v>2848</v>
      </c>
      <c r="B2850" t="s">
        <v>83</v>
      </c>
      <c r="C2850" t="s">
        <v>106</v>
      </c>
      <c r="D2850" t="s">
        <v>110</v>
      </c>
      <c r="E2850" t="s">
        <v>100</v>
      </c>
      <c r="F2850" t="s">
        <v>87</v>
      </c>
      <c r="G2850" t="s">
        <v>108</v>
      </c>
      <c r="H2850">
        <v>1497</v>
      </c>
      <c r="I2850">
        <v>113</v>
      </c>
      <c r="J2850">
        <v>23.2</v>
      </c>
      <c r="K2850">
        <v>12.5</v>
      </c>
      <c r="L2850">
        <v>2022</v>
      </c>
      <c r="M2850">
        <v>62621</v>
      </c>
      <c r="N2850">
        <v>1</v>
      </c>
      <c r="O2850">
        <v>0</v>
      </c>
      <c r="P2850">
        <v>7.78</v>
      </c>
      <c r="Q2850" t="b">
        <f t="shared" si="396"/>
        <v>1</v>
      </c>
      <c r="R2850" t="b">
        <f t="shared" si="397"/>
        <v>0</v>
      </c>
      <c r="S2850" t="b">
        <f t="shared" si="398"/>
        <v>1</v>
      </c>
      <c r="T2850" t="b">
        <f t="shared" si="399"/>
        <v>0</v>
      </c>
      <c r="U2850" t="b">
        <f t="shared" si="400"/>
        <v>0</v>
      </c>
      <c r="V2850" t="b">
        <f t="shared" si="401"/>
        <v>0</v>
      </c>
      <c r="W2850" t="b">
        <f t="shared" si="402"/>
        <v>1</v>
      </c>
      <c r="X2850" t="b">
        <f t="shared" si="403"/>
        <v>0</v>
      </c>
      <c r="Y2850" t="b">
        <f t="shared" si="404"/>
        <v>0</v>
      </c>
    </row>
    <row r="2851" spans="1:25" x14ac:dyDescent="0.3">
      <c r="A2851">
        <v>2849</v>
      </c>
      <c r="B2851" t="s">
        <v>83</v>
      </c>
      <c r="C2851" t="s">
        <v>106</v>
      </c>
      <c r="D2851" t="s">
        <v>110</v>
      </c>
      <c r="E2851" t="s">
        <v>100</v>
      </c>
      <c r="F2851" t="s">
        <v>87</v>
      </c>
      <c r="G2851" t="s">
        <v>108</v>
      </c>
      <c r="H2851">
        <v>1497</v>
      </c>
      <c r="I2851">
        <v>113</v>
      </c>
      <c r="J2851">
        <v>23.2</v>
      </c>
      <c r="K2851">
        <v>12.5</v>
      </c>
      <c r="L2851">
        <v>2026</v>
      </c>
      <c r="M2851">
        <v>8883</v>
      </c>
      <c r="N2851">
        <v>1</v>
      </c>
      <c r="O2851">
        <v>0</v>
      </c>
      <c r="P2851">
        <v>12.32</v>
      </c>
      <c r="Q2851" t="b">
        <f t="shared" si="396"/>
        <v>1</v>
      </c>
      <c r="R2851" t="b">
        <f t="shared" si="397"/>
        <v>0</v>
      </c>
      <c r="S2851" t="b">
        <f t="shared" si="398"/>
        <v>0</v>
      </c>
      <c r="T2851" t="b">
        <f t="shared" si="399"/>
        <v>0</v>
      </c>
      <c r="U2851" t="b">
        <f t="shared" si="400"/>
        <v>0</v>
      </c>
      <c r="V2851" t="b">
        <f t="shared" si="401"/>
        <v>1</v>
      </c>
      <c r="W2851" t="b">
        <f t="shared" si="402"/>
        <v>1</v>
      </c>
      <c r="X2851" t="b">
        <f t="shared" si="403"/>
        <v>0</v>
      </c>
      <c r="Y2851" t="b">
        <f t="shared" si="404"/>
        <v>0</v>
      </c>
    </row>
    <row r="2852" spans="1:25" x14ac:dyDescent="0.3">
      <c r="A2852">
        <v>2850</v>
      </c>
      <c r="B2852" t="s">
        <v>83</v>
      </c>
      <c r="C2852" t="s">
        <v>106</v>
      </c>
      <c r="D2852" t="s">
        <v>110</v>
      </c>
      <c r="E2852" t="s">
        <v>100</v>
      </c>
      <c r="F2852" t="s">
        <v>87</v>
      </c>
      <c r="G2852" t="s">
        <v>108</v>
      </c>
      <c r="H2852">
        <v>1497</v>
      </c>
      <c r="I2852">
        <v>113</v>
      </c>
      <c r="J2852">
        <v>23.2</v>
      </c>
      <c r="K2852">
        <v>12.5</v>
      </c>
      <c r="L2852">
        <v>2023</v>
      </c>
      <c r="M2852">
        <v>66637</v>
      </c>
      <c r="N2852">
        <v>1</v>
      </c>
      <c r="O2852">
        <v>0</v>
      </c>
      <c r="P2852">
        <v>8.64</v>
      </c>
      <c r="Q2852" t="b">
        <f t="shared" si="396"/>
        <v>1</v>
      </c>
      <c r="R2852" t="b">
        <f t="shared" si="397"/>
        <v>0</v>
      </c>
      <c r="S2852" t="b">
        <f t="shared" si="398"/>
        <v>1</v>
      </c>
      <c r="T2852" t="b">
        <f t="shared" si="399"/>
        <v>0</v>
      </c>
      <c r="U2852" t="b">
        <f t="shared" si="400"/>
        <v>0</v>
      </c>
      <c r="V2852" t="b">
        <f t="shared" si="401"/>
        <v>1</v>
      </c>
      <c r="W2852" t="b">
        <f t="shared" si="402"/>
        <v>1</v>
      </c>
      <c r="X2852" t="b">
        <f t="shared" si="403"/>
        <v>0</v>
      </c>
      <c r="Y2852" t="b">
        <f t="shared" si="404"/>
        <v>0</v>
      </c>
    </row>
    <row r="2853" spans="1:25" x14ac:dyDescent="0.3">
      <c r="A2853">
        <v>2851</v>
      </c>
      <c r="B2853" t="s">
        <v>83</v>
      </c>
      <c r="C2853" t="s">
        <v>106</v>
      </c>
      <c r="D2853" t="s">
        <v>110</v>
      </c>
      <c r="E2853" t="s">
        <v>100</v>
      </c>
      <c r="F2853" t="s">
        <v>87</v>
      </c>
      <c r="G2853" t="s">
        <v>108</v>
      </c>
      <c r="H2853">
        <v>1497</v>
      </c>
      <c r="I2853">
        <v>113</v>
      </c>
      <c r="J2853">
        <v>23.2</v>
      </c>
      <c r="K2853">
        <v>12.5</v>
      </c>
      <c r="L2853">
        <v>2021</v>
      </c>
      <c r="M2853">
        <v>103263</v>
      </c>
      <c r="N2853">
        <v>1</v>
      </c>
      <c r="O2853">
        <v>0</v>
      </c>
      <c r="P2853">
        <v>5.76</v>
      </c>
      <c r="Q2853" t="b">
        <f t="shared" si="396"/>
        <v>1</v>
      </c>
      <c r="R2853" t="b">
        <f t="shared" si="397"/>
        <v>0</v>
      </c>
      <c r="S2853" t="b">
        <f t="shared" si="398"/>
        <v>1</v>
      </c>
      <c r="T2853" t="b">
        <f t="shared" si="399"/>
        <v>0</v>
      </c>
      <c r="U2853" t="b">
        <f t="shared" si="400"/>
        <v>0</v>
      </c>
      <c r="V2853" t="b">
        <f t="shared" si="401"/>
        <v>0</v>
      </c>
      <c r="W2853" t="b">
        <f t="shared" si="402"/>
        <v>0</v>
      </c>
      <c r="X2853" t="b">
        <f t="shared" si="403"/>
        <v>0</v>
      </c>
      <c r="Y2853" t="b">
        <f t="shared" si="404"/>
        <v>0</v>
      </c>
    </row>
    <row r="2854" spans="1:25" x14ac:dyDescent="0.3">
      <c r="A2854">
        <v>2852</v>
      </c>
      <c r="B2854" t="s">
        <v>83</v>
      </c>
      <c r="C2854" t="s">
        <v>106</v>
      </c>
      <c r="D2854" t="s">
        <v>110</v>
      </c>
      <c r="E2854" t="s">
        <v>100</v>
      </c>
      <c r="F2854" t="s">
        <v>87</v>
      </c>
      <c r="G2854" t="s">
        <v>108</v>
      </c>
      <c r="H2854">
        <v>1497</v>
      </c>
      <c r="I2854">
        <v>113</v>
      </c>
      <c r="J2854">
        <v>23.2</v>
      </c>
      <c r="K2854">
        <v>12.5</v>
      </c>
      <c r="L2854">
        <v>2025</v>
      </c>
      <c r="M2854">
        <v>29192</v>
      </c>
      <c r="N2854">
        <v>1</v>
      </c>
      <c r="O2854">
        <v>0</v>
      </c>
      <c r="P2854">
        <v>11.15</v>
      </c>
      <c r="Q2854" t="b">
        <f t="shared" si="396"/>
        <v>1</v>
      </c>
      <c r="R2854" t="b">
        <f t="shared" si="397"/>
        <v>0</v>
      </c>
      <c r="S2854" t="b">
        <f t="shared" si="398"/>
        <v>0</v>
      </c>
      <c r="T2854" t="b">
        <f t="shared" si="399"/>
        <v>0</v>
      </c>
      <c r="U2854" t="b">
        <f t="shared" si="400"/>
        <v>0</v>
      </c>
      <c r="V2854" t="b">
        <f t="shared" si="401"/>
        <v>1</v>
      </c>
      <c r="W2854" t="b">
        <f t="shared" si="402"/>
        <v>1</v>
      </c>
      <c r="X2854" t="b">
        <f t="shared" si="403"/>
        <v>0</v>
      </c>
      <c r="Y2854" t="b">
        <f t="shared" si="404"/>
        <v>0</v>
      </c>
    </row>
    <row r="2855" spans="1:25" x14ac:dyDescent="0.3">
      <c r="A2855">
        <v>2853</v>
      </c>
      <c r="B2855" t="s">
        <v>83</v>
      </c>
      <c r="C2855" t="s">
        <v>106</v>
      </c>
      <c r="D2855" t="s">
        <v>110</v>
      </c>
      <c r="E2855" t="s">
        <v>100</v>
      </c>
      <c r="F2855" t="s">
        <v>87</v>
      </c>
      <c r="G2855" t="s">
        <v>108</v>
      </c>
      <c r="H2855">
        <v>1497</v>
      </c>
      <c r="I2855">
        <v>113</v>
      </c>
      <c r="J2855">
        <v>23.2</v>
      </c>
      <c r="K2855">
        <v>12.5</v>
      </c>
      <c r="L2855">
        <v>2025</v>
      </c>
      <c r="M2855">
        <v>26823</v>
      </c>
      <c r="N2855">
        <v>1</v>
      </c>
      <c r="O2855">
        <v>0</v>
      </c>
      <c r="P2855">
        <v>11.19</v>
      </c>
      <c r="Q2855" t="b">
        <f t="shared" si="396"/>
        <v>1</v>
      </c>
      <c r="R2855" t="b">
        <f t="shared" si="397"/>
        <v>0</v>
      </c>
      <c r="S2855" t="b">
        <f t="shared" si="398"/>
        <v>0</v>
      </c>
      <c r="T2855" t="b">
        <f t="shared" si="399"/>
        <v>0</v>
      </c>
      <c r="U2855" t="b">
        <f t="shared" si="400"/>
        <v>0</v>
      </c>
      <c r="V2855" t="b">
        <f t="shared" si="401"/>
        <v>1</v>
      </c>
      <c r="W2855" t="b">
        <f t="shared" si="402"/>
        <v>1</v>
      </c>
      <c r="X2855" t="b">
        <f t="shared" si="403"/>
        <v>0</v>
      </c>
      <c r="Y2855" t="b">
        <f t="shared" si="404"/>
        <v>0</v>
      </c>
    </row>
    <row r="2856" spans="1:25" x14ac:dyDescent="0.3">
      <c r="A2856">
        <v>2854</v>
      </c>
      <c r="B2856" t="s">
        <v>83</v>
      </c>
      <c r="C2856" t="s">
        <v>106</v>
      </c>
      <c r="D2856" t="s">
        <v>110</v>
      </c>
      <c r="E2856" t="s">
        <v>100</v>
      </c>
      <c r="F2856" t="s">
        <v>87</v>
      </c>
      <c r="G2856" t="s">
        <v>108</v>
      </c>
      <c r="H2856">
        <v>1497</v>
      </c>
      <c r="I2856">
        <v>113</v>
      </c>
      <c r="J2856">
        <v>23.2</v>
      </c>
      <c r="K2856">
        <v>12.5</v>
      </c>
      <c r="L2856">
        <v>2026</v>
      </c>
      <c r="M2856">
        <v>9665</v>
      </c>
      <c r="N2856">
        <v>1</v>
      </c>
      <c r="O2856">
        <v>0</v>
      </c>
      <c r="P2856">
        <v>12.75</v>
      </c>
      <c r="Q2856" t="b">
        <f t="shared" si="396"/>
        <v>1</v>
      </c>
      <c r="R2856" t="b">
        <f t="shared" si="397"/>
        <v>0</v>
      </c>
      <c r="S2856" t="b">
        <f t="shared" si="398"/>
        <v>0</v>
      </c>
      <c r="T2856" t="b">
        <f t="shared" si="399"/>
        <v>0</v>
      </c>
      <c r="U2856" t="b">
        <f t="shared" si="400"/>
        <v>0</v>
      </c>
      <c r="V2856" t="b">
        <f t="shared" si="401"/>
        <v>1</v>
      </c>
      <c r="W2856" t="b">
        <f t="shared" si="402"/>
        <v>1</v>
      </c>
      <c r="X2856" t="b">
        <f t="shared" si="403"/>
        <v>0</v>
      </c>
      <c r="Y2856" t="b">
        <f t="shared" si="404"/>
        <v>0</v>
      </c>
    </row>
    <row r="2857" spans="1:25" x14ac:dyDescent="0.3">
      <c r="A2857">
        <v>2855</v>
      </c>
      <c r="B2857" t="s">
        <v>83</v>
      </c>
      <c r="C2857" t="s">
        <v>106</v>
      </c>
      <c r="D2857" t="s">
        <v>110</v>
      </c>
      <c r="E2857" t="s">
        <v>100</v>
      </c>
      <c r="F2857" t="s">
        <v>87</v>
      </c>
      <c r="G2857" t="s">
        <v>108</v>
      </c>
      <c r="H2857">
        <v>1497</v>
      </c>
      <c r="I2857">
        <v>113</v>
      </c>
      <c r="J2857">
        <v>23.2</v>
      </c>
      <c r="K2857">
        <v>12.5</v>
      </c>
      <c r="L2857">
        <v>2022</v>
      </c>
      <c r="M2857">
        <v>83236</v>
      </c>
      <c r="N2857">
        <v>1</v>
      </c>
      <c r="O2857">
        <v>0</v>
      </c>
      <c r="P2857">
        <v>7.25</v>
      </c>
      <c r="Q2857" t="b">
        <f t="shared" si="396"/>
        <v>1</v>
      </c>
      <c r="R2857" t="b">
        <f t="shared" si="397"/>
        <v>0</v>
      </c>
      <c r="S2857" t="b">
        <f t="shared" si="398"/>
        <v>1</v>
      </c>
      <c r="T2857" t="b">
        <f t="shared" si="399"/>
        <v>0</v>
      </c>
      <c r="U2857" t="b">
        <f t="shared" si="400"/>
        <v>0</v>
      </c>
      <c r="V2857" t="b">
        <f t="shared" si="401"/>
        <v>0</v>
      </c>
      <c r="W2857" t="b">
        <f t="shared" si="402"/>
        <v>1</v>
      </c>
      <c r="X2857" t="b">
        <f t="shared" si="403"/>
        <v>0</v>
      </c>
      <c r="Y2857" t="b">
        <f t="shared" si="404"/>
        <v>0</v>
      </c>
    </row>
    <row r="2858" spans="1:25" x14ac:dyDescent="0.3">
      <c r="A2858">
        <v>2856</v>
      </c>
      <c r="B2858" t="s">
        <v>83</v>
      </c>
      <c r="C2858" t="s">
        <v>106</v>
      </c>
      <c r="D2858" t="s">
        <v>110</v>
      </c>
      <c r="E2858" t="s">
        <v>100</v>
      </c>
      <c r="F2858" t="s">
        <v>87</v>
      </c>
      <c r="G2858" t="s">
        <v>108</v>
      </c>
      <c r="H2858">
        <v>1497</v>
      </c>
      <c r="I2858">
        <v>113</v>
      </c>
      <c r="J2858">
        <v>23.2</v>
      </c>
      <c r="K2858">
        <v>12.5</v>
      </c>
      <c r="L2858">
        <v>2022</v>
      </c>
      <c r="M2858">
        <v>51189</v>
      </c>
      <c r="N2858">
        <v>2</v>
      </c>
      <c r="O2858">
        <v>0</v>
      </c>
      <c r="P2858">
        <v>7.22</v>
      </c>
      <c r="Q2858" t="b">
        <f t="shared" si="396"/>
        <v>1</v>
      </c>
      <c r="R2858" t="b">
        <f t="shared" si="397"/>
        <v>0</v>
      </c>
      <c r="S2858" t="b">
        <f t="shared" si="398"/>
        <v>1</v>
      </c>
      <c r="T2858" t="b">
        <f t="shared" si="399"/>
        <v>0</v>
      </c>
      <c r="U2858" t="b">
        <f t="shared" si="400"/>
        <v>0</v>
      </c>
      <c r="V2858" t="b">
        <f t="shared" si="401"/>
        <v>0</v>
      </c>
      <c r="W2858" t="b">
        <f t="shared" si="402"/>
        <v>1</v>
      </c>
      <c r="X2858" t="b">
        <f t="shared" si="403"/>
        <v>0</v>
      </c>
      <c r="Y2858" t="b">
        <f t="shared" si="404"/>
        <v>0</v>
      </c>
    </row>
    <row r="2859" spans="1:25" x14ac:dyDescent="0.3">
      <c r="A2859">
        <v>2857</v>
      </c>
      <c r="B2859" t="s">
        <v>83</v>
      </c>
      <c r="C2859" t="s">
        <v>106</v>
      </c>
      <c r="D2859" t="s">
        <v>110</v>
      </c>
      <c r="E2859" t="s">
        <v>100</v>
      </c>
      <c r="F2859" t="s">
        <v>87</v>
      </c>
      <c r="G2859" t="s">
        <v>108</v>
      </c>
      <c r="H2859">
        <v>1497</v>
      </c>
      <c r="I2859">
        <v>113</v>
      </c>
      <c r="J2859">
        <v>23.2</v>
      </c>
      <c r="K2859">
        <v>12.5</v>
      </c>
      <c r="L2859">
        <v>2026</v>
      </c>
      <c r="M2859">
        <v>7530</v>
      </c>
      <c r="N2859">
        <v>1</v>
      </c>
      <c r="O2859">
        <v>0</v>
      </c>
      <c r="P2859">
        <v>12.15</v>
      </c>
      <c r="Q2859" t="b">
        <f t="shared" si="396"/>
        <v>1</v>
      </c>
      <c r="R2859" t="b">
        <f t="shared" si="397"/>
        <v>0</v>
      </c>
      <c r="S2859" t="b">
        <f t="shared" si="398"/>
        <v>0</v>
      </c>
      <c r="T2859" t="b">
        <f t="shared" si="399"/>
        <v>0</v>
      </c>
      <c r="U2859" t="b">
        <f t="shared" si="400"/>
        <v>0</v>
      </c>
      <c r="V2859" t="b">
        <f t="shared" si="401"/>
        <v>1</v>
      </c>
      <c r="W2859" t="b">
        <f t="shared" si="402"/>
        <v>1</v>
      </c>
      <c r="X2859" t="b">
        <f t="shared" si="403"/>
        <v>0</v>
      </c>
      <c r="Y2859" t="b">
        <f t="shared" si="404"/>
        <v>0</v>
      </c>
    </row>
    <row r="2860" spans="1:25" x14ac:dyDescent="0.3">
      <c r="A2860">
        <v>2858</v>
      </c>
      <c r="B2860" t="s">
        <v>83</v>
      </c>
      <c r="C2860" t="s">
        <v>106</v>
      </c>
      <c r="D2860" t="s">
        <v>110</v>
      </c>
      <c r="E2860" t="s">
        <v>100</v>
      </c>
      <c r="F2860" t="s">
        <v>87</v>
      </c>
      <c r="G2860" t="s">
        <v>108</v>
      </c>
      <c r="H2860">
        <v>1497</v>
      </c>
      <c r="I2860">
        <v>113</v>
      </c>
      <c r="J2860">
        <v>23.2</v>
      </c>
      <c r="K2860">
        <v>12.5</v>
      </c>
      <c r="L2860">
        <v>2023</v>
      </c>
      <c r="M2860">
        <v>69996</v>
      </c>
      <c r="N2860">
        <v>1</v>
      </c>
      <c r="O2860">
        <v>0</v>
      </c>
      <c r="P2860">
        <v>8.24</v>
      </c>
      <c r="Q2860" t="b">
        <f t="shared" si="396"/>
        <v>1</v>
      </c>
      <c r="R2860" t="b">
        <f t="shared" si="397"/>
        <v>0</v>
      </c>
      <c r="S2860" t="b">
        <f t="shared" si="398"/>
        <v>1</v>
      </c>
      <c r="T2860" t="b">
        <f t="shared" si="399"/>
        <v>0</v>
      </c>
      <c r="U2860" t="b">
        <f t="shared" si="400"/>
        <v>0</v>
      </c>
      <c r="V2860" t="b">
        <f t="shared" si="401"/>
        <v>1</v>
      </c>
      <c r="W2860" t="b">
        <f t="shared" si="402"/>
        <v>1</v>
      </c>
      <c r="X2860" t="b">
        <f t="shared" si="403"/>
        <v>0</v>
      </c>
      <c r="Y2860" t="b">
        <f t="shared" si="404"/>
        <v>0</v>
      </c>
    </row>
    <row r="2861" spans="1:25" x14ac:dyDescent="0.3">
      <c r="A2861">
        <v>2859</v>
      </c>
      <c r="B2861" t="s">
        <v>83</v>
      </c>
      <c r="C2861" t="s">
        <v>106</v>
      </c>
      <c r="D2861" t="s">
        <v>110</v>
      </c>
      <c r="E2861" t="s">
        <v>100</v>
      </c>
      <c r="F2861" t="s">
        <v>87</v>
      </c>
      <c r="G2861" t="s">
        <v>108</v>
      </c>
      <c r="H2861">
        <v>1497</v>
      </c>
      <c r="I2861">
        <v>113</v>
      </c>
      <c r="J2861">
        <v>23.2</v>
      </c>
      <c r="K2861">
        <v>12.5</v>
      </c>
      <c r="L2861">
        <v>2025</v>
      </c>
      <c r="M2861">
        <v>28966</v>
      </c>
      <c r="N2861">
        <v>2</v>
      </c>
      <c r="O2861">
        <v>0</v>
      </c>
      <c r="P2861">
        <v>10.79</v>
      </c>
      <c r="Q2861" t="b">
        <f t="shared" si="396"/>
        <v>1</v>
      </c>
      <c r="R2861" t="b">
        <f t="shared" si="397"/>
        <v>0</v>
      </c>
      <c r="S2861" t="b">
        <f t="shared" si="398"/>
        <v>0</v>
      </c>
      <c r="T2861" t="b">
        <f t="shared" si="399"/>
        <v>0</v>
      </c>
      <c r="U2861" t="b">
        <f t="shared" si="400"/>
        <v>0</v>
      </c>
      <c r="V2861" t="b">
        <f t="shared" si="401"/>
        <v>1</v>
      </c>
      <c r="W2861" t="b">
        <f t="shared" si="402"/>
        <v>1</v>
      </c>
      <c r="X2861" t="b">
        <f t="shared" si="403"/>
        <v>0</v>
      </c>
      <c r="Y2861" t="b">
        <f t="shared" si="404"/>
        <v>0</v>
      </c>
    </row>
    <row r="2862" spans="1:25" x14ac:dyDescent="0.3">
      <c r="A2862">
        <v>2860</v>
      </c>
      <c r="B2862" t="s">
        <v>83</v>
      </c>
      <c r="C2862" t="s">
        <v>106</v>
      </c>
      <c r="D2862" t="s">
        <v>110</v>
      </c>
      <c r="E2862" t="s">
        <v>100</v>
      </c>
      <c r="F2862" t="s">
        <v>87</v>
      </c>
      <c r="G2862" t="s">
        <v>108</v>
      </c>
      <c r="H2862">
        <v>1497</v>
      </c>
      <c r="I2862">
        <v>113</v>
      </c>
      <c r="J2862">
        <v>23.2</v>
      </c>
      <c r="K2862">
        <v>12.5</v>
      </c>
      <c r="L2862">
        <v>2023</v>
      </c>
      <c r="M2862">
        <v>30875</v>
      </c>
      <c r="N2862">
        <v>2</v>
      </c>
      <c r="O2862">
        <v>0</v>
      </c>
      <c r="P2862">
        <v>8.98</v>
      </c>
      <c r="Q2862" t="b">
        <f t="shared" si="396"/>
        <v>1</v>
      </c>
      <c r="R2862" t="b">
        <f t="shared" si="397"/>
        <v>0</v>
      </c>
      <c r="S2862" t="b">
        <f t="shared" si="398"/>
        <v>0</v>
      </c>
      <c r="T2862" t="b">
        <f t="shared" si="399"/>
        <v>0</v>
      </c>
      <c r="U2862" t="b">
        <f t="shared" si="400"/>
        <v>0</v>
      </c>
      <c r="V2862" t="b">
        <f t="shared" si="401"/>
        <v>1</v>
      </c>
      <c r="W2862" t="b">
        <f t="shared" si="402"/>
        <v>1</v>
      </c>
      <c r="X2862" t="b">
        <f t="shared" si="403"/>
        <v>0</v>
      </c>
      <c r="Y2862" t="b">
        <f t="shared" si="404"/>
        <v>0</v>
      </c>
    </row>
    <row r="2863" spans="1:25" x14ac:dyDescent="0.3">
      <c r="A2863">
        <v>2861</v>
      </c>
      <c r="B2863" t="s">
        <v>83</v>
      </c>
      <c r="C2863" t="s">
        <v>106</v>
      </c>
      <c r="D2863" t="s">
        <v>110</v>
      </c>
      <c r="E2863" t="s">
        <v>100</v>
      </c>
      <c r="F2863" t="s">
        <v>87</v>
      </c>
      <c r="G2863" t="s">
        <v>108</v>
      </c>
      <c r="H2863">
        <v>1497</v>
      </c>
      <c r="I2863">
        <v>113</v>
      </c>
      <c r="J2863">
        <v>23.2</v>
      </c>
      <c r="K2863">
        <v>12.5</v>
      </c>
      <c r="L2863">
        <v>2024</v>
      </c>
      <c r="M2863">
        <v>47565</v>
      </c>
      <c r="N2863">
        <v>1</v>
      </c>
      <c r="O2863">
        <v>0</v>
      </c>
      <c r="P2863">
        <v>9.82</v>
      </c>
      <c r="Q2863" t="b">
        <f t="shared" si="396"/>
        <v>1</v>
      </c>
      <c r="R2863" t="b">
        <f t="shared" si="397"/>
        <v>0</v>
      </c>
      <c r="S2863" t="b">
        <f t="shared" si="398"/>
        <v>1</v>
      </c>
      <c r="T2863" t="b">
        <f t="shared" si="399"/>
        <v>0</v>
      </c>
      <c r="U2863" t="b">
        <f t="shared" si="400"/>
        <v>0</v>
      </c>
      <c r="V2863" t="b">
        <f t="shared" si="401"/>
        <v>1</v>
      </c>
      <c r="W2863" t="b">
        <f t="shared" si="402"/>
        <v>1</v>
      </c>
      <c r="X2863" t="b">
        <f t="shared" si="403"/>
        <v>0</v>
      </c>
      <c r="Y2863" t="b">
        <f t="shared" si="404"/>
        <v>0</v>
      </c>
    </row>
    <row r="2864" spans="1:25" x14ac:dyDescent="0.3">
      <c r="A2864">
        <v>2862</v>
      </c>
      <c r="B2864" t="s">
        <v>83</v>
      </c>
      <c r="C2864" t="s">
        <v>106</v>
      </c>
      <c r="D2864" t="s">
        <v>110</v>
      </c>
      <c r="E2864" t="s">
        <v>100</v>
      </c>
      <c r="F2864" t="s">
        <v>87</v>
      </c>
      <c r="G2864" t="s">
        <v>108</v>
      </c>
      <c r="H2864">
        <v>1497</v>
      </c>
      <c r="I2864">
        <v>113</v>
      </c>
      <c r="J2864">
        <v>23.2</v>
      </c>
      <c r="K2864">
        <v>12.5</v>
      </c>
      <c r="L2864">
        <v>2024</v>
      </c>
      <c r="M2864">
        <v>48291</v>
      </c>
      <c r="N2864">
        <v>1</v>
      </c>
      <c r="O2864">
        <v>0</v>
      </c>
      <c r="P2864">
        <v>9.69</v>
      </c>
      <c r="Q2864" t="b">
        <f t="shared" si="396"/>
        <v>1</v>
      </c>
      <c r="R2864" t="b">
        <f t="shared" si="397"/>
        <v>0</v>
      </c>
      <c r="S2864" t="b">
        <f t="shared" si="398"/>
        <v>1</v>
      </c>
      <c r="T2864" t="b">
        <f t="shared" si="399"/>
        <v>0</v>
      </c>
      <c r="U2864" t="b">
        <f t="shared" si="400"/>
        <v>0</v>
      </c>
      <c r="V2864" t="b">
        <f t="shared" si="401"/>
        <v>1</v>
      </c>
      <c r="W2864" t="b">
        <f t="shared" si="402"/>
        <v>1</v>
      </c>
      <c r="X2864" t="b">
        <f t="shared" si="403"/>
        <v>0</v>
      </c>
      <c r="Y2864" t="b">
        <f t="shared" si="404"/>
        <v>0</v>
      </c>
    </row>
    <row r="2865" spans="1:25" x14ac:dyDescent="0.3">
      <c r="A2865">
        <v>2863</v>
      </c>
      <c r="B2865" t="s">
        <v>83</v>
      </c>
      <c r="C2865" t="s">
        <v>106</v>
      </c>
      <c r="D2865" t="s">
        <v>110</v>
      </c>
      <c r="E2865" t="s">
        <v>100</v>
      </c>
      <c r="F2865" t="s">
        <v>87</v>
      </c>
      <c r="G2865" t="s">
        <v>108</v>
      </c>
      <c r="H2865">
        <v>1497</v>
      </c>
      <c r="I2865">
        <v>113</v>
      </c>
      <c r="J2865">
        <v>23.2</v>
      </c>
      <c r="K2865">
        <v>12.5</v>
      </c>
      <c r="L2865">
        <v>2020</v>
      </c>
      <c r="M2865">
        <v>57509</v>
      </c>
      <c r="N2865">
        <v>1</v>
      </c>
      <c r="O2865">
        <v>0</v>
      </c>
      <c r="P2865">
        <v>5.74</v>
      </c>
      <c r="Q2865" t="b">
        <f t="shared" si="396"/>
        <v>1</v>
      </c>
      <c r="R2865" t="b">
        <f t="shared" si="397"/>
        <v>0</v>
      </c>
      <c r="S2865" t="b">
        <f t="shared" si="398"/>
        <v>1</v>
      </c>
      <c r="T2865" t="b">
        <f t="shared" si="399"/>
        <v>0</v>
      </c>
      <c r="U2865" t="b">
        <f t="shared" si="400"/>
        <v>0</v>
      </c>
      <c r="V2865" t="b">
        <f t="shared" si="401"/>
        <v>0</v>
      </c>
      <c r="W2865" t="b">
        <f t="shared" si="402"/>
        <v>0</v>
      </c>
      <c r="X2865" t="b">
        <f t="shared" si="403"/>
        <v>0</v>
      </c>
      <c r="Y2865" t="b">
        <f t="shared" si="404"/>
        <v>0</v>
      </c>
    </row>
    <row r="2866" spans="1:25" x14ac:dyDescent="0.3">
      <c r="A2866">
        <v>2864</v>
      </c>
      <c r="B2866" t="s">
        <v>83</v>
      </c>
      <c r="C2866" t="s">
        <v>106</v>
      </c>
      <c r="D2866" t="s">
        <v>110</v>
      </c>
      <c r="E2866" t="s">
        <v>100</v>
      </c>
      <c r="F2866" t="s">
        <v>87</v>
      </c>
      <c r="G2866" t="s">
        <v>108</v>
      </c>
      <c r="H2866">
        <v>1497</v>
      </c>
      <c r="I2866">
        <v>113</v>
      </c>
      <c r="J2866">
        <v>23.2</v>
      </c>
      <c r="K2866">
        <v>12.5</v>
      </c>
      <c r="L2866">
        <v>2025</v>
      </c>
      <c r="M2866">
        <v>27174</v>
      </c>
      <c r="N2866">
        <v>2</v>
      </c>
      <c r="O2866">
        <v>1</v>
      </c>
      <c r="P2866">
        <v>9.57</v>
      </c>
      <c r="Q2866" t="b">
        <f t="shared" si="396"/>
        <v>1</v>
      </c>
      <c r="R2866" t="b">
        <f t="shared" si="397"/>
        <v>0</v>
      </c>
      <c r="S2866" t="b">
        <f t="shared" si="398"/>
        <v>0</v>
      </c>
      <c r="T2866" t="b">
        <f t="shared" si="399"/>
        <v>0</v>
      </c>
      <c r="U2866" t="b">
        <f t="shared" si="400"/>
        <v>0</v>
      </c>
      <c r="V2866" t="b">
        <f t="shared" si="401"/>
        <v>1</v>
      </c>
      <c r="W2866" t="b">
        <f t="shared" si="402"/>
        <v>1</v>
      </c>
      <c r="X2866" t="b">
        <f t="shared" si="403"/>
        <v>0</v>
      </c>
      <c r="Y2866" t="b">
        <f t="shared" si="404"/>
        <v>0</v>
      </c>
    </row>
    <row r="2867" spans="1:25" x14ac:dyDescent="0.3">
      <c r="A2867">
        <v>2865</v>
      </c>
      <c r="B2867" t="s">
        <v>83</v>
      </c>
      <c r="C2867" t="s">
        <v>106</v>
      </c>
      <c r="D2867" t="s">
        <v>110</v>
      </c>
      <c r="E2867" t="s">
        <v>100</v>
      </c>
      <c r="F2867" t="s">
        <v>87</v>
      </c>
      <c r="G2867" t="s">
        <v>108</v>
      </c>
      <c r="H2867">
        <v>1497</v>
      </c>
      <c r="I2867">
        <v>113</v>
      </c>
      <c r="J2867">
        <v>23.2</v>
      </c>
      <c r="K2867">
        <v>12.5</v>
      </c>
      <c r="L2867">
        <v>2026</v>
      </c>
      <c r="M2867">
        <v>4295</v>
      </c>
      <c r="N2867">
        <v>3</v>
      </c>
      <c r="O2867">
        <v>0</v>
      </c>
      <c r="P2867">
        <v>11.9</v>
      </c>
      <c r="Q2867" t="b">
        <f t="shared" si="396"/>
        <v>1</v>
      </c>
      <c r="R2867" t="b">
        <f t="shared" si="397"/>
        <v>0</v>
      </c>
      <c r="S2867" t="b">
        <f t="shared" si="398"/>
        <v>0</v>
      </c>
      <c r="T2867" t="b">
        <f t="shared" si="399"/>
        <v>0</v>
      </c>
      <c r="U2867" t="b">
        <f t="shared" si="400"/>
        <v>0</v>
      </c>
      <c r="V2867" t="b">
        <f t="shared" si="401"/>
        <v>1</v>
      </c>
      <c r="W2867" t="b">
        <f t="shared" si="402"/>
        <v>1</v>
      </c>
      <c r="X2867" t="b">
        <f t="shared" si="403"/>
        <v>0</v>
      </c>
      <c r="Y2867" t="b">
        <f t="shared" si="404"/>
        <v>0</v>
      </c>
    </row>
    <row r="2868" spans="1:25" x14ac:dyDescent="0.3">
      <c r="A2868">
        <v>2866</v>
      </c>
      <c r="B2868" t="s">
        <v>83</v>
      </c>
      <c r="C2868" t="s">
        <v>106</v>
      </c>
      <c r="D2868" t="s">
        <v>110</v>
      </c>
      <c r="E2868" t="s">
        <v>100</v>
      </c>
      <c r="F2868" t="s">
        <v>87</v>
      </c>
      <c r="G2868" t="s">
        <v>108</v>
      </c>
      <c r="H2868">
        <v>1497</v>
      </c>
      <c r="I2868">
        <v>113</v>
      </c>
      <c r="J2868">
        <v>23.2</v>
      </c>
      <c r="K2868">
        <v>12.5</v>
      </c>
      <c r="L2868">
        <v>2022</v>
      </c>
      <c r="M2868">
        <v>40885</v>
      </c>
      <c r="N2868">
        <v>1</v>
      </c>
      <c r="O2868">
        <v>1</v>
      </c>
      <c r="P2868">
        <v>6.69</v>
      </c>
      <c r="Q2868" t="b">
        <f t="shared" si="396"/>
        <v>1</v>
      </c>
      <c r="R2868" t="b">
        <f t="shared" si="397"/>
        <v>0</v>
      </c>
      <c r="S2868" t="b">
        <f t="shared" si="398"/>
        <v>1</v>
      </c>
      <c r="T2868" t="b">
        <f t="shared" si="399"/>
        <v>0</v>
      </c>
      <c r="U2868" t="b">
        <f t="shared" si="400"/>
        <v>0</v>
      </c>
      <c r="V2868" t="b">
        <f t="shared" si="401"/>
        <v>0</v>
      </c>
      <c r="W2868" t="b">
        <f t="shared" si="402"/>
        <v>0</v>
      </c>
      <c r="X2868" t="b">
        <f t="shared" si="403"/>
        <v>0</v>
      </c>
      <c r="Y2868" t="b">
        <f t="shared" si="404"/>
        <v>0</v>
      </c>
    </row>
    <row r="2869" spans="1:25" x14ac:dyDescent="0.3">
      <c r="A2869">
        <v>2867</v>
      </c>
      <c r="B2869" t="s">
        <v>83</v>
      </c>
      <c r="C2869" t="s">
        <v>106</v>
      </c>
      <c r="D2869" t="s">
        <v>110</v>
      </c>
      <c r="E2869" t="s">
        <v>100</v>
      </c>
      <c r="F2869" t="s">
        <v>87</v>
      </c>
      <c r="G2869" t="s">
        <v>108</v>
      </c>
      <c r="H2869">
        <v>1497</v>
      </c>
      <c r="I2869">
        <v>113</v>
      </c>
      <c r="J2869">
        <v>23.2</v>
      </c>
      <c r="K2869">
        <v>12.5</v>
      </c>
      <c r="L2869">
        <v>2020</v>
      </c>
      <c r="M2869">
        <v>113141</v>
      </c>
      <c r="N2869">
        <v>1</v>
      </c>
      <c r="O2869">
        <v>0</v>
      </c>
      <c r="P2869">
        <v>4.5199999999999996</v>
      </c>
      <c r="Q2869" t="b">
        <f t="shared" si="396"/>
        <v>1</v>
      </c>
      <c r="R2869" t="b">
        <f t="shared" si="397"/>
        <v>1</v>
      </c>
      <c r="S2869" t="b">
        <f t="shared" si="398"/>
        <v>1</v>
      </c>
      <c r="T2869" t="b">
        <f t="shared" si="399"/>
        <v>0</v>
      </c>
      <c r="U2869" t="b">
        <f t="shared" si="400"/>
        <v>0</v>
      </c>
      <c r="V2869" t="b">
        <f t="shared" si="401"/>
        <v>0</v>
      </c>
      <c r="W2869" t="b">
        <f t="shared" si="402"/>
        <v>0</v>
      </c>
      <c r="X2869" t="b">
        <f t="shared" si="403"/>
        <v>0</v>
      </c>
      <c r="Y2869" t="b">
        <f t="shared" si="404"/>
        <v>0</v>
      </c>
    </row>
    <row r="2870" spans="1:25" x14ac:dyDescent="0.3">
      <c r="A2870">
        <v>2868</v>
      </c>
      <c r="B2870" t="s">
        <v>83</v>
      </c>
      <c r="C2870" t="s">
        <v>106</v>
      </c>
      <c r="D2870" t="s">
        <v>110</v>
      </c>
      <c r="E2870" t="s">
        <v>100</v>
      </c>
      <c r="F2870" t="s">
        <v>87</v>
      </c>
      <c r="G2870" t="s">
        <v>108</v>
      </c>
      <c r="H2870">
        <v>1497</v>
      </c>
      <c r="I2870">
        <v>113</v>
      </c>
      <c r="J2870">
        <v>23.2</v>
      </c>
      <c r="K2870">
        <v>12.5</v>
      </c>
      <c r="L2870">
        <v>2025</v>
      </c>
      <c r="M2870">
        <v>19437</v>
      </c>
      <c r="N2870">
        <v>2</v>
      </c>
      <c r="O2870">
        <v>0</v>
      </c>
      <c r="P2870">
        <v>10.63</v>
      </c>
      <c r="Q2870" t="b">
        <f t="shared" si="396"/>
        <v>1</v>
      </c>
      <c r="R2870" t="b">
        <f t="shared" si="397"/>
        <v>0</v>
      </c>
      <c r="S2870" t="b">
        <f t="shared" si="398"/>
        <v>0</v>
      </c>
      <c r="T2870" t="b">
        <f t="shared" si="399"/>
        <v>0</v>
      </c>
      <c r="U2870" t="b">
        <f t="shared" si="400"/>
        <v>0</v>
      </c>
      <c r="V2870" t="b">
        <f t="shared" si="401"/>
        <v>1</v>
      </c>
      <c r="W2870" t="b">
        <f t="shared" si="402"/>
        <v>1</v>
      </c>
      <c r="X2870" t="b">
        <f t="shared" si="403"/>
        <v>0</v>
      </c>
      <c r="Y2870" t="b">
        <f t="shared" si="404"/>
        <v>0</v>
      </c>
    </row>
    <row r="2871" spans="1:25" x14ac:dyDescent="0.3">
      <c r="A2871">
        <v>2869</v>
      </c>
      <c r="B2871" t="s">
        <v>83</v>
      </c>
      <c r="C2871" t="s">
        <v>106</v>
      </c>
      <c r="D2871" t="s">
        <v>110</v>
      </c>
      <c r="E2871" t="s">
        <v>100</v>
      </c>
      <c r="F2871" t="s">
        <v>87</v>
      </c>
      <c r="G2871" t="s">
        <v>108</v>
      </c>
      <c r="H2871">
        <v>1497</v>
      </c>
      <c r="I2871">
        <v>113</v>
      </c>
      <c r="J2871">
        <v>23.2</v>
      </c>
      <c r="K2871">
        <v>12.5</v>
      </c>
      <c r="L2871">
        <v>2023</v>
      </c>
      <c r="M2871">
        <v>47858</v>
      </c>
      <c r="N2871">
        <v>1</v>
      </c>
      <c r="O2871">
        <v>0</v>
      </c>
      <c r="P2871">
        <v>9.06</v>
      </c>
      <c r="Q2871" t="b">
        <f t="shared" si="396"/>
        <v>1</v>
      </c>
      <c r="R2871" t="b">
        <f t="shared" si="397"/>
        <v>0</v>
      </c>
      <c r="S2871" t="b">
        <f t="shared" si="398"/>
        <v>1</v>
      </c>
      <c r="T2871" t="b">
        <f t="shared" si="399"/>
        <v>0</v>
      </c>
      <c r="U2871" t="b">
        <f t="shared" si="400"/>
        <v>0</v>
      </c>
      <c r="V2871" t="b">
        <f t="shared" si="401"/>
        <v>1</v>
      </c>
      <c r="W2871" t="b">
        <f t="shared" si="402"/>
        <v>1</v>
      </c>
      <c r="X2871" t="b">
        <f t="shared" si="403"/>
        <v>0</v>
      </c>
      <c r="Y2871" t="b">
        <f t="shared" si="404"/>
        <v>0</v>
      </c>
    </row>
    <row r="2872" spans="1:25" x14ac:dyDescent="0.3">
      <c r="A2872">
        <v>2870</v>
      </c>
      <c r="B2872" t="s">
        <v>83</v>
      </c>
      <c r="C2872" t="s">
        <v>106</v>
      </c>
      <c r="D2872" t="s">
        <v>110</v>
      </c>
      <c r="E2872" t="s">
        <v>100</v>
      </c>
      <c r="F2872" t="s">
        <v>87</v>
      </c>
      <c r="G2872" t="s">
        <v>108</v>
      </c>
      <c r="H2872">
        <v>1497</v>
      </c>
      <c r="I2872">
        <v>113</v>
      </c>
      <c r="J2872">
        <v>23.2</v>
      </c>
      <c r="K2872">
        <v>12.5</v>
      </c>
      <c r="L2872">
        <v>2023</v>
      </c>
      <c r="M2872">
        <v>53235</v>
      </c>
      <c r="N2872">
        <v>1</v>
      </c>
      <c r="O2872">
        <v>0</v>
      </c>
      <c r="P2872">
        <v>8.3699999999999992</v>
      </c>
      <c r="Q2872" t="b">
        <f t="shared" si="396"/>
        <v>1</v>
      </c>
      <c r="R2872" t="b">
        <f t="shared" si="397"/>
        <v>0</v>
      </c>
      <c r="S2872" t="b">
        <f t="shared" si="398"/>
        <v>1</v>
      </c>
      <c r="T2872" t="b">
        <f t="shared" si="399"/>
        <v>0</v>
      </c>
      <c r="U2872" t="b">
        <f t="shared" si="400"/>
        <v>0</v>
      </c>
      <c r="V2872" t="b">
        <f t="shared" si="401"/>
        <v>1</v>
      </c>
      <c r="W2872" t="b">
        <f t="shared" si="402"/>
        <v>1</v>
      </c>
      <c r="X2872" t="b">
        <f t="shared" si="403"/>
        <v>0</v>
      </c>
      <c r="Y2872" t="b">
        <f t="shared" si="404"/>
        <v>0</v>
      </c>
    </row>
    <row r="2873" spans="1:25" x14ac:dyDescent="0.3">
      <c r="A2873">
        <v>2871</v>
      </c>
      <c r="B2873" t="s">
        <v>83</v>
      </c>
      <c r="C2873" t="s">
        <v>106</v>
      </c>
      <c r="D2873" t="s">
        <v>110</v>
      </c>
      <c r="E2873" t="s">
        <v>100</v>
      </c>
      <c r="F2873" t="s">
        <v>87</v>
      </c>
      <c r="G2873" t="s">
        <v>108</v>
      </c>
      <c r="H2873">
        <v>1497</v>
      </c>
      <c r="I2873">
        <v>113</v>
      </c>
      <c r="J2873">
        <v>23.2</v>
      </c>
      <c r="K2873">
        <v>12.5</v>
      </c>
      <c r="L2873">
        <v>2026</v>
      </c>
      <c r="M2873">
        <v>8960</v>
      </c>
      <c r="N2873">
        <v>1</v>
      </c>
      <c r="O2873">
        <v>1</v>
      </c>
      <c r="P2873">
        <v>11.5</v>
      </c>
      <c r="Q2873" t="b">
        <f t="shared" si="396"/>
        <v>1</v>
      </c>
      <c r="R2873" t="b">
        <f t="shared" si="397"/>
        <v>0</v>
      </c>
      <c r="S2873" t="b">
        <f t="shared" si="398"/>
        <v>0</v>
      </c>
      <c r="T2873" t="b">
        <f t="shared" si="399"/>
        <v>0</v>
      </c>
      <c r="U2873" t="b">
        <f t="shared" si="400"/>
        <v>0</v>
      </c>
      <c r="V2873" t="b">
        <f t="shared" si="401"/>
        <v>1</v>
      </c>
      <c r="W2873" t="b">
        <f t="shared" si="402"/>
        <v>1</v>
      </c>
      <c r="X2873" t="b">
        <f t="shared" si="403"/>
        <v>0</v>
      </c>
      <c r="Y2873" t="b">
        <f t="shared" si="404"/>
        <v>0</v>
      </c>
    </row>
    <row r="2874" spans="1:25" x14ac:dyDescent="0.3">
      <c r="A2874">
        <v>2872</v>
      </c>
      <c r="B2874" t="s">
        <v>83</v>
      </c>
      <c r="C2874" t="s">
        <v>106</v>
      </c>
      <c r="D2874" t="s">
        <v>110</v>
      </c>
      <c r="E2874" t="s">
        <v>100</v>
      </c>
      <c r="F2874" t="s">
        <v>87</v>
      </c>
      <c r="G2874" t="s">
        <v>108</v>
      </c>
      <c r="H2874">
        <v>1497</v>
      </c>
      <c r="I2874">
        <v>113</v>
      </c>
      <c r="J2874">
        <v>23.2</v>
      </c>
      <c r="K2874">
        <v>12.5</v>
      </c>
      <c r="L2874">
        <v>2026</v>
      </c>
      <c r="M2874">
        <v>7682</v>
      </c>
      <c r="N2874">
        <v>1</v>
      </c>
      <c r="O2874">
        <v>0</v>
      </c>
      <c r="P2874">
        <v>12.18</v>
      </c>
      <c r="Q2874" t="b">
        <f t="shared" si="396"/>
        <v>1</v>
      </c>
      <c r="R2874" t="b">
        <f t="shared" si="397"/>
        <v>0</v>
      </c>
      <c r="S2874" t="b">
        <f t="shared" si="398"/>
        <v>0</v>
      </c>
      <c r="T2874" t="b">
        <f t="shared" si="399"/>
        <v>0</v>
      </c>
      <c r="U2874" t="b">
        <f t="shared" si="400"/>
        <v>0</v>
      </c>
      <c r="V2874" t="b">
        <f t="shared" si="401"/>
        <v>1</v>
      </c>
      <c r="W2874" t="b">
        <f t="shared" si="402"/>
        <v>1</v>
      </c>
      <c r="X2874" t="b">
        <f t="shared" si="403"/>
        <v>0</v>
      </c>
      <c r="Y2874" t="b">
        <f t="shared" si="404"/>
        <v>0</v>
      </c>
    </row>
    <row r="2875" spans="1:25" x14ac:dyDescent="0.3">
      <c r="A2875">
        <v>2873</v>
      </c>
      <c r="B2875" t="s">
        <v>83</v>
      </c>
      <c r="C2875" t="s">
        <v>106</v>
      </c>
      <c r="D2875" t="s">
        <v>110</v>
      </c>
      <c r="E2875" t="s">
        <v>100</v>
      </c>
      <c r="F2875" t="s">
        <v>87</v>
      </c>
      <c r="G2875" t="s">
        <v>108</v>
      </c>
      <c r="H2875">
        <v>1497</v>
      </c>
      <c r="I2875">
        <v>113</v>
      </c>
      <c r="J2875">
        <v>23.2</v>
      </c>
      <c r="K2875">
        <v>12.5</v>
      </c>
      <c r="L2875">
        <v>2021</v>
      </c>
      <c r="M2875">
        <v>84394</v>
      </c>
      <c r="N2875">
        <v>1</v>
      </c>
      <c r="O2875">
        <v>0</v>
      </c>
      <c r="P2875">
        <v>6.59</v>
      </c>
      <c r="Q2875" t="b">
        <f t="shared" si="396"/>
        <v>1</v>
      </c>
      <c r="R2875" t="b">
        <f t="shared" si="397"/>
        <v>0</v>
      </c>
      <c r="S2875" t="b">
        <f t="shared" si="398"/>
        <v>1</v>
      </c>
      <c r="T2875" t="b">
        <f t="shared" si="399"/>
        <v>0</v>
      </c>
      <c r="U2875" t="b">
        <f t="shared" si="400"/>
        <v>0</v>
      </c>
      <c r="V2875" t="b">
        <f t="shared" si="401"/>
        <v>0</v>
      </c>
      <c r="W2875" t="b">
        <f t="shared" si="402"/>
        <v>0</v>
      </c>
      <c r="X2875" t="b">
        <f t="shared" si="403"/>
        <v>0</v>
      </c>
      <c r="Y2875" t="b">
        <f t="shared" si="404"/>
        <v>0</v>
      </c>
    </row>
    <row r="2876" spans="1:25" x14ac:dyDescent="0.3">
      <c r="A2876">
        <v>2874</v>
      </c>
      <c r="B2876" t="s">
        <v>83</v>
      </c>
      <c r="C2876" t="s">
        <v>106</v>
      </c>
      <c r="D2876" t="s">
        <v>110</v>
      </c>
      <c r="E2876" t="s">
        <v>100</v>
      </c>
      <c r="F2876" t="s">
        <v>87</v>
      </c>
      <c r="G2876" t="s">
        <v>108</v>
      </c>
      <c r="H2876">
        <v>1497</v>
      </c>
      <c r="I2876">
        <v>113</v>
      </c>
      <c r="J2876">
        <v>23.2</v>
      </c>
      <c r="K2876">
        <v>12.5</v>
      </c>
      <c r="L2876">
        <v>2022</v>
      </c>
      <c r="M2876">
        <v>40926</v>
      </c>
      <c r="N2876">
        <v>1</v>
      </c>
      <c r="O2876">
        <v>0</v>
      </c>
      <c r="P2876">
        <v>7.97</v>
      </c>
      <c r="Q2876" t="b">
        <f t="shared" si="396"/>
        <v>1</v>
      </c>
      <c r="R2876" t="b">
        <f t="shared" si="397"/>
        <v>0</v>
      </c>
      <c r="S2876" t="b">
        <f t="shared" si="398"/>
        <v>1</v>
      </c>
      <c r="T2876" t="b">
        <f t="shared" si="399"/>
        <v>0</v>
      </c>
      <c r="U2876" t="b">
        <f t="shared" si="400"/>
        <v>0</v>
      </c>
      <c r="V2876" t="b">
        <f t="shared" si="401"/>
        <v>0</v>
      </c>
      <c r="W2876" t="b">
        <f t="shared" si="402"/>
        <v>1</v>
      </c>
      <c r="X2876" t="b">
        <f t="shared" si="403"/>
        <v>0</v>
      </c>
      <c r="Y2876" t="b">
        <f t="shared" si="404"/>
        <v>0</v>
      </c>
    </row>
    <row r="2877" spans="1:25" x14ac:dyDescent="0.3">
      <c r="A2877">
        <v>2875</v>
      </c>
      <c r="B2877" t="s">
        <v>83</v>
      </c>
      <c r="C2877" t="s">
        <v>106</v>
      </c>
      <c r="D2877" t="s">
        <v>110</v>
      </c>
      <c r="E2877" t="s">
        <v>100</v>
      </c>
      <c r="F2877" t="s">
        <v>87</v>
      </c>
      <c r="G2877" t="s">
        <v>108</v>
      </c>
      <c r="H2877">
        <v>1497</v>
      </c>
      <c r="I2877">
        <v>113</v>
      </c>
      <c r="J2877">
        <v>23.2</v>
      </c>
      <c r="K2877">
        <v>12.5</v>
      </c>
      <c r="L2877">
        <v>2022</v>
      </c>
      <c r="M2877">
        <v>61072</v>
      </c>
      <c r="N2877">
        <v>2</v>
      </c>
      <c r="O2877">
        <v>1</v>
      </c>
      <c r="P2877">
        <v>6.04</v>
      </c>
      <c r="Q2877" t="b">
        <f t="shared" si="396"/>
        <v>1</v>
      </c>
      <c r="R2877" t="b">
        <f t="shared" si="397"/>
        <v>0</v>
      </c>
      <c r="S2877" t="b">
        <f t="shared" si="398"/>
        <v>1</v>
      </c>
      <c r="T2877" t="b">
        <f t="shared" si="399"/>
        <v>0</v>
      </c>
      <c r="U2877" t="b">
        <f t="shared" si="400"/>
        <v>0</v>
      </c>
      <c r="V2877" t="b">
        <f t="shared" si="401"/>
        <v>0</v>
      </c>
      <c r="W2877" t="b">
        <f t="shared" si="402"/>
        <v>0</v>
      </c>
      <c r="X2877" t="b">
        <f t="shared" si="403"/>
        <v>0</v>
      </c>
      <c r="Y2877" t="b">
        <f t="shared" si="404"/>
        <v>0</v>
      </c>
    </row>
    <row r="2878" spans="1:25" x14ac:dyDescent="0.3">
      <c r="A2878">
        <v>2876</v>
      </c>
      <c r="B2878" t="s">
        <v>83</v>
      </c>
      <c r="C2878" t="s">
        <v>106</v>
      </c>
      <c r="D2878" t="s">
        <v>110</v>
      </c>
      <c r="E2878" t="s">
        <v>100</v>
      </c>
      <c r="F2878" t="s">
        <v>87</v>
      </c>
      <c r="G2878" t="s">
        <v>108</v>
      </c>
      <c r="H2878">
        <v>1497</v>
      </c>
      <c r="I2878">
        <v>113</v>
      </c>
      <c r="J2878">
        <v>23.2</v>
      </c>
      <c r="K2878">
        <v>12.5</v>
      </c>
      <c r="L2878">
        <v>2022</v>
      </c>
      <c r="M2878">
        <v>39657</v>
      </c>
      <c r="N2878">
        <v>1</v>
      </c>
      <c r="O2878">
        <v>0</v>
      </c>
      <c r="P2878">
        <v>7.93</v>
      </c>
      <c r="Q2878" t="b">
        <f t="shared" si="396"/>
        <v>1</v>
      </c>
      <c r="R2878" t="b">
        <f t="shared" si="397"/>
        <v>0</v>
      </c>
      <c r="S2878" t="b">
        <f t="shared" si="398"/>
        <v>0</v>
      </c>
      <c r="T2878" t="b">
        <f t="shared" si="399"/>
        <v>0</v>
      </c>
      <c r="U2878" t="b">
        <f t="shared" si="400"/>
        <v>0</v>
      </c>
      <c r="V2878" t="b">
        <f t="shared" si="401"/>
        <v>0</v>
      </c>
      <c r="W2878" t="b">
        <f t="shared" si="402"/>
        <v>1</v>
      </c>
      <c r="X2878" t="b">
        <f t="shared" si="403"/>
        <v>0</v>
      </c>
      <c r="Y2878" t="b">
        <f t="shared" si="404"/>
        <v>0</v>
      </c>
    </row>
    <row r="2879" spans="1:25" x14ac:dyDescent="0.3">
      <c r="A2879">
        <v>2877</v>
      </c>
      <c r="B2879" t="s">
        <v>83</v>
      </c>
      <c r="C2879" t="s">
        <v>106</v>
      </c>
      <c r="D2879" t="s">
        <v>110</v>
      </c>
      <c r="E2879" t="s">
        <v>100</v>
      </c>
      <c r="F2879" t="s">
        <v>87</v>
      </c>
      <c r="G2879" t="s">
        <v>108</v>
      </c>
      <c r="H2879">
        <v>1497</v>
      </c>
      <c r="I2879">
        <v>113</v>
      </c>
      <c r="J2879">
        <v>23.2</v>
      </c>
      <c r="K2879">
        <v>12.5</v>
      </c>
      <c r="L2879">
        <v>2023</v>
      </c>
      <c r="M2879">
        <v>48481</v>
      </c>
      <c r="N2879">
        <v>1</v>
      </c>
      <c r="O2879">
        <v>0</v>
      </c>
      <c r="P2879">
        <v>8.52</v>
      </c>
      <c r="Q2879" t="b">
        <f t="shared" si="396"/>
        <v>1</v>
      </c>
      <c r="R2879" t="b">
        <f t="shared" si="397"/>
        <v>0</v>
      </c>
      <c r="S2879" t="b">
        <f t="shared" si="398"/>
        <v>1</v>
      </c>
      <c r="T2879" t="b">
        <f t="shared" si="399"/>
        <v>0</v>
      </c>
      <c r="U2879" t="b">
        <f t="shared" si="400"/>
        <v>0</v>
      </c>
      <c r="V2879" t="b">
        <f t="shared" si="401"/>
        <v>1</v>
      </c>
      <c r="W2879" t="b">
        <f t="shared" si="402"/>
        <v>1</v>
      </c>
      <c r="X2879" t="b">
        <f t="shared" si="403"/>
        <v>0</v>
      </c>
      <c r="Y2879" t="b">
        <f t="shared" si="404"/>
        <v>0</v>
      </c>
    </row>
    <row r="2880" spans="1:25" x14ac:dyDescent="0.3">
      <c r="A2880">
        <v>2878</v>
      </c>
      <c r="B2880" t="s">
        <v>83</v>
      </c>
      <c r="C2880" t="s">
        <v>106</v>
      </c>
      <c r="D2880" t="s">
        <v>110</v>
      </c>
      <c r="E2880" t="s">
        <v>100</v>
      </c>
      <c r="F2880" t="s">
        <v>87</v>
      </c>
      <c r="G2880" t="s">
        <v>108</v>
      </c>
      <c r="H2880">
        <v>1497</v>
      </c>
      <c r="I2880">
        <v>113</v>
      </c>
      <c r="J2880">
        <v>23.2</v>
      </c>
      <c r="K2880">
        <v>12.5</v>
      </c>
      <c r="L2880">
        <v>2021</v>
      </c>
      <c r="M2880">
        <v>86731</v>
      </c>
      <c r="N2880">
        <v>2</v>
      </c>
      <c r="O2880">
        <v>0</v>
      </c>
      <c r="P2880">
        <v>5.94</v>
      </c>
      <c r="Q2880" t="b">
        <f t="shared" si="396"/>
        <v>1</v>
      </c>
      <c r="R2880" t="b">
        <f t="shared" si="397"/>
        <v>0</v>
      </c>
      <c r="S2880" t="b">
        <f t="shared" si="398"/>
        <v>1</v>
      </c>
      <c r="T2880" t="b">
        <f t="shared" si="399"/>
        <v>0</v>
      </c>
      <c r="U2880" t="b">
        <f t="shared" si="400"/>
        <v>0</v>
      </c>
      <c r="V2880" t="b">
        <f t="shared" si="401"/>
        <v>0</v>
      </c>
      <c r="W2880" t="b">
        <f t="shared" si="402"/>
        <v>0</v>
      </c>
      <c r="X2880" t="b">
        <f t="shared" si="403"/>
        <v>0</v>
      </c>
      <c r="Y2880" t="b">
        <f t="shared" si="404"/>
        <v>0</v>
      </c>
    </row>
    <row r="2881" spans="1:25" x14ac:dyDescent="0.3">
      <c r="A2881">
        <v>2879</v>
      </c>
      <c r="B2881" t="s">
        <v>83</v>
      </c>
      <c r="C2881" t="s">
        <v>106</v>
      </c>
      <c r="D2881" t="s">
        <v>110</v>
      </c>
      <c r="E2881" t="s">
        <v>100</v>
      </c>
      <c r="F2881" t="s">
        <v>87</v>
      </c>
      <c r="G2881" t="s">
        <v>108</v>
      </c>
      <c r="H2881">
        <v>1497</v>
      </c>
      <c r="I2881">
        <v>113</v>
      </c>
      <c r="J2881">
        <v>23.2</v>
      </c>
      <c r="K2881">
        <v>12.5</v>
      </c>
      <c r="L2881">
        <v>2021</v>
      </c>
      <c r="M2881">
        <v>108284</v>
      </c>
      <c r="N2881">
        <v>2</v>
      </c>
      <c r="O2881">
        <v>0</v>
      </c>
      <c r="P2881">
        <v>5.13</v>
      </c>
      <c r="Q2881" t="b">
        <f t="shared" si="396"/>
        <v>1</v>
      </c>
      <c r="R2881" t="b">
        <f t="shared" si="397"/>
        <v>0</v>
      </c>
      <c r="S2881" t="b">
        <f t="shared" si="398"/>
        <v>1</v>
      </c>
      <c r="T2881" t="b">
        <f t="shared" si="399"/>
        <v>0</v>
      </c>
      <c r="U2881" t="b">
        <f t="shared" si="400"/>
        <v>0</v>
      </c>
      <c r="V2881" t="b">
        <f t="shared" si="401"/>
        <v>0</v>
      </c>
      <c r="W2881" t="b">
        <f t="shared" si="402"/>
        <v>0</v>
      </c>
      <c r="X2881" t="b">
        <f t="shared" si="403"/>
        <v>0</v>
      </c>
      <c r="Y2881" t="b">
        <f t="shared" si="404"/>
        <v>0</v>
      </c>
    </row>
    <row r="2882" spans="1:25" x14ac:dyDescent="0.3">
      <c r="A2882">
        <v>2880</v>
      </c>
      <c r="B2882" t="s">
        <v>83</v>
      </c>
      <c r="C2882" t="s">
        <v>106</v>
      </c>
      <c r="D2882" t="s">
        <v>110</v>
      </c>
      <c r="E2882" t="s">
        <v>100</v>
      </c>
      <c r="F2882" t="s">
        <v>87</v>
      </c>
      <c r="G2882" t="s">
        <v>108</v>
      </c>
      <c r="H2882">
        <v>1497</v>
      </c>
      <c r="I2882">
        <v>113</v>
      </c>
      <c r="J2882">
        <v>23.2</v>
      </c>
      <c r="K2882">
        <v>12.5</v>
      </c>
      <c r="L2882">
        <v>2025</v>
      </c>
      <c r="M2882">
        <v>14711</v>
      </c>
      <c r="N2882">
        <v>1</v>
      </c>
      <c r="O2882">
        <v>0</v>
      </c>
      <c r="P2882">
        <v>10.96</v>
      </c>
      <c r="Q2882" t="b">
        <f t="shared" si="396"/>
        <v>1</v>
      </c>
      <c r="R2882" t="b">
        <f t="shared" si="397"/>
        <v>0</v>
      </c>
      <c r="S2882" t="b">
        <f t="shared" si="398"/>
        <v>0</v>
      </c>
      <c r="T2882" t="b">
        <f t="shared" si="399"/>
        <v>0</v>
      </c>
      <c r="U2882" t="b">
        <f t="shared" si="400"/>
        <v>0</v>
      </c>
      <c r="V2882" t="b">
        <f t="shared" si="401"/>
        <v>1</v>
      </c>
      <c r="W2882" t="b">
        <f t="shared" si="402"/>
        <v>1</v>
      </c>
      <c r="X2882" t="b">
        <f t="shared" si="403"/>
        <v>0</v>
      </c>
      <c r="Y2882" t="b">
        <f t="shared" si="404"/>
        <v>0</v>
      </c>
    </row>
    <row r="2883" spans="1:25" x14ac:dyDescent="0.3">
      <c r="A2883">
        <v>2881</v>
      </c>
      <c r="B2883" t="s">
        <v>83</v>
      </c>
      <c r="C2883" t="s">
        <v>106</v>
      </c>
      <c r="D2883" t="s">
        <v>110</v>
      </c>
      <c r="E2883" t="s">
        <v>100</v>
      </c>
      <c r="F2883" t="s">
        <v>87</v>
      </c>
      <c r="G2883" t="s">
        <v>108</v>
      </c>
      <c r="H2883">
        <v>1497</v>
      </c>
      <c r="I2883">
        <v>113</v>
      </c>
      <c r="J2883">
        <v>23.2</v>
      </c>
      <c r="K2883">
        <v>12.5</v>
      </c>
      <c r="L2883">
        <v>2025</v>
      </c>
      <c r="M2883">
        <v>18891</v>
      </c>
      <c r="N2883">
        <v>1</v>
      </c>
      <c r="O2883">
        <v>0</v>
      </c>
      <c r="P2883">
        <v>11.23</v>
      </c>
      <c r="Q2883" t="b">
        <f t="shared" si="396"/>
        <v>1</v>
      </c>
      <c r="R2883" t="b">
        <f t="shared" si="397"/>
        <v>0</v>
      </c>
      <c r="S2883" t="b">
        <f t="shared" si="398"/>
        <v>0</v>
      </c>
      <c r="T2883" t="b">
        <f t="shared" si="399"/>
        <v>0</v>
      </c>
      <c r="U2883" t="b">
        <f t="shared" si="400"/>
        <v>0</v>
      </c>
      <c r="V2883" t="b">
        <f t="shared" si="401"/>
        <v>1</v>
      </c>
      <c r="W2883" t="b">
        <f t="shared" si="402"/>
        <v>1</v>
      </c>
      <c r="X2883" t="b">
        <f t="shared" si="403"/>
        <v>0</v>
      </c>
      <c r="Y2883" t="b">
        <f t="shared" si="404"/>
        <v>0</v>
      </c>
    </row>
    <row r="2884" spans="1:25" x14ac:dyDescent="0.3">
      <c r="A2884">
        <v>2882</v>
      </c>
      <c r="B2884" t="s">
        <v>83</v>
      </c>
      <c r="C2884" t="s">
        <v>106</v>
      </c>
      <c r="D2884" t="s">
        <v>110</v>
      </c>
      <c r="E2884" t="s">
        <v>100</v>
      </c>
      <c r="F2884" t="s">
        <v>87</v>
      </c>
      <c r="G2884" t="s">
        <v>108</v>
      </c>
      <c r="H2884">
        <v>1497</v>
      </c>
      <c r="I2884">
        <v>113</v>
      </c>
      <c r="J2884">
        <v>23.2</v>
      </c>
      <c r="K2884">
        <v>12.5</v>
      </c>
      <c r="L2884">
        <v>2025</v>
      </c>
      <c r="M2884">
        <v>22276</v>
      </c>
      <c r="N2884">
        <v>1</v>
      </c>
      <c r="O2884">
        <v>0</v>
      </c>
      <c r="P2884">
        <v>11.19</v>
      </c>
      <c r="Q2884" t="b">
        <f t="shared" ref="Q2884:Q2947" si="405">AND(P2884&gt;4,P2884&gt;4)</f>
        <v>1</v>
      </c>
      <c r="R2884" t="b">
        <f t="shared" ref="R2884:R2947" si="406">AND(P2884&gt;4,P2884&lt;5)</f>
        <v>0</v>
      </c>
      <c r="S2884" t="b">
        <f t="shared" ref="S2884:S2947" si="407">M2884&gt;40000</f>
        <v>0</v>
      </c>
      <c r="T2884" t="b">
        <f t="shared" ref="T2884:T2947" si="408">F2884=""</f>
        <v>0</v>
      </c>
      <c r="U2884" t="b">
        <f t="shared" ref="U2884:U2947" si="409">AND(R2884,S2884,T2884)</f>
        <v>0</v>
      </c>
      <c r="V2884" t="b">
        <f t="shared" ref="V2884:V2947" si="410">L2884&gt;2022</f>
        <v>1</v>
      </c>
      <c r="W2884" t="b">
        <f t="shared" ref="W2884:W2947" si="411">P2884&gt;7</f>
        <v>1</v>
      </c>
      <c r="X2884" t="b">
        <f t="shared" ref="X2884:X2947" si="412">F2884="Automatic"</f>
        <v>0</v>
      </c>
      <c r="Y2884" t="b">
        <f t="shared" ref="Y2884:Y2947" si="413">AND(V2884,W2884,X2884)</f>
        <v>0</v>
      </c>
    </row>
    <row r="2885" spans="1:25" x14ac:dyDescent="0.3">
      <c r="A2885">
        <v>2883</v>
      </c>
      <c r="B2885" t="s">
        <v>83</v>
      </c>
      <c r="C2885" t="s">
        <v>106</v>
      </c>
      <c r="D2885" t="s">
        <v>110</v>
      </c>
      <c r="E2885" t="s">
        <v>100</v>
      </c>
      <c r="F2885" t="s">
        <v>87</v>
      </c>
      <c r="G2885" t="s">
        <v>108</v>
      </c>
      <c r="H2885">
        <v>1497</v>
      </c>
      <c r="I2885">
        <v>113</v>
      </c>
      <c r="J2885">
        <v>23.2</v>
      </c>
      <c r="K2885">
        <v>12.5</v>
      </c>
      <c r="L2885">
        <v>2025</v>
      </c>
      <c r="M2885">
        <v>12361</v>
      </c>
      <c r="N2885">
        <v>1</v>
      </c>
      <c r="O2885">
        <v>1</v>
      </c>
      <c r="P2885">
        <v>10.47</v>
      </c>
      <c r="Q2885" t="b">
        <f t="shared" si="405"/>
        <v>1</v>
      </c>
      <c r="R2885" t="b">
        <f t="shared" si="406"/>
        <v>0</v>
      </c>
      <c r="S2885" t="b">
        <f t="shared" si="407"/>
        <v>0</v>
      </c>
      <c r="T2885" t="b">
        <f t="shared" si="408"/>
        <v>0</v>
      </c>
      <c r="U2885" t="b">
        <f t="shared" si="409"/>
        <v>0</v>
      </c>
      <c r="V2885" t="b">
        <f t="shared" si="410"/>
        <v>1</v>
      </c>
      <c r="W2885" t="b">
        <f t="shared" si="411"/>
        <v>1</v>
      </c>
      <c r="X2885" t="b">
        <f t="shared" si="412"/>
        <v>0</v>
      </c>
      <c r="Y2885" t="b">
        <f t="shared" si="413"/>
        <v>0</v>
      </c>
    </row>
    <row r="2886" spans="1:25" x14ac:dyDescent="0.3">
      <c r="A2886">
        <v>2884</v>
      </c>
      <c r="B2886" t="s">
        <v>83</v>
      </c>
      <c r="C2886" t="s">
        <v>106</v>
      </c>
      <c r="D2886" t="s">
        <v>110</v>
      </c>
      <c r="E2886" t="s">
        <v>100</v>
      </c>
      <c r="F2886" t="s">
        <v>87</v>
      </c>
      <c r="G2886" t="s">
        <v>108</v>
      </c>
      <c r="H2886">
        <v>1497</v>
      </c>
      <c r="I2886">
        <v>113</v>
      </c>
      <c r="J2886">
        <v>23.2</v>
      </c>
      <c r="K2886">
        <v>12.5</v>
      </c>
      <c r="L2886">
        <v>2025</v>
      </c>
      <c r="M2886">
        <v>20344</v>
      </c>
      <c r="N2886">
        <v>1</v>
      </c>
      <c r="O2886">
        <v>0</v>
      </c>
      <c r="P2886">
        <v>11.05</v>
      </c>
      <c r="Q2886" t="b">
        <f t="shared" si="405"/>
        <v>1</v>
      </c>
      <c r="R2886" t="b">
        <f t="shared" si="406"/>
        <v>0</v>
      </c>
      <c r="S2886" t="b">
        <f t="shared" si="407"/>
        <v>0</v>
      </c>
      <c r="T2886" t="b">
        <f t="shared" si="408"/>
        <v>0</v>
      </c>
      <c r="U2886" t="b">
        <f t="shared" si="409"/>
        <v>0</v>
      </c>
      <c r="V2886" t="b">
        <f t="shared" si="410"/>
        <v>1</v>
      </c>
      <c r="W2886" t="b">
        <f t="shared" si="411"/>
        <v>1</v>
      </c>
      <c r="X2886" t="b">
        <f t="shared" si="412"/>
        <v>0</v>
      </c>
      <c r="Y2886" t="b">
        <f t="shared" si="413"/>
        <v>0</v>
      </c>
    </row>
    <row r="2887" spans="1:25" x14ac:dyDescent="0.3">
      <c r="A2887">
        <v>2885</v>
      </c>
      <c r="B2887" t="s">
        <v>83</v>
      </c>
      <c r="C2887" t="s">
        <v>106</v>
      </c>
      <c r="D2887" t="s">
        <v>110</v>
      </c>
      <c r="E2887" t="s">
        <v>100</v>
      </c>
      <c r="F2887" t="s">
        <v>87</v>
      </c>
      <c r="G2887" t="s">
        <v>108</v>
      </c>
      <c r="H2887">
        <v>1497</v>
      </c>
      <c r="I2887">
        <v>113</v>
      </c>
      <c r="J2887">
        <v>23.2</v>
      </c>
      <c r="K2887">
        <v>12.5</v>
      </c>
      <c r="L2887">
        <v>2020</v>
      </c>
      <c r="M2887">
        <v>84358</v>
      </c>
      <c r="N2887">
        <v>1</v>
      </c>
      <c r="O2887">
        <v>0</v>
      </c>
      <c r="P2887">
        <v>5.37</v>
      </c>
      <c r="Q2887" t="b">
        <f t="shared" si="405"/>
        <v>1</v>
      </c>
      <c r="R2887" t="b">
        <f t="shared" si="406"/>
        <v>0</v>
      </c>
      <c r="S2887" t="b">
        <f t="shared" si="407"/>
        <v>1</v>
      </c>
      <c r="T2887" t="b">
        <f t="shared" si="408"/>
        <v>0</v>
      </c>
      <c r="U2887" t="b">
        <f t="shared" si="409"/>
        <v>0</v>
      </c>
      <c r="V2887" t="b">
        <f t="shared" si="410"/>
        <v>0</v>
      </c>
      <c r="W2887" t="b">
        <f t="shared" si="411"/>
        <v>0</v>
      </c>
      <c r="X2887" t="b">
        <f t="shared" si="412"/>
        <v>0</v>
      </c>
      <c r="Y2887" t="b">
        <f t="shared" si="413"/>
        <v>0</v>
      </c>
    </row>
    <row r="2888" spans="1:25" x14ac:dyDescent="0.3">
      <c r="A2888">
        <v>2886</v>
      </c>
      <c r="B2888" t="s">
        <v>83</v>
      </c>
      <c r="C2888" t="s">
        <v>106</v>
      </c>
      <c r="D2888" t="s">
        <v>110</v>
      </c>
      <c r="E2888" t="s">
        <v>100</v>
      </c>
      <c r="F2888" t="s">
        <v>87</v>
      </c>
      <c r="G2888" t="s">
        <v>108</v>
      </c>
      <c r="H2888">
        <v>1497</v>
      </c>
      <c r="I2888">
        <v>113</v>
      </c>
      <c r="J2888">
        <v>23.2</v>
      </c>
      <c r="K2888">
        <v>12.5</v>
      </c>
      <c r="L2888">
        <v>2023</v>
      </c>
      <c r="M2888">
        <v>33540</v>
      </c>
      <c r="N2888">
        <v>2</v>
      </c>
      <c r="O2888">
        <v>0</v>
      </c>
      <c r="P2888">
        <v>8.57</v>
      </c>
      <c r="Q2888" t="b">
        <f t="shared" si="405"/>
        <v>1</v>
      </c>
      <c r="R2888" t="b">
        <f t="shared" si="406"/>
        <v>0</v>
      </c>
      <c r="S2888" t="b">
        <f t="shared" si="407"/>
        <v>0</v>
      </c>
      <c r="T2888" t="b">
        <f t="shared" si="408"/>
        <v>0</v>
      </c>
      <c r="U2888" t="b">
        <f t="shared" si="409"/>
        <v>0</v>
      </c>
      <c r="V2888" t="b">
        <f t="shared" si="410"/>
        <v>1</v>
      </c>
      <c r="W2888" t="b">
        <f t="shared" si="411"/>
        <v>1</v>
      </c>
      <c r="X2888" t="b">
        <f t="shared" si="412"/>
        <v>0</v>
      </c>
      <c r="Y2888" t="b">
        <f t="shared" si="413"/>
        <v>0</v>
      </c>
    </row>
    <row r="2889" spans="1:25" x14ac:dyDescent="0.3">
      <c r="A2889">
        <v>2887</v>
      </c>
      <c r="B2889" t="s">
        <v>83</v>
      </c>
      <c r="C2889" t="s">
        <v>106</v>
      </c>
      <c r="D2889" t="s">
        <v>110</v>
      </c>
      <c r="E2889" t="s">
        <v>100</v>
      </c>
      <c r="F2889" t="s">
        <v>87</v>
      </c>
      <c r="G2889" t="s">
        <v>108</v>
      </c>
      <c r="H2889">
        <v>1497</v>
      </c>
      <c r="I2889">
        <v>113</v>
      </c>
      <c r="J2889">
        <v>23.2</v>
      </c>
      <c r="K2889">
        <v>12.5</v>
      </c>
      <c r="L2889">
        <v>2020</v>
      </c>
      <c r="M2889">
        <v>99775</v>
      </c>
      <c r="N2889">
        <v>2</v>
      </c>
      <c r="O2889">
        <v>1</v>
      </c>
      <c r="P2889">
        <v>3.61</v>
      </c>
      <c r="Q2889" t="b">
        <f t="shared" si="405"/>
        <v>0</v>
      </c>
      <c r="R2889" t="b">
        <f t="shared" si="406"/>
        <v>0</v>
      </c>
      <c r="S2889" t="b">
        <f t="shared" si="407"/>
        <v>1</v>
      </c>
      <c r="T2889" t="b">
        <f t="shared" si="408"/>
        <v>0</v>
      </c>
      <c r="U2889" t="b">
        <f t="shared" si="409"/>
        <v>0</v>
      </c>
      <c r="V2889" t="b">
        <f t="shared" si="410"/>
        <v>0</v>
      </c>
      <c r="W2889" t="b">
        <f t="shared" si="411"/>
        <v>0</v>
      </c>
      <c r="X2889" t="b">
        <f t="shared" si="412"/>
        <v>0</v>
      </c>
      <c r="Y2889" t="b">
        <f t="shared" si="413"/>
        <v>0</v>
      </c>
    </row>
    <row r="2890" spans="1:25" x14ac:dyDescent="0.3">
      <c r="A2890">
        <v>2888</v>
      </c>
      <c r="B2890" t="s">
        <v>83</v>
      </c>
      <c r="C2890" t="s">
        <v>106</v>
      </c>
      <c r="D2890" t="s">
        <v>110</v>
      </c>
      <c r="E2890" t="s">
        <v>100</v>
      </c>
      <c r="F2890" t="s">
        <v>87</v>
      </c>
      <c r="G2890" t="s">
        <v>108</v>
      </c>
      <c r="H2890">
        <v>1497</v>
      </c>
      <c r="I2890">
        <v>113</v>
      </c>
      <c r="J2890">
        <v>23.2</v>
      </c>
      <c r="K2890">
        <v>12.5</v>
      </c>
      <c r="L2890">
        <v>2025</v>
      </c>
      <c r="M2890">
        <v>16566</v>
      </c>
      <c r="N2890">
        <v>1</v>
      </c>
      <c r="O2890">
        <v>0</v>
      </c>
      <c r="P2890">
        <v>11.53</v>
      </c>
      <c r="Q2890" t="b">
        <f t="shared" si="405"/>
        <v>1</v>
      </c>
      <c r="R2890" t="b">
        <f t="shared" si="406"/>
        <v>0</v>
      </c>
      <c r="S2890" t="b">
        <f t="shared" si="407"/>
        <v>0</v>
      </c>
      <c r="T2890" t="b">
        <f t="shared" si="408"/>
        <v>0</v>
      </c>
      <c r="U2890" t="b">
        <f t="shared" si="409"/>
        <v>0</v>
      </c>
      <c r="V2890" t="b">
        <f t="shared" si="410"/>
        <v>1</v>
      </c>
      <c r="W2890" t="b">
        <f t="shared" si="411"/>
        <v>1</v>
      </c>
      <c r="X2890" t="b">
        <f t="shared" si="412"/>
        <v>0</v>
      </c>
      <c r="Y2890" t="b">
        <f t="shared" si="413"/>
        <v>0</v>
      </c>
    </row>
    <row r="2891" spans="1:25" x14ac:dyDescent="0.3">
      <c r="A2891">
        <v>2889</v>
      </c>
      <c r="B2891" t="s">
        <v>83</v>
      </c>
      <c r="C2891" t="s">
        <v>106</v>
      </c>
      <c r="D2891" t="s">
        <v>110</v>
      </c>
      <c r="E2891" t="s">
        <v>100</v>
      </c>
      <c r="F2891" t="s">
        <v>87</v>
      </c>
      <c r="G2891" t="s">
        <v>108</v>
      </c>
      <c r="H2891">
        <v>1497</v>
      </c>
      <c r="I2891">
        <v>113</v>
      </c>
      <c r="J2891">
        <v>23.2</v>
      </c>
      <c r="K2891">
        <v>12.5</v>
      </c>
      <c r="L2891">
        <v>2024</v>
      </c>
      <c r="M2891">
        <v>30278</v>
      </c>
      <c r="N2891">
        <v>1</v>
      </c>
      <c r="O2891">
        <v>0</v>
      </c>
      <c r="P2891">
        <v>10.24</v>
      </c>
      <c r="Q2891" t="b">
        <f t="shared" si="405"/>
        <v>1</v>
      </c>
      <c r="R2891" t="b">
        <f t="shared" si="406"/>
        <v>0</v>
      </c>
      <c r="S2891" t="b">
        <f t="shared" si="407"/>
        <v>0</v>
      </c>
      <c r="T2891" t="b">
        <f t="shared" si="408"/>
        <v>0</v>
      </c>
      <c r="U2891" t="b">
        <f t="shared" si="409"/>
        <v>0</v>
      </c>
      <c r="V2891" t="b">
        <f t="shared" si="410"/>
        <v>1</v>
      </c>
      <c r="W2891" t="b">
        <f t="shared" si="411"/>
        <v>1</v>
      </c>
      <c r="X2891" t="b">
        <f t="shared" si="412"/>
        <v>0</v>
      </c>
      <c r="Y2891" t="b">
        <f t="shared" si="413"/>
        <v>0</v>
      </c>
    </row>
    <row r="2892" spans="1:25" x14ac:dyDescent="0.3">
      <c r="A2892">
        <v>2890</v>
      </c>
      <c r="B2892" t="s">
        <v>83</v>
      </c>
      <c r="C2892" t="s">
        <v>106</v>
      </c>
      <c r="D2892" t="s">
        <v>110</v>
      </c>
      <c r="E2892" t="s">
        <v>100</v>
      </c>
      <c r="F2892" t="s">
        <v>87</v>
      </c>
      <c r="G2892" t="s">
        <v>108</v>
      </c>
      <c r="H2892">
        <v>1497</v>
      </c>
      <c r="I2892">
        <v>113</v>
      </c>
      <c r="J2892">
        <v>23.2</v>
      </c>
      <c r="K2892">
        <v>12.5</v>
      </c>
      <c r="L2892">
        <v>2022</v>
      </c>
      <c r="M2892">
        <v>61139</v>
      </c>
      <c r="N2892">
        <v>1</v>
      </c>
      <c r="O2892">
        <v>0</v>
      </c>
      <c r="P2892">
        <v>7.57</v>
      </c>
      <c r="Q2892" t="b">
        <f t="shared" si="405"/>
        <v>1</v>
      </c>
      <c r="R2892" t="b">
        <f t="shared" si="406"/>
        <v>0</v>
      </c>
      <c r="S2892" t="b">
        <f t="shared" si="407"/>
        <v>1</v>
      </c>
      <c r="T2892" t="b">
        <f t="shared" si="408"/>
        <v>0</v>
      </c>
      <c r="U2892" t="b">
        <f t="shared" si="409"/>
        <v>0</v>
      </c>
      <c r="V2892" t="b">
        <f t="shared" si="410"/>
        <v>0</v>
      </c>
      <c r="W2892" t="b">
        <f t="shared" si="411"/>
        <v>1</v>
      </c>
      <c r="X2892" t="b">
        <f t="shared" si="412"/>
        <v>0</v>
      </c>
      <c r="Y2892" t="b">
        <f t="shared" si="413"/>
        <v>0</v>
      </c>
    </row>
    <row r="2893" spans="1:25" x14ac:dyDescent="0.3">
      <c r="A2893">
        <v>2891</v>
      </c>
      <c r="B2893" t="s">
        <v>83</v>
      </c>
      <c r="C2893" t="s">
        <v>106</v>
      </c>
      <c r="D2893" t="s">
        <v>110</v>
      </c>
      <c r="E2893" t="s">
        <v>100</v>
      </c>
      <c r="F2893" t="s">
        <v>87</v>
      </c>
      <c r="G2893" t="s">
        <v>108</v>
      </c>
      <c r="H2893">
        <v>1497</v>
      </c>
      <c r="I2893">
        <v>113</v>
      </c>
      <c r="J2893">
        <v>23.2</v>
      </c>
      <c r="K2893">
        <v>12.5</v>
      </c>
      <c r="L2893">
        <v>2023</v>
      </c>
      <c r="M2893">
        <v>64767</v>
      </c>
      <c r="N2893">
        <v>2</v>
      </c>
      <c r="O2893">
        <v>0</v>
      </c>
      <c r="P2893">
        <v>8.2899999999999991</v>
      </c>
      <c r="Q2893" t="b">
        <f t="shared" si="405"/>
        <v>1</v>
      </c>
      <c r="R2893" t="b">
        <f t="shared" si="406"/>
        <v>0</v>
      </c>
      <c r="S2893" t="b">
        <f t="shared" si="407"/>
        <v>1</v>
      </c>
      <c r="T2893" t="b">
        <f t="shared" si="408"/>
        <v>0</v>
      </c>
      <c r="U2893" t="b">
        <f t="shared" si="409"/>
        <v>0</v>
      </c>
      <c r="V2893" t="b">
        <f t="shared" si="410"/>
        <v>1</v>
      </c>
      <c r="W2893" t="b">
        <f t="shared" si="411"/>
        <v>1</v>
      </c>
      <c r="X2893" t="b">
        <f t="shared" si="412"/>
        <v>0</v>
      </c>
      <c r="Y2893" t="b">
        <f t="shared" si="413"/>
        <v>0</v>
      </c>
    </row>
    <row r="2894" spans="1:25" x14ac:dyDescent="0.3">
      <c r="A2894">
        <v>2892</v>
      </c>
      <c r="B2894" t="s">
        <v>83</v>
      </c>
      <c r="C2894" t="s">
        <v>106</v>
      </c>
      <c r="D2894" t="s">
        <v>110</v>
      </c>
      <c r="E2894" t="s">
        <v>100</v>
      </c>
      <c r="F2894" t="s">
        <v>87</v>
      </c>
      <c r="G2894" t="s">
        <v>108</v>
      </c>
      <c r="H2894">
        <v>1497</v>
      </c>
      <c r="I2894">
        <v>113</v>
      </c>
      <c r="J2894">
        <v>23.2</v>
      </c>
      <c r="K2894">
        <v>12.5</v>
      </c>
      <c r="L2894">
        <v>2020</v>
      </c>
      <c r="M2894">
        <v>125321</v>
      </c>
      <c r="N2894">
        <v>3</v>
      </c>
      <c r="O2894">
        <v>0</v>
      </c>
      <c r="P2894">
        <v>3.93</v>
      </c>
      <c r="Q2894" t="b">
        <f t="shared" si="405"/>
        <v>0</v>
      </c>
      <c r="R2894" t="b">
        <f t="shared" si="406"/>
        <v>0</v>
      </c>
      <c r="S2894" t="b">
        <f t="shared" si="407"/>
        <v>1</v>
      </c>
      <c r="T2894" t="b">
        <f t="shared" si="408"/>
        <v>0</v>
      </c>
      <c r="U2894" t="b">
        <f t="shared" si="409"/>
        <v>0</v>
      </c>
      <c r="V2894" t="b">
        <f t="shared" si="410"/>
        <v>0</v>
      </c>
      <c r="W2894" t="b">
        <f t="shared" si="411"/>
        <v>0</v>
      </c>
      <c r="X2894" t="b">
        <f t="shared" si="412"/>
        <v>0</v>
      </c>
      <c r="Y2894" t="b">
        <f t="shared" si="413"/>
        <v>0</v>
      </c>
    </row>
    <row r="2895" spans="1:25" x14ac:dyDescent="0.3">
      <c r="A2895">
        <v>2893</v>
      </c>
      <c r="B2895" t="s">
        <v>83</v>
      </c>
      <c r="C2895" t="s">
        <v>106</v>
      </c>
      <c r="D2895" t="s">
        <v>110</v>
      </c>
      <c r="E2895" t="s">
        <v>100</v>
      </c>
      <c r="F2895" t="s">
        <v>87</v>
      </c>
      <c r="G2895" t="s">
        <v>108</v>
      </c>
      <c r="H2895">
        <v>1497</v>
      </c>
      <c r="I2895">
        <v>113</v>
      </c>
      <c r="J2895">
        <v>23.2</v>
      </c>
      <c r="K2895">
        <v>12.5</v>
      </c>
      <c r="L2895">
        <v>2026</v>
      </c>
      <c r="M2895">
        <v>4477</v>
      </c>
      <c r="N2895">
        <v>1</v>
      </c>
      <c r="O2895">
        <v>0</v>
      </c>
      <c r="P2895">
        <v>12.8</v>
      </c>
      <c r="Q2895" t="b">
        <f t="shared" si="405"/>
        <v>1</v>
      </c>
      <c r="R2895" t="b">
        <f t="shared" si="406"/>
        <v>0</v>
      </c>
      <c r="S2895" t="b">
        <f t="shared" si="407"/>
        <v>0</v>
      </c>
      <c r="T2895" t="b">
        <f t="shared" si="408"/>
        <v>0</v>
      </c>
      <c r="U2895" t="b">
        <f t="shared" si="409"/>
        <v>0</v>
      </c>
      <c r="V2895" t="b">
        <f t="shared" si="410"/>
        <v>1</v>
      </c>
      <c r="W2895" t="b">
        <f t="shared" si="411"/>
        <v>1</v>
      </c>
      <c r="X2895" t="b">
        <f t="shared" si="412"/>
        <v>0</v>
      </c>
      <c r="Y2895" t="b">
        <f t="shared" si="413"/>
        <v>0</v>
      </c>
    </row>
    <row r="2896" spans="1:25" x14ac:dyDescent="0.3">
      <c r="A2896">
        <v>2894</v>
      </c>
      <c r="B2896" t="s">
        <v>83</v>
      </c>
      <c r="C2896" t="s">
        <v>106</v>
      </c>
      <c r="D2896" t="s">
        <v>110</v>
      </c>
      <c r="E2896" t="s">
        <v>100</v>
      </c>
      <c r="F2896" t="s">
        <v>87</v>
      </c>
      <c r="G2896" t="s">
        <v>108</v>
      </c>
      <c r="H2896">
        <v>1497</v>
      </c>
      <c r="I2896">
        <v>113</v>
      </c>
      <c r="J2896">
        <v>23.2</v>
      </c>
      <c r="K2896">
        <v>12.5</v>
      </c>
      <c r="L2896">
        <v>2024</v>
      </c>
      <c r="M2896">
        <v>44924</v>
      </c>
      <c r="N2896">
        <v>2</v>
      </c>
      <c r="O2896">
        <v>0</v>
      </c>
      <c r="P2896">
        <v>9.6</v>
      </c>
      <c r="Q2896" t="b">
        <f t="shared" si="405"/>
        <v>1</v>
      </c>
      <c r="R2896" t="b">
        <f t="shared" si="406"/>
        <v>0</v>
      </c>
      <c r="S2896" t="b">
        <f t="shared" si="407"/>
        <v>1</v>
      </c>
      <c r="T2896" t="b">
        <f t="shared" si="408"/>
        <v>0</v>
      </c>
      <c r="U2896" t="b">
        <f t="shared" si="409"/>
        <v>0</v>
      </c>
      <c r="V2896" t="b">
        <f t="shared" si="410"/>
        <v>1</v>
      </c>
      <c r="W2896" t="b">
        <f t="shared" si="411"/>
        <v>1</v>
      </c>
      <c r="X2896" t="b">
        <f t="shared" si="412"/>
        <v>0</v>
      </c>
      <c r="Y2896" t="b">
        <f t="shared" si="413"/>
        <v>0</v>
      </c>
    </row>
    <row r="2897" spans="1:25" x14ac:dyDescent="0.3">
      <c r="A2897">
        <v>2895</v>
      </c>
      <c r="B2897" t="s">
        <v>83</v>
      </c>
      <c r="C2897" t="s">
        <v>106</v>
      </c>
      <c r="D2897" t="s">
        <v>110</v>
      </c>
      <c r="E2897" t="s">
        <v>100</v>
      </c>
      <c r="F2897" t="s">
        <v>87</v>
      </c>
      <c r="G2897" t="s">
        <v>108</v>
      </c>
      <c r="H2897">
        <v>1497</v>
      </c>
      <c r="I2897">
        <v>113</v>
      </c>
      <c r="J2897">
        <v>23.2</v>
      </c>
      <c r="K2897">
        <v>12.5</v>
      </c>
      <c r="L2897">
        <v>2026</v>
      </c>
      <c r="M2897">
        <v>7027</v>
      </c>
      <c r="N2897">
        <v>1</v>
      </c>
      <c r="O2897">
        <v>0</v>
      </c>
      <c r="P2897">
        <v>12.44</v>
      </c>
      <c r="Q2897" t="b">
        <f t="shared" si="405"/>
        <v>1</v>
      </c>
      <c r="R2897" t="b">
        <f t="shared" si="406"/>
        <v>0</v>
      </c>
      <c r="S2897" t="b">
        <f t="shared" si="407"/>
        <v>0</v>
      </c>
      <c r="T2897" t="b">
        <f t="shared" si="408"/>
        <v>0</v>
      </c>
      <c r="U2897" t="b">
        <f t="shared" si="409"/>
        <v>0</v>
      </c>
      <c r="V2897" t="b">
        <f t="shared" si="410"/>
        <v>1</v>
      </c>
      <c r="W2897" t="b">
        <f t="shared" si="411"/>
        <v>1</v>
      </c>
      <c r="X2897" t="b">
        <f t="shared" si="412"/>
        <v>0</v>
      </c>
      <c r="Y2897" t="b">
        <f t="shared" si="413"/>
        <v>0</v>
      </c>
    </row>
    <row r="2898" spans="1:25" x14ac:dyDescent="0.3">
      <c r="A2898">
        <v>2896</v>
      </c>
      <c r="B2898" t="s">
        <v>83</v>
      </c>
      <c r="C2898" t="s">
        <v>106</v>
      </c>
      <c r="D2898" t="s">
        <v>110</v>
      </c>
      <c r="E2898" t="s">
        <v>100</v>
      </c>
      <c r="F2898" t="s">
        <v>87</v>
      </c>
      <c r="G2898" t="s">
        <v>108</v>
      </c>
      <c r="H2898">
        <v>1497</v>
      </c>
      <c r="I2898">
        <v>113</v>
      </c>
      <c r="J2898">
        <v>23.2</v>
      </c>
      <c r="K2898">
        <v>12.5</v>
      </c>
      <c r="L2898">
        <v>2020</v>
      </c>
      <c r="M2898">
        <v>90806</v>
      </c>
      <c r="N2898">
        <v>2</v>
      </c>
      <c r="O2898">
        <v>0</v>
      </c>
      <c r="P2898">
        <v>4.3899999999999997</v>
      </c>
      <c r="Q2898" t="b">
        <f t="shared" si="405"/>
        <v>1</v>
      </c>
      <c r="R2898" t="b">
        <f t="shared" si="406"/>
        <v>1</v>
      </c>
      <c r="S2898" t="b">
        <f t="shared" si="407"/>
        <v>1</v>
      </c>
      <c r="T2898" t="b">
        <f t="shared" si="408"/>
        <v>0</v>
      </c>
      <c r="U2898" t="b">
        <f t="shared" si="409"/>
        <v>0</v>
      </c>
      <c r="V2898" t="b">
        <f t="shared" si="410"/>
        <v>0</v>
      </c>
      <c r="W2898" t="b">
        <f t="shared" si="411"/>
        <v>0</v>
      </c>
      <c r="X2898" t="b">
        <f t="shared" si="412"/>
        <v>0</v>
      </c>
      <c r="Y2898" t="b">
        <f t="shared" si="413"/>
        <v>0</v>
      </c>
    </row>
    <row r="2899" spans="1:25" x14ac:dyDescent="0.3">
      <c r="A2899">
        <v>2897</v>
      </c>
      <c r="B2899" t="s">
        <v>83</v>
      </c>
      <c r="C2899" t="s">
        <v>106</v>
      </c>
      <c r="D2899" t="s">
        <v>110</v>
      </c>
      <c r="E2899" t="s">
        <v>100</v>
      </c>
      <c r="F2899" t="s">
        <v>87</v>
      </c>
      <c r="G2899" t="s">
        <v>108</v>
      </c>
      <c r="H2899">
        <v>1497</v>
      </c>
      <c r="I2899">
        <v>113</v>
      </c>
      <c r="J2899">
        <v>23.2</v>
      </c>
      <c r="K2899">
        <v>12.5</v>
      </c>
      <c r="L2899">
        <v>2024</v>
      </c>
      <c r="M2899">
        <v>45492</v>
      </c>
      <c r="N2899">
        <v>1</v>
      </c>
      <c r="O2899">
        <v>0</v>
      </c>
      <c r="P2899">
        <v>10.11</v>
      </c>
      <c r="Q2899" t="b">
        <f t="shared" si="405"/>
        <v>1</v>
      </c>
      <c r="R2899" t="b">
        <f t="shared" si="406"/>
        <v>0</v>
      </c>
      <c r="S2899" t="b">
        <f t="shared" si="407"/>
        <v>1</v>
      </c>
      <c r="T2899" t="b">
        <f t="shared" si="408"/>
        <v>0</v>
      </c>
      <c r="U2899" t="b">
        <f t="shared" si="409"/>
        <v>0</v>
      </c>
      <c r="V2899" t="b">
        <f t="shared" si="410"/>
        <v>1</v>
      </c>
      <c r="W2899" t="b">
        <f t="shared" si="411"/>
        <v>1</v>
      </c>
      <c r="X2899" t="b">
        <f t="shared" si="412"/>
        <v>0</v>
      </c>
      <c r="Y2899" t="b">
        <f t="shared" si="413"/>
        <v>0</v>
      </c>
    </row>
    <row r="2900" spans="1:25" x14ac:dyDescent="0.3">
      <c r="A2900">
        <v>2898</v>
      </c>
      <c r="B2900" t="s">
        <v>83</v>
      </c>
      <c r="C2900" t="s">
        <v>106</v>
      </c>
      <c r="D2900" t="s">
        <v>110</v>
      </c>
      <c r="E2900" t="s">
        <v>100</v>
      </c>
      <c r="F2900" t="s">
        <v>87</v>
      </c>
      <c r="G2900" t="s">
        <v>108</v>
      </c>
      <c r="H2900">
        <v>1497</v>
      </c>
      <c r="I2900">
        <v>113</v>
      </c>
      <c r="J2900">
        <v>23.2</v>
      </c>
      <c r="K2900">
        <v>12.5</v>
      </c>
      <c r="L2900">
        <v>2023</v>
      </c>
      <c r="M2900">
        <v>48534</v>
      </c>
      <c r="N2900">
        <v>1</v>
      </c>
      <c r="O2900">
        <v>0</v>
      </c>
      <c r="P2900">
        <v>8.98</v>
      </c>
      <c r="Q2900" t="b">
        <f t="shared" si="405"/>
        <v>1</v>
      </c>
      <c r="R2900" t="b">
        <f t="shared" si="406"/>
        <v>0</v>
      </c>
      <c r="S2900" t="b">
        <f t="shared" si="407"/>
        <v>1</v>
      </c>
      <c r="T2900" t="b">
        <f t="shared" si="408"/>
        <v>0</v>
      </c>
      <c r="U2900" t="b">
        <f t="shared" si="409"/>
        <v>0</v>
      </c>
      <c r="V2900" t="b">
        <f t="shared" si="410"/>
        <v>1</v>
      </c>
      <c r="W2900" t="b">
        <f t="shared" si="411"/>
        <v>1</v>
      </c>
      <c r="X2900" t="b">
        <f t="shared" si="412"/>
        <v>0</v>
      </c>
      <c r="Y2900" t="b">
        <f t="shared" si="413"/>
        <v>0</v>
      </c>
    </row>
    <row r="2901" spans="1:25" x14ac:dyDescent="0.3">
      <c r="A2901">
        <v>2899</v>
      </c>
      <c r="B2901" t="s">
        <v>83</v>
      </c>
      <c r="C2901" t="s">
        <v>106</v>
      </c>
      <c r="D2901" t="s">
        <v>110</v>
      </c>
      <c r="E2901" t="s">
        <v>100</v>
      </c>
      <c r="F2901" t="s">
        <v>87</v>
      </c>
      <c r="G2901" t="s">
        <v>108</v>
      </c>
      <c r="H2901">
        <v>1497</v>
      </c>
      <c r="I2901">
        <v>113</v>
      </c>
      <c r="J2901">
        <v>23.2</v>
      </c>
      <c r="K2901">
        <v>12.5</v>
      </c>
      <c r="L2901">
        <v>2026</v>
      </c>
      <c r="M2901">
        <v>4222</v>
      </c>
      <c r="N2901">
        <v>1</v>
      </c>
      <c r="O2901">
        <v>0</v>
      </c>
      <c r="P2901">
        <v>12.12</v>
      </c>
      <c r="Q2901" t="b">
        <f t="shared" si="405"/>
        <v>1</v>
      </c>
      <c r="R2901" t="b">
        <f t="shared" si="406"/>
        <v>0</v>
      </c>
      <c r="S2901" t="b">
        <f t="shared" si="407"/>
        <v>0</v>
      </c>
      <c r="T2901" t="b">
        <f t="shared" si="408"/>
        <v>0</v>
      </c>
      <c r="U2901" t="b">
        <f t="shared" si="409"/>
        <v>0</v>
      </c>
      <c r="V2901" t="b">
        <f t="shared" si="410"/>
        <v>1</v>
      </c>
      <c r="W2901" t="b">
        <f t="shared" si="411"/>
        <v>1</v>
      </c>
      <c r="X2901" t="b">
        <f t="shared" si="412"/>
        <v>0</v>
      </c>
      <c r="Y2901" t="b">
        <f t="shared" si="413"/>
        <v>0</v>
      </c>
    </row>
    <row r="2902" spans="1:25" x14ac:dyDescent="0.3">
      <c r="A2902">
        <v>2900</v>
      </c>
      <c r="B2902" t="s">
        <v>83</v>
      </c>
      <c r="C2902" t="s">
        <v>106</v>
      </c>
      <c r="D2902" t="s">
        <v>110</v>
      </c>
      <c r="E2902" t="s">
        <v>100</v>
      </c>
      <c r="F2902" t="s">
        <v>87</v>
      </c>
      <c r="G2902" t="s">
        <v>108</v>
      </c>
      <c r="H2902">
        <v>1497</v>
      </c>
      <c r="I2902">
        <v>113</v>
      </c>
      <c r="J2902">
        <v>23.2</v>
      </c>
      <c r="K2902">
        <v>12.5</v>
      </c>
      <c r="L2902">
        <v>2021</v>
      </c>
      <c r="M2902">
        <v>55538</v>
      </c>
      <c r="N2902">
        <v>1</v>
      </c>
      <c r="O2902">
        <v>0</v>
      </c>
      <c r="P2902">
        <v>6.66</v>
      </c>
      <c r="Q2902" t="b">
        <f t="shared" si="405"/>
        <v>1</v>
      </c>
      <c r="R2902" t="b">
        <f t="shared" si="406"/>
        <v>0</v>
      </c>
      <c r="S2902" t="b">
        <f t="shared" si="407"/>
        <v>1</v>
      </c>
      <c r="T2902" t="b">
        <f t="shared" si="408"/>
        <v>0</v>
      </c>
      <c r="U2902" t="b">
        <f t="shared" si="409"/>
        <v>0</v>
      </c>
      <c r="V2902" t="b">
        <f t="shared" si="410"/>
        <v>0</v>
      </c>
      <c r="W2902" t="b">
        <f t="shared" si="411"/>
        <v>0</v>
      </c>
      <c r="X2902" t="b">
        <f t="shared" si="412"/>
        <v>0</v>
      </c>
      <c r="Y2902" t="b">
        <f t="shared" si="413"/>
        <v>0</v>
      </c>
    </row>
    <row r="2903" spans="1:25" x14ac:dyDescent="0.3">
      <c r="A2903">
        <v>2901</v>
      </c>
      <c r="B2903" t="s">
        <v>83</v>
      </c>
      <c r="C2903" t="s">
        <v>106</v>
      </c>
      <c r="D2903" t="s">
        <v>110</v>
      </c>
      <c r="E2903" t="s">
        <v>100</v>
      </c>
      <c r="F2903" t="s">
        <v>87</v>
      </c>
      <c r="G2903" t="s">
        <v>108</v>
      </c>
      <c r="H2903">
        <v>1497</v>
      </c>
      <c r="I2903">
        <v>113</v>
      </c>
      <c r="J2903">
        <v>23.2</v>
      </c>
      <c r="K2903">
        <v>12.5</v>
      </c>
      <c r="L2903">
        <v>2024</v>
      </c>
      <c r="M2903">
        <v>39465</v>
      </c>
      <c r="N2903">
        <v>1</v>
      </c>
      <c r="O2903">
        <v>0</v>
      </c>
      <c r="P2903">
        <v>9.84</v>
      </c>
      <c r="Q2903" t="b">
        <f t="shared" si="405"/>
        <v>1</v>
      </c>
      <c r="R2903" t="b">
        <f t="shared" si="406"/>
        <v>0</v>
      </c>
      <c r="S2903" t="b">
        <f t="shared" si="407"/>
        <v>0</v>
      </c>
      <c r="T2903" t="b">
        <f t="shared" si="408"/>
        <v>0</v>
      </c>
      <c r="U2903" t="b">
        <f t="shared" si="409"/>
        <v>0</v>
      </c>
      <c r="V2903" t="b">
        <f t="shared" si="410"/>
        <v>1</v>
      </c>
      <c r="W2903" t="b">
        <f t="shared" si="411"/>
        <v>1</v>
      </c>
      <c r="X2903" t="b">
        <f t="shared" si="412"/>
        <v>0</v>
      </c>
      <c r="Y2903" t="b">
        <f t="shared" si="413"/>
        <v>0</v>
      </c>
    </row>
    <row r="2904" spans="1:25" x14ac:dyDescent="0.3">
      <c r="A2904">
        <v>2902</v>
      </c>
      <c r="B2904" t="s">
        <v>83</v>
      </c>
      <c r="C2904" t="s">
        <v>106</v>
      </c>
      <c r="D2904" t="s">
        <v>110</v>
      </c>
      <c r="E2904" t="s">
        <v>100</v>
      </c>
      <c r="F2904" t="s">
        <v>87</v>
      </c>
      <c r="G2904" t="s">
        <v>108</v>
      </c>
      <c r="H2904">
        <v>1497</v>
      </c>
      <c r="I2904">
        <v>113</v>
      </c>
      <c r="J2904">
        <v>23.2</v>
      </c>
      <c r="K2904">
        <v>12.5</v>
      </c>
      <c r="L2904">
        <v>2021</v>
      </c>
      <c r="M2904">
        <v>91758</v>
      </c>
      <c r="N2904">
        <v>1</v>
      </c>
      <c r="O2904">
        <v>0</v>
      </c>
      <c r="P2904">
        <v>6.22</v>
      </c>
      <c r="Q2904" t="b">
        <f t="shared" si="405"/>
        <v>1</v>
      </c>
      <c r="R2904" t="b">
        <f t="shared" si="406"/>
        <v>0</v>
      </c>
      <c r="S2904" t="b">
        <f t="shared" si="407"/>
        <v>1</v>
      </c>
      <c r="T2904" t="b">
        <f t="shared" si="408"/>
        <v>0</v>
      </c>
      <c r="U2904" t="b">
        <f t="shared" si="409"/>
        <v>0</v>
      </c>
      <c r="V2904" t="b">
        <f t="shared" si="410"/>
        <v>0</v>
      </c>
      <c r="W2904" t="b">
        <f t="shared" si="411"/>
        <v>0</v>
      </c>
      <c r="X2904" t="b">
        <f t="shared" si="412"/>
        <v>0</v>
      </c>
      <c r="Y2904" t="b">
        <f t="shared" si="413"/>
        <v>0</v>
      </c>
    </row>
    <row r="2905" spans="1:25" x14ac:dyDescent="0.3">
      <c r="A2905">
        <v>2903</v>
      </c>
      <c r="B2905" t="s">
        <v>83</v>
      </c>
      <c r="C2905" t="s">
        <v>106</v>
      </c>
      <c r="D2905" t="s">
        <v>110</v>
      </c>
      <c r="E2905" t="s">
        <v>100</v>
      </c>
      <c r="F2905" t="s">
        <v>87</v>
      </c>
      <c r="G2905" t="s">
        <v>108</v>
      </c>
      <c r="H2905">
        <v>1497</v>
      </c>
      <c r="I2905">
        <v>113</v>
      </c>
      <c r="J2905">
        <v>23.2</v>
      </c>
      <c r="K2905">
        <v>12.5</v>
      </c>
      <c r="L2905">
        <v>2020</v>
      </c>
      <c r="M2905">
        <v>129236</v>
      </c>
      <c r="N2905">
        <v>2</v>
      </c>
      <c r="O2905">
        <v>0</v>
      </c>
      <c r="P2905">
        <v>3.8</v>
      </c>
      <c r="Q2905" t="b">
        <f t="shared" si="405"/>
        <v>0</v>
      </c>
      <c r="R2905" t="b">
        <f t="shared" si="406"/>
        <v>0</v>
      </c>
      <c r="S2905" t="b">
        <f t="shared" si="407"/>
        <v>1</v>
      </c>
      <c r="T2905" t="b">
        <f t="shared" si="408"/>
        <v>0</v>
      </c>
      <c r="U2905" t="b">
        <f t="shared" si="409"/>
        <v>0</v>
      </c>
      <c r="V2905" t="b">
        <f t="shared" si="410"/>
        <v>0</v>
      </c>
      <c r="W2905" t="b">
        <f t="shared" si="411"/>
        <v>0</v>
      </c>
      <c r="X2905" t="b">
        <f t="shared" si="412"/>
        <v>0</v>
      </c>
      <c r="Y2905" t="b">
        <f t="shared" si="413"/>
        <v>0</v>
      </c>
    </row>
    <row r="2906" spans="1:25" x14ac:dyDescent="0.3">
      <c r="A2906">
        <v>2904</v>
      </c>
      <c r="B2906" t="s">
        <v>83</v>
      </c>
      <c r="C2906" t="s">
        <v>106</v>
      </c>
      <c r="D2906" t="s">
        <v>110</v>
      </c>
      <c r="E2906" t="s">
        <v>100</v>
      </c>
      <c r="F2906" t="s">
        <v>87</v>
      </c>
      <c r="G2906" t="s">
        <v>108</v>
      </c>
      <c r="H2906">
        <v>1497</v>
      </c>
      <c r="I2906">
        <v>113</v>
      </c>
      <c r="J2906">
        <v>23.2</v>
      </c>
      <c r="K2906">
        <v>12.5</v>
      </c>
      <c r="L2906">
        <v>2020</v>
      </c>
      <c r="M2906">
        <v>80318</v>
      </c>
      <c r="N2906">
        <v>1</v>
      </c>
      <c r="O2906">
        <v>0</v>
      </c>
      <c r="P2906">
        <v>5.21</v>
      </c>
      <c r="Q2906" t="b">
        <f t="shared" si="405"/>
        <v>1</v>
      </c>
      <c r="R2906" t="b">
        <f t="shared" si="406"/>
        <v>0</v>
      </c>
      <c r="S2906" t="b">
        <f t="shared" si="407"/>
        <v>1</v>
      </c>
      <c r="T2906" t="b">
        <f t="shared" si="408"/>
        <v>0</v>
      </c>
      <c r="U2906" t="b">
        <f t="shared" si="409"/>
        <v>0</v>
      </c>
      <c r="V2906" t="b">
        <f t="shared" si="410"/>
        <v>0</v>
      </c>
      <c r="W2906" t="b">
        <f t="shared" si="411"/>
        <v>0</v>
      </c>
      <c r="X2906" t="b">
        <f t="shared" si="412"/>
        <v>0</v>
      </c>
      <c r="Y2906" t="b">
        <f t="shared" si="413"/>
        <v>0</v>
      </c>
    </row>
    <row r="2907" spans="1:25" x14ac:dyDescent="0.3">
      <c r="A2907">
        <v>2905</v>
      </c>
      <c r="B2907" t="s">
        <v>83</v>
      </c>
      <c r="C2907" t="s">
        <v>106</v>
      </c>
      <c r="D2907" t="s">
        <v>110</v>
      </c>
      <c r="E2907" t="s">
        <v>100</v>
      </c>
      <c r="F2907" t="s">
        <v>87</v>
      </c>
      <c r="G2907" t="s">
        <v>108</v>
      </c>
      <c r="H2907">
        <v>1497</v>
      </c>
      <c r="I2907">
        <v>113</v>
      </c>
      <c r="J2907">
        <v>23.2</v>
      </c>
      <c r="K2907">
        <v>12.5</v>
      </c>
      <c r="L2907">
        <v>2021</v>
      </c>
      <c r="M2907">
        <v>49572</v>
      </c>
      <c r="N2907">
        <v>2</v>
      </c>
      <c r="O2907">
        <v>0</v>
      </c>
      <c r="P2907">
        <v>6.12</v>
      </c>
      <c r="Q2907" t="b">
        <f t="shared" si="405"/>
        <v>1</v>
      </c>
      <c r="R2907" t="b">
        <f t="shared" si="406"/>
        <v>0</v>
      </c>
      <c r="S2907" t="b">
        <f t="shared" si="407"/>
        <v>1</v>
      </c>
      <c r="T2907" t="b">
        <f t="shared" si="408"/>
        <v>0</v>
      </c>
      <c r="U2907" t="b">
        <f t="shared" si="409"/>
        <v>0</v>
      </c>
      <c r="V2907" t="b">
        <f t="shared" si="410"/>
        <v>0</v>
      </c>
      <c r="W2907" t="b">
        <f t="shared" si="411"/>
        <v>0</v>
      </c>
      <c r="X2907" t="b">
        <f t="shared" si="412"/>
        <v>0</v>
      </c>
      <c r="Y2907" t="b">
        <f t="shared" si="413"/>
        <v>0</v>
      </c>
    </row>
    <row r="2908" spans="1:25" x14ac:dyDescent="0.3">
      <c r="A2908">
        <v>2906</v>
      </c>
      <c r="B2908" t="s">
        <v>83</v>
      </c>
      <c r="C2908" t="s">
        <v>106</v>
      </c>
      <c r="D2908" t="s">
        <v>110</v>
      </c>
      <c r="E2908" t="s">
        <v>100</v>
      </c>
      <c r="F2908" t="s">
        <v>87</v>
      </c>
      <c r="G2908" t="s">
        <v>108</v>
      </c>
      <c r="H2908">
        <v>1497</v>
      </c>
      <c r="I2908">
        <v>113</v>
      </c>
      <c r="J2908">
        <v>23.2</v>
      </c>
      <c r="K2908">
        <v>12.5</v>
      </c>
      <c r="L2908">
        <v>2024</v>
      </c>
      <c r="M2908">
        <v>31268</v>
      </c>
      <c r="N2908">
        <v>1</v>
      </c>
      <c r="O2908">
        <v>0</v>
      </c>
      <c r="P2908">
        <v>10.02</v>
      </c>
      <c r="Q2908" t="b">
        <f t="shared" si="405"/>
        <v>1</v>
      </c>
      <c r="R2908" t="b">
        <f t="shared" si="406"/>
        <v>0</v>
      </c>
      <c r="S2908" t="b">
        <f t="shared" si="407"/>
        <v>0</v>
      </c>
      <c r="T2908" t="b">
        <f t="shared" si="408"/>
        <v>0</v>
      </c>
      <c r="U2908" t="b">
        <f t="shared" si="409"/>
        <v>0</v>
      </c>
      <c r="V2908" t="b">
        <f t="shared" si="410"/>
        <v>1</v>
      </c>
      <c r="W2908" t="b">
        <f t="shared" si="411"/>
        <v>1</v>
      </c>
      <c r="X2908" t="b">
        <f t="shared" si="412"/>
        <v>0</v>
      </c>
      <c r="Y2908" t="b">
        <f t="shared" si="413"/>
        <v>0</v>
      </c>
    </row>
    <row r="2909" spans="1:25" x14ac:dyDescent="0.3">
      <c r="A2909">
        <v>2907</v>
      </c>
      <c r="B2909" t="s">
        <v>83</v>
      </c>
      <c r="C2909" t="s">
        <v>106</v>
      </c>
      <c r="D2909" t="s">
        <v>110</v>
      </c>
      <c r="E2909" t="s">
        <v>100</v>
      </c>
      <c r="F2909" t="s">
        <v>87</v>
      </c>
      <c r="G2909" t="s">
        <v>108</v>
      </c>
      <c r="H2909">
        <v>1497</v>
      </c>
      <c r="I2909">
        <v>113</v>
      </c>
      <c r="J2909">
        <v>23.2</v>
      </c>
      <c r="K2909">
        <v>12.5</v>
      </c>
      <c r="L2909">
        <v>2026</v>
      </c>
      <c r="M2909">
        <v>7915</v>
      </c>
      <c r="N2909">
        <v>1</v>
      </c>
      <c r="O2909">
        <v>0</v>
      </c>
      <c r="P2909">
        <v>12.32</v>
      </c>
      <c r="Q2909" t="b">
        <f t="shared" si="405"/>
        <v>1</v>
      </c>
      <c r="R2909" t="b">
        <f t="shared" si="406"/>
        <v>0</v>
      </c>
      <c r="S2909" t="b">
        <f t="shared" si="407"/>
        <v>0</v>
      </c>
      <c r="T2909" t="b">
        <f t="shared" si="408"/>
        <v>0</v>
      </c>
      <c r="U2909" t="b">
        <f t="shared" si="409"/>
        <v>0</v>
      </c>
      <c r="V2909" t="b">
        <f t="shared" si="410"/>
        <v>1</v>
      </c>
      <c r="W2909" t="b">
        <f t="shared" si="411"/>
        <v>1</v>
      </c>
      <c r="X2909" t="b">
        <f t="shared" si="412"/>
        <v>0</v>
      </c>
      <c r="Y2909" t="b">
        <f t="shared" si="413"/>
        <v>0</v>
      </c>
    </row>
    <row r="2910" spans="1:25" x14ac:dyDescent="0.3">
      <c r="A2910">
        <v>2908</v>
      </c>
      <c r="B2910" t="s">
        <v>83</v>
      </c>
      <c r="C2910" t="s">
        <v>106</v>
      </c>
      <c r="D2910" t="s">
        <v>110</v>
      </c>
      <c r="E2910" t="s">
        <v>100</v>
      </c>
      <c r="F2910" t="s">
        <v>87</v>
      </c>
      <c r="G2910" t="s">
        <v>108</v>
      </c>
      <c r="H2910">
        <v>1497</v>
      </c>
      <c r="I2910">
        <v>113</v>
      </c>
      <c r="J2910">
        <v>23.2</v>
      </c>
      <c r="K2910">
        <v>12.5</v>
      </c>
      <c r="L2910">
        <v>2025</v>
      </c>
      <c r="M2910">
        <v>16711</v>
      </c>
      <c r="N2910">
        <v>1</v>
      </c>
      <c r="O2910">
        <v>0</v>
      </c>
      <c r="P2910">
        <v>11.42</v>
      </c>
      <c r="Q2910" t="b">
        <f t="shared" si="405"/>
        <v>1</v>
      </c>
      <c r="R2910" t="b">
        <f t="shared" si="406"/>
        <v>0</v>
      </c>
      <c r="S2910" t="b">
        <f t="shared" si="407"/>
        <v>0</v>
      </c>
      <c r="T2910" t="b">
        <f t="shared" si="408"/>
        <v>0</v>
      </c>
      <c r="U2910" t="b">
        <f t="shared" si="409"/>
        <v>0</v>
      </c>
      <c r="V2910" t="b">
        <f t="shared" si="410"/>
        <v>1</v>
      </c>
      <c r="W2910" t="b">
        <f t="shared" si="411"/>
        <v>1</v>
      </c>
      <c r="X2910" t="b">
        <f t="shared" si="412"/>
        <v>0</v>
      </c>
      <c r="Y2910" t="b">
        <f t="shared" si="413"/>
        <v>0</v>
      </c>
    </row>
    <row r="2911" spans="1:25" x14ac:dyDescent="0.3">
      <c r="A2911">
        <v>2909</v>
      </c>
      <c r="B2911" t="s">
        <v>83</v>
      </c>
      <c r="C2911" t="s">
        <v>106</v>
      </c>
      <c r="D2911" t="s">
        <v>110</v>
      </c>
      <c r="E2911" t="s">
        <v>100</v>
      </c>
      <c r="F2911" t="s">
        <v>87</v>
      </c>
      <c r="G2911" t="s">
        <v>108</v>
      </c>
      <c r="H2911">
        <v>1497</v>
      </c>
      <c r="I2911">
        <v>113</v>
      </c>
      <c r="J2911">
        <v>23.2</v>
      </c>
      <c r="K2911">
        <v>12.5</v>
      </c>
      <c r="L2911">
        <v>2022</v>
      </c>
      <c r="M2911">
        <v>62964</v>
      </c>
      <c r="N2911">
        <v>3</v>
      </c>
      <c r="O2911">
        <v>1</v>
      </c>
      <c r="P2911">
        <v>5.81</v>
      </c>
      <c r="Q2911" t="b">
        <f t="shared" si="405"/>
        <v>1</v>
      </c>
      <c r="R2911" t="b">
        <f t="shared" si="406"/>
        <v>0</v>
      </c>
      <c r="S2911" t="b">
        <f t="shared" si="407"/>
        <v>1</v>
      </c>
      <c r="T2911" t="b">
        <f t="shared" si="408"/>
        <v>0</v>
      </c>
      <c r="U2911" t="b">
        <f t="shared" si="409"/>
        <v>0</v>
      </c>
      <c r="V2911" t="b">
        <f t="shared" si="410"/>
        <v>0</v>
      </c>
      <c r="W2911" t="b">
        <f t="shared" si="411"/>
        <v>0</v>
      </c>
      <c r="X2911" t="b">
        <f t="shared" si="412"/>
        <v>0</v>
      </c>
      <c r="Y2911" t="b">
        <f t="shared" si="413"/>
        <v>0</v>
      </c>
    </row>
    <row r="2912" spans="1:25" x14ac:dyDescent="0.3">
      <c r="A2912">
        <v>2910</v>
      </c>
      <c r="B2912" t="s">
        <v>83</v>
      </c>
      <c r="C2912" t="s">
        <v>106</v>
      </c>
      <c r="D2912" t="s">
        <v>110</v>
      </c>
      <c r="E2912" t="s">
        <v>100</v>
      </c>
      <c r="F2912" t="s">
        <v>87</v>
      </c>
      <c r="G2912" t="s">
        <v>108</v>
      </c>
      <c r="H2912">
        <v>1497</v>
      </c>
      <c r="I2912">
        <v>113</v>
      </c>
      <c r="J2912">
        <v>23.2</v>
      </c>
      <c r="K2912">
        <v>12.5</v>
      </c>
      <c r="L2912">
        <v>2025</v>
      </c>
      <c r="M2912">
        <v>27764</v>
      </c>
      <c r="N2912">
        <v>1</v>
      </c>
      <c r="O2912">
        <v>0</v>
      </c>
      <c r="P2912">
        <v>10.94</v>
      </c>
      <c r="Q2912" t="b">
        <f t="shared" si="405"/>
        <v>1</v>
      </c>
      <c r="R2912" t="b">
        <f t="shared" si="406"/>
        <v>0</v>
      </c>
      <c r="S2912" t="b">
        <f t="shared" si="407"/>
        <v>0</v>
      </c>
      <c r="T2912" t="b">
        <f t="shared" si="408"/>
        <v>0</v>
      </c>
      <c r="U2912" t="b">
        <f t="shared" si="409"/>
        <v>0</v>
      </c>
      <c r="V2912" t="b">
        <f t="shared" si="410"/>
        <v>1</v>
      </c>
      <c r="W2912" t="b">
        <f t="shared" si="411"/>
        <v>1</v>
      </c>
      <c r="X2912" t="b">
        <f t="shared" si="412"/>
        <v>0</v>
      </c>
      <c r="Y2912" t="b">
        <f t="shared" si="413"/>
        <v>0</v>
      </c>
    </row>
    <row r="2913" spans="1:25" x14ac:dyDescent="0.3">
      <c r="A2913">
        <v>2911</v>
      </c>
      <c r="B2913" t="s">
        <v>83</v>
      </c>
      <c r="C2913" t="s">
        <v>106</v>
      </c>
      <c r="D2913" t="s">
        <v>110</v>
      </c>
      <c r="E2913" t="s">
        <v>100</v>
      </c>
      <c r="F2913" t="s">
        <v>87</v>
      </c>
      <c r="G2913" t="s">
        <v>108</v>
      </c>
      <c r="H2913">
        <v>1497</v>
      </c>
      <c r="I2913">
        <v>113</v>
      </c>
      <c r="J2913">
        <v>23.2</v>
      </c>
      <c r="K2913">
        <v>12.5</v>
      </c>
      <c r="L2913">
        <v>2026</v>
      </c>
      <c r="M2913">
        <v>7746</v>
      </c>
      <c r="N2913">
        <v>1</v>
      </c>
      <c r="O2913">
        <v>0</v>
      </c>
      <c r="P2913">
        <v>12.11</v>
      </c>
      <c r="Q2913" t="b">
        <f t="shared" si="405"/>
        <v>1</v>
      </c>
      <c r="R2913" t="b">
        <f t="shared" si="406"/>
        <v>0</v>
      </c>
      <c r="S2913" t="b">
        <f t="shared" si="407"/>
        <v>0</v>
      </c>
      <c r="T2913" t="b">
        <f t="shared" si="408"/>
        <v>0</v>
      </c>
      <c r="U2913" t="b">
        <f t="shared" si="409"/>
        <v>0</v>
      </c>
      <c r="V2913" t="b">
        <f t="shared" si="410"/>
        <v>1</v>
      </c>
      <c r="W2913" t="b">
        <f t="shared" si="411"/>
        <v>1</v>
      </c>
      <c r="X2913" t="b">
        <f t="shared" si="412"/>
        <v>0</v>
      </c>
      <c r="Y2913" t="b">
        <f t="shared" si="413"/>
        <v>0</v>
      </c>
    </row>
    <row r="2914" spans="1:25" x14ac:dyDescent="0.3">
      <c r="A2914">
        <v>2912</v>
      </c>
      <c r="B2914" t="s">
        <v>83</v>
      </c>
      <c r="C2914" t="s">
        <v>106</v>
      </c>
      <c r="D2914" t="s">
        <v>110</v>
      </c>
      <c r="E2914" t="s">
        <v>100</v>
      </c>
      <c r="F2914" t="s">
        <v>87</v>
      </c>
      <c r="G2914" t="s">
        <v>108</v>
      </c>
      <c r="H2914">
        <v>1497</v>
      </c>
      <c r="I2914">
        <v>113</v>
      </c>
      <c r="J2914">
        <v>23.2</v>
      </c>
      <c r="K2914">
        <v>12.5</v>
      </c>
      <c r="L2914">
        <v>2023</v>
      </c>
      <c r="M2914">
        <v>44233</v>
      </c>
      <c r="N2914">
        <v>2</v>
      </c>
      <c r="O2914">
        <v>1</v>
      </c>
      <c r="P2914">
        <v>7.42</v>
      </c>
      <c r="Q2914" t="b">
        <f t="shared" si="405"/>
        <v>1</v>
      </c>
      <c r="R2914" t="b">
        <f t="shared" si="406"/>
        <v>0</v>
      </c>
      <c r="S2914" t="b">
        <f t="shared" si="407"/>
        <v>1</v>
      </c>
      <c r="T2914" t="b">
        <f t="shared" si="408"/>
        <v>0</v>
      </c>
      <c r="U2914" t="b">
        <f t="shared" si="409"/>
        <v>0</v>
      </c>
      <c r="V2914" t="b">
        <f t="shared" si="410"/>
        <v>1</v>
      </c>
      <c r="W2914" t="b">
        <f t="shared" si="411"/>
        <v>1</v>
      </c>
      <c r="X2914" t="b">
        <f t="shared" si="412"/>
        <v>0</v>
      </c>
      <c r="Y2914" t="b">
        <f t="shared" si="413"/>
        <v>0</v>
      </c>
    </row>
    <row r="2915" spans="1:25" x14ac:dyDescent="0.3">
      <c r="A2915">
        <v>2913</v>
      </c>
      <c r="B2915" t="s">
        <v>83</v>
      </c>
      <c r="C2915" t="s">
        <v>106</v>
      </c>
      <c r="D2915" t="s">
        <v>110</v>
      </c>
      <c r="E2915" t="s">
        <v>100</v>
      </c>
      <c r="F2915" t="s">
        <v>87</v>
      </c>
      <c r="G2915" t="s">
        <v>108</v>
      </c>
      <c r="H2915">
        <v>1497</v>
      </c>
      <c r="I2915">
        <v>113</v>
      </c>
      <c r="J2915">
        <v>23.2</v>
      </c>
      <c r="K2915">
        <v>12.5</v>
      </c>
      <c r="L2915">
        <v>2022</v>
      </c>
      <c r="M2915">
        <v>57872</v>
      </c>
      <c r="N2915">
        <v>1</v>
      </c>
      <c r="O2915">
        <v>0</v>
      </c>
      <c r="P2915">
        <v>8.01</v>
      </c>
      <c r="Q2915" t="b">
        <f t="shared" si="405"/>
        <v>1</v>
      </c>
      <c r="R2915" t="b">
        <f t="shared" si="406"/>
        <v>0</v>
      </c>
      <c r="S2915" t="b">
        <f t="shared" si="407"/>
        <v>1</v>
      </c>
      <c r="T2915" t="b">
        <f t="shared" si="408"/>
        <v>0</v>
      </c>
      <c r="U2915" t="b">
        <f t="shared" si="409"/>
        <v>0</v>
      </c>
      <c r="V2915" t="b">
        <f t="shared" si="410"/>
        <v>0</v>
      </c>
      <c r="W2915" t="b">
        <f t="shared" si="411"/>
        <v>1</v>
      </c>
      <c r="X2915" t="b">
        <f t="shared" si="412"/>
        <v>0</v>
      </c>
      <c r="Y2915" t="b">
        <f t="shared" si="413"/>
        <v>0</v>
      </c>
    </row>
    <row r="2916" spans="1:25" x14ac:dyDescent="0.3">
      <c r="A2916">
        <v>2914</v>
      </c>
      <c r="B2916" t="s">
        <v>83</v>
      </c>
      <c r="C2916" t="s">
        <v>106</v>
      </c>
      <c r="D2916" t="s">
        <v>110</v>
      </c>
      <c r="E2916" t="s">
        <v>100</v>
      </c>
      <c r="F2916" t="s">
        <v>87</v>
      </c>
      <c r="G2916" t="s">
        <v>108</v>
      </c>
      <c r="H2916">
        <v>1497</v>
      </c>
      <c r="I2916">
        <v>113</v>
      </c>
      <c r="J2916">
        <v>23.2</v>
      </c>
      <c r="K2916">
        <v>12.5</v>
      </c>
      <c r="L2916">
        <v>2024</v>
      </c>
      <c r="M2916">
        <v>42970</v>
      </c>
      <c r="N2916">
        <v>1</v>
      </c>
      <c r="O2916">
        <v>1</v>
      </c>
      <c r="P2916">
        <v>9.2200000000000006</v>
      </c>
      <c r="Q2916" t="b">
        <f t="shared" si="405"/>
        <v>1</v>
      </c>
      <c r="R2916" t="b">
        <f t="shared" si="406"/>
        <v>0</v>
      </c>
      <c r="S2916" t="b">
        <f t="shared" si="407"/>
        <v>1</v>
      </c>
      <c r="T2916" t="b">
        <f t="shared" si="408"/>
        <v>0</v>
      </c>
      <c r="U2916" t="b">
        <f t="shared" si="409"/>
        <v>0</v>
      </c>
      <c r="V2916" t="b">
        <f t="shared" si="410"/>
        <v>1</v>
      </c>
      <c r="W2916" t="b">
        <f t="shared" si="411"/>
        <v>1</v>
      </c>
      <c r="X2916" t="b">
        <f t="shared" si="412"/>
        <v>0</v>
      </c>
      <c r="Y2916" t="b">
        <f t="shared" si="413"/>
        <v>0</v>
      </c>
    </row>
    <row r="2917" spans="1:25" x14ac:dyDescent="0.3">
      <c r="A2917">
        <v>2915</v>
      </c>
      <c r="B2917" t="s">
        <v>83</v>
      </c>
      <c r="C2917" t="s">
        <v>106</v>
      </c>
      <c r="D2917" t="s">
        <v>110</v>
      </c>
      <c r="E2917" t="s">
        <v>100</v>
      </c>
      <c r="F2917" t="s">
        <v>87</v>
      </c>
      <c r="G2917" t="s">
        <v>108</v>
      </c>
      <c r="H2917">
        <v>1497</v>
      </c>
      <c r="I2917">
        <v>113</v>
      </c>
      <c r="J2917">
        <v>23.2</v>
      </c>
      <c r="K2917">
        <v>12.5</v>
      </c>
      <c r="L2917">
        <v>2021</v>
      </c>
      <c r="M2917">
        <v>96158</v>
      </c>
      <c r="N2917">
        <v>1</v>
      </c>
      <c r="O2917">
        <v>0</v>
      </c>
      <c r="P2917">
        <v>6.32</v>
      </c>
      <c r="Q2917" t="b">
        <f t="shared" si="405"/>
        <v>1</v>
      </c>
      <c r="R2917" t="b">
        <f t="shared" si="406"/>
        <v>0</v>
      </c>
      <c r="S2917" t="b">
        <f t="shared" si="407"/>
        <v>1</v>
      </c>
      <c r="T2917" t="b">
        <f t="shared" si="408"/>
        <v>0</v>
      </c>
      <c r="U2917" t="b">
        <f t="shared" si="409"/>
        <v>0</v>
      </c>
      <c r="V2917" t="b">
        <f t="shared" si="410"/>
        <v>0</v>
      </c>
      <c r="W2917" t="b">
        <f t="shared" si="411"/>
        <v>0</v>
      </c>
      <c r="X2917" t="b">
        <f t="shared" si="412"/>
        <v>0</v>
      </c>
      <c r="Y2917" t="b">
        <f t="shared" si="413"/>
        <v>0</v>
      </c>
    </row>
    <row r="2918" spans="1:25" x14ac:dyDescent="0.3">
      <c r="A2918">
        <v>2916</v>
      </c>
      <c r="B2918" t="s">
        <v>83</v>
      </c>
      <c r="C2918" t="s">
        <v>106</v>
      </c>
      <c r="D2918" t="s">
        <v>110</v>
      </c>
      <c r="E2918" t="s">
        <v>100</v>
      </c>
      <c r="F2918" t="s">
        <v>87</v>
      </c>
      <c r="G2918" t="s">
        <v>108</v>
      </c>
      <c r="H2918">
        <v>1497</v>
      </c>
      <c r="I2918">
        <v>113</v>
      </c>
      <c r="J2918">
        <v>23.2</v>
      </c>
      <c r="K2918">
        <v>12.5</v>
      </c>
      <c r="L2918">
        <v>2026</v>
      </c>
      <c r="M2918">
        <v>7048</v>
      </c>
      <c r="N2918">
        <v>2</v>
      </c>
      <c r="O2918">
        <v>0</v>
      </c>
      <c r="P2918">
        <v>11.59</v>
      </c>
      <c r="Q2918" t="b">
        <f t="shared" si="405"/>
        <v>1</v>
      </c>
      <c r="R2918" t="b">
        <f t="shared" si="406"/>
        <v>0</v>
      </c>
      <c r="S2918" t="b">
        <f t="shared" si="407"/>
        <v>0</v>
      </c>
      <c r="T2918" t="b">
        <f t="shared" si="408"/>
        <v>0</v>
      </c>
      <c r="U2918" t="b">
        <f t="shared" si="409"/>
        <v>0</v>
      </c>
      <c r="V2918" t="b">
        <f t="shared" si="410"/>
        <v>1</v>
      </c>
      <c r="W2918" t="b">
        <f t="shared" si="411"/>
        <v>1</v>
      </c>
      <c r="X2918" t="b">
        <f t="shared" si="412"/>
        <v>0</v>
      </c>
      <c r="Y2918" t="b">
        <f t="shared" si="413"/>
        <v>0</v>
      </c>
    </row>
    <row r="2919" spans="1:25" x14ac:dyDescent="0.3">
      <c r="A2919">
        <v>2917</v>
      </c>
      <c r="B2919" t="s">
        <v>83</v>
      </c>
      <c r="C2919" t="s">
        <v>106</v>
      </c>
      <c r="D2919" t="s">
        <v>110</v>
      </c>
      <c r="E2919" t="s">
        <v>100</v>
      </c>
      <c r="F2919" t="s">
        <v>87</v>
      </c>
      <c r="G2919" t="s">
        <v>108</v>
      </c>
      <c r="H2919">
        <v>1497</v>
      </c>
      <c r="I2919">
        <v>113</v>
      </c>
      <c r="J2919">
        <v>23.2</v>
      </c>
      <c r="K2919">
        <v>12.5</v>
      </c>
      <c r="L2919">
        <v>2022</v>
      </c>
      <c r="M2919">
        <v>66555</v>
      </c>
      <c r="N2919">
        <v>1</v>
      </c>
      <c r="O2919">
        <v>0</v>
      </c>
      <c r="P2919">
        <v>7.9</v>
      </c>
      <c r="Q2919" t="b">
        <f t="shared" si="405"/>
        <v>1</v>
      </c>
      <c r="R2919" t="b">
        <f t="shared" si="406"/>
        <v>0</v>
      </c>
      <c r="S2919" t="b">
        <f t="shared" si="407"/>
        <v>1</v>
      </c>
      <c r="T2919" t="b">
        <f t="shared" si="408"/>
        <v>0</v>
      </c>
      <c r="U2919" t="b">
        <f t="shared" si="409"/>
        <v>0</v>
      </c>
      <c r="V2919" t="b">
        <f t="shared" si="410"/>
        <v>0</v>
      </c>
      <c r="W2919" t="b">
        <f t="shared" si="411"/>
        <v>1</v>
      </c>
      <c r="X2919" t="b">
        <f t="shared" si="412"/>
        <v>0</v>
      </c>
      <c r="Y2919" t="b">
        <f t="shared" si="413"/>
        <v>0</v>
      </c>
    </row>
    <row r="2920" spans="1:25" x14ac:dyDescent="0.3">
      <c r="A2920">
        <v>2918</v>
      </c>
      <c r="B2920" t="s">
        <v>83</v>
      </c>
      <c r="C2920" t="s">
        <v>106</v>
      </c>
      <c r="D2920" t="s">
        <v>110</v>
      </c>
      <c r="E2920" t="s">
        <v>100</v>
      </c>
      <c r="F2920" t="s">
        <v>87</v>
      </c>
      <c r="G2920" t="s">
        <v>108</v>
      </c>
      <c r="H2920">
        <v>1497</v>
      </c>
      <c r="I2920">
        <v>113</v>
      </c>
      <c r="J2920">
        <v>23.2</v>
      </c>
      <c r="K2920">
        <v>12.5</v>
      </c>
      <c r="L2920">
        <v>2020</v>
      </c>
      <c r="M2920">
        <v>59580</v>
      </c>
      <c r="N2920">
        <v>2</v>
      </c>
      <c r="O2920">
        <v>0</v>
      </c>
      <c r="P2920">
        <v>5.24</v>
      </c>
      <c r="Q2920" t="b">
        <f t="shared" si="405"/>
        <v>1</v>
      </c>
      <c r="R2920" t="b">
        <f t="shared" si="406"/>
        <v>0</v>
      </c>
      <c r="S2920" t="b">
        <f t="shared" si="407"/>
        <v>1</v>
      </c>
      <c r="T2920" t="b">
        <f t="shared" si="408"/>
        <v>0</v>
      </c>
      <c r="U2920" t="b">
        <f t="shared" si="409"/>
        <v>0</v>
      </c>
      <c r="V2920" t="b">
        <f t="shared" si="410"/>
        <v>0</v>
      </c>
      <c r="W2920" t="b">
        <f t="shared" si="411"/>
        <v>0</v>
      </c>
      <c r="X2920" t="b">
        <f t="shared" si="412"/>
        <v>0</v>
      </c>
      <c r="Y2920" t="b">
        <f t="shared" si="413"/>
        <v>0</v>
      </c>
    </row>
    <row r="2921" spans="1:25" x14ac:dyDescent="0.3">
      <c r="A2921">
        <v>2919</v>
      </c>
      <c r="B2921" t="s">
        <v>83</v>
      </c>
      <c r="C2921" t="s">
        <v>106</v>
      </c>
      <c r="D2921" t="s">
        <v>110</v>
      </c>
      <c r="E2921" t="s">
        <v>100</v>
      </c>
      <c r="F2921" t="s">
        <v>87</v>
      </c>
      <c r="G2921" t="s">
        <v>108</v>
      </c>
      <c r="H2921">
        <v>1497</v>
      </c>
      <c r="I2921">
        <v>113</v>
      </c>
      <c r="J2921">
        <v>23.2</v>
      </c>
      <c r="K2921">
        <v>12.5</v>
      </c>
      <c r="L2921">
        <v>2025</v>
      </c>
      <c r="M2921">
        <v>25684</v>
      </c>
      <c r="N2921">
        <v>2</v>
      </c>
      <c r="O2921">
        <v>0</v>
      </c>
      <c r="P2921">
        <v>10.56</v>
      </c>
      <c r="Q2921" t="b">
        <f t="shared" si="405"/>
        <v>1</v>
      </c>
      <c r="R2921" t="b">
        <f t="shared" si="406"/>
        <v>0</v>
      </c>
      <c r="S2921" t="b">
        <f t="shared" si="407"/>
        <v>0</v>
      </c>
      <c r="T2921" t="b">
        <f t="shared" si="408"/>
        <v>0</v>
      </c>
      <c r="U2921" t="b">
        <f t="shared" si="409"/>
        <v>0</v>
      </c>
      <c r="V2921" t="b">
        <f t="shared" si="410"/>
        <v>1</v>
      </c>
      <c r="W2921" t="b">
        <f t="shared" si="411"/>
        <v>1</v>
      </c>
      <c r="X2921" t="b">
        <f t="shared" si="412"/>
        <v>0</v>
      </c>
      <c r="Y2921" t="b">
        <f t="shared" si="413"/>
        <v>0</v>
      </c>
    </row>
    <row r="2922" spans="1:25" x14ac:dyDescent="0.3">
      <c r="A2922">
        <v>2920</v>
      </c>
      <c r="B2922" t="s">
        <v>83</v>
      </c>
      <c r="C2922" t="s">
        <v>106</v>
      </c>
      <c r="D2922" t="s">
        <v>110</v>
      </c>
      <c r="E2922" t="s">
        <v>100</v>
      </c>
      <c r="F2922" t="s">
        <v>87</v>
      </c>
      <c r="G2922" t="s">
        <v>108</v>
      </c>
      <c r="H2922">
        <v>1497</v>
      </c>
      <c r="I2922">
        <v>113</v>
      </c>
      <c r="J2922">
        <v>23.2</v>
      </c>
      <c r="K2922">
        <v>12.5</v>
      </c>
      <c r="L2922">
        <v>2026</v>
      </c>
      <c r="M2922">
        <v>8903</v>
      </c>
      <c r="N2922">
        <v>1</v>
      </c>
      <c r="O2922">
        <v>0</v>
      </c>
      <c r="P2922">
        <v>12.25</v>
      </c>
      <c r="Q2922" t="b">
        <f t="shared" si="405"/>
        <v>1</v>
      </c>
      <c r="R2922" t="b">
        <f t="shared" si="406"/>
        <v>0</v>
      </c>
      <c r="S2922" t="b">
        <f t="shared" si="407"/>
        <v>0</v>
      </c>
      <c r="T2922" t="b">
        <f t="shared" si="408"/>
        <v>0</v>
      </c>
      <c r="U2922" t="b">
        <f t="shared" si="409"/>
        <v>0</v>
      </c>
      <c r="V2922" t="b">
        <f t="shared" si="410"/>
        <v>1</v>
      </c>
      <c r="W2922" t="b">
        <f t="shared" si="411"/>
        <v>1</v>
      </c>
      <c r="X2922" t="b">
        <f t="shared" si="412"/>
        <v>0</v>
      </c>
      <c r="Y2922" t="b">
        <f t="shared" si="413"/>
        <v>0</v>
      </c>
    </row>
    <row r="2923" spans="1:25" x14ac:dyDescent="0.3">
      <c r="A2923">
        <v>2921</v>
      </c>
      <c r="B2923" t="s">
        <v>83</v>
      </c>
      <c r="C2923" t="s">
        <v>106</v>
      </c>
      <c r="D2923" t="s">
        <v>110</v>
      </c>
      <c r="E2923" t="s">
        <v>100</v>
      </c>
      <c r="F2923" t="s">
        <v>87</v>
      </c>
      <c r="G2923" t="s">
        <v>108</v>
      </c>
      <c r="H2923">
        <v>1497</v>
      </c>
      <c r="I2923">
        <v>113</v>
      </c>
      <c r="J2923">
        <v>23.2</v>
      </c>
      <c r="K2923">
        <v>12.5</v>
      </c>
      <c r="L2923">
        <v>2021</v>
      </c>
      <c r="M2923">
        <v>93846</v>
      </c>
      <c r="N2923">
        <v>2</v>
      </c>
      <c r="O2923">
        <v>0</v>
      </c>
      <c r="P2923">
        <v>5.75</v>
      </c>
      <c r="Q2923" t="b">
        <f t="shared" si="405"/>
        <v>1</v>
      </c>
      <c r="R2923" t="b">
        <f t="shared" si="406"/>
        <v>0</v>
      </c>
      <c r="S2923" t="b">
        <f t="shared" si="407"/>
        <v>1</v>
      </c>
      <c r="T2923" t="b">
        <f t="shared" si="408"/>
        <v>0</v>
      </c>
      <c r="U2923" t="b">
        <f t="shared" si="409"/>
        <v>0</v>
      </c>
      <c r="V2923" t="b">
        <f t="shared" si="410"/>
        <v>0</v>
      </c>
      <c r="W2923" t="b">
        <f t="shared" si="411"/>
        <v>0</v>
      </c>
      <c r="X2923" t="b">
        <f t="shared" si="412"/>
        <v>0</v>
      </c>
      <c r="Y2923" t="b">
        <f t="shared" si="413"/>
        <v>0</v>
      </c>
    </row>
    <row r="2924" spans="1:25" x14ac:dyDescent="0.3">
      <c r="A2924">
        <v>2922</v>
      </c>
      <c r="B2924" t="s">
        <v>83</v>
      </c>
      <c r="C2924" t="s">
        <v>106</v>
      </c>
      <c r="D2924" t="s">
        <v>110</v>
      </c>
      <c r="E2924" t="s">
        <v>100</v>
      </c>
      <c r="F2924" t="s">
        <v>87</v>
      </c>
      <c r="G2924" t="s">
        <v>108</v>
      </c>
      <c r="H2924">
        <v>1497</v>
      </c>
      <c r="I2924">
        <v>113</v>
      </c>
      <c r="J2924">
        <v>23.2</v>
      </c>
      <c r="K2924">
        <v>12.5</v>
      </c>
      <c r="L2924">
        <v>2025</v>
      </c>
      <c r="M2924">
        <v>22184</v>
      </c>
      <c r="N2924">
        <v>1</v>
      </c>
      <c r="O2924">
        <v>0</v>
      </c>
      <c r="P2924">
        <v>10.88</v>
      </c>
      <c r="Q2924" t="b">
        <f t="shared" si="405"/>
        <v>1</v>
      </c>
      <c r="R2924" t="b">
        <f t="shared" si="406"/>
        <v>0</v>
      </c>
      <c r="S2924" t="b">
        <f t="shared" si="407"/>
        <v>0</v>
      </c>
      <c r="T2924" t="b">
        <f t="shared" si="408"/>
        <v>0</v>
      </c>
      <c r="U2924" t="b">
        <f t="shared" si="409"/>
        <v>0</v>
      </c>
      <c r="V2924" t="b">
        <f t="shared" si="410"/>
        <v>1</v>
      </c>
      <c r="W2924" t="b">
        <f t="shared" si="411"/>
        <v>1</v>
      </c>
      <c r="X2924" t="b">
        <f t="shared" si="412"/>
        <v>0</v>
      </c>
      <c r="Y2924" t="b">
        <f t="shared" si="413"/>
        <v>0</v>
      </c>
    </row>
    <row r="2925" spans="1:25" x14ac:dyDescent="0.3">
      <c r="A2925">
        <v>2923</v>
      </c>
      <c r="B2925" t="s">
        <v>83</v>
      </c>
      <c r="C2925" t="s">
        <v>106</v>
      </c>
      <c r="D2925" t="s">
        <v>110</v>
      </c>
      <c r="E2925" t="s">
        <v>100</v>
      </c>
      <c r="F2925" t="s">
        <v>87</v>
      </c>
      <c r="G2925" t="s">
        <v>108</v>
      </c>
      <c r="H2925">
        <v>1497</v>
      </c>
      <c r="I2925">
        <v>113</v>
      </c>
      <c r="J2925">
        <v>23.2</v>
      </c>
      <c r="K2925">
        <v>12.5</v>
      </c>
      <c r="L2925">
        <v>2022</v>
      </c>
      <c r="M2925">
        <v>59552</v>
      </c>
      <c r="N2925">
        <v>1</v>
      </c>
      <c r="O2925">
        <v>0</v>
      </c>
      <c r="P2925">
        <v>7.68</v>
      </c>
      <c r="Q2925" t="b">
        <f t="shared" si="405"/>
        <v>1</v>
      </c>
      <c r="R2925" t="b">
        <f t="shared" si="406"/>
        <v>0</v>
      </c>
      <c r="S2925" t="b">
        <f t="shared" si="407"/>
        <v>1</v>
      </c>
      <c r="T2925" t="b">
        <f t="shared" si="408"/>
        <v>0</v>
      </c>
      <c r="U2925" t="b">
        <f t="shared" si="409"/>
        <v>0</v>
      </c>
      <c r="V2925" t="b">
        <f t="shared" si="410"/>
        <v>0</v>
      </c>
      <c r="W2925" t="b">
        <f t="shared" si="411"/>
        <v>1</v>
      </c>
      <c r="X2925" t="b">
        <f t="shared" si="412"/>
        <v>0</v>
      </c>
      <c r="Y2925" t="b">
        <f t="shared" si="413"/>
        <v>0</v>
      </c>
    </row>
    <row r="2926" spans="1:25" x14ac:dyDescent="0.3">
      <c r="A2926">
        <v>2924</v>
      </c>
      <c r="B2926" t="s">
        <v>83</v>
      </c>
      <c r="C2926" t="s">
        <v>106</v>
      </c>
      <c r="D2926" t="s">
        <v>110</v>
      </c>
      <c r="E2926" t="s">
        <v>100</v>
      </c>
      <c r="F2926" t="s">
        <v>87</v>
      </c>
      <c r="G2926" t="s">
        <v>108</v>
      </c>
      <c r="H2926">
        <v>1497</v>
      </c>
      <c r="I2926">
        <v>113</v>
      </c>
      <c r="J2926">
        <v>23.2</v>
      </c>
      <c r="K2926">
        <v>12.5</v>
      </c>
      <c r="L2926">
        <v>2020</v>
      </c>
      <c r="M2926">
        <v>83106</v>
      </c>
      <c r="N2926">
        <v>2</v>
      </c>
      <c r="O2926">
        <v>0</v>
      </c>
      <c r="P2926">
        <v>4.7</v>
      </c>
      <c r="Q2926" t="b">
        <f t="shared" si="405"/>
        <v>1</v>
      </c>
      <c r="R2926" t="b">
        <f t="shared" si="406"/>
        <v>1</v>
      </c>
      <c r="S2926" t="b">
        <f t="shared" si="407"/>
        <v>1</v>
      </c>
      <c r="T2926" t="b">
        <f t="shared" si="408"/>
        <v>0</v>
      </c>
      <c r="U2926" t="b">
        <f t="shared" si="409"/>
        <v>0</v>
      </c>
      <c r="V2926" t="b">
        <f t="shared" si="410"/>
        <v>0</v>
      </c>
      <c r="W2926" t="b">
        <f t="shared" si="411"/>
        <v>0</v>
      </c>
      <c r="X2926" t="b">
        <f t="shared" si="412"/>
        <v>0</v>
      </c>
      <c r="Y2926" t="b">
        <f t="shared" si="413"/>
        <v>0</v>
      </c>
    </row>
    <row r="2927" spans="1:25" x14ac:dyDescent="0.3">
      <c r="A2927">
        <v>2925</v>
      </c>
      <c r="B2927" t="s">
        <v>83</v>
      </c>
      <c r="C2927" t="s">
        <v>106</v>
      </c>
      <c r="D2927" t="s">
        <v>110</v>
      </c>
      <c r="E2927" t="s">
        <v>100</v>
      </c>
      <c r="F2927" t="s">
        <v>87</v>
      </c>
      <c r="G2927" t="s">
        <v>108</v>
      </c>
      <c r="H2927">
        <v>1497</v>
      </c>
      <c r="I2927">
        <v>113</v>
      </c>
      <c r="J2927">
        <v>23.2</v>
      </c>
      <c r="K2927">
        <v>12.5</v>
      </c>
      <c r="L2927">
        <v>2020</v>
      </c>
      <c r="M2927">
        <v>80441</v>
      </c>
      <c r="N2927">
        <v>1</v>
      </c>
      <c r="O2927">
        <v>0</v>
      </c>
      <c r="P2927">
        <v>5.15</v>
      </c>
      <c r="Q2927" t="b">
        <f t="shared" si="405"/>
        <v>1</v>
      </c>
      <c r="R2927" t="b">
        <f t="shared" si="406"/>
        <v>0</v>
      </c>
      <c r="S2927" t="b">
        <f t="shared" si="407"/>
        <v>1</v>
      </c>
      <c r="T2927" t="b">
        <f t="shared" si="408"/>
        <v>0</v>
      </c>
      <c r="U2927" t="b">
        <f t="shared" si="409"/>
        <v>0</v>
      </c>
      <c r="V2927" t="b">
        <f t="shared" si="410"/>
        <v>0</v>
      </c>
      <c r="W2927" t="b">
        <f t="shared" si="411"/>
        <v>0</v>
      </c>
      <c r="X2927" t="b">
        <f t="shared" si="412"/>
        <v>0</v>
      </c>
      <c r="Y2927" t="b">
        <f t="shared" si="413"/>
        <v>0</v>
      </c>
    </row>
    <row r="2928" spans="1:25" x14ac:dyDescent="0.3">
      <c r="A2928">
        <v>2926</v>
      </c>
      <c r="B2928" t="s">
        <v>83</v>
      </c>
      <c r="C2928" t="s">
        <v>106</v>
      </c>
      <c r="D2928" t="s">
        <v>110</v>
      </c>
      <c r="E2928" t="s">
        <v>100</v>
      </c>
      <c r="F2928" t="s">
        <v>87</v>
      </c>
      <c r="G2928" t="s">
        <v>108</v>
      </c>
      <c r="H2928">
        <v>1497</v>
      </c>
      <c r="I2928">
        <v>113</v>
      </c>
      <c r="J2928">
        <v>23.2</v>
      </c>
      <c r="K2928">
        <v>12.5</v>
      </c>
      <c r="L2928">
        <v>2022</v>
      </c>
      <c r="M2928">
        <v>69985</v>
      </c>
      <c r="N2928">
        <v>1</v>
      </c>
      <c r="O2928">
        <v>1</v>
      </c>
      <c r="P2928">
        <v>6.7</v>
      </c>
      <c r="Q2928" t="b">
        <f t="shared" si="405"/>
        <v>1</v>
      </c>
      <c r="R2928" t="b">
        <f t="shared" si="406"/>
        <v>0</v>
      </c>
      <c r="S2928" t="b">
        <f t="shared" si="407"/>
        <v>1</v>
      </c>
      <c r="T2928" t="b">
        <f t="shared" si="408"/>
        <v>0</v>
      </c>
      <c r="U2928" t="b">
        <f t="shared" si="409"/>
        <v>0</v>
      </c>
      <c r="V2928" t="b">
        <f t="shared" si="410"/>
        <v>0</v>
      </c>
      <c r="W2928" t="b">
        <f t="shared" si="411"/>
        <v>0</v>
      </c>
      <c r="X2928" t="b">
        <f t="shared" si="412"/>
        <v>0</v>
      </c>
      <c r="Y2928" t="b">
        <f t="shared" si="413"/>
        <v>0</v>
      </c>
    </row>
    <row r="2929" spans="1:25" x14ac:dyDescent="0.3">
      <c r="A2929">
        <v>2927</v>
      </c>
      <c r="B2929" t="s">
        <v>83</v>
      </c>
      <c r="C2929" t="s">
        <v>106</v>
      </c>
      <c r="D2929" t="s">
        <v>110</v>
      </c>
      <c r="E2929" t="s">
        <v>100</v>
      </c>
      <c r="F2929" t="s">
        <v>87</v>
      </c>
      <c r="G2929" t="s">
        <v>108</v>
      </c>
      <c r="H2929">
        <v>1497</v>
      </c>
      <c r="I2929">
        <v>113</v>
      </c>
      <c r="J2929">
        <v>23.2</v>
      </c>
      <c r="K2929">
        <v>12.5</v>
      </c>
      <c r="L2929">
        <v>2022</v>
      </c>
      <c r="M2929">
        <v>74025</v>
      </c>
      <c r="N2929">
        <v>1</v>
      </c>
      <c r="O2929">
        <v>0</v>
      </c>
      <c r="P2929">
        <v>7.61</v>
      </c>
      <c r="Q2929" t="b">
        <f t="shared" si="405"/>
        <v>1</v>
      </c>
      <c r="R2929" t="b">
        <f t="shared" si="406"/>
        <v>0</v>
      </c>
      <c r="S2929" t="b">
        <f t="shared" si="407"/>
        <v>1</v>
      </c>
      <c r="T2929" t="b">
        <f t="shared" si="408"/>
        <v>0</v>
      </c>
      <c r="U2929" t="b">
        <f t="shared" si="409"/>
        <v>0</v>
      </c>
      <c r="V2929" t="b">
        <f t="shared" si="410"/>
        <v>0</v>
      </c>
      <c r="W2929" t="b">
        <f t="shared" si="411"/>
        <v>1</v>
      </c>
      <c r="X2929" t="b">
        <f t="shared" si="412"/>
        <v>0</v>
      </c>
      <c r="Y2929" t="b">
        <f t="shared" si="413"/>
        <v>0</v>
      </c>
    </row>
    <row r="2930" spans="1:25" x14ac:dyDescent="0.3">
      <c r="A2930">
        <v>2928</v>
      </c>
      <c r="B2930" t="s">
        <v>83</v>
      </c>
      <c r="C2930" t="s">
        <v>106</v>
      </c>
      <c r="D2930" t="s">
        <v>110</v>
      </c>
      <c r="E2930" t="s">
        <v>100</v>
      </c>
      <c r="F2930" t="s">
        <v>87</v>
      </c>
      <c r="G2930" t="s">
        <v>108</v>
      </c>
      <c r="H2930">
        <v>1497</v>
      </c>
      <c r="I2930">
        <v>113</v>
      </c>
      <c r="J2930">
        <v>23.2</v>
      </c>
      <c r="K2930">
        <v>12.5</v>
      </c>
      <c r="L2930">
        <v>2025</v>
      </c>
      <c r="M2930">
        <v>15805</v>
      </c>
      <c r="N2930">
        <v>1</v>
      </c>
      <c r="O2930">
        <v>0</v>
      </c>
      <c r="P2930">
        <v>11.17</v>
      </c>
      <c r="Q2930" t="b">
        <f t="shared" si="405"/>
        <v>1</v>
      </c>
      <c r="R2930" t="b">
        <f t="shared" si="406"/>
        <v>0</v>
      </c>
      <c r="S2930" t="b">
        <f t="shared" si="407"/>
        <v>0</v>
      </c>
      <c r="T2930" t="b">
        <f t="shared" si="408"/>
        <v>0</v>
      </c>
      <c r="U2930" t="b">
        <f t="shared" si="409"/>
        <v>0</v>
      </c>
      <c r="V2930" t="b">
        <f t="shared" si="410"/>
        <v>1</v>
      </c>
      <c r="W2930" t="b">
        <f t="shared" si="411"/>
        <v>1</v>
      </c>
      <c r="X2930" t="b">
        <f t="shared" si="412"/>
        <v>0</v>
      </c>
      <c r="Y2930" t="b">
        <f t="shared" si="413"/>
        <v>0</v>
      </c>
    </row>
    <row r="2931" spans="1:25" x14ac:dyDescent="0.3">
      <c r="A2931">
        <v>2929</v>
      </c>
      <c r="B2931" t="s">
        <v>83</v>
      </c>
      <c r="C2931" t="s">
        <v>106</v>
      </c>
      <c r="D2931" t="s">
        <v>110</v>
      </c>
      <c r="E2931" t="s">
        <v>100</v>
      </c>
      <c r="F2931" t="s">
        <v>87</v>
      </c>
      <c r="G2931" t="s">
        <v>108</v>
      </c>
      <c r="H2931">
        <v>1497</v>
      </c>
      <c r="I2931">
        <v>113</v>
      </c>
      <c r="J2931">
        <v>23.2</v>
      </c>
      <c r="K2931">
        <v>12.5</v>
      </c>
      <c r="L2931">
        <v>2021</v>
      </c>
      <c r="M2931">
        <v>94018</v>
      </c>
      <c r="N2931">
        <v>1</v>
      </c>
      <c r="O2931">
        <v>1</v>
      </c>
      <c r="P2931">
        <v>5.23</v>
      </c>
      <c r="Q2931" t="b">
        <f t="shared" si="405"/>
        <v>1</v>
      </c>
      <c r="R2931" t="b">
        <f t="shared" si="406"/>
        <v>0</v>
      </c>
      <c r="S2931" t="b">
        <f t="shared" si="407"/>
        <v>1</v>
      </c>
      <c r="T2931" t="b">
        <f t="shared" si="408"/>
        <v>0</v>
      </c>
      <c r="U2931" t="b">
        <f t="shared" si="409"/>
        <v>0</v>
      </c>
      <c r="V2931" t="b">
        <f t="shared" si="410"/>
        <v>0</v>
      </c>
      <c r="W2931" t="b">
        <f t="shared" si="411"/>
        <v>0</v>
      </c>
      <c r="X2931" t="b">
        <f t="shared" si="412"/>
        <v>0</v>
      </c>
      <c r="Y2931" t="b">
        <f t="shared" si="413"/>
        <v>0</v>
      </c>
    </row>
    <row r="2932" spans="1:25" x14ac:dyDescent="0.3">
      <c r="A2932">
        <v>2930</v>
      </c>
      <c r="B2932" t="s">
        <v>83</v>
      </c>
      <c r="C2932" t="s">
        <v>106</v>
      </c>
      <c r="D2932" t="s">
        <v>110</v>
      </c>
      <c r="E2932" t="s">
        <v>100</v>
      </c>
      <c r="F2932" t="s">
        <v>87</v>
      </c>
      <c r="G2932" t="s">
        <v>108</v>
      </c>
      <c r="H2932">
        <v>1497</v>
      </c>
      <c r="I2932">
        <v>113</v>
      </c>
      <c r="J2932">
        <v>23.2</v>
      </c>
      <c r="K2932">
        <v>12.5</v>
      </c>
      <c r="L2932">
        <v>2025</v>
      </c>
      <c r="M2932">
        <v>15295</v>
      </c>
      <c r="N2932">
        <v>1</v>
      </c>
      <c r="O2932">
        <v>0</v>
      </c>
      <c r="P2932">
        <v>11.28</v>
      </c>
      <c r="Q2932" t="b">
        <f t="shared" si="405"/>
        <v>1</v>
      </c>
      <c r="R2932" t="b">
        <f t="shared" si="406"/>
        <v>0</v>
      </c>
      <c r="S2932" t="b">
        <f t="shared" si="407"/>
        <v>0</v>
      </c>
      <c r="T2932" t="b">
        <f t="shared" si="408"/>
        <v>0</v>
      </c>
      <c r="U2932" t="b">
        <f t="shared" si="409"/>
        <v>0</v>
      </c>
      <c r="V2932" t="b">
        <f t="shared" si="410"/>
        <v>1</v>
      </c>
      <c r="W2932" t="b">
        <f t="shared" si="411"/>
        <v>1</v>
      </c>
      <c r="X2932" t="b">
        <f t="shared" si="412"/>
        <v>0</v>
      </c>
      <c r="Y2932" t="b">
        <f t="shared" si="413"/>
        <v>0</v>
      </c>
    </row>
    <row r="2933" spans="1:25" x14ac:dyDescent="0.3">
      <c r="A2933">
        <v>2931</v>
      </c>
      <c r="B2933" t="s">
        <v>83</v>
      </c>
      <c r="C2933" t="s">
        <v>106</v>
      </c>
      <c r="D2933" t="s">
        <v>110</v>
      </c>
      <c r="E2933" t="s">
        <v>100</v>
      </c>
      <c r="F2933" t="s">
        <v>87</v>
      </c>
      <c r="G2933" t="s">
        <v>108</v>
      </c>
      <c r="H2933">
        <v>1497</v>
      </c>
      <c r="I2933">
        <v>113</v>
      </c>
      <c r="J2933">
        <v>23.2</v>
      </c>
      <c r="K2933">
        <v>12.5</v>
      </c>
      <c r="L2933">
        <v>2022</v>
      </c>
      <c r="M2933">
        <v>63540</v>
      </c>
      <c r="N2933">
        <v>2</v>
      </c>
      <c r="O2933">
        <v>0</v>
      </c>
      <c r="P2933">
        <v>7.15</v>
      </c>
      <c r="Q2933" t="b">
        <f t="shared" si="405"/>
        <v>1</v>
      </c>
      <c r="R2933" t="b">
        <f t="shared" si="406"/>
        <v>0</v>
      </c>
      <c r="S2933" t="b">
        <f t="shared" si="407"/>
        <v>1</v>
      </c>
      <c r="T2933" t="b">
        <f t="shared" si="408"/>
        <v>0</v>
      </c>
      <c r="U2933" t="b">
        <f t="shared" si="409"/>
        <v>0</v>
      </c>
      <c r="V2933" t="b">
        <f t="shared" si="410"/>
        <v>0</v>
      </c>
      <c r="W2933" t="b">
        <f t="shared" si="411"/>
        <v>1</v>
      </c>
      <c r="X2933" t="b">
        <f t="shared" si="412"/>
        <v>0</v>
      </c>
      <c r="Y2933" t="b">
        <f t="shared" si="413"/>
        <v>0</v>
      </c>
    </row>
    <row r="2934" spans="1:25" x14ac:dyDescent="0.3">
      <c r="A2934">
        <v>2932</v>
      </c>
      <c r="B2934" t="s">
        <v>83</v>
      </c>
      <c r="C2934" t="s">
        <v>106</v>
      </c>
      <c r="D2934" t="s">
        <v>110</v>
      </c>
      <c r="E2934" t="s">
        <v>100</v>
      </c>
      <c r="F2934" t="s">
        <v>87</v>
      </c>
      <c r="G2934" t="s">
        <v>108</v>
      </c>
      <c r="H2934">
        <v>1497</v>
      </c>
      <c r="I2934">
        <v>113</v>
      </c>
      <c r="J2934">
        <v>23.2</v>
      </c>
      <c r="K2934">
        <v>12.5</v>
      </c>
      <c r="L2934">
        <v>2022</v>
      </c>
      <c r="M2934">
        <v>84458</v>
      </c>
      <c r="N2934">
        <v>1</v>
      </c>
      <c r="O2934">
        <v>0</v>
      </c>
      <c r="P2934">
        <v>6.89</v>
      </c>
      <c r="Q2934" t="b">
        <f t="shared" si="405"/>
        <v>1</v>
      </c>
      <c r="R2934" t="b">
        <f t="shared" si="406"/>
        <v>0</v>
      </c>
      <c r="S2934" t="b">
        <f t="shared" si="407"/>
        <v>1</v>
      </c>
      <c r="T2934" t="b">
        <f t="shared" si="408"/>
        <v>0</v>
      </c>
      <c r="U2934" t="b">
        <f t="shared" si="409"/>
        <v>0</v>
      </c>
      <c r="V2934" t="b">
        <f t="shared" si="410"/>
        <v>0</v>
      </c>
      <c r="W2934" t="b">
        <f t="shared" si="411"/>
        <v>0</v>
      </c>
      <c r="X2934" t="b">
        <f t="shared" si="412"/>
        <v>0</v>
      </c>
      <c r="Y2934" t="b">
        <f t="shared" si="413"/>
        <v>0</v>
      </c>
    </row>
    <row r="2935" spans="1:25" x14ac:dyDescent="0.3">
      <c r="A2935">
        <v>2933</v>
      </c>
      <c r="B2935" t="s">
        <v>83</v>
      </c>
      <c r="C2935" t="s">
        <v>106</v>
      </c>
      <c r="D2935" t="s">
        <v>110</v>
      </c>
      <c r="E2935" t="s">
        <v>100</v>
      </c>
      <c r="F2935" t="s">
        <v>87</v>
      </c>
      <c r="G2935" t="s">
        <v>108</v>
      </c>
      <c r="H2935">
        <v>1497</v>
      </c>
      <c r="I2935">
        <v>113</v>
      </c>
      <c r="J2935">
        <v>23.2</v>
      </c>
      <c r="K2935">
        <v>12.5</v>
      </c>
      <c r="L2935">
        <v>2022</v>
      </c>
      <c r="M2935">
        <v>44720</v>
      </c>
      <c r="N2935">
        <v>1</v>
      </c>
      <c r="O2935">
        <v>0</v>
      </c>
      <c r="P2935">
        <v>7.96</v>
      </c>
      <c r="Q2935" t="b">
        <f t="shared" si="405"/>
        <v>1</v>
      </c>
      <c r="R2935" t="b">
        <f t="shared" si="406"/>
        <v>0</v>
      </c>
      <c r="S2935" t="b">
        <f t="shared" si="407"/>
        <v>1</v>
      </c>
      <c r="T2935" t="b">
        <f t="shared" si="408"/>
        <v>0</v>
      </c>
      <c r="U2935" t="b">
        <f t="shared" si="409"/>
        <v>0</v>
      </c>
      <c r="V2935" t="b">
        <f t="shared" si="410"/>
        <v>0</v>
      </c>
      <c r="W2935" t="b">
        <f t="shared" si="411"/>
        <v>1</v>
      </c>
      <c r="X2935" t="b">
        <f t="shared" si="412"/>
        <v>0</v>
      </c>
      <c r="Y2935" t="b">
        <f t="shared" si="413"/>
        <v>0</v>
      </c>
    </row>
    <row r="2936" spans="1:25" x14ac:dyDescent="0.3">
      <c r="A2936">
        <v>2934</v>
      </c>
      <c r="B2936" t="s">
        <v>83</v>
      </c>
      <c r="C2936" t="s">
        <v>106</v>
      </c>
      <c r="D2936" t="s">
        <v>110</v>
      </c>
      <c r="E2936" t="s">
        <v>100</v>
      </c>
      <c r="F2936" t="s">
        <v>87</v>
      </c>
      <c r="G2936" t="s">
        <v>108</v>
      </c>
      <c r="H2936">
        <v>1497</v>
      </c>
      <c r="I2936">
        <v>113</v>
      </c>
      <c r="J2936">
        <v>23.2</v>
      </c>
      <c r="K2936">
        <v>12.5</v>
      </c>
      <c r="L2936">
        <v>2024</v>
      </c>
      <c r="M2936">
        <v>27768</v>
      </c>
      <c r="N2936">
        <v>2</v>
      </c>
      <c r="O2936">
        <v>1</v>
      </c>
      <c r="P2936">
        <v>9.24</v>
      </c>
      <c r="Q2936" t="b">
        <f t="shared" si="405"/>
        <v>1</v>
      </c>
      <c r="R2936" t="b">
        <f t="shared" si="406"/>
        <v>0</v>
      </c>
      <c r="S2936" t="b">
        <f t="shared" si="407"/>
        <v>0</v>
      </c>
      <c r="T2936" t="b">
        <f t="shared" si="408"/>
        <v>0</v>
      </c>
      <c r="U2936" t="b">
        <f t="shared" si="409"/>
        <v>0</v>
      </c>
      <c r="V2936" t="b">
        <f t="shared" si="410"/>
        <v>1</v>
      </c>
      <c r="W2936" t="b">
        <f t="shared" si="411"/>
        <v>1</v>
      </c>
      <c r="X2936" t="b">
        <f t="shared" si="412"/>
        <v>0</v>
      </c>
      <c r="Y2936" t="b">
        <f t="shared" si="413"/>
        <v>0</v>
      </c>
    </row>
    <row r="2937" spans="1:25" x14ac:dyDescent="0.3">
      <c r="A2937">
        <v>2935</v>
      </c>
      <c r="B2937" t="s">
        <v>83</v>
      </c>
      <c r="C2937" t="s">
        <v>106</v>
      </c>
      <c r="D2937" t="s">
        <v>110</v>
      </c>
      <c r="E2937" t="s">
        <v>100</v>
      </c>
      <c r="F2937" t="s">
        <v>87</v>
      </c>
      <c r="G2937" t="s">
        <v>108</v>
      </c>
      <c r="H2937">
        <v>1497</v>
      </c>
      <c r="I2937">
        <v>113</v>
      </c>
      <c r="J2937">
        <v>23.2</v>
      </c>
      <c r="K2937">
        <v>12.5</v>
      </c>
      <c r="L2937">
        <v>2025</v>
      </c>
      <c r="M2937">
        <v>17794</v>
      </c>
      <c r="N2937">
        <v>2</v>
      </c>
      <c r="O2937">
        <v>0</v>
      </c>
      <c r="P2937">
        <v>10.67</v>
      </c>
      <c r="Q2937" t="b">
        <f t="shared" si="405"/>
        <v>1</v>
      </c>
      <c r="R2937" t="b">
        <f t="shared" si="406"/>
        <v>0</v>
      </c>
      <c r="S2937" t="b">
        <f t="shared" si="407"/>
        <v>0</v>
      </c>
      <c r="T2937" t="b">
        <f t="shared" si="408"/>
        <v>0</v>
      </c>
      <c r="U2937" t="b">
        <f t="shared" si="409"/>
        <v>0</v>
      </c>
      <c r="V2937" t="b">
        <f t="shared" si="410"/>
        <v>1</v>
      </c>
      <c r="W2937" t="b">
        <f t="shared" si="411"/>
        <v>1</v>
      </c>
      <c r="X2937" t="b">
        <f t="shared" si="412"/>
        <v>0</v>
      </c>
      <c r="Y2937" t="b">
        <f t="shared" si="413"/>
        <v>0</v>
      </c>
    </row>
    <row r="2938" spans="1:25" x14ac:dyDescent="0.3">
      <c r="A2938">
        <v>2936</v>
      </c>
      <c r="B2938" t="s">
        <v>83</v>
      </c>
      <c r="C2938" t="s">
        <v>106</v>
      </c>
      <c r="D2938" t="s">
        <v>110</v>
      </c>
      <c r="E2938" t="s">
        <v>100</v>
      </c>
      <c r="F2938" t="s">
        <v>87</v>
      </c>
      <c r="G2938" t="s">
        <v>108</v>
      </c>
      <c r="H2938">
        <v>1497</v>
      </c>
      <c r="I2938">
        <v>113</v>
      </c>
      <c r="J2938">
        <v>23.2</v>
      </c>
      <c r="K2938">
        <v>12.5</v>
      </c>
      <c r="L2938">
        <v>2020</v>
      </c>
      <c r="M2938">
        <v>110062</v>
      </c>
      <c r="N2938">
        <v>1</v>
      </c>
      <c r="O2938">
        <v>0</v>
      </c>
      <c r="P2938">
        <v>4.5</v>
      </c>
      <c r="Q2938" t="b">
        <f t="shared" si="405"/>
        <v>1</v>
      </c>
      <c r="R2938" t="b">
        <f t="shared" si="406"/>
        <v>1</v>
      </c>
      <c r="S2938" t="b">
        <f t="shared" si="407"/>
        <v>1</v>
      </c>
      <c r="T2938" t="b">
        <f t="shared" si="408"/>
        <v>0</v>
      </c>
      <c r="U2938" t="b">
        <f t="shared" si="409"/>
        <v>0</v>
      </c>
      <c r="V2938" t="b">
        <f t="shared" si="410"/>
        <v>0</v>
      </c>
      <c r="W2938" t="b">
        <f t="shared" si="411"/>
        <v>0</v>
      </c>
      <c r="X2938" t="b">
        <f t="shared" si="412"/>
        <v>0</v>
      </c>
      <c r="Y2938" t="b">
        <f t="shared" si="413"/>
        <v>0</v>
      </c>
    </row>
    <row r="2939" spans="1:25" x14ac:dyDescent="0.3">
      <c r="A2939">
        <v>2937</v>
      </c>
      <c r="B2939" t="s">
        <v>83</v>
      </c>
      <c r="C2939" t="s">
        <v>106</v>
      </c>
      <c r="D2939" t="s">
        <v>110</v>
      </c>
      <c r="E2939" t="s">
        <v>100</v>
      </c>
      <c r="F2939" t="s">
        <v>87</v>
      </c>
      <c r="G2939" t="s">
        <v>108</v>
      </c>
      <c r="H2939">
        <v>1497</v>
      </c>
      <c r="I2939">
        <v>113</v>
      </c>
      <c r="J2939">
        <v>23.2</v>
      </c>
      <c r="K2939">
        <v>12.5</v>
      </c>
      <c r="L2939">
        <v>2025</v>
      </c>
      <c r="M2939">
        <v>12342</v>
      </c>
      <c r="N2939">
        <v>1</v>
      </c>
      <c r="O2939">
        <v>0</v>
      </c>
      <c r="P2939">
        <v>11.23</v>
      </c>
      <c r="Q2939" t="b">
        <f t="shared" si="405"/>
        <v>1</v>
      </c>
      <c r="R2939" t="b">
        <f t="shared" si="406"/>
        <v>0</v>
      </c>
      <c r="S2939" t="b">
        <f t="shared" si="407"/>
        <v>0</v>
      </c>
      <c r="T2939" t="b">
        <f t="shared" si="408"/>
        <v>0</v>
      </c>
      <c r="U2939" t="b">
        <f t="shared" si="409"/>
        <v>0</v>
      </c>
      <c r="V2939" t="b">
        <f t="shared" si="410"/>
        <v>1</v>
      </c>
      <c r="W2939" t="b">
        <f t="shared" si="411"/>
        <v>1</v>
      </c>
      <c r="X2939" t="b">
        <f t="shared" si="412"/>
        <v>0</v>
      </c>
      <c r="Y2939" t="b">
        <f t="shared" si="413"/>
        <v>0</v>
      </c>
    </row>
    <row r="2940" spans="1:25" x14ac:dyDescent="0.3">
      <c r="A2940">
        <v>2938</v>
      </c>
      <c r="B2940" t="s">
        <v>83</v>
      </c>
      <c r="C2940" t="s">
        <v>106</v>
      </c>
      <c r="D2940" t="s">
        <v>110</v>
      </c>
      <c r="E2940" t="s">
        <v>100</v>
      </c>
      <c r="F2940" t="s">
        <v>87</v>
      </c>
      <c r="G2940" t="s">
        <v>108</v>
      </c>
      <c r="H2940">
        <v>1497</v>
      </c>
      <c r="I2940">
        <v>113</v>
      </c>
      <c r="J2940">
        <v>23.2</v>
      </c>
      <c r="K2940">
        <v>12.5</v>
      </c>
      <c r="L2940">
        <v>2025</v>
      </c>
      <c r="M2940">
        <v>13226</v>
      </c>
      <c r="N2940">
        <v>1</v>
      </c>
      <c r="O2940">
        <v>0</v>
      </c>
      <c r="P2940">
        <v>11</v>
      </c>
      <c r="Q2940" t="b">
        <f t="shared" si="405"/>
        <v>1</v>
      </c>
      <c r="R2940" t="b">
        <f t="shared" si="406"/>
        <v>0</v>
      </c>
      <c r="S2940" t="b">
        <f t="shared" si="407"/>
        <v>0</v>
      </c>
      <c r="T2940" t="b">
        <f t="shared" si="408"/>
        <v>0</v>
      </c>
      <c r="U2940" t="b">
        <f t="shared" si="409"/>
        <v>0</v>
      </c>
      <c r="V2940" t="b">
        <f t="shared" si="410"/>
        <v>1</v>
      </c>
      <c r="W2940" t="b">
        <f t="shared" si="411"/>
        <v>1</v>
      </c>
      <c r="X2940" t="b">
        <f t="shared" si="412"/>
        <v>0</v>
      </c>
      <c r="Y2940" t="b">
        <f t="shared" si="413"/>
        <v>0</v>
      </c>
    </row>
    <row r="2941" spans="1:25" x14ac:dyDescent="0.3">
      <c r="A2941">
        <v>2939</v>
      </c>
      <c r="B2941" t="s">
        <v>83</v>
      </c>
      <c r="C2941" t="s">
        <v>106</v>
      </c>
      <c r="D2941" t="s">
        <v>110</v>
      </c>
      <c r="E2941" t="s">
        <v>100</v>
      </c>
      <c r="F2941" t="s">
        <v>87</v>
      </c>
      <c r="G2941" t="s">
        <v>108</v>
      </c>
      <c r="H2941">
        <v>1497</v>
      </c>
      <c r="I2941">
        <v>113</v>
      </c>
      <c r="J2941">
        <v>23.2</v>
      </c>
      <c r="K2941">
        <v>12.5</v>
      </c>
      <c r="L2941">
        <v>2022</v>
      </c>
      <c r="M2941">
        <v>81844</v>
      </c>
      <c r="N2941">
        <v>1</v>
      </c>
      <c r="O2941">
        <v>0</v>
      </c>
      <c r="P2941">
        <v>6.87</v>
      </c>
      <c r="Q2941" t="b">
        <f t="shared" si="405"/>
        <v>1</v>
      </c>
      <c r="R2941" t="b">
        <f t="shared" si="406"/>
        <v>0</v>
      </c>
      <c r="S2941" t="b">
        <f t="shared" si="407"/>
        <v>1</v>
      </c>
      <c r="T2941" t="b">
        <f t="shared" si="408"/>
        <v>0</v>
      </c>
      <c r="U2941" t="b">
        <f t="shared" si="409"/>
        <v>0</v>
      </c>
      <c r="V2941" t="b">
        <f t="shared" si="410"/>
        <v>0</v>
      </c>
      <c r="W2941" t="b">
        <f t="shared" si="411"/>
        <v>0</v>
      </c>
      <c r="X2941" t="b">
        <f t="shared" si="412"/>
        <v>0</v>
      </c>
      <c r="Y2941" t="b">
        <f t="shared" si="413"/>
        <v>0</v>
      </c>
    </row>
    <row r="2942" spans="1:25" x14ac:dyDescent="0.3">
      <c r="A2942">
        <v>2940</v>
      </c>
      <c r="B2942" t="s">
        <v>83</v>
      </c>
      <c r="C2942" t="s">
        <v>106</v>
      </c>
      <c r="D2942" t="s">
        <v>110</v>
      </c>
      <c r="E2942" t="s">
        <v>100</v>
      </c>
      <c r="F2942" t="s">
        <v>87</v>
      </c>
      <c r="G2942" t="s">
        <v>108</v>
      </c>
      <c r="H2942">
        <v>1497</v>
      </c>
      <c r="I2942">
        <v>113</v>
      </c>
      <c r="J2942">
        <v>23.2</v>
      </c>
      <c r="K2942">
        <v>12.5</v>
      </c>
      <c r="L2942">
        <v>2020</v>
      </c>
      <c r="M2942">
        <v>85499</v>
      </c>
      <c r="N2942">
        <v>1</v>
      </c>
      <c r="O2942">
        <v>0</v>
      </c>
      <c r="P2942">
        <v>5.43</v>
      </c>
      <c r="Q2942" t="b">
        <f t="shared" si="405"/>
        <v>1</v>
      </c>
      <c r="R2942" t="b">
        <f t="shared" si="406"/>
        <v>0</v>
      </c>
      <c r="S2942" t="b">
        <f t="shared" si="407"/>
        <v>1</v>
      </c>
      <c r="T2942" t="b">
        <f t="shared" si="408"/>
        <v>0</v>
      </c>
      <c r="U2942" t="b">
        <f t="shared" si="409"/>
        <v>0</v>
      </c>
      <c r="V2942" t="b">
        <f t="shared" si="410"/>
        <v>0</v>
      </c>
      <c r="W2942" t="b">
        <f t="shared" si="411"/>
        <v>0</v>
      </c>
      <c r="X2942" t="b">
        <f t="shared" si="412"/>
        <v>0</v>
      </c>
      <c r="Y2942" t="b">
        <f t="shared" si="413"/>
        <v>0</v>
      </c>
    </row>
    <row r="2943" spans="1:25" x14ac:dyDescent="0.3">
      <c r="A2943">
        <v>2941</v>
      </c>
      <c r="B2943" t="s">
        <v>83</v>
      </c>
      <c r="C2943" t="s">
        <v>106</v>
      </c>
      <c r="D2943" t="s">
        <v>110</v>
      </c>
      <c r="E2943" t="s">
        <v>100</v>
      </c>
      <c r="F2943" t="s">
        <v>87</v>
      </c>
      <c r="G2943" t="s">
        <v>108</v>
      </c>
      <c r="H2943">
        <v>1497</v>
      </c>
      <c r="I2943">
        <v>113</v>
      </c>
      <c r="J2943">
        <v>23.2</v>
      </c>
      <c r="K2943">
        <v>12.5</v>
      </c>
      <c r="L2943">
        <v>2024</v>
      </c>
      <c r="M2943">
        <v>22563</v>
      </c>
      <c r="N2943">
        <v>2</v>
      </c>
      <c r="O2943">
        <v>0</v>
      </c>
      <c r="P2943">
        <v>9.89</v>
      </c>
      <c r="Q2943" t="b">
        <f t="shared" si="405"/>
        <v>1</v>
      </c>
      <c r="R2943" t="b">
        <f t="shared" si="406"/>
        <v>0</v>
      </c>
      <c r="S2943" t="b">
        <f t="shared" si="407"/>
        <v>0</v>
      </c>
      <c r="T2943" t="b">
        <f t="shared" si="408"/>
        <v>0</v>
      </c>
      <c r="U2943" t="b">
        <f t="shared" si="409"/>
        <v>0</v>
      </c>
      <c r="V2943" t="b">
        <f t="shared" si="410"/>
        <v>1</v>
      </c>
      <c r="W2943" t="b">
        <f t="shared" si="411"/>
        <v>1</v>
      </c>
      <c r="X2943" t="b">
        <f t="shared" si="412"/>
        <v>0</v>
      </c>
      <c r="Y2943" t="b">
        <f t="shared" si="413"/>
        <v>0</v>
      </c>
    </row>
    <row r="2944" spans="1:25" x14ac:dyDescent="0.3">
      <c r="A2944">
        <v>2942</v>
      </c>
      <c r="B2944" t="s">
        <v>83</v>
      </c>
      <c r="C2944" t="s">
        <v>106</v>
      </c>
      <c r="D2944" t="s">
        <v>110</v>
      </c>
      <c r="E2944" t="s">
        <v>100</v>
      </c>
      <c r="F2944" t="s">
        <v>87</v>
      </c>
      <c r="G2944" t="s">
        <v>108</v>
      </c>
      <c r="H2944">
        <v>1497</v>
      </c>
      <c r="I2944">
        <v>113</v>
      </c>
      <c r="J2944">
        <v>23.2</v>
      </c>
      <c r="K2944">
        <v>12.5</v>
      </c>
      <c r="L2944">
        <v>2024</v>
      </c>
      <c r="M2944">
        <v>49949</v>
      </c>
      <c r="N2944">
        <v>1</v>
      </c>
      <c r="O2944">
        <v>0</v>
      </c>
      <c r="P2944">
        <v>9.59</v>
      </c>
      <c r="Q2944" t="b">
        <f t="shared" si="405"/>
        <v>1</v>
      </c>
      <c r="R2944" t="b">
        <f t="shared" si="406"/>
        <v>0</v>
      </c>
      <c r="S2944" t="b">
        <f t="shared" si="407"/>
        <v>1</v>
      </c>
      <c r="T2944" t="b">
        <f t="shared" si="408"/>
        <v>0</v>
      </c>
      <c r="U2944" t="b">
        <f t="shared" si="409"/>
        <v>0</v>
      </c>
      <c r="V2944" t="b">
        <f t="shared" si="410"/>
        <v>1</v>
      </c>
      <c r="W2944" t="b">
        <f t="shared" si="411"/>
        <v>1</v>
      </c>
      <c r="X2944" t="b">
        <f t="shared" si="412"/>
        <v>0</v>
      </c>
      <c r="Y2944" t="b">
        <f t="shared" si="413"/>
        <v>0</v>
      </c>
    </row>
    <row r="2945" spans="1:25" x14ac:dyDescent="0.3">
      <c r="A2945">
        <v>2943</v>
      </c>
      <c r="B2945" t="s">
        <v>83</v>
      </c>
      <c r="C2945" t="s">
        <v>106</v>
      </c>
      <c r="D2945" t="s">
        <v>110</v>
      </c>
      <c r="E2945" t="s">
        <v>100</v>
      </c>
      <c r="F2945" t="s">
        <v>87</v>
      </c>
      <c r="G2945" t="s">
        <v>108</v>
      </c>
      <c r="H2945">
        <v>1497</v>
      </c>
      <c r="I2945">
        <v>113</v>
      </c>
      <c r="J2945">
        <v>23.2</v>
      </c>
      <c r="K2945">
        <v>12.5</v>
      </c>
      <c r="L2945">
        <v>2025</v>
      </c>
      <c r="M2945">
        <v>22785</v>
      </c>
      <c r="N2945">
        <v>1</v>
      </c>
      <c r="O2945">
        <v>0</v>
      </c>
      <c r="P2945">
        <v>10.94</v>
      </c>
      <c r="Q2945" t="b">
        <f t="shared" si="405"/>
        <v>1</v>
      </c>
      <c r="R2945" t="b">
        <f t="shared" si="406"/>
        <v>0</v>
      </c>
      <c r="S2945" t="b">
        <f t="shared" si="407"/>
        <v>0</v>
      </c>
      <c r="T2945" t="b">
        <f t="shared" si="408"/>
        <v>0</v>
      </c>
      <c r="U2945" t="b">
        <f t="shared" si="409"/>
        <v>0</v>
      </c>
      <c r="V2945" t="b">
        <f t="shared" si="410"/>
        <v>1</v>
      </c>
      <c r="W2945" t="b">
        <f t="shared" si="411"/>
        <v>1</v>
      </c>
      <c r="X2945" t="b">
        <f t="shared" si="412"/>
        <v>0</v>
      </c>
      <c r="Y2945" t="b">
        <f t="shared" si="413"/>
        <v>0</v>
      </c>
    </row>
    <row r="2946" spans="1:25" x14ac:dyDescent="0.3">
      <c r="A2946">
        <v>2944</v>
      </c>
      <c r="B2946" t="s">
        <v>83</v>
      </c>
      <c r="C2946" t="s">
        <v>106</v>
      </c>
      <c r="D2946" t="s">
        <v>110</v>
      </c>
      <c r="E2946" t="s">
        <v>100</v>
      </c>
      <c r="F2946" t="s">
        <v>87</v>
      </c>
      <c r="G2946" t="s">
        <v>108</v>
      </c>
      <c r="H2946">
        <v>1497</v>
      </c>
      <c r="I2946">
        <v>113</v>
      </c>
      <c r="J2946">
        <v>23.2</v>
      </c>
      <c r="K2946">
        <v>12.5</v>
      </c>
      <c r="L2946">
        <v>2023</v>
      </c>
      <c r="M2946">
        <v>60310</v>
      </c>
      <c r="N2946">
        <v>1</v>
      </c>
      <c r="O2946">
        <v>0</v>
      </c>
      <c r="P2946">
        <v>8.31</v>
      </c>
      <c r="Q2946" t="b">
        <f t="shared" si="405"/>
        <v>1</v>
      </c>
      <c r="R2946" t="b">
        <f t="shared" si="406"/>
        <v>0</v>
      </c>
      <c r="S2946" t="b">
        <f t="shared" si="407"/>
        <v>1</v>
      </c>
      <c r="T2946" t="b">
        <f t="shared" si="408"/>
        <v>0</v>
      </c>
      <c r="U2946" t="b">
        <f t="shared" si="409"/>
        <v>0</v>
      </c>
      <c r="V2946" t="b">
        <f t="shared" si="410"/>
        <v>1</v>
      </c>
      <c r="W2946" t="b">
        <f t="shared" si="411"/>
        <v>1</v>
      </c>
      <c r="X2946" t="b">
        <f t="shared" si="412"/>
        <v>0</v>
      </c>
      <c r="Y2946" t="b">
        <f t="shared" si="413"/>
        <v>0</v>
      </c>
    </row>
    <row r="2947" spans="1:25" x14ac:dyDescent="0.3">
      <c r="A2947">
        <v>2945</v>
      </c>
      <c r="B2947" t="s">
        <v>83</v>
      </c>
      <c r="C2947" t="s">
        <v>106</v>
      </c>
      <c r="D2947" t="s">
        <v>110</v>
      </c>
      <c r="E2947" t="s">
        <v>100</v>
      </c>
      <c r="F2947" t="s">
        <v>87</v>
      </c>
      <c r="G2947" t="s">
        <v>108</v>
      </c>
      <c r="H2947">
        <v>1497</v>
      </c>
      <c r="I2947">
        <v>113</v>
      </c>
      <c r="J2947">
        <v>23.2</v>
      </c>
      <c r="K2947">
        <v>12.5</v>
      </c>
      <c r="L2947">
        <v>2022</v>
      </c>
      <c r="M2947">
        <v>89964</v>
      </c>
      <c r="N2947">
        <v>1</v>
      </c>
      <c r="O2947">
        <v>0</v>
      </c>
      <c r="P2947">
        <v>6.8</v>
      </c>
      <c r="Q2947" t="b">
        <f t="shared" si="405"/>
        <v>1</v>
      </c>
      <c r="R2947" t="b">
        <f t="shared" si="406"/>
        <v>0</v>
      </c>
      <c r="S2947" t="b">
        <f t="shared" si="407"/>
        <v>1</v>
      </c>
      <c r="T2947" t="b">
        <f t="shared" si="408"/>
        <v>0</v>
      </c>
      <c r="U2947" t="b">
        <f t="shared" si="409"/>
        <v>0</v>
      </c>
      <c r="V2947" t="b">
        <f t="shared" si="410"/>
        <v>0</v>
      </c>
      <c r="W2947" t="b">
        <f t="shared" si="411"/>
        <v>0</v>
      </c>
      <c r="X2947" t="b">
        <f t="shared" si="412"/>
        <v>0</v>
      </c>
      <c r="Y2947" t="b">
        <f t="shared" si="413"/>
        <v>0</v>
      </c>
    </row>
    <row r="2948" spans="1:25" x14ac:dyDescent="0.3">
      <c r="A2948">
        <v>2946</v>
      </c>
      <c r="B2948" t="s">
        <v>83</v>
      </c>
      <c r="C2948" t="s">
        <v>106</v>
      </c>
      <c r="D2948" t="s">
        <v>110</v>
      </c>
      <c r="E2948" t="s">
        <v>100</v>
      </c>
      <c r="F2948" t="s">
        <v>87</v>
      </c>
      <c r="G2948" t="s">
        <v>108</v>
      </c>
      <c r="H2948">
        <v>1497</v>
      </c>
      <c r="I2948">
        <v>113</v>
      </c>
      <c r="J2948">
        <v>23.2</v>
      </c>
      <c r="K2948">
        <v>12.5</v>
      </c>
      <c r="L2948">
        <v>2021</v>
      </c>
      <c r="M2948">
        <v>86418</v>
      </c>
      <c r="N2948">
        <v>2</v>
      </c>
      <c r="O2948">
        <v>0</v>
      </c>
      <c r="P2948">
        <v>6.14</v>
      </c>
      <c r="Q2948" t="b">
        <f t="shared" ref="Q2948:Q3011" si="414">AND(P2948&gt;4,P2948&gt;4)</f>
        <v>1</v>
      </c>
      <c r="R2948" t="b">
        <f t="shared" ref="R2948:R3011" si="415">AND(P2948&gt;4,P2948&lt;5)</f>
        <v>0</v>
      </c>
      <c r="S2948" t="b">
        <f t="shared" ref="S2948:S3011" si="416">M2948&gt;40000</f>
        <v>1</v>
      </c>
      <c r="T2948" t="b">
        <f t="shared" ref="T2948:T3011" si="417">F2948=""</f>
        <v>0</v>
      </c>
      <c r="U2948" t="b">
        <f t="shared" ref="U2948:U3011" si="418">AND(R2948,S2948,T2948)</f>
        <v>0</v>
      </c>
      <c r="V2948" t="b">
        <f t="shared" ref="V2948:V3011" si="419">L2948&gt;2022</f>
        <v>0</v>
      </c>
      <c r="W2948" t="b">
        <f t="shared" ref="W2948:W3011" si="420">P2948&gt;7</f>
        <v>0</v>
      </c>
      <c r="X2948" t="b">
        <f t="shared" ref="X2948:X3011" si="421">F2948="Automatic"</f>
        <v>0</v>
      </c>
      <c r="Y2948" t="b">
        <f t="shared" ref="Y2948:Y3011" si="422">AND(V2948,W2948,X2948)</f>
        <v>0</v>
      </c>
    </row>
    <row r="2949" spans="1:25" x14ac:dyDescent="0.3">
      <c r="A2949">
        <v>2947</v>
      </c>
      <c r="B2949" t="s">
        <v>83</v>
      </c>
      <c r="C2949" t="s">
        <v>106</v>
      </c>
      <c r="D2949" t="s">
        <v>110</v>
      </c>
      <c r="E2949" t="s">
        <v>100</v>
      </c>
      <c r="F2949" t="s">
        <v>87</v>
      </c>
      <c r="G2949" t="s">
        <v>108</v>
      </c>
      <c r="H2949">
        <v>1497</v>
      </c>
      <c r="I2949">
        <v>113</v>
      </c>
      <c r="J2949">
        <v>23.2</v>
      </c>
      <c r="K2949">
        <v>12.5</v>
      </c>
      <c r="L2949">
        <v>2026</v>
      </c>
      <c r="M2949">
        <v>4007</v>
      </c>
      <c r="N2949">
        <v>1</v>
      </c>
      <c r="O2949">
        <v>0</v>
      </c>
      <c r="P2949">
        <v>12.44</v>
      </c>
      <c r="Q2949" t="b">
        <f t="shared" si="414"/>
        <v>1</v>
      </c>
      <c r="R2949" t="b">
        <f t="shared" si="415"/>
        <v>0</v>
      </c>
      <c r="S2949" t="b">
        <f t="shared" si="416"/>
        <v>0</v>
      </c>
      <c r="T2949" t="b">
        <f t="shared" si="417"/>
        <v>0</v>
      </c>
      <c r="U2949" t="b">
        <f t="shared" si="418"/>
        <v>0</v>
      </c>
      <c r="V2949" t="b">
        <f t="shared" si="419"/>
        <v>1</v>
      </c>
      <c r="W2949" t="b">
        <f t="shared" si="420"/>
        <v>1</v>
      </c>
      <c r="X2949" t="b">
        <f t="shared" si="421"/>
        <v>0</v>
      </c>
      <c r="Y2949" t="b">
        <f t="shared" si="422"/>
        <v>0</v>
      </c>
    </row>
    <row r="2950" spans="1:25" x14ac:dyDescent="0.3">
      <c r="A2950">
        <v>2948</v>
      </c>
      <c r="B2950" t="s">
        <v>83</v>
      </c>
      <c r="C2950" t="s">
        <v>106</v>
      </c>
      <c r="D2950" t="s">
        <v>110</v>
      </c>
      <c r="E2950" t="s">
        <v>100</v>
      </c>
      <c r="F2950" t="s">
        <v>87</v>
      </c>
      <c r="G2950" t="s">
        <v>108</v>
      </c>
      <c r="H2950">
        <v>1497</v>
      </c>
      <c r="I2950">
        <v>113</v>
      </c>
      <c r="J2950">
        <v>23.2</v>
      </c>
      <c r="K2950">
        <v>12.5</v>
      </c>
      <c r="L2950">
        <v>2025</v>
      </c>
      <c r="M2950">
        <v>23444</v>
      </c>
      <c r="N2950">
        <v>3</v>
      </c>
      <c r="O2950">
        <v>0</v>
      </c>
      <c r="P2950">
        <v>10.210000000000001</v>
      </c>
      <c r="Q2950" t="b">
        <f t="shared" si="414"/>
        <v>1</v>
      </c>
      <c r="R2950" t="b">
        <f t="shared" si="415"/>
        <v>0</v>
      </c>
      <c r="S2950" t="b">
        <f t="shared" si="416"/>
        <v>0</v>
      </c>
      <c r="T2950" t="b">
        <f t="shared" si="417"/>
        <v>0</v>
      </c>
      <c r="U2950" t="b">
        <f t="shared" si="418"/>
        <v>0</v>
      </c>
      <c r="V2950" t="b">
        <f t="shared" si="419"/>
        <v>1</v>
      </c>
      <c r="W2950" t="b">
        <f t="shared" si="420"/>
        <v>1</v>
      </c>
      <c r="X2950" t="b">
        <f t="shared" si="421"/>
        <v>0</v>
      </c>
      <c r="Y2950" t="b">
        <f t="shared" si="422"/>
        <v>0</v>
      </c>
    </row>
    <row r="2951" spans="1:25" x14ac:dyDescent="0.3">
      <c r="A2951">
        <v>2949</v>
      </c>
      <c r="B2951" t="s">
        <v>83</v>
      </c>
      <c r="C2951" t="s">
        <v>106</v>
      </c>
      <c r="D2951" t="s">
        <v>110</v>
      </c>
      <c r="E2951" t="s">
        <v>100</v>
      </c>
      <c r="F2951" t="s">
        <v>87</v>
      </c>
      <c r="G2951" t="s">
        <v>108</v>
      </c>
      <c r="H2951">
        <v>1497</v>
      </c>
      <c r="I2951">
        <v>113</v>
      </c>
      <c r="J2951">
        <v>23.2</v>
      </c>
      <c r="K2951">
        <v>12.5</v>
      </c>
      <c r="L2951">
        <v>2023</v>
      </c>
      <c r="M2951">
        <v>32949</v>
      </c>
      <c r="N2951">
        <v>2</v>
      </c>
      <c r="O2951">
        <v>0</v>
      </c>
      <c r="P2951">
        <v>8.27</v>
      </c>
      <c r="Q2951" t="b">
        <f t="shared" si="414"/>
        <v>1</v>
      </c>
      <c r="R2951" t="b">
        <f t="shared" si="415"/>
        <v>0</v>
      </c>
      <c r="S2951" t="b">
        <f t="shared" si="416"/>
        <v>0</v>
      </c>
      <c r="T2951" t="b">
        <f t="shared" si="417"/>
        <v>0</v>
      </c>
      <c r="U2951" t="b">
        <f t="shared" si="418"/>
        <v>0</v>
      </c>
      <c r="V2951" t="b">
        <f t="shared" si="419"/>
        <v>1</v>
      </c>
      <c r="W2951" t="b">
        <f t="shared" si="420"/>
        <v>1</v>
      </c>
      <c r="X2951" t="b">
        <f t="shared" si="421"/>
        <v>0</v>
      </c>
      <c r="Y2951" t="b">
        <f t="shared" si="422"/>
        <v>0</v>
      </c>
    </row>
    <row r="2952" spans="1:25" x14ac:dyDescent="0.3">
      <c r="A2952">
        <v>2950</v>
      </c>
      <c r="B2952" t="s">
        <v>83</v>
      </c>
      <c r="C2952" t="s">
        <v>106</v>
      </c>
      <c r="D2952" t="s">
        <v>110</v>
      </c>
      <c r="E2952" t="s">
        <v>100</v>
      </c>
      <c r="F2952" t="s">
        <v>87</v>
      </c>
      <c r="G2952" t="s">
        <v>108</v>
      </c>
      <c r="H2952">
        <v>1497</v>
      </c>
      <c r="I2952">
        <v>113</v>
      </c>
      <c r="J2952">
        <v>23.2</v>
      </c>
      <c r="K2952">
        <v>12.5</v>
      </c>
      <c r="L2952">
        <v>2021</v>
      </c>
      <c r="M2952">
        <v>91570</v>
      </c>
      <c r="N2952">
        <v>1</v>
      </c>
      <c r="O2952">
        <v>0</v>
      </c>
      <c r="P2952">
        <v>6.16</v>
      </c>
      <c r="Q2952" t="b">
        <f t="shared" si="414"/>
        <v>1</v>
      </c>
      <c r="R2952" t="b">
        <f t="shared" si="415"/>
        <v>0</v>
      </c>
      <c r="S2952" t="b">
        <f t="shared" si="416"/>
        <v>1</v>
      </c>
      <c r="T2952" t="b">
        <f t="shared" si="417"/>
        <v>0</v>
      </c>
      <c r="U2952" t="b">
        <f t="shared" si="418"/>
        <v>0</v>
      </c>
      <c r="V2952" t="b">
        <f t="shared" si="419"/>
        <v>0</v>
      </c>
      <c r="W2952" t="b">
        <f t="shared" si="420"/>
        <v>0</v>
      </c>
      <c r="X2952" t="b">
        <f t="shared" si="421"/>
        <v>0</v>
      </c>
      <c r="Y2952" t="b">
        <f t="shared" si="422"/>
        <v>0</v>
      </c>
    </row>
    <row r="2953" spans="1:25" x14ac:dyDescent="0.3">
      <c r="A2953">
        <v>2951</v>
      </c>
      <c r="B2953" t="s">
        <v>83</v>
      </c>
      <c r="C2953" t="s">
        <v>106</v>
      </c>
      <c r="D2953" t="s">
        <v>110</v>
      </c>
      <c r="E2953" t="s">
        <v>100</v>
      </c>
      <c r="F2953" t="s">
        <v>87</v>
      </c>
      <c r="G2953" t="s">
        <v>108</v>
      </c>
      <c r="H2953">
        <v>1497</v>
      </c>
      <c r="I2953">
        <v>113</v>
      </c>
      <c r="J2953">
        <v>23.2</v>
      </c>
      <c r="K2953">
        <v>12.5</v>
      </c>
      <c r="L2953">
        <v>2022</v>
      </c>
      <c r="M2953">
        <v>41986</v>
      </c>
      <c r="N2953">
        <v>2</v>
      </c>
      <c r="O2953">
        <v>0</v>
      </c>
      <c r="P2953">
        <v>7.87</v>
      </c>
      <c r="Q2953" t="b">
        <f t="shared" si="414"/>
        <v>1</v>
      </c>
      <c r="R2953" t="b">
        <f t="shared" si="415"/>
        <v>0</v>
      </c>
      <c r="S2953" t="b">
        <f t="shared" si="416"/>
        <v>1</v>
      </c>
      <c r="T2953" t="b">
        <f t="shared" si="417"/>
        <v>0</v>
      </c>
      <c r="U2953" t="b">
        <f t="shared" si="418"/>
        <v>0</v>
      </c>
      <c r="V2953" t="b">
        <f t="shared" si="419"/>
        <v>0</v>
      </c>
      <c r="W2953" t="b">
        <f t="shared" si="420"/>
        <v>1</v>
      </c>
      <c r="X2953" t="b">
        <f t="shared" si="421"/>
        <v>0</v>
      </c>
      <c r="Y2953" t="b">
        <f t="shared" si="422"/>
        <v>0</v>
      </c>
    </row>
    <row r="2954" spans="1:25" x14ac:dyDescent="0.3">
      <c r="A2954">
        <v>2952</v>
      </c>
      <c r="B2954" t="s">
        <v>83</v>
      </c>
      <c r="C2954" t="s">
        <v>106</v>
      </c>
      <c r="D2954" t="s">
        <v>110</v>
      </c>
      <c r="E2954" t="s">
        <v>100</v>
      </c>
      <c r="F2954" t="s">
        <v>87</v>
      </c>
      <c r="G2954" t="s">
        <v>108</v>
      </c>
      <c r="H2954">
        <v>1497</v>
      </c>
      <c r="I2954">
        <v>113</v>
      </c>
      <c r="J2954">
        <v>23.2</v>
      </c>
      <c r="K2954">
        <v>12.5</v>
      </c>
      <c r="L2954">
        <v>2024</v>
      </c>
      <c r="M2954">
        <v>42543</v>
      </c>
      <c r="N2954">
        <v>2</v>
      </c>
      <c r="O2954">
        <v>0</v>
      </c>
      <c r="P2954">
        <v>9.19</v>
      </c>
      <c r="Q2954" t="b">
        <f t="shared" si="414"/>
        <v>1</v>
      </c>
      <c r="R2954" t="b">
        <f t="shared" si="415"/>
        <v>0</v>
      </c>
      <c r="S2954" t="b">
        <f t="shared" si="416"/>
        <v>1</v>
      </c>
      <c r="T2954" t="b">
        <f t="shared" si="417"/>
        <v>0</v>
      </c>
      <c r="U2954" t="b">
        <f t="shared" si="418"/>
        <v>0</v>
      </c>
      <c r="V2954" t="b">
        <f t="shared" si="419"/>
        <v>1</v>
      </c>
      <c r="W2954" t="b">
        <f t="shared" si="420"/>
        <v>1</v>
      </c>
      <c r="X2954" t="b">
        <f t="shared" si="421"/>
        <v>0</v>
      </c>
      <c r="Y2954" t="b">
        <f t="shared" si="422"/>
        <v>0</v>
      </c>
    </row>
    <row r="2955" spans="1:25" x14ac:dyDescent="0.3">
      <c r="A2955">
        <v>2953</v>
      </c>
      <c r="B2955" t="s">
        <v>83</v>
      </c>
      <c r="C2955" t="s">
        <v>106</v>
      </c>
      <c r="D2955" t="s">
        <v>110</v>
      </c>
      <c r="E2955" t="s">
        <v>100</v>
      </c>
      <c r="F2955" t="s">
        <v>87</v>
      </c>
      <c r="G2955" t="s">
        <v>108</v>
      </c>
      <c r="H2955">
        <v>1497</v>
      </c>
      <c r="I2955">
        <v>113</v>
      </c>
      <c r="J2955">
        <v>23.2</v>
      </c>
      <c r="K2955">
        <v>12.5</v>
      </c>
      <c r="L2955">
        <v>2025</v>
      </c>
      <c r="M2955">
        <v>24807</v>
      </c>
      <c r="N2955">
        <v>1</v>
      </c>
      <c r="O2955">
        <v>0</v>
      </c>
      <c r="P2955">
        <v>10.9</v>
      </c>
      <c r="Q2955" t="b">
        <f t="shared" si="414"/>
        <v>1</v>
      </c>
      <c r="R2955" t="b">
        <f t="shared" si="415"/>
        <v>0</v>
      </c>
      <c r="S2955" t="b">
        <f t="shared" si="416"/>
        <v>0</v>
      </c>
      <c r="T2955" t="b">
        <f t="shared" si="417"/>
        <v>0</v>
      </c>
      <c r="U2955" t="b">
        <f t="shared" si="418"/>
        <v>0</v>
      </c>
      <c r="V2955" t="b">
        <f t="shared" si="419"/>
        <v>1</v>
      </c>
      <c r="W2955" t="b">
        <f t="shared" si="420"/>
        <v>1</v>
      </c>
      <c r="X2955" t="b">
        <f t="shared" si="421"/>
        <v>0</v>
      </c>
      <c r="Y2955" t="b">
        <f t="shared" si="422"/>
        <v>0</v>
      </c>
    </row>
    <row r="2956" spans="1:25" x14ac:dyDescent="0.3">
      <c r="A2956">
        <v>2954</v>
      </c>
      <c r="B2956" t="s">
        <v>83</v>
      </c>
      <c r="C2956" t="s">
        <v>106</v>
      </c>
      <c r="D2956" t="s">
        <v>110</v>
      </c>
      <c r="E2956" t="s">
        <v>100</v>
      </c>
      <c r="F2956" t="s">
        <v>87</v>
      </c>
      <c r="G2956" t="s">
        <v>108</v>
      </c>
      <c r="H2956">
        <v>1497</v>
      </c>
      <c r="I2956">
        <v>113</v>
      </c>
      <c r="J2956">
        <v>23.2</v>
      </c>
      <c r="K2956">
        <v>12.5</v>
      </c>
      <c r="L2956">
        <v>2023</v>
      </c>
      <c r="M2956">
        <v>40255</v>
      </c>
      <c r="N2956">
        <v>1</v>
      </c>
      <c r="O2956">
        <v>0</v>
      </c>
      <c r="P2956">
        <v>9.06</v>
      </c>
      <c r="Q2956" t="b">
        <f t="shared" si="414"/>
        <v>1</v>
      </c>
      <c r="R2956" t="b">
        <f t="shared" si="415"/>
        <v>0</v>
      </c>
      <c r="S2956" t="b">
        <f t="shared" si="416"/>
        <v>1</v>
      </c>
      <c r="T2956" t="b">
        <f t="shared" si="417"/>
        <v>0</v>
      </c>
      <c r="U2956" t="b">
        <f t="shared" si="418"/>
        <v>0</v>
      </c>
      <c r="V2956" t="b">
        <f t="shared" si="419"/>
        <v>1</v>
      </c>
      <c r="W2956" t="b">
        <f t="shared" si="420"/>
        <v>1</v>
      </c>
      <c r="X2956" t="b">
        <f t="shared" si="421"/>
        <v>0</v>
      </c>
      <c r="Y2956" t="b">
        <f t="shared" si="422"/>
        <v>0</v>
      </c>
    </row>
    <row r="2957" spans="1:25" x14ac:dyDescent="0.3">
      <c r="A2957">
        <v>2955</v>
      </c>
      <c r="B2957" t="s">
        <v>83</v>
      </c>
      <c r="C2957" t="s">
        <v>106</v>
      </c>
      <c r="D2957" t="s">
        <v>110</v>
      </c>
      <c r="E2957" t="s">
        <v>100</v>
      </c>
      <c r="F2957" t="s">
        <v>87</v>
      </c>
      <c r="G2957" t="s">
        <v>108</v>
      </c>
      <c r="H2957">
        <v>1497</v>
      </c>
      <c r="I2957">
        <v>113</v>
      </c>
      <c r="J2957">
        <v>23.2</v>
      </c>
      <c r="K2957">
        <v>12.5</v>
      </c>
      <c r="L2957">
        <v>2024</v>
      </c>
      <c r="M2957">
        <v>26803</v>
      </c>
      <c r="N2957">
        <v>1</v>
      </c>
      <c r="O2957">
        <v>0</v>
      </c>
      <c r="P2957">
        <v>10.36</v>
      </c>
      <c r="Q2957" t="b">
        <f t="shared" si="414"/>
        <v>1</v>
      </c>
      <c r="R2957" t="b">
        <f t="shared" si="415"/>
        <v>0</v>
      </c>
      <c r="S2957" t="b">
        <f t="shared" si="416"/>
        <v>0</v>
      </c>
      <c r="T2957" t="b">
        <f t="shared" si="417"/>
        <v>0</v>
      </c>
      <c r="U2957" t="b">
        <f t="shared" si="418"/>
        <v>0</v>
      </c>
      <c r="V2957" t="b">
        <f t="shared" si="419"/>
        <v>1</v>
      </c>
      <c r="W2957" t="b">
        <f t="shared" si="420"/>
        <v>1</v>
      </c>
      <c r="X2957" t="b">
        <f t="shared" si="421"/>
        <v>0</v>
      </c>
      <c r="Y2957" t="b">
        <f t="shared" si="422"/>
        <v>0</v>
      </c>
    </row>
    <row r="2958" spans="1:25" x14ac:dyDescent="0.3">
      <c r="A2958">
        <v>2956</v>
      </c>
      <c r="B2958" t="s">
        <v>83</v>
      </c>
      <c r="C2958" t="s">
        <v>106</v>
      </c>
      <c r="D2958" t="s">
        <v>110</v>
      </c>
      <c r="E2958" t="s">
        <v>100</v>
      </c>
      <c r="F2958" t="s">
        <v>87</v>
      </c>
      <c r="G2958" t="s">
        <v>108</v>
      </c>
      <c r="H2958">
        <v>1497</v>
      </c>
      <c r="I2958">
        <v>113</v>
      </c>
      <c r="J2958">
        <v>23.2</v>
      </c>
      <c r="K2958">
        <v>12.5</v>
      </c>
      <c r="L2958">
        <v>2021</v>
      </c>
      <c r="M2958">
        <v>50192</v>
      </c>
      <c r="N2958">
        <v>1</v>
      </c>
      <c r="O2958">
        <v>0</v>
      </c>
      <c r="P2958">
        <v>6.76</v>
      </c>
      <c r="Q2958" t="b">
        <f t="shared" si="414"/>
        <v>1</v>
      </c>
      <c r="R2958" t="b">
        <f t="shared" si="415"/>
        <v>0</v>
      </c>
      <c r="S2958" t="b">
        <f t="shared" si="416"/>
        <v>1</v>
      </c>
      <c r="T2958" t="b">
        <f t="shared" si="417"/>
        <v>0</v>
      </c>
      <c r="U2958" t="b">
        <f t="shared" si="418"/>
        <v>0</v>
      </c>
      <c r="V2958" t="b">
        <f t="shared" si="419"/>
        <v>0</v>
      </c>
      <c r="W2958" t="b">
        <f t="shared" si="420"/>
        <v>0</v>
      </c>
      <c r="X2958" t="b">
        <f t="shared" si="421"/>
        <v>0</v>
      </c>
      <c r="Y2958" t="b">
        <f t="shared" si="422"/>
        <v>0</v>
      </c>
    </row>
    <row r="2959" spans="1:25" x14ac:dyDescent="0.3">
      <c r="A2959">
        <v>2957</v>
      </c>
      <c r="B2959" t="s">
        <v>83</v>
      </c>
      <c r="C2959" t="s">
        <v>106</v>
      </c>
      <c r="D2959" t="s">
        <v>110</v>
      </c>
      <c r="E2959" t="s">
        <v>100</v>
      </c>
      <c r="F2959" t="s">
        <v>87</v>
      </c>
      <c r="G2959" t="s">
        <v>108</v>
      </c>
      <c r="H2959">
        <v>1497</v>
      </c>
      <c r="I2959">
        <v>113</v>
      </c>
      <c r="J2959">
        <v>23.2</v>
      </c>
      <c r="K2959">
        <v>12.5</v>
      </c>
      <c r="L2959">
        <v>2026</v>
      </c>
      <c r="M2959">
        <v>5784</v>
      </c>
      <c r="N2959">
        <v>1</v>
      </c>
      <c r="O2959">
        <v>0</v>
      </c>
      <c r="P2959">
        <v>12.64</v>
      </c>
      <c r="Q2959" t="b">
        <f t="shared" si="414"/>
        <v>1</v>
      </c>
      <c r="R2959" t="b">
        <f t="shared" si="415"/>
        <v>0</v>
      </c>
      <c r="S2959" t="b">
        <f t="shared" si="416"/>
        <v>0</v>
      </c>
      <c r="T2959" t="b">
        <f t="shared" si="417"/>
        <v>0</v>
      </c>
      <c r="U2959" t="b">
        <f t="shared" si="418"/>
        <v>0</v>
      </c>
      <c r="V2959" t="b">
        <f t="shared" si="419"/>
        <v>1</v>
      </c>
      <c r="W2959" t="b">
        <f t="shared" si="420"/>
        <v>1</v>
      </c>
      <c r="X2959" t="b">
        <f t="shared" si="421"/>
        <v>0</v>
      </c>
      <c r="Y2959" t="b">
        <f t="shared" si="422"/>
        <v>0</v>
      </c>
    </row>
    <row r="2960" spans="1:25" x14ac:dyDescent="0.3">
      <c r="A2960">
        <v>2958</v>
      </c>
      <c r="B2960" t="s">
        <v>83</v>
      </c>
      <c r="C2960" t="s">
        <v>106</v>
      </c>
      <c r="D2960" t="s">
        <v>110</v>
      </c>
      <c r="E2960" t="s">
        <v>100</v>
      </c>
      <c r="F2960" t="s">
        <v>87</v>
      </c>
      <c r="G2960" t="s">
        <v>108</v>
      </c>
      <c r="H2960">
        <v>1497</v>
      </c>
      <c r="I2960">
        <v>113</v>
      </c>
      <c r="J2960">
        <v>23.2</v>
      </c>
      <c r="K2960">
        <v>12.5</v>
      </c>
      <c r="L2960">
        <v>2023</v>
      </c>
      <c r="M2960">
        <v>62492</v>
      </c>
      <c r="N2960">
        <v>1</v>
      </c>
      <c r="O2960">
        <v>0</v>
      </c>
      <c r="P2960">
        <v>8.51</v>
      </c>
      <c r="Q2960" t="b">
        <f t="shared" si="414"/>
        <v>1</v>
      </c>
      <c r="R2960" t="b">
        <f t="shared" si="415"/>
        <v>0</v>
      </c>
      <c r="S2960" t="b">
        <f t="shared" si="416"/>
        <v>1</v>
      </c>
      <c r="T2960" t="b">
        <f t="shared" si="417"/>
        <v>0</v>
      </c>
      <c r="U2960" t="b">
        <f t="shared" si="418"/>
        <v>0</v>
      </c>
      <c r="V2960" t="b">
        <f t="shared" si="419"/>
        <v>1</v>
      </c>
      <c r="W2960" t="b">
        <f t="shared" si="420"/>
        <v>1</v>
      </c>
      <c r="X2960" t="b">
        <f t="shared" si="421"/>
        <v>0</v>
      </c>
      <c r="Y2960" t="b">
        <f t="shared" si="422"/>
        <v>0</v>
      </c>
    </row>
    <row r="2961" spans="1:25" x14ac:dyDescent="0.3">
      <c r="A2961">
        <v>2959</v>
      </c>
      <c r="B2961" t="s">
        <v>83</v>
      </c>
      <c r="C2961" t="s">
        <v>106</v>
      </c>
      <c r="D2961" t="s">
        <v>110</v>
      </c>
      <c r="E2961" t="s">
        <v>100</v>
      </c>
      <c r="F2961" t="s">
        <v>87</v>
      </c>
      <c r="G2961" t="s">
        <v>108</v>
      </c>
      <c r="H2961">
        <v>1497</v>
      </c>
      <c r="I2961">
        <v>113</v>
      </c>
      <c r="J2961">
        <v>23.2</v>
      </c>
      <c r="K2961">
        <v>12.5</v>
      </c>
      <c r="L2961">
        <v>2021</v>
      </c>
      <c r="M2961">
        <v>65710</v>
      </c>
      <c r="N2961">
        <v>1</v>
      </c>
      <c r="O2961">
        <v>0</v>
      </c>
      <c r="P2961">
        <v>6.73</v>
      </c>
      <c r="Q2961" t="b">
        <f t="shared" si="414"/>
        <v>1</v>
      </c>
      <c r="R2961" t="b">
        <f t="shared" si="415"/>
        <v>0</v>
      </c>
      <c r="S2961" t="b">
        <f t="shared" si="416"/>
        <v>1</v>
      </c>
      <c r="T2961" t="b">
        <f t="shared" si="417"/>
        <v>0</v>
      </c>
      <c r="U2961" t="b">
        <f t="shared" si="418"/>
        <v>0</v>
      </c>
      <c r="V2961" t="b">
        <f t="shared" si="419"/>
        <v>0</v>
      </c>
      <c r="W2961" t="b">
        <f t="shared" si="420"/>
        <v>0</v>
      </c>
      <c r="X2961" t="b">
        <f t="shared" si="421"/>
        <v>0</v>
      </c>
      <c r="Y2961" t="b">
        <f t="shared" si="422"/>
        <v>0</v>
      </c>
    </row>
    <row r="2962" spans="1:25" x14ac:dyDescent="0.3">
      <c r="A2962">
        <v>2960</v>
      </c>
      <c r="B2962" t="s">
        <v>83</v>
      </c>
      <c r="C2962" t="s">
        <v>106</v>
      </c>
      <c r="D2962" t="s">
        <v>110</v>
      </c>
      <c r="E2962" t="s">
        <v>100</v>
      </c>
      <c r="F2962" t="s">
        <v>87</v>
      </c>
      <c r="G2962" t="s">
        <v>108</v>
      </c>
      <c r="H2962">
        <v>1497</v>
      </c>
      <c r="I2962">
        <v>113</v>
      </c>
      <c r="J2962">
        <v>23.2</v>
      </c>
      <c r="K2962">
        <v>12.5</v>
      </c>
      <c r="L2962">
        <v>2024</v>
      </c>
      <c r="M2962">
        <v>44853</v>
      </c>
      <c r="N2962">
        <v>2</v>
      </c>
      <c r="O2962">
        <v>0</v>
      </c>
      <c r="P2962">
        <v>9.07</v>
      </c>
      <c r="Q2962" t="b">
        <f t="shared" si="414"/>
        <v>1</v>
      </c>
      <c r="R2962" t="b">
        <f t="shared" si="415"/>
        <v>0</v>
      </c>
      <c r="S2962" t="b">
        <f t="shared" si="416"/>
        <v>1</v>
      </c>
      <c r="T2962" t="b">
        <f t="shared" si="417"/>
        <v>0</v>
      </c>
      <c r="U2962" t="b">
        <f t="shared" si="418"/>
        <v>0</v>
      </c>
      <c r="V2962" t="b">
        <f t="shared" si="419"/>
        <v>1</v>
      </c>
      <c r="W2962" t="b">
        <f t="shared" si="420"/>
        <v>1</v>
      </c>
      <c r="X2962" t="b">
        <f t="shared" si="421"/>
        <v>0</v>
      </c>
      <c r="Y2962" t="b">
        <f t="shared" si="422"/>
        <v>0</v>
      </c>
    </row>
    <row r="2963" spans="1:25" x14ac:dyDescent="0.3">
      <c r="A2963">
        <v>2961</v>
      </c>
      <c r="B2963" t="s">
        <v>83</v>
      </c>
      <c r="C2963" t="s">
        <v>106</v>
      </c>
      <c r="D2963" t="s">
        <v>110</v>
      </c>
      <c r="E2963" t="s">
        <v>100</v>
      </c>
      <c r="F2963" t="s">
        <v>87</v>
      </c>
      <c r="G2963" t="s">
        <v>108</v>
      </c>
      <c r="H2963">
        <v>1497</v>
      </c>
      <c r="I2963">
        <v>113</v>
      </c>
      <c r="J2963">
        <v>23.2</v>
      </c>
      <c r="K2963">
        <v>12.5</v>
      </c>
      <c r="L2963">
        <v>2020</v>
      </c>
      <c r="M2963">
        <v>117991</v>
      </c>
      <c r="N2963">
        <v>1</v>
      </c>
      <c r="O2963">
        <v>0</v>
      </c>
      <c r="P2963">
        <v>5.05</v>
      </c>
      <c r="Q2963" t="b">
        <f t="shared" si="414"/>
        <v>1</v>
      </c>
      <c r="R2963" t="b">
        <f t="shared" si="415"/>
        <v>0</v>
      </c>
      <c r="S2963" t="b">
        <f t="shared" si="416"/>
        <v>1</v>
      </c>
      <c r="T2963" t="b">
        <f t="shared" si="417"/>
        <v>0</v>
      </c>
      <c r="U2963" t="b">
        <f t="shared" si="418"/>
        <v>0</v>
      </c>
      <c r="V2963" t="b">
        <f t="shared" si="419"/>
        <v>0</v>
      </c>
      <c r="W2963" t="b">
        <f t="shared" si="420"/>
        <v>0</v>
      </c>
      <c r="X2963" t="b">
        <f t="shared" si="421"/>
        <v>0</v>
      </c>
      <c r="Y2963" t="b">
        <f t="shared" si="422"/>
        <v>0</v>
      </c>
    </row>
    <row r="2964" spans="1:25" x14ac:dyDescent="0.3">
      <c r="A2964">
        <v>2962</v>
      </c>
      <c r="B2964" t="s">
        <v>83</v>
      </c>
      <c r="C2964" t="s">
        <v>106</v>
      </c>
      <c r="D2964" t="s">
        <v>110</v>
      </c>
      <c r="E2964" t="s">
        <v>100</v>
      </c>
      <c r="F2964" t="s">
        <v>87</v>
      </c>
      <c r="G2964" t="s">
        <v>108</v>
      </c>
      <c r="H2964">
        <v>1497</v>
      </c>
      <c r="I2964">
        <v>113</v>
      </c>
      <c r="J2964">
        <v>23.2</v>
      </c>
      <c r="K2964">
        <v>12.5</v>
      </c>
      <c r="L2964">
        <v>2025</v>
      </c>
      <c r="M2964">
        <v>21970</v>
      </c>
      <c r="N2964">
        <v>1</v>
      </c>
      <c r="O2964">
        <v>1</v>
      </c>
      <c r="P2964">
        <v>10.59</v>
      </c>
      <c r="Q2964" t="b">
        <f t="shared" si="414"/>
        <v>1</v>
      </c>
      <c r="R2964" t="b">
        <f t="shared" si="415"/>
        <v>0</v>
      </c>
      <c r="S2964" t="b">
        <f t="shared" si="416"/>
        <v>0</v>
      </c>
      <c r="T2964" t="b">
        <f t="shared" si="417"/>
        <v>0</v>
      </c>
      <c r="U2964" t="b">
        <f t="shared" si="418"/>
        <v>0</v>
      </c>
      <c r="V2964" t="b">
        <f t="shared" si="419"/>
        <v>1</v>
      </c>
      <c r="W2964" t="b">
        <f t="shared" si="420"/>
        <v>1</v>
      </c>
      <c r="X2964" t="b">
        <f t="shared" si="421"/>
        <v>0</v>
      </c>
      <c r="Y2964" t="b">
        <f t="shared" si="422"/>
        <v>0</v>
      </c>
    </row>
    <row r="2965" spans="1:25" x14ac:dyDescent="0.3">
      <c r="A2965">
        <v>2963</v>
      </c>
      <c r="B2965" t="s">
        <v>83</v>
      </c>
      <c r="C2965" t="s">
        <v>106</v>
      </c>
      <c r="D2965" t="s">
        <v>110</v>
      </c>
      <c r="E2965" t="s">
        <v>100</v>
      </c>
      <c r="F2965" t="s">
        <v>87</v>
      </c>
      <c r="G2965" t="s">
        <v>108</v>
      </c>
      <c r="H2965">
        <v>1497</v>
      </c>
      <c r="I2965">
        <v>113</v>
      </c>
      <c r="J2965">
        <v>23.2</v>
      </c>
      <c r="K2965">
        <v>12.5</v>
      </c>
      <c r="L2965">
        <v>2022</v>
      </c>
      <c r="M2965">
        <v>86089</v>
      </c>
      <c r="N2965">
        <v>1</v>
      </c>
      <c r="O2965">
        <v>0</v>
      </c>
      <c r="P2965">
        <v>6.83</v>
      </c>
      <c r="Q2965" t="b">
        <f t="shared" si="414"/>
        <v>1</v>
      </c>
      <c r="R2965" t="b">
        <f t="shared" si="415"/>
        <v>0</v>
      </c>
      <c r="S2965" t="b">
        <f t="shared" si="416"/>
        <v>1</v>
      </c>
      <c r="T2965" t="b">
        <f t="shared" si="417"/>
        <v>0</v>
      </c>
      <c r="U2965" t="b">
        <f t="shared" si="418"/>
        <v>0</v>
      </c>
      <c r="V2965" t="b">
        <f t="shared" si="419"/>
        <v>0</v>
      </c>
      <c r="W2965" t="b">
        <f t="shared" si="420"/>
        <v>0</v>
      </c>
      <c r="X2965" t="b">
        <f t="shared" si="421"/>
        <v>0</v>
      </c>
      <c r="Y2965" t="b">
        <f t="shared" si="422"/>
        <v>0</v>
      </c>
    </row>
    <row r="2966" spans="1:25" x14ac:dyDescent="0.3">
      <c r="A2966">
        <v>2964</v>
      </c>
      <c r="B2966" t="s">
        <v>83</v>
      </c>
      <c r="C2966" t="s">
        <v>106</v>
      </c>
      <c r="D2966" t="s">
        <v>110</v>
      </c>
      <c r="E2966" t="s">
        <v>100</v>
      </c>
      <c r="F2966" t="s">
        <v>87</v>
      </c>
      <c r="G2966" t="s">
        <v>108</v>
      </c>
      <c r="H2966">
        <v>1497</v>
      </c>
      <c r="I2966">
        <v>113</v>
      </c>
      <c r="J2966">
        <v>23.2</v>
      </c>
      <c r="K2966">
        <v>12.5</v>
      </c>
      <c r="L2966">
        <v>2023</v>
      </c>
      <c r="M2966">
        <v>41476</v>
      </c>
      <c r="N2966">
        <v>1</v>
      </c>
      <c r="O2966">
        <v>0</v>
      </c>
      <c r="P2966">
        <v>8.67</v>
      </c>
      <c r="Q2966" t="b">
        <f t="shared" si="414"/>
        <v>1</v>
      </c>
      <c r="R2966" t="b">
        <f t="shared" si="415"/>
        <v>0</v>
      </c>
      <c r="S2966" t="b">
        <f t="shared" si="416"/>
        <v>1</v>
      </c>
      <c r="T2966" t="b">
        <f t="shared" si="417"/>
        <v>0</v>
      </c>
      <c r="U2966" t="b">
        <f t="shared" si="418"/>
        <v>0</v>
      </c>
      <c r="V2966" t="b">
        <f t="shared" si="419"/>
        <v>1</v>
      </c>
      <c r="W2966" t="b">
        <f t="shared" si="420"/>
        <v>1</v>
      </c>
      <c r="X2966" t="b">
        <f t="shared" si="421"/>
        <v>0</v>
      </c>
      <c r="Y2966" t="b">
        <f t="shared" si="422"/>
        <v>0</v>
      </c>
    </row>
    <row r="2967" spans="1:25" x14ac:dyDescent="0.3">
      <c r="A2967">
        <v>2965</v>
      </c>
      <c r="B2967" t="s">
        <v>83</v>
      </c>
      <c r="C2967" t="s">
        <v>106</v>
      </c>
      <c r="D2967" t="s">
        <v>110</v>
      </c>
      <c r="E2967" t="s">
        <v>100</v>
      </c>
      <c r="F2967" t="s">
        <v>87</v>
      </c>
      <c r="G2967" t="s">
        <v>108</v>
      </c>
      <c r="H2967">
        <v>1497</v>
      </c>
      <c r="I2967">
        <v>113</v>
      </c>
      <c r="J2967">
        <v>23.2</v>
      </c>
      <c r="K2967">
        <v>12.5</v>
      </c>
      <c r="L2967">
        <v>2026</v>
      </c>
      <c r="M2967">
        <v>8011</v>
      </c>
      <c r="N2967">
        <v>1</v>
      </c>
      <c r="O2967">
        <v>0</v>
      </c>
      <c r="P2967">
        <v>12.4</v>
      </c>
      <c r="Q2967" t="b">
        <f t="shared" si="414"/>
        <v>1</v>
      </c>
      <c r="R2967" t="b">
        <f t="shared" si="415"/>
        <v>0</v>
      </c>
      <c r="S2967" t="b">
        <f t="shared" si="416"/>
        <v>0</v>
      </c>
      <c r="T2967" t="b">
        <f t="shared" si="417"/>
        <v>0</v>
      </c>
      <c r="U2967" t="b">
        <f t="shared" si="418"/>
        <v>0</v>
      </c>
      <c r="V2967" t="b">
        <f t="shared" si="419"/>
        <v>1</v>
      </c>
      <c r="W2967" t="b">
        <f t="shared" si="420"/>
        <v>1</v>
      </c>
      <c r="X2967" t="b">
        <f t="shared" si="421"/>
        <v>0</v>
      </c>
      <c r="Y2967" t="b">
        <f t="shared" si="422"/>
        <v>0</v>
      </c>
    </row>
    <row r="2968" spans="1:25" x14ac:dyDescent="0.3">
      <c r="A2968">
        <v>2966</v>
      </c>
      <c r="B2968" t="s">
        <v>83</v>
      </c>
      <c r="C2968" t="s">
        <v>106</v>
      </c>
      <c r="D2968" t="s">
        <v>110</v>
      </c>
      <c r="E2968" t="s">
        <v>100</v>
      </c>
      <c r="F2968" t="s">
        <v>87</v>
      </c>
      <c r="G2968" t="s">
        <v>108</v>
      </c>
      <c r="H2968">
        <v>1497</v>
      </c>
      <c r="I2968">
        <v>113</v>
      </c>
      <c r="J2968">
        <v>23.2</v>
      </c>
      <c r="K2968">
        <v>12.5</v>
      </c>
      <c r="L2968">
        <v>2024</v>
      </c>
      <c r="M2968">
        <v>49169</v>
      </c>
      <c r="N2968">
        <v>2</v>
      </c>
      <c r="O2968">
        <v>0</v>
      </c>
      <c r="P2968">
        <v>9.6300000000000008</v>
      </c>
      <c r="Q2968" t="b">
        <f t="shared" si="414"/>
        <v>1</v>
      </c>
      <c r="R2968" t="b">
        <f t="shared" si="415"/>
        <v>0</v>
      </c>
      <c r="S2968" t="b">
        <f t="shared" si="416"/>
        <v>1</v>
      </c>
      <c r="T2968" t="b">
        <f t="shared" si="417"/>
        <v>0</v>
      </c>
      <c r="U2968" t="b">
        <f t="shared" si="418"/>
        <v>0</v>
      </c>
      <c r="V2968" t="b">
        <f t="shared" si="419"/>
        <v>1</v>
      </c>
      <c r="W2968" t="b">
        <f t="shared" si="420"/>
        <v>1</v>
      </c>
      <c r="X2968" t="b">
        <f t="shared" si="421"/>
        <v>0</v>
      </c>
      <c r="Y2968" t="b">
        <f t="shared" si="422"/>
        <v>0</v>
      </c>
    </row>
    <row r="2969" spans="1:25" x14ac:dyDescent="0.3">
      <c r="A2969">
        <v>2967</v>
      </c>
      <c r="B2969" t="s">
        <v>83</v>
      </c>
      <c r="C2969" t="s">
        <v>106</v>
      </c>
      <c r="D2969" t="s">
        <v>110</v>
      </c>
      <c r="E2969" t="s">
        <v>100</v>
      </c>
      <c r="F2969" t="s">
        <v>87</v>
      </c>
      <c r="G2969" t="s">
        <v>108</v>
      </c>
      <c r="H2969">
        <v>1497</v>
      </c>
      <c r="I2969">
        <v>113</v>
      </c>
      <c r="J2969">
        <v>23.2</v>
      </c>
      <c r="K2969">
        <v>12.5</v>
      </c>
      <c r="L2969">
        <v>2024</v>
      </c>
      <c r="M2969">
        <v>20600</v>
      </c>
      <c r="N2969">
        <v>1</v>
      </c>
      <c r="O2969">
        <v>1</v>
      </c>
      <c r="P2969">
        <v>9.0299999999999994</v>
      </c>
      <c r="Q2969" t="b">
        <f t="shared" si="414"/>
        <v>1</v>
      </c>
      <c r="R2969" t="b">
        <f t="shared" si="415"/>
        <v>0</v>
      </c>
      <c r="S2969" t="b">
        <f t="shared" si="416"/>
        <v>0</v>
      </c>
      <c r="T2969" t="b">
        <f t="shared" si="417"/>
        <v>0</v>
      </c>
      <c r="U2969" t="b">
        <f t="shared" si="418"/>
        <v>0</v>
      </c>
      <c r="V2969" t="b">
        <f t="shared" si="419"/>
        <v>1</v>
      </c>
      <c r="W2969" t="b">
        <f t="shared" si="420"/>
        <v>1</v>
      </c>
      <c r="X2969" t="b">
        <f t="shared" si="421"/>
        <v>0</v>
      </c>
      <c r="Y2969" t="b">
        <f t="shared" si="422"/>
        <v>0</v>
      </c>
    </row>
    <row r="2970" spans="1:25" x14ac:dyDescent="0.3">
      <c r="A2970">
        <v>2968</v>
      </c>
      <c r="B2970" t="s">
        <v>83</v>
      </c>
      <c r="C2970" t="s">
        <v>106</v>
      </c>
      <c r="D2970" t="s">
        <v>110</v>
      </c>
      <c r="E2970" t="s">
        <v>100</v>
      </c>
      <c r="F2970" t="s">
        <v>87</v>
      </c>
      <c r="G2970" t="s">
        <v>108</v>
      </c>
      <c r="H2970">
        <v>1497</v>
      </c>
      <c r="I2970">
        <v>113</v>
      </c>
      <c r="J2970">
        <v>23.2</v>
      </c>
      <c r="K2970">
        <v>12.5</v>
      </c>
      <c r="L2970">
        <v>2026</v>
      </c>
      <c r="M2970">
        <v>7894</v>
      </c>
      <c r="N2970">
        <v>2</v>
      </c>
      <c r="O2970">
        <v>0</v>
      </c>
      <c r="P2970">
        <v>11.9</v>
      </c>
      <c r="Q2970" t="b">
        <f t="shared" si="414"/>
        <v>1</v>
      </c>
      <c r="R2970" t="b">
        <f t="shared" si="415"/>
        <v>0</v>
      </c>
      <c r="S2970" t="b">
        <f t="shared" si="416"/>
        <v>0</v>
      </c>
      <c r="T2970" t="b">
        <f t="shared" si="417"/>
        <v>0</v>
      </c>
      <c r="U2970" t="b">
        <f t="shared" si="418"/>
        <v>0</v>
      </c>
      <c r="V2970" t="b">
        <f t="shared" si="419"/>
        <v>1</v>
      </c>
      <c r="W2970" t="b">
        <f t="shared" si="420"/>
        <v>1</v>
      </c>
      <c r="X2970" t="b">
        <f t="shared" si="421"/>
        <v>0</v>
      </c>
      <c r="Y2970" t="b">
        <f t="shared" si="422"/>
        <v>0</v>
      </c>
    </row>
    <row r="2971" spans="1:25" x14ac:dyDescent="0.3">
      <c r="A2971">
        <v>2969</v>
      </c>
      <c r="B2971" t="s">
        <v>83</v>
      </c>
      <c r="C2971" t="s">
        <v>106</v>
      </c>
      <c r="D2971" t="s">
        <v>110</v>
      </c>
      <c r="E2971" t="s">
        <v>100</v>
      </c>
      <c r="F2971" t="s">
        <v>87</v>
      </c>
      <c r="G2971" t="s">
        <v>108</v>
      </c>
      <c r="H2971">
        <v>1497</v>
      </c>
      <c r="I2971">
        <v>113</v>
      </c>
      <c r="J2971">
        <v>23.2</v>
      </c>
      <c r="K2971">
        <v>12.5</v>
      </c>
      <c r="L2971">
        <v>2023</v>
      </c>
      <c r="M2971">
        <v>63324</v>
      </c>
      <c r="N2971">
        <v>1</v>
      </c>
      <c r="O2971">
        <v>0</v>
      </c>
      <c r="P2971">
        <v>8.3699999999999992</v>
      </c>
      <c r="Q2971" t="b">
        <f t="shared" si="414"/>
        <v>1</v>
      </c>
      <c r="R2971" t="b">
        <f t="shared" si="415"/>
        <v>0</v>
      </c>
      <c r="S2971" t="b">
        <f t="shared" si="416"/>
        <v>1</v>
      </c>
      <c r="T2971" t="b">
        <f t="shared" si="417"/>
        <v>0</v>
      </c>
      <c r="U2971" t="b">
        <f t="shared" si="418"/>
        <v>0</v>
      </c>
      <c r="V2971" t="b">
        <f t="shared" si="419"/>
        <v>1</v>
      </c>
      <c r="W2971" t="b">
        <f t="shared" si="420"/>
        <v>1</v>
      </c>
      <c r="X2971" t="b">
        <f t="shared" si="421"/>
        <v>0</v>
      </c>
      <c r="Y2971" t="b">
        <f t="shared" si="422"/>
        <v>0</v>
      </c>
    </row>
    <row r="2972" spans="1:25" x14ac:dyDescent="0.3">
      <c r="A2972">
        <v>2970</v>
      </c>
      <c r="B2972" t="s">
        <v>83</v>
      </c>
      <c r="C2972" t="s">
        <v>106</v>
      </c>
      <c r="D2972" t="s">
        <v>110</v>
      </c>
      <c r="E2972" t="s">
        <v>100</v>
      </c>
      <c r="F2972" t="s">
        <v>87</v>
      </c>
      <c r="G2972" t="s">
        <v>108</v>
      </c>
      <c r="H2972">
        <v>1497</v>
      </c>
      <c r="I2972">
        <v>113</v>
      </c>
      <c r="J2972">
        <v>23.2</v>
      </c>
      <c r="K2972">
        <v>12.5</v>
      </c>
      <c r="L2972">
        <v>2022</v>
      </c>
      <c r="M2972">
        <v>58344</v>
      </c>
      <c r="N2972">
        <v>1</v>
      </c>
      <c r="O2972">
        <v>0</v>
      </c>
      <c r="P2972">
        <v>7.62</v>
      </c>
      <c r="Q2972" t="b">
        <f t="shared" si="414"/>
        <v>1</v>
      </c>
      <c r="R2972" t="b">
        <f t="shared" si="415"/>
        <v>0</v>
      </c>
      <c r="S2972" t="b">
        <f t="shared" si="416"/>
        <v>1</v>
      </c>
      <c r="T2972" t="b">
        <f t="shared" si="417"/>
        <v>0</v>
      </c>
      <c r="U2972" t="b">
        <f t="shared" si="418"/>
        <v>0</v>
      </c>
      <c r="V2972" t="b">
        <f t="shared" si="419"/>
        <v>0</v>
      </c>
      <c r="W2972" t="b">
        <f t="shared" si="420"/>
        <v>1</v>
      </c>
      <c r="X2972" t="b">
        <f t="shared" si="421"/>
        <v>0</v>
      </c>
      <c r="Y2972" t="b">
        <f t="shared" si="422"/>
        <v>0</v>
      </c>
    </row>
    <row r="2973" spans="1:25" x14ac:dyDescent="0.3">
      <c r="A2973">
        <v>2971</v>
      </c>
      <c r="B2973" t="s">
        <v>83</v>
      </c>
      <c r="C2973" t="s">
        <v>106</v>
      </c>
      <c r="D2973" t="s">
        <v>110</v>
      </c>
      <c r="E2973" t="s">
        <v>100</v>
      </c>
      <c r="F2973" t="s">
        <v>87</v>
      </c>
      <c r="G2973" t="s">
        <v>108</v>
      </c>
      <c r="H2973">
        <v>1497</v>
      </c>
      <c r="I2973">
        <v>113</v>
      </c>
      <c r="J2973">
        <v>23.2</v>
      </c>
      <c r="K2973">
        <v>12.5</v>
      </c>
      <c r="L2973">
        <v>2020</v>
      </c>
      <c r="M2973">
        <v>108734</v>
      </c>
      <c r="N2973">
        <v>2</v>
      </c>
      <c r="O2973">
        <v>0</v>
      </c>
      <c r="P2973">
        <v>4.24</v>
      </c>
      <c r="Q2973" t="b">
        <f t="shared" si="414"/>
        <v>1</v>
      </c>
      <c r="R2973" t="b">
        <f t="shared" si="415"/>
        <v>1</v>
      </c>
      <c r="S2973" t="b">
        <f t="shared" si="416"/>
        <v>1</v>
      </c>
      <c r="T2973" t="b">
        <f t="shared" si="417"/>
        <v>0</v>
      </c>
      <c r="U2973" t="b">
        <f t="shared" si="418"/>
        <v>0</v>
      </c>
      <c r="V2973" t="b">
        <f t="shared" si="419"/>
        <v>0</v>
      </c>
      <c r="W2973" t="b">
        <f t="shared" si="420"/>
        <v>0</v>
      </c>
      <c r="X2973" t="b">
        <f t="shared" si="421"/>
        <v>0</v>
      </c>
      <c r="Y2973" t="b">
        <f t="shared" si="422"/>
        <v>0</v>
      </c>
    </row>
    <row r="2974" spans="1:25" x14ac:dyDescent="0.3">
      <c r="A2974">
        <v>2972</v>
      </c>
      <c r="B2974" t="s">
        <v>83</v>
      </c>
      <c r="C2974" t="s">
        <v>106</v>
      </c>
      <c r="D2974" t="s">
        <v>110</v>
      </c>
      <c r="E2974" t="s">
        <v>100</v>
      </c>
      <c r="F2974" t="s">
        <v>87</v>
      </c>
      <c r="G2974" t="s">
        <v>108</v>
      </c>
      <c r="H2974">
        <v>1497</v>
      </c>
      <c r="I2974">
        <v>113</v>
      </c>
      <c r="J2974">
        <v>23.2</v>
      </c>
      <c r="K2974">
        <v>12.5</v>
      </c>
      <c r="L2974">
        <v>2022</v>
      </c>
      <c r="M2974">
        <v>38896</v>
      </c>
      <c r="N2974">
        <v>1</v>
      </c>
      <c r="O2974">
        <v>0</v>
      </c>
      <c r="P2974">
        <v>7.93</v>
      </c>
      <c r="Q2974" t="b">
        <f t="shared" si="414"/>
        <v>1</v>
      </c>
      <c r="R2974" t="b">
        <f t="shared" si="415"/>
        <v>0</v>
      </c>
      <c r="S2974" t="b">
        <f t="shared" si="416"/>
        <v>0</v>
      </c>
      <c r="T2974" t="b">
        <f t="shared" si="417"/>
        <v>0</v>
      </c>
      <c r="U2974" t="b">
        <f t="shared" si="418"/>
        <v>0</v>
      </c>
      <c r="V2974" t="b">
        <f t="shared" si="419"/>
        <v>0</v>
      </c>
      <c r="W2974" t="b">
        <f t="shared" si="420"/>
        <v>1</v>
      </c>
      <c r="X2974" t="b">
        <f t="shared" si="421"/>
        <v>0</v>
      </c>
      <c r="Y2974" t="b">
        <f t="shared" si="422"/>
        <v>0</v>
      </c>
    </row>
    <row r="2975" spans="1:25" x14ac:dyDescent="0.3">
      <c r="A2975">
        <v>2973</v>
      </c>
      <c r="B2975" t="s">
        <v>83</v>
      </c>
      <c r="C2975" t="s">
        <v>106</v>
      </c>
      <c r="D2975" t="s">
        <v>110</v>
      </c>
      <c r="E2975" t="s">
        <v>100</v>
      </c>
      <c r="F2975" t="s">
        <v>87</v>
      </c>
      <c r="G2975" t="s">
        <v>108</v>
      </c>
      <c r="H2975">
        <v>1497</v>
      </c>
      <c r="I2975">
        <v>113</v>
      </c>
      <c r="J2975">
        <v>23.2</v>
      </c>
      <c r="K2975">
        <v>12.5</v>
      </c>
      <c r="L2975">
        <v>2025</v>
      </c>
      <c r="M2975">
        <v>15841</v>
      </c>
      <c r="N2975">
        <v>1</v>
      </c>
      <c r="O2975">
        <v>0</v>
      </c>
      <c r="P2975">
        <v>11.18</v>
      </c>
      <c r="Q2975" t="b">
        <f t="shared" si="414"/>
        <v>1</v>
      </c>
      <c r="R2975" t="b">
        <f t="shared" si="415"/>
        <v>0</v>
      </c>
      <c r="S2975" t="b">
        <f t="shared" si="416"/>
        <v>0</v>
      </c>
      <c r="T2975" t="b">
        <f t="shared" si="417"/>
        <v>0</v>
      </c>
      <c r="U2975" t="b">
        <f t="shared" si="418"/>
        <v>0</v>
      </c>
      <c r="V2975" t="b">
        <f t="shared" si="419"/>
        <v>1</v>
      </c>
      <c r="W2975" t="b">
        <f t="shared" si="420"/>
        <v>1</v>
      </c>
      <c r="X2975" t="b">
        <f t="shared" si="421"/>
        <v>0</v>
      </c>
      <c r="Y2975" t="b">
        <f t="shared" si="422"/>
        <v>0</v>
      </c>
    </row>
    <row r="2976" spans="1:25" x14ac:dyDescent="0.3">
      <c r="A2976">
        <v>2974</v>
      </c>
      <c r="B2976" t="s">
        <v>83</v>
      </c>
      <c r="C2976" t="s">
        <v>106</v>
      </c>
      <c r="D2976" t="s">
        <v>110</v>
      </c>
      <c r="E2976" t="s">
        <v>100</v>
      </c>
      <c r="F2976" t="s">
        <v>87</v>
      </c>
      <c r="G2976" t="s">
        <v>108</v>
      </c>
      <c r="H2976">
        <v>1497</v>
      </c>
      <c r="I2976">
        <v>113</v>
      </c>
      <c r="J2976">
        <v>23.2</v>
      </c>
      <c r="K2976">
        <v>12.5</v>
      </c>
      <c r="L2976">
        <v>2024</v>
      </c>
      <c r="M2976">
        <v>47721</v>
      </c>
      <c r="N2976">
        <v>2</v>
      </c>
      <c r="O2976">
        <v>0</v>
      </c>
      <c r="P2976">
        <v>9.14</v>
      </c>
      <c r="Q2976" t="b">
        <f t="shared" si="414"/>
        <v>1</v>
      </c>
      <c r="R2976" t="b">
        <f t="shared" si="415"/>
        <v>0</v>
      </c>
      <c r="S2976" t="b">
        <f t="shared" si="416"/>
        <v>1</v>
      </c>
      <c r="T2976" t="b">
        <f t="shared" si="417"/>
        <v>0</v>
      </c>
      <c r="U2976" t="b">
        <f t="shared" si="418"/>
        <v>0</v>
      </c>
      <c r="V2976" t="b">
        <f t="shared" si="419"/>
        <v>1</v>
      </c>
      <c r="W2976" t="b">
        <f t="shared" si="420"/>
        <v>1</v>
      </c>
      <c r="X2976" t="b">
        <f t="shared" si="421"/>
        <v>0</v>
      </c>
      <c r="Y2976" t="b">
        <f t="shared" si="422"/>
        <v>0</v>
      </c>
    </row>
    <row r="2977" spans="1:25" x14ac:dyDescent="0.3">
      <c r="A2977">
        <v>2975</v>
      </c>
      <c r="B2977" t="s">
        <v>83</v>
      </c>
      <c r="C2977" t="s">
        <v>106</v>
      </c>
      <c r="D2977" t="s">
        <v>110</v>
      </c>
      <c r="E2977" t="s">
        <v>100</v>
      </c>
      <c r="F2977" t="s">
        <v>87</v>
      </c>
      <c r="G2977" t="s">
        <v>108</v>
      </c>
      <c r="H2977">
        <v>1497</v>
      </c>
      <c r="I2977">
        <v>113</v>
      </c>
      <c r="J2977">
        <v>23.2</v>
      </c>
      <c r="K2977">
        <v>12.5</v>
      </c>
      <c r="L2977">
        <v>2024</v>
      </c>
      <c r="M2977">
        <v>46850</v>
      </c>
      <c r="N2977">
        <v>1</v>
      </c>
      <c r="O2977">
        <v>0</v>
      </c>
      <c r="P2977">
        <v>10.09</v>
      </c>
      <c r="Q2977" t="b">
        <f t="shared" si="414"/>
        <v>1</v>
      </c>
      <c r="R2977" t="b">
        <f t="shared" si="415"/>
        <v>0</v>
      </c>
      <c r="S2977" t="b">
        <f t="shared" si="416"/>
        <v>1</v>
      </c>
      <c r="T2977" t="b">
        <f t="shared" si="417"/>
        <v>0</v>
      </c>
      <c r="U2977" t="b">
        <f t="shared" si="418"/>
        <v>0</v>
      </c>
      <c r="V2977" t="b">
        <f t="shared" si="419"/>
        <v>1</v>
      </c>
      <c r="W2977" t="b">
        <f t="shared" si="420"/>
        <v>1</v>
      </c>
      <c r="X2977" t="b">
        <f t="shared" si="421"/>
        <v>0</v>
      </c>
      <c r="Y2977" t="b">
        <f t="shared" si="422"/>
        <v>0</v>
      </c>
    </row>
    <row r="2978" spans="1:25" x14ac:dyDescent="0.3">
      <c r="A2978">
        <v>2976</v>
      </c>
      <c r="B2978" t="s">
        <v>83</v>
      </c>
      <c r="C2978" t="s">
        <v>106</v>
      </c>
      <c r="D2978" t="s">
        <v>110</v>
      </c>
      <c r="E2978" t="s">
        <v>100</v>
      </c>
      <c r="F2978" t="s">
        <v>87</v>
      </c>
      <c r="G2978" t="s">
        <v>108</v>
      </c>
      <c r="H2978">
        <v>1497</v>
      </c>
      <c r="I2978">
        <v>113</v>
      </c>
      <c r="J2978">
        <v>23.2</v>
      </c>
      <c r="K2978">
        <v>12.5</v>
      </c>
      <c r="L2978">
        <v>2026</v>
      </c>
      <c r="M2978">
        <v>7398</v>
      </c>
      <c r="N2978">
        <v>1</v>
      </c>
      <c r="O2978">
        <v>0</v>
      </c>
      <c r="P2978">
        <v>12.29</v>
      </c>
      <c r="Q2978" t="b">
        <f t="shared" si="414"/>
        <v>1</v>
      </c>
      <c r="R2978" t="b">
        <f t="shared" si="415"/>
        <v>0</v>
      </c>
      <c r="S2978" t="b">
        <f t="shared" si="416"/>
        <v>0</v>
      </c>
      <c r="T2978" t="b">
        <f t="shared" si="417"/>
        <v>0</v>
      </c>
      <c r="U2978" t="b">
        <f t="shared" si="418"/>
        <v>0</v>
      </c>
      <c r="V2978" t="b">
        <f t="shared" si="419"/>
        <v>1</v>
      </c>
      <c r="W2978" t="b">
        <f t="shared" si="420"/>
        <v>1</v>
      </c>
      <c r="X2978" t="b">
        <f t="shared" si="421"/>
        <v>0</v>
      </c>
      <c r="Y2978" t="b">
        <f t="shared" si="422"/>
        <v>0</v>
      </c>
    </row>
    <row r="2979" spans="1:25" x14ac:dyDescent="0.3">
      <c r="A2979">
        <v>2977</v>
      </c>
      <c r="B2979" t="s">
        <v>83</v>
      </c>
      <c r="C2979" t="s">
        <v>106</v>
      </c>
      <c r="D2979" t="s">
        <v>110</v>
      </c>
      <c r="E2979" t="s">
        <v>100</v>
      </c>
      <c r="F2979" t="s">
        <v>87</v>
      </c>
      <c r="G2979" t="s">
        <v>108</v>
      </c>
      <c r="H2979">
        <v>1497</v>
      </c>
      <c r="I2979">
        <v>113</v>
      </c>
      <c r="J2979">
        <v>23.2</v>
      </c>
      <c r="K2979">
        <v>12.5</v>
      </c>
      <c r="L2979">
        <v>2025</v>
      </c>
      <c r="M2979">
        <v>25276</v>
      </c>
      <c r="N2979">
        <v>1</v>
      </c>
      <c r="O2979">
        <v>0</v>
      </c>
      <c r="P2979">
        <v>10.88</v>
      </c>
      <c r="Q2979" t="b">
        <f t="shared" si="414"/>
        <v>1</v>
      </c>
      <c r="R2979" t="b">
        <f t="shared" si="415"/>
        <v>0</v>
      </c>
      <c r="S2979" t="b">
        <f t="shared" si="416"/>
        <v>0</v>
      </c>
      <c r="T2979" t="b">
        <f t="shared" si="417"/>
        <v>0</v>
      </c>
      <c r="U2979" t="b">
        <f t="shared" si="418"/>
        <v>0</v>
      </c>
      <c r="V2979" t="b">
        <f t="shared" si="419"/>
        <v>1</v>
      </c>
      <c r="W2979" t="b">
        <f t="shared" si="420"/>
        <v>1</v>
      </c>
      <c r="X2979" t="b">
        <f t="shared" si="421"/>
        <v>0</v>
      </c>
      <c r="Y2979" t="b">
        <f t="shared" si="422"/>
        <v>0</v>
      </c>
    </row>
    <row r="2980" spans="1:25" x14ac:dyDescent="0.3">
      <c r="A2980">
        <v>2978</v>
      </c>
      <c r="B2980" t="s">
        <v>83</v>
      </c>
      <c r="C2980" t="s">
        <v>106</v>
      </c>
      <c r="D2980" t="s">
        <v>110</v>
      </c>
      <c r="E2980" t="s">
        <v>100</v>
      </c>
      <c r="F2980" t="s">
        <v>87</v>
      </c>
      <c r="G2980" t="s">
        <v>108</v>
      </c>
      <c r="H2980">
        <v>1497</v>
      </c>
      <c r="I2980">
        <v>113</v>
      </c>
      <c r="J2980">
        <v>23.2</v>
      </c>
      <c r="K2980">
        <v>12.5</v>
      </c>
      <c r="L2980">
        <v>2025</v>
      </c>
      <c r="M2980">
        <v>27654</v>
      </c>
      <c r="N2980">
        <v>1</v>
      </c>
      <c r="O2980">
        <v>0</v>
      </c>
      <c r="P2980">
        <v>10.7</v>
      </c>
      <c r="Q2980" t="b">
        <f t="shared" si="414"/>
        <v>1</v>
      </c>
      <c r="R2980" t="b">
        <f t="shared" si="415"/>
        <v>0</v>
      </c>
      <c r="S2980" t="b">
        <f t="shared" si="416"/>
        <v>0</v>
      </c>
      <c r="T2980" t="b">
        <f t="shared" si="417"/>
        <v>0</v>
      </c>
      <c r="U2980" t="b">
        <f t="shared" si="418"/>
        <v>0</v>
      </c>
      <c r="V2980" t="b">
        <f t="shared" si="419"/>
        <v>1</v>
      </c>
      <c r="W2980" t="b">
        <f t="shared" si="420"/>
        <v>1</v>
      </c>
      <c r="X2980" t="b">
        <f t="shared" si="421"/>
        <v>0</v>
      </c>
      <c r="Y2980" t="b">
        <f t="shared" si="422"/>
        <v>0</v>
      </c>
    </row>
    <row r="2981" spans="1:25" x14ac:dyDescent="0.3">
      <c r="A2981">
        <v>2979</v>
      </c>
      <c r="B2981" t="s">
        <v>83</v>
      </c>
      <c r="C2981" t="s">
        <v>106</v>
      </c>
      <c r="D2981" t="s">
        <v>110</v>
      </c>
      <c r="E2981" t="s">
        <v>100</v>
      </c>
      <c r="F2981" t="s">
        <v>87</v>
      </c>
      <c r="G2981" t="s">
        <v>108</v>
      </c>
      <c r="H2981">
        <v>1497</v>
      </c>
      <c r="I2981">
        <v>113</v>
      </c>
      <c r="J2981">
        <v>23.2</v>
      </c>
      <c r="K2981">
        <v>12.5</v>
      </c>
      <c r="L2981">
        <v>2023</v>
      </c>
      <c r="M2981">
        <v>46848</v>
      </c>
      <c r="N2981">
        <v>1</v>
      </c>
      <c r="O2981">
        <v>0</v>
      </c>
      <c r="P2981">
        <v>8.51</v>
      </c>
      <c r="Q2981" t="b">
        <f t="shared" si="414"/>
        <v>1</v>
      </c>
      <c r="R2981" t="b">
        <f t="shared" si="415"/>
        <v>0</v>
      </c>
      <c r="S2981" t="b">
        <f t="shared" si="416"/>
        <v>1</v>
      </c>
      <c r="T2981" t="b">
        <f t="shared" si="417"/>
        <v>0</v>
      </c>
      <c r="U2981" t="b">
        <f t="shared" si="418"/>
        <v>0</v>
      </c>
      <c r="V2981" t="b">
        <f t="shared" si="419"/>
        <v>1</v>
      </c>
      <c r="W2981" t="b">
        <f t="shared" si="420"/>
        <v>1</v>
      </c>
      <c r="X2981" t="b">
        <f t="shared" si="421"/>
        <v>0</v>
      </c>
      <c r="Y2981" t="b">
        <f t="shared" si="422"/>
        <v>0</v>
      </c>
    </row>
    <row r="2982" spans="1:25" x14ac:dyDescent="0.3">
      <c r="A2982">
        <v>2980</v>
      </c>
      <c r="B2982" t="s">
        <v>83</v>
      </c>
      <c r="C2982" t="s">
        <v>106</v>
      </c>
      <c r="D2982" t="s">
        <v>110</v>
      </c>
      <c r="E2982" t="s">
        <v>100</v>
      </c>
      <c r="F2982" t="s">
        <v>87</v>
      </c>
      <c r="G2982" t="s">
        <v>108</v>
      </c>
      <c r="H2982">
        <v>1497</v>
      </c>
      <c r="I2982">
        <v>113</v>
      </c>
      <c r="J2982">
        <v>23.2</v>
      </c>
      <c r="K2982">
        <v>12.5</v>
      </c>
      <c r="L2982">
        <v>2023</v>
      </c>
      <c r="M2982">
        <v>58017</v>
      </c>
      <c r="N2982">
        <v>1</v>
      </c>
      <c r="O2982">
        <v>0</v>
      </c>
      <c r="P2982">
        <v>8.42</v>
      </c>
      <c r="Q2982" t="b">
        <f t="shared" si="414"/>
        <v>1</v>
      </c>
      <c r="R2982" t="b">
        <f t="shared" si="415"/>
        <v>0</v>
      </c>
      <c r="S2982" t="b">
        <f t="shared" si="416"/>
        <v>1</v>
      </c>
      <c r="T2982" t="b">
        <f t="shared" si="417"/>
        <v>0</v>
      </c>
      <c r="U2982" t="b">
        <f t="shared" si="418"/>
        <v>0</v>
      </c>
      <c r="V2982" t="b">
        <f t="shared" si="419"/>
        <v>1</v>
      </c>
      <c r="W2982" t="b">
        <f t="shared" si="420"/>
        <v>1</v>
      </c>
      <c r="X2982" t="b">
        <f t="shared" si="421"/>
        <v>0</v>
      </c>
      <c r="Y2982" t="b">
        <f t="shared" si="422"/>
        <v>0</v>
      </c>
    </row>
    <row r="2983" spans="1:25" x14ac:dyDescent="0.3">
      <c r="A2983">
        <v>2981</v>
      </c>
      <c r="B2983" t="s">
        <v>83</v>
      </c>
      <c r="C2983" t="s">
        <v>106</v>
      </c>
      <c r="D2983" t="s">
        <v>110</v>
      </c>
      <c r="E2983" t="s">
        <v>100</v>
      </c>
      <c r="F2983" t="s">
        <v>87</v>
      </c>
      <c r="G2983" t="s">
        <v>108</v>
      </c>
      <c r="H2983">
        <v>1497</v>
      </c>
      <c r="I2983">
        <v>113</v>
      </c>
      <c r="J2983">
        <v>23.2</v>
      </c>
      <c r="K2983">
        <v>12.5</v>
      </c>
      <c r="L2983">
        <v>2026</v>
      </c>
      <c r="M2983">
        <v>9685</v>
      </c>
      <c r="N2983">
        <v>1</v>
      </c>
      <c r="O2983">
        <v>0</v>
      </c>
      <c r="P2983">
        <v>12.13</v>
      </c>
      <c r="Q2983" t="b">
        <f t="shared" si="414"/>
        <v>1</v>
      </c>
      <c r="R2983" t="b">
        <f t="shared" si="415"/>
        <v>0</v>
      </c>
      <c r="S2983" t="b">
        <f t="shared" si="416"/>
        <v>0</v>
      </c>
      <c r="T2983" t="b">
        <f t="shared" si="417"/>
        <v>0</v>
      </c>
      <c r="U2983" t="b">
        <f t="shared" si="418"/>
        <v>0</v>
      </c>
      <c r="V2983" t="b">
        <f t="shared" si="419"/>
        <v>1</v>
      </c>
      <c r="W2983" t="b">
        <f t="shared" si="420"/>
        <v>1</v>
      </c>
      <c r="X2983" t="b">
        <f t="shared" si="421"/>
        <v>0</v>
      </c>
      <c r="Y2983" t="b">
        <f t="shared" si="422"/>
        <v>0</v>
      </c>
    </row>
    <row r="2984" spans="1:25" x14ac:dyDescent="0.3">
      <c r="A2984">
        <v>2982</v>
      </c>
      <c r="B2984" t="s">
        <v>83</v>
      </c>
      <c r="C2984" t="s">
        <v>106</v>
      </c>
      <c r="D2984" t="s">
        <v>110</v>
      </c>
      <c r="E2984" t="s">
        <v>100</v>
      </c>
      <c r="F2984" t="s">
        <v>87</v>
      </c>
      <c r="G2984" t="s">
        <v>108</v>
      </c>
      <c r="H2984">
        <v>1497</v>
      </c>
      <c r="I2984">
        <v>113</v>
      </c>
      <c r="J2984">
        <v>23.2</v>
      </c>
      <c r="K2984">
        <v>12.5</v>
      </c>
      <c r="L2984">
        <v>2023</v>
      </c>
      <c r="M2984">
        <v>38369</v>
      </c>
      <c r="N2984">
        <v>2</v>
      </c>
      <c r="O2984">
        <v>0</v>
      </c>
      <c r="P2984">
        <v>8.86</v>
      </c>
      <c r="Q2984" t="b">
        <f t="shared" si="414"/>
        <v>1</v>
      </c>
      <c r="R2984" t="b">
        <f t="shared" si="415"/>
        <v>0</v>
      </c>
      <c r="S2984" t="b">
        <f t="shared" si="416"/>
        <v>0</v>
      </c>
      <c r="T2984" t="b">
        <f t="shared" si="417"/>
        <v>0</v>
      </c>
      <c r="U2984" t="b">
        <f t="shared" si="418"/>
        <v>0</v>
      </c>
      <c r="V2984" t="b">
        <f t="shared" si="419"/>
        <v>1</v>
      </c>
      <c r="W2984" t="b">
        <f t="shared" si="420"/>
        <v>1</v>
      </c>
      <c r="X2984" t="b">
        <f t="shared" si="421"/>
        <v>0</v>
      </c>
      <c r="Y2984" t="b">
        <f t="shared" si="422"/>
        <v>0</v>
      </c>
    </row>
    <row r="2985" spans="1:25" x14ac:dyDescent="0.3">
      <c r="A2985">
        <v>2983</v>
      </c>
      <c r="B2985" t="s">
        <v>83</v>
      </c>
      <c r="C2985" t="s">
        <v>106</v>
      </c>
      <c r="D2985" t="s">
        <v>110</v>
      </c>
      <c r="E2985" t="s">
        <v>100</v>
      </c>
      <c r="F2985" t="s">
        <v>87</v>
      </c>
      <c r="G2985" t="s">
        <v>108</v>
      </c>
      <c r="H2985">
        <v>1497</v>
      </c>
      <c r="I2985">
        <v>113</v>
      </c>
      <c r="J2985">
        <v>23.2</v>
      </c>
      <c r="K2985">
        <v>12.5</v>
      </c>
      <c r="L2985">
        <v>2023</v>
      </c>
      <c r="M2985">
        <v>67962</v>
      </c>
      <c r="N2985">
        <v>1</v>
      </c>
      <c r="O2985">
        <v>0</v>
      </c>
      <c r="P2985">
        <v>8.3699999999999992</v>
      </c>
      <c r="Q2985" t="b">
        <f t="shared" si="414"/>
        <v>1</v>
      </c>
      <c r="R2985" t="b">
        <f t="shared" si="415"/>
        <v>0</v>
      </c>
      <c r="S2985" t="b">
        <f t="shared" si="416"/>
        <v>1</v>
      </c>
      <c r="T2985" t="b">
        <f t="shared" si="417"/>
        <v>0</v>
      </c>
      <c r="U2985" t="b">
        <f t="shared" si="418"/>
        <v>0</v>
      </c>
      <c r="V2985" t="b">
        <f t="shared" si="419"/>
        <v>1</v>
      </c>
      <c r="W2985" t="b">
        <f t="shared" si="420"/>
        <v>1</v>
      </c>
      <c r="X2985" t="b">
        <f t="shared" si="421"/>
        <v>0</v>
      </c>
      <c r="Y2985" t="b">
        <f t="shared" si="422"/>
        <v>0</v>
      </c>
    </row>
    <row r="2986" spans="1:25" x14ac:dyDescent="0.3">
      <c r="A2986">
        <v>2984</v>
      </c>
      <c r="B2986" t="s">
        <v>83</v>
      </c>
      <c r="C2986" t="s">
        <v>106</v>
      </c>
      <c r="D2986" t="s">
        <v>110</v>
      </c>
      <c r="E2986" t="s">
        <v>100</v>
      </c>
      <c r="F2986" t="s">
        <v>87</v>
      </c>
      <c r="G2986" t="s">
        <v>108</v>
      </c>
      <c r="H2986">
        <v>1497</v>
      </c>
      <c r="I2986">
        <v>113</v>
      </c>
      <c r="J2986">
        <v>23.2</v>
      </c>
      <c r="K2986">
        <v>12.5</v>
      </c>
      <c r="L2986">
        <v>2024</v>
      </c>
      <c r="M2986">
        <v>49644</v>
      </c>
      <c r="N2986">
        <v>2</v>
      </c>
      <c r="O2986">
        <v>0</v>
      </c>
      <c r="P2986">
        <v>9.17</v>
      </c>
      <c r="Q2986" t="b">
        <f t="shared" si="414"/>
        <v>1</v>
      </c>
      <c r="R2986" t="b">
        <f t="shared" si="415"/>
        <v>0</v>
      </c>
      <c r="S2986" t="b">
        <f t="shared" si="416"/>
        <v>1</v>
      </c>
      <c r="T2986" t="b">
        <f t="shared" si="417"/>
        <v>0</v>
      </c>
      <c r="U2986" t="b">
        <f t="shared" si="418"/>
        <v>0</v>
      </c>
      <c r="V2986" t="b">
        <f t="shared" si="419"/>
        <v>1</v>
      </c>
      <c r="W2986" t="b">
        <f t="shared" si="420"/>
        <v>1</v>
      </c>
      <c r="X2986" t="b">
        <f t="shared" si="421"/>
        <v>0</v>
      </c>
      <c r="Y2986" t="b">
        <f t="shared" si="422"/>
        <v>0</v>
      </c>
    </row>
    <row r="2987" spans="1:25" x14ac:dyDescent="0.3">
      <c r="A2987">
        <v>2985</v>
      </c>
      <c r="B2987" t="s">
        <v>83</v>
      </c>
      <c r="C2987" t="s">
        <v>106</v>
      </c>
      <c r="D2987" t="s">
        <v>110</v>
      </c>
      <c r="E2987" t="s">
        <v>100</v>
      </c>
      <c r="F2987" t="s">
        <v>87</v>
      </c>
      <c r="G2987" t="s">
        <v>108</v>
      </c>
      <c r="H2987">
        <v>1497</v>
      </c>
      <c r="I2987">
        <v>113</v>
      </c>
      <c r="J2987">
        <v>23.2</v>
      </c>
      <c r="K2987">
        <v>12.5</v>
      </c>
      <c r="L2987">
        <v>2021</v>
      </c>
      <c r="M2987">
        <v>71245</v>
      </c>
      <c r="N2987">
        <v>3</v>
      </c>
      <c r="O2987">
        <v>0</v>
      </c>
      <c r="P2987">
        <v>5.29</v>
      </c>
      <c r="Q2987" t="b">
        <f t="shared" si="414"/>
        <v>1</v>
      </c>
      <c r="R2987" t="b">
        <f t="shared" si="415"/>
        <v>0</v>
      </c>
      <c r="S2987" t="b">
        <f t="shared" si="416"/>
        <v>1</v>
      </c>
      <c r="T2987" t="b">
        <f t="shared" si="417"/>
        <v>0</v>
      </c>
      <c r="U2987" t="b">
        <f t="shared" si="418"/>
        <v>0</v>
      </c>
      <c r="V2987" t="b">
        <f t="shared" si="419"/>
        <v>0</v>
      </c>
      <c r="W2987" t="b">
        <f t="shared" si="420"/>
        <v>0</v>
      </c>
      <c r="X2987" t="b">
        <f t="shared" si="421"/>
        <v>0</v>
      </c>
      <c r="Y2987" t="b">
        <f t="shared" si="422"/>
        <v>0</v>
      </c>
    </row>
    <row r="2988" spans="1:25" x14ac:dyDescent="0.3">
      <c r="A2988">
        <v>2986</v>
      </c>
      <c r="B2988" t="s">
        <v>83</v>
      </c>
      <c r="C2988" t="s">
        <v>106</v>
      </c>
      <c r="D2988" t="s">
        <v>110</v>
      </c>
      <c r="E2988" t="s">
        <v>100</v>
      </c>
      <c r="F2988" t="s">
        <v>87</v>
      </c>
      <c r="G2988" t="s">
        <v>108</v>
      </c>
      <c r="H2988">
        <v>1497</v>
      </c>
      <c r="I2988">
        <v>113</v>
      </c>
      <c r="J2988">
        <v>23.2</v>
      </c>
      <c r="K2988">
        <v>12.5</v>
      </c>
      <c r="L2988">
        <v>2021</v>
      </c>
      <c r="M2988">
        <v>103591</v>
      </c>
      <c r="N2988">
        <v>2</v>
      </c>
      <c r="O2988">
        <v>0</v>
      </c>
      <c r="P2988">
        <v>5.31</v>
      </c>
      <c r="Q2988" t="b">
        <f t="shared" si="414"/>
        <v>1</v>
      </c>
      <c r="R2988" t="b">
        <f t="shared" si="415"/>
        <v>0</v>
      </c>
      <c r="S2988" t="b">
        <f t="shared" si="416"/>
        <v>1</v>
      </c>
      <c r="T2988" t="b">
        <f t="shared" si="417"/>
        <v>0</v>
      </c>
      <c r="U2988" t="b">
        <f t="shared" si="418"/>
        <v>0</v>
      </c>
      <c r="V2988" t="b">
        <f t="shared" si="419"/>
        <v>0</v>
      </c>
      <c r="W2988" t="b">
        <f t="shared" si="420"/>
        <v>0</v>
      </c>
      <c r="X2988" t="b">
        <f t="shared" si="421"/>
        <v>0</v>
      </c>
      <c r="Y2988" t="b">
        <f t="shared" si="422"/>
        <v>0</v>
      </c>
    </row>
    <row r="2989" spans="1:25" x14ac:dyDescent="0.3">
      <c r="A2989">
        <v>2987</v>
      </c>
      <c r="B2989" t="s">
        <v>83</v>
      </c>
      <c r="C2989" t="s">
        <v>106</v>
      </c>
      <c r="D2989" t="s">
        <v>110</v>
      </c>
      <c r="E2989" t="s">
        <v>100</v>
      </c>
      <c r="F2989" t="s">
        <v>87</v>
      </c>
      <c r="G2989" t="s">
        <v>108</v>
      </c>
      <c r="H2989">
        <v>1497</v>
      </c>
      <c r="I2989">
        <v>113</v>
      </c>
      <c r="J2989">
        <v>23.2</v>
      </c>
      <c r="K2989">
        <v>12.5</v>
      </c>
      <c r="L2989">
        <v>2020</v>
      </c>
      <c r="M2989">
        <v>75265</v>
      </c>
      <c r="N2989">
        <v>1</v>
      </c>
      <c r="O2989">
        <v>0</v>
      </c>
      <c r="P2989">
        <v>5.07</v>
      </c>
      <c r="Q2989" t="b">
        <f t="shared" si="414"/>
        <v>1</v>
      </c>
      <c r="R2989" t="b">
        <f t="shared" si="415"/>
        <v>0</v>
      </c>
      <c r="S2989" t="b">
        <f t="shared" si="416"/>
        <v>1</v>
      </c>
      <c r="T2989" t="b">
        <f t="shared" si="417"/>
        <v>0</v>
      </c>
      <c r="U2989" t="b">
        <f t="shared" si="418"/>
        <v>0</v>
      </c>
      <c r="V2989" t="b">
        <f t="shared" si="419"/>
        <v>0</v>
      </c>
      <c r="W2989" t="b">
        <f t="shared" si="420"/>
        <v>0</v>
      </c>
      <c r="X2989" t="b">
        <f t="shared" si="421"/>
        <v>0</v>
      </c>
      <c r="Y2989" t="b">
        <f t="shared" si="422"/>
        <v>0</v>
      </c>
    </row>
    <row r="2990" spans="1:25" x14ac:dyDescent="0.3">
      <c r="A2990">
        <v>2988</v>
      </c>
      <c r="B2990" t="s">
        <v>83</v>
      </c>
      <c r="C2990" t="s">
        <v>106</v>
      </c>
      <c r="D2990" t="s">
        <v>110</v>
      </c>
      <c r="E2990" t="s">
        <v>100</v>
      </c>
      <c r="F2990" t="s">
        <v>87</v>
      </c>
      <c r="G2990" t="s">
        <v>108</v>
      </c>
      <c r="H2990">
        <v>1497</v>
      </c>
      <c r="I2990">
        <v>113</v>
      </c>
      <c r="J2990">
        <v>23.2</v>
      </c>
      <c r="K2990">
        <v>12.5</v>
      </c>
      <c r="L2990">
        <v>2024</v>
      </c>
      <c r="M2990">
        <v>44038</v>
      </c>
      <c r="N2990">
        <v>1</v>
      </c>
      <c r="O2990">
        <v>0</v>
      </c>
      <c r="P2990">
        <v>9.98</v>
      </c>
      <c r="Q2990" t="b">
        <f t="shared" si="414"/>
        <v>1</v>
      </c>
      <c r="R2990" t="b">
        <f t="shared" si="415"/>
        <v>0</v>
      </c>
      <c r="S2990" t="b">
        <f t="shared" si="416"/>
        <v>1</v>
      </c>
      <c r="T2990" t="b">
        <f t="shared" si="417"/>
        <v>0</v>
      </c>
      <c r="U2990" t="b">
        <f t="shared" si="418"/>
        <v>0</v>
      </c>
      <c r="V2990" t="b">
        <f t="shared" si="419"/>
        <v>1</v>
      </c>
      <c r="W2990" t="b">
        <f t="shared" si="420"/>
        <v>1</v>
      </c>
      <c r="X2990" t="b">
        <f t="shared" si="421"/>
        <v>0</v>
      </c>
      <c r="Y2990" t="b">
        <f t="shared" si="422"/>
        <v>0</v>
      </c>
    </row>
    <row r="2991" spans="1:25" x14ac:dyDescent="0.3">
      <c r="A2991">
        <v>2989</v>
      </c>
      <c r="B2991" t="s">
        <v>83</v>
      </c>
      <c r="C2991" t="s">
        <v>106</v>
      </c>
      <c r="D2991" t="s">
        <v>110</v>
      </c>
      <c r="E2991" t="s">
        <v>100</v>
      </c>
      <c r="F2991" t="s">
        <v>87</v>
      </c>
      <c r="G2991" t="s">
        <v>108</v>
      </c>
      <c r="H2991">
        <v>1497</v>
      </c>
      <c r="I2991">
        <v>113</v>
      </c>
      <c r="J2991">
        <v>23.2</v>
      </c>
      <c r="K2991">
        <v>12.5</v>
      </c>
      <c r="L2991">
        <v>2020</v>
      </c>
      <c r="M2991">
        <v>124527</v>
      </c>
      <c r="N2991">
        <v>1</v>
      </c>
      <c r="O2991">
        <v>0</v>
      </c>
      <c r="P2991">
        <v>4.99</v>
      </c>
      <c r="Q2991" t="b">
        <f t="shared" si="414"/>
        <v>1</v>
      </c>
      <c r="R2991" t="b">
        <f t="shared" si="415"/>
        <v>1</v>
      </c>
      <c r="S2991" t="b">
        <f t="shared" si="416"/>
        <v>1</v>
      </c>
      <c r="T2991" t="b">
        <f t="shared" si="417"/>
        <v>0</v>
      </c>
      <c r="U2991" t="b">
        <f t="shared" si="418"/>
        <v>0</v>
      </c>
      <c r="V2991" t="b">
        <f t="shared" si="419"/>
        <v>0</v>
      </c>
      <c r="W2991" t="b">
        <f t="shared" si="420"/>
        <v>0</v>
      </c>
      <c r="X2991" t="b">
        <f t="shared" si="421"/>
        <v>0</v>
      </c>
      <c r="Y2991" t="b">
        <f t="shared" si="422"/>
        <v>0</v>
      </c>
    </row>
    <row r="2992" spans="1:25" x14ac:dyDescent="0.3">
      <c r="A2992">
        <v>2990</v>
      </c>
      <c r="B2992" t="s">
        <v>83</v>
      </c>
      <c r="C2992" t="s">
        <v>106</v>
      </c>
      <c r="D2992" t="s">
        <v>110</v>
      </c>
      <c r="E2992" t="s">
        <v>100</v>
      </c>
      <c r="F2992" t="s">
        <v>87</v>
      </c>
      <c r="G2992" t="s">
        <v>108</v>
      </c>
      <c r="H2992">
        <v>1497</v>
      </c>
      <c r="I2992">
        <v>113</v>
      </c>
      <c r="J2992">
        <v>23.2</v>
      </c>
      <c r="K2992">
        <v>12.5</v>
      </c>
      <c r="L2992">
        <v>2020</v>
      </c>
      <c r="M2992">
        <v>125555</v>
      </c>
      <c r="N2992">
        <v>2</v>
      </c>
      <c r="O2992">
        <v>0</v>
      </c>
      <c r="P2992">
        <v>4.49</v>
      </c>
      <c r="Q2992" t="b">
        <f t="shared" si="414"/>
        <v>1</v>
      </c>
      <c r="R2992" t="b">
        <f t="shared" si="415"/>
        <v>1</v>
      </c>
      <c r="S2992" t="b">
        <f t="shared" si="416"/>
        <v>1</v>
      </c>
      <c r="T2992" t="b">
        <f t="shared" si="417"/>
        <v>0</v>
      </c>
      <c r="U2992" t="b">
        <f t="shared" si="418"/>
        <v>0</v>
      </c>
      <c r="V2992" t="b">
        <f t="shared" si="419"/>
        <v>0</v>
      </c>
      <c r="W2992" t="b">
        <f t="shared" si="420"/>
        <v>0</v>
      </c>
      <c r="X2992" t="b">
        <f t="shared" si="421"/>
        <v>0</v>
      </c>
      <c r="Y2992" t="b">
        <f t="shared" si="422"/>
        <v>0</v>
      </c>
    </row>
    <row r="2993" spans="1:25" x14ac:dyDescent="0.3">
      <c r="A2993">
        <v>2991</v>
      </c>
      <c r="B2993" t="s">
        <v>83</v>
      </c>
      <c r="C2993" t="s">
        <v>106</v>
      </c>
      <c r="D2993" t="s">
        <v>110</v>
      </c>
      <c r="E2993" t="s">
        <v>100</v>
      </c>
      <c r="F2993" t="s">
        <v>87</v>
      </c>
      <c r="G2993" t="s">
        <v>108</v>
      </c>
      <c r="H2993">
        <v>1497</v>
      </c>
      <c r="I2993">
        <v>113</v>
      </c>
      <c r="J2993">
        <v>23.2</v>
      </c>
      <c r="K2993">
        <v>12.5</v>
      </c>
      <c r="L2993">
        <v>2025</v>
      </c>
      <c r="M2993">
        <v>20667</v>
      </c>
      <c r="N2993">
        <v>1</v>
      </c>
      <c r="O2993">
        <v>0</v>
      </c>
      <c r="P2993">
        <v>11.23</v>
      </c>
      <c r="Q2993" t="b">
        <f t="shared" si="414"/>
        <v>1</v>
      </c>
      <c r="R2993" t="b">
        <f t="shared" si="415"/>
        <v>0</v>
      </c>
      <c r="S2993" t="b">
        <f t="shared" si="416"/>
        <v>0</v>
      </c>
      <c r="T2993" t="b">
        <f t="shared" si="417"/>
        <v>0</v>
      </c>
      <c r="U2993" t="b">
        <f t="shared" si="418"/>
        <v>0</v>
      </c>
      <c r="V2993" t="b">
        <f t="shared" si="419"/>
        <v>1</v>
      </c>
      <c r="W2993" t="b">
        <f t="shared" si="420"/>
        <v>1</v>
      </c>
      <c r="X2993" t="b">
        <f t="shared" si="421"/>
        <v>0</v>
      </c>
      <c r="Y2993" t="b">
        <f t="shared" si="422"/>
        <v>0</v>
      </c>
    </row>
    <row r="2994" spans="1:25" x14ac:dyDescent="0.3">
      <c r="A2994">
        <v>2992</v>
      </c>
      <c r="B2994" t="s">
        <v>83</v>
      </c>
      <c r="C2994" t="s">
        <v>106</v>
      </c>
      <c r="D2994" t="s">
        <v>110</v>
      </c>
      <c r="E2994" t="s">
        <v>100</v>
      </c>
      <c r="F2994" t="s">
        <v>87</v>
      </c>
      <c r="G2994" t="s">
        <v>108</v>
      </c>
      <c r="H2994">
        <v>1497</v>
      </c>
      <c r="I2994">
        <v>113</v>
      </c>
      <c r="J2994">
        <v>23.2</v>
      </c>
      <c r="K2994">
        <v>12.5</v>
      </c>
      <c r="L2994">
        <v>2024</v>
      </c>
      <c r="M2994">
        <v>32510</v>
      </c>
      <c r="N2994">
        <v>1</v>
      </c>
      <c r="O2994">
        <v>0</v>
      </c>
      <c r="P2994">
        <v>10.11</v>
      </c>
      <c r="Q2994" t="b">
        <f t="shared" si="414"/>
        <v>1</v>
      </c>
      <c r="R2994" t="b">
        <f t="shared" si="415"/>
        <v>0</v>
      </c>
      <c r="S2994" t="b">
        <f t="shared" si="416"/>
        <v>0</v>
      </c>
      <c r="T2994" t="b">
        <f t="shared" si="417"/>
        <v>0</v>
      </c>
      <c r="U2994" t="b">
        <f t="shared" si="418"/>
        <v>0</v>
      </c>
      <c r="V2994" t="b">
        <f t="shared" si="419"/>
        <v>1</v>
      </c>
      <c r="W2994" t="b">
        <f t="shared" si="420"/>
        <v>1</v>
      </c>
      <c r="X2994" t="b">
        <f t="shared" si="421"/>
        <v>0</v>
      </c>
      <c r="Y2994" t="b">
        <f t="shared" si="422"/>
        <v>0</v>
      </c>
    </row>
    <row r="2995" spans="1:25" x14ac:dyDescent="0.3">
      <c r="A2995">
        <v>2993</v>
      </c>
      <c r="B2995" t="s">
        <v>83</v>
      </c>
      <c r="C2995" t="s">
        <v>106</v>
      </c>
      <c r="D2995" t="s">
        <v>110</v>
      </c>
      <c r="E2995" t="s">
        <v>100</v>
      </c>
      <c r="F2995" t="s">
        <v>87</v>
      </c>
      <c r="G2995" t="s">
        <v>108</v>
      </c>
      <c r="H2995">
        <v>1497</v>
      </c>
      <c r="I2995">
        <v>113</v>
      </c>
      <c r="J2995">
        <v>23.2</v>
      </c>
      <c r="K2995">
        <v>12.5</v>
      </c>
      <c r="L2995">
        <v>2025</v>
      </c>
      <c r="M2995">
        <v>14395</v>
      </c>
      <c r="N2995">
        <v>1</v>
      </c>
      <c r="O2995">
        <v>0</v>
      </c>
      <c r="P2995">
        <v>11.19</v>
      </c>
      <c r="Q2995" t="b">
        <f t="shared" si="414"/>
        <v>1</v>
      </c>
      <c r="R2995" t="b">
        <f t="shared" si="415"/>
        <v>0</v>
      </c>
      <c r="S2995" t="b">
        <f t="shared" si="416"/>
        <v>0</v>
      </c>
      <c r="T2995" t="b">
        <f t="shared" si="417"/>
        <v>0</v>
      </c>
      <c r="U2995" t="b">
        <f t="shared" si="418"/>
        <v>0</v>
      </c>
      <c r="V2995" t="b">
        <f t="shared" si="419"/>
        <v>1</v>
      </c>
      <c r="W2995" t="b">
        <f t="shared" si="420"/>
        <v>1</v>
      </c>
      <c r="X2995" t="b">
        <f t="shared" si="421"/>
        <v>0</v>
      </c>
      <c r="Y2995" t="b">
        <f t="shared" si="422"/>
        <v>0</v>
      </c>
    </row>
    <row r="2996" spans="1:25" x14ac:dyDescent="0.3">
      <c r="A2996">
        <v>2994</v>
      </c>
      <c r="B2996" t="s">
        <v>83</v>
      </c>
      <c r="C2996" t="s">
        <v>106</v>
      </c>
      <c r="D2996" t="s">
        <v>110</v>
      </c>
      <c r="E2996" t="s">
        <v>100</v>
      </c>
      <c r="F2996" t="s">
        <v>87</v>
      </c>
      <c r="G2996" t="s">
        <v>108</v>
      </c>
      <c r="H2996">
        <v>1497</v>
      </c>
      <c r="I2996">
        <v>113</v>
      </c>
      <c r="J2996">
        <v>23.2</v>
      </c>
      <c r="K2996">
        <v>12.5</v>
      </c>
      <c r="L2996">
        <v>2020</v>
      </c>
      <c r="M2996">
        <v>61513</v>
      </c>
      <c r="N2996">
        <v>2</v>
      </c>
      <c r="O2996">
        <v>0</v>
      </c>
      <c r="P2996">
        <v>4.8099999999999996</v>
      </c>
      <c r="Q2996" t="b">
        <f t="shared" si="414"/>
        <v>1</v>
      </c>
      <c r="R2996" t="b">
        <f t="shared" si="415"/>
        <v>1</v>
      </c>
      <c r="S2996" t="b">
        <f t="shared" si="416"/>
        <v>1</v>
      </c>
      <c r="T2996" t="b">
        <f t="shared" si="417"/>
        <v>0</v>
      </c>
      <c r="U2996" t="b">
        <f t="shared" si="418"/>
        <v>0</v>
      </c>
      <c r="V2996" t="b">
        <f t="shared" si="419"/>
        <v>0</v>
      </c>
      <c r="W2996" t="b">
        <f t="shared" si="420"/>
        <v>0</v>
      </c>
      <c r="X2996" t="b">
        <f t="shared" si="421"/>
        <v>0</v>
      </c>
      <c r="Y2996" t="b">
        <f t="shared" si="422"/>
        <v>0</v>
      </c>
    </row>
    <row r="2997" spans="1:25" x14ac:dyDescent="0.3">
      <c r="A2997">
        <v>2995</v>
      </c>
      <c r="B2997" t="s">
        <v>83</v>
      </c>
      <c r="C2997" t="s">
        <v>106</v>
      </c>
      <c r="D2997" t="s">
        <v>110</v>
      </c>
      <c r="E2997" t="s">
        <v>100</v>
      </c>
      <c r="F2997" t="s">
        <v>87</v>
      </c>
      <c r="G2997" t="s">
        <v>108</v>
      </c>
      <c r="H2997">
        <v>1497</v>
      </c>
      <c r="I2997">
        <v>113</v>
      </c>
      <c r="J2997">
        <v>23.2</v>
      </c>
      <c r="K2997">
        <v>12.5</v>
      </c>
      <c r="L2997">
        <v>2022</v>
      </c>
      <c r="M2997">
        <v>47527</v>
      </c>
      <c r="N2997">
        <v>2</v>
      </c>
      <c r="O2997">
        <v>0</v>
      </c>
      <c r="P2997">
        <v>7.65</v>
      </c>
      <c r="Q2997" t="b">
        <f t="shared" si="414"/>
        <v>1</v>
      </c>
      <c r="R2997" t="b">
        <f t="shared" si="415"/>
        <v>0</v>
      </c>
      <c r="S2997" t="b">
        <f t="shared" si="416"/>
        <v>1</v>
      </c>
      <c r="T2997" t="b">
        <f t="shared" si="417"/>
        <v>0</v>
      </c>
      <c r="U2997" t="b">
        <f t="shared" si="418"/>
        <v>0</v>
      </c>
      <c r="V2997" t="b">
        <f t="shared" si="419"/>
        <v>0</v>
      </c>
      <c r="W2997" t="b">
        <f t="shared" si="420"/>
        <v>1</v>
      </c>
      <c r="X2997" t="b">
        <f t="shared" si="421"/>
        <v>0</v>
      </c>
      <c r="Y2997" t="b">
        <f t="shared" si="422"/>
        <v>0</v>
      </c>
    </row>
    <row r="2998" spans="1:25" x14ac:dyDescent="0.3">
      <c r="A2998">
        <v>2996</v>
      </c>
      <c r="B2998" t="s">
        <v>83</v>
      </c>
      <c r="C2998" t="s">
        <v>106</v>
      </c>
      <c r="D2998" t="s">
        <v>110</v>
      </c>
      <c r="E2998" t="s">
        <v>100</v>
      </c>
      <c r="F2998" t="s">
        <v>87</v>
      </c>
      <c r="G2998" t="s">
        <v>108</v>
      </c>
      <c r="H2998">
        <v>1497</v>
      </c>
      <c r="I2998">
        <v>113</v>
      </c>
      <c r="J2998">
        <v>23.2</v>
      </c>
      <c r="K2998">
        <v>12.5</v>
      </c>
      <c r="L2998">
        <v>2024</v>
      </c>
      <c r="M2998">
        <v>29892</v>
      </c>
      <c r="N2998">
        <v>1</v>
      </c>
      <c r="O2998">
        <v>0</v>
      </c>
      <c r="P2998">
        <v>10.29</v>
      </c>
      <c r="Q2998" t="b">
        <f t="shared" si="414"/>
        <v>1</v>
      </c>
      <c r="R2998" t="b">
        <f t="shared" si="415"/>
        <v>0</v>
      </c>
      <c r="S2998" t="b">
        <f t="shared" si="416"/>
        <v>0</v>
      </c>
      <c r="T2998" t="b">
        <f t="shared" si="417"/>
        <v>0</v>
      </c>
      <c r="U2998" t="b">
        <f t="shared" si="418"/>
        <v>0</v>
      </c>
      <c r="V2998" t="b">
        <f t="shared" si="419"/>
        <v>1</v>
      </c>
      <c r="W2998" t="b">
        <f t="shared" si="420"/>
        <v>1</v>
      </c>
      <c r="X2998" t="b">
        <f t="shared" si="421"/>
        <v>0</v>
      </c>
      <c r="Y2998" t="b">
        <f t="shared" si="422"/>
        <v>0</v>
      </c>
    </row>
    <row r="2999" spans="1:25" x14ac:dyDescent="0.3">
      <c r="A2999">
        <v>2997</v>
      </c>
      <c r="B2999" t="s">
        <v>83</v>
      </c>
      <c r="C2999" t="s">
        <v>106</v>
      </c>
      <c r="D2999" t="s">
        <v>110</v>
      </c>
      <c r="E2999" t="s">
        <v>100</v>
      </c>
      <c r="F2999" t="s">
        <v>87</v>
      </c>
      <c r="G2999" t="s">
        <v>108</v>
      </c>
      <c r="H2999">
        <v>1497</v>
      </c>
      <c r="I2999">
        <v>113</v>
      </c>
      <c r="J2999">
        <v>23.2</v>
      </c>
      <c r="K2999">
        <v>12.5</v>
      </c>
      <c r="L2999">
        <v>2026</v>
      </c>
      <c r="M2999">
        <v>7281</v>
      </c>
      <c r="N2999">
        <v>3</v>
      </c>
      <c r="O2999">
        <v>0</v>
      </c>
      <c r="P2999">
        <v>11.59</v>
      </c>
      <c r="Q2999" t="b">
        <f t="shared" si="414"/>
        <v>1</v>
      </c>
      <c r="R2999" t="b">
        <f t="shared" si="415"/>
        <v>0</v>
      </c>
      <c r="S2999" t="b">
        <f t="shared" si="416"/>
        <v>0</v>
      </c>
      <c r="T2999" t="b">
        <f t="shared" si="417"/>
        <v>0</v>
      </c>
      <c r="U2999" t="b">
        <f t="shared" si="418"/>
        <v>0</v>
      </c>
      <c r="V2999" t="b">
        <f t="shared" si="419"/>
        <v>1</v>
      </c>
      <c r="W2999" t="b">
        <f t="shared" si="420"/>
        <v>1</v>
      </c>
      <c r="X2999" t="b">
        <f t="shared" si="421"/>
        <v>0</v>
      </c>
      <c r="Y2999" t="b">
        <f t="shared" si="422"/>
        <v>0</v>
      </c>
    </row>
    <row r="3000" spans="1:25" x14ac:dyDescent="0.3">
      <c r="A3000">
        <v>2998</v>
      </c>
      <c r="B3000" t="s">
        <v>83</v>
      </c>
      <c r="C3000" t="s">
        <v>106</v>
      </c>
      <c r="D3000" t="s">
        <v>110</v>
      </c>
      <c r="E3000" t="s">
        <v>100</v>
      </c>
      <c r="F3000" t="s">
        <v>87</v>
      </c>
      <c r="G3000" t="s">
        <v>108</v>
      </c>
      <c r="H3000">
        <v>1497</v>
      </c>
      <c r="I3000">
        <v>113</v>
      </c>
      <c r="J3000">
        <v>23.2</v>
      </c>
      <c r="K3000">
        <v>12.5</v>
      </c>
      <c r="L3000">
        <v>2021</v>
      </c>
      <c r="M3000">
        <v>82231</v>
      </c>
      <c r="N3000">
        <v>2</v>
      </c>
      <c r="O3000">
        <v>1</v>
      </c>
      <c r="P3000">
        <v>5.08</v>
      </c>
      <c r="Q3000" t="b">
        <f t="shared" si="414"/>
        <v>1</v>
      </c>
      <c r="R3000" t="b">
        <f t="shared" si="415"/>
        <v>0</v>
      </c>
      <c r="S3000" t="b">
        <f t="shared" si="416"/>
        <v>1</v>
      </c>
      <c r="T3000" t="b">
        <f t="shared" si="417"/>
        <v>0</v>
      </c>
      <c r="U3000" t="b">
        <f t="shared" si="418"/>
        <v>0</v>
      </c>
      <c r="V3000" t="b">
        <f t="shared" si="419"/>
        <v>0</v>
      </c>
      <c r="W3000" t="b">
        <f t="shared" si="420"/>
        <v>0</v>
      </c>
      <c r="X3000" t="b">
        <f t="shared" si="421"/>
        <v>0</v>
      </c>
      <c r="Y3000" t="b">
        <f t="shared" si="422"/>
        <v>0</v>
      </c>
    </row>
    <row r="3001" spans="1:25" x14ac:dyDescent="0.3">
      <c r="A3001">
        <v>2999</v>
      </c>
      <c r="B3001" t="s">
        <v>83</v>
      </c>
      <c r="C3001" t="s">
        <v>106</v>
      </c>
      <c r="D3001" t="s">
        <v>110</v>
      </c>
      <c r="E3001" t="s">
        <v>100</v>
      </c>
      <c r="F3001" t="s">
        <v>87</v>
      </c>
      <c r="G3001" t="s">
        <v>108</v>
      </c>
      <c r="H3001">
        <v>1497</v>
      </c>
      <c r="I3001">
        <v>113</v>
      </c>
      <c r="J3001">
        <v>23.2</v>
      </c>
      <c r="K3001">
        <v>12.5</v>
      </c>
      <c r="L3001">
        <v>2025</v>
      </c>
      <c r="M3001">
        <v>20855</v>
      </c>
      <c r="N3001">
        <v>2</v>
      </c>
      <c r="O3001">
        <v>1</v>
      </c>
      <c r="P3001">
        <v>9.75</v>
      </c>
      <c r="Q3001" t="b">
        <f t="shared" si="414"/>
        <v>1</v>
      </c>
      <c r="R3001" t="b">
        <f t="shared" si="415"/>
        <v>0</v>
      </c>
      <c r="S3001" t="b">
        <f t="shared" si="416"/>
        <v>0</v>
      </c>
      <c r="T3001" t="b">
        <f t="shared" si="417"/>
        <v>0</v>
      </c>
      <c r="U3001" t="b">
        <f t="shared" si="418"/>
        <v>0</v>
      </c>
      <c r="V3001" t="b">
        <f t="shared" si="419"/>
        <v>1</v>
      </c>
      <c r="W3001" t="b">
        <f t="shared" si="420"/>
        <v>1</v>
      </c>
      <c r="X3001" t="b">
        <f t="shared" si="421"/>
        <v>0</v>
      </c>
      <c r="Y3001" t="b">
        <f t="shared" si="422"/>
        <v>0</v>
      </c>
    </row>
    <row r="3002" spans="1:25" x14ac:dyDescent="0.3">
      <c r="A3002">
        <v>3000</v>
      </c>
      <c r="B3002" t="s">
        <v>83</v>
      </c>
      <c r="C3002" t="s">
        <v>106</v>
      </c>
      <c r="D3002" t="s">
        <v>110</v>
      </c>
      <c r="E3002" t="s">
        <v>100</v>
      </c>
      <c r="F3002" t="s">
        <v>87</v>
      </c>
      <c r="G3002" t="s">
        <v>108</v>
      </c>
      <c r="H3002">
        <v>1497</v>
      </c>
      <c r="I3002">
        <v>113</v>
      </c>
      <c r="J3002">
        <v>23.2</v>
      </c>
      <c r="K3002">
        <v>12.5</v>
      </c>
      <c r="L3002">
        <v>2021</v>
      </c>
      <c r="M3002">
        <v>49424</v>
      </c>
      <c r="N3002">
        <v>1</v>
      </c>
      <c r="O3002">
        <v>0</v>
      </c>
      <c r="P3002">
        <v>6.92</v>
      </c>
      <c r="Q3002" t="b">
        <f t="shared" si="414"/>
        <v>1</v>
      </c>
      <c r="R3002" t="b">
        <f t="shared" si="415"/>
        <v>0</v>
      </c>
      <c r="S3002" t="b">
        <f t="shared" si="416"/>
        <v>1</v>
      </c>
      <c r="T3002" t="b">
        <f t="shared" si="417"/>
        <v>0</v>
      </c>
      <c r="U3002" t="b">
        <f t="shared" si="418"/>
        <v>0</v>
      </c>
      <c r="V3002" t="b">
        <f t="shared" si="419"/>
        <v>0</v>
      </c>
      <c r="W3002" t="b">
        <f t="shared" si="420"/>
        <v>0</v>
      </c>
      <c r="X3002" t="b">
        <f t="shared" si="421"/>
        <v>0</v>
      </c>
      <c r="Y3002" t="b">
        <f t="shared" si="422"/>
        <v>0</v>
      </c>
    </row>
    <row r="3003" spans="1:25" x14ac:dyDescent="0.3">
      <c r="A3003">
        <v>3001</v>
      </c>
      <c r="B3003" t="s">
        <v>83</v>
      </c>
      <c r="C3003" t="s">
        <v>111</v>
      </c>
      <c r="D3003" t="s">
        <v>107</v>
      </c>
      <c r="E3003" t="s">
        <v>100</v>
      </c>
      <c r="F3003" t="s">
        <v>87</v>
      </c>
      <c r="G3003" t="s">
        <v>112</v>
      </c>
      <c r="H3003">
        <v>1956</v>
      </c>
      <c r="I3003">
        <v>168</v>
      </c>
      <c r="J3003">
        <v>16.8</v>
      </c>
      <c r="K3003">
        <v>15</v>
      </c>
      <c r="L3003">
        <v>2023</v>
      </c>
      <c r="M3003">
        <v>63475</v>
      </c>
      <c r="N3003">
        <v>1</v>
      </c>
      <c r="O3003">
        <v>0</v>
      </c>
      <c r="P3003">
        <v>10.44</v>
      </c>
      <c r="Q3003" t="b">
        <f t="shared" si="414"/>
        <v>1</v>
      </c>
      <c r="R3003" t="b">
        <f t="shared" si="415"/>
        <v>0</v>
      </c>
      <c r="S3003" t="b">
        <f t="shared" si="416"/>
        <v>1</v>
      </c>
      <c r="T3003" t="b">
        <f t="shared" si="417"/>
        <v>0</v>
      </c>
      <c r="U3003" t="b">
        <f t="shared" si="418"/>
        <v>0</v>
      </c>
      <c r="V3003" t="b">
        <f t="shared" si="419"/>
        <v>1</v>
      </c>
      <c r="W3003" t="b">
        <f t="shared" si="420"/>
        <v>1</v>
      </c>
      <c r="X3003" t="b">
        <f t="shared" si="421"/>
        <v>0</v>
      </c>
      <c r="Y3003" t="b">
        <f t="shared" si="422"/>
        <v>0</v>
      </c>
    </row>
    <row r="3004" spans="1:25" x14ac:dyDescent="0.3">
      <c r="A3004">
        <v>3002</v>
      </c>
      <c r="B3004" t="s">
        <v>83</v>
      </c>
      <c r="C3004" t="s">
        <v>111</v>
      </c>
      <c r="D3004" t="s">
        <v>107</v>
      </c>
      <c r="E3004" t="s">
        <v>100</v>
      </c>
      <c r="F3004" t="s">
        <v>87</v>
      </c>
      <c r="G3004" t="s">
        <v>112</v>
      </c>
      <c r="H3004">
        <v>1956</v>
      </c>
      <c r="I3004">
        <v>168</v>
      </c>
      <c r="J3004">
        <v>16.8</v>
      </c>
      <c r="K3004">
        <v>15</v>
      </c>
      <c r="L3004">
        <v>2023</v>
      </c>
      <c r="M3004">
        <v>41531</v>
      </c>
      <c r="N3004">
        <v>1</v>
      </c>
      <c r="O3004">
        <v>0</v>
      </c>
      <c r="P3004">
        <v>10.68</v>
      </c>
      <c r="Q3004" t="b">
        <f t="shared" si="414"/>
        <v>1</v>
      </c>
      <c r="R3004" t="b">
        <f t="shared" si="415"/>
        <v>0</v>
      </c>
      <c r="S3004" t="b">
        <f t="shared" si="416"/>
        <v>1</v>
      </c>
      <c r="T3004" t="b">
        <f t="shared" si="417"/>
        <v>0</v>
      </c>
      <c r="U3004" t="b">
        <f t="shared" si="418"/>
        <v>0</v>
      </c>
      <c r="V3004" t="b">
        <f t="shared" si="419"/>
        <v>1</v>
      </c>
      <c r="W3004" t="b">
        <f t="shared" si="420"/>
        <v>1</v>
      </c>
      <c r="X3004" t="b">
        <f t="shared" si="421"/>
        <v>0</v>
      </c>
      <c r="Y3004" t="b">
        <f t="shared" si="422"/>
        <v>0</v>
      </c>
    </row>
    <row r="3005" spans="1:25" x14ac:dyDescent="0.3">
      <c r="A3005">
        <v>3003</v>
      </c>
      <c r="B3005" t="s">
        <v>83</v>
      </c>
      <c r="C3005" t="s">
        <v>111</v>
      </c>
      <c r="D3005" t="s">
        <v>107</v>
      </c>
      <c r="E3005" t="s">
        <v>100</v>
      </c>
      <c r="F3005" t="s">
        <v>87</v>
      </c>
      <c r="G3005" t="s">
        <v>112</v>
      </c>
      <c r="H3005">
        <v>1956</v>
      </c>
      <c r="I3005">
        <v>168</v>
      </c>
      <c r="J3005">
        <v>16.8</v>
      </c>
      <c r="K3005">
        <v>15</v>
      </c>
      <c r="L3005">
        <v>2023</v>
      </c>
      <c r="M3005">
        <v>68928</v>
      </c>
      <c r="N3005">
        <v>1</v>
      </c>
      <c r="O3005">
        <v>0</v>
      </c>
      <c r="P3005">
        <v>10.51</v>
      </c>
      <c r="Q3005" t="b">
        <f t="shared" si="414"/>
        <v>1</v>
      </c>
      <c r="R3005" t="b">
        <f t="shared" si="415"/>
        <v>0</v>
      </c>
      <c r="S3005" t="b">
        <f t="shared" si="416"/>
        <v>1</v>
      </c>
      <c r="T3005" t="b">
        <f t="shared" si="417"/>
        <v>0</v>
      </c>
      <c r="U3005" t="b">
        <f t="shared" si="418"/>
        <v>0</v>
      </c>
      <c r="V3005" t="b">
        <f t="shared" si="419"/>
        <v>1</v>
      </c>
      <c r="W3005" t="b">
        <f t="shared" si="420"/>
        <v>1</v>
      </c>
      <c r="X3005" t="b">
        <f t="shared" si="421"/>
        <v>0</v>
      </c>
      <c r="Y3005" t="b">
        <f t="shared" si="422"/>
        <v>0</v>
      </c>
    </row>
    <row r="3006" spans="1:25" x14ac:dyDescent="0.3">
      <c r="A3006">
        <v>3004</v>
      </c>
      <c r="B3006" t="s">
        <v>83</v>
      </c>
      <c r="C3006" t="s">
        <v>111</v>
      </c>
      <c r="D3006" t="s">
        <v>107</v>
      </c>
      <c r="E3006" t="s">
        <v>100</v>
      </c>
      <c r="F3006" t="s">
        <v>87</v>
      </c>
      <c r="G3006" t="s">
        <v>112</v>
      </c>
      <c r="H3006">
        <v>1956</v>
      </c>
      <c r="I3006">
        <v>168</v>
      </c>
      <c r="J3006">
        <v>16.8</v>
      </c>
      <c r="K3006">
        <v>15</v>
      </c>
      <c r="L3006">
        <v>2026</v>
      </c>
      <c r="M3006">
        <v>5815</v>
      </c>
      <c r="N3006">
        <v>1</v>
      </c>
      <c r="O3006">
        <v>0</v>
      </c>
      <c r="P3006">
        <v>15.02</v>
      </c>
      <c r="Q3006" t="b">
        <f t="shared" si="414"/>
        <v>1</v>
      </c>
      <c r="R3006" t="b">
        <f t="shared" si="415"/>
        <v>0</v>
      </c>
      <c r="S3006" t="b">
        <f t="shared" si="416"/>
        <v>0</v>
      </c>
      <c r="T3006" t="b">
        <f t="shared" si="417"/>
        <v>0</v>
      </c>
      <c r="U3006" t="b">
        <f t="shared" si="418"/>
        <v>0</v>
      </c>
      <c r="V3006" t="b">
        <f t="shared" si="419"/>
        <v>1</v>
      </c>
      <c r="W3006" t="b">
        <f t="shared" si="420"/>
        <v>1</v>
      </c>
      <c r="X3006" t="b">
        <f t="shared" si="421"/>
        <v>0</v>
      </c>
      <c r="Y3006" t="b">
        <f t="shared" si="422"/>
        <v>0</v>
      </c>
    </row>
    <row r="3007" spans="1:25" x14ac:dyDescent="0.3">
      <c r="A3007">
        <v>3005</v>
      </c>
      <c r="B3007" t="s">
        <v>83</v>
      </c>
      <c r="C3007" t="s">
        <v>111</v>
      </c>
      <c r="D3007" t="s">
        <v>107</v>
      </c>
      <c r="E3007" t="s">
        <v>100</v>
      </c>
      <c r="F3007" t="s">
        <v>87</v>
      </c>
      <c r="G3007" t="s">
        <v>112</v>
      </c>
      <c r="H3007">
        <v>1956</v>
      </c>
      <c r="I3007">
        <v>168</v>
      </c>
      <c r="J3007">
        <v>16.8</v>
      </c>
      <c r="K3007">
        <v>15</v>
      </c>
      <c r="L3007">
        <v>2023</v>
      </c>
      <c r="M3007">
        <v>41751</v>
      </c>
      <c r="N3007">
        <v>1</v>
      </c>
      <c r="O3007">
        <v>0</v>
      </c>
      <c r="P3007">
        <v>10.75</v>
      </c>
      <c r="Q3007" t="b">
        <f t="shared" si="414"/>
        <v>1</v>
      </c>
      <c r="R3007" t="b">
        <f t="shared" si="415"/>
        <v>0</v>
      </c>
      <c r="S3007" t="b">
        <f t="shared" si="416"/>
        <v>1</v>
      </c>
      <c r="T3007" t="b">
        <f t="shared" si="417"/>
        <v>0</v>
      </c>
      <c r="U3007" t="b">
        <f t="shared" si="418"/>
        <v>0</v>
      </c>
      <c r="V3007" t="b">
        <f t="shared" si="419"/>
        <v>1</v>
      </c>
      <c r="W3007" t="b">
        <f t="shared" si="420"/>
        <v>1</v>
      </c>
      <c r="X3007" t="b">
        <f t="shared" si="421"/>
        <v>0</v>
      </c>
      <c r="Y3007" t="b">
        <f t="shared" si="422"/>
        <v>0</v>
      </c>
    </row>
    <row r="3008" spans="1:25" x14ac:dyDescent="0.3">
      <c r="A3008">
        <v>3006</v>
      </c>
      <c r="B3008" t="s">
        <v>83</v>
      </c>
      <c r="C3008" t="s">
        <v>111</v>
      </c>
      <c r="D3008" t="s">
        <v>107</v>
      </c>
      <c r="E3008" t="s">
        <v>100</v>
      </c>
      <c r="F3008" t="s">
        <v>87</v>
      </c>
      <c r="G3008" t="s">
        <v>112</v>
      </c>
      <c r="H3008">
        <v>1956</v>
      </c>
      <c r="I3008">
        <v>168</v>
      </c>
      <c r="J3008">
        <v>16.8</v>
      </c>
      <c r="K3008">
        <v>15</v>
      </c>
      <c r="L3008">
        <v>2023</v>
      </c>
      <c r="M3008">
        <v>38556</v>
      </c>
      <c r="N3008">
        <v>1</v>
      </c>
      <c r="O3008">
        <v>0</v>
      </c>
      <c r="P3008">
        <v>10.99</v>
      </c>
      <c r="Q3008" t="b">
        <f t="shared" si="414"/>
        <v>1</v>
      </c>
      <c r="R3008" t="b">
        <f t="shared" si="415"/>
        <v>0</v>
      </c>
      <c r="S3008" t="b">
        <f t="shared" si="416"/>
        <v>0</v>
      </c>
      <c r="T3008" t="b">
        <f t="shared" si="417"/>
        <v>0</v>
      </c>
      <c r="U3008" t="b">
        <f t="shared" si="418"/>
        <v>0</v>
      </c>
      <c r="V3008" t="b">
        <f t="shared" si="419"/>
        <v>1</v>
      </c>
      <c r="W3008" t="b">
        <f t="shared" si="420"/>
        <v>1</v>
      </c>
      <c r="X3008" t="b">
        <f t="shared" si="421"/>
        <v>0</v>
      </c>
      <c r="Y3008" t="b">
        <f t="shared" si="422"/>
        <v>0</v>
      </c>
    </row>
    <row r="3009" spans="1:25" x14ac:dyDescent="0.3">
      <c r="A3009">
        <v>3007</v>
      </c>
      <c r="B3009" t="s">
        <v>83</v>
      </c>
      <c r="C3009" t="s">
        <v>111</v>
      </c>
      <c r="D3009" t="s">
        <v>107</v>
      </c>
      <c r="E3009" t="s">
        <v>100</v>
      </c>
      <c r="F3009" t="s">
        <v>87</v>
      </c>
      <c r="G3009" t="s">
        <v>112</v>
      </c>
      <c r="H3009">
        <v>1956</v>
      </c>
      <c r="I3009">
        <v>168</v>
      </c>
      <c r="J3009">
        <v>16.8</v>
      </c>
      <c r="K3009">
        <v>15</v>
      </c>
      <c r="L3009">
        <v>2024</v>
      </c>
      <c r="M3009">
        <v>43397</v>
      </c>
      <c r="N3009">
        <v>1</v>
      </c>
      <c r="O3009">
        <v>0</v>
      </c>
      <c r="P3009">
        <v>12.08</v>
      </c>
      <c r="Q3009" t="b">
        <f t="shared" si="414"/>
        <v>1</v>
      </c>
      <c r="R3009" t="b">
        <f t="shared" si="415"/>
        <v>0</v>
      </c>
      <c r="S3009" t="b">
        <f t="shared" si="416"/>
        <v>1</v>
      </c>
      <c r="T3009" t="b">
        <f t="shared" si="417"/>
        <v>0</v>
      </c>
      <c r="U3009" t="b">
        <f t="shared" si="418"/>
        <v>0</v>
      </c>
      <c r="V3009" t="b">
        <f t="shared" si="419"/>
        <v>1</v>
      </c>
      <c r="W3009" t="b">
        <f t="shared" si="420"/>
        <v>1</v>
      </c>
      <c r="X3009" t="b">
        <f t="shared" si="421"/>
        <v>0</v>
      </c>
      <c r="Y3009" t="b">
        <f t="shared" si="422"/>
        <v>0</v>
      </c>
    </row>
    <row r="3010" spans="1:25" x14ac:dyDescent="0.3">
      <c r="A3010">
        <v>3008</v>
      </c>
      <c r="B3010" t="s">
        <v>83</v>
      </c>
      <c r="C3010" t="s">
        <v>111</v>
      </c>
      <c r="D3010" t="s">
        <v>107</v>
      </c>
      <c r="E3010" t="s">
        <v>100</v>
      </c>
      <c r="F3010" t="s">
        <v>87</v>
      </c>
      <c r="G3010" t="s">
        <v>112</v>
      </c>
      <c r="H3010">
        <v>1956</v>
      </c>
      <c r="I3010">
        <v>168</v>
      </c>
      <c r="J3010">
        <v>16.8</v>
      </c>
      <c r="K3010">
        <v>15</v>
      </c>
      <c r="L3010">
        <v>2021</v>
      </c>
      <c r="M3010">
        <v>103688</v>
      </c>
      <c r="N3010">
        <v>1</v>
      </c>
      <c r="O3010">
        <v>0</v>
      </c>
      <c r="P3010">
        <v>6.97</v>
      </c>
      <c r="Q3010" t="b">
        <f t="shared" si="414"/>
        <v>1</v>
      </c>
      <c r="R3010" t="b">
        <f t="shared" si="415"/>
        <v>0</v>
      </c>
      <c r="S3010" t="b">
        <f t="shared" si="416"/>
        <v>1</v>
      </c>
      <c r="T3010" t="b">
        <f t="shared" si="417"/>
        <v>0</v>
      </c>
      <c r="U3010" t="b">
        <f t="shared" si="418"/>
        <v>0</v>
      </c>
      <c r="V3010" t="b">
        <f t="shared" si="419"/>
        <v>0</v>
      </c>
      <c r="W3010" t="b">
        <f t="shared" si="420"/>
        <v>0</v>
      </c>
      <c r="X3010" t="b">
        <f t="shared" si="421"/>
        <v>0</v>
      </c>
      <c r="Y3010" t="b">
        <f t="shared" si="422"/>
        <v>0</v>
      </c>
    </row>
    <row r="3011" spans="1:25" x14ac:dyDescent="0.3">
      <c r="A3011">
        <v>3009</v>
      </c>
      <c r="B3011" t="s">
        <v>83</v>
      </c>
      <c r="C3011" t="s">
        <v>111</v>
      </c>
      <c r="D3011" t="s">
        <v>107</v>
      </c>
      <c r="E3011" t="s">
        <v>100</v>
      </c>
      <c r="F3011" t="s">
        <v>87</v>
      </c>
      <c r="G3011" t="s">
        <v>112</v>
      </c>
      <c r="H3011">
        <v>1956</v>
      </c>
      <c r="I3011">
        <v>168</v>
      </c>
      <c r="J3011">
        <v>16.8</v>
      </c>
      <c r="K3011">
        <v>15</v>
      </c>
      <c r="L3011">
        <v>2020</v>
      </c>
      <c r="M3011">
        <v>123669</v>
      </c>
      <c r="N3011">
        <v>3</v>
      </c>
      <c r="O3011">
        <v>0</v>
      </c>
      <c r="P3011">
        <v>4.6399999999999997</v>
      </c>
      <c r="Q3011" t="b">
        <f t="shared" si="414"/>
        <v>1</v>
      </c>
      <c r="R3011" t="b">
        <f t="shared" si="415"/>
        <v>1</v>
      </c>
      <c r="S3011" t="b">
        <f t="shared" si="416"/>
        <v>1</v>
      </c>
      <c r="T3011" t="b">
        <f t="shared" si="417"/>
        <v>0</v>
      </c>
      <c r="U3011" t="b">
        <f t="shared" si="418"/>
        <v>0</v>
      </c>
      <c r="V3011" t="b">
        <f t="shared" si="419"/>
        <v>0</v>
      </c>
      <c r="W3011" t="b">
        <f t="shared" si="420"/>
        <v>0</v>
      </c>
      <c r="X3011" t="b">
        <f t="shared" si="421"/>
        <v>0</v>
      </c>
      <c r="Y3011" t="b">
        <f t="shared" si="422"/>
        <v>0</v>
      </c>
    </row>
    <row r="3012" spans="1:25" x14ac:dyDescent="0.3">
      <c r="A3012">
        <v>3010</v>
      </c>
      <c r="B3012" t="s">
        <v>83</v>
      </c>
      <c r="C3012" t="s">
        <v>111</v>
      </c>
      <c r="D3012" t="s">
        <v>107</v>
      </c>
      <c r="E3012" t="s">
        <v>100</v>
      </c>
      <c r="F3012" t="s">
        <v>87</v>
      </c>
      <c r="G3012" t="s">
        <v>112</v>
      </c>
      <c r="H3012">
        <v>1956</v>
      </c>
      <c r="I3012">
        <v>168</v>
      </c>
      <c r="J3012">
        <v>16.8</v>
      </c>
      <c r="K3012">
        <v>15</v>
      </c>
      <c r="L3012">
        <v>2026</v>
      </c>
      <c r="M3012">
        <v>5686</v>
      </c>
      <c r="N3012">
        <v>1</v>
      </c>
      <c r="O3012">
        <v>0</v>
      </c>
      <c r="P3012">
        <v>14.54</v>
      </c>
      <c r="Q3012" t="b">
        <f t="shared" ref="Q3012:Q3075" si="423">AND(P3012&gt;4,P3012&gt;4)</f>
        <v>1</v>
      </c>
      <c r="R3012" t="b">
        <f t="shared" ref="R3012:R3075" si="424">AND(P3012&gt;4,P3012&lt;5)</f>
        <v>0</v>
      </c>
      <c r="S3012" t="b">
        <f t="shared" ref="S3012:S3075" si="425">M3012&gt;40000</f>
        <v>0</v>
      </c>
      <c r="T3012" t="b">
        <f t="shared" ref="T3012:T3075" si="426">F3012=""</f>
        <v>0</v>
      </c>
      <c r="U3012" t="b">
        <f t="shared" ref="U3012:U3075" si="427">AND(R3012,S3012,T3012)</f>
        <v>0</v>
      </c>
      <c r="V3012" t="b">
        <f t="shared" ref="V3012:V3075" si="428">L3012&gt;2022</f>
        <v>1</v>
      </c>
      <c r="W3012" t="b">
        <f t="shared" ref="W3012:W3075" si="429">P3012&gt;7</f>
        <v>1</v>
      </c>
      <c r="X3012" t="b">
        <f t="shared" ref="X3012:X3075" si="430">F3012="Automatic"</f>
        <v>0</v>
      </c>
      <c r="Y3012" t="b">
        <f t="shared" ref="Y3012:Y3075" si="431">AND(V3012,W3012,X3012)</f>
        <v>0</v>
      </c>
    </row>
    <row r="3013" spans="1:25" x14ac:dyDescent="0.3">
      <c r="A3013">
        <v>3011</v>
      </c>
      <c r="B3013" t="s">
        <v>83</v>
      </c>
      <c r="C3013" t="s">
        <v>111</v>
      </c>
      <c r="D3013" t="s">
        <v>107</v>
      </c>
      <c r="E3013" t="s">
        <v>100</v>
      </c>
      <c r="F3013" t="s">
        <v>87</v>
      </c>
      <c r="G3013" t="s">
        <v>112</v>
      </c>
      <c r="H3013">
        <v>1956</v>
      </c>
      <c r="I3013">
        <v>168</v>
      </c>
      <c r="J3013">
        <v>16.8</v>
      </c>
      <c r="K3013">
        <v>15</v>
      </c>
      <c r="L3013">
        <v>2024</v>
      </c>
      <c r="M3013">
        <v>43988</v>
      </c>
      <c r="N3013">
        <v>3</v>
      </c>
      <c r="O3013">
        <v>1</v>
      </c>
      <c r="P3013">
        <v>10.39</v>
      </c>
      <c r="Q3013" t="b">
        <f t="shared" si="423"/>
        <v>1</v>
      </c>
      <c r="R3013" t="b">
        <f t="shared" si="424"/>
        <v>0</v>
      </c>
      <c r="S3013" t="b">
        <f t="shared" si="425"/>
        <v>1</v>
      </c>
      <c r="T3013" t="b">
        <f t="shared" si="426"/>
        <v>0</v>
      </c>
      <c r="U3013" t="b">
        <f t="shared" si="427"/>
        <v>0</v>
      </c>
      <c r="V3013" t="b">
        <f t="shared" si="428"/>
        <v>1</v>
      </c>
      <c r="W3013" t="b">
        <f t="shared" si="429"/>
        <v>1</v>
      </c>
      <c r="X3013" t="b">
        <f t="shared" si="430"/>
        <v>0</v>
      </c>
      <c r="Y3013" t="b">
        <f t="shared" si="431"/>
        <v>0</v>
      </c>
    </row>
    <row r="3014" spans="1:25" x14ac:dyDescent="0.3">
      <c r="A3014">
        <v>3012</v>
      </c>
      <c r="B3014" t="s">
        <v>83</v>
      </c>
      <c r="C3014" t="s">
        <v>111</v>
      </c>
      <c r="D3014" t="s">
        <v>107</v>
      </c>
      <c r="E3014" t="s">
        <v>100</v>
      </c>
      <c r="F3014" t="s">
        <v>87</v>
      </c>
      <c r="G3014" t="s">
        <v>112</v>
      </c>
      <c r="H3014">
        <v>1956</v>
      </c>
      <c r="I3014">
        <v>168</v>
      </c>
      <c r="J3014">
        <v>16.8</v>
      </c>
      <c r="K3014">
        <v>15</v>
      </c>
      <c r="L3014">
        <v>2020</v>
      </c>
      <c r="M3014">
        <v>66326</v>
      </c>
      <c r="N3014">
        <v>2</v>
      </c>
      <c r="O3014">
        <v>0</v>
      </c>
      <c r="P3014">
        <v>5.97</v>
      </c>
      <c r="Q3014" t="b">
        <f t="shared" si="423"/>
        <v>1</v>
      </c>
      <c r="R3014" t="b">
        <f t="shared" si="424"/>
        <v>0</v>
      </c>
      <c r="S3014" t="b">
        <f t="shared" si="425"/>
        <v>1</v>
      </c>
      <c r="T3014" t="b">
        <f t="shared" si="426"/>
        <v>0</v>
      </c>
      <c r="U3014" t="b">
        <f t="shared" si="427"/>
        <v>0</v>
      </c>
      <c r="V3014" t="b">
        <f t="shared" si="428"/>
        <v>0</v>
      </c>
      <c r="W3014" t="b">
        <f t="shared" si="429"/>
        <v>0</v>
      </c>
      <c r="X3014" t="b">
        <f t="shared" si="430"/>
        <v>0</v>
      </c>
      <c r="Y3014" t="b">
        <f t="shared" si="431"/>
        <v>0</v>
      </c>
    </row>
    <row r="3015" spans="1:25" x14ac:dyDescent="0.3">
      <c r="A3015">
        <v>3013</v>
      </c>
      <c r="B3015" t="s">
        <v>83</v>
      </c>
      <c r="C3015" t="s">
        <v>111</v>
      </c>
      <c r="D3015" t="s">
        <v>107</v>
      </c>
      <c r="E3015" t="s">
        <v>100</v>
      </c>
      <c r="F3015" t="s">
        <v>87</v>
      </c>
      <c r="G3015" t="s">
        <v>112</v>
      </c>
      <c r="H3015">
        <v>1956</v>
      </c>
      <c r="I3015">
        <v>168</v>
      </c>
      <c r="J3015">
        <v>16.8</v>
      </c>
      <c r="K3015">
        <v>15</v>
      </c>
      <c r="L3015">
        <v>2026</v>
      </c>
      <c r="M3015">
        <v>4882</v>
      </c>
      <c r="N3015">
        <v>1</v>
      </c>
      <c r="O3015">
        <v>0</v>
      </c>
      <c r="P3015">
        <v>14.94</v>
      </c>
      <c r="Q3015" t="b">
        <f t="shared" si="423"/>
        <v>1</v>
      </c>
      <c r="R3015" t="b">
        <f t="shared" si="424"/>
        <v>0</v>
      </c>
      <c r="S3015" t="b">
        <f t="shared" si="425"/>
        <v>0</v>
      </c>
      <c r="T3015" t="b">
        <f t="shared" si="426"/>
        <v>0</v>
      </c>
      <c r="U3015" t="b">
        <f t="shared" si="427"/>
        <v>0</v>
      </c>
      <c r="V3015" t="b">
        <f t="shared" si="428"/>
        <v>1</v>
      </c>
      <c r="W3015" t="b">
        <f t="shared" si="429"/>
        <v>1</v>
      </c>
      <c r="X3015" t="b">
        <f t="shared" si="430"/>
        <v>0</v>
      </c>
      <c r="Y3015" t="b">
        <f t="shared" si="431"/>
        <v>0</v>
      </c>
    </row>
    <row r="3016" spans="1:25" x14ac:dyDescent="0.3">
      <c r="A3016">
        <v>3014</v>
      </c>
      <c r="B3016" t="s">
        <v>83</v>
      </c>
      <c r="C3016" t="s">
        <v>111</v>
      </c>
      <c r="D3016" t="s">
        <v>107</v>
      </c>
      <c r="E3016" t="s">
        <v>100</v>
      </c>
      <c r="F3016" t="s">
        <v>87</v>
      </c>
      <c r="G3016" t="s">
        <v>112</v>
      </c>
      <c r="H3016">
        <v>1956</v>
      </c>
      <c r="I3016">
        <v>168</v>
      </c>
      <c r="J3016">
        <v>16.8</v>
      </c>
      <c r="K3016">
        <v>15</v>
      </c>
      <c r="L3016">
        <v>2023</v>
      </c>
      <c r="M3016">
        <v>29124</v>
      </c>
      <c r="N3016">
        <v>1</v>
      </c>
      <c r="O3016">
        <v>0</v>
      </c>
      <c r="P3016">
        <v>10.61</v>
      </c>
      <c r="Q3016" t="b">
        <f t="shared" si="423"/>
        <v>1</v>
      </c>
      <c r="R3016" t="b">
        <f t="shared" si="424"/>
        <v>0</v>
      </c>
      <c r="S3016" t="b">
        <f t="shared" si="425"/>
        <v>0</v>
      </c>
      <c r="T3016" t="b">
        <f t="shared" si="426"/>
        <v>0</v>
      </c>
      <c r="U3016" t="b">
        <f t="shared" si="427"/>
        <v>0</v>
      </c>
      <c r="V3016" t="b">
        <f t="shared" si="428"/>
        <v>1</v>
      </c>
      <c r="W3016" t="b">
        <f t="shared" si="429"/>
        <v>1</v>
      </c>
      <c r="X3016" t="b">
        <f t="shared" si="430"/>
        <v>0</v>
      </c>
      <c r="Y3016" t="b">
        <f t="shared" si="431"/>
        <v>0</v>
      </c>
    </row>
    <row r="3017" spans="1:25" x14ac:dyDescent="0.3">
      <c r="A3017">
        <v>3015</v>
      </c>
      <c r="B3017" t="s">
        <v>83</v>
      </c>
      <c r="C3017" t="s">
        <v>111</v>
      </c>
      <c r="D3017" t="s">
        <v>107</v>
      </c>
      <c r="E3017" t="s">
        <v>100</v>
      </c>
      <c r="F3017" t="s">
        <v>87</v>
      </c>
      <c r="G3017" t="s">
        <v>112</v>
      </c>
      <c r="H3017">
        <v>1956</v>
      </c>
      <c r="I3017">
        <v>168</v>
      </c>
      <c r="J3017">
        <v>16.8</v>
      </c>
      <c r="K3017">
        <v>15</v>
      </c>
      <c r="L3017">
        <v>2023</v>
      </c>
      <c r="M3017">
        <v>33414</v>
      </c>
      <c r="N3017">
        <v>1</v>
      </c>
      <c r="O3017">
        <v>0</v>
      </c>
      <c r="P3017">
        <v>10.45</v>
      </c>
      <c r="Q3017" t="b">
        <f t="shared" si="423"/>
        <v>1</v>
      </c>
      <c r="R3017" t="b">
        <f t="shared" si="424"/>
        <v>0</v>
      </c>
      <c r="S3017" t="b">
        <f t="shared" si="425"/>
        <v>0</v>
      </c>
      <c r="T3017" t="b">
        <f t="shared" si="426"/>
        <v>0</v>
      </c>
      <c r="U3017" t="b">
        <f t="shared" si="427"/>
        <v>0</v>
      </c>
      <c r="V3017" t="b">
        <f t="shared" si="428"/>
        <v>1</v>
      </c>
      <c r="W3017" t="b">
        <f t="shared" si="429"/>
        <v>1</v>
      </c>
      <c r="X3017" t="b">
        <f t="shared" si="430"/>
        <v>0</v>
      </c>
      <c r="Y3017" t="b">
        <f t="shared" si="431"/>
        <v>0</v>
      </c>
    </row>
    <row r="3018" spans="1:25" x14ac:dyDescent="0.3">
      <c r="A3018">
        <v>3016</v>
      </c>
      <c r="B3018" t="s">
        <v>83</v>
      </c>
      <c r="C3018" t="s">
        <v>111</v>
      </c>
      <c r="D3018" t="s">
        <v>107</v>
      </c>
      <c r="E3018" t="s">
        <v>100</v>
      </c>
      <c r="F3018" t="s">
        <v>87</v>
      </c>
      <c r="G3018" t="s">
        <v>112</v>
      </c>
      <c r="H3018">
        <v>1956</v>
      </c>
      <c r="I3018">
        <v>168</v>
      </c>
      <c r="J3018">
        <v>16.8</v>
      </c>
      <c r="K3018">
        <v>15</v>
      </c>
      <c r="L3018">
        <v>2025</v>
      </c>
      <c r="M3018">
        <v>21294</v>
      </c>
      <c r="N3018">
        <v>1</v>
      </c>
      <c r="O3018">
        <v>0</v>
      </c>
      <c r="P3018">
        <v>13.33</v>
      </c>
      <c r="Q3018" t="b">
        <f t="shared" si="423"/>
        <v>1</v>
      </c>
      <c r="R3018" t="b">
        <f t="shared" si="424"/>
        <v>0</v>
      </c>
      <c r="S3018" t="b">
        <f t="shared" si="425"/>
        <v>0</v>
      </c>
      <c r="T3018" t="b">
        <f t="shared" si="426"/>
        <v>0</v>
      </c>
      <c r="U3018" t="b">
        <f t="shared" si="427"/>
        <v>0</v>
      </c>
      <c r="V3018" t="b">
        <f t="shared" si="428"/>
        <v>1</v>
      </c>
      <c r="W3018" t="b">
        <f t="shared" si="429"/>
        <v>1</v>
      </c>
      <c r="X3018" t="b">
        <f t="shared" si="430"/>
        <v>0</v>
      </c>
      <c r="Y3018" t="b">
        <f t="shared" si="431"/>
        <v>0</v>
      </c>
    </row>
    <row r="3019" spans="1:25" x14ac:dyDescent="0.3">
      <c r="A3019">
        <v>3017</v>
      </c>
      <c r="B3019" t="s">
        <v>83</v>
      </c>
      <c r="C3019" t="s">
        <v>111</v>
      </c>
      <c r="D3019" t="s">
        <v>107</v>
      </c>
      <c r="E3019" t="s">
        <v>100</v>
      </c>
      <c r="F3019" t="s">
        <v>87</v>
      </c>
      <c r="G3019" t="s">
        <v>112</v>
      </c>
      <c r="H3019">
        <v>1956</v>
      </c>
      <c r="I3019">
        <v>168</v>
      </c>
      <c r="J3019">
        <v>16.8</v>
      </c>
      <c r="K3019">
        <v>15</v>
      </c>
      <c r="L3019">
        <v>2021</v>
      </c>
      <c r="M3019">
        <v>81172</v>
      </c>
      <c r="N3019">
        <v>1</v>
      </c>
      <c r="O3019">
        <v>0</v>
      </c>
      <c r="P3019">
        <v>7.19</v>
      </c>
      <c r="Q3019" t="b">
        <f t="shared" si="423"/>
        <v>1</v>
      </c>
      <c r="R3019" t="b">
        <f t="shared" si="424"/>
        <v>0</v>
      </c>
      <c r="S3019" t="b">
        <f t="shared" si="425"/>
        <v>1</v>
      </c>
      <c r="T3019" t="b">
        <f t="shared" si="426"/>
        <v>0</v>
      </c>
      <c r="U3019" t="b">
        <f t="shared" si="427"/>
        <v>0</v>
      </c>
      <c r="V3019" t="b">
        <f t="shared" si="428"/>
        <v>0</v>
      </c>
      <c r="W3019" t="b">
        <f t="shared" si="429"/>
        <v>1</v>
      </c>
      <c r="X3019" t="b">
        <f t="shared" si="430"/>
        <v>0</v>
      </c>
      <c r="Y3019" t="b">
        <f t="shared" si="431"/>
        <v>0</v>
      </c>
    </row>
    <row r="3020" spans="1:25" x14ac:dyDescent="0.3">
      <c r="A3020">
        <v>3018</v>
      </c>
      <c r="B3020" t="s">
        <v>83</v>
      </c>
      <c r="C3020" t="s">
        <v>111</v>
      </c>
      <c r="D3020" t="s">
        <v>107</v>
      </c>
      <c r="E3020" t="s">
        <v>100</v>
      </c>
      <c r="F3020" t="s">
        <v>87</v>
      </c>
      <c r="G3020" t="s">
        <v>112</v>
      </c>
      <c r="H3020">
        <v>1956</v>
      </c>
      <c r="I3020">
        <v>168</v>
      </c>
      <c r="J3020">
        <v>16.8</v>
      </c>
      <c r="K3020">
        <v>15</v>
      </c>
      <c r="L3020">
        <v>2025</v>
      </c>
      <c r="M3020">
        <v>23069</v>
      </c>
      <c r="N3020">
        <v>1</v>
      </c>
      <c r="O3020">
        <v>0</v>
      </c>
      <c r="P3020">
        <v>13.19</v>
      </c>
      <c r="Q3020" t="b">
        <f t="shared" si="423"/>
        <v>1</v>
      </c>
      <c r="R3020" t="b">
        <f t="shared" si="424"/>
        <v>0</v>
      </c>
      <c r="S3020" t="b">
        <f t="shared" si="425"/>
        <v>0</v>
      </c>
      <c r="T3020" t="b">
        <f t="shared" si="426"/>
        <v>0</v>
      </c>
      <c r="U3020" t="b">
        <f t="shared" si="427"/>
        <v>0</v>
      </c>
      <c r="V3020" t="b">
        <f t="shared" si="428"/>
        <v>1</v>
      </c>
      <c r="W3020" t="b">
        <f t="shared" si="429"/>
        <v>1</v>
      </c>
      <c r="X3020" t="b">
        <f t="shared" si="430"/>
        <v>0</v>
      </c>
      <c r="Y3020" t="b">
        <f t="shared" si="431"/>
        <v>0</v>
      </c>
    </row>
    <row r="3021" spans="1:25" x14ac:dyDescent="0.3">
      <c r="A3021">
        <v>3019</v>
      </c>
      <c r="B3021" t="s">
        <v>83</v>
      </c>
      <c r="C3021" t="s">
        <v>111</v>
      </c>
      <c r="D3021" t="s">
        <v>107</v>
      </c>
      <c r="E3021" t="s">
        <v>100</v>
      </c>
      <c r="F3021" t="s">
        <v>87</v>
      </c>
      <c r="G3021" t="s">
        <v>112</v>
      </c>
      <c r="H3021">
        <v>1956</v>
      </c>
      <c r="I3021">
        <v>168</v>
      </c>
      <c r="J3021">
        <v>16.8</v>
      </c>
      <c r="K3021">
        <v>15</v>
      </c>
      <c r="L3021">
        <v>2021</v>
      </c>
      <c r="M3021">
        <v>104230</v>
      </c>
      <c r="N3021">
        <v>1</v>
      </c>
      <c r="O3021">
        <v>0</v>
      </c>
      <c r="P3021">
        <v>7.19</v>
      </c>
      <c r="Q3021" t="b">
        <f t="shared" si="423"/>
        <v>1</v>
      </c>
      <c r="R3021" t="b">
        <f t="shared" si="424"/>
        <v>0</v>
      </c>
      <c r="S3021" t="b">
        <f t="shared" si="425"/>
        <v>1</v>
      </c>
      <c r="T3021" t="b">
        <f t="shared" si="426"/>
        <v>0</v>
      </c>
      <c r="U3021" t="b">
        <f t="shared" si="427"/>
        <v>0</v>
      </c>
      <c r="V3021" t="b">
        <f t="shared" si="428"/>
        <v>0</v>
      </c>
      <c r="W3021" t="b">
        <f t="shared" si="429"/>
        <v>1</v>
      </c>
      <c r="X3021" t="b">
        <f t="shared" si="430"/>
        <v>0</v>
      </c>
      <c r="Y3021" t="b">
        <f t="shared" si="431"/>
        <v>0</v>
      </c>
    </row>
    <row r="3022" spans="1:25" x14ac:dyDescent="0.3">
      <c r="A3022">
        <v>3020</v>
      </c>
      <c r="B3022" t="s">
        <v>83</v>
      </c>
      <c r="C3022" t="s">
        <v>111</v>
      </c>
      <c r="D3022" t="s">
        <v>107</v>
      </c>
      <c r="E3022" t="s">
        <v>100</v>
      </c>
      <c r="F3022" t="s">
        <v>87</v>
      </c>
      <c r="G3022" t="s">
        <v>112</v>
      </c>
      <c r="H3022">
        <v>1956</v>
      </c>
      <c r="I3022">
        <v>168</v>
      </c>
      <c r="J3022">
        <v>16.8</v>
      </c>
      <c r="K3022">
        <v>15</v>
      </c>
      <c r="L3022">
        <v>2022</v>
      </c>
      <c r="M3022">
        <v>81121</v>
      </c>
      <c r="N3022">
        <v>1</v>
      </c>
      <c r="O3022">
        <v>1</v>
      </c>
      <c r="P3022">
        <v>8.1300000000000008</v>
      </c>
      <c r="Q3022" t="b">
        <f t="shared" si="423"/>
        <v>1</v>
      </c>
      <c r="R3022" t="b">
        <f t="shared" si="424"/>
        <v>0</v>
      </c>
      <c r="S3022" t="b">
        <f t="shared" si="425"/>
        <v>1</v>
      </c>
      <c r="T3022" t="b">
        <f t="shared" si="426"/>
        <v>0</v>
      </c>
      <c r="U3022" t="b">
        <f t="shared" si="427"/>
        <v>0</v>
      </c>
      <c r="V3022" t="b">
        <f t="shared" si="428"/>
        <v>0</v>
      </c>
      <c r="W3022" t="b">
        <f t="shared" si="429"/>
        <v>1</v>
      </c>
      <c r="X3022" t="b">
        <f t="shared" si="430"/>
        <v>0</v>
      </c>
      <c r="Y3022" t="b">
        <f t="shared" si="431"/>
        <v>0</v>
      </c>
    </row>
    <row r="3023" spans="1:25" x14ac:dyDescent="0.3">
      <c r="A3023">
        <v>3021</v>
      </c>
      <c r="B3023" t="s">
        <v>83</v>
      </c>
      <c r="C3023" t="s">
        <v>111</v>
      </c>
      <c r="D3023" t="s">
        <v>107</v>
      </c>
      <c r="E3023" t="s">
        <v>100</v>
      </c>
      <c r="F3023" t="s">
        <v>87</v>
      </c>
      <c r="G3023" t="s">
        <v>112</v>
      </c>
      <c r="H3023">
        <v>1956</v>
      </c>
      <c r="I3023">
        <v>168</v>
      </c>
      <c r="J3023">
        <v>16.8</v>
      </c>
      <c r="K3023">
        <v>15</v>
      </c>
      <c r="L3023">
        <v>2025</v>
      </c>
      <c r="M3023">
        <v>20087</v>
      </c>
      <c r="N3023">
        <v>1</v>
      </c>
      <c r="O3023">
        <v>0</v>
      </c>
      <c r="P3023">
        <v>13.27</v>
      </c>
      <c r="Q3023" t="b">
        <f t="shared" si="423"/>
        <v>1</v>
      </c>
      <c r="R3023" t="b">
        <f t="shared" si="424"/>
        <v>0</v>
      </c>
      <c r="S3023" t="b">
        <f t="shared" si="425"/>
        <v>0</v>
      </c>
      <c r="T3023" t="b">
        <f t="shared" si="426"/>
        <v>0</v>
      </c>
      <c r="U3023" t="b">
        <f t="shared" si="427"/>
        <v>0</v>
      </c>
      <c r="V3023" t="b">
        <f t="shared" si="428"/>
        <v>1</v>
      </c>
      <c r="W3023" t="b">
        <f t="shared" si="429"/>
        <v>1</v>
      </c>
      <c r="X3023" t="b">
        <f t="shared" si="430"/>
        <v>0</v>
      </c>
      <c r="Y3023" t="b">
        <f t="shared" si="431"/>
        <v>0</v>
      </c>
    </row>
    <row r="3024" spans="1:25" x14ac:dyDescent="0.3">
      <c r="A3024">
        <v>3022</v>
      </c>
      <c r="B3024" t="s">
        <v>83</v>
      </c>
      <c r="C3024" t="s">
        <v>111</v>
      </c>
      <c r="D3024" t="s">
        <v>107</v>
      </c>
      <c r="E3024" t="s">
        <v>100</v>
      </c>
      <c r="F3024" t="s">
        <v>87</v>
      </c>
      <c r="G3024" t="s">
        <v>112</v>
      </c>
      <c r="H3024">
        <v>1956</v>
      </c>
      <c r="I3024">
        <v>168</v>
      </c>
      <c r="J3024">
        <v>16.8</v>
      </c>
      <c r="K3024">
        <v>15</v>
      </c>
      <c r="L3024">
        <v>2021</v>
      </c>
      <c r="M3024">
        <v>53519</v>
      </c>
      <c r="N3024">
        <v>1</v>
      </c>
      <c r="O3024">
        <v>0</v>
      </c>
      <c r="P3024">
        <v>7.74</v>
      </c>
      <c r="Q3024" t="b">
        <f t="shared" si="423"/>
        <v>1</v>
      </c>
      <c r="R3024" t="b">
        <f t="shared" si="424"/>
        <v>0</v>
      </c>
      <c r="S3024" t="b">
        <f t="shared" si="425"/>
        <v>1</v>
      </c>
      <c r="T3024" t="b">
        <f t="shared" si="426"/>
        <v>0</v>
      </c>
      <c r="U3024" t="b">
        <f t="shared" si="427"/>
        <v>0</v>
      </c>
      <c r="V3024" t="b">
        <f t="shared" si="428"/>
        <v>0</v>
      </c>
      <c r="W3024" t="b">
        <f t="shared" si="429"/>
        <v>1</v>
      </c>
      <c r="X3024" t="b">
        <f t="shared" si="430"/>
        <v>0</v>
      </c>
      <c r="Y3024" t="b">
        <f t="shared" si="431"/>
        <v>0</v>
      </c>
    </row>
    <row r="3025" spans="1:25" x14ac:dyDescent="0.3">
      <c r="A3025">
        <v>3023</v>
      </c>
      <c r="B3025" t="s">
        <v>83</v>
      </c>
      <c r="C3025" t="s">
        <v>111</v>
      </c>
      <c r="D3025" t="s">
        <v>107</v>
      </c>
      <c r="E3025" t="s">
        <v>100</v>
      </c>
      <c r="F3025" t="s">
        <v>87</v>
      </c>
      <c r="G3025" t="s">
        <v>112</v>
      </c>
      <c r="H3025">
        <v>1956</v>
      </c>
      <c r="I3025">
        <v>168</v>
      </c>
      <c r="J3025">
        <v>16.8</v>
      </c>
      <c r="K3025">
        <v>15</v>
      </c>
      <c r="L3025">
        <v>2026</v>
      </c>
      <c r="M3025">
        <v>5839</v>
      </c>
      <c r="N3025">
        <v>1</v>
      </c>
      <c r="O3025">
        <v>0</v>
      </c>
      <c r="P3025">
        <v>14.57</v>
      </c>
      <c r="Q3025" t="b">
        <f t="shared" si="423"/>
        <v>1</v>
      </c>
      <c r="R3025" t="b">
        <f t="shared" si="424"/>
        <v>0</v>
      </c>
      <c r="S3025" t="b">
        <f t="shared" si="425"/>
        <v>0</v>
      </c>
      <c r="T3025" t="b">
        <f t="shared" si="426"/>
        <v>0</v>
      </c>
      <c r="U3025" t="b">
        <f t="shared" si="427"/>
        <v>0</v>
      </c>
      <c r="V3025" t="b">
        <f t="shared" si="428"/>
        <v>1</v>
      </c>
      <c r="W3025" t="b">
        <f t="shared" si="429"/>
        <v>1</v>
      </c>
      <c r="X3025" t="b">
        <f t="shared" si="430"/>
        <v>0</v>
      </c>
      <c r="Y3025" t="b">
        <f t="shared" si="431"/>
        <v>0</v>
      </c>
    </row>
    <row r="3026" spans="1:25" x14ac:dyDescent="0.3">
      <c r="A3026">
        <v>3024</v>
      </c>
      <c r="B3026" t="s">
        <v>83</v>
      </c>
      <c r="C3026" t="s">
        <v>111</v>
      </c>
      <c r="D3026" t="s">
        <v>107</v>
      </c>
      <c r="E3026" t="s">
        <v>100</v>
      </c>
      <c r="F3026" t="s">
        <v>87</v>
      </c>
      <c r="G3026" t="s">
        <v>112</v>
      </c>
      <c r="H3026">
        <v>1956</v>
      </c>
      <c r="I3026">
        <v>168</v>
      </c>
      <c r="J3026">
        <v>16.8</v>
      </c>
      <c r="K3026">
        <v>15</v>
      </c>
      <c r="L3026">
        <v>2025</v>
      </c>
      <c r="M3026">
        <v>17926</v>
      </c>
      <c r="N3026">
        <v>1</v>
      </c>
      <c r="O3026">
        <v>0</v>
      </c>
      <c r="P3026">
        <v>13.1</v>
      </c>
      <c r="Q3026" t="b">
        <f t="shared" si="423"/>
        <v>1</v>
      </c>
      <c r="R3026" t="b">
        <f t="shared" si="424"/>
        <v>0</v>
      </c>
      <c r="S3026" t="b">
        <f t="shared" si="425"/>
        <v>0</v>
      </c>
      <c r="T3026" t="b">
        <f t="shared" si="426"/>
        <v>0</v>
      </c>
      <c r="U3026" t="b">
        <f t="shared" si="427"/>
        <v>0</v>
      </c>
      <c r="V3026" t="b">
        <f t="shared" si="428"/>
        <v>1</v>
      </c>
      <c r="W3026" t="b">
        <f t="shared" si="429"/>
        <v>1</v>
      </c>
      <c r="X3026" t="b">
        <f t="shared" si="430"/>
        <v>0</v>
      </c>
      <c r="Y3026" t="b">
        <f t="shared" si="431"/>
        <v>0</v>
      </c>
    </row>
    <row r="3027" spans="1:25" x14ac:dyDescent="0.3">
      <c r="A3027">
        <v>3025</v>
      </c>
      <c r="B3027" t="s">
        <v>83</v>
      </c>
      <c r="C3027" t="s">
        <v>111</v>
      </c>
      <c r="D3027" t="s">
        <v>107</v>
      </c>
      <c r="E3027" t="s">
        <v>100</v>
      </c>
      <c r="F3027" t="s">
        <v>87</v>
      </c>
      <c r="G3027" t="s">
        <v>112</v>
      </c>
      <c r="H3027">
        <v>1956</v>
      </c>
      <c r="I3027">
        <v>168</v>
      </c>
      <c r="J3027">
        <v>16.8</v>
      </c>
      <c r="K3027">
        <v>15</v>
      </c>
      <c r="L3027">
        <v>2021</v>
      </c>
      <c r="M3027">
        <v>72278</v>
      </c>
      <c r="N3027">
        <v>1</v>
      </c>
      <c r="O3027">
        <v>0</v>
      </c>
      <c r="P3027">
        <v>8.07</v>
      </c>
      <c r="Q3027" t="b">
        <f t="shared" si="423"/>
        <v>1</v>
      </c>
      <c r="R3027" t="b">
        <f t="shared" si="424"/>
        <v>0</v>
      </c>
      <c r="S3027" t="b">
        <f t="shared" si="425"/>
        <v>1</v>
      </c>
      <c r="T3027" t="b">
        <f t="shared" si="426"/>
        <v>0</v>
      </c>
      <c r="U3027" t="b">
        <f t="shared" si="427"/>
        <v>0</v>
      </c>
      <c r="V3027" t="b">
        <f t="shared" si="428"/>
        <v>0</v>
      </c>
      <c r="W3027" t="b">
        <f t="shared" si="429"/>
        <v>1</v>
      </c>
      <c r="X3027" t="b">
        <f t="shared" si="430"/>
        <v>0</v>
      </c>
      <c r="Y3027" t="b">
        <f t="shared" si="431"/>
        <v>0</v>
      </c>
    </row>
    <row r="3028" spans="1:25" x14ac:dyDescent="0.3">
      <c r="A3028">
        <v>3026</v>
      </c>
      <c r="B3028" t="s">
        <v>83</v>
      </c>
      <c r="C3028" t="s">
        <v>111</v>
      </c>
      <c r="D3028" t="s">
        <v>107</v>
      </c>
      <c r="E3028" t="s">
        <v>100</v>
      </c>
      <c r="F3028" t="s">
        <v>87</v>
      </c>
      <c r="G3028" t="s">
        <v>112</v>
      </c>
      <c r="H3028">
        <v>1956</v>
      </c>
      <c r="I3028">
        <v>168</v>
      </c>
      <c r="J3028">
        <v>16.8</v>
      </c>
      <c r="K3028">
        <v>15</v>
      </c>
      <c r="L3028">
        <v>2025</v>
      </c>
      <c r="M3028">
        <v>20937</v>
      </c>
      <c r="N3028">
        <v>1</v>
      </c>
      <c r="O3028">
        <v>1</v>
      </c>
      <c r="P3028">
        <v>12.63</v>
      </c>
      <c r="Q3028" t="b">
        <f t="shared" si="423"/>
        <v>1</v>
      </c>
      <c r="R3028" t="b">
        <f t="shared" si="424"/>
        <v>0</v>
      </c>
      <c r="S3028" t="b">
        <f t="shared" si="425"/>
        <v>0</v>
      </c>
      <c r="T3028" t="b">
        <f t="shared" si="426"/>
        <v>0</v>
      </c>
      <c r="U3028" t="b">
        <f t="shared" si="427"/>
        <v>0</v>
      </c>
      <c r="V3028" t="b">
        <f t="shared" si="428"/>
        <v>1</v>
      </c>
      <c r="W3028" t="b">
        <f t="shared" si="429"/>
        <v>1</v>
      </c>
      <c r="X3028" t="b">
        <f t="shared" si="430"/>
        <v>0</v>
      </c>
      <c r="Y3028" t="b">
        <f t="shared" si="431"/>
        <v>0</v>
      </c>
    </row>
    <row r="3029" spans="1:25" x14ac:dyDescent="0.3">
      <c r="A3029">
        <v>3027</v>
      </c>
      <c r="B3029" t="s">
        <v>83</v>
      </c>
      <c r="C3029" t="s">
        <v>111</v>
      </c>
      <c r="D3029" t="s">
        <v>107</v>
      </c>
      <c r="E3029" t="s">
        <v>100</v>
      </c>
      <c r="F3029" t="s">
        <v>87</v>
      </c>
      <c r="G3029" t="s">
        <v>112</v>
      </c>
      <c r="H3029">
        <v>1956</v>
      </c>
      <c r="I3029">
        <v>168</v>
      </c>
      <c r="J3029">
        <v>16.8</v>
      </c>
      <c r="K3029">
        <v>15</v>
      </c>
      <c r="L3029">
        <v>2020</v>
      </c>
      <c r="M3029">
        <v>58710</v>
      </c>
      <c r="N3029">
        <v>2</v>
      </c>
      <c r="O3029">
        <v>0</v>
      </c>
      <c r="P3029">
        <v>6.17</v>
      </c>
      <c r="Q3029" t="b">
        <f t="shared" si="423"/>
        <v>1</v>
      </c>
      <c r="R3029" t="b">
        <f t="shared" si="424"/>
        <v>0</v>
      </c>
      <c r="S3029" t="b">
        <f t="shared" si="425"/>
        <v>1</v>
      </c>
      <c r="T3029" t="b">
        <f t="shared" si="426"/>
        <v>0</v>
      </c>
      <c r="U3029" t="b">
        <f t="shared" si="427"/>
        <v>0</v>
      </c>
      <c r="V3029" t="b">
        <f t="shared" si="428"/>
        <v>0</v>
      </c>
      <c r="W3029" t="b">
        <f t="shared" si="429"/>
        <v>0</v>
      </c>
      <c r="X3029" t="b">
        <f t="shared" si="430"/>
        <v>0</v>
      </c>
      <c r="Y3029" t="b">
        <f t="shared" si="431"/>
        <v>0</v>
      </c>
    </row>
    <row r="3030" spans="1:25" x14ac:dyDescent="0.3">
      <c r="A3030">
        <v>3028</v>
      </c>
      <c r="B3030" t="s">
        <v>83</v>
      </c>
      <c r="C3030" t="s">
        <v>111</v>
      </c>
      <c r="D3030" t="s">
        <v>107</v>
      </c>
      <c r="E3030" t="s">
        <v>100</v>
      </c>
      <c r="F3030" t="s">
        <v>87</v>
      </c>
      <c r="G3030" t="s">
        <v>112</v>
      </c>
      <c r="H3030">
        <v>1956</v>
      </c>
      <c r="I3030">
        <v>168</v>
      </c>
      <c r="J3030">
        <v>16.8</v>
      </c>
      <c r="K3030">
        <v>15</v>
      </c>
      <c r="L3030">
        <v>2023</v>
      </c>
      <c r="M3030">
        <v>58706</v>
      </c>
      <c r="N3030">
        <v>2</v>
      </c>
      <c r="O3030">
        <v>0</v>
      </c>
      <c r="P3030">
        <v>9.7899999999999991</v>
      </c>
      <c r="Q3030" t="b">
        <f t="shared" si="423"/>
        <v>1</v>
      </c>
      <c r="R3030" t="b">
        <f t="shared" si="424"/>
        <v>0</v>
      </c>
      <c r="S3030" t="b">
        <f t="shared" si="425"/>
        <v>1</v>
      </c>
      <c r="T3030" t="b">
        <f t="shared" si="426"/>
        <v>0</v>
      </c>
      <c r="U3030" t="b">
        <f t="shared" si="427"/>
        <v>0</v>
      </c>
      <c r="V3030" t="b">
        <f t="shared" si="428"/>
        <v>1</v>
      </c>
      <c r="W3030" t="b">
        <f t="shared" si="429"/>
        <v>1</v>
      </c>
      <c r="X3030" t="b">
        <f t="shared" si="430"/>
        <v>0</v>
      </c>
      <c r="Y3030" t="b">
        <f t="shared" si="431"/>
        <v>0</v>
      </c>
    </row>
    <row r="3031" spans="1:25" x14ac:dyDescent="0.3">
      <c r="A3031">
        <v>3029</v>
      </c>
      <c r="B3031" t="s">
        <v>83</v>
      </c>
      <c r="C3031" t="s">
        <v>111</v>
      </c>
      <c r="D3031" t="s">
        <v>107</v>
      </c>
      <c r="E3031" t="s">
        <v>100</v>
      </c>
      <c r="F3031" t="s">
        <v>87</v>
      </c>
      <c r="G3031" t="s">
        <v>112</v>
      </c>
      <c r="H3031">
        <v>1956</v>
      </c>
      <c r="I3031">
        <v>168</v>
      </c>
      <c r="J3031">
        <v>16.8</v>
      </c>
      <c r="K3031">
        <v>15</v>
      </c>
      <c r="L3031">
        <v>2026</v>
      </c>
      <c r="M3031">
        <v>5197</v>
      </c>
      <c r="N3031">
        <v>1</v>
      </c>
      <c r="O3031">
        <v>0</v>
      </c>
      <c r="P3031">
        <v>14.99</v>
      </c>
      <c r="Q3031" t="b">
        <f t="shared" si="423"/>
        <v>1</v>
      </c>
      <c r="R3031" t="b">
        <f t="shared" si="424"/>
        <v>0</v>
      </c>
      <c r="S3031" t="b">
        <f t="shared" si="425"/>
        <v>0</v>
      </c>
      <c r="T3031" t="b">
        <f t="shared" si="426"/>
        <v>0</v>
      </c>
      <c r="U3031" t="b">
        <f t="shared" si="427"/>
        <v>0</v>
      </c>
      <c r="V3031" t="b">
        <f t="shared" si="428"/>
        <v>1</v>
      </c>
      <c r="W3031" t="b">
        <f t="shared" si="429"/>
        <v>1</v>
      </c>
      <c r="X3031" t="b">
        <f t="shared" si="430"/>
        <v>0</v>
      </c>
      <c r="Y3031" t="b">
        <f t="shared" si="431"/>
        <v>0</v>
      </c>
    </row>
    <row r="3032" spans="1:25" x14ac:dyDescent="0.3">
      <c r="A3032">
        <v>3030</v>
      </c>
      <c r="B3032" t="s">
        <v>83</v>
      </c>
      <c r="C3032" t="s">
        <v>111</v>
      </c>
      <c r="D3032" t="s">
        <v>107</v>
      </c>
      <c r="E3032" t="s">
        <v>100</v>
      </c>
      <c r="F3032" t="s">
        <v>87</v>
      </c>
      <c r="G3032" t="s">
        <v>112</v>
      </c>
      <c r="H3032">
        <v>1956</v>
      </c>
      <c r="I3032">
        <v>168</v>
      </c>
      <c r="J3032">
        <v>16.8</v>
      </c>
      <c r="K3032">
        <v>15</v>
      </c>
      <c r="L3032">
        <v>2021</v>
      </c>
      <c r="M3032">
        <v>86328</v>
      </c>
      <c r="N3032">
        <v>1</v>
      </c>
      <c r="O3032">
        <v>0</v>
      </c>
      <c r="P3032">
        <v>7.08</v>
      </c>
      <c r="Q3032" t="b">
        <f t="shared" si="423"/>
        <v>1</v>
      </c>
      <c r="R3032" t="b">
        <f t="shared" si="424"/>
        <v>0</v>
      </c>
      <c r="S3032" t="b">
        <f t="shared" si="425"/>
        <v>1</v>
      </c>
      <c r="T3032" t="b">
        <f t="shared" si="426"/>
        <v>0</v>
      </c>
      <c r="U3032" t="b">
        <f t="shared" si="427"/>
        <v>0</v>
      </c>
      <c r="V3032" t="b">
        <f t="shared" si="428"/>
        <v>0</v>
      </c>
      <c r="W3032" t="b">
        <f t="shared" si="429"/>
        <v>1</v>
      </c>
      <c r="X3032" t="b">
        <f t="shared" si="430"/>
        <v>0</v>
      </c>
      <c r="Y3032" t="b">
        <f t="shared" si="431"/>
        <v>0</v>
      </c>
    </row>
    <row r="3033" spans="1:25" x14ac:dyDescent="0.3">
      <c r="A3033">
        <v>3031</v>
      </c>
      <c r="B3033" t="s">
        <v>83</v>
      </c>
      <c r="C3033" t="s">
        <v>111</v>
      </c>
      <c r="D3033" t="s">
        <v>107</v>
      </c>
      <c r="E3033" t="s">
        <v>100</v>
      </c>
      <c r="F3033" t="s">
        <v>87</v>
      </c>
      <c r="G3033" t="s">
        <v>112</v>
      </c>
      <c r="H3033">
        <v>1956</v>
      </c>
      <c r="I3033">
        <v>168</v>
      </c>
      <c r="J3033">
        <v>16.8</v>
      </c>
      <c r="K3033">
        <v>15</v>
      </c>
      <c r="L3033">
        <v>2022</v>
      </c>
      <c r="M3033">
        <v>70991</v>
      </c>
      <c r="N3033">
        <v>2</v>
      </c>
      <c r="O3033">
        <v>0</v>
      </c>
      <c r="P3033">
        <v>8.8800000000000008</v>
      </c>
      <c r="Q3033" t="b">
        <f t="shared" si="423"/>
        <v>1</v>
      </c>
      <c r="R3033" t="b">
        <f t="shared" si="424"/>
        <v>0</v>
      </c>
      <c r="S3033" t="b">
        <f t="shared" si="425"/>
        <v>1</v>
      </c>
      <c r="T3033" t="b">
        <f t="shared" si="426"/>
        <v>0</v>
      </c>
      <c r="U3033" t="b">
        <f t="shared" si="427"/>
        <v>0</v>
      </c>
      <c r="V3033" t="b">
        <f t="shared" si="428"/>
        <v>0</v>
      </c>
      <c r="W3033" t="b">
        <f t="shared" si="429"/>
        <v>1</v>
      </c>
      <c r="X3033" t="b">
        <f t="shared" si="430"/>
        <v>0</v>
      </c>
      <c r="Y3033" t="b">
        <f t="shared" si="431"/>
        <v>0</v>
      </c>
    </row>
    <row r="3034" spans="1:25" x14ac:dyDescent="0.3">
      <c r="A3034">
        <v>3032</v>
      </c>
      <c r="B3034" t="s">
        <v>83</v>
      </c>
      <c r="C3034" t="s">
        <v>111</v>
      </c>
      <c r="D3034" t="s">
        <v>107</v>
      </c>
      <c r="E3034" t="s">
        <v>100</v>
      </c>
      <c r="F3034" t="s">
        <v>87</v>
      </c>
      <c r="G3034" t="s">
        <v>112</v>
      </c>
      <c r="H3034">
        <v>1956</v>
      </c>
      <c r="I3034">
        <v>168</v>
      </c>
      <c r="J3034">
        <v>16.8</v>
      </c>
      <c r="K3034">
        <v>15</v>
      </c>
      <c r="L3034">
        <v>2026</v>
      </c>
      <c r="M3034">
        <v>5814</v>
      </c>
      <c r="N3034">
        <v>1</v>
      </c>
      <c r="O3034">
        <v>0</v>
      </c>
      <c r="P3034">
        <v>15.12</v>
      </c>
      <c r="Q3034" t="b">
        <f t="shared" si="423"/>
        <v>1</v>
      </c>
      <c r="R3034" t="b">
        <f t="shared" si="424"/>
        <v>0</v>
      </c>
      <c r="S3034" t="b">
        <f t="shared" si="425"/>
        <v>0</v>
      </c>
      <c r="T3034" t="b">
        <f t="shared" si="426"/>
        <v>0</v>
      </c>
      <c r="U3034" t="b">
        <f t="shared" si="427"/>
        <v>0</v>
      </c>
      <c r="V3034" t="b">
        <f t="shared" si="428"/>
        <v>1</v>
      </c>
      <c r="W3034" t="b">
        <f t="shared" si="429"/>
        <v>1</v>
      </c>
      <c r="X3034" t="b">
        <f t="shared" si="430"/>
        <v>0</v>
      </c>
      <c r="Y3034" t="b">
        <f t="shared" si="431"/>
        <v>0</v>
      </c>
    </row>
    <row r="3035" spans="1:25" x14ac:dyDescent="0.3">
      <c r="A3035">
        <v>3033</v>
      </c>
      <c r="B3035" t="s">
        <v>83</v>
      </c>
      <c r="C3035" t="s">
        <v>111</v>
      </c>
      <c r="D3035" t="s">
        <v>107</v>
      </c>
      <c r="E3035" t="s">
        <v>100</v>
      </c>
      <c r="F3035" t="s">
        <v>87</v>
      </c>
      <c r="G3035" t="s">
        <v>112</v>
      </c>
      <c r="H3035">
        <v>1956</v>
      </c>
      <c r="I3035">
        <v>168</v>
      </c>
      <c r="J3035">
        <v>16.8</v>
      </c>
      <c r="K3035">
        <v>15</v>
      </c>
      <c r="L3035">
        <v>2024</v>
      </c>
      <c r="M3035">
        <v>26783</v>
      </c>
      <c r="N3035">
        <v>2</v>
      </c>
      <c r="O3035">
        <v>0</v>
      </c>
      <c r="P3035">
        <v>12.04</v>
      </c>
      <c r="Q3035" t="b">
        <f t="shared" si="423"/>
        <v>1</v>
      </c>
      <c r="R3035" t="b">
        <f t="shared" si="424"/>
        <v>0</v>
      </c>
      <c r="S3035" t="b">
        <f t="shared" si="425"/>
        <v>0</v>
      </c>
      <c r="T3035" t="b">
        <f t="shared" si="426"/>
        <v>0</v>
      </c>
      <c r="U3035" t="b">
        <f t="shared" si="427"/>
        <v>0</v>
      </c>
      <c r="V3035" t="b">
        <f t="shared" si="428"/>
        <v>1</v>
      </c>
      <c r="W3035" t="b">
        <f t="shared" si="429"/>
        <v>1</v>
      </c>
      <c r="X3035" t="b">
        <f t="shared" si="430"/>
        <v>0</v>
      </c>
      <c r="Y3035" t="b">
        <f t="shared" si="431"/>
        <v>0</v>
      </c>
    </row>
    <row r="3036" spans="1:25" x14ac:dyDescent="0.3">
      <c r="A3036">
        <v>3034</v>
      </c>
      <c r="B3036" t="s">
        <v>83</v>
      </c>
      <c r="C3036" t="s">
        <v>111</v>
      </c>
      <c r="D3036" t="s">
        <v>107</v>
      </c>
      <c r="E3036" t="s">
        <v>100</v>
      </c>
      <c r="F3036" t="s">
        <v>87</v>
      </c>
      <c r="G3036" t="s">
        <v>112</v>
      </c>
      <c r="H3036">
        <v>1956</v>
      </c>
      <c r="I3036">
        <v>168</v>
      </c>
      <c r="J3036">
        <v>16.8</v>
      </c>
      <c r="K3036">
        <v>15</v>
      </c>
      <c r="L3036">
        <v>2021</v>
      </c>
      <c r="M3036">
        <v>54117</v>
      </c>
      <c r="N3036">
        <v>1</v>
      </c>
      <c r="O3036">
        <v>0</v>
      </c>
      <c r="P3036">
        <v>7.79</v>
      </c>
      <c r="Q3036" t="b">
        <f t="shared" si="423"/>
        <v>1</v>
      </c>
      <c r="R3036" t="b">
        <f t="shared" si="424"/>
        <v>0</v>
      </c>
      <c r="S3036" t="b">
        <f t="shared" si="425"/>
        <v>1</v>
      </c>
      <c r="T3036" t="b">
        <f t="shared" si="426"/>
        <v>0</v>
      </c>
      <c r="U3036" t="b">
        <f t="shared" si="427"/>
        <v>0</v>
      </c>
      <c r="V3036" t="b">
        <f t="shared" si="428"/>
        <v>0</v>
      </c>
      <c r="W3036" t="b">
        <f t="shared" si="429"/>
        <v>1</v>
      </c>
      <c r="X3036" t="b">
        <f t="shared" si="430"/>
        <v>0</v>
      </c>
      <c r="Y3036" t="b">
        <f t="shared" si="431"/>
        <v>0</v>
      </c>
    </row>
    <row r="3037" spans="1:25" x14ac:dyDescent="0.3">
      <c r="A3037">
        <v>3035</v>
      </c>
      <c r="B3037" t="s">
        <v>83</v>
      </c>
      <c r="C3037" t="s">
        <v>111</v>
      </c>
      <c r="D3037" t="s">
        <v>107</v>
      </c>
      <c r="E3037" t="s">
        <v>100</v>
      </c>
      <c r="F3037" t="s">
        <v>87</v>
      </c>
      <c r="G3037" t="s">
        <v>112</v>
      </c>
      <c r="H3037">
        <v>1956</v>
      </c>
      <c r="I3037">
        <v>168</v>
      </c>
      <c r="J3037">
        <v>16.8</v>
      </c>
      <c r="K3037">
        <v>15</v>
      </c>
      <c r="L3037">
        <v>2023</v>
      </c>
      <c r="M3037">
        <v>63368</v>
      </c>
      <c r="N3037">
        <v>1</v>
      </c>
      <c r="O3037">
        <v>0</v>
      </c>
      <c r="P3037">
        <v>10.6</v>
      </c>
      <c r="Q3037" t="b">
        <f t="shared" si="423"/>
        <v>1</v>
      </c>
      <c r="R3037" t="b">
        <f t="shared" si="424"/>
        <v>0</v>
      </c>
      <c r="S3037" t="b">
        <f t="shared" si="425"/>
        <v>1</v>
      </c>
      <c r="T3037" t="b">
        <f t="shared" si="426"/>
        <v>0</v>
      </c>
      <c r="U3037" t="b">
        <f t="shared" si="427"/>
        <v>0</v>
      </c>
      <c r="V3037" t="b">
        <f t="shared" si="428"/>
        <v>1</v>
      </c>
      <c r="W3037" t="b">
        <f t="shared" si="429"/>
        <v>1</v>
      </c>
      <c r="X3037" t="b">
        <f t="shared" si="430"/>
        <v>0</v>
      </c>
      <c r="Y3037" t="b">
        <f t="shared" si="431"/>
        <v>0</v>
      </c>
    </row>
    <row r="3038" spans="1:25" x14ac:dyDescent="0.3">
      <c r="A3038">
        <v>3036</v>
      </c>
      <c r="B3038" t="s">
        <v>83</v>
      </c>
      <c r="C3038" t="s">
        <v>111</v>
      </c>
      <c r="D3038" t="s">
        <v>107</v>
      </c>
      <c r="E3038" t="s">
        <v>100</v>
      </c>
      <c r="F3038" t="s">
        <v>87</v>
      </c>
      <c r="G3038" t="s">
        <v>112</v>
      </c>
      <c r="H3038">
        <v>1956</v>
      </c>
      <c r="I3038">
        <v>168</v>
      </c>
      <c r="J3038">
        <v>16.8</v>
      </c>
      <c r="K3038">
        <v>15</v>
      </c>
      <c r="L3038">
        <v>2023</v>
      </c>
      <c r="M3038">
        <v>30763</v>
      </c>
      <c r="N3038">
        <v>1</v>
      </c>
      <c r="O3038">
        <v>0</v>
      </c>
      <c r="P3038">
        <v>10.86</v>
      </c>
      <c r="Q3038" t="b">
        <f t="shared" si="423"/>
        <v>1</v>
      </c>
      <c r="R3038" t="b">
        <f t="shared" si="424"/>
        <v>0</v>
      </c>
      <c r="S3038" t="b">
        <f t="shared" si="425"/>
        <v>0</v>
      </c>
      <c r="T3038" t="b">
        <f t="shared" si="426"/>
        <v>0</v>
      </c>
      <c r="U3038" t="b">
        <f t="shared" si="427"/>
        <v>0</v>
      </c>
      <c r="V3038" t="b">
        <f t="shared" si="428"/>
        <v>1</v>
      </c>
      <c r="W3038" t="b">
        <f t="shared" si="429"/>
        <v>1</v>
      </c>
      <c r="X3038" t="b">
        <f t="shared" si="430"/>
        <v>0</v>
      </c>
      <c r="Y3038" t="b">
        <f t="shared" si="431"/>
        <v>0</v>
      </c>
    </row>
    <row r="3039" spans="1:25" x14ac:dyDescent="0.3">
      <c r="A3039">
        <v>3037</v>
      </c>
      <c r="B3039" t="s">
        <v>83</v>
      </c>
      <c r="C3039" t="s">
        <v>111</v>
      </c>
      <c r="D3039" t="s">
        <v>107</v>
      </c>
      <c r="E3039" t="s">
        <v>100</v>
      </c>
      <c r="F3039" t="s">
        <v>87</v>
      </c>
      <c r="G3039" t="s">
        <v>112</v>
      </c>
      <c r="H3039">
        <v>1956</v>
      </c>
      <c r="I3039">
        <v>168</v>
      </c>
      <c r="J3039">
        <v>16.8</v>
      </c>
      <c r="K3039">
        <v>15</v>
      </c>
      <c r="L3039">
        <v>2025</v>
      </c>
      <c r="M3039">
        <v>26375</v>
      </c>
      <c r="N3039">
        <v>1</v>
      </c>
      <c r="O3039">
        <v>0</v>
      </c>
      <c r="P3039">
        <v>13.64</v>
      </c>
      <c r="Q3039" t="b">
        <f t="shared" si="423"/>
        <v>1</v>
      </c>
      <c r="R3039" t="b">
        <f t="shared" si="424"/>
        <v>0</v>
      </c>
      <c r="S3039" t="b">
        <f t="shared" si="425"/>
        <v>0</v>
      </c>
      <c r="T3039" t="b">
        <f t="shared" si="426"/>
        <v>0</v>
      </c>
      <c r="U3039" t="b">
        <f t="shared" si="427"/>
        <v>0</v>
      </c>
      <c r="V3039" t="b">
        <f t="shared" si="428"/>
        <v>1</v>
      </c>
      <c r="W3039" t="b">
        <f t="shared" si="429"/>
        <v>1</v>
      </c>
      <c r="X3039" t="b">
        <f t="shared" si="430"/>
        <v>0</v>
      </c>
      <c r="Y3039" t="b">
        <f t="shared" si="431"/>
        <v>0</v>
      </c>
    </row>
    <row r="3040" spans="1:25" x14ac:dyDescent="0.3">
      <c r="A3040">
        <v>3038</v>
      </c>
      <c r="B3040" t="s">
        <v>83</v>
      </c>
      <c r="C3040" t="s">
        <v>111</v>
      </c>
      <c r="D3040" t="s">
        <v>107</v>
      </c>
      <c r="E3040" t="s">
        <v>100</v>
      </c>
      <c r="F3040" t="s">
        <v>87</v>
      </c>
      <c r="G3040" t="s">
        <v>112</v>
      </c>
      <c r="H3040">
        <v>1956</v>
      </c>
      <c r="I3040">
        <v>168</v>
      </c>
      <c r="J3040">
        <v>16.8</v>
      </c>
      <c r="K3040">
        <v>15</v>
      </c>
      <c r="L3040">
        <v>2021</v>
      </c>
      <c r="M3040">
        <v>108380</v>
      </c>
      <c r="N3040">
        <v>2</v>
      </c>
      <c r="O3040">
        <v>0</v>
      </c>
      <c r="P3040">
        <v>6.26</v>
      </c>
      <c r="Q3040" t="b">
        <f t="shared" si="423"/>
        <v>1</v>
      </c>
      <c r="R3040" t="b">
        <f t="shared" si="424"/>
        <v>0</v>
      </c>
      <c r="S3040" t="b">
        <f t="shared" si="425"/>
        <v>1</v>
      </c>
      <c r="T3040" t="b">
        <f t="shared" si="426"/>
        <v>0</v>
      </c>
      <c r="U3040" t="b">
        <f t="shared" si="427"/>
        <v>0</v>
      </c>
      <c r="V3040" t="b">
        <f t="shared" si="428"/>
        <v>0</v>
      </c>
      <c r="W3040" t="b">
        <f t="shared" si="429"/>
        <v>0</v>
      </c>
      <c r="X3040" t="b">
        <f t="shared" si="430"/>
        <v>0</v>
      </c>
      <c r="Y3040" t="b">
        <f t="shared" si="431"/>
        <v>0</v>
      </c>
    </row>
    <row r="3041" spans="1:25" x14ac:dyDescent="0.3">
      <c r="A3041">
        <v>3039</v>
      </c>
      <c r="B3041" t="s">
        <v>83</v>
      </c>
      <c r="C3041" t="s">
        <v>111</v>
      </c>
      <c r="D3041" t="s">
        <v>107</v>
      </c>
      <c r="E3041" t="s">
        <v>100</v>
      </c>
      <c r="F3041" t="s">
        <v>87</v>
      </c>
      <c r="G3041" t="s">
        <v>112</v>
      </c>
      <c r="H3041">
        <v>1956</v>
      </c>
      <c r="I3041">
        <v>168</v>
      </c>
      <c r="J3041">
        <v>16.8</v>
      </c>
      <c r="K3041">
        <v>15</v>
      </c>
      <c r="L3041">
        <v>2020</v>
      </c>
      <c r="M3041">
        <v>93832</v>
      </c>
      <c r="N3041">
        <v>1</v>
      </c>
      <c r="O3041">
        <v>0</v>
      </c>
      <c r="P3041">
        <v>6.2</v>
      </c>
      <c r="Q3041" t="b">
        <f t="shared" si="423"/>
        <v>1</v>
      </c>
      <c r="R3041" t="b">
        <f t="shared" si="424"/>
        <v>0</v>
      </c>
      <c r="S3041" t="b">
        <f t="shared" si="425"/>
        <v>1</v>
      </c>
      <c r="T3041" t="b">
        <f t="shared" si="426"/>
        <v>0</v>
      </c>
      <c r="U3041" t="b">
        <f t="shared" si="427"/>
        <v>0</v>
      </c>
      <c r="V3041" t="b">
        <f t="shared" si="428"/>
        <v>0</v>
      </c>
      <c r="W3041" t="b">
        <f t="shared" si="429"/>
        <v>0</v>
      </c>
      <c r="X3041" t="b">
        <f t="shared" si="430"/>
        <v>0</v>
      </c>
      <c r="Y3041" t="b">
        <f t="shared" si="431"/>
        <v>0</v>
      </c>
    </row>
    <row r="3042" spans="1:25" x14ac:dyDescent="0.3">
      <c r="A3042">
        <v>3040</v>
      </c>
      <c r="B3042" t="s">
        <v>83</v>
      </c>
      <c r="C3042" t="s">
        <v>111</v>
      </c>
      <c r="D3042" t="s">
        <v>107</v>
      </c>
      <c r="E3042" t="s">
        <v>100</v>
      </c>
      <c r="F3042" t="s">
        <v>87</v>
      </c>
      <c r="G3042" t="s">
        <v>112</v>
      </c>
      <c r="H3042">
        <v>1956</v>
      </c>
      <c r="I3042">
        <v>168</v>
      </c>
      <c r="J3042">
        <v>16.8</v>
      </c>
      <c r="K3042">
        <v>15</v>
      </c>
      <c r="L3042">
        <v>2020</v>
      </c>
      <c r="M3042">
        <v>73729</v>
      </c>
      <c r="N3042">
        <v>2</v>
      </c>
      <c r="O3042">
        <v>0</v>
      </c>
      <c r="P3042">
        <v>6.25</v>
      </c>
      <c r="Q3042" t="b">
        <f t="shared" si="423"/>
        <v>1</v>
      </c>
      <c r="R3042" t="b">
        <f t="shared" si="424"/>
        <v>0</v>
      </c>
      <c r="S3042" t="b">
        <f t="shared" si="425"/>
        <v>1</v>
      </c>
      <c r="T3042" t="b">
        <f t="shared" si="426"/>
        <v>0</v>
      </c>
      <c r="U3042" t="b">
        <f t="shared" si="427"/>
        <v>0</v>
      </c>
      <c r="V3042" t="b">
        <f t="shared" si="428"/>
        <v>0</v>
      </c>
      <c r="W3042" t="b">
        <f t="shared" si="429"/>
        <v>0</v>
      </c>
      <c r="X3042" t="b">
        <f t="shared" si="430"/>
        <v>0</v>
      </c>
      <c r="Y3042" t="b">
        <f t="shared" si="431"/>
        <v>0</v>
      </c>
    </row>
    <row r="3043" spans="1:25" x14ac:dyDescent="0.3">
      <c r="A3043">
        <v>3041</v>
      </c>
      <c r="B3043" t="s">
        <v>83</v>
      </c>
      <c r="C3043" t="s">
        <v>111</v>
      </c>
      <c r="D3043" t="s">
        <v>107</v>
      </c>
      <c r="E3043" t="s">
        <v>100</v>
      </c>
      <c r="F3043" t="s">
        <v>87</v>
      </c>
      <c r="G3043" t="s">
        <v>112</v>
      </c>
      <c r="H3043">
        <v>1956</v>
      </c>
      <c r="I3043">
        <v>168</v>
      </c>
      <c r="J3043">
        <v>16.8</v>
      </c>
      <c r="K3043">
        <v>15</v>
      </c>
      <c r="L3043">
        <v>2024</v>
      </c>
      <c r="M3043">
        <v>20427</v>
      </c>
      <c r="N3043">
        <v>1</v>
      </c>
      <c r="O3043">
        <v>0</v>
      </c>
      <c r="P3043">
        <v>11.92</v>
      </c>
      <c r="Q3043" t="b">
        <f t="shared" si="423"/>
        <v>1</v>
      </c>
      <c r="R3043" t="b">
        <f t="shared" si="424"/>
        <v>0</v>
      </c>
      <c r="S3043" t="b">
        <f t="shared" si="425"/>
        <v>0</v>
      </c>
      <c r="T3043" t="b">
        <f t="shared" si="426"/>
        <v>0</v>
      </c>
      <c r="U3043" t="b">
        <f t="shared" si="427"/>
        <v>0</v>
      </c>
      <c r="V3043" t="b">
        <f t="shared" si="428"/>
        <v>1</v>
      </c>
      <c r="W3043" t="b">
        <f t="shared" si="429"/>
        <v>1</v>
      </c>
      <c r="X3043" t="b">
        <f t="shared" si="430"/>
        <v>0</v>
      </c>
      <c r="Y3043" t="b">
        <f t="shared" si="431"/>
        <v>0</v>
      </c>
    </row>
    <row r="3044" spans="1:25" x14ac:dyDescent="0.3">
      <c r="A3044">
        <v>3042</v>
      </c>
      <c r="B3044" t="s">
        <v>83</v>
      </c>
      <c r="C3044" t="s">
        <v>111</v>
      </c>
      <c r="D3044" t="s">
        <v>107</v>
      </c>
      <c r="E3044" t="s">
        <v>100</v>
      </c>
      <c r="F3044" t="s">
        <v>87</v>
      </c>
      <c r="G3044" t="s">
        <v>112</v>
      </c>
      <c r="H3044">
        <v>1956</v>
      </c>
      <c r="I3044">
        <v>168</v>
      </c>
      <c r="J3044">
        <v>16.8</v>
      </c>
      <c r="K3044">
        <v>15</v>
      </c>
      <c r="L3044">
        <v>2022</v>
      </c>
      <c r="M3044">
        <v>86112</v>
      </c>
      <c r="N3044">
        <v>1</v>
      </c>
      <c r="O3044">
        <v>0</v>
      </c>
      <c r="P3044">
        <v>8.7100000000000009</v>
      </c>
      <c r="Q3044" t="b">
        <f t="shared" si="423"/>
        <v>1</v>
      </c>
      <c r="R3044" t="b">
        <f t="shared" si="424"/>
        <v>0</v>
      </c>
      <c r="S3044" t="b">
        <f t="shared" si="425"/>
        <v>1</v>
      </c>
      <c r="T3044" t="b">
        <f t="shared" si="426"/>
        <v>0</v>
      </c>
      <c r="U3044" t="b">
        <f t="shared" si="427"/>
        <v>0</v>
      </c>
      <c r="V3044" t="b">
        <f t="shared" si="428"/>
        <v>0</v>
      </c>
      <c r="W3044" t="b">
        <f t="shared" si="429"/>
        <v>1</v>
      </c>
      <c r="X3044" t="b">
        <f t="shared" si="430"/>
        <v>0</v>
      </c>
      <c r="Y3044" t="b">
        <f t="shared" si="431"/>
        <v>0</v>
      </c>
    </row>
    <row r="3045" spans="1:25" x14ac:dyDescent="0.3">
      <c r="A3045">
        <v>3043</v>
      </c>
      <c r="B3045" t="s">
        <v>83</v>
      </c>
      <c r="C3045" t="s">
        <v>111</v>
      </c>
      <c r="D3045" t="s">
        <v>107</v>
      </c>
      <c r="E3045" t="s">
        <v>100</v>
      </c>
      <c r="F3045" t="s">
        <v>87</v>
      </c>
      <c r="G3045" t="s">
        <v>112</v>
      </c>
      <c r="H3045">
        <v>1956</v>
      </c>
      <c r="I3045">
        <v>168</v>
      </c>
      <c r="J3045">
        <v>16.8</v>
      </c>
      <c r="K3045">
        <v>15</v>
      </c>
      <c r="L3045">
        <v>2020</v>
      </c>
      <c r="M3045">
        <v>99326</v>
      </c>
      <c r="N3045">
        <v>3</v>
      </c>
      <c r="O3045">
        <v>0</v>
      </c>
      <c r="P3045">
        <v>5.1100000000000003</v>
      </c>
      <c r="Q3045" t="b">
        <f t="shared" si="423"/>
        <v>1</v>
      </c>
      <c r="R3045" t="b">
        <f t="shared" si="424"/>
        <v>0</v>
      </c>
      <c r="S3045" t="b">
        <f t="shared" si="425"/>
        <v>1</v>
      </c>
      <c r="T3045" t="b">
        <f t="shared" si="426"/>
        <v>0</v>
      </c>
      <c r="U3045" t="b">
        <f t="shared" si="427"/>
        <v>0</v>
      </c>
      <c r="V3045" t="b">
        <f t="shared" si="428"/>
        <v>0</v>
      </c>
      <c r="W3045" t="b">
        <f t="shared" si="429"/>
        <v>0</v>
      </c>
      <c r="X3045" t="b">
        <f t="shared" si="430"/>
        <v>0</v>
      </c>
      <c r="Y3045" t="b">
        <f t="shared" si="431"/>
        <v>0</v>
      </c>
    </row>
    <row r="3046" spans="1:25" x14ac:dyDescent="0.3">
      <c r="A3046">
        <v>3044</v>
      </c>
      <c r="B3046" t="s">
        <v>83</v>
      </c>
      <c r="C3046" t="s">
        <v>111</v>
      </c>
      <c r="D3046" t="s">
        <v>107</v>
      </c>
      <c r="E3046" t="s">
        <v>100</v>
      </c>
      <c r="F3046" t="s">
        <v>87</v>
      </c>
      <c r="G3046" t="s">
        <v>112</v>
      </c>
      <c r="H3046">
        <v>1956</v>
      </c>
      <c r="I3046">
        <v>168</v>
      </c>
      <c r="J3046">
        <v>16.8</v>
      </c>
      <c r="K3046">
        <v>15</v>
      </c>
      <c r="L3046">
        <v>2023</v>
      </c>
      <c r="M3046">
        <v>64953</v>
      </c>
      <c r="N3046">
        <v>1</v>
      </c>
      <c r="O3046">
        <v>0</v>
      </c>
      <c r="P3046">
        <v>9.8699999999999992</v>
      </c>
      <c r="Q3046" t="b">
        <f t="shared" si="423"/>
        <v>1</v>
      </c>
      <c r="R3046" t="b">
        <f t="shared" si="424"/>
        <v>0</v>
      </c>
      <c r="S3046" t="b">
        <f t="shared" si="425"/>
        <v>1</v>
      </c>
      <c r="T3046" t="b">
        <f t="shared" si="426"/>
        <v>0</v>
      </c>
      <c r="U3046" t="b">
        <f t="shared" si="427"/>
        <v>0</v>
      </c>
      <c r="V3046" t="b">
        <f t="shared" si="428"/>
        <v>1</v>
      </c>
      <c r="W3046" t="b">
        <f t="shared" si="429"/>
        <v>1</v>
      </c>
      <c r="X3046" t="b">
        <f t="shared" si="430"/>
        <v>0</v>
      </c>
      <c r="Y3046" t="b">
        <f t="shared" si="431"/>
        <v>0</v>
      </c>
    </row>
    <row r="3047" spans="1:25" x14ac:dyDescent="0.3">
      <c r="A3047">
        <v>3045</v>
      </c>
      <c r="B3047" t="s">
        <v>83</v>
      </c>
      <c r="C3047" t="s">
        <v>111</v>
      </c>
      <c r="D3047" t="s">
        <v>107</v>
      </c>
      <c r="E3047" t="s">
        <v>100</v>
      </c>
      <c r="F3047" t="s">
        <v>87</v>
      </c>
      <c r="G3047" t="s">
        <v>112</v>
      </c>
      <c r="H3047">
        <v>1956</v>
      </c>
      <c r="I3047">
        <v>168</v>
      </c>
      <c r="J3047">
        <v>16.8</v>
      </c>
      <c r="K3047">
        <v>15</v>
      </c>
      <c r="L3047">
        <v>2021</v>
      </c>
      <c r="M3047">
        <v>71015</v>
      </c>
      <c r="N3047">
        <v>1</v>
      </c>
      <c r="O3047">
        <v>0</v>
      </c>
      <c r="P3047">
        <v>7.6</v>
      </c>
      <c r="Q3047" t="b">
        <f t="shared" si="423"/>
        <v>1</v>
      </c>
      <c r="R3047" t="b">
        <f t="shared" si="424"/>
        <v>0</v>
      </c>
      <c r="S3047" t="b">
        <f t="shared" si="425"/>
        <v>1</v>
      </c>
      <c r="T3047" t="b">
        <f t="shared" si="426"/>
        <v>0</v>
      </c>
      <c r="U3047" t="b">
        <f t="shared" si="427"/>
        <v>0</v>
      </c>
      <c r="V3047" t="b">
        <f t="shared" si="428"/>
        <v>0</v>
      </c>
      <c r="W3047" t="b">
        <f t="shared" si="429"/>
        <v>1</v>
      </c>
      <c r="X3047" t="b">
        <f t="shared" si="430"/>
        <v>0</v>
      </c>
      <c r="Y3047" t="b">
        <f t="shared" si="431"/>
        <v>0</v>
      </c>
    </row>
    <row r="3048" spans="1:25" x14ac:dyDescent="0.3">
      <c r="A3048">
        <v>3046</v>
      </c>
      <c r="B3048" t="s">
        <v>83</v>
      </c>
      <c r="C3048" t="s">
        <v>111</v>
      </c>
      <c r="D3048" t="s">
        <v>107</v>
      </c>
      <c r="E3048" t="s">
        <v>100</v>
      </c>
      <c r="F3048" t="s">
        <v>87</v>
      </c>
      <c r="G3048" t="s">
        <v>112</v>
      </c>
      <c r="H3048">
        <v>1956</v>
      </c>
      <c r="I3048">
        <v>168</v>
      </c>
      <c r="J3048">
        <v>16.8</v>
      </c>
      <c r="K3048">
        <v>15</v>
      </c>
      <c r="L3048">
        <v>2021</v>
      </c>
      <c r="M3048">
        <v>56396</v>
      </c>
      <c r="N3048">
        <v>2</v>
      </c>
      <c r="O3048">
        <v>0</v>
      </c>
      <c r="P3048">
        <v>7.98</v>
      </c>
      <c r="Q3048" t="b">
        <f t="shared" si="423"/>
        <v>1</v>
      </c>
      <c r="R3048" t="b">
        <f t="shared" si="424"/>
        <v>0</v>
      </c>
      <c r="S3048" t="b">
        <f t="shared" si="425"/>
        <v>1</v>
      </c>
      <c r="T3048" t="b">
        <f t="shared" si="426"/>
        <v>0</v>
      </c>
      <c r="U3048" t="b">
        <f t="shared" si="427"/>
        <v>0</v>
      </c>
      <c r="V3048" t="b">
        <f t="shared" si="428"/>
        <v>0</v>
      </c>
      <c r="W3048" t="b">
        <f t="shared" si="429"/>
        <v>1</v>
      </c>
      <c r="X3048" t="b">
        <f t="shared" si="430"/>
        <v>0</v>
      </c>
      <c r="Y3048" t="b">
        <f t="shared" si="431"/>
        <v>0</v>
      </c>
    </row>
    <row r="3049" spans="1:25" x14ac:dyDescent="0.3">
      <c r="A3049">
        <v>3047</v>
      </c>
      <c r="B3049" t="s">
        <v>83</v>
      </c>
      <c r="C3049" t="s">
        <v>111</v>
      </c>
      <c r="D3049" t="s">
        <v>107</v>
      </c>
      <c r="E3049" t="s">
        <v>100</v>
      </c>
      <c r="F3049" t="s">
        <v>87</v>
      </c>
      <c r="G3049" t="s">
        <v>112</v>
      </c>
      <c r="H3049">
        <v>1956</v>
      </c>
      <c r="I3049">
        <v>168</v>
      </c>
      <c r="J3049">
        <v>16.8</v>
      </c>
      <c r="K3049">
        <v>15</v>
      </c>
      <c r="L3049">
        <v>2025</v>
      </c>
      <c r="M3049">
        <v>14843</v>
      </c>
      <c r="N3049">
        <v>1</v>
      </c>
      <c r="O3049">
        <v>0</v>
      </c>
      <c r="P3049">
        <v>13.27</v>
      </c>
      <c r="Q3049" t="b">
        <f t="shared" si="423"/>
        <v>1</v>
      </c>
      <c r="R3049" t="b">
        <f t="shared" si="424"/>
        <v>0</v>
      </c>
      <c r="S3049" t="b">
        <f t="shared" si="425"/>
        <v>0</v>
      </c>
      <c r="T3049" t="b">
        <f t="shared" si="426"/>
        <v>0</v>
      </c>
      <c r="U3049" t="b">
        <f t="shared" si="427"/>
        <v>0</v>
      </c>
      <c r="V3049" t="b">
        <f t="shared" si="428"/>
        <v>1</v>
      </c>
      <c r="W3049" t="b">
        <f t="shared" si="429"/>
        <v>1</v>
      </c>
      <c r="X3049" t="b">
        <f t="shared" si="430"/>
        <v>0</v>
      </c>
      <c r="Y3049" t="b">
        <f t="shared" si="431"/>
        <v>0</v>
      </c>
    </row>
    <row r="3050" spans="1:25" x14ac:dyDescent="0.3">
      <c r="A3050">
        <v>3048</v>
      </c>
      <c r="B3050" t="s">
        <v>83</v>
      </c>
      <c r="C3050" t="s">
        <v>111</v>
      </c>
      <c r="D3050" t="s">
        <v>107</v>
      </c>
      <c r="E3050" t="s">
        <v>100</v>
      </c>
      <c r="F3050" t="s">
        <v>87</v>
      </c>
      <c r="G3050" t="s">
        <v>112</v>
      </c>
      <c r="H3050">
        <v>1956</v>
      </c>
      <c r="I3050">
        <v>168</v>
      </c>
      <c r="J3050">
        <v>16.8</v>
      </c>
      <c r="K3050">
        <v>15</v>
      </c>
      <c r="L3050">
        <v>2025</v>
      </c>
      <c r="M3050">
        <v>18067</v>
      </c>
      <c r="N3050">
        <v>1</v>
      </c>
      <c r="O3050">
        <v>0</v>
      </c>
      <c r="P3050">
        <v>13.55</v>
      </c>
      <c r="Q3050" t="b">
        <f t="shared" si="423"/>
        <v>1</v>
      </c>
      <c r="R3050" t="b">
        <f t="shared" si="424"/>
        <v>0</v>
      </c>
      <c r="S3050" t="b">
        <f t="shared" si="425"/>
        <v>0</v>
      </c>
      <c r="T3050" t="b">
        <f t="shared" si="426"/>
        <v>0</v>
      </c>
      <c r="U3050" t="b">
        <f t="shared" si="427"/>
        <v>0</v>
      </c>
      <c r="V3050" t="b">
        <f t="shared" si="428"/>
        <v>1</v>
      </c>
      <c r="W3050" t="b">
        <f t="shared" si="429"/>
        <v>1</v>
      </c>
      <c r="X3050" t="b">
        <f t="shared" si="430"/>
        <v>0</v>
      </c>
      <c r="Y3050" t="b">
        <f t="shared" si="431"/>
        <v>0</v>
      </c>
    </row>
    <row r="3051" spans="1:25" x14ac:dyDescent="0.3">
      <c r="A3051">
        <v>3049</v>
      </c>
      <c r="B3051" t="s">
        <v>83</v>
      </c>
      <c r="C3051" t="s">
        <v>111</v>
      </c>
      <c r="D3051" t="s">
        <v>107</v>
      </c>
      <c r="E3051" t="s">
        <v>100</v>
      </c>
      <c r="F3051" t="s">
        <v>87</v>
      </c>
      <c r="G3051" t="s">
        <v>112</v>
      </c>
      <c r="H3051">
        <v>1956</v>
      </c>
      <c r="I3051">
        <v>168</v>
      </c>
      <c r="J3051">
        <v>16.8</v>
      </c>
      <c r="K3051">
        <v>15</v>
      </c>
      <c r="L3051">
        <v>2020</v>
      </c>
      <c r="M3051">
        <v>123049</v>
      </c>
      <c r="N3051">
        <v>2</v>
      </c>
      <c r="O3051">
        <v>0</v>
      </c>
      <c r="P3051">
        <v>4.93</v>
      </c>
      <c r="Q3051" t="b">
        <f t="shared" si="423"/>
        <v>1</v>
      </c>
      <c r="R3051" t="b">
        <f t="shared" si="424"/>
        <v>1</v>
      </c>
      <c r="S3051" t="b">
        <f t="shared" si="425"/>
        <v>1</v>
      </c>
      <c r="T3051" t="b">
        <f t="shared" si="426"/>
        <v>0</v>
      </c>
      <c r="U3051" t="b">
        <f t="shared" si="427"/>
        <v>0</v>
      </c>
      <c r="V3051" t="b">
        <f t="shared" si="428"/>
        <v>0</v>
      </c>
      <c r="W3051" t="b">
        <f t="shared" si="429"/>
        <v>0</v>
      </c>
      <c r="X3051" t="b">
        <f t="shared" si="430"/>
        <v>0</v>
      </c>
      <c r="Y3051" t="b">
        <f t="shared" si="431"/>
        <v>0</v>
      </c>
    </row>
    <row r="3052" spans="1:25" x14ac:dyDescent="0.3">
      <c r="A3052">
        <v>3050</v>
      </c>
      <c r="B3052" t="s">
        <v>83</v>
      </c>
      <c r="C3052" t="s">
        <v>111</v>
      </c>
      <c r="D3052" t="s">
        <v>107</v>
      </c>
      <c r="E3052" t="s">
        <v>100</v>
      </c>
      <c r="F3052" t="s">
        <v>87</v>
      </c>
      <c r="G3052" t="s">
        <v>112</v>
      </c>
      <c r="H3052">
        <v>1956</v>
      </c>
      <c r="I3052">
        <v>168</v>
      </c>
      <c r="J3052">
        <v>16.8</v>
      </c>
      <c r="K3052">
        <v>15</v>
      </c>
      <c r="L3052">
        <v>2021</v>
      </c>
      <c r="M3052">
        <v>72337</v>
      </c>
      <c r="N3052">
        <v>2</v>
      </c>
      <c r="O3052">
        <v>0</v>
      </c>
      <c r="P3052">
        <v>7.13</v>
      </c>
      <c r="Q3052" t="b">
        <f t="shared" si="423"/>
        <v>1</v>
      </c>
      <c r="R3052" t="b">
        <f t="shared" si="424"/>
        <v>0</v>
      </c>
      <c r="S3052" t="b">
        <f t="shared" si="425"/>
        <v>1</v>
      </c>
      <c r="T3052" t="b">
        <f t="shared" si="426"/>
        <v>0</v>
      </c>
      <c r="U3052" t="b">
        <f t="shared" si="427"/>
        <v>0</v>
      </c>
      <c r="V3052" t="b">
        <f t="shared" si="428"/>
        <v>0</v>
      </c>
      <c r="W3052" t="b">
        <f t="shared" si="429"/>
        <v>1</v>
      </c>
      <c r="X3052" t="b">
        <f t="shared" si="430"/>
        <v>0</v>
      </c>
      <c r="Y3052" t="b">
        <f t="shared" si="431"/>
        <v>0</v>
      </c>
    </row>
    <row r="3053" spans="1:25" x14ac:dyDescent="0.3">
      <c r="A3053">
        <v>3051</v>
      </c>
      <c r="B3053" t="s">
        <v>83</v>
      </c>
      <c r="C3053" t="s">
        <v>111</v>
      </c>
      <c r="D3053" t="s">
        <v>107</v>
      </c>
      <c r="E3053" t="s">
        <v>100</v>
      </c>
      <c r="F3053" t="s">
        <v>87</v>
      </c>
      <c r="G3053" t="s">
        <v>112</v>
      </c>
      <c r="H3053">
        <v>1956</v>
      </c>
      <c r="I3053">
        <v>168</v>
      </c>
      <c r="J3053">
        <v>16.8</v>
      </c>
      <c r="K3053">
        <v>15</v>
      </c>
      <c r="L3053">
        <v>2020</v>
      </c>
      <c r="M3053">
        <v>105285</v>
      </c>
      <c r="N3053">
        <v>1</v>
      </c>
      <c r="O3053">
        <v>1</v>
      </c>
      <c r="P3053">
        <v>4.8</v>
      </c>
      <c r="Q3053" t="b">
        <f t="shared" si="423"/>
        <v>1</v>
      </c>
      <c r="R3053" t="b">
        <f t="shared" si="424"/>
        <v>1</v>
      </c>
      <c r="S3053" t="b">
        <f t="shared" si="425"/>
        <v>1</v>
      </c>
      <c r="T3053" t="b">
        <f t="shared" si="426"/>
        <v>0</v>
      </c>
      <c r="U3053" t="b">
        <f t="shared" si="427"/>
        <v>0</v>
      </c>
      <c r="V3053" t="b">
        <f t="shared" si="428"/>
        <v>0</v>
      </c>
      <c r="W3053" t="b">
        <f t="shared" si="429"/>
        <v>0</v>
      </c>
      <c r="X3053" t="b">
        <f t="shared" si="430"/>
        <v>0</v>
      </c>
      <c r="Y3053" t="b">
        <f t="shared" si="431"/>
        <v>0</v>
      </c>
    </row>
    <row r="3054" spans="1:25" x14ac:dyDescent="0.3">
      <c r="A3054">
        <v>3052</v>
      </c>
      <c r="B3054" t="s">
        <v>83</v>
      </c>
      <c r="C3054" t="s">
        <v>111</v>
      </c>
      <c r="D3054" t="s">
        <v>107</v>
      </c>
      <c r="E3054" t="s">
        <v>100</v>
      </c>
      <c r="F3054" t="s">
        <v>87</v>
      </c>
      <c r="G3054" t="s">
        <v>112</v>
      </c>
      <c r="H3054">
        <v>1956</v>
      </c>
      <c r="I3054">
        <v>168</v>
      </c>
      <c r="J3054">
        <v>16.8</v>
      </c>
      <c r="K3054">
        <v>15</v>
      </c>
      <c r="L3054">
        <v>2020</v>
      </c>
      <c r="M3054">
        <v>123427</v>
      </c>
      <c r="N3054">
        <v>3</v>
      </c>
      <c r="O3054">
        <v>1</v>
      </c>
      <c r="P3054">
        <v>3.65</v>
      </c>
      <c r="Q3054" t="b">
        <f t="shared" si="423"/>
        <v>0</v>
      </c>
      <c r="R3054" t="b">
        <f t="shared" si="424"/>
        <v>0</v>
      </c>
      <c r="S3054" t="b">
        <f t="shared" si="425"/>
        <v>1</v>
      </c>
      <c r="T3054" t="b">
        <f t="shared" si="426"/>
        <v>0</v>
      </c>
      <c r="U3054" t="b">
        <f t="shared" si="427"/>
        <v>0</v>
      </c>
      <c r="V3054" t="b">
        <f t="shared" si="428"/>
        <v>0</v>
      </c>
      <c r="W3054" t="b">
        <f t="shared" si="429"/>
        <v>0</v>
      </c>
      <c r="X3054" t="b">
        <f t="shared" si="430"/>
        <v>0</v>
      </c>
      <c r="Y3054" t="b">
        <f t="shared" si="431"/>
        <v>0</v>
      </c>
    </row>
    <row r="3055" spans="1:25" x14ac:dyDescent="0.3">
      <c r="A3055">
        <v>3053</v>
      </c>
      <c r="B3055" t="s">
        <v>83</v>
      </c>
      <c r="C3055" t="s">
        <v>111</v>
      </c>
      <c r="D3055" t="s">
        <v>107</v>
      </c>
      <c r="E3055" t="s">
        <v>100</v>
      </c>
      <c r="F3055" t="s">
        <v>87</v>
      </c>
      <c r="G3055" t="s">
        <v>112</v>
      </c>
      <c r="H3055">
        <v>1956</v>
      </c>
      <c r="I3055">
        <v>168</v>
      </c>
      <c r="J3055">
        <v>16.8</v>
      </c>
      <c r="K3055">
        <v>15</v>
      </c>
      <c r="L3055">
        <v>2023</v>
      </c>
      <c r="M3055">
        <v>50890</v>
      </c>
      <c r="N3055">
        <v>2</v>
      </c>
      <c r="O3055">
        <v>0</v>
      </c>
      <c r="P3055">
        <v>10.01</v>
      </c>
      <c r="Q3055" t="b">
        <f t="shared" si="423"/>
        <v>1</v>
      </c>
      <c r="R3055" t="b">
        <f t="shared" si="424"/>
        <v>0</v>
      </c>
      <c r="S3055" t="b">
        <f t="shared" si="425"/>
        <v>1</v>
      </c>
      <c r="T3055" t="b">
        <f t="shared" si="426"/>
        <v>0</v>
      </c>
      <c r="U3055" t="b">
        <f t="shared" si="427"/>
        <v>0</v>
      </c>
      <c r="V3055" t="b">
        <f t="shared" si="428"/>
        <v>1</v>
      </c>
      <c r="W3055" t="b">
        <f t="shared" si="429"/>
        <v>1</v>
      </c>
      <c r="X3055" t="b">
        <f t="shared" si="430"/>
        <v>0</v>
      </c>
      <c r="Y3055" t="b">
        <f t="shared" si="431"/>
        <v>0</v>
      </c>
    </row>
    <row r="3056" spans="1:25" x14ac:dyDescent="0.3">
      <c r="A3056">
        <v>3054</v>
      </c>
      <c r="B3056" t="s">
        <v>83</v>
      </c>
      <c r="C3056" t="s">
        <v>111</v>
      </c>
      <c r="D3056" t="s">
        <v>107</v>
      </c>
      <c r="E3056" t="s">
        <v>100</v>
      </c>
      <c r="F3056" t="s">
        <v>87</v>
      </c>
      <c r="G3056" t="s">
        <v>112</v>
      </c>
      <c r="H3056">
        <v>1956</v>
      </c>
      <c r="I3056">
        <v>168</v>
      </c>
      <c r="J3056">
        <v>16.8</v>
      </c>
      <c r="K3056">
        <v>15</v>
      </c>
      <c r="L3056">
        <v>2020</v>
      </c>
      <c r="M3056">
        <v>90162</v>
      </c>
      <c r="N3056">
        <v>2</v>
      </c>
      <c r="O3056">
        <v>0</v>
      </c>
      <c r="P3056">
        <v>5.52</v>
      </c>
      <c r="Q3056" t="b">
        <f t="shared" si="423"/>
        <v>1</v>
      </c>
      <c r="R3056" t="b">
        <f t="shared" si="424"/>
        <v>0</v>
      </c>
      <c r="S3056" t="b">
        <f t="shared" si="425"/>
        <v>1</v>
      </c>
      <c r="T3056" t="b">
        <f t="shared" si="426"/>
        <v>0</v>
      </c>
      <c r="U3056" t="b">
        <f t="shared" si="427"/>
        <v>0</v>
      </c>
      <c r="V3056" t="b">
        <f t="shared" si="428"/>
        <v>0</v>
      </c>
      <c r="W3056" t="b">
        <f t="shared" si="429"/>
        <v>0</v>
      </c>
      <c r="X3056" t="b">
        <f t="shared" si="430"/>
        <v>0</v>
      </c>
      <c r="Y3056" t="b">
        <f t="shared" si="431"/>
        <v>0</v>
      </c>
    </row>
    <row r="3057" spans="1:25" x14ac:dyDescent="0.3">
      <c r="A3057">
        <v>3055</v>
      </c>
      <c r="B3057" t="s">
        <v>83</v>
      </c>
      <c r="C3057" t="s">
        <v>111</v>
      </c>
      <c r="D3057" t="s">
        <v>107</v>
      </c>
      <c r="E3057" t="s">
        <v>100</v>
      </c>
      <c r="F3057" t="s">
        <v>87</v>
      </c>
      <c r="G3057" t="s">
        <v>112</v>
      </c>
      <c r="H3057">
        <v>1956</v>
      </c>
      <c r="I3057">
        <v>168</v>
      </c>
      <c r="J3057">
        <v>16.8</v>
      </c>
      <c r="K3057">
        <v>15</v>
      </c>
      <c r="L3057">
        <v>2025</v>
      </c>
      <c r="M3057">
        <v>15358</v>
      </c>
      <c r="N3057">
        <v>2</v>
      </c>
      <c r="O3057">
        <v>0</v>
      </c>
      <c r="P3057">
        <v>13.36</v>
      </c>
      <c r="Q3057" t="b">
        <f t="shared" si="423"/>
        <v>1</v>
      </c>
      <c r="R3057" t="b">
        <f t="shared" si="424"/>
        <v>0</v>
      </c>
      <c r="S3057" t="b">
        <f t="shared" si="425"/>
        <v>0</v>
      </c>
      <c r="T3057" t="b">
        <f t="shared" si="426"/>
        <v>0</v>
      </c>
      <c r="U3057" t="b">
        <f t="shared" si="427"/>
        <v>0</v>
      </c>
      <c r="V3057" t="b">
        <f t="shared" si="428"/>
        <v>1</v>
      </c>
      <c r="W3057" t="b">
        <f t="shared" si="429"/>
        <v>1</v>
      </c>
      <c r="X3057" t="b">
        <f t="shared" si="430"/>
        <v>0</v>
      </c>
      <c r="Y3057" t="b">
        <f t="shared" si="431"/>
        <v>0</v>
      </c>
    </row>
    <row r="3058" spans="1:25" x14ac:dyDescent="0.3">
      <c r="A3058">
        <v>3056</v>
      </c>
      <c r="B3058" t="s">
        <v>83</v>
      </c>
      <c r="C3058" t="s">
        <v>111</v>
      </c>
      <c r="D3058" t="s">
        <v>107</v>
      </c>
      <c r="E3058" t="s">
        <v>100</v>
      </c>
      <c r="F3058" t="s">
        <v>87</v>
      </c>
      <c r="G3058" t="s">
        <v>112</v>
      </c>
      <c r="H3058">
        <v>1956</v>
      </c>
      <c r="I3058">
        <v>168</v>
      </c>
      <c r="J3058">
        <v>16.8</v>
      </c>
      <c r="K3058">
        <v>15</v>
      </c>
      <c r="L3058">
        <v>2021</v>
      </c>
      <c r="M3058">
        <v>51673</v>
      </c>
      <c r="N3058">
        <v>1</v>
      </c>
      <c r="O3058">
        <v>0</v>
      </c>
      <c r="P3058">
        <v>8.02</v>
      </c>
      <c r="Q3058" t="b">
        <f t="shared" si="423"/>
        <v>1</v>
      </c>
      <c r="R3058" t="b">
        <f t="shared" si="424"/>
        <v>0</v>
      </c>
      <c r="S3058" t="b">
        <f t="shared" si="425"/>
        <v>1</v>
      </c>
      <c r="T3058" t="b">
        <f t="shared" si="426"/>
        <v>0</v>
      </c>
      <c r="U3058" t="b">
        <f t="shared" si="427"/>
        <v>0</v>
      </c>
      <c r="V3058" t="b">
        <f t="shared" si="428"/>
        <v>0</v>
      </c>
      <c r="W3058" t="b">
        <f t="shared" si="429"/>
        <v>1</v>
      </c>
      <c r="X3058" t="b">
        <f t="shared" si="430"/>
        <v>0</v>
      </c>
      <c r="Y3058" t="b">
        <f t="shared" si="431"/>
        <v>0</v>
      </c>
    </row>
    <row r="3059" spans="1:25" x14ac:dyDescent="0.3">
      <c r="A3059">
        <v>3057</v>
      </c>
      <c r="B3059" t="s">
        <v>83</v>
      </c>
      <c r="C3059" t="s">
        <v>111</v>
      </c>
      <c r="D3059" t="s">
        <v>107</v>
      </c>
      <c r="E3059" t="s">
        <v>100</v>
      </c>
      <c r="F3059" t="s">
        <v>87</v>
      </c>
      <c r="G3059" t="s">
        <v>112</v>
      </c>
      <c r="H3059">
        <v>1956</v>
      </c>
      <c r="I3059">
        <v>168</v>
      </c>
      <c r="J3059">
        <v>16.8</v>
      </c>
      <c r="K3059">
        <v>15</v>
      </c>
      <c r="L3059">
        <v>2023</v>
      </c>
      <c r="M3059">
        <v>63184</v>
      </c>
      <c r="N3059">
        <v>1</v>
      </c>
      <c r="O3059">
        <v>0</v>
      </c>
      <c r="P3059">
        <v>9.9600000000000009</v>
      </c>
      <c r="Q3059" t="b">
        <f t="shared" si="423"/>
        <v>1</v>
      </c>
      <c r="R3059" t="b">
        <f t="shared" si="424"/>
        <v>0</v>
      </c>
      <c r="S3059" t="b">
        <f t="shared" si="425"/>
        <v>1</v>
      </c>
      <c r="T3059" t="b">
        <f t="shared" si="426"/>
        <v>0</v>
      </c>
      <c r="U3059" t="b">
        <f t="shared" si="427"/>
        <v>0</v>
      </c>
      <c r="V3059" t="b">
        <f t="shared" si="428"/>
        <v>1</v>
      </c>
      <c r="W3059" t="b">
        <f t="shared" si="429"/>
        <v>1</v>
      </c>
      <c r="X3059" t="b">
        <f t="shared" si="430"/>
        <v>0</v>
      </c>
      <c r="Y3059" t="b">
        <f t="shared" si="431"/>
        <v>0</v>
      </c>
    </row>
    <row r="3060" spans="1:25" x14ac:dyDescent="0.3">
      <c r="A3060">
        <v>3058</v>
      </c>
      <c r="B3060" t="s">
        <v>83</v>
      </c>
      <c r="C3060" t="s">
        <v>111</v>
      </c>
      <c r="D3060" t="s">
        <v>107</v>
      </c>
      <c r="E3060" t="s">
        <v>100</v>
      </c>
      <c r="F3060" t="s">
        <v>87</v>
      </c>
      <c r="G3060" t="s">
        <v>112</v>
      </c>
      <c r="H3060">
        <v>1956</v>
      </c>
      <c r="I3060">
        <v>168</v>
      </c>
      <c r="J3060">
        <v>16.8</v>
      </c>
      <c r="K3060">
        <v>15</v>
      </c>
      <c r="L3060">
        <v>2020</v>
      </c>
      <c r="M3060">
        <v>96689</v>
      </c>
      <c r="N3060">
        <v>1</v>
      </c>
      <c r="O3060">
        <v>0</v>
      </c>
      <c r="P3060">
        <v>5.78</v>
      </c>
      <c r="Q3060" t="b">
        <f t="shared" si="423"/>
        <v>1</v>
      </c>
      <c r="R3060" t="b">
        <f t="shared" si="424"/>
        <v>0</v>
      </c>
      <c r="S3060" t="b">
        <f t="shared" si="425"/>
        <v>1</v>
      </c>
      <c r="T3060" t="b">
        <f t="shared" si="426"/>
        <v>0</v>
      </c>
      <c r="U3060" t="b">
        <f t="shared" si="427"/>
        <v>0</v>
      </c>
      <c r="V3060" t="b">
        <f t="shared" si="428"/>
        <v>0</v>
      </c>
      <c r="W3060" t="b">
        <f t="shared" si="429"/>
        <v>0</v>
      </c>
      <c r="X3060" t="b">
        <f t="shared" si="430"/>
        <v>0</v>
      </c>
      <c r="Y3060" t="b">
        <f t="shared" si="431"/>
        <v>0</v>
      </c>
    </row>
    <row r="3061" spans="1:25" x14ac:dyDescent="0.3">
      <c r="A3061">
        <v>3059</v>
      </c>
      <c r="B3061" t="s">
        <v>83</v>
      </c>
      <c r="C3061" t="s">
        <v>111</v>
      </c>
      <c r="D3061" t="s">
        <v>107</v>
      </c>
      <c r="E3061" t="s">
        <v>100</v>
      </c>
      <c r="F3061" t="s">
        <v>87</v>
      </c>
      <c r="G3061" t="s">
        <v>112</v>
      </c>
      <c r="H3061">
        <v>1956</v>
      </c>
      <c r="I3061">
        <v>168</v>
      </c>
      <c r="J3061">
        <v>16.8</v>
      </c>
      <c r="K3061">
        <v>15</v>
      </c>
      <c r="L3061">
        <v>2020</v>
      </c>
      <c r="M3061">
        <v>109838</v>
      </c>
      <c r="N3061">
        <v>1</v>
      </c>
      <c r="O3061">
        <v>0</v>
      </c>
      <c r="P3061">
        <v>5.91</v>
      </c>
      <c r="Q3061" t="b">
        <f t="shared" si="423"/>
        <v>1</v>
      </c>
      <c r="R3061" t="b">
        <f t="shared" si="424"/>
        <v>0</v>
      </c>
      <c r="S3061" t="b">
        <f t="shared" si="425"/>
        <v>1</v>
      </c>
      <c r="T3061" t="b">
        <f t="shared" si="426"/>
        <v>0</v>
      </c>
      <c r="U3061" t="b">
        <f t="shared" si="427"/>
        <v>0</v>
      </c>
      <c r="V3061" t="b">
        <f t="shared" si="428"/>
        <v>0</v>
      </c>
      <c r="W3061" t="b">
        <f t="shared" si="429"/>
        <v>0</v>
      </c>
      <c r="X3061" t="b">
        <f t="shared" si="430"/>
        <v>0</v>
      </c>
      <c r="Y3061" t="b">
        <f t="shared" si="431"/>
        <v>0</v>
      </c>
    </row>
    <row r="3062" spans="1:25" x14ac:dyDescent="0.3">
      <c r="A3062">
        <v>3060</v>
      </c>
      <c r="B3062" t="s">
        <v>83</v>
      </c>
      <c r="C3062" t="s">
        <v>111</v>
      </c>
      <c r="D3062" t="s">
        <v>107</v>
      </c>
      <c r="E3062" t="s">
        <v>100</v>
      </c>
      <c r="F3062" t="s">
        <v>87</v>
      </c>
      <c r="G3062" t="s">
        <v>112</v>
      </c>
      <c r="H3062">
        <v>1956</v>
      </c>
      <c r="I3062">
        <v>168</v>
      </c>
      <c r="J3062">
        <v>16.8</v>
      </c>
      <c r="K3062">
        <v>15</v>
      </c>
      <c r="L3062">
        <v>2023</v>
      </c>
      <c r="M3062">
        <v>67081</v>
      </c>
      <c r="N3062">
        <v>1</v>
      </c>
      <c r="O3062">
        <v>0</v>
      </c>
      <c r="P3062">
        <v>10.26</v>
      </c>
      <c r="Q3062" t="b">
        <f t="shared" si="423"/>
        <v>1</v>
      </c>
      <c r="R3062" t="b">
        <f t="shared" si="424"/>
        <v>0</v>
      </c>
      <c r="S3062" t="b">
        <f t="shared" si="425"/>
        <v>1</v>
      </c>
      <c r="T3062" t="b">
        <f t="shared" si="426"/>
        <v>0</v>
      </c>
      <c r="U3062" t="b">
        <f t="shared" si="427"/>
        <v>0</v>
      </c>
      <c r="V3062" t="b">
        <f t="shared" si="428"/>
        <v>1</v>
      </c>
      <c r="W3062" t="b">
        <f t="shared" si="429"/>
        <v>1</v>
      </c>
      <c r="X3062" t="b">
        <f t="shared" si="430"/>
        <v>0</v>
      </c>
      <c r="Y3062" t="b">
        <f t="shared" si="431"/>
        <v>0</v>
      </c>
    </row>
    <row r="3063" spans="1:25" x14ac:dyDescent="0.3">
      <c r="A3063">
        <v>3061</v>
      </c>
      <c r="B3063" t="s">
        <v>83</v>
      </c>
      <c r="C3063" t="s">
        <v>111</v>
      </c>
      <c r="D3063" t="s">
        <v>107</v>
      </c>
      <c r="E3063" t="s">
        <v>100</v>
      </c>
      <c r="F3063" t="s">
        <v>87</v>
      </c>
      <c r="G3063" t="s">
        <v>112</v>
      </c>
      <c r="H3063">
        <v>1956</v>
      </c>
      <c r="I3063">
        <v>168</v>
      </c>
      <c r="J3063">
        <v>16.8</v>
      </c>
      <c r="K3063">
        <v>15</v>
      </c>
      <c r="L3063">
        <v>2021</v>
      </c>
      <c r="M3063">
        <v>72934</v>
      </c>
      <c r="N3063">
        <v>2</v>
      </c>
      <c r="O3063">
        <v>0</v>
      </c>
      <c r="P3063">
        <v>6.97</v>
      </c>
      <c r="Q3063" t="b">
        <f t="shared" si="423"/>
        <v>1</v>
      </c>
      <c r="R3063" t="b">
        <f t="shared" si="424"/>
        <v>0</v>
      </c>
      <c r="S3063" t="b">
        <f t="shared" si="425"/>
        <v>1</v>
      </c>
      <c r="T3063" t="b">
        <f t="shared" si="426"/>
        <v>0</v>
      </c>
      <c r="U3063" t="b">
        <f t="shared" si="427"/>
        <v>0</v>
      </c>
      <c r="V3063" t="b">
        <f t="shared" si="428"/>
        <v>0</v>
      </c>
      <c r="W3063" t="b">
        <f t="shared" si="429"/>
        <v>0</v>
      </c>
      <c r="X3063" t="b">
        <f t="shared" si="430"/>
        <v>0</v>
      </c>
      <c r="Y3063" t="b">
        <f t="shared" si="431"/>
        <v>0</v>
      </c>
    </row>
    <row r="3064" spans="1:25" x14ac:dyDescent="0.3">
      <c r="A3064">
        <v>3062</v>
      </c>
      <c r="B3064" t="s">
        <v>83</v>
      </c>
      <c r="C3064" t="s">
        <v>111</v>
      </c>
      <c r="D3064" t="s">
        <v>107</v>
      </c>
      <c r="E3064" t="s">
        <v>100</v>
      </c>
      <c r="F3064" t="s">
        <v>87</v>
      </c>
      <c r="G3064" t="s">
        <v>112</v>
      </c>
      <c r="H3064">
        <v>1956</v>
      </c>
      <c r="I3064">
        <v>168</v>
      </c>
      <c r="J3064">
        <v>16.8</v>
      </c>
      <c r="K3064">
        <v>15</v>
      </c>
      <c r="L3064">
        <v>2020</v>
      </c>
      <c r="M3064">
        <v>101809</v>
      </c>
      <c r="N3064">
        <v>1</v>
      </c>
      <c r="O3064">
        <v>0</v>
      </c>
      <c r="P3064">
        <v>5.98</v>
      </c>
      <c r="Q3064" t="b">
        <f t="shared" si="423"/>
        <v>1</v>
      </c>
      <c r="R3064" t="b">
        <f t="shared" si="424"/>
        <v>0</v>
      </c>
      <c r="S3064" t="b">
        <f t="shared" si="425"/>
        <v>1</v>
      </c>
      <c r="T3064" t="b">
        <f t="shared" si="426"/>
        <v>0</v>
      </c>
      <c r="U3064" t="b">
        <f t="shared" si="427"/>
        <v>0</v>
      </c>
      <c r="V3064" t="b">
        <f t="shared" si="428"/>
        <v>0</v>
      </c>
      <c r="W3064" t="b">
        <f t="shared" si="429"/>
        <v>0</v>
      </c>
      <c r="X3064" t="b">
        <f t="shared" si="430"/>
        <v>0</v>
      </c>
      <c r="Y3064" t="b">
        <f t="shared" si="431"/>
        <v>0</v>
      </c>
    </row>
    <row r="3065" spans="1:25" x14ac:dyDescent="0.3">
      <c r="A3065">
        <v>3063</v>
      </c>
      <c r="B3065" t="s">
        <v>83</v>
      </c>
      <c r="C3065" t="s">
        <v>111</v>
      </c>
      <c r="D3065" t="s">
        <v>107</v>
      </c>
      <c r="E3065" t="s">
        <v>100</v>
      </c>
      <c r="F3065" t="s">
        <v>87</v>
      </c>
      <c r="G3065" t="s">
        <v>112</v>
      </c>
      <c r="H3065">
        <v>1956</v>
      </c>
      <c r="I3065">
        <v>168</v>
      </c>
      <c r="J3065">
        <v>16.8</v>
      </c>
      <c r="K3065">
        <v>15</v>
      </c>
      <c r="L3065">
        <v>2020</v>
      </c>
      <c r="M3065">
        <v>83374</v>
      </c>
      <c r="N3065">
        <v>2</v>
      </c>
      <c r="O3065">
        <v>0</v>
      </c>
      <c r="P3065">
        <v>5.86</v>
      </c>
      <c r="Q3065" t="b">
        <f t="shared" si="423"/>
        <v>1</v>
      </c>
      <c r="R3065" t="b">
        <f t="shared" si="424"/>
        <v>0</v>
      </c>
      <c r="S3065" t="b">
        <f t="shared" si="425"/>
        <v>1</v>
      </c>
      <c r="T3065" t="b">
        <f t="shared" si="426"/>
        <v>0</v>
      </c>
      <c r="U3065" t="b">
        <f t="shared" si="427"/>
        <v>0</v>
      </c>
      <c r="V3065" t="b">
        <f t="shared" si="428"/>
        <v>0</v>
      </c>
      <c r="W3065" t="b">
        <f t="shared" si="429"/>
        <v>0</v>
      </c>
      <c r="X3065" t="b">
        <f t="shared" si="430"/>
        <v>0</v>
      </c>
      <c r="Y3065" t="b">
        <f t="shared" si="431"/>
        <v>0</v>
      </c>
    </row>
    <row r="3066" spans="1:25" x14ac:dyDescent="0.3">
      <c r="A3066">
        <v>3064</v>
      </c>
      <c r="B3066" t="s">
        <v>83</v>
      </c>
      <c r="C3066" t="s">
        <v>111</v>
      </c>
      <c r="D3066" t="s">
        <v>107</v>
      </c>
      <c r="E3066" t="s">
        <v>100</v>
      </c>
      <c r="F3066" t="s">
        <v>87</v>
      </c>
      <c r="G3066" t="s">
        <v>112</v>
      </c>
      <c r="H3066">
        <v>1956</v>
      </c>
      <c r="I3066">
        <v>168</v>
      </c>
      <c r="J3066">
        <v>16.8</v>
      </c>
      <c r="K3066">
        <v>15</v>
      </c>
      <c r="L3066">
        <v>2020</v>
      </c>
      <c r="M3066">
        <v>123028</v>
      </c>
      <c r="N3066">
        <v>1</v>
      </c>
      <c r="O3066">
        <v>0</v>
      </c>
      <c r="P3066">
        <v>5.65</v>
      </c>
      <c r="Q3066" t="b">
        <f t="shared" si="423"/>
        <v>1</v>
      </c>
      <c r="R3066" t="b">
        <f t="shared" si="424"/>
        <v>0</v>
      </c>
      <c r="S3066" t="b">
        <f t="shared" si="425"/>
        <v>1</v>
      </c>
      <c r="T3066" t="b">
        <f t="shared" si="426"/>
        <v>0</v>
      </c>
      <c r="U3066" t="b">
        <f t="shared" si="427"/>
        <v>0</v>
      </c>
      <c r="V3066" t="b">
        <f t="shared" si="428"/>
        <v>0</v>
      </c>
      <c r="W3066" t="b">
        <f t="shared" si="429"/>
        <v>0</v>
      </c>
      <c r="X3066" t="b">
        <f t="shared" si="430"/>
        <v>0</v>
      </c>
      <c r="Y3066" t="b">
        <f t="shared" si="431"/>
        <v>0</v>
      </c>
    </row>
    <row r="3067" spans="1:25" x14ac:dyDescent="0.3">
      <c r="A3067">
        <v>3065</v>
      </c>
      <c r="B3067" t="s">
        <v>83</v>
      </c>
      <c r="C3067" t="s">
        <v>111</v>
      </c>
      <c r="D3067" t="s">
        <v>107</v>
      </c>
      <c r="E3067" t="s">
        <v>100</v>
      </c>
      <c r="F3067" t="s">
        <v>87</v>
      </c>
      <c r="G3067" t="s">
        <v>112</v>
      </c>
      <c r="H3067">
        <v>1956</v>
      </c>
      <c r="I3067">
        <v>168</v>
      </c>
      <c r="J3067">
        <v>16.8</v>
      </c>
      <c r="K3067">
        <v>15</v>
      </c>
      <c r="L3067">
        <v>2020</v>
      </c>
      <c r="M3067">
        <v>77838</v>
      </c>
      <c r="N3067">
        <v>1</v>
      </c>
      <c r="O3067">
        <v>0</v>
      </c>
      <c r="P3067">
        <v>6.26</v>
      </c>
      <c r="Q3067" t="b">
        <f t="shared" si="423"/>
        <v>1</v>
      </c>
      <c r="R3067" t="b">
        <f t="shared" si="424"/>
        <v>0</v>
      </c>
      <c r="S3067" t="b">
        <f t="shared" si="425"/>
        <v>1</v>
      </c>
      <c r="T3067" t="b">
        <f t="shared" si="426"/>
        <v>0</v>
      </c>
      <c r="U3067" t="b">
        <f t="shared" si="427"/>
        <v>0</v>
      </c>
      <c r="V3067" t="b">
        <f t="shared" si="428"/>
        <v>0</v>
      </c>
      <c r="W3067" t="b">
        <f t="shared" si="429"/>
        <v>0</v>
      </c>
      <c r="X3067" t="b">
        <f t="shared" si="430"/>
        <v>0</v>
      </c>
      <c r="Y3067" t="b">
        <f t="shared" si="431"/>
        <v>0</v>
      </c>
    </row>
    <row r="3068" spans="1:25" x14ac:dyDescent="0.3">
      <c r="A3068">
        <v>3066</v>
      </c>
      <c r="B3068" t="s">
        <v>83</v>
      </c>
      <c r="C3068" t="s">
        <v>111</v>
      </c>
      <c r="D3068" t="s">
        <v>107</v>
      </c>
      <c r="E3068" t="s">
        <v>100</v>
      </c>
      <c r="F3068" t="s">
        <v>87</v>
      </c>
      <c r="G3068" t="s">
        <v>112</v>
      </c>
      <c r="H3068">
        <v>1956</v>
      </c>
      <c r="I3068">
        <v>168</v>
      </c>
      <c r="J3068">
        <v>16.8</v>
      </c>
      <c r="K3068">
        <v>15</v>
      </c>
      <c r="L3068">
        <v>2025</v>
      </c>
      <c r="M3068">
        <v>18497</v>
      </c>
      <c r="N3068">
        <v>1</v>
      </c>
      <c r="O3068">
        <v>0</v>
      </c>
      <c r="P3068">
        <v>13.81</v>
      </c>
      <c r="Q3068" t="b">
        <f t="shared" si="423"/>
        <v>1</v>
      </c>
      <c r="R3068" t="b">
        <f t="shared" si="424"/>
        <v>0</v>
      </c>
      <c r="S3068" t="b">
        <f t="shared" si="425"/>
        <v>0</v>
      </c>
      <c r="T3068" t="b">
        <f t="shared" si="426"/>
        <v>0</v>
      </c>
      <c r="U3068" t="b">
        <f t="shared" si="427"/>
        <v>0</v>
      </c>
      <c r="V3068" t="b">
        <f t="shared" si="428"/>
        <v>1</v>
      </c>
      <c r="W3068" t="b">
        <f t="shared" si="429"/>
        <v>1</v>
      </c>
      <c r="X3068" t="b">
        <f t="shared" si="430"/>
        <v>0</v>
      </c>
      <c r="Y3068" t="b">
        <f t="shared" si="431"/>
        <v>0</v>
      </c>
    </row>
    <row r="3069" spans="1:25" x14ac:dyDescent="0.3">
      <c r="A3069">
        <v>3067</v>
      </c>
      <c r="B3069" t="s">
        <v>83</v>
      </c>
      <c r="C3069" t="s">
        <v>111</v>
      </c>
      <c r="D3069" t="s">
        <v>107</v>
      </c>
      <c r="E3069" t="s">
        <v>100</v>
      </c>
      <c r="F3069" t="s">
        <v>87</v>
      </c>
      <c r="G3069" t="s">
        <v>112</v>
      </c>
      <c r="H3069">
        <v>1956</v>
      </c>
      <c r="I3069">
        <v>168</v>
      </c>
      <c r="J3069">
        <v>16.8</v>
      </c>
      <c r="K3069">
        <v>15</v>
      </c>
      <c r="L3069">
        <v>2023</v>
      </c>
      <c r="M3069">
        <v>48731</v>
      </c>
      <c r="N3069">
        <v>2</v>
      </c>
      <c r="O3069">
        <v>0</v>
      </c>
      <c r="P3069">
        <v>10.27</v>
      </c>
      <c r="Q3069" t="b">
        <f t="shared" si="423"/>
        <v>1</v>
      </c>
      <c r="R3069" t="b">
        <f t="shared" si="424"/>
        <v>0</v>
      </c>
      <c r="S3069" t="b">
        <f t="shared" si="425"/>
        <v>1</v>
      </c>
      <c r="T3069" t="b">
        <f t="shared" si="426"/>
        <v>0</v>
      </c>
      <c r="U3069" t="b">
        <f t="shared" si="427"/>
        <v>0</v>
      </c>
      <c r="V3069" t="b">
        <f t="shared" si="428"/>
        <v>1</v>
      </c>
      <c r="W3069" t="b">
        <f t="shared" si="429"/>
        <v>1</v>
      </c>
      <c r="X3069" t="b">
        <f t="shared" si="430"/>
        <v>0</v>
      </c>
      <c r="Y3069" t="b">
        <f t="shared" si="431"/>
        <v>0</v>
      </c>
    </row>
    <row r="3070" spans="1:25" x14ac:dyDescent="0.3">
      <c r="A3070">
        <v>3068</v>
      </c>
      <c r="B3070" t="s">
        <v>83</v>
      </c>
      <c r="C3070" t="s">
        <v>111</v>
      </c>
      <c r="D3070" t="s">
        <v>107</v>
      </c>
      <c r="E3070" t="s">
        <v>100</v>
      </c>
      <c r="F3070" t="s">
        <v>87</v>
      </c>
      <c r="G3070" t="s">
        <v>112</v>
      </c>
      <c r="H3070">
        <v>1956</v>
      </c>
      <c r="I3070">
        <v>168</v>
      </c>
      <c r="J3070">
        <v>16.8</v>
      </c>
      <c r="K3070">
        <v>15</v>
      </c>
      <c r="L3070">
        <v>2025</v>
      </c>
      <c r="M3070">
        <v>17659</v>
      </c>
      <c r="N3070">
        <v>2</v>
      </c>
      <c r="O3070">
        <v>0</v>
      </c>
      <c r="P3070">
        <v>12.79</v>
      </c>
      <c r="Q3070" t="b">
        <f t="shared" si="423"/>
        <v>1</v>
      </c>
      <c r="R3070" t="b">
        <f t="shared" si="424"/>
        <v>0</v>
      </c>
      <c r="S3070" t="b">
        <f t="shared" si="425"/>
        <v>0</v>
      </c>
      <c r="T3070" t="b">
        <f t="shared" si="426"/>
        <v>0</v>
      </c>
      <c r="U3070" t="b">
        <f t="shared" si="427"/>
        <v>0</v>
      </c>
      <c r="V3070" t="b">
        <f t="shared" si="428"/>
        <v>1</v>
      </c>
      <c r="W3070" t="b">
        <f t="shared" si="429"/>
        <v>1</v>
      </c>
      <c r="X3070" t="b">
        <f t="shared" si="430"/>
        <v>0</v>
      </c>
      <c r="Y3070" t="b">
        <f t="shared" si="431"/>
        <v>0</v>
      </c>
    </row>
    <row r="3071" spans="1:25" x14ac:dyDescent="0.3">
      <c r="A3071">
        <v>3069</v>
      </c>
      <c r="B3071" t="s">
        <v>83</v>
      </c>
      <c r="C3071" t="s">
        <v>111</v>
      </c>
      <c r="D3071" t="s">
        <v>107</v>
      </c>
      <c r="E3071" t="s">
        <v>100</v>
      </c>
      <c r="F3071" t="s">
        <v>87</v>
      </c>
      <c r="G3071" t="s">
        <v>112</v>
      </c>
      <c r="H3071">
        <v>1956</v>
      </c>
      <c r="I3071">
        <v>168</v>
      </c>
      <c r="J3071">
        <v>16.8</v>
      </c>
      <c r="K3071">
        <v>15</v>
      </c>
      <c r="L3071">
        <v>2022</v>
      </c>
      <c r="M3071">
        <v>73724</v>
      </c>
      <c r="N3071">
        <v>2</v>
      </c>
      <c r="O3071">
        <v>0</v>
      </c>
      <c r="P3071">
        <v>8.2799999999999994</v>
      </c>
      <c r="Q3071" t="b">
        <f t="shared" si="423"/>
        <v>1</v>
      </c>
      <c r="R3071" t="b">
        <f t="shared" si="424"/>
        <v>0</v>
      </c>
      <c r="S3071" t="b">
        <f t="shared" si="425"/>
        <v>1</v>
      </c>
      <c r="T3071" t="b">
        <f t="shared" si="426"/>
        <v>0</v>
      </c>
      <c r="U3071" t="b">
        <f t="shared" si="427"/>
        <v>0</v>
      </c>
      <c r="V3071" t="b">
        <f t="shared" si="428"/>
        <v>0</v>
      </c>
      <c r="W3071" t="b">
        <f t="shared" si="429"/>
        <v>1</v>
      </c>
      <c r="X3071" t="b">
        <f t="shared" si="430"/>
        <v>0</v>
      </c>
      <c r="Y3071" t="b">
        <f t="shared" si="431"/>
        <v>0</v>
      </c>
    </row>
    <row r="3072" spans="1:25" x14ac:dyDescent="0.3">
      <c r="A3072">
        <v>3070</v>
      </c>
      <c r="B3072" t="s">
        <v>83</v>
      </c>
      <c r="C3072" t="s">
        <v>111</v>
      </c>
      <c r="D3072" t="s">
        <v>107</v>
      </c>
      <c r="E3072" t="s">
        <v>100</v>
      </c>
      <c r="F3072" t="s">
        <v>87</v>
      </c>
      <c r="G3072" t="s">
        <v>112</v>
      </c>
      <c r="H3072">
        <v>1956</v>
      </c>
      <c r="I3072">
        <v>168</v>
      </c>
      <c r="J3072">
        <v>16.8</v>
      </c>
      <c r="K3072">
        <v>15</v>
      </c>
      <c r="L3072">
        <v>2026</v>
      </c>
      <c r="M3072">
        <v>6263</v>
      </c>
      <c r="N3072">
        <v>1</v>
      </c>
      <c r="O3072">
        <v>0</v>
      </c>
      <c r="P3072">
        <v>14.69</v>
      </c>
      <c r="Q3072" t="b">
        <f t="shared" si="423"/>
        <v>1</v>
      </c>
      <c r="R3072" t="b">
        <f t="shared" si="424"/>
        <v>0</v>
      </c>
      <c r="S3072" t="b">
        <f t="shared" si="425"/>
        <v>0</v>
      </c>
      <c r="T3072" t="b">
        <f t="shared" si="426"/>
        <v>0</v>
      </c>
      <c r="U3072" t="b">
        <f t="shared" si="427"/>
        <v>0</v>
      </c>
      <c r="V3072" t="b">
        <f t="shared" si="428"/>
        <v>1</v>
      </c>
      <c r="W3072" t="b">
        <f t="shared" si="429"/>
        <v>1</v>
      </c>
      <c r="X3072" t="b">
        <f t="shared" si="430"/>
        <v>0</v>
      </c>
      <c r="Y3072" t="b">
        <f t="shared" si="431"/>
        <v>0</v>
      </c>
    </row>
    <row r="3073" spans="1:25" x14ac:dyDescent="0.3">
      <c r="A3073">
        <v>3071</v>
      </c>
      <c r="B3073" t="s">
        <v>83</v>
      </c>
      <c r="C3073" t="s">
        <v>111</v>
      </c>
      <c r="D3073" t="s">
        <v>107</v>
      </c>
      <c r="E3073" t="s">
        <v>100</v>
      </c>
      <c r="F3073" t="s">
        <v>87</v>
      </c>
      <c r="G3073" t="s">
        <v>112</v>
      </c>
      <c r="H3073">
        <v>1956</v>
      </c>
      <c r="I3073">
        <v>168</v>
      </c>
      <c r="J3073">
        <v>16.8</v>
      </c>
      <c r="K3073">
        <v>15</v>
      </c>
      <c r="L3073">
        <v>2025</v>
      </c>
      <c r="M3073">
        <v>21077</v>
      </c>
      <c r="N3073">
        <v>2</v>
      </c>
      <c r="O3073">
        <v>0</v>
      </c>
      <c r="P3073">
        <v>13.02</v>
      </c>
      <c r="Q3073" t="b">
        <f t="shared" si="423"/>
        <v>1</v>
      </c>
      <c r="R3073" t="b">
        <f t="shared" si="424"/>
        <v>0</v>
      </c>
      <c r="S3073" t="b">
        <f t="shared" si="425"/>
        <v>0</v>
      </c>
      <c r="T3073" t="b">
        <f t="shared" si="426"/>
        <v>0</v>
      </c>
      <c r="U3073" t="b">
        <f t="shared" si="427"/>
        <v>0</v>
      </c>
      <c r="V3073" t="b">
        <f t="shared" si="428"/>
        <v>1</v>
      </c>
      <c r="W3073" t="b">
        <f t="shared" si="429"/>
        <v>1</v>
      </c>
      <c r="X3073" t="b">
        <f t="shared" si="430"/>
        <v>0</v>
      </c>
      <c r="Y3073" t="b">
        <f t="shared" si="431"/>
        <v>0</v>
      </c>
    </row>
    <row r="3074" spans="1:25" x14ac:dyDescent="0.3">
      <c r="A3074">
        <v>3072</v>
      </c>
      <c r="B3074" t="s">
        <v>83</v>
      </c>
      <c r="C3074" t="s">
        <v>111</v>
      </c>
      <c r="D3074" t="s">
        <v>107</v>
      </c>
      <c r="E3074" t="s">
        <v>100</v>
      </c>
      <c r="F3074" t="s">
        <v>87</v>
      </c>
      <c r="G3074" t="s">
        <v>112</v>
      </c>
      <c r="H3074">
        <v>1956</v>
      </c>
      <c r="I3074">
        <v>168</v>
      </c>
      <c r="J3074">
        <v>16.8</v>
      </c>
      <c r="K3074">
        <v>15</v>
      </c>
      <c r="L3074">
        <v>2025</v>
      </c>
      <c r="M3074">
        <v>14523</v>
      </c>
      <c r="N3074">
        <v>2</v>
      </c>
      <c r="O3074">
        <v>0</v>
      </c>
      <c r="P3074">
        <v>13.32</v>
      </c>
      <c r="Q3074" t="b">
        <f t="shared" si="423"/>
        <v>1</v>
      </c>
      <c r="R3074" t="b">
        <f t="shared" si="424"/>
        <v>0</v>
      </c>
      <c r="S3074" t="b">
        <f t="shared" si="425"/>
        <v>0</v>
      </c>
      <c r="T3074" t="b">
        <f t="shared" si="426"/>
        <v>0</v>
      </c>
      <c r="U3074" t="b">
        <f t="shared" si="427"/>
        <v>0</v>
      </c>
      <c r="V3074" t="b">
        <f t="shared" si="428"/>
        <v>1</v>
      </c>
      <c r="W3074" t="b">
        <f t="shared" si="429"/>
        <v>1</v>
      </c>
      <c r="X3074" t="b">
        <f t="shared" si="430"/>
        <v>0</v>
      </c>
      <c r="Y3074" t="b">
        <f t="shared" si="431"/>
        <v>0</v>
      </c>
    </row>
    <row r="3075" spans="1:25" x14ac:dyDescent="0.3">
      <c r="A3075">
        <v>3073</v>
      </c>
      <c r="B3075" t="s">
        <v>83</v>
      </c>
      <c r="C3075" t="s">
        <v>111</v>
      </c>
      <c r="D3075" t="s">
        <v>107</v>
      </c>
      <c r="E3075" t="s">
        <v>100</v>
      </c>
      <c r="F3075" t="s">
        <v>87</v>
      </c>
      <c r="G3075" t="s">
        <v>112</v>
      </c>
      <c r="H3075">
        <v>1956</v>
      </c>
      <c r="I3075">
        <v>168</v>
      </c>
      <c r="J3075">
        <v>16.8</v>
      </c>
      <c r="K3075">
        <v>15</v>
      </c>
      <c r="L3075">
        <v>2023</v>
      </c>
      <c r="M3075">
        <v>54715</v>
      </c>
      <c r="N3075">
        <v>1</v>
      </c>
      <c r="O3075">
        <v>0</v>
      </c>
      <c r="P3075">
        <v>10.57</v>
      </c>
      <c r="Q3075" t="b">
        <f t="shared" si="423"/>
        <v>1</v>
      </c>
      <c r="R3075" t="b">
        <f t="shared" si="424"/>
        <v>0</v>
      </c>
      <c r="S3075" t="b">
        <f t="shared" si="425"/>
        <v>1</v>
      </c>
      <c r="T3075" t="b">
        <f t="shared" si="426"/>
        <v>0</v>
      </c>
      <c r="U3075" t="b">
        <f t="shared" si="427"/>
        <v>0</v>
      </c>
      <c r="V3075" t="b">
        <f t="shared" si="428"/>
        <v>1</v>
      </c>
      <c r="W3075" t="b">
        <f t="shared" si="429"/>
        <v>1</v>
      </c>
      <c r="X3075" t="b">
        <f t="shared" si="430"/>
        <v>0</v>
      </c>
      <c r="Y3075" t="b">
        <f t="shared" si="431"/>
        <v>0</v>
      </c>
    </row>
    <row r="3076" spans="1:25" x14ac:dyDescent="0.3">
      <c r="A3076">
        <v>3074</v>
      </c>
      <c r="B3076" t="s">
        <v>83</v>
      </c>
      <c r="C3076" t="s">
        <v>111</v>
      </c>
      <c r="D3076" t="s">
        <v>107</v>
      </c>
      <c r="E3076" t="s">
        <v>100</v>
      </c>
      <c r="F3076" t="s">
        <v>87</v>
      </c>
      <c r="G3076" t="s">
        <v>112</v>
      </c>
      <c r="H3076">
        <v>1956</v>
      </c>
      <c r="I3076">
        <v>168</v>
      </c>
      <c r="J3076">
        <v>16.8</v>
      </c>
      <c r="K3076">
        <v>15</v>
      </c>
      <c r="L3076">
        <v>2021</v>
      </c>
      <c r="M3076">
        <v>49360</v>
      </c>
      <c r="N3076">
        <v>1</v>
      </c>
      <c r="O3076">
        <v>0</v>
      </c>
      <c r="P3076">
        <v>8.5</v>
      </c>
      <c r="Q3076" t="b">
        <f t="shared" ref="Q3076:Q3139" si="432">AND(P3076&gt;4,P3076&gt;4)</f>
        <v>1</v>
      </c>
      <c r="R3076" t="b">
        <f t="shared" ref="R3076:R3139" si="433">AND(P3076&gt;4,P3076&lt;5)</f>
        <v>0</v>
      </c>
      <c r="S3076" t="b">
        <f t="shared" ref="S3076:S3139" si="434">M3076&gt;40000</f>
        <v>1</v>
      </c>
      <c r="T3076" t="b">
        <f t="shared" ref="T3076:T3139" si="435">F3076=""</f>
        <v>0</v>
      </c>
      <c r="U3076" t="b">
        <f t="shared" ref="U3076:U3139" si="436">AND(R3076,S3076,T3076)</f>
        <v>0</v>
      </c>
      <c r="V3076" t="b">
        <f t="shared" ref="V3076:V3139" si="437">L3076&gt;2022</f>
        <v>0</v>
      </c>
      <c r="W3076" t="b">
        <f t="shared" ref="W3076:W3139" si="438">P3076&gt;7</f>
        <v>1</v>
      </c>
      <c r="X3076" t="b">
        <f t="shared" ref="X3076:X3139" si="439">F3076="Automatic"</f>
        <v>0</v>
      </c>
      <c r="Y3076" t="b">
        <f t="shared" ref="Y3076:Y3139" si="440">AND(V3076,W3076,X3076)</f>
        <v>0</v>
      </c>
    </row>
    <row r="3077" spans="1:25" x14ac:dyDescent="0.3">
      <c r="A3077">
        <v>3075</v>
      </c>
      <c r="B3077" t="s">
        <v>83</v>
      </c>
      <c r="C3077" t="s">
        <v>111</v>
      </c>
      <c r="D3077" t="s">
        <v>107</v>
      </c>
      <c r="E3077" t="s">
        <v>100</v>
      </c>
      <c r="F3077" t="s">
        <v>87</v>
      </c>
      <c r="G3077" t="s">
        <v>112</v>
      </c>
      <c r="H3077">
        <v>1956</v>
      </c>
      <c r="I3077">
        <v>168</v>
      </c>
      <c r="J3077">
        <v>16.8</v>
      </c>
      <c r="K3077">
        <v>15</v>
      </c>
      <c r="L3077">
        <v>2025</v>
      </c>
      <c r="M3077">
        <v>24336</v>
      </c>
      <c r="N3077">
        <v>3</v>
      </c>
      <c r="O3077">
        <v>1</v>
      </c>
      <c r="P3077">
        <v>11.97</v>
      </c>
      <c r="Q3077" t="b">
        <f t="shared" si="432"/>
        <v>1</v>
      </c>
      <c r="R3077" t="b">
        <f t="shared" si="433"/>
        <v>0</v>
      </c>
      <c r="S3077" t="b">
        <f t="shared" si="434"/>
        <v>0</v>
      </c>
      <c r="T3077" t="b">
        <f t="shared" si="435"/>
        <v>0</v>
      </c>
      <c r="U3077" t="b">
        <f t="shared" si="436"/>
        <v>0</v>
      </c>
      <c r="V3077" t="b">
        <f t="shared" si="437"/>
        <v>1</v>
      </c>
      <c r="W3077" t="b">
        <f t="shared" si="438"/>
        <v>1</v>
      </c>
      <c r="X3077" t="b">
        <f t="shared" si="439"/>
        <v>0</v>
      </c>
      <c r="Y3077" t="b">
        <f t="shared" si="440"/>
        <v>0</v>
      </c>
    </row>
    <row r="3078" spans="1:25" x14ac:dyDescent="0.3">
      <c r="A3078">
        <v>3076</v>
      </c>
      <c r="B3078" t="s">
        <v>83</v>
      </c>
      <c r="C3078" t="s">
        <v>111</v>
      </c>
      <c r="D3078" t="s">
        <v>107</v>
      </c>
      <c r="E3078" t="s">
        <v>100</v>
      </c>
      <c r="F3078" t="s">
        <v>87</v>
      </c>
      <c r="G3078" t="s">
        <v>112</v>
      </c>
      <c r="H3078">
        <v>1956</v>
      </c>
      <c r="I3078">
        <v>168</v>
      </c>
      <c r="J3078">
        <v>16.8</v>
      </c>
      <c r="K3078">
        <v>15</v>
      </c>
      <c r="L3078">
        <v>2024</v>
      </c>
      <c r="M3078">
        <v>23804</v>
      </c>
      <c r="N3078">
        <v>1</v>
      </c>
      <c r="O3078">
        <v>0</v>
      </c>
      <c r="P3078">
        <v>12.15</v>
      </c>
      <c r="Q3078" t="b">
        <f t="shared" si="432"/>
        <v>1</v>
      </c>
      <c r="R3078" t="b">
        <f t="shared" si="433"/>
        <v>0</v>
      </c>
      <c r="S3078" t="b">
        <f t="shared" si="434"/>
        <v>0</v>
      </c>
      <c r="T3078" t="b">
        <f t="shared" si="435"/>
        <v>0</v>
      </c>
      <c r="U3078" t="b">
        <f t="shared" si="436"/>
        <v>0</v>
      </c>
      <c r="V3078" t="b">
        <f t="shared" si="437"/>
        <v>1</v>
      </c>
      <c r="W3078" t="b">
        <f t="shared" si="438"/>
        <v>1</v>
      </c>
      <c r="X3078" t="b">
        <f t="shared" si="439"/>
        <v>0</v>
      </c>
      <c r="Y3078" t="b">
        <f t="shared" si="440"/>
        <v>0</v>
      </c>
    </row>
    <row r="3079" spans="1:25" x14ac:dyDescent="0.3">
      <c r="A3079">
        <v>3077</v>
      </c>
      <c r="B3079" t="s">
        <v>83</v>
      </c>
      <c r="C3079" t="s">
        <v>111</v>
      </c>
      <c r="D3079" t="s">
        <v>107</v>
      </c>
      <c r="E3079" t="s">
        <v>100</v>
      </c>
      <c r="F3079" t="s">
        <v>87</v>
      </c>
      <c r="G3079" t="s">
        <v>112</v>
      </c>
      <c r="H3079">
        <v>1956</v>
      </c>
      <c r="I3079">
        <v>168</v>
      </c>
      <c r="J3079">
        <v>16.8</v>
      </c>
      <c r="K3079">
        <v>15</v>
      </c>
      <c r="L3079">
        <v>2021</v>
      </c>
      <c r="M3079">
        <v>85821</v>
      </c>
      <c r="N3079">
        <v>1</v>
      </c>
      <c r="O3079">
        <v>0</v>
      </c>
      <c r="P3079">
        <v>7.26</v>
      </c>
      <c r="Q3079" t="b">
        <f t="shared" si="432"/>
        <v>1</v>
      </c>
      <c r="R3079" t="b">
        <f t="shared" si="433"/>
        <v>0</v>
      </c>
      <c r="S3079" t="b">
        <f t="shared" si="434"/>
        <v>1</v>
      </c>
      <c r="T3079" t="b">
        <f t="shared" si="435"/>
        <v>0</v>
      </c>
      <c r="U3079" t="b">
        <f t="shared" si="436"/>
        <v>0</v>
      </c>
      <c r="V3079" t="b">
        <f t="shared" si="437"/>
        <v>0</v>
      </c>
      <c r="W3079" t="b">
        <f t="shared" si="438"/>
        <v>1</v>
      </c>
      <c r="X3079" t="b">
        <f t="shared" si="439"/>
        <v>0</v>
      </c>
      <c r="Y3079" t="b">
        <f t="shared" si="440"/>
        <v>0</v>
      </c>
    </row>
    <row r="3080" spans="1:25" x14ac:dyDescent="0.3">
      <c r="A3080">
        <v>3078</v>
      </c>
      <c r="B3080" t="s">
        <v>83</v>
      </c>
      <c r="C3080" t="s">
        <v>111</v>
      </c>
      <c r="D3080" t="s">
        <v>107</v>
      </c>
      <c r="E3080" t="s">
        <v>100</v>
      </c>
      <c r="F3080" t="s">
        <v>87</v>
      </c>
      <c r="G3080" t="s">
        <v>112</v>
      </c>
      <c r="H3080">
        <v>1956</v>
      </c>
      <c r="I3080">
        <v>168</v>
      </c>
      <c r="J3080">
        <v>16.8</v>
      </c>
      <c r="K3080">
        <v>15</v>
      </c>
      <c r="L3080">
        <v>2026</v>
      </c>
      <c r="M3080">
        <v>9377</v>
      </c>
      <c r="N3080">
        <v>1</v>
      </c>
      <c r="O3080">
        <v>0</v>
      </c>
      <c r="P3080">
        <v>14.56</v>
      </c>
      <c r="Q3080" t="b">
        <f t="shared" si="432"/>
        <v>1</v>
      </c>
      <c r="R3080" t="b">
        <f t="shared" si="433"/>
        <v>0</v>
      </c>
      <c r="S3080" t="b">
        <f t="shared" si="434"/>
        <v>0</v>
      </c>
      <c r="T3080" t="b">
        <f t="shared" si="435"/>
        <v>0</v>
      </c>
      <c r="U3080" t="b">
        <f t="shared" si="436"/>
        <v>0</v>
      </c>
      <c r="V3080" t="b">
        <f t="shared" si="437"/>
        <v>1</v>
      </c>
      <c r="W3080" t="b">
        <f t="shared" si="438"/>
        <v>1</v>
      </c>
      <c r="X3080" t="b">
        <f t="shared" si="439"/>
        <v>0</v>
      </c>
      <c r="Y3080" t="b">
        <f t="shared" si="440"/>
        <v>0</v>
      </c>
    </row>
    <row r="3081" spans="1:25" x14ac:dyDescent="0.3">
      <c r="A3081">
        <v>3079</v>
      </c>
      <c r="B3081" t="s">
        <v>83</v>
      </c>
      <c r="C3081" t="s">
        <v>111</v>
      </c>
      <c r="D3081" t="s">
        <v>107</v>
      </c>
      <c r="E3081" t="s">
        <v>100</v>
      </c>
      <c r="F3081" t="s">
        <v>87</v>
      </c>
      <c r="G3081" t="s">
        <v>112</v>
      </c>
      <c r="H3081">
        <v>1956</v>
      </c>
      <c r="I3081">
        <v>168</v>
      </c>
      <c r="J3081">
        <v>16.8</v>
      </c>
      <c r="K3081">
        <v>15</v>
      </c>
      <c r="L3081">
        <v>2026</v>
      </c>
      <c r="M3081">
        <v>7793</v>
      </c>
      <c r="N3081">
        <v>2</v>
      </c>
      <c r="O3081">
        <v>0</v>
      </c>
      <c r="P3081">
        <v>14.77</v>
      </c>
      <c r="Q3081" t="b">
        <f t="shared" si="432"/>
        <v>1</v>
      </c>
      <c r="R3081" t="b">
        <f t="shared" si="433"/>
        <v>0</v>
      </c>
      <c r="S3081" t="b">
        <f t="shared" si="434"/>
        <v>0</v>
      </c>
      <c r="T3081" t="b">
        <f t="shared" si="435"/>
        <v>0</v>
      </c>
      <c r="U3081" t="b">
        <f t="shared" si="436"/>
        <v>0</v>
      </c>
      <c r="V3081" t="b">
        <f t="shared" si="437"/>
        <v>1</v>
      </c>
      <c r="W3081" t="b">
        <f t="shared" si="438"/>
        <v>1</v>
      </c>
      <c r="X3081" t="b">
        <f t="shared" si="439"/>
        <v>0</v>
      </c>
      <c r="Y3081" t="b">
        <f t="shared" si="440"/>
        <v>0</v>
      </c>
    </row>
    <row r="3082" spans="1:25" x14ac:dyDescent="0.3">
      <c r="A3082">
        <v>3080</v>
      </c>
      <c r="B3082" t="s">
        <v>83</v>
      </c>
      <c r="C3082" t="s">
        <v>111</v>
      </c>
      <c r="D3082" t="s">
        <v>107</v>
      </c>
      <c r="E3082" t="s">
        <v>100</v>
      </c>
      <c r="F3082" t="s">
        <v>87</v>
      </c>
      <c r="G3082" t="s">
        <v>112</v>
      </c>
      <c r="H3082">
        <v>1956</v>
      </c>
      <c r="I3082">
        <v>168</v>
      </c>
      <c r="J3082">
        <v>16.8</v>
      </c>
      <c r="K3082">
        <v>15</v>
      </c>
      <c r="L3082">
        <v>2021</v>
      </c>
      <c r="M3082">
        <v>72979</v>
      </c>
      <c r="N3082">
        <v>2</v>
      </c>
      <c r="O3082">
        <v>0</v>
      </c>
      <c r="P3082">
        <v>7.35</v>
      </c>
      <c r="Q3082" t="b">
        <f t="shared" si="432"/>
        <v>1</v>
      </c>
      <c r="R3082" t="b">
        <f t="shared" si="433"/>
        <v>0</v>
      </c>
      <c r="S3082" t="b">
        <f t="shared" si="434"/>
        <v>1</v>
      </c>
      <c r="T3082" t="b">
        <f t="shared" si="435"/>
        <v>0</v>
      </c>
      <c r="U3082" t="b">
        <f t="shared" si="436"/>
        <v>0</v>
      </c>
      <c r="V3082" t="b">
        <f t="shared" si="437"/>
        <v>0</v>
      </c>
      <c r="W3082" t="b">
        <f t="shared" si="438"/>
        <v>1</v>
      </c>
      <c r="X3082" t="b">
        <f t="shared" si="439"/>
        <v>0</v>
      </c>
      <c r="Y3082" t="b">
        <f t="shared" si="440"/>
        <v>0</v>
      </c>
    </row>
    <row r="3083" spans="1:25" x14ac:dyDescent="0.3">
      <c r="A3083">
        <v>3081</v>
      </c>
      <c r="B3083" t="s">
        <v>83</v>
      </c>
      <c r="C3083" t="s">
        <v>111</v>
      </c>
      <c r="D3083" t="s">
        <v>107</v>
      </c>
      <c r="E3083" t="s">
        <v>100</v>
      </c>
      <c r="F3083" t="s">
        <v>87</v>
      </c>
      <c r="G3083" t="s">
        <v>112</v>
      </c>
      <c r="H3083">
        <v>1956</v>
      </c>
      <c r="I3083">
        <v>168</v>
      </c>
      <c r="J3083">
        <v>16.8</v>
      </c>
      <c r="K3083">
        <v>15</v>
      </c>
      <c r="L3083">
        <v>2023</v>
      </c>
      <c r="M3083">
        <v>39208</v>
      </c>
      <c r="N3083">
        <v>2</v>
      </c>
      <c r="O3083">
        <v>0</v>
      </c>
      <c r="P3083">
        <v>10.37</v>
      </c>
      <c r="Q3083" t="b">
        <f t="shared" si="432"/>
        <v>1</v>
      </c>
      <c r="R3083" t="b">
        <f t="shared" si="433"/>
        <v>0</v>
      </c>
      <c r="S3083" t="b">
        <f t="shared" si="434"/>
        <v>0</v>
      </c>
      <c r="T3083" t="b">
        <f t="shared" si="435"/>
        <v>0</v>
      </c>
      <c r="U3083" t="b">
        <f t="shared" si="436"/>
        <v>0</v>
      </c>
      <c r="V3083" t="b">
        <f t="shared" si="437"/>
        <v>1</v>
      </c>
      <c r="W3083" t="b">
        <f t="shared" si="438"/>
        <v>1</v>
      </c>
      <c r="X3083" t="b">
        <f t="shared" si="439"/>
        <v>0</v>
      </c>
      <c r="Y3083" t="b">
        <f t="shared" si="440"/>
        <v>0</v>
      </c>
    </row>
    <row r="3084" spans="1:25" x14ac:dyDescent="0.3">
      <c r="A3084">
        <v>3082</v>
      </c>
      <c r="B3084" t="s">
        <v>83</v>
      </c>
      <c r="C3084" t="s">
        <v>111</v>
      </c>
      <c r="D3084" t="s">
        <v>107</v>
      </c>
      <c r="E3084" t="s">
        <v>100</v>
      </c>
      <c r="F3084" t="s">
        <v>87</v>
      </c>
      <c r="G3084" t="s">
        <v>112</v>
      </c>
      <c r="H3084">
        <v>1956</v>
      </c>
      <c r="I3084">
        <v>168</v>
      </c>
      <c r="J3084">
        <v>16.8</v>
      </c>
      <c r="K3084">
        <v>15</v>
      </c>
      <c r="L3084">
        <v>2025</v>
      </c>
      <c r="M3084">
        <v>29665</v>
      </c>
      <c r="N3084">
        <v>1</v>
      </c>
      <c r="O3084">
        <v>0</v>
      </c>
      <c r="P3084">
        <v>13.49</v>
      </c>
      <c r="Q3084" t="b">
        <f t="shared" si="432"/>
        <v>1</v>
      </c>
      <c r="R3084" t="b">
        <f t="shared" si="433"/>
        <v>0</v>
      </c>
      <c r="S3084" t="b">
        <f t="shared" si="434"/>
        <v>0</v>
      </c>
      <c r="T3084" t="b">
        <f t="shared" si="435"/>
        <v>0</v>
      </c>
      <c r="U3084" t="b">
        <f t="shared" si="436"/>
        <v>0</v>
      </c>
      <c r="V3084" t="b">
        <f t="shared" si="437"/>
        <v>1</v>
      </c>
      <c r="W3084" t="b">
        <f t="shared" si="438"/>
        <v>1</v>
      </c>
      <c r="X3084" t="b">
        <f t="shared" si="439"/>
        <v>0</v>
      </c>
      <c r="Y3084" t="b">
        <f t="shared" si="440"/>
        <v>0</v>
      </c>
    </row>
    <row r="3085" spans="1:25" x14ac:dyDescent="0.3">
      <c r="A3085">
        <v>3083</v>
      </c>
      <c r="B3085" t="s">
        <v>83</v>
      </c>
      <c r="C3085" t="s">
        <v>111</v>
      </c>
      <c r="D3085" t="s">
        <v>107</v>
      </c>
      <c r="E3085" t="s">
        <v>100</v>
      </c>
      <c r="F3085" t="s">
        <v>87</v>
      </c>
      <c r="G3085" t="s">
        <v>112</v>
      </c>
      <c r="H3085">
        <v>1956</v>
      </c>
      <c r="I3085">
        <v>168</v>
      </c>
      <c r="J3085">
        <v>16.8</v>
      </c>
      <c r="K3085">
        <v>15</v>
      </c>
      <c r="L3085">
        <v>2026</v>
      </c>
      <c r="M3085">
        <v>8991</v>
      </c>
      <c r="N3085">
        <v>2</v>
      </c>
      <c r="O3085">
        <v>0</v>
      </c>
      <c r="P3085">
        <v>14.41</v>
      </c>
      <c r="Q3085" t="b">
        <f t="shared" si="432"/>
        <v>1</v>
      </c>
      <c r="R3085" t="b">
        <f t="shared" si="433"/>
        <v>0</v>
      </c>
      <c r="S3085" t="b">
        <f t="shared" si="434"/>
        <v>0</v>
      </c>
      <c r="T3085" t="b">
        <f t="shared" si="435"/>
        <v>0</v>
      </c>
      <c r="U3085" t="b">
        <f t="shared" si="436"/>
        <v>0</v>
      </c>
      <c r="V3085" t="b">
        <f t="shared" si="437"/>
        <v>1</v>
      </c>
      <c r="W3085" t="b">
        <f t="shared" si="438"/>
        <v>1</v>
      </c>
      <c r="X3085" t="b">
        <f t="shared" si="439"/>
        <v>0</v>
      </c>
      <c r="Y3085" t="b">
        <f t="shared" si="440"/>
        <v>0</v>
      </c>
    </row>
    <row r="3086" spans="1:25" x14ac:dyDescent="0.3">
      <c r="A3086">
        <v>3084</v>
      </c>
      <c r="B3086" t="s">
        <v>83</v>
      </c>
      <c r="C3086" t="s">
        <v>111</v>
      </c>
      <c r="D3086" t="s">
        <v>107</v>
      </c>
      <c r="E3086" t="s">
        <v>100</v>
      </c>
      <c r="F3086" t="s">
        <v>87</v>
      </c>
      <c r="G3086" t="s">
        <v>112</v>
      </c>
      <c r="H3086">
        <v>1956</v>
      </c>
      <c r="I3086">
        <v>168</v>
      </c>
      <c r="J3086">
        <v>16.8</v>
      </c>
      <c r="K3086">
        <v>15</v>
      </c>
      <c r="L3086">
        <v>2024</v>
      </c>
      <c r="M3086">
        <v>22265</v>
      </c>
      <c r="N3086">
        <v>1</v>
      </c>
      <c r="O3086">
        <v>0</v>
      </c>
      <c r="P3086">
        <v>12.09</v>
      </c>
      <c r="Q3086" t="b">
        <f t="shared" si="432"/>
        <v>1</v>
      </c>
      <c r="R3086" t="b">
        <f t="shared" si="433"/>
        <v>0</v>
      </c>
      <c r="S3086" t="b">
        <f t="shared" si="434"/>
        <v>0</v>
      </c>
      <c r="T3086" t="b">
        <f t="shared" si="435"/>
        <v>0</v>
      </c>
      <c r="U3086" t="b">
        <f t="shared" si="436"/>
        <v>0</v>
      </c>
      <c r="V3086" t="b">
        <f t="shared" si="437"/>
        <v>1</v>
      </c>
      <c r="W3086" t="b">
        <f t="shared" si="438"/>
        <v>1</v>
      </c>
      <c r="X3086" t="b">
        <f t="shared" si="439"/>
        <v>0</v>
      </c>
      <c r="Y3086" t="b">
        <f t="shared" si="440"/>
        <v>0</v>
      </c>
    </row>
    <row r="3087" spans="1:25" x14ac:dyDescent="0.3">
      <c r="A3087">
        <v>3085</v>
      </c>
      <c r="B3087" t="s">
        <v>83</v>
      </c>
      <c r="C3087" t="s">
        <v>111</v>
      </c>
      <c r="D3087" t="s">
        <v>107</v>
      </c>
      <c r="E3087" t="s">
        <v>100</v>
      </c>
      <c r="F3087" t="s">
        <v>87</v>
      </c>
      <c r="G3087" t="s">
        <v>112</v>
      </c>
      <c r="H3087">
        <v>1956</v>
      </c>
      <c r="I3087">
        <v>168</v>
      </c>
      <c r="J3087">
        <v>16.8</v>
      </c>
      <c r="K3087">
        <v>15</v>
      </c>
      <c r="L3087">
        <v>2023</v>
      </c>
      <c r="M3087">
        <v>56770</v>
      </c>
      <c r="N3087">
        <v>1</v>
      </c>
      <c r="O3087">
        <v>0</v>
      </c>
      <c r="P3087">
        <v>10.33</v>
      </c>
      <c r="Q3087" t="b">
        <f t="shared" si="432"/>
        <v>1</v>
      </c>
      <c r="R3087" t="b">
        <f t="shared" si="433"/>
        <v>0</v>
      </c>
      <c r="S3087" t="b">
        <f t="shared" si="434"/>
        <v>1</v>
      </c>
      <c r="T3087" t="b">
        <f t="shared" si="435"/>
        <v>0</v>
      </c>
      <c r="U3087" t="b">
        <f t="shared" si="436"/>
        <v>0</v>
      </c>
      <c r="V3087" t="b">
        <f t="shared" si="437"/>
        <v>1</v>
      </c>
      <c r="W3087" t="b">
        <f t="shared" si="438"/>
        <v>1</v>
      </c>
      <c r="X3087" t="b">
        <f t="shared" si="439"/>
        <v>0</v>
      </c>
      <c r="Y3087" t="b">
        <f t="shared" si="440"/>
        <v>0</v>
      </c>
    </row>
    <row r="3088" spans="1:25" x14ac:dyDescent="0.3">
      <c r="A3088">
        <v>3086</v>
      </c>
      <c r="B3088" t="s">
        <v>83</v>
      </c>
      <c r="C3088" t="s">
        <v>111</v>
      </c>
      <c r="D3088" t="s">
        <v>107</v>
      </c>
      <c r="E3088" t="s">
        <v>100</v>
      </c>
      <c r="F3088" t="s">
        <v>87</v>
      </c>
      <c r="G3088" t="s">
        <v>112</v>
      </c>
      <c r="H3088">
        <v>1956</v>
      </c>
      <c r="I3088">
        <v>168</v>
      </c>
      <c r="J3088">
        <v>16.8</v>
      </c>
      <c r="K3088">
        <v>15</v>
      </c>
      <c r="L3088">
        <v>2021</v>
      </c>
      <c r="M3088">
        <v>106475</v>
      </c>
      <c r="N3088">
        <v>1</v>
      </c>
      <c r="O3088">
        <v>0</v>
      </c>
      <c r="P3088">
        <v>7.04</v>
      </c>
      <c r="Q3088" t="b">
        <f t="shared" si="432"/>
        <v>1</v>
      </c>
      <c r="R3088" t="b">
        <f t="shared" si="433"/>
        <v>0</v>
      </c>
      <c r="S3088" t="b">
        <f t="shared" si="434"/>
        <v>1</v>
      </c>
      <c r="T3088" t="b">
        <f t="shared" si="435"/>
        <v>0</v>
      </c>
      <c r="U3088" t="b">
        <f t="shared" si="436"/>
        <v>0</v>
      </c>
      <c r="V3088" t="b">
        <f t="shared" si="437"/>
        <v>0</v>
      </c>
      <c r="W3088" t="b">
        <f t="shared" si="438"/>
        <v>1</v>
      </c>
      <c r="X3088" t="b">
        <f t="shared" si="439"/>
        <v>0</v>
      </c>
      <c r="Y3088" t="b">
        <f t="shared" si="440"/>
        <v>0</v>
      </c>
    </row>
    <row r="3089" spans="1:25" x14ac:dyDescent="0.3">
      <c r="A3089">
        <v>3087</v>
      </c>
      <c r="B3089" t="s">
        <v>83</v>
      </c>
      <c r="C3089" t="s">
        <v>111</v>
      </c>
      <c r="D3089" t="s">
        <v>107</v>
      </c>
      <c r="E3089" t="s">
        <v>100</v>
      </c>
      <c r="F3089" t="s">
        <v>87</v>
      </c>
      <c r="G3089" t="s">
        <v>112</v>
      </c>
      <c r="H3089">
        <v>1956</v>
      </c>
      <c r="I3089">
        <v>168</v>
      </c>
      <c r="J3089">
        <v>16.8</v>
      </c>
      <c r="K3089">
        <v>15</v>
      </c>
      <c r="L3089">
        <v>2021</v>
      </c>
      <c r="M3089">
        <v>62900</v>
      </c>
      <c r="N3089">
        <v>1</v>
      </c>
      <c r="O3089">
        <v>0</v>
      </c>
      <c r="P3089">
        <v>8.0399999999999991</v>
      </c>
      <c r="Q3089" t="b">
        <f t="shared" si="432"/>
        <v>1</v>
      </c>
      <c r="R3089" t="b">
        <f t="shared" si="433"/>
        <v>0</v>
      </c>
      <c r="S3089" t="b">
        <f t="shared" si="434"/>
        <v>1</v>
      </c>
      <c r="T3089" t="b">
        <f t="shared" si="435"/>
        <v>0</v>
      </c>
      <c r="U3089" t="b">
        <f t="shared" si="436"/>
        <v>0</v>
      </c>
      <c r="V3089" t="b">
        <f t="shared" si="437"/>
        <v>0</v>
      </c>
      <c r="W3089" t="b">
        <f t="shared" si="438"/>
        <v>1</v>
      </c>
      <c r="X3089" t="b">
        <f t="shared" si="439"/>
        <v>0</v>
      </c>
      <c r="Y3089" t="b">
        <f t="shared" si="440"/>
        <v>0</v>
      </c>
    </row>
    <row r="3090" spans="1:25" x14ac:dyDescent="0.3">
      <c r="A3090">
        <v>3088</v>
      </c>
      <c r="B3090" t="s">
        <v>83</v>
      </c>
      <c r="C3090" t="s">
        <v>111</v>
      </c>
      <c r="D3090" t="s">
        <v>107</v>
      </c>
      <c r="E3090" t="s">
        <v>100</v>
      </c>
      <c r="F3090" t="s">
        <v>87</v>
      </c>
      <c r="G3090" t="s">
        <v>112</v>
      </c>
      <c r="H3090">
        <v>1956</v>
      </c>
      <c r="I3090">
        <v>168</v>
      </c>
      <c r="J3090">
        <v>16.8</v>
      </c>
      <c r="K3090">
        <v>15</v>
      </c>
      <c r="L3090">
        <v>2025</v>
      </c>
      <c r="M3090">
        <v>26393</v>
      </c>
      <c r="N3090">
        <v>1</v>
      </c>
      <c r="O3090">
        <v>0</v>
      </c>
      <c r="P3090">
        <v>12.99</v>
      </c>
      <c r="Q3090" t="b">
        <f t="shared" si="432"/>
        <v>1</v>
      </c>
      <c r="R3090" t="b">
        <f t="shared" si="433"/>
        <v>0</v>
      </c>
      <c r="S3090" t="b">
        <f t="shared" si="434"/>
        <v>0</v>
      </c>
      <c r="T3090" t="b">
        <f t="shared" si="435"/>
        <v>0</v>
      </c>
      <c r="U3090" t="b">
        <f t="shared" si="436"/>
        <v>0</v>
      </c>
      <c r="V3090" t="b">
        <f t="shared" si="437"/>
        <v>1</v>
      </c>
      <c r="W3090" t="b">
        <f t="shared" si="438"/>
        <v>1</v>
      </c>
      <c r="X3090" t="b">
        <f t="shared" si="439"/>
        <v>0</v>
      </c>
      <c r="Y3090" t="b">
        <f t="shared" si="440"/>
        <v>0</v>
      </c>
    </row>
    <row r="3091" spans="1:25" x14ac:dyDescent="0.3">
      <c r="A3091">
        <v>3089</v>
      </c>
      <c r="B3091" t="s">
        <v>83</v>
      </c>
      <c r="C3091" t="s">
        <v>111</v>
      </c>
      <c r="D3091" t="s">
        <v>107</v>
      </c>
      <c r="E3091" t="s">
        <v>100</v>
      </c>
      <c r="F3091" t="s">
        <v>87</v>
      </c>
      <c r="G3091" t="s">
        <v>112</v>
      </c>
      <c r="H3091">
        <v>1956</v>
      </c>
      <c r="I3091">
        <v>168</v>
      </c>
      <c r="J3091">
        <v>16.8</v>
      </c>
      <c r="K3091">
        <v>15</v>
      </c>
      <c r="L3091">
        <v>2023</v>
      </c>
      <c r="M3091">
        <v>64140</v>
      </c>
      <c r="N3091">
        <v>1</v>
      </c>
      <c r="O3091">
        <v>0</v>
      </c>
      <c r="P3091">
        <v>10.14</v>
      </c>
      <c r="Q3091" t="b">
        <f t="shared" si="432"/>
        <v>1</v>
      </c>
      <c r="R3091" t="b">
        <f t="shared" si="433"/>
        <v>0</v>
      </c>
      <c r="S3091" t="b">
        <f t="shared" si="434"/>
        <v>1</v>
      </c>
      <c r="T3091" t="b">
        <f t="shared" si="435"/>
        <v>0</v>
      </c>
      <c r="U3091" t="b">
        <f t="shared" si="436"/>
        <v>0</v>
      </c>
      <c r="V3091" t="b">
        <f t="shared" si="437"/>
        <v>1</v>
      </c>
      <c r="W3091" t="b">
        <f t="shared" si="438"/>
        <v>1</v>
      </c>
      <c r="X3091" t="b">
        <f t="shared" si="439"/>
        <v>0</v>
      </c>
      <c r="Y3091" t="b">
        <f t="shared" si="440"/>
        <v>0</v>
      </c>
    </row>
    <row r="3092" spans="1:25" x14ac:dyDescent="0.3">
      <c r="A3092">
        <v>3090</v>
      </c>
      <c r="B3092" t="s">
        <v>83</v>
      </c>
      <c r="C3092" t="s">
        <v>111</v>
      </c>
      <c r="D3092" t="s">
        <v>107</v>
      </c>
      <c r="E3092" t="s">
        <v>100</v>
      </c>
      <c r="F3092" t="s">
        <v>87</v>
      </c>
      <c r="G3092" t="s">
        <v>112</v>
      </c>
      <c r="H3092">
        <v>1956</v>
      </c>
      <c r="I3092">
        <v>168</v>
      </c>
      <c r="J3092">
        <v>16.8</v>
      </c>
      <c r="K3092">
        <v>15</v>
      </c>
      <c r="L3092">
        <v>2025</v>
      </c>
      <c r="M3092">
        <v>22881</v>
      </c>
      <c r="N3092">
        <v>1</v>
      </c>
      <c r="O3092">
        <v>0</v>
      </c>
      <c r="P3092">
        <v>13.74</v>
      </c>
      <c r="Q3092" t="b">
        <f t="shared" si="432"/>
        <v>1</v>
      </c>
      <c r="R3092" t="b">
        <f t="shared" si="433"/>
        <v>0</v>
      </c>
      <c r="S3092" t="b">
        <f t="shared" si="434"/>
        <v>0</v>
      </c>
      <c r="T3092" t="b">
        <f t="shared" si="435"/>
        <v>0</v>
      </c>
      <c r="U3092" t="b">
        <f t="shared" si="436"/>
        <v>0</v>
      </c>
      <c r="V3092" t="b">
        <f t="shared" si="437"/>
        <v>1</v>
      </c>
      <c r="W3092" t="b">
        <f t="shared" si="438"/>
        <v>1</v>
      </c>
      <c r="X3092" t="b">
        <f t="shared" si="439"/>
        <v>0</v>
      </c>
      <c r="Y3092" t="b">
        <f t="shared" si="440"/>
        <v>0</v>
      </c>
    </row>
    <row r="3093" spans="1:25" x14ac:dyDescent="0.3">
      <c r="A3093">
        <v>3091</v>
      </c>
      <c r="B3093" t="s">
        <v>83</v>
      </c>
      <c r="C3093" t="s">
        <v>111</v>
      </c>
      <c r="D3093" t="s">
        <v>107</v>
      </c>
      <c r="E3093" t="s">
        <v>100</v>
      </c>
      <c r="F3093" t="s">
        <v>87</v>
      </c>
      <c r="G3093" t="s">
        <v>112</v>
      </c>
      <c r="H3093">
        <v>1956</v>
      </c>
      <c r="I3093">
        <v>168</v>
      </c>
      <c r="J3093">
        <v>16.8</v>
      </c>
      <c r="K3093">
        <v>15</v>
      </c>
      <c r="L3093">
        <v>2024</v>
      </c>
      <c r="M3093">
        <v>30477</v>
      </c>
      <c r="N3093">
        <v>1</v>
      </c>
      <c r="O3093">
        <v>0</v>
      </c>
      <c r="P3093">
        <v>12.26</v>
      </c>
      <c r="Q3093" t="b">
        <f t="shared" si="432"/>
        <v>1</v>
      </c>
      <c r="R3093" t="b">
        <f t="shared" si="433"/>
        <v>0</v>
      </c>
      <c r="S3093" t="b">
        <f t="shared" si="434"/>
        <v>0</v>
      </c>
      <c r="T3093" t="b">
        <f t="shared" si="435"/>
        <v>0</v>
      </c>
      <c r="U3093" t="b">
        <f t="shared" si="436"/>
        <v>0</v>
      </c>
      <c r="V3093" t="b">
        <f t="shared" si="437"/>
        <v>1</v>
      </c>
      <c r="W3093" t="b">
        <f t="shared" si="438"/>
        <v>1</v>
      </c>
      <c r="X3093" t="b">
        <f t="shared" si="439"/>
        <v>0</v>
      </c>
      <c r="Y3093" t="b">
        <f t="shared" si="440"/>
        <v>0</v>
      </c>
    </row>
    <row r="3094" spans="1:25" x14ac:dyDescent="0.3">
      <c r="A3094">
        <v>3092</v>
      </c>
      <c r="B3094" t="s">
        <v>83</v>
      </c>
      <c r="C3094" t="s">
        <v>111</v>
      </c>
      <c r="D3094" t="s">
        <v>107</v>
      </c>
      <c r="E3094" t="s">
        <v>100</v>
      </c>
      <c r="F3094" t="s">
        <v>87</v>
      </c>
      <c r="G3094" t="s">
        <v>112</v>
      </c>
      <c r="H3094">
        <v>1956</v>
      </c>
      <c r="I3094">
        <v>168</v>
      </c>
      <c r="J3094">
        <v>16.8</v>
      </c>
      <c r="K3094">
        <v>15</v>
      </c>
      <c r="L3094">
        <v>2023</v>
      </c>
      <c r="M3094">
        <v>55148</v>
      </c>
      <c r="N3094">
        <v>1</v>
      </c>
      <c r="O3094">
        <v>0</v>
      </c>
      <c r="P3094">
        <v>10.67</v>
      </c>
      <c r="Q3094" t="b">
        <f t="shared" si="432"/>
        <v>1</v>
      </c>
      <c r="R3094" t="b">
        <f t="shared" si="433"/>
        <v>0</v>
      </c>
      <c r="S3094" t="b">
        <f t="shared" si="434"/>
        <v>1</v>
      </c>
      <c r="T3094" t="b">
        <f t="shared" si="435"/>
        <v>0</v>
      </c>
      <c r="U3094" t="b">
        <f t="shared" si="436"/>
        <v>0</v>
      </c>
      <c r="V3094" t="b">
        <f t="shared" si="437"/>
        <v>1</v>
      </c>
      <c r="W3094" t="b">
        <f t="shared" si="438"/>
        <v>1</v>
      </c>
      <c r="X3094" t="b">
        <f t="shared" si="439"/>
        <v>0</v>
      </c>
      <c r="Y3094" t="b">
        <f t="shared" si="440"/>
        <v>0</v>
      </c>
    </row>
    <row r="3095" spans="1:25" x14ac:dyDescent="0.3">
      <c r="A3095">
        <v>3093</v>
      </c>
      <c r="B3095" t="s">
        <v>83</v>
      </c>
      <c r="C3095" t="s">
        <v>111</v>
      </c>
      <c r="D3095" t="s">
        <v>107</v>
      </c>
      <c r="E3095" t="s">
        <v>100</v>
      </c>
      <c r="F3095" t="s">
        <v>87</v>
      </c>
      <c r="G3095" t="s">
        <v>112</v>
      </c>
      <c r="H3095">
        <v>1956</v>
      </c>
      <c r="I3095">
        <v>168</v>
      </c>
      <c r="J3095">
        <v>16.8</v>
      </c>
      <c r="K3095">
        <v>15</v>
      </c>
      <c r="L3095">
        <v>2026</v>
      </c>
      <c r="M3095">
        <v>6719</v>
      </c>
      <c r="N3095">
        <v>1</v>
      </c>
      <c r="O3095">
        <v>0</v>
      </c>
      <c r="P3095">
        <v>14.59</v>
      </c>
      <c r="Q3095" t="b">
        <f t="shared" si="432"/>
        <v>1</v>
      </c>
      <c r="R3095" t="b">
        <f t="shared" si="433"/>
        <v>0</v>
      </c>
      <c r="S3095" t="b">
        <f t="shared" si="434"/>
        <v>0</v>
      </c>
      <c r="T3095" t="b">
        <f t="shared" si="435"/>
        <v>0</v>
      </c>
      <c r="U3095" t="b">
        <f t="shared" si="436"/>
        <v>0</v>
      </c>
      <c r="V3095" t="b">
        <f t="shared" si="437"/>
        <v>1</v>
      </c>
      <c r="W3095" t="b">
        <f t="shared" si="438"/>
        <v>1</v>
      </c>
      <c r="X3095" t="b">
        <f t="shared" si="439"/>
        <v>0</v>
      </c>
      <c r="Y3095" t="b">
        <f t="shared" si="440"/>
        <v>0</v>
      </c>
    </row>
    <row r="3096" spans="1:25" x14ac:dyDescent="0.3">
      <c r="A3096">
        <v>3094</v>
      </c>
      <c r="B3096" t="s">
        <v>83</v>
      </c>
      <c r="C3096" t="s">
        <v>111</v>
      </c>
      <c r="D3096" t="s">
        <v>107</v>
      </c>
      <c r="E3096" t="s">
        <v>100</v>
      </c>
      <c r="F3096" t="s">
        <v>87</v>
      </c>
      <c r="G3096" t="s">
        <v>112</v>
      </c>
      <c r="H3096">
        <v>1956</v>
      </c>
      <c r="I3096">
        <v>168</v>
      </c>
      <c r="J3096">
        <v>16.8</v>
      </c>
      <c r="K3096">
        <v>15</v>
      </c>
      <c r="L3096">
        <v>2026</v>
      </c>
      <c r="M3096">
        <v>8591</v>
      </c>
      <c r="N3096">
        <v>1</v>
      </c>
      <c r="O3096">
        <v>0</v>
      </c>
      <c r="P3096">
        <v>15.23</v>
      </c>
      <c r="Q3096" t="b">
        <f t="shared" si="432"/>
        <v>1</v>
      </c>
      <c r="R3096" t="b">
        <f t="shared" si="433"/>
        <v>0</v>
      </c>
      <c r="S3096" t="b">
        <f t="shared" si="434"/>
        <v>0</v>
      </c>
      <c r="T3096" t="b">
        <f t="shared" si="435"/>
        <v>0</v>
      </c>
      <c r="U3096" t="b">
        <f t="shared" si="436"/>
        <v>0</v>
      </c>
      <c r="V3096" t="b">
        <f t="shared" si="437"/>
        <v>1</v>
      </c>
      <c r="W3096" t="b">
        <f t="shared" si="438"/>
        <v>1</v>
      </c>
      <c r="X3096" t="b">
        <f t="shared" si="439"/>
        <v>0</v>
      </c>
      <c r="Y3096" t="b">
        <f t="shared" si="440"/>
        <v>0</v>
      </c>
    </row>
    <row r="3097" spans="1:25" x14ac:dyDescent="0.3">
      <c r="A3097">
        <v>3095</v>
      </c>
      <c r="B3097" t="s">
        <v>83</v>
      </c>
      <c r="C3097" t="s">
        <v>111</v>
      </c>
      <c r="D3097" t="s">
        <v>107</v>
      </c>
      <c r="E3097" t="s">
        <v>100</v>
      </c>
      <c r="F3097" t="s">
        <v>87</v>
      </c>
      <c r="G3097" t="s">
        <v>112</v>
      </c>
      <c r="H3097">
        <v>1956</v>
      </c>
      <c r="I3097">
        <v>168</v>
      </c>
      <c r="J3097">
        <v>16.8</v>
      </c>
      <c r="K3097">
        <v>15</v>
      </c>
      <c r="L3097">
        <v>2022</v>
      </c>
      <c r="M3097">
        <v>82227</v>
      </c>
      <c r="N3097">
        <v>1</v>
      </c>
      <c r="O3097">
        <v>0</v>
      </c>
      <c r="P3097">
        <v>8.51</v>
      </c>
      <c r="Q3097" t="b">
        <f t="shared" si="432"/>
        <v>1</v>
      </c>
      <c r="R3097" t="b">
        <f t="shared" si="433"/>
        <v>0</v>
      </c>
      <c r="S3097" t="b">
        <f t="shared" si="434"/>
        <v>1</v>
      </c>
      <c r="T3097" t="b">
        <f t="shared" si="435"/>
        <v>0</v>
      </c>
      <c r="U3097" t="b">
        <f t="shared" si="436"/>
        <v>0</v>
      </c>
      <c r="V3097" t="b">
        <f t="shared" si="437"/>
        <v>0</v>
      </c>
      <c r="W3097" t="b">
        <f t="shared" si="438"/>
        <v>1</v>
      </c>
      <c r="X3097" t="b">
        <f t="shared" si="439"/>
        <v>0</v>
      </c>
      <c r="Y3097" t="b">
        <f t="shared" si="440"/>
        <v>0</v>
      </c>
    </row>
    <row r="3098" spans="1:25" x14ac:dyDescent="0.3">
      <c r="A3098">
        <v>3096</v>
      </c>
      <c r="B3098" t="s">
        <v>83</v>
      </c>
      <c r="C3098" t="s">
        <v>111</v>
      </c>
      <c r="D3098" t="s">
        <v>107</v>
      </c>
      <c r="E3098" t="s">
        <v>100</v>
      </c>
      <c r="F3098" t="s">
        <v>87</v>
      </c>
      <c r="G3098" t="s">
        <v>112</v>
      </c>
      <c r="H3098">
        <v>1956</v>
      </c>
      <c r="I3098">
        <v>168</v>
      </c>
      <c r="J3098">
        <v>16.8</v>
      </c>
      <c r="K3098">
        <v>15</v>
      </c>
      <c r="L3098">
        <v>2023</v>
      </c>
      <c r="M3098">
        <v>29723</v>
      </c>
      <c r="N3098">
        <v>1</v>
      </c>
      <c r="O3098">
        <v>0</v>
      </c>
      <c r="P3098">
        <v>10.48</v>
      </c>
      <c r="Q3098" t="b">
        <f t="shared" si="432"/>
        <v>1</v>
      </c>
      <c r="R3098" t="b">
        <f t="shared" si="433"/>
        <v>0</v>
      </c>
      <c r="S3098" t="b">
        <f t="shared" si="434"/>
        <v>0</v>
      </c>
      <c r="T3098" t="b">
        <f t="shared" si="435"/>
        <v>0</v>
      </c>
      <c r="U3098" t="b">
        <f t="shared" si="436"/>
        <v>0</v>
      </c>
      <c r="V3098" t="b">
        <f t="shared" si="437"/>
        <v>1</v>
      </c>
      <c r="W3098" t="b">
        <f t="shared" si="438"/>
        <v>1</v>
      </c>
      <c r="X3098" t="b">
        <f t="shared" si="439"/>
        <v>0</v>
      </c>
      <c r="Y3098" t="b">
        <f t="shared" si="440"/>
        <v>0</v>
      </c>
    </row>
    <row r="3099" spans="1:25" x14ac:dyDescent="0.3">
      <c r="A3099">
        <v>3097</v>
      </c>
      <c r="B3099" t="s">
        <v>83</v>
      </c>
      <c r="C3099" t="s">
        <v>111</v>
      </c>
      <c r="D3099" t="s">
        <v>107</v>
      </c>
      <c r="E3099" t="s">
        <v>100</v>
      </c>
      <c r="F3099" t="s">
        <v>87</v>
      </c>
      <c r="G3099" t="s">
        <v>112</v>
      </c>
      <c r="H3099">
        <v>1956</v>
      </c>
      <c r="I3099">
        <v>168</v>
      </c>
      <c r="J3099">
        <v>16.8</v>
      </c>
      <c r="K3099">
        <v>15</v>
      </c>
      <c r="L3099">
        <v>2022</v>
      </c>
      <c r="M3099">
        <v>78891</v>
      </c>
      <c r="N3099">
        <v>2</v>
      </c>
      <c r="O3099">
        <v>1</v>
      </c>
      <c r="P3099">
        <v>7.75</v>
      </c>
      <c r="Q3099" t="b">
        <f t="shared" si="432"/>
        <v>1</v>
      </c>
      <c r="R3099" t="b">
        <f t="shared" si="433"/>
        <v>0</v>
      </c>
      <c r="S3099" t="b">
        <f t="shared" si="434"/>
        <v>1</v>
      </c>
      <c r="T3099" t="b">
        <f t="shared" si="435"/>
        <v>0</v>
      </c>
      <c r="U3099" t="b">
        <f t="shared" si="436"/>
        <v>0</v>
      </c>
      <c r="V3099" t="b">
        <f t="shared" si="437"/>
        <v>0</v>
      </c>
      <c r="W3099" t="b">
        <f t="shared" si="438"/>
        <v>1</v>
      </c>
      <c r="X3099" t="b">
        <f t="shared" si="439"/>
        <v>0</v>
      </c>
      <c r="Y3099" t="b">
        <f t="shared" si="440"/>
        <v>0</v>
      </c>
    </row>
    <row r="3100" spans="1:25" x14ac:dyDescent="0.3">
      <c r="A3100">
        <v>3098</v>
      </c>
      <c r="B3100" t="s">
        <v>83</v>
      </c>
      <c r="C3100" t="s">
        <v>111</v>
      </c>
      <c r="D3100" t="s">
        <v>107</v>
      </c>
      <c r="E3100" t="s">
        <v>100</v>
      </c>
      <c r="F3100" t="s">
        <v>87</v>
      </c>
      <c r="G3100" t="s">
        <v>112</v>
      </c>
      <c r="H3100">
        <v>1956</v>
      </c>
      <c r="I3100">
        <v>168</v>
      </c>
      <c r="J3100">
        <v>16.8</v>
      </c>
      <c r="K3100">
        <v>15</v>
      </c>
      <c r="L3100">
        <v>2021</v>
      </c>
      <c r="M3100">
        <v>44442</v>
      </c>
      <c r="N3100">
        <v>1</v>
      </c>
      <c r="O3100">
        <v>0</v>
      </c>
      <c r="P3100">
        <v>8.31</v>
      </c>
      <c r="Q3100" t="b">
        <f t="shared" si="432"/>
        <v>1</v>
      </c>
      <c r="R3100" t="b">
        <f t="shared" si="433"/>
        <v>0</v>
      </c>
      <c r="S3100" t="b">
        <f t="shared" si="434"/>
        <v>1</v>
      </c>
      <c r="T3100" t="b">
        <f t="shared" si="435"/>
        <v>0</v>
      </c>
      <c r="U3100" t="b">
        <f t="shared" si="436"/>
        <v>0</v>
      </c>
      <c r="V3100" t="b">
        <f t="shared" si="437"/>
        <v>0</v>
      </c>
      <c r="W3100" t="b">
        <f t="shared" si="438"/>
        <v>1</v>
      </c>
      <c r="X3100" t="b">
        <f t="shared" si="439"/>
        <v>0</v>
      </c>
      <c r="Y3100" t="b">
        <f t="shared" si="440"/>
        <v>0</v>
      </c>
    </row>
    <row r="3101" spans="1:25" x14ac:dyDescent="0.3">
      <c r="A3101">
        <v>3099</v>
      </c>
      <c r="B3101" t="s">
        <v>83</v>
      </c>
      <c r="C3101" t="s">
        <v>111</v>
      </c>
      <c r="D3101" t="s">
        <v>107</v>
      </c>
      <c r="E3101" t="s">
        <v>100</v>
      </c>
      <c r="F3101" t="s">
        <v>87</v>
      </c>
      <c r="G3101" t="s">
        <v>112</v>
      </c>
      <c r="H3101">
        <v>1956</v>
      </c>
      <c r="I3101">
        <v>168</v>
      </c>
      <c r="J3101">
        <v>16.8</v>
      </c>
      <c r="K3101">
        <v>15</v>
      </c>
      <c r="L3101">
        <v>2022</v>
      </c>
      <c r="M3101">
        <v>43602</v>
      </c>
      <c r="N3101">
        <v>1</v>
      </c>
      <c r="O3101">
        <v>0</v>
      </c>
      <c r="P3101">
        <v>9.8000000000000007</v>
      </c>
      <c r="Q3101" t="b">
        <f t="shared" si="432"/>
        <v>1</v>
      </c>
      <c r="R3101" t="b">
        <f t="shared" si="433"/>
        <v>0</v>
      </c>
      <c r="S3101" t="b">
        <f t="shared" si="434"/>
        <v>1</v>
      </c>
      <c r="T3101" t="b">
        <f t="shared" si="435"/>
        <v>0</v>
      </c>
      <c r="U3101" t="b">
        <f t="shared" si="436"/>
        <v>0</v>
      </c>
      <c r="V3101" t="b">
        <f t="shared" si="437"/>
        <v>0</v>
      </c>
      <c r="W3101" t="b">
        <f t="shared" si="438"/>
        <v>1</v>
      </c>
      <c r="X3101" t="b">
        <f t="shared" si="439"/>
        <v>0</v>
      </c>
      <c r="Y3101" t="b">
        <f t="shared" si="440"/>
        <v>0</v>
      </c>
    </row>
    <row r="3102" spans="1:25" x14ac:dyDescent="0.3">
      <c r="A3102">
        <v>3100</v>
      </c>
      <c r="B3102" t="s">
        <v>83</v>
      </c>
      <c r="C3102" t="s">
        <v>111</v>
      </c>
      <c r="D3102" t="s">
        <v>107</v>
      </c>
      <c r="E3102" t="s">
        <v>100</v>
      </c>
      <c r="F3102" t="s">
        <v>87</v>
      </c>
      <c r="G3102" t="s">
        <v>112</v>
      </c>
      <c r="H3102">
        <v>1956</v>
      </c>
      <c r="I3102">
        <v>168</v>
      </c>
      <c r="J3102">
        <v>16.8</v>
      </c>
      <c r="K3102">
        <v>15</v>
      </c>
      <c r="L3102">
        <v>2024</v>
      </c>
      <c r="M3102">
        <v>24925</v>
      </c>
      <c r="N3102">
        <v>1</v>
      </c>
      <c r="O3102">
        <v>0</v>
      </c>
      <c r="P3102">
        <v>12.51</v>
      </c>
      <c r="Q3102" t="b">
        <f t="shared" si="432"/>
        <v>1</v>
      </c>
      <c r="R3102" t="b">
        <f t="shared" si="433"/>
        <v>0</v>
      </c>
      <c r="S3102" t="b">
        <f t="shared" si="434"/>
        <v>0</v>
      </c>
      <c r="T3102" t="b">
        <f t="shared" si="435"/>
        <v>0</v>
      </c>
      <c r="U3102" t="b">
        <f t="shared" si="436"/>
        <v>0</v>
      </c>
      <c r="V3102" t="b">
        <f t="shared" si="437"/>
        <v>1</v>
      </c>
      <c r="W3102" t="b">
        <f t="shared" si="438"/>
        <v>1</v>
      </c>
      <c r="X3102" t="b">
        <f t="shared" si="439"/>
        <v>0</v>
      </c>
      <c r="Y3102" t="b">
        <f t="shared" si="440"/>
        <v>0</v>
      </c>
    </row>
    <row r="3103" spans="1:25" x14ac:dyDescent="0.3">
      <c r="A3103">
        <v>3101</v>
      </c>
      <c r="B3103" t="s">
        <v>83</v>
      </c>
      <c r="C3103" t="s">
        <v>111</v>
      </c>
      <c r="D3103" t="s">
        <v>107</v>
      </c>
      <c r="E3103" t="s">
        <v>100</v>
      </c>
      <c r="F3103" t="s">
        <v>87</v>
      </c>
      <c r="G3103" t="s">
        <v>112</v>
      </c>
      <c r="H3103">
        <v>1956</v>
      </c>
      <c r="I3103">
        <v>168</v>
      </c>
      <c r="J3103">
        <v>16.8</v>
      </c>
      <c r="K3103">
        <v>15</v>
      </c>
      <c r="L3103">
        <v>2026</v>
      </c>
      <c r="M3103">
        <v>8805</v>
      </c>
      <c r="N3103">
        <v>1</v>
      </c>
      <c r="O3103">
        <v>0</v>
      </c>
      <c r="P3103">
        <v>14.51</v>
      </c>
      <c r="Q3103" t="b">
        <f t="shared" si="432"/>
        <v>1</v>
      </c>
      <c r="R3103" t="b">
        <f t="shared" si="433"/>
        <v>0</v>
      </c>
      <c r="S3103" t="b">
        <f t="shared" si="434"/>
        <v>0</v>
      </c>
      <c r="T3103" t="b">
        <f t="shared" si="435"/>
        <v>0</v>
      </c>
      <c r="U3103" t="b">
        <f t="shared" si="436"/>
        <v>0</v>
      </c>
      <c r="V3103" t="b">
        <f t="shared" si="437"/>
        <v>1</v>
      </c>
      <c r="W3103" t="b">
        <f t="shared" si="438"/>
        <v>1</v>
      </c>
      <c r="X3103" t="b">
        <f t="shared" si="439"/>
        <v>0</v>
      </c>
      <c r="Y3103" t="b">
        <f t="shared" si="440"/>
        <v>0</v>
      </c>
    </row>
    <row r="3104" spans="1:25" x14ac:dyDescent="0.3">
      <c r="A3104">
        <v>3102</v>
      </c>
      <c r="B3104" t="s">
        <v>83</v>
      </c>
      <c r="C3104" t="s">
        <v>111</v>
      </c>
      <c r="D3104" t="s">
        <v>107</v>
      </c>
      <c r="E3104" t="s">
        <v>100</v>
      </c>
      <c r="F3104" t="s">
        <v>87</v>
      </c>
      <c r="G3104" t="s">
        <v>112</v>
      </c>
      <c r="H3104">
        <v>1956</v>
      </c>
      <c r="I3104">
        <v>168</v>
      </c>
      <c r="J3104">
        <v>16.8</v>
      </c>
      <c r="K3104">
        <v>15</v>
      </c>
      <c r="L3104">
        <v>2024</v>
      </c>
      <c r="M3104">
        <v>24413</v>
      </c>
      <c r="N3104">
        <v>1</v>
      </c>
      <c r="O3104">
        <v>0</v>
      </c>
      <c r="P3104">
        <v>11.84</v>
      </c>
      <c r="Q3104" t="b">
        <f t="shared" si="432"/>
        <v>1</v>
      </c>
      <c r="R3104" t="b">
        <f t="shared" si="433"/>
        <v>0</v>
      </c>
      <c r="S3104" t="b">
        <f t="shared" si="434"/>
        <v>0</v>
      </c>
      <c r="T3104" t="b">
        <f t="shared" si="435"/>
        <v>0</v>
      </c>
      <c r="U3104" t="b">
        <f t="shared" si="436"/>
        <v>0</v>
      </c>
      <c r="V3104" t="b">
        <f t="shared" si="437"/>
        <v>1</v>
      </c>
      <c r="W3104" t="b">
        <f t="shared" si="438"/>
        <v>1</v>
      </c>
      <c r="X3104" t="b">
        <f t="shared" si="439"/>
        <v>0</v>
      </c>
      <c r="Y3104" t="b">
        <f t="shared" si="440"/>
        <v>0</v>
      </c>
    </row>
    <row r="3105" spans="1:25" x14ac:dyDescent="0.3">
      <c r="A3105">
        <v>3103</v>
      </c>
      <c r="B3105" t="s">
        <v>83</v>
      </c>
      <c r="C3105" t="s">
        <v>111</v>
      </c>
      <c r="D3105" t="s">
        <v>107</v>
      </c>
      <c r="E3105" t="s">
        <v>100</v>
      </c>
      <c r="F3105" t="s">
        <v>87</v>
      </c>
      <c r="G3105" t="s">
        <v>112</v>
      </c>
      <c r="H3105">
        <v>1956</v>
      </c>
      <c r="I3105">
        <v>168</v>
      </c>
      <c r="J3105">
        <v>16.8</v>
      </c>
      <c r="K3105">
        <v>15</v>
      </c>
      <c r="L3105">
        <v>2022</v>
      </c>
      <c r="M3105">
        <v>50433</v>
      </c>
      <c r="N3105">
        <v>1</v>
      </c>
      <c r="O3105">
        <v>1</v>
      </c>
      <c r="P3105">
        <v>8.75</v>
      </c>
      <c r="Q3105" t="b">
        <f t="shared" si="432"/>
        <v>1</v>
      </c>
      <c r="R3105" t="b">
        <f t="shared" si="433"/>
        <v>0</v>
      </c>
      <c r="S3105" t="b">
        <f t="shared" si="434"/>
        <v>1</v>
      </c>
      <c r="T3105" t="b">
        <f t="shared" si="435"/>
        <v>0</v>
      </c>
      <c r="U3105" t="b">
        <f t="shared" si="436"/>
        <v>0</v>
      </c>
      <c r="V3105" t="b">
        <f t="shared" si="437"/>
        <v>0</v>
      </c>
      <c r="W3105" t="b">
        <f t="shared" si="438"/>
        <v>1</v>
      </c>
      <c r="X3105" t="b">
        <f t="shared" si="439"/>
        <v>0</v>
      </c>
      <c r="Y3105" t="b">
        <f t="shared" si="440"/>
        <v>0</v>
      </c>
    </row>
    <row r="3106" spans="1:25" x14ac:dyDescent="0.3">
      <c r="A3106">
        <v>3104</v>
      </c>
      <c r="B3106" t="s">
        <v>83</v>
      </c>
      <c r="C3106" t="s">
        <v>111</v>
      </c>
      <c r="D3106" t="s">
        <v>107</v>
      </c>
      <c r="E3106" t="s">
        <v>100</v>
      </c>
      <c r="F3106" t="s">
        <v>87</v>
      </c>
      <c r="G3106" t="s">
        <v>112</v>
      </c>
      <c r="H3106">
        <v>1956</v>
      </c>
      <c r="I3106">
        <v>168</v>
      </c>
      <c r="J3106">
        <v>16.8</v>
      </c>
      <c r="K3106">
        <v>15</v>
      </c>
      <c r="L3106">
        <v>2023</v>
      </c>
      <c r="M3106">
        <v>30418</v>
      </c>
      <c r="N3106">
        <v>2</v>
      </c>
      <c r="O3106">
        <v>0</v>
      </c>
      <c r="P3106">
        <v>10.26</v>
      </c>
      <c r="Q3106" t="b">
        <f t="shared" si="432"/>
        <v>1</v>
      </c>
      <c r="R3106" t="b">
        <f t="shared" si="433"/>
        <v>0</v>
      </c>
      <c r="S3106" t="b">
        <f t="shared" si="434"/>
        <v>0</v>
      </c>
      <c r="T3106" t="b">
        <f t="shared" si="435"/>
        <v>0</v>
      </c>
      <c r="U3106" t="b">
        <f t="shared" si="436"/>
        <v>0</v>
      </c>
      <c r="V3106" t="b">
        <f t="shared" si="437"/>
        <v>1</v>
      </c>
      <c r="W3106" t="b">
        <f t="shared" si="438"/>
        <v>1</v>
      </c>
      <c r="X3106" t="b">
        <f t="shared" si="439"/>
        <v>0</v>
      </c>
      <c r="Y3106" t="b">
        <f t="shared" si="440"/>
        <v>0</v>
      </c>
    </row>
    <row r="3107" spans="1:25" x14ac:dyDescent="0.3">
      <c r="A3107">
        <v>3105</v>
      </c>
      <c r="B3107" t="s">
        <v>83</v>
      </c>
      <c r="C3107" t="s">
        <v>111</v>
      </c>
      <c r="D3107" t="s">
        <v>107</v>
      </c>
      <c r="E3107" t="s">
        <v>100</v>
      </c>
      <c r="F3107" t="s">
        <v>87</v>
      </c>
      <c r="G3107" t="s">
        <v>112</v>
      </c>
      <c r="H3107">
        <v>1956</v>
      </c>
      <c r="I3107">
        <v>168</v>
      </c>
      <c r="J3107">
        <v>16.8</v>
      </c>
      <c r="K3107">
        <v>15</v>
      </c>
      <c r="L3107">
        <v>2024</v>
      </c>
      <c r="M3107">
        <v>44375</v>
      </c>
      <c r="N3107">
        <v>1</v>
      </c>
      <c r="O3107">
        <v>0</v>
      </c>
      <c r="P3107">
        <v>11.6</v>
      </c>
      <c r="Q3107" t="b">
        <f t="shared" si="432"/>
        <v>1</v>
      </c>
      <c r="R3107" t="b">
        <f t="shared" si="433"/>
        <v>0</v>
      </c>
      <c r="S3107" t="b">
        <f t="shared" si="434"/>
        <v>1</v>
      </c>
      <c r="T3107" t="b">
        <f t="shared" si="435"/>
        <v>0</v>
      </c>
      <c r="U3107" t="b">
        <f t="shared" si="436"/>
        <v>0</v>
      </c>
      <c r="V3107" t="b">
        <f t="shared" si="437"/>
        <v>1</v>
      </c>
      <c r="W3107" t="b">
        <f t="shared" si="438"/>
        <v>1</v>
      </c>
      <c r="X3107" t="b">
        <f t="shared" si="439"/>
        <v>0</v>
      </c>
      <c r="Y3107" t="b">
        <f t="shared" si="440"/>
        <v>0</v>
      </c>
    </row>
    <row r="3108" spans="1:25" x14ac:dyDescent="0.3">
      <c r="A3108">
        <v>3106</v>
      </c>
      <c r="B3108" t="s">
        <v>83</v>
      </c>
      <c r="C3108" t="s">
        <v>111</v>
      </c>
      <c r="D3108" t="s">
        <v>107</v>
      </c>
      <c r="E3108" t="s">
        <v>100</v>
      </c>
      <c r="F3108" t="s">
        <v>87</v>
      </c>
      <c r="G3108" t="s">
        <v>112</v>
      </c>
      <c r="H3108">
        <v>1956</v>
      </c>
      <c r="I3108">
        <v>168</v>
      </c>
      <c r="J3108">
        <v>16.8</v>
      </c>
      <c r="K3108">
        <v>15</v>
      </c>
      <c r="L3108">
        <v>2022</v>
      </c>
      <c r="M3108">
        <v>49103</v>
      </c>
      <c r="N3108">
        <v>1</v>
      </c>
      <c r="O3108">
        <v>0</v>
      </c>
      <c r="P3108">
        <v>9.68</v>
      </c>
      <c r="Q3108" t="b">
        <f t="shared" si="432"/>
        <v>1</v>
      </c>
      <c r="R3108" t="b">
        <f t="shared" si="433"/>
        <v>0</v>
      </c>
      <c r="S3108" t="b">
        <f t="shared" si="434"/>
        <v>1</v>
      </c>
      <c r="T3108" t="b">
        <f t="shared" si="435"/>
        <v>0</v>
      </c>
      <c r="U3108" t="b">
        <f t="shared" si="436"/>
        <v>0</v>
      </c>
      <c r="V3108" t="b">
        <f t="shared" si="437"/>
        <v>0</v>
      </c>
      <c r="W3108" t="b">
        <f t="shared" si="438"/>
        <v>1</v>
      </c>
      <c r="X3108" t="b">
        <f t="shared" si="439"/>
        <v>0</v>
      </c>
      <c r="Y3108" t="b">
        <f t="shared" si="440"/>
        <v>0</v>
      </c>
    </row>
    <row r="3109" spans="1:25" x14ac:dyDescent="0.3">
      <c r="A3109">
        <v>3107</v>
      </c>
      <c r="B3109" t="s">
        <v>83</v>
      </c>
      <c r="C3109" t="s">
        <v>111</v>
      </c>
      <c r="D3109" t="s">
        <v>107</v>
      </c>
      <c r="E3109" t="s">
        <v>100</v>
      </c>
      <c r="F3109" t="s">
        <v>87</v>
      </c>
      <c r="G3109" t="s">
        <v>112</v>
      </c>
      <c r="H3109">
        <v>1956</v>
      </c>
      <c r="I3109">
        <v>168</v>
      </c>
      <c r="J3109">
        <v>16.8</v>
      </c>
      <c r="K3109">
        <v>15</v>
      </c>
      <c r="L3109">
        <v>2021</v>
      </c>
      <c r="M3109">
        <v>70451</v>
      </c>
      <c r="N3109">
        <v>1</v>
      </c>
      <c r="O3109">
        <v>1</v>
      </c>
      <c r="P3109">
        <v>7.14</v>
      </c>
      <c r="Q3109" t="b">
        <f t="shared" si="432"/>
        <v>1</v>
      </c>
      <c r="R3109" t="b">
        <f t="shared" si="433"/>
        <v>0</v>
      </c>
      <c r="S3109" t="b">
        <f t="shared" si="434"/>
        <v>1</v>
      </c>
      <c r="T3109" t="b">
        <f t="shared" si="435"/>
        <v>0</v>
      </c>
      <c r="U3109" t="b">
        <f t="shared" si="436"/>
        <v>0</v>
      </c>
      <c r="V3109" t="b">
        <f t="shared" si="437"/>
        <v>0</v>
      </c>
      <c r="W3109" t="b">
        <f t="shared" si="438"/>
        <v>1</v>
      </c>
      <c r="X3109" t="b">
        <f t="shared" si="439"/>
        <v>0</v>
      </c>
      <c r="Y3109" t="b">
        <f t="shared" si="440"/>
        <v>0</v>
      </c>
    </row>
    <row r="3110" spans="1:25" x14ac:dyDescent="0.3">
      <c r="A3110">
        <v>3108</v>
      </c>
      <c r="B3110" t="s">
        <v>83</v>
      </c>
      <c r="C3110" t="s">
        <v>111</v>
      </c>
      <c r="D3110" t="s">
        <v>107</v>
      </c>
      <c r="E3110" t="s">
        <v>100</v>
      </c>
      <c r="F3110" t="s">
        <v>87</v>
      </c>
      <c r="G3110" t="s">
        <v>112</v>
      </c>
      <c r="H3110">
        <v>1956</v>
      </c>
      <c r="I3110">
        <v>168</v>
      </c>
      <c r="J3110">
        <v>16.8</v>
      </c>
      <c r="K3110">
        <v>15</v>
      </c>
      <c r="L3110">
        <v>2022</v>
      </c>
      <c r="M3110">
        <v>72912</v>
      </c>
      <c r="N3110">
        <v>1</v>
      </c>
      <c r="O3110">
        <v>0</v>
      </c>
      <c r="P3110">
        <v>9.07</v>
      </c>
      <c r="Q3110" t="b">
        <f t="shared" si="432"/>
        <v>1</v>
      </c>
      <c r="R3110" t="b">
        <f t="shared" si="433"/>
        <v>0</v>
      </c>
      <c r="S3110" t="b">
        <f t="shared" si="434"/>
        <v>1</v>
      </c>
      <c r="T3110" t="b">
        <f t="shared" si="435"/>
        <v>0</v>
      </c>
      <c r="U3110" t="b">
        <f t="shared" si="436"/>
        <v>0</v>
      </c>
      <c r="V3110" t="b">
        <f t="shared" si="437"/>
        <v>0</v>
      </c>
      <c r="W3110" t="b">
        <f t="shared" si="438"/>
        <v>1</v>
      </c>
      <c r="X3110" t="b">
        <f t="shared" si="439"/>
        <v>0</v>
      </c>
      <c r="Y3110" t="b">
        <f t="shared" si="440"/>
        <v>0</v>
      </c>
    </row>
    <row r="3111" spans="1:25" x14ac:dyDescent="0.3">
      <c r="A3111">
        <v>3109</v>
      </c>
      <c r="B3111" t="s">
        <v>83</v>
      </c>
      <c r="C3111" t="s">
        <v>111</v>
      </c>
      <c r="D3111" t="s">
        <v>107</v>
      </c>
      <c r="E3111" t="s">
        <v>100</v>
      </c>
      <c r="F3111" t="s">
        <v>87</v>
      </c>
      <c r="G3111" t="s">
        <v>112</v>
      </c>
      <c r="H3111">
        <v>1956</v>
      </c>
      <c r="I3111">
        <v>168</v>
      </c>
      <c r="J3111">
        <v>16.8</v>
      </c>
      <c r="K3111">
        <v>15</v>
      </c>
      <c r="L3111">
        <v>2021</v>
      </c>
      <c r="M3111">
        <v>74405</v>
      </c>
      <c r="N3111">
        <v>2</v>
      </c>
      <c r="O3111">
        <v>0</v>
      </c>
      <c r="P3111">
        <v>7.06</v>
      </c>
      <c r="Q3111" t="b">
        <f t="shared" si="432"/>
        <v>1</v>
      </c>
      <c r="R3111" t="b">
        <f t="shared" si="433"/>
        <v>0</v>
      </c>
      <c r="S3111" t="b">
        <f t="shared" si="434"/>
        <v>1</v>
      </c>
      <c r="T3111" t="b">
        <f t="shared" si="435"/>
        <v>0</v>
      </c>
      <c r="U3111" t="b">
        <f t="shared" si="436"/>
        <v>0</v>
      </c>
      <c r="V3111" t="b">
        <f t="shared" si="437"/>
        <v>0</v>
      </c>
      <c r="W3111" t="b">
        <f t="shared" si="438"/>
        <v>1</v>
      </c>
      <c r="X3111" t="b">
        <f t="shared" si="439"/>
        <v>0</v>
      </c>
      <c r="Y3111" t="b">
        <f t="shared" si="440"/>
        <v>0</v>
      </c>
    </row>
    <row r="3112" spans="1:25" x14ac:dyDescent="0.3">
      <c r="A3112">
        <v>3110</v>
      </c>
      <c r="B3112" t="s">
        <v>83</v>
      </c>
      <c r="C3112" t="s">
        <v>111</v>
      </c>
      <c r="D3112" t="s">
        <v>107</v>
      </c>
      <c r="E3112" t="s">
        <v>100</v>
      </c>
      <c r="F3112" t="s">
        <v>87</v>
      </c>
      <c r="G3112" t="s">
        <v>112</v>
      </c>
      <c r="H3112">
        <v>1956</v>
      </c>
      <c r="I3112">
        <v>168</v>
      </c>
      <c r="J3112">
        <v>16.8</v>
      </c>
      <c r="K3112">
        <v>15</v>
      </c>
      <c r="L3112">
        <v>2024</v>
      </c>
      <c r="M3112">
        <v>47659</v>
      </c>
      <c r="N3112">
        <v>2</v>
      </c>
      <c r="O3112">
        <v>0</v>
      </c>
      <c r="P3112">
        <v>10.97</v>
      </c>
      <c r="Q3112" t="b">
        <f t="shared" si="432"/>
        <v>1</v>
      </c>
      <c r="R3112" t="b">
        <f t="shared" si="433"/>
        <v>0</v>
      </c>
      <c r="S3112" t="b">
        <f t="shared" si="434"/>
        <v>1</v>
      </c>
      <c r="T3112" t="b">
        <f t="shared" si="435"/>
        <v>0</v>
      </c>
      <c r="U3112" t="b">
        <f t="shared" si="436"/>
        <v>0</v>
      </c>
      <c r="V3112" t="b">
        <f t="shared" si="437"/>
        <v>1</v>
      </c>
      <c r="W3112" t="b">
        <f t="shared" si="438"/>
        <v>1</v>
      </c>
      <c r="X3112" t="b">
        <f t="shared" si="439"/>
        <v>0</v>
      </c>
      <c r="Y3112" t="b">
        <f t="shared" si="440"/>
        <v>0</v>
      </c>
    </row>
    <row r="3113" spans="1:25" x14ac:dyDescent="0.3">
      <c r="A3113">
        <v>3111</v>
      </c>
      <c r="B3113" t="s">
        <v>83</v>
      </c>
      <c r="C3113" t="s">
        <v>111</v>
      </c>
      <c r="D3113" t="s">
        <v>107</v>
      </c>
      <c r="E3113" t="s">
        <v>100</v>
      </c>
      <c r="F3113" t="s">
        <v>87</v>
      </c>
      <c r="G3113" t="s">
        <v>112</v>
      </c>
      <c r="H3113">
        <v>1956</v>
      </c>
      <c r="I3113">
        <v>168</v>
      </c>
      <c r="J3113">
        <v>16.8</v>
      </c>
      <c r="K3113">
        <v>15</v>
      </c>
      <c r="L3113">
        <v>2022</v>
      </c>
      <c r="M3113">
        <v>45336</v>
      </c>
      <c r="N3113">
        <v>1</v>
      </c>
      <c r="O3113">
        <v>0</v>
      </c>
      <c r="P3113">
        <v>9.36</v>
      </c>
      <c r="Q3113" t="b">
        <f t="shared" si="432"/>
        <v>1</v>
      </c>
      <c r="R3113" t="b">
        <f t="shared" si="433"/>
        <v>0</v>
      </c>
      <c r="S3113" t="b">
        <f t="shared" si="434"/>
        <v>1</v>
      </c>
      <c r="T3113" t="b">
        <f t="shared" si="435"/>
        <v>0</v>
      </c>
      <c r="U3113" t="b">
        <f t="shared" si="436"/>
        <v>0</v>
      </c>
      <c r="V3113" t="b">
        <f t="shared" si="437"/>
        <v>0</v>
      </c>
      <c r="W3113" t="b">
        <f t="shared" si="438"/>
        <v>1</v>
      </c>
      <c r="X3113" t="b">
        <f t="shared" si="439"/>
        <v>0</v>
      </c>
      <c r="Y3113" t="b">
        <f t="shared" si="440"/>
        <v>0</v>
      </c>
    </row>
    <row r="3114" spans="1:25" x14ac:dyDescent="0.3">
      <c r="A3114">
        <v>3112</v>
      </c>
      <c r="B3114" t="s">
        <v>83</v>
      </c>
      <c r="C3114" t="s">
        <v>111</v>
      </c>
      <c r="D3114" t="s">
        <v>107</v>
      </c>
      <c r="E3114" t="s">
        <v>100</v>
      </c>
      <c r="F3114" t="s">
        <v>87</v>
      </c>
      <c r="G3114" t="s">
        <v>112</v>
      </c>
      <c r="H3114">
        <v>1956</v>
      </c>
      <c r="I3114">
        <v>168</v>
      </c>
      <c r="J3114">
        <v>16.8</v>
      </c>
      <c r="K3114">
        <v>15</v>
      </c>
      <c r="L3114">
        <v>2022</v>
      </c>
      <c r="M3114">
        <v>47807</v>
      </c>
      <c r="N3114">
        <v>3</v>
      </c>
      <c r="O3114">
        <v>0</v>
      </c>
      <c r="P3114">
        <v>8.7899999999999991</v>
      </c>
      <c r="Q3114" t="b">
        <f t="shared" si="432"/>
        <v>1</v>
      </c>
      <c r="R3114" t="b">
        <f t="shared" si="433"/>
        <v>0</v>
      </c>
      <c r="S3114" t="b">
        <f t="shared" si="434"/>
        <v>1</v>
      </c>
      <c r="T3114" t="b">
        <f t="shared" si="435"/>
        <v>0</v>
      </c>
      <c r="U3114" t="b">
        <f t="shared" si="436"/>
        <v>0</v>
      </c>
      <c r="V3114" t="b">
        <f t="shared" si="437"/>
        <v>0</v>
      </c>
      <c r="W3114" t="b">
        <f t="shared" si="438"/>
        <v>1</v>
      </c>
      <c r="X3114" t="b">
        <f t="shared" si="439"/>
        <v>0</v>
      </c>
      <c r="Y3114" t="b">
        <f t="shared" si="440"/>
        <v>0</v>
      </c>
    </row>
    <row r="3115" spans="1:25" x14ac:dyDescent="0.3">
      <c r="A3115">
        <v>3113</v>
      </c>
      <c r="B3115" t="s">
        <v>83</v>
      </c>
      <c r="C3115" t="s">
        <v>111</v>
      </c>
      <c r="D3115" t="s">
        <v>107</v>
      </c>
      <c r="E3115" t="s">
        <v>100</v>
      </c>
      <c r="F3115" t="s">
        <v>87</v>
      </c>
      <c r="G3115" t="s">
        <v>112</v>
      </c>
      <c r="H3115">
        <v>1956</v>
      </c>
      <c r="I3115">
        <v>168</v>
      </c>
      <c r="J3115">
        <v>16.8</v>
      </c>
      <c r="K3115">
        <v>15</v>
      </c>
      <c r="L3115">
        <v>2025</v>
      </c>
      <c r="M3115">
        <v>22535</v>
      </c>
      <c r="N3115">
        <v>1</v>
      </c>
      <c r="O3115">
        <v>0</v>
      </c>
      <c r="P3115">
        <v>13.07</v>
      </c>
      <c r="Q3115" t="b">
        <f t="shared" si="432"/>
        <v>1</v>
      </c>
      <c r="R3115" t="b">
        <f t="shared" si="433"/>
        <v>0</v>
      </c>
      <c r="S3115" t="b">
        <f t="shared" si="434"/>
        <v>0</v>
      </c>
      <c r="T3115" t="b">
        <f t="shared" si="435"/>
        <v>0</v>
      </c>
      <c r="U3115" t="b">
        <f t="shared" si="436"/>
        <v>0</v>
      </c>
      <c r="V3115" t="b">
        <f t="shared" si="437"/>
        <v>1</v>
      </c>
      <c r="W3115" t="b">
        <f t="shared" si="438"/>
        <v>1</v>
      </c>
      <c r="X3115" t="b">
        <f t="shared" si="439"/>
        <v>0</v>
      </c>
      <c r="Y3115" t="b">
        <f t="shared" si="440"/>
        <v>0</v>
      </c>
    </row>
    <row r="3116" spans="1:25" x14ac:dyDescent="0.3">
      <c r="A3116">
        <v>3114</v>
      </c>
      <c r="B3116" t="s">
        <v>83</v>
      </c>
      <c r="C3116" t="s">
        <v>111</v>
      </c>
      <c r="D3116" t="s">
        <v>107</v>
      </c>
      <c r="E3116" t="s">
        <v>100</v>
      </c>
      <c r="F3116" t="s">
        <v>87</v>
      </c>
      <c r="G3116" t="s">
        <v>112</v>
      </c>
      <c r="H3116">
        <v>1956</v>
      </c>
      <c r="I3116">
        <v>168</v>
      </c>
      <c r="J3116">
        <v>16.8</v>
      </c>
      <c r="K3116">
        <v>15</v>
      </c>
      <c r="L3116">
        <v>2025</v>
      </c>
      <c r="M3116">
        <v>27224</v>
      </c>
      <c r="N3116">
        <v>1</v>
      </c>
      <c r="O3116">
        <v>0</v>
      </c>
      <c r="P3116">
        <v>13.05</v>
      </c>
      <c r="Q3116" t="b">
        <f t="shared" si="432"/>
        <v>1</v>
      </c>
      <c r="R3116" t="b">
        <f t="shared" si="433"/>
        <v>0</v>
      </c>
      <c r="S3116" t="b">
        <f t="shared" si="434"/>
        <v>0</v>
      </c>
      <c r="T3116" t="b">
        <f t="shared" si="435"/>
        <v>0</v>
      </c>
      <c r="U3116" t="b">
        <f t="shared" si="436"/>
        <v>0</v>
      </c>
      <c r="V3116" t="b">
        <f t="shared" si="437"/>
        <v>1</v>
      </c>
      <c r="W3116" t="b">
        <f t="shared" si="438"/>
        <v>1</v>
      </c>
      <c r="X3116" t="b">
        <f t="shared" si="439"/>
        <v>0</v>
      </c>
      <c r="Y3116" t="b">
        <f t="shared" si="440"/>
        <v>0</v>
      </c>
    </row>
    <row r="3117" spans="1:25" x14ac:dyDescent="0.3">
      <c r="A3117">
        <v>3115</v>
      </c>
      <c r="B3117" t="s">
        <v>83</v>
      </c>
      <c r="C3117" t="s">
        <v>111</v>
      </c>
      <c r="D3117" t="s">
        <v>107</v>
      </c>
      <c r="E3117" t="s">
        <v>100</v>
      </c>
      <c r="F3117" t="s">
        <v>87</v>
      </c>
      <c r="G3117" t="s">
        <v>112</v>
      </c>
      <c r="H3117">
        <v>1956</v>
      </c>
      <c r="I3117">
        <v>168</v>
      </c>
      <c r="J3117">
        <v>16.8</v>
      </c>
      <c r="K3117">
        <v>15</v>
      </c>
      <c r="L3117">
        <v>2024</v>
      </c>
      <c r="M3117">
        <v>41464</v>
      </c>
      <c r="N3117">
        <v>1</v>
      </c>
      <c r="O3117">
        <v>0</v>
      </c>
      <c r="P3117">
        <v>12.11</v>
      </c>
      <c r="Q3117" t="b">
        <f t="shared" si="432"/>
        <v>1</v>
      </c>
      <c r="R3117" t="b">
        <f t="shared" si="433"/>
        <v>0</v>
      </c>
      <c r="S3117" t="b">
        <f t="shared" si="434"/>
        <v>1</v>
      </c>
      <c r="T3117" t="b">
        <f t="shared" si="435"/>
        <v>0</v>
      </c>
      <c r="U3117" t="b">
        <f t="shared" si="436"/>
        <v>0</v>
      </c>
      <c r="V3117" t="b">
        <f t="shared" si="437"/>
        <v>1</v>
      </c>
      <c r="W3117" t="b">
        <f t="shared" si="438"/>
        <v>1</v>
      </c>
      <c r="X3117" t="b">
        <f t="shared" si="439"/>
        <v>0</v>
      </c>
      <c r="Y3117" t="b">
        <f t="shared" si="440"/>
        <v>0</v>
      </c>
    </row>
    <row r="3118" spans="1:25" x14ac:dyDescent="0.3">
      <c r="A3118">
        <v>3116</v>
      </c>
      <c r="B3118" t="s">
        <v>83</v>
      </c>
      <c r="C3118" t="s">
        <v>111</v>
      </c>
      <c r="D3118" t="s">
        <v>107</v>
      </c>
      <c r="E3118" t="s">
        <v>100</v>
      </c>
      <c r="F3118" t="s">
        <v>87</v>
      </c>
      <c r="G3118" t="s">
        <v>112</v>
      </c>
      <c r="H3118">
        <v>1956</v>
      </c>
      <c r="I3118">
        <v>168</v>
      </c>
      <c r="J3118">
        <v>16.8</v>
      </c>
      <c r="K3118">
        <v>15</v>
      </c>
      <c r="L3118">
        <v>2023</v>
      </c>
      <c r="M3118">
        <v>32918</v>
      </c>
      <c r="N3118">
        <v>1</v>
      </c>
      <c r="O3118">
        <v>0</v>
      </c>
      <c r="P3118">
        <v>10.7</v>
      </c>
      <c r="Q3118" t="b">
        <f t="shared" si="432"/>
        <v>1</v>
      </c>
      <c r="R3118" t="b">
        <f t="shared" si="433"/>
        <v>0</v>
      </c>
      <c r="S3118" t="b">
        <f t="shared" si="434"/>
        <v>0</v>
      </c>
      <c r="T3118" t="b">
        <f t="shared" si="435"/>
        <v>0</v>
      </c>
      <c r="U3118" t="b">
        <f t="shared" si="436"/>
        <v>0</v>
      </c>
      <c r="V3118" t="b">
        <f t="shared" si="437"/>
        <v>1</v>
      </c>
      <c r="W3118" t="b">
        <f t="shared" si="438"/>
        <v>1</v>
      </c>
      <c r="X3118" t="b">
        <f t="shared" si="439"/>
        <v>0</v>
      </c>
      <c r="Y3118" t="b">
        <f t="shared" si="440"/>
        <v>0</v>
      </c>
    </row>
    <row r="3119" spans="1:25" x14ac:dyDescent="0.3">
      <c r="A3119">
        <v>3117</v>
      </c>
      <c r="B3119" t="s">
        <v>83</v>
      </c>
      <c r="C3119" t="s">
        <v>111</v>
      </c>
      <c r="D3119" t="s">
        <v>107</v>
      </c>
      <c r="E3119" t="s">
        <v>100</v>
      </c>
      <c r="F3119" t="s">
        <v>87</v>
      </c>
      <c r="G3119" t="s">
        <v>112</v>
      </c>
      <c r="H3119">
        <v>1956</v>
      </c>
      <c r="I3119">
        <v>168</v>
      </c>
      <c r="J3119">
        <v>16.8</v>
      </c>
      <c r="K3119">
        <v>15</v>
      </c>
      <c r="L3119">
        <v>2022</v>
      </c>
      <c r="M3119">
        <v>59061</v>
      </c>
      <c r="N3119">
        <v>1</v>
      </c>
      <c r="O3119">
        <v>0</v>
      </c>
      <c r="P3119">
        <v>9.25</v>
      </c>
      <c r="Q3119" t="b">
        <f t="shared" si="432"/>
        <v>1</v>
      </c>
      <c r="R3119" t="b">
        <f t="shared" si="433"/>
        <v>0</v>
      </c>
      <c r="S3119" t="b">
        <f t="shared" si="434"/>
        <v>1</v>
      </c>
      <c r="T3119" t="b">
        <f t="shared" si="435"/>
        <v>0</v>
      </c>
      <c r="U3119" t="b">
        <f t="shared" si="436"/>
        <v>0</v>
      </c>
      <c r="V3119" t="b">
        <f t="shared" si="437"/>
        <v>0</v>
      </c>
      <c r="W3119" t="b">
        <f t="shared" si="438"/>
        <v>1</v>
      </c>
      <c r="X3119" t="b">
        <f t="shared" si="439"/>
        <v>0</v>
      </c>
      <c r="Y3119" t="b">
        <f t="shared" si="440"/>
        <v>0</v>
      </c>
    </row>
    <row r="3120" spans="1:25" x14ac:dyDescent="0.3">
      <c r="A3120">
        <v>3118</v>
      </c>
      <c r="B3120" t="s">
        <v>83</v>
      </c>
      <c r="C3120" t="s">
        <v>111</v>
      </c>
      <c r="D3120" t="s">
        <v>107</v>
      </c>
      <c r="E3120" t="s">
        <v>100</v>
      </c>
      <c r="F3120" t="s">
        <v>87</v>
      </c>
      <c r="G3120" t="s">
        <v>112</v>
      </c>
      <c r="H3120">
        <v>1956</v>
      </c>
      <c r="I3120">
        <v>168</v>
      </c>
      <c r="J3120">
        <v>16.8</v>
      </c>
      <c r="K3120">
        <v>15</v>
      </c>
      <c r="L3120">
        <v>2024</v>
      </c>
      <c r="M3120">
        <v>37163</v>
      </c>
      <c r="N3120">
        <v>1</v>
      </c>
      <c r="O3120">
        <v>0</v>
      </c>
      <c r="P3120">
        <v>11.92</v>
      </c>
      <c r="Q3120" t="b">
        <f t="shared" si="432"/>
        <v>1</v>
      </c>
      <c r="R3120" t="b">
        <f t="shared" si="433"/>
        <v>0</v>
      </c>
      <c r="S3120" t="b">
        <f t="shared" si="434"/>
        <v>0</v>
      </c>
      <c r="T3120" t="b">
        <f t="shared" si="435"/>
        <v>0</v>
      </c>
      <c r="U3120" t="b">
        <f t="shared" si="436"/>
        <v>0</v>
      </c>
      <c r="V3120" t="b">
        <f t="shared" si="437"/>
        <v>1</v>
      </c>
      <c r="W3120" t="b">
        <f t="shared" si="438"/>
        <v>1</v>
      </c>
      <c r="X3120" t="b">
        <f t="shared" si="439"/>
        <v>0</v>
      </c>
      <c r="Y3120" t="b">
        <f t="shared" si="440"/>
        <v>0</v>
      </c>
    </row>
    <row r="3121" spans="1:25" x14ac:dyDescent="0.3">
      <c r="A3121">
        <v>3119</v>
      </c>
      <c r="B3121" t="s">
        <v>83</v>
      </c>
      <c r="C3121" t="s">
        <v>111</v>
      </c>
      <c r="D3121" t="s">
        <v>107</v>
      </c>
      <c r="E3121" t="s">
        <v>100</v>
      </c>
      <c r="F3121" t="s">
        <v>87</v>
      </c>
      <c r="G3121" t="s">
        <v>112</v>
      </c>
      <c r="H3121">
        <v>1956</v>
      </c>
      <c r="I3121">
        <v>168</v>
      </c>
      <c r="J3121">
        <v>16.8</v>
      </c>
      <c r="K3121">
        <v>15</v>
      </c>
      <c r="L3121">
        <v>2026</v>
      </c>
      <c r="M3121">
        <v>6465</v>
      </c>
      <c r="N3121">
        <v>1</v>
      </c>
      <c r="O3121">
        <v>0</v>
      </c>
      <c r="P3121">
        <v>14.56</v>
      </c>
      <c r="Q3121" t="b">
        <f t="shared" si="432"/>
        <v>1</v>
      </c>
      <c r="R3121" t="b">
        <f t="shared" si="433"/>
        <v>0</v>
      </c>
      <c r="S3121" t="b">
        <f t="shared" si="434"/>
        <v>0</v>
      </c>
      <c r="T3121" t="b">
        <f t="shared" si="435"/>
        <v>0</v>
      </c>
      <c r="U3121" t="b">
        <f t="shared" si="436"/>
        <v>0</v>
      </c>
      <c r="V3121" t="b">
        <f t="shared" si="437"/>
        <v>1</v>
      </c>
      <c r="W3121" t="b">
        <f t="shared" si="438"/>
        <v>1</v>
      </c>
      <c r="X3121" t="b">
        <f t="shared" si="439"/>
        <v>0</v>
      </c>
      <c r="Y3121" t="b">
        <f t="shared" si="440"/>
        <v>0</v>
      </c>
    </row>
    <row r="3122" spans="1:25" x14ac:dyDescent="0.3">
      <c r="A3122">
        <v>3120</v>
      </c>
      <c r="B3122" t="s">
        <v>83</v>
      </c>
      <c r="C3122" t="s">
        <v>111</v>
      </c>
      <c r="D3122" t="s">
        <v>107</v>
      </c>
      <c r="E3122" t="s">
        <v>100</v>
      </c>
      <c r="F3122" t="s">
        <v>87</v>
      </c>
      <c r="G3122" t="s">
        <v>112</v>
      </c>
      <c r="H3122">
        <v>1956</v>
      </c>
      <c r="I3122">
        <v>168</v>
      </c>
      <c r="J3122">
        <v>16.8</v>
      </c>
      <c r="K3122">
        <v>15</v>
      </c>
      <c r="L3122">
        <v>2024</v>
      </c>
      <c r="M3122">
        <v>35914</v>
      </c>
      <c r="N3122">
        <v>1</v>
      </c>
      <c r="O3122">
        <v>1</v>
      </c>
      <c r="P3122">
        <v>11.39</v>
      </c>
      <c r="Q3122" t="b">
        <f t="shared" si="432"/>
        <v>1</v>
      </c>
      <c r="R3122" t="b">
        <f t="shared" si="433"/>
        <v>0</v>
      </c>
      <c r="S3122" t="b">
        <f t="shared" si="434"/>
        <v>0</v>
      </c>
      <c r="T3122" t="b">
        <f t="shared" si="435"/>
        <v>0</v>
      </c>
      <c r="U3122" t="b">
        <f t="shared" si="436"/>
        <v>0</v>
      </c>
      <c r="V3122" t="b">
        <f t="shared" si="437"/>
        <v>1</v>
      </c>
      <c r="W3122" t="b">
        <f t="shared" si="438"/>
        <v>1</v>
      </c>
      <c r="X3122" t="b">
        <f t="shared" si="439"/>
        <v>0</v>
      </c>
      <c r="Y3122" t="b">
        <f t="shared" si="440"/>
        <v>0</v>
      </c>
    </row>
    <row r="3123" spans="1:25" x14ac:dyDescent="0.3">
      <c r="A3123">
        <v>3121</v>
      </c>
      <c r="B3123" t="s">
        <v>83</v>
      </c>
      <c r="C3123" t="s">
        <v>111</v>
      </c>
      <c r="D3123" t="s">
        <v>107</v>
      </c>
      <c r="E3123" t="s">
        <v>100</v>
      </c>
      <c r="F3123" t="s">
        <v>87</v>
      </c>
      <c r="G3123" t="s">
        <v>112</v>
      </c>
      <c r="H3123">
        <v>1956</v>
      </c>
      <c r="I3123">
        <v>168</v>
      </c>
      <c r="J3123">
        <v>16.8</v>
      </c>
      <c r="K3123">
        <v>15</v>
      </c>
      <c r="L3123">
        <v>2020</v>
      </c>
      <c r="M3123">
        <v>72267</v>
      </c>
      <c r="N3123">
        <v>1</v>
      </c>
      <c r="O3123">
        <v>1</v>
      </c>
      <c r="P3123">
        <v>5.94</v>
      </c>
      <c r="Q3123" t="b">
        <f t="shared" si="432"/>
        <v>1</v>
      </c>
      <c r="R3123" t="b">
        <f t="shared" si="433"/>
        <v>0</v>
      </c>
      <c r="S3123" t="b">
        <f t="shared" si="434"/>
        <v>1</v>
      </c>
      <c r="T3123" t="b">
        <f t="shared" si="435"/>
        <v>0</v>
      </c>
      <c r="U3123" t="b">
        <f t="shared" si="436"/>
        <v>0</v>
      </c>
      <c r="V3123" t="b">
        <f t="shared" si="437"/>
        <v>0</v>
      </c>
      <c r="W3123" t="b">
        <f t="shared" si="438"/>
        <v>0</v>
      </c>
      <c r="X3123" t="b">
        <f t="shared" si="439"/>
        <v>0</v>
      </c>
      <c r="Y3123" t="b">
        <f t="shared" si="440"/>
        <v>0</v>
      </c>
    </row>
    <row r="3124" spans="1:25" x14ac:dyDescent="0.3">
      <c r="A3124">
        <v>3122</v>
      </c>
      <c r="B3124" t="s">
        <v>83</v>
      </c>
      <c r="C3124" t="s">
        <v>111</v>
      </c>
      <c r="D3124" t="s">
        <v>107</v>
      </c>
      <c r="E3124" t="s">
        <v>100</v>
      </c>
      <c r="F3124" t="s">
        <v>87</v>
      </c>
      <c r="G3124" t="s">
        <v>112</v>
      </c>
      <c r="H3124">
        <v>1956</v>
      </c>
      <c r="I3124">
        <v>168</v>
      </c>
      <c r="J3124">
        <v>16.8</v>
      </c>
      <c r="K3124">
        <v>15</v>
      </c>
      <c r="L3124">
        <v>2024</v>
      </c>
      <c r="M3124">
        <v>20944</v>
      </c>
      <c r="N3124">
        <v>1</v>
      </c>
      <c r="O3124">
        <v>0</v>
      </c>
      <c r="P3124">
        <v>11.96</v>
      </c>
      <c r="Q3124" t="b">
        <f t="shared" si="432"/>
        <v>1</v>
      </c>
      <c r="R3124" t="b">
        <f t="shared" si="433"/>
        <v>0</v>
      </c>
      <c r="S3124" t="b">
        <f t="shared" si="434"/>
        <v>0</v>
      </c>
      <c r="T3124" t="b">
        <f t="shared" si="435"/>
        <v>0</v>
      </c>
      <c r="U3124" t="b">
        <f t="shared" si="436"/>
        <v>0</v>
      </c>
      <c r="V3124" t="b">
        <f t="shared" si="437"/>
        <v>1</v>
      </c>
      <c r="W3124" t="b">
        <f t="shared" si="438"/>
        <v>1</v>
      </c>
      <c r="X3124" t="b">
        <f t="shared" si="439"/>
        <v>0</v>
      </c>
      <c r="Y3124" t="b">
        <f t="shared" si="440"/>
        <v>0</v>
      </c>
    </row>
    <row r="3125" spans="1:25" x14ac:dyDescent="0.3">
      <c r="A3125">
        <v>3123</v>
      </c>
      <c r="B3125" t="s">
        <v>83</v>
      </c>
      <c r="C3125" t="s">
        <v>111</v>
      </c>
      <c r="D3125" t="s">
        <v>107</v>
      </c>
      <c r="E3125" t="s">
        <v>100</v>
      </c>
      <c r="F3125" t="s">
        <v>87</v>
      </c>
      <c r="G3125" t="s">
        <v>112</v>
      </c>
      <c r="H3125">
        <v>1956</v>
      </c>
      <c r="I3125">
        <v>168</v>
      </c>
      <c r="J3125">
        <v>16.8</v>
      </c>
      <c r="K3125">
        <v>15</v>
      </c>
      <c r="L3125">
        <v>2021</v>
      </c>
      <c r="M3125">
        <v>75897</v>
      </c>
      <c r="N3125">
        <v>1</v>
      </c>
      <c r="O3125">
        <v>0</v>
      </c>
      <c r="P3125">
        <v>7.95</v>
      </c>
      <c r="Q3125" t="b">
        <f t="shared" si="432"/>
        <v>1</v>
      </c>
      <c r="R3125" t="b">
        <f t="shared" si="433"/>
        <v>0</v>
      </c>
      <c r="S3125" t="b">
        <f t="shared" si="434"/>
        <v>1</v>
      </c>
      <c r="T3125" t="b">
        <f t="shared" si="435"/>
        <v>0</v>
      </c>
      <c r="U3125" t="b">
        <f t="shared" si="436"/>
        <v>0</v>
      </c>
      <c r="V3125" t="b">
        <f t="shared" si="437"/>
        <v>0</v>
      </c>
      <c r="W3125" t="b">
        <f t="shared" si="438"/>
        <v>1</v>
      </c>
      <c r="X3125" t="b">
        <f t="shared" si="439"/>
        <v>0</v>
      </c>
      <c r="Y3125" t="b">
        <f t="shared" si="440"/>
        <v>0</v>
      </c>
    </row>
    <row r="3126" spans="1:25" x14ac:dyDescent="0.3">
      <c r="A3126">
        <v>3124</v>
      </c>
      <c r="B3126" t="s">
        <v>83</v>
      </c>
      <c r="C3126" t="s">
        <v>111</v>
      </c>
      <c r="D3126" t="s">
        <v>107</v>
      </c>
      <c r="E3126" t="s">
        <v>100</v>
      </c>
      <c r="F3126" t="s">
        <v>87</v>
      </c>
      <c r="G3126" t="s">
        <v>112</v>
      </c>
      <c r="H3126">
        <v>1956</v>
      </c>
      <c r="I3126">
        <v>168</v>
      </c>
      <c r="J3126">
        <v>16.8</v>
      </c>
      <c r="K3126">
        <v>15</v>
      </c>
      <c r="L3126">
        <v>2023</v>
      </c>
      <c r="M3126">
        <v>51654</v>
      </c>
      <c r="N3126">
        <v>1</v>
      </c>
      <c r="O3126">
        <v>0</v>
      </c>
      <c r="P3126">
        <v>10.73</v>
      </c>
      <c r="Q3126" t="b">
        <f t="shared" si="432"/>
        <v>1</v>
      </c>
      <c r="R3126" t="b">
        <f t="shared" si="433"/>
        <v>0</v>
      </c>
      <c r="S3126" t="b">
        <f t="shared" si="434"/>
        <v>1</v>
      </c>
      <c r="T3126" t="b">
        <f t="shared" si="435"/>
        <v>0</v>
      </c>
      <c r="U3126" t="b">
        <f t="shared" si="436"/>
        <v>0</v>
      </c>
      <c r="V3126" t="b">
        <f t="shared" si="437"/>
        <v>1</v>
      </c>
      <c r="W3126" t="b">
        <f t="shared" si="438"/>
        <v>1</v>
      </c>
      <c r="X3126" t="b">
        <f t="shared" si="439"/>
        <v>0</v>
      </c>
      <c r="Y3126" t="b">
        <f t="shared" si="440"/>
        <v>0</v>
      </c>
    </row>
    <row r="3127" spans="1:25" x14ac:dyDescent="0.3">
      <c r="A3127">
        <v>3125</v>
      </c>
      <c r="B3127" t="s">
        <v>83</v>
      </c>
      <c r="C3127" t="s">
        <v>111</v>
      </c>
      <c r="D3127" t="s">
        <v>107</v>
      </c>
      <c r="E3127" t="s">
        <v>100</v>
      </c>
      <c r="F3127" t="s">
        <v>87</v>
      </c>
      <c r="G3127" t="s">
        <v>112</v>
      </c>
      <c r="H3127">
        <v>1956</v>
      </c>
      <c r="I3127">
        <v>168</v>
      </c>
      <c r="J3127">
        <v>16.8</v>
      </c>
      <c r="K3127">
        <v>15</v>
      </c>
      <c r="L3127">
        <v>2026</v>
      </c>
      <c r="M3127">
        <v>5551</v>
      </c>
      <c r="N3127">
        <v>1</v>
      </c>
      <c r="O3127">
        <v>0</v>
      </c>
      <c r="P3127">
        <v>14.8</v>
      </c>
      <c r="Q3127" t="b">
        <f t="shared" si="432"/>
        <v>1</v>
      </c>
      <c r="R3127" t="b">
        <f t="shared" si="433"/>
        <v>0</v>
      </c>
      <c r="S3127" t="b">
        <f t="shared" si="434"/>
        <v>0</v>
      </c>
      <c r="T3127" t="b">
        <f t="shared" si="435"/>
        <v>0</v>
      </c>
      <c r="U3127" t="b">
        <f t="shared" si="436"/>
        <v>0</v>
      </c>
      <c r="V3127" t="b">
        <f t="shared" si="437"/>
        <v>1</v>
      </c>
      <c r="W3127" t="b">
        <f t="shared" si="438"/>
        <v>1</v>
      </c>
      <c r="X3127" t="b">
        <f t="shared" si="439"/>
        <v>0</v>
      </c>
      <c r="Y3127" t="b">
        <f t="shared" si="440"/>
        <v>0</v>
      </c>
    </row>
    <row r="3128" spans="1:25" x14ac:dyDescent="0.3">
      <c r="A3128">
        <v>3126</v>
      </c>
      <c r="B3128" t="s">
        <v>83</v>
      </c>
      <c r="C3128" t="s">
        <v>111</v>
      </c>
      <c r="D3128" t="s">
        <v>107</v>
      </c>
      <c r="E3128" t="s">
        <v>100</v>
      </c>
      <c r="F3128" t="s">
        <v>87</v>
      </c>
      <c r="G3128" t="s">
        <v>112</v>
      </c>
      <c r="H3128">
        <v>1956</v>
      </c>
      <c r="I3128">
        <v>168</v>
      </c>
      <c r="J3128">
        <v>16.8</v>
      </c>
      <c r="K3128">
        <v>15</v>
      </c>
      <c r="L3128">
        <v>2024</v>
      </c>
      <c r="M3128">
        <v>34845</v>
      </c>
      <c r="N3128">
        <v>1</v>
      </c>
      <c r="O3128">
        <v>0</v>
      </c>
      <c r="P3128">
        <v>11.9</v>
      </c>
      <c r="Q3128" t="b">
        <f t="shared" si="432"/>
        <v>1</v>
      </c>
      <c r="R3128" t="b">
        <f t="shared" si="433"/>
        <v>0</v>
      </c>
      <c r="S3128" t="b">
        <f t="shared" si="434"/>
        <v>0</v>
      </c>
      <c r="T3128" t="b">
        <f t="shared" si="435"/>
        <v>0</v>
      </c>
      <c r="U3128" t="b">
        <f t="shared" si="436"/>
        <v>0</v>
      </c>
      <c r="V3128" t="b">
        <f t="shared" si="437"/>
        <v>1</v>
      </c>
      <c r="W3128" t="b">
        <f t="shared" si="438"/>
        <v>1</v>
      </c>
      <c r="X3128" t="b">
        <f t="shared" si="439"/>
        <v>0</v>
      </c>
      <c r="Y3128" t="b">
        <f t="shared" si="440"/>
        <v>0</v>
      </c>
    </row>
    <row r="3129" spans="1:25" x14ac:dyDescent="0.3">
      <c r="A3129">
        <v>3127</v>
      </c>
      <c r="B3129" t="s">
        <v>83</v>
      </c>
      <c r="C3129" t="s">
        <v>111</v>
      </c>
      <c r="D3129" t="s">
        <v>107</v>
      </c>
      <c r="E3129" t="s">
        <v>100</v>
      </c>
      <c r="F3129" t="s">
        <v>87</v>
      </c>
      <c r="G3129" t="s">
        <v>112</v>
      </c>
      <c r="H3129">
        <v>1956</v>
      </c>
      <c r="I3129">
        <v>168</v>
      </c>
      <c r="J3129">
        <v>16.8</v>
      </c>
      <c r="K3129">
        <v>15</v>
      </c>
      <c r="L3129">
        <v>2023</v>
      </c>
      <c r="M3129">
        <v>55959</v>
      </c>
      <c r="N3129">
        <v>1</v>
      </c>
      <c r="O3129">
        <v>0</v>
      </c>
      <c r="P3129">
        <v>10.57</v>
      </c>
      <c r="Q3129" t="b">
        <f t="shared" si="432"/>
        <v>1</v>
      </c>
      <c r="R3129" t="b">
        <f t="shared" si="433"/>
        <v>0</v>
      </c>
      <c r="S3129" t="b">
        <f t="shared" si="434"/>
        <v>1</v>
      </c>
      <c r="T3129" t="b">
        <f t="shared" si="435"/>
        <v>0</v>
      </c>
      <c r="U3129" t="b">
        <f t="shared" si="436"/>
        <v>0</v>
      </c>
      <c r="V3129" t="b">
        <f t="shared" si="437"/>
        <v>1</v>
      </c>
      <c r="W3129" t="b">
        <f t="shared" si="438"/>
        <v>1</v>
      </c>
      <c r="X3129" t="b">
        <f t="shared" si="439"/>
        <v>0</v>
      </c>
      <c r="Y3129" t="b">
        <f t="shared" si="440"/>
        <v>0</v>
      </c>
    </row>
    <row r="3130" spans="1:25" x14ac:dyDescent="0.3">
      <c r="A3130">
        <v>3128</v>
      </c>
      <c r="B3130" t="s">
        <v>83</v>
      </c>
      <c r="C3130" t="s">
        <v>111</v>
      </c>
      <c r="D3130" t="s">
        <v>107</v>
      </c>
      <c r="E3130" t="s">
        <v>100</v>
      </c>
      <c r="F3130" t="s">
        <v>87</v>
      </c>
      <c r="G3130" t="s">
        <v>112</v>
      </c>
      <c r="H3130">
        <v>1956</v>
      </c>
      <c r="I3130">
        <v>168</v>
      </c>
      <c r="J3130">
        <v>16.8</v>
      </c>
      <c r="K3130">
        <v>15</v>
      </c>
      <c r="L3130">
        <v>2020</v>
      </c>
      <c r="M3130">
        <v>85780</v>
      </c>
      <c r="N3130">
        <v>3</v>
      </c>
      <c r="O3130">
        <v>0</v>
      </c>
      <c r="P3130">
        <v>5.8</v>
      </c>
      <c r="Q3130" t="b">
        <f t="shared" si="432"/>
        <v>1</v>
      </c>
      <c r="R3130" t="b">
        <f t="shared" si="433"/>
        <v>0</v>
      </c>
      <c r="S3130" t="b">
        <f t="shared" si="434"/>
        <v>1</v>
      </c>
      <c r="T3130" t="b">
        <f t="shared" si="435"/>
        <v>0</v>
      </c>
      <c r="U3130" t="b">
        <f t="shared" si="436"/>
        <v>0</v>
      </c>
      <c r="V3130" t="b">
        <f t="shared" si="437"/>
        <v>0</v>
      </c>
      <c r="W3130" t="b">
        <f t="shared" si="438"/>
        <v>0</v>
      </c>
      <c r="X3130" t="b">
        <f t="shared" si="439"/>
        <v>0</v>
      </c>
      <c r="Y3130" t="b">
        <f t="shared" si="440"/>
        <v>0</v>
      </c>
    </row>
    <row r="3131" spans="1:25" x14ac:dyDescent="0.3">
      <c r="A3131">
        <v>3129</v>
      </c>
      <c r="B3131" t="s">
        <v>83</v>
      </c>
      <c r="C3131" t="s">
        <v>111</v>
      </c>
      <c r="D3131" t="s">
        <v>107</v>
      </c>
      <c r="E3131" t="s">
        <v>100</v>
      </c>
      <c r="F3131" t="s">
        <v>87</v>
      </c>
      <c r="G3131" t="s">
        <v>112</v>
      </c>
      <c r="H3131">
        <v>1956</v>
      </c>
      <c r="I3131">
        <v>168</v>
      </c>
      <c r="J3131">
        <v>16.8</v>
      </c>
      <c r="K3131">
        <v>15</v>
      </c>
      <c r="L3131">
        <v>2024</v>
      </c>
      <c r="M3131">
        <v>47950</v>
      </c>
      <c r="N3131">
        <v>1</v>
      </c>
      <c r="O3131">
        <v>0</v>
      </c>
      <c r="P3131">
        <v>11.84</v>
      </c>
      <c r="Q3131" t="b">
        <f t="shared" si="432"/>
        <v>1</v>
      </c>
      <c r="R3131" t="b">
        <f t="shared" si="433"/>
        <v>0</v>
      </c>
      <c r="S3131" t="b">
        <f t="shared" si="434"/>
        <v>1</v>
      </c>
      <c r="T3131" t="b">
        <f t="shared" si="435"/>
        <v>0</v>
      </c>
      <c r="U3131" t="b">
        <f t="shared" si="436"/>
        <v>0</v>
      </c>
      <c r="V3131" t="b">
        <f t="shared" si="437"/>
        <v>1</v>
      </c>
      <c r="W3131" t="b">
        <f t="shared" si="438"/>
        <v>1</v>
      </c>
      <c r="X3131" t="b">
        <f t="shared" si="439"/>
        <v>0</v>
      </c>
      <c r="Y3131" t="b">
        <f t="shared" si="440"/>
        <v>0</v>
      </c>
    </row>
    <row r="3132" spans="1:25" x14ac:dyDescent="0.3">
      <c r="A3132">
        <v>3130</v>
      </c>
      <c r="B3132" t="s">
        <v>83</v>
      </c>
      <c r="C3132" t="s">
        <v>111</v>
      </c>
      <c r="D3132" t="s">
        <v>107</v>
      </c>
      <c r="E3132" t="s">
        <v>100</v>
      </c>
      <c r="F3132" t="s">
        <v>87</v>
      </c>
      <c r="G3132" t="s">
        <v>112</v>
      </c>
      <c r="H3132">
        <v>1956</v>
      </c>
      <c r="I3132">
        <v>168</v>
      </c>
      <c r="J3132">
        <v>16.8</v>
      </c>
      <c r="K3132">
        <v>15</v>
      </c>
      <c r="L3132">
        <v>2026</v>
      </c>
      <c r="M3132">
        <v>8961</v>
      </c>
      <c r="N3132">
        <v>1</v>
      </c>
      <c r="O3132">
        <v>0</v>
      </c>
      <c r="P3132">
        <v>14.83</v>
      </c>
      <c r="Q3132" t="b">
        <f t="shared" si="432"/>
        <v>1</v>
      </c>
      <c r="R3132" t="b">
        <f t="shared" si="433"/>
        <v>0</v>
      </c>
      <c r="S3132" t="b">
        <f t="shared" si="434"/>
        <v>0</v>
      </c>
      <c r="T3132" t="b">
        <f t="shared" si="435"/>
        <v>0</v>
      </c>
      <c r="U3132" t="b">
        <f t="shared" si="436"/>
        <v>0</v>
      </c>
      <c r="V3132" t="b">
        <f t="shared" si="437"/>
        <v>1</v>
      </c>
      <c r="W3132" t="b">
        <f t="shared" si="438"/>
        <v>1</v>
      </c>
      <c r="X3132" t="b">
        <f t="shared" si="439"/>
        <v>0</v>
      </c>
      <c r="Y3132" t="b">
        <f t="shared" si="440"/>
        <v>0</v>
      </c>
    </row>
    <row r="3133" spans="1:25" x14ac:dyDescent="0.3">
      <c r="A3133">
        <v>3131</v>
      </c>
      <c r="B3133" t="s">
        <v>83</v>
      </c>
      <c r="C3133" t="s">
        <v>111</v>
      </c>
      <c r="D3133" t="s">
        <v>107</v>
      </c>
      <c r="E3133" t="s">
        <v>100</v>
      </c>
      <c r="F3133" t="s">
        <v>87</v>
      </c>
      <c r="G3133" t="s">
        <v>112</v>
      </c>
      <c r="H3133">
        <v>1956</v>
      </c>
      <c r="I3133">
        <v>168</v>
      </c>
      <c r="J3133">
        <v>16.8</v>
      </c>
      <c r="K3133">
        <v>15</v>
      </c>
      <c r="L3133">
        <v>2022</v>
      </c>
      <c r="M3133">
        <v>41413</v>
      </c>
      <c r="N3133">
        <v>2</v>
      </c>
      <c r="O3133">
        <v>0</v>
      </c>
      <c r="P3133">
        <v>8.85</v>
      </c>
      <c r="Q3133" t="b">
        <f t="shared" si="432"/>
        <v>1</v>
      </c>
      <c r="R3133" t="b">
        <f t="shared" si="433"/>
        <v>0</v>
      </c>
      <c r="S3133" t="b">
        <f t="shared" si="434"/>
        <v>1</v>
      </c>
      <c r="T3133" t="b">
        <f t="shared" si="435"/>
        <v>0</v>
      </c>
      <c r="U3133" t="b">
        <f t="shared" si="436"/>
        <v>0</v>
      </c>
      <c r="V3133" t="b">
        <f t="shared" si="437"/>
        <v>0</v>
      </c>
      <c r="W3133" t="b">
        <f t="shared" si="438"/>
        <v>1</v>
      </c>
      <c r="X3133" t="b">
        <f t="shared" si="439"/>
        <v>0</v>
      </c>
      <c r="Y3133" t="b">
        <f t="shared" si="440"/>
        <v>0</v>
      </c>
    </row>
    <row r="3134" spans="1:25" x14ac:dyDescent="0.3">
      <c r="A3134">
        <v>3132</v>
      </c>
      <c r="B3134" t="s">
        <v>83</v>
      </c>
      <c r="C3134" t="s">
        <v>111</v>
      </c>
      <c r="D3134" t="s">
        <v>107</v>
      </c>
      <c r="E3134" t="s">
        <v>100</v>
      </c>
      <c r="F3134" t="s">
        <v>87</v>
      </c>
      <c r="G3134" t="s">
        <v>112</v>
      </c>
      <c r="H3134">
        <v>1956</v>
      </c>
      <c r="I3134">
        <v>168</v>
      </c>
      <c r="J3134">
        <v>16.8</v>
      </c>
      <c r="K3134">
        <v>15</v>
      </c>
      <c r="L3134">
        <v>2026</v>
      </c>
      <c r="M3134">
        <v>9187</v>
      </c>
      <c r="N3134">
        <v>1</v>
      </c>
      <c r="O3134">
        <v>0</v>
      </c>
      <c r="P3134">
        <v>15.15</v>
      </c>
      <c r="Q3134" t="b">
        <f t="shared" si="432"/>
        <v>1</v>
      </c>
      <c r="R3134" t="b">
        <f t="shared" si="433"/>
        <v>0</v>
      </c>
      <c r="S3134" t="b">
        <f t="shared" si="434"/>
        <v>0</v>
      </c>
      <c r="T3134" t="b">
        <f t="shared" si="435"/>
        <v>0</v>
      </c>
      <c r="U3134" t="b">
        <f t="shared" si="436"/>
        <v>0</v>
      </c>
      <c r="V3134" t="b">
        <f t="shared" si="437"/>
        <v>1</v>
      </c>
      <c r="W3134" t="b">
        <f t="shared" si="438"/>
        <v>1</v>
      </c>
      <c r="X3134" t="b">
        <f t="shared" si="439"/>
        <v>0</v>
      </c>
      <c r="Y3134" t="b">
        <f t="shared" si="440"/>
        <v>0</v>
      </c>
    </row>
    <row r="3135" spans="1:25" x14ac:dyDescent="0.3">
      <c r="A3135">
        <v>3133</v>
      </c>
      <c r="B3135" t="s">
        <v>83</v>
      </c>
      <c r="C3135" t="s">
        <v>111</v>
      </c>
      <c r="D3135" t="s">
        <v>107</v>
      </c>
      <c r="E3135" t="s">
        <v>100</v>
      </c>
      <c r="F3135" t="s">
        <v>87</v>
      </c>
      <c r="G3135" t="s">
        <v>112</v>
      </c>
      <c r="H3135">
        <v>1956</v>
      </c>
      <c r="I3135">
        <v>168</v>
      </c>
      <c r="J3135">
        <v>16.8</v>
      </c>
      <c r="K3135">
        <v>15</v>
      </c>
      <c r="L3135">
        <v>2020</v>
      </c>
      <c r="M3135">
        <v>82197</v>
      </c>
      <c r="N3135">
        <v>1</v>
      </c>
      <c r="O3135">
        <v>0</v>
      </c>
      <c r="P3135">
        <v>6.17</v>
      </c>
      <c r="Q3135" t="b">
        <f t="shared" si="432"/>
        <v>1</v>
      </c>
      <c r="R3135" t="b">
        <f t="shared" si="433"/>
        <v>0</v>
      </c>
      <c r="S3135" t="b">
        <f t="shared" si="434"/>
        <v>1</v>
      </c>
      <c r="T3135" t="b">
        <f t="shared" si="435"/>
        <v>0</v>
      </c>
      <c r="U3135" t="b">
        <f t="shared" si="436"/>
        <v>0</v>
      </c>
      <c r="V3135" t="b">
        <f t="shared" si="437"/>
        <v>0</v>
      </c>
      <c r="W3135" t="b">
        <f t="shared" si="438"/>
        <v>0</v>
      </c>
      <c r="X3135" t="b">
        <f t="shared" si="439"/>
        <v>0</v>
      </c>
      <c r="Y3135" t="b">
        <f t="shared" si="440"/>
        <v>0</v>
      </c>
    </row>
    <row r="3136" spans="1:25" x14ac:dyDescent="0.3">
      <c r="A3136">
        <v>3134</v>
      </c>
      <c r="B3136" t="s">
        <v>83</v>
      </c>
      <c r="C3136" t="s">
        <v>111</v>
      </c>
      <c r="D3136" t="s">
        <v>107</v>
      </c>
      <c r="E3136" t="s">
        <v>100</v>
      </c>
      <c r="F3136" t="s">
        <v>87</v>
      </c>
      <c r="G3136" t="s">
        <v>112</v>
      </c>
      <c r="H3136">
        <v>1956</v>
      </c>
      <c r="I3136">
        <v>168</v>
      </c>
      <c r="J3136">
        <v>16.8</v>
      </c>
      <c r="K3136">
        <v>15</v>
      </c>
      <c r="L3136">
        <v>2021</v>
      </c>
      <c r="M3136">
        <v>106302</v>
      </c>
      <c r="N3136">
        <v>1</v>
      </c>
      <c r="O3136">
        <v>0</v>
      </c>
      <c r="P3136">
        <v>7.09</v>
      </c>
      <c r="Q3136" t="b">
        <f t="shared" si="432"/>
        <v>1</v>
      </c>
      <c r="R3136" t="b">
        <f t="shared" si="433"/>
        <v>0</v>
      </c>
      <c r="S3136" t="b">
        <f t="shared" si="434"/>
        <v>1</v>
      </c>
      <c r="T3136" t="b">
        <f t="shared" si="435"/>
        <v>0</v>
      </c>
      <c r="U3136" t="b">
        <f t="shared" si="436"/>
        <v>0</v>
      </c>
      <c r="V3136" t="b">
        <f t="shared" si="437"/>
        <v>0</v>
      </c>
      <c r="W3136" t="b">
        <f t="shared" si="438"/>
        <v>1</v>
      </c>
      <c r="X3136" t="b">
        <f t="shared" si="439"/>
        <v>0</v>
      </c>
      <c r="Y3136" t="b">
        <f t="shared" si="440"/>
        <v>0</v>
      </c>
    </row>
    <row r="3137" spans="1:25" x14ac:dyDescent="0.3">
      <c r="A3137">
        <v>3135</v>
      </c>
      <c r="B3137" t="s">
        <v>83</v>
      </c>
      <c r="C3137" t="s">
        <v>111</v>
      </c>
      <c r="D3137" t="s">
        <v>107</v>
      </c>
      <c r="E3137" t="s">
        <v>100</v>
      </c>
      <c r="F3137" t="s">
        <v>87</v>
      </c>
      <c r="G3137" t="s">
        <v>112</v>
      </c>
      <c r="H3137">
        <v>1956</v>
      </c>
      <c r="I3137">
        <v>168</v>
      </c>
      <c r="J3137">
        <v>16.8</v>
      </c>
      <c r="K3137">
        <v>15</v>
      </c>
      <c r="L3137">
        <v>2024</v>
      </c>
      <c r="M3137">
        <v>40074</v>
      </c>
      <c r="N3137">
        <v>1</v>
      </c>
      <c r="O3137">
        <v>0</v>
      </c>
      <c r="P3137">
        <v>12.1</v>
      </c>
      <c r="Q3137" t="b">
        <f t="shared" si="432"/>
        <v>1</v>
      </c>
      <c r="R3137" t="b">
        <f t="shared" si="433"/>
        <v>0</v>
      </c>
      <c r="S3137" t="b">
        <f t="shared" si="434"/>
        <v>1</v>
      </c>
      <c r="T3137" t="b">
        <f t="shared" si="435"/>
        <v>0</v>
      </c>
      <c r="U3137" t="b">
        <f t="shared" si="436"/>
        <v>0</v>
      </c>
      <c r="V3137" t="b">
        <f t="shared" si="437"/>
        <v>1</v>
      </c>
      <c r="W3137" t="b">
        <f t="shared" si="438"/>
        <v>1</v>
      </c>
      <c r="X3137" t="b">
        <f t="shared" si="439"/>
        <v>0</v>
      </c>
      <c r="Y3137" t="b">
        <f t="shared" si="440"/>
        <v>0</v>
      </c>
    </row>
    <row r="3138" spans="1:25" x14ac:dyDescent="0.3">
      <c r="A3138">
        <v>3136</v>
      </c>
      <c r="B3138" t="s">
        <v>83</v>
      </c>
      <c r="C3138" t="s">
        <v>111</v>
      </c>
      <c r="D3138" t="s">
        <v>107</v>
      </c>
      <c r="E3138" t="s">
        <v>100</v>
      </c>
      <c r="F3138" t="s">
        <v>87</v>
      </c>
      <c r="G3138" t="s">
        <v>112</v>
      </c>
      <c r="H3138">
        <v>1956</v>
      </c>
      <c r="I3138">
        <v>168</v>
      </c>
      <c r="J3138">
        <v>16.8</v>
      </c>
      <c r="K3138">
        <v>15</v>
      </c>
      <c r="L3138">
        <v>2025</v>
      </c>
      <c r="M3138">
        <v>26395</v>
      </c>
      <c r="N3138">
        <v>2</v>
      </c>
      <c r="O3138">
        <v>0</v>
      </c>
      <c r="P3138">
        <v>12.72</v>
      </c>
      <c r="Q3138" t="b">
        <f t="shared" si="432"/>
        <v>1</v>
      </c>
      <c r="R3138" t="b">
        <f t="shared" si="433"/>
        <v>0</v>
      </c>
      <c r="S3138" t="b">
        <f t="shared" si="434"/>
        <v>0</v>
      </c>
      <c r="T3138" t="b">
        <f t="shared" si="435"/>
        <v>0</v>
      </c>
      <c r="U3138" t="b">
        <f t="shared" si="436"/>
        <v>0</v>
      </c>
      <c r="V3138" t="b">
        <f t="shared" si="437"/>
        <v>1</v>
      </c>
      <c r="W3138" t="b">
        <f t="shared" si="438"/>
        <v>1</v>
      </c>
      <c r="X3138" t="b">
        <f t="shared" si="439"/>
        <v>0</v>
      </c>
      <c r="Y3138" t="b">
        <f t="shared" si="440"/>
        <v>0</v>
      </c>
    </row>
    <row r="3139" spans="1:25" x14ac:dyDescent="0.3">
      <c r="A3139">
        <v>3137</v>
      </c>
      <c r="B3139" t="s">
        <v>83</v>
      </c>
      <c r="C3139" t="s">
        <v>111</v>
      </c>
      <c r="D3139" t="s">
        <v>107</v>
      </c>
      <c r="E3139" t="s">
        <v>100</v>
      </c>
      <c r="F3139" t="s">
        <v>87</v>
      </c>
      <c r="G3139" t="s">
        <v>112</v>
      </c>
      <c r="H3139">
        <v>1956</v>
      </c>
      <c r="I3139">
        <v>168</v>
      </c>
      <c r="J3139">
        <v>16.8</v>
      </c>
      <c r="K3139">
        <v>15</v>
      </c>
      <c r="L3139">
        <v>2025</v>
      </c>
      <c r="M3139">
        <v>20052</v>
      </c>
      <c r="N3139">
        <v>1</v>
      </c>
      <c r="O3139">
        <v>0</v>
      </c>
      <c r="P3139">
        <v>13.8</v>
      </c>
      <c r="Q3139" t="b">
        <f t="shared" si="432"/>
        <v>1</v>
      </c>
      <c r="R3139" t="b">
        <f t="shared" si="433"/>
        <v>0</v>
      </c>
      <c r="S3139" t="b">
        <f t="shared" si="434"/>
        <v>0</v>
      </c>
      <c r="T3139" t="b">
        <f t="shared" si="435"/>
        <v>0</v>
      </c>
      <c r="U3139" t="b">
        <f t="shared" si="436"/>
        <v>0</v>
      </c>
      <c r="V3139" t="b">
        <f t="shared" si="437"/>
        <v>1</v>
      </c>
      <c r="W3139" t="b">
        <f t="shared" si="438"/>
        <v>1</v>
      </c>
      <c r="X3139" t="b">
        <f t="shared" si="439"/>
        <v>0</v>
      </c>
      <c r="Y3139" t="b">
        <f t="shared" si="440"/>
        <v>0</v>
      </c>
    </row>
    <row r="3140" spans="1:25" x14ac:dyDescent="0.3">
      <c r="A3140">
        <v>3138</v>
      </c>
      <c r="B3140" t="s">
        <v>83</v>
      </c>
      <c r="C3140" t="s">
        <v>111</v>
      </c>
      <c r="D3140" t="s">
        <v>107</v>
      </c>
      <c r="E3140" t="s">
        <v>100</v>
      </c>
      <c r="F3140" t="s">
        <v>87</v>
      </c>
      <c r="G3140" t="s">
        <v>112</v>
      </c>
      <c r="H3140">
        <v>1956</v>
      </c>
      <c r="I3140">
        <v>168</v>
      </c>
      <c r="J3140">
        <v>16.8</v>
      </c>
      <c r="K3140">
        <v>15</v>
      </c>
      <c r="L3140">
        <v>2024</v>
      </c>
      <c r="M3140">
        <v>46498</v>
      </c>
      <c r="N3140">
        <v>1</v>
      </c>
      <c r="O3140">
        <v>0</v>
      </c>
      <c r="P3140">
        <v>12.13</v>
      </c>
      <c r="Q3140" t="b">
        <f t="shared" ref="Q3140:Q3203" si="441">AND(P3140&gt;4,P3140&gt;4)</f>
        <v>1</v>
      </c>
      <c r="R3140" t="b">
        <f t="shared" ref="R3140:R3203" si="442">AND(P3140&gt;4,P3140&lt;5)</f>
        <v>0</v>
      </c>
      <c r="S3140" t="b">
        <f t="shared" ref="S3140:S3203" si="443">M3140&gt;40000</f>
        <v>1</v>
      </c>
      <c r="T3140" t="b">
        <f t="shared" ref="T3140:T3203" si="444">F3140=""</f>
        <v>0</v>
      </c>
      <c r="U3140" t="b">
        <f t="shared" ref="U3140:U3203" si="445">AND(R3140,S3140,T3140)</f>
        <v>0</v>
      </c>
      <c r="V3140" t="b">
        <f t="shared" ref="V3140:V3203" si="446">L3140&gt;2022</f>
        <v>1</v>
      </c>
      <c r="W3140" t="b">
        <f t="shared" ref="W3140:W3203" si="447">P3140&gt;7</f>
        <v>1</v>
      </c>
      <c r="X3140" t="b">
        <f t="shared" ref="X3140:X3203" si="448">F3140="Automatic"</f>
        <v>0</v>
      </c>
      <c r="Y3140" t="b">
        <f t="shared" ref="Y3140:Y3203" si="449">AND(V3140,W3140,X3140)</f>
        <v>0</v>
      </c>
    </row>
    <row r="3141" spans="1:25" x14ac:dyDescent="0.3">
      <c r="A3141">
        <v>3139</v>
      </c>
      <c r="B3141" t="s">
        <v>83</v>
      </c>
      <c r="C3141" t="s">
        <v>111</v>
      </c>
      <c r="D3141" t="s">
        <v>107</v>
      </c>
      <c r="E3141" t="s">
        <v>100</v>
      </c>
      <c r="F3141" t="s">
        <v>87</v>
      </c>
      <c r="G3141" t="s">
        <v>112</v>
      </c>
      <c r="H3141">
        <v>1956</v>
      </c>
      <c r="I3141">
        <v>168</v>
      </c>
      <c r="J3141">
        <v>16.8</v>
      </c>
      <c r="K3141">
        <v>15</v>
      </c>
      <c r="L3141">
        <v>2023</v>
      </c>
      <c r="M3141">
        <v>66998</v>
      </c>
      <c r="N3141">
        <v>1</v>
      </c>
      <c r="O3141">
        <v>0</v>
      </c>
      <c r="P3141">
        <v>10</v>
      </c>
      <c r="Q3141" t="b">
        <f t="shared" si="441"/>
        <v>1</v>
      </c>
      <c r="R3141" t="b">
        <f t="shared" si="442"/>
        <v>0</v>
      </c>
      <c r="S3141" t="b">
        <f t="shared" si="443"/>
        <v>1</v>
      </c>
      <c r="T3141" t="b">
        <f t="shared" si="444"/>
        <v>0</v>
      </c>
      <c r="U3141" t="b">
        <f t="shared" si="445"/>
        <v>0</v>
      </c>
      <c r="V3141" t="b">
        <f t="shared" si="446"/>
        <v>1</v>
      </c>
      <c r="W3141" t="b">
        <f t="shared" si="447"/>
        <v>1</v>
      </c>
      <c r="X3141" t="b">
        <f t="shared" si="448"/>
        <v>0</v>
      </c>
      <c r="Y3141" t="b">
        <f t="shared" si="449"/>
        <v>0</v>
      </c>
    </row>
    <row r="3142" spans="1:25" x14ac:dyDescent="0.3">
      <c r="A3142">
        <v>3140</v>
      </c>
      <c r="B3142" t="s">
        <v>83</v>
      </c>
      <c r="C3142" t="s">
        <v>111</v>
      </c>
      <c r="D3142" t="s">
        <v>107</v>
      </c>
      <c r="E3142" t="s">
        <v>100</v>
      </c>
      <c r="F3142" t="s">
        <v>87</v>
      </c>
      <c r="G3142" t="s">
        <v>112</v>
      </c>
      <c r="H3142">
        <v>1956</v>
      </c>
      <c r="I3142">
        <v>168</v>
      </c>
      <c r="J3142">
        <v>16.8</v>
      </c>
      <c r="K3142">
        <v>15</v>
      </c>
      <c r="L3142">
        <v>2026</v>
      </c>
      <c r="M3142">
        <v>5310</v>
      </c>
      <c r="N3142">
        <v>1</v>
      </c>
      <c r="O3142">
        <v>0</v>
      </c>
      <c r="P3142">
        <v>14.91</v>
      </c>
      <c r="Q3142" t="b">
        <f t="shared" si="441"/>
        <v>1</v>
      </c>
      <c r="R3142" t="b">
        <f t="shared" si="442"/>
        <v>0</v>
      </c>
      <c r="S3142" t="b">
        <f t="shared" si="443"/>
        <v>0</v>
      </c>
      <c r="T3142" t="b">
        <f t="shared" si="444"/>
        <v>0</v>
      </c>
      <c r="U3142" t="b">
        <f t="shared" si="445"/>
        <v>0</v>
      </c>
      <c r="V3142" t="b">
        <f t="shared" si="446"/>
        <v>1</v>
      </c>
      <c r="W3142" t="b">
        <f t="shared" si="447"/>
        <v>1</v>
      </c>
      <c r="X3142" t="b">
        <f t="shared" si="448"/>
        <v>0</v>
      </c>
      <c r="Y3142" t="b">
        <f t="shared" si="449"/>
        <v>0</v>
      </c>
    </row>
    <row r="3143" spans="1:25" x14ac:dyDescent="0.3">
      <c r="A3143">
        <v>3141</v>
      </c>
      <c r="B3143" t="s">
        <v>83</v>
      </c>
      <c r="C3143" t="s">
        <v>111</v>
      </c>
      <c r="D3143" t="s">
        <v>107</v>
      </c>
      <c r="E3143" t="s">
        <v>100</v>
      </c>
      <c r="F3143" t="s">
        <v>87</v>
      </c>
      <c r="G3143" t="s">
        <v>112</v>
      </c>
      <c r="H3143">
        <v>1956</v>
      </c>
      <c r="I3143">
        <v>168</v>
      </c>
      <c r="J3143">
        <v>16.8</v>
      </c>
      <c r="K3143">
        <v>15</v>
      </c>
      <c r="L3143">
        <v>2022</v>
      </c>
      <c r="M3143">
        <v>66870</v>
      </c>
      <c r="N3143">
        <v>1</v>
      </c>
      <c r="O3143">
        <v>0</v>
      </c>
      <c r="P3143">
        <v>8.85</v>
      </c>
      <c r="Q3143" t="b">
        <f t="shared" si="441"/>
        <v>1</v>
      </c>
      <c r="R3143" t="b">
        <f t="shared" si="442"/>
        <v>0</v>
      </c>
      <c r="S3143" t="b">
        <f t="shared" si="443"/>
        <v>1</v>
      </c>
      <c r="T3143" t="b">
        <f t="shared" si="444"/>
        <v>0</v>
      </c>
      <c r="U3143" t="b">
        <f t="shared" si="445"/>
        <v>0</v>
      </c>
      <c r="V3143" t="b">
        <f t="shared" si="446"/>
        <v>0</v>
      </c>
      <c r="W3143" t="b">
        <f t="shared" si="447"/>
        <v>1</v>
      </c>
      <c r="X3143" t="b">
        <f t="shared" si="448"/>
        <v>0</v>
      </c>
      <c r="Y3143" t="b">
        <f t="shared" si="449"/>
        <v>0</v>
      </c>
    </row>
    <row r="3144" spans="1:25" x14ac:dyDescent="0.3">
      <c r="A3144">
        <v>3142</v>
      </c>
      <c r="B3144" t="s">
        <v>83</v>
      </c>
      <c r="C3144" t="s">
        <v>111</v>
      </c>
      <c r="D3144" t="s">
        <v>107</v>
      </c>
      <c r="E3144" t="s">
        <v>100</v>
      </c>
      <c r="F3144" t="s">
        <v>87</v>
      </c>
      <c r="G3144" t="s">
        <v>112</v>
      </c>
      <c r="H3144">
        <v>1956</v>
      </c>
      <c r="I3144">
        <v>168</v>
      </c>
      <c r="J3144">
        <v>16.8</v>
      </c>
      <c r="K3144">
        <v>15</v>
      </c>
      <c r="L3144">
        <v>2023</v>
      </c>
      <c r="M3144">
        <v>45508</v>
      </c>
      <c r="N3144">
        <v>2</v>
      </c>
      <c r="O3144">
        <v>0</v>
      </c>
      <c r="P3144">
        <v>10.28</v>
      </c>
      <c r="Q3144" t="b">
        <f t="shared" si="441"/>
        <v>1</v>
      </c>
      <c r="R3144" t="b">
        <f t="shared" si="442"/>
        <v>0</v>
      </c>
      <c r="S3144" t="b">
        <f t="shared" si="443"/>
        <v>1</v>
      </c>
      <c r="T3144" t="b">
        <f t="shared" si="444"/>
        <v>0</v>
      </c>
      <c r="U3144" t="b">
        <f t="shared" si="445"/>
        <v>0</v>
      </c>
      <c r="V3144" t="b">
        <f t="shared" si="446"/>
        <v>1</v>
      </c>
      <c r="W3144" t="b">
        <f t="shared" si="447"/>
        <v>1</v>
      </c>
      <c r="X3144" t="b">
        <f t="shared" si="448"/>
        <v>0</v>
      </c>
      <c r="Y3144" t="b">
        <f t="shared" si="449"/>
        <v>0</v>
      </c>
    </row>
    <row r="3145" spans="1:25" x14ac:dyDescent="0.3">
      <c r="A3145">
        <v>3143</v>
      </c>
      <c r="B3145" t="s">
        <v>83</v>
      </c>
      <c r="C3145" t="s">
        <v>111</v>
      </c>
      <c r="D3145" t="s">
        <v>107</v>
      </c>
      <c r="E3145" t="s">
        <v>100</v>
      </c>
      <c r="F3145" t="s">
        <v>87</v>
      </c>
      <c r="G3145" t="s">
        <v>112</v>
      </c>
      <c r="H3145">
        <v>1956</v>
      </c>
      <c r="I3145">
        <v>168</v>
      </c>
      <c r="J3145">
        <v>16.8</v>
      </c>
      <c r="K3145">
        <v>15</v>
      </c>
      <c r="L3145">
        <v>2021</v>
      </c>
      <c r="M3145">
        <v>88328</v>
      </c>
      <c r="N3145">
        <v>1</v>
      </c>
      <c r="O3145">
        <v>0</v>
      </c>
      <c r="P3145">
        <v>7.63</v>
      </c>
      <c r="Q3145" t="b">
        <f t="shared" si="441"/>
        <v>1</v>
      </c>
      <c r="R3145" t="b">
        <f t="shared" si="442"/>
        <v>0</v>
      </c>
      <c r="S3145" t="b">
        <f t="shared" si="443"/>
        <v>1</v>
      </c>
      <c r="T3145" t="b">
        <f t="shared" si="444"/>
        <v>0</v>
      </c>
      <c r="U3145" t="b">
        <f t="shared" si="445"/>
        <v>0</v>
      </c>
      <c r="V3145" t="b">
        <f t="shared" si="446"/>
        <v>0</v>
      </c>
      <c r="W3145" t="b">
        <f t="shared" si="447"/>
        <v>1</v>
      </c>
      <c r="X3145" t="b">
        <f t="shared" si="448"/>
        <v>0</v>
      </c>
      <c r="Y3145" t="b">
        <f t="shared" si="449"/>
        <v>0</v>
      </c>
    </row>
    <row r="3146" spans="1:25" x14ac:dyDescent="0.3">
      <c r="A3146">
        <v>3144</v>
      </c>
      <c r="B3146" t="s">
        <v>83</v>
      </c>
      <c r="C3146" t="s">
        <v>111</v>
      </c>
      <c r="D3146" t="s">
        <v>107</v>
      </c>
      <c r="E3146" t="s">
        <v>100</v>
      </c>
      <c r="F3146" t="s">
        <v>87</v>
      </c>
      <c r="G3146" t="s">
        <v>112</v>
      </c>
      <c r="H3146">
        <v>1956</v>
      </c>
      <c r="I3146">
        <v>168</v>
      </c>
      <c r="J3146">
        <v>16.8</v>
      </c>
      <c r="K3146">
        <v>15</v>
      </c>
      <c r="L3146">
        <v>2023</v>
      </c>
      <c r="M3146">
        <v>60982</v>
      </c>
      <c r="N3146">
        <v>1</v>
      </c>
      <c r="O3146">
        <v>0</v>
      </c>
      <c r="P3146">
        <v>9.92</v>
      </c>
      <c r="Q3146" t="b">
        <f t="shared" si="441"/>
        <v>1</v>
      </c>
      <c r="R3146" t="b">
        <f t="shared" si="442"/>
        <v>0</v>
      </c>
      <c r="S3146" t="b">
        <f t="shared" si="443"/>
        <v>1</v>
      </c>
      <c r="T3146" t="b">
        <f t="shared" si="444"/>
        <v>0</v>
      </c>
      <c r="U3146" t="b">
        <f t="shared" si="445"/>
        <v>0</v>
      </c>
      <c r="V3146" t="b">
        <f t="shared" si="446"/>
        <v>1</v>
      </c>
      <c r="W3146" t="b">
        <f t="shared" si="447"/>
        <v>1</v>
      </c>
      <c r="X3146" t="b">
        <f t="shared" si="448"/>
        <v>0</v>
      </c>
      <c r="Y3146" t="b">
        <f t="shared" si="449"/>
        <v>0</v>
      </c>
    </row>
    <row r="3147" spans="1:25" x14ac:dyDescent="0.3">
      <c r="A3147">
        <v>3145</v>
      </c>
      <c r="B3147" t="s">
        <v>83</v>
      </c>
      <c r="C3147" t="s">
        <v>111</v>
      </c>
      <c r="D3147" t="s">
        <v>107</v>
      </c>
      <c r="E3147" t="s">
        <v>100</v>
      </c>
      <c r="F3147" t="s">
        <v>87</v>
      </c>
      <c r="G3147" t="s">
        <v>112</v>
      </c>
      <c r="H3147">
        <v>1956</v>
      </c>
      <c r="I3147">
        <v>168</v>
      </c>
      <c r="J3147">
        <v>16.8</v>
      </c>
      <c r="K3147">
        <v>15</v>
      </c>
      <c r="L3147">
        <v>2020</v>
      </c>
      <c r="M3147">
        <v>129000</v>
      </c>
      <c r="N3147">
        <v>1</v>
      </c>
      <c r="O3147">
        <v>0</v>
      </c>
      <c r="P3147">
        <v>5.66</v>
      </c>
      <c r="Q3147" t="b">
        <f t="shared" si="441"/>
        <v>1</v>
      </c>
      <c r="R3147" t="b">
        <f t="shared" si="442"/>
        <v>0</v>
      </c>
      <c r="S3147" t="b">
        <f t="shared" si="443"/>
        <v>1</v>
      </c>
      <c r="T3147" t="b">
        <f t="shared" si="444"/>
        <v>0</v>
      </c>
      <c r="U3147" t="b">
        <f t="shared" si="445"/>
        <v>0</v>
      </c>
      <c r="V3147" t="b">
        <f t="shared" si="446"/>
        <v>0</v>
      </c>
      <c r="W3147" t="b">
        <f t="shared" si="447"/>
        <v>0</v>
      </c>
      <c r="X3147" t="b">
        <f t="shared" si="448"/>
        <v>0</v>
      </c>
      <c r="Y3147" t="b">
        <f t="shared" si="449"/>
        <v>0</v>
      </c>
    </row>
    <row r="3148" spans="1:25" x14ac:dyDescent="0.3">
      <c r="A3148">
        <v>3146</v>
      </c>
      <c r="B3148" t="s">
        <v>83</v>
      </c>
      <c r="C3148" t="s">
        <v>111</v>
      </c>
      <c r="D3148" t="s">
        <v>107</v>
      </c>
      <c r="E3148" t="s">
        <v>100</v>
      </c>
      <c r="F3148" t="s">
        <v>87</v>
      </c>
      <c r="G3148" t="s">
        <v>112</v>
      </c>
      <c r="H3148">
        <v>1956</v>
      </c>
      <c r="I3148">
        <v>168</v>
      </c>
      <c r="J3148">
        <v>16.8</v>
      </c>
      <c r="K3148">
        <v>15</v>
      </c>
      <c r="L3148">
        <v>2022</v>
      </c>
      <c r="M3148">
        <v>40190</v>
      </c>
      <c r="N3148">
        <v>1</v>
      </c>
      <c r="O3148">
        <v>0</v>
      </c>
      <c r="P3148">
        <v>9.5500000000000007</v>
      </c>
      <c r="Q3148" t="b">
        <f t="shared" si="441"/>
        <v>1</v>
      </c>
      <c r="R3148" t="b">
        <f t="shared" si="442"/>
        <v>0</v>
      </c>
      <c r="S3148" t="b">
        <f t="shared" si="443"/>
        <v>1</v>
      </c>
      <c r="T3148" t="b">
        <f t="shared" si="444"/>
        <v>0</v>
      </c>
      <c r="U3148" t="b">
        <f t="shared" si="445"/>
        <v>0</v>
      </c>
      <c r="V3148" t="b">
        <f t="shared" si="446"/>
        <v>0</v>
      </c>
      <c r="W3148" t="b">
        <f t="shared" si="447"/>
        <v>1</v>
      </c>
      <c r="X3148" t="b">
        <f t="shared" si="448"/>
        <v>0</v>
      </c>
      <c r="Y3148" t="b">
        <f t="shared" si="449"/>
        <v>0</v>
      </c>
    </row>
    <row r="3149" spans="1:25" x14ac:dyDescent="0.3">
      <c r="A3149">
        <v>3147</v>
      </c>
      <c r="B3149" t="s">
        <v>83</v>
      </c>
      <c r="C3149" t="s">
        <v>111</v>
      </c>
      <c r="D3149" t="s">
        <v>107</v>
      </c>
      <c r="E3149" t="s">
        <v>100</v>
      </c>
      <c r="F3149" t="s">
        <v>87</v>
      </c>
      <c r="G3149" t="s">
        <v>112</v>
      </c>
      <c r="H3149">
        <v>1956</v>
      </c>
      <c r="I3149">
        <v>168</v>
      </c>
      <c r="J3149">
        <v>16.8</v>
      </c>
      <c r="K3149">
        <v>15</v>
      </c>
      <c r="L3149">
        <v>2026</v>
      </c>
      <c r="M3149">
        <v>7630</v>
      </c>
      <c r="N3149">
        <v>2</v>
      </c>
      <c r="O3149">
        <v>0</v>
      </c>
      <c r="P3149">
        <v>14.49</v>
      </c>
      <c r="Q3149" t="b">
        <f t="shared" si="441"/>
        <v>1</v>
      </c>
      <c r="R3149" t="b">
        <f t="shared" si="442"/>
        <v>0</v>
      </c>
      <c r="S3149" t="b">
        <f t="shared" si="443"/>
        <v>0</v>
      </c>
      <c r="T3149" t="b">
        <f t="shared" si="444"/>
        <v>0</v>
      </c>
      <c r="U3149" t="b">
        <f t="shared" si="445"/>
        <v>0</v>
      </c>
      <c r="V3149" t="b">
        <f t="shared" si="446"/>
        <v>1</v>
      </c>
      <c r="W3149" t="b">
        <f t="shared" si="447"/>
        <v>1</v>
      </c>
      <c r="X3149" t="b">
        <f t="shared" si="448"/>
        <v>0</v>
      </c>
      <c r="Y3149" t="b">
        <f t="shared" si="449"/>
        <v>0</v>
      </c>
    </row>
    <row r="3150" spans="1:25" x14ac:dyDescent="0.3">
      <c r="A3150">
        <v>3148</v>
      </c>
      <c r="B3150" t="s">
        <v>83</v>
      </c>
      <c r="C3150" t="s">
        <v>111</v>
      </c>
      <c r="D3150" t="s">
        <v>107</v>
      </c>
      <c r="E3150" t="s">
        <v>100</v>
      </c>
      <c r="F3150" t="s">
        <v>87</v>
      </c>
      <c r="G3150" t="s">
        <v>112</v>
      </c>
      <c r="H3150">
        <v>1956</v>
      </c>
      <c r="I3150">
        <v>168</v>
      </c>
      <c r="J3150">
        <v>16.8</v>
      </c>
      <c r="K3150">
        <v>15</v>
      </c>
      <c r="L3150">
        <v>2026</v>
      </c>
      <c r="M3150">
        <v>4754</v>
      </c>
      <c r="N3150">
        <v>1</v>
      </c>
      <c r="O3150">
        <v>0</v>
      </c>
      <c r="P3150">
        <v>14.65</v>
      </c>
      <c r="Q3150" t="b">
        <f t="shared" si="441"/>
        <v>1</v>
      </c>
      <c r="R3150" t="b">
        <f t="shared" si="442"/>
        <v>0</v>
      </c>
      <c r="S3150" t="b">
        <f t="shared" si="443"/>
        <v>0</v>
      </c>
      <c r="T3150" t="b">
        <f t="shared" si="444"/>
        <v>0</v>
      </c>
      <c r="U3150" t="b">
        <f t="shared" si="445"/>
        <v>0</v>
      </c>
      <c r="V3150" t="b">
        <f t="shared" si="446"/>
        <v>1</v>
      </c>
      <c r="W3150" t="b">
        <f t="shared" si="447"/>
        <v>1</v>
      </c>
      <c r="X3150" t="b">
        <f t="shared" si="448"/>
        <v>0</v>
      </c>
      <c r="Y3150" t="b">
        <f t="shared" si="449"/>
        <v>0</v>
      </c>
    </row>
    <row r="3151" spans="1:25" x14ac:dyDescent="0.3">
      <c r="A3151">
        <v>3149</v>
      </c>
      <c r="B3151" t="s">
        <v>83</v>
      </c>
      <c r="C3151" t="s">
        <v>111</v>
      </c>
      <c r="D3151" t="s">
        <v>107</v>
      </c>
      <c r="E3151" t="s">
        <v>100</v>
      </c>
      <c r="F3151" t="s">
        <v>87</v>
      </c>
      <c r="G3151" t="s">
        <v>112</v>
      </c>
      <c r="H3151">
        <v>1956</v>
      </c>
      <c r="I3151">
        <v>168</v>
      </c>
      <c r="J3151">
        <v>16.8</v>
      </c>
      <c r="K3151">
        <v>15</v>
      </c>
      <c r="L3151">
        <v>2023</v>
      </c>
      <c r="M3151">
        <v>58329</v>
      </c>
      <c r="N3151">
        <v>1</v>
      </c>
      <c r="O3151">
        <v>1</v>
      </c>
      <c r="P3151">
        <v>9.64</v>
      </c>
      <c r="Q3151" t="b">
        <f t="shared" si="441"/>
        <v>1</v>
      </c>
      <c r="R3151" t="b">
        <f t="shared" si="442"/>
        <v>0</v>
      </c>
      <c r="S3151" t="b">
        <f t="shared" si="443"/>
        <v>1</v>
      </c>
      <c r="T3151" t="b">
        <f t="shared" si="444"/>
        <v>0</v>
      </c>
      <c r="U3151" t="b">
        <f t="shared" si="445"/>
        <v>0</v>
      </c>
      <c r="V3151" t="b">
        <f t="shared" si="446"/>
        <v>1</v>
      </c>
      <c r="W3151" t="b">
        <f t="shared" si="447"/>
        <v>1</v>
      </c>
      <c r="X3151" t="b">
        <f t="shared" si="448"/>
        <v>0</v>
      </c>
      <c r="Y3151" t="b">
        <f t="shared" si="449"/>
        <v>0</v>
      </c>
    </row>
    <row r="3152" spans="1:25" x14ac:dyDescent="0.3">
      <c r="A3152">
        <v>3150</v>
      </c>
      <c r="B3152" t="s">
        <v>83</v>
      </c>
      <c r="C3152" t="s">
        <v>111</v>
      </c>
      <c r="D3152" t="s">
        <v>107</v>
      </c>
      <c r="E3152" t="s">
        <v>100</v>
      </c>
      <c r="F3152" t="s">
        <v>87</v>
      </c>
      <c r="G3152" t="s">
        <v>112</v>
      </c>
      <c r="H3152">
        <v>1956</v>
      </c>
      <c r="I3152">
        <v>168</v>
      </c>
      <c r="J3152">
        <v>16.8</v>
      </c>
      <c r="K3152">
        <v>15</v>
      </c>
      <c r="L3152">
        <v>2022</v>
      </c>
      <c r="M3152">
        <v>77713</v>
      </c>
      <c r="N3152">
        <v>2</v>
      </c>
      <c r="O3152">
        <v>1</v>
      </c>
      <c r="P3152">
        <v>7.68</v>
      </c>
      <c r="Q3152" t="b">
        <f t="shared" si="441"/>
        <v>1</v>
      </c>
      <c r="R3152" t="b">
        <f t="shared" si="442"/>
        <v>0</v>
      </c>
      <c r="S3152" t="b">
        <f t="shared" si="443"/>
        <v>1</v>
      </c>
      <c r="T3152" t="b">
        <f t="shared" si="444"/>
        <v>0</v>
      </c>
      <c r="U3152" t="b">
        <f t="shared" si="445"/>
        <v>0</v>
      </c>
      <c r="V3152" t="b">
        <f t="shared" si="446"/>
        <v>0</v>
      </c>
      <c r="W3152" t="b">
        <f t="shared" si="447"/>
        <v>1</v>
      </c>
      <c r="X3152" t="b">
        <f t="shared" si="448"/>
        <v>0</v>
      </c>
      <c r="Y3152" t="b">
        <f t="shared" si="449"/>
        <v>0</v>
      </c>
    </row>
    <row r="3153" spans="1:25" x14ac:dyDescent="0.3">
      <c r="A3153">
        <v>3151</v>
      </c>
      <c r="B3153" t="s">
        <v>83</v>
      </c>
      <c r="C3153" t="s">
        <v>111</v>
      </c>
      <c r="D3153" t="s">
        <v>107</v>
      </c>
      <c r="E3153" t="s">
        <v>100</v>
      </c>
      <c r="F3153" t="s">
        <v>87</v>
      </c>
      <c r="G3153" t="s">
        <v>112</v>
      </c>
      <c r="H3153">
        <v>1956</v>
      </c>
      <c r="I3153">
        <v>168</v>
      </c>
      <c r="J3153">
        <v>16.8</v>
      </c>
      <c r="K3153">
        <v>15</v>
      </c>
      <c r="L3153">
        <v>2023</v>
      </c>
      <c r="M3153">
        <v>48684</v>
      </c>
      <c r="N3153">
        <v>3</v>
      </c>
      <c r="O3153">
        <v>0</v>
      </c>
      <c r="P3153">
        <v>9.85</v>
      </c>
      <c r="Q3153" t="b">
        <f t="shared" si="441"/>
        <v>1</v>
      </c>
      <c r="R3153" t="b">
        <f t="shared" si="442"/>
        <v>0</v>
      </c>
      <c r="S3153" t="b">
        <f t="shared" si="443"/>
        <v>1</v>
      </c>
      <c r="T3153" t="b">
        <f t="shared" si="444"/>
        <v>0</v>
      </c>
      <c r="U3153" t="b">
        <f t="shared" si="445"/>
        <v>0</v>
      </c>
      <c r="V3153" t="b">
        <f t="shared" si="446"/>
        <v>1</v>
      </c>
      <c r="W3153" t="b">
        <f t="shared" si="447"/>
        <v>1</v>
      </c>
      <c r="X3153" t="b">
        <f t="shared" si="448"/>
        <v>0</v>
      </c>
      <c r="Y3153" t="b">
        <f t="shared" si="449"/>
        <v>0</v>
      </c>
    </row>
    <row r="3154" spans="1:25" x14ac:dyDescent="0.3">
      <c r="A3154">
        <v>3152</v>
      </c>
      <c r="B3154" t="s">
        <v>83</v>
      </c>
      <c r="C3154" t="s">
        <v>111</v>
      </c>
      <c r="D3154" t="s">
        <v>107</v>
      </c>
      <c r="E3154" t="s">
        <v>100</v>
      </c>
      <c r="F3154" t="s">
        <v>87</v>
      </c>
      <c r="G3154" t="s">
        <v>112</v>
      </c>
      <c r="H3154">
        <v>1956</v>
      </c>
      <c r="I3154">
        <v>168</v>
      </c>
      <c r="J3154">
        <v>16.8</v>
      </c>
      <c r="K3154">
        <v>15</v>
      </c>
      <c r="L3154">
        <v>2026</v>
      </c>
      <c r="M3154">
        <v>8273</v>
      </c>
      <c r="N3154">
        <v>1</v>
      </c>
      <c r="O3154">
        <v>0</v>
      </c>
      <c r="P3154">
        <v>14.98</v>
      </c>
      <c r="Q3154" t="b">
        <f t="shared" si="441"/>
        <v>1</v>
      </c>
      <c r="R3154" t="b">
        <f t="shared" si="442"/>
        <v>0</v>
      </c>
      <c r="S3154" t="b">
        <f t="shared" si="443"/>
        <v>0</v>
      </c>
      <c r="T3154" t="b">
        <f t="shared" si="444"/>
        <v>0</v>
      </c>
      <c r="U3154" t="b">
        <f t="shared" si="445"/>
        <v>0</v>
      </c>
      <c r="V3154" t="b">
        <f t="shared" si="446"/>
        <v>1</v>
      </c>
      <c r="W3154" t="b">
        <f t="shared" si="447"/>
        <v>1</v>
      </c>
      <c r="X3154" t="b">
        <f t="shared" si="448"/>
        <v>0</v>
      </c>
      <c r="Y3154" t="b">
        <f t="shared" si="449"/>
        <v>0</v>
      </c>
    </row>
    <row r="3155" spans="1:25" x14ac:dyDescent="0.3">
      <c r="A3155">
        <v>3153</v>
      </c>
      <c r="B3155" t="s">
        <v>83</v>
      </c>
      <c r="C3155" t="s">
        <v>111</v>
      </c>
      <c r="D3155" t="s">
        <v>107</v>
      </c>
      <c r="E3155" t="s">
        <v>100</v>
      </c>
      <c r="F3155" t="s">
        <v>87</v>
      </c>
      <c r="G3155" t="s">
        <v>112</v>
      </c>
      <c r="H3155">
        <v>1956</v>
      </c>
      <c r="I3155">
        <v>168</v>
      </c>
      <c r="J3155">
        <v>16.8</v>
      </c>
      <c r="K3155">
        <v>15</v>
      </c>
      <c r="L3155">
        <v>2021</v>
      </c>
      <c r="M3155">
        <v>53430</v>
      </c>
      <c r="N3155">
        <v>1</v>
      </c>
      <c r="O3155">
        <v>0</v>
      </c>
      <c r="P3155">
        <v>7.9</v>
      </c>
      <c r="Q3155" t="b">
        <f t="shared" si="441"/>
        <v>1</v>
      </c>
      <c r="R3155" t="b">
        <f t="shared" si="442"/>
        <v>0</v>
      </c>
      <c r="S3155" t="b">
        <f t="shared" si="443"/>
        <v>1</v>
      </c>
      <c r="T3155" t="b">
        <f t="shared" si="444"/>
        <v>0</v>
      </c>
      <c r="U3155" t="b">
        <f t="shared" si="445"/>
        <v>0</v>
      </c>
      <c r="V3155" t="b">
        <f t="shared" si="446"/>
        <v>0</v>
      </c>
      <c r="W3155" t="b">
        <f t="shared" si="447"/>
        <v>1</v>
      </c>
      <c r="X3155" t="b">
        <f t="shared" si="448"/>
        <v>0</v>
      </c>
      <c r="Y3155" t="b">
        <f t="shared" si="449"/>
        <v>0</v>
      </c>
    </row>
    <row r="3156" spans="1:25" x14ac:dyDescent="0.3">
      <c r="A3156">
        <v>3154</v>
      </c>
      <c r="B3156" t="s">
        <v>83</v>
      </c>
      <c r="C3156" t="s">
        <v>111</v>
      </c>
      <c r="D3156" t="s">
        <v>107</v>
      </c>
      <c r="E3156" t="s">
        <v>100</v>
      </c>
      <c r="F3156" t="s">
        <v>87</v>
      </c>
      <c r="G3156" t="s">
        <v>112</v>
      </c>
      <c r="H3156">
        <v>1956</v>
      </c>
      <c r="I3156">
        <v>168</v>
      </c>
      <c r="J3156">
        <v>16.8</v>
      </c>
      <c r="K3156">
        <v>15</v>
      </c>
      <c r="L3156">
        <v>2022</v>
      </c>
      <c r="M3156">
        <v>41770</v>
      </c>
      <c r="N3156">
        <v>1</v>
      </c>
      <c r="O3156">
        <v>0</v>
      </c>
      <c r="P3156">
        <v>9.08</v>
      </c>
      <c r="Q3156" t="b">
        <f t="shared" si="441"/>
        <v>1</v>
      </c>
      <c r="R3156" t="b">
        <f t="shared" si="442"/>
        <v>0</v>
      </c>
      <c r="S3156" t="b">
        <f t="shared" si="443"/>
        <v>1</v>
      </c>
      <c r="T3156" t="b">
        <f t="shared" si="444"/>
        <v>0</v>
      </c>
      <c r="U3156" t="b">
        <f t="shared" si="445"/>
        <v>0</v>
      </c>
      <c r="V3156" t="b">
        <f t="shared" si="446"/>
        <v>0</v>
      </c>
      <c r="W3156" t="b">
        <f t="shared" si="447"/>
        <v>1</v>
      </c>
      <c r="X3156" t="b">
        <f t="shared" si="448"/>
        <v>0</v>
      </c>
      <c r="Y3156" t="b">
        <f t="shared" si="449"/>
        <v>0</v>
      </c>
    </row>
    <row r="3157" spans="1:25" x14ac:dyDescent="0.3">
      <c r="A3157">
        <v>3155</v>
      </c>
      <c r="B3157" t="s">
        <v>83</v>
      </c>
      <c r="C3157" t="s">
        <v>111</v>
      </c>
      <c r="D3157" t="s">
        <v>107</v>
      </c>
      <c r="E3157" t="s">
        <v>100</v>
      </c>
      <c r="F3157" t="s">
        <v>87</v>
      </c>
      <c r="G3157" t="s">
        <v>112</v>
      </c>
      <c r="H3157">
        <v>1956</v>
      </c>
      <c r="I3157">
        <v>168</v>
      </c>
      <c r="J3157">
        <v>16.8</v>
      </c>
      <c r="K3157">
        <v>15</v>
      </c>
      <c r="L3157">
        <v>2024</v>
      </c>
      <c r="M3157">
        <v>29781</v>
      </c>
      <c r="N3157">
        <v>1</v>
      </c>
      <c r="O3157">
        <v>0</v>
      </c>
      <c r="P3157">
        <v>12.13</v>
      </c>
      <c r="Q3157" t="b">
        <f t="shared" si="441"/>
        <v>1</v>
      </c>
      <c r="R3157" t="b">
        <f t="shared" si="442"/>
        <v>0</v>
      </c>
      <c r="S3157" t="b">
        <f t="shared" si="443"/>
        <v>0</v>
      </c>
      <c r="T3157" t="b">
        <f t="shared" si="444"/>
        <v>0</v>
      </c>
      <c r="U3157" t="b">
        <f t="shared" si="445"/>
        <v>0</v>
      </c>
      <c r="V3157" t="b">
        <f t="shared" si="446"/>
        <v>1</v>
      </c>
      <c r="W3157" t="b">
        <f t="shared" si="447"/>
        <v>1</v>
      </c>
      <c r="X3157" t="b">
        <f t="shared" si="448"/>
        <v>0</v>
      </c>
      <c r="Y3157" t="b">
        <f t="shared" si="449"/>
        <v>0</v>
      </c>
    </row>
    <row r="3158" spans="1:25" x14ac:dyDescent="0.3">
      <c r="A3158">
        <v>3156</v>
      </c>
      <c r="B3158" t="s">
        <v>83</v>
      </c>
      <c r="C3158" t="s">
        <v>111</v>
      </c>
      <c r="D3158" t="s">
        <v>107</v>
      </c>
      <c r="E3158" t="s">
        <v>100</v>
      </c>
      <c r="F3158" t="s">
        <v>87</v>
      </c>
      <c r="G3158" t="s">
        <v>112</v>
      </c>
      <c r="H3158">
        <v>1956</v>
      </c>
      <c r="I3158">
        <v>168</v>
      </c>
      <c r="J3158">
        <v>16.8</v>
      </c>
      <c r="K3158">
        <v>15</v>
      </c>
      <c r="L3158">
        <v>2023</v>
      </c>
      <c r="M3158">
        <v>61236</v>
      </c>
      <c r="N3158">
        <v>1</v>
      </c>
      <c r="O3158">
        <v>0</v>
      </c>
      <c r="P3158">
        <v>10.06</v>
      </c>
      <c r="Q3158" t="b">
        <f t="shared" si="441"/>
        <v>1</v>
      </c>
      <c r="R3158" t="b">
        <f t="shared" si="442"/>
        <v>0</v>
      </c>
      <c r="S3158" t="b">
        <f t="shared" si="443"/>
        <v>1</v>
      </c>
      <c r="T3158" t="b">
        <f t="shared" si="444"/>
        <v>0</v>
      </c>
      <c r="U3158" t="b">
        <f t="shared" si="445"/>
        <v>0</v>
      </c>
      <c r="V3158" t="b">
        <f t="shared" si="446"/>
        <v>1</v>
      </c>
      <c r="W3158" t="b">
        <f t="shared" si="447"/>
        <v>1</v>
      </c>
      <c r="X3158" t="b">
        <f t="shared" si="448"/>
        <v>0</v>
      </c>
      <c r="Y3158" t="b">
        <f t="shared" si="449"/>
        <v>0</v>
      </c>
    </row>
    <row r="3159" spans="1:25" x14ac:dyDescent="0.3">
      <c r="A3159">
        <v>3157</v>
      </c>
      <c r="B3159" t="s">
        <v>83</v>
      </c>
      <c r="C3159" t="s">
        <v>111</v>
      </c>
      <c r="D3159" t="s">
        <v>107</v>
      </c>
      <c r="E3159" t="s">
        <v>100</v>
      </c>
      <c r="F3159" t="s">
        <v>87</v>
      </c>
      <c r="G3159" t="s">
        <v>112</v>
      </c>
      <c r="H3159">
        <v>1956</v>
      </c>
      <c r="I3159">
        <v>168</v>
      </c>
      <c r="J3159">
        <v>16.8</v>
      </c>
      <c r="K3159">
        <v>15</v>
      </c>
      <c r="L3159">
        <v>2020</v>
      </c>
      <c r="M3159">
        <v>73695</v>
      </c>
      <c r="N3159">
        <v>1</v>
      </c>
      <c r="O3159">
        <v>0</v>
      </c>
      <c r="P3159">
        <v>6.49</v>
      </c>
      <c r="Q3159" t="b">
        <f t="shared" si="441"/>
        <v>1</v>
      </c>
      <c r="R3159" t="b">
        <f t="shared" si="442"/>
        <v>0</v>
      </c>
      <c r="S3159" t="b">
        <f t="shared" si="443"/>
        <v>1</v>
      </c>
      <c r="T3159" t="b">
        <f t="shared" si="444"/>
        <v>0</v>
      </c>
      <c r="U3159" t="b">
        <f t="shared" si="445"/>
        <v>0</v>
      </c>
      <c r="V3159" t="b">
        <f t="shared" si="446"/>
        <v>0</v>
      </c>
      <c r="W3159" t="b">
        <f t="shared" si="447"/>
        <v>0</v>
      </c>
      <c r="X3159" t="b">
        <f t="shared" si="448"/>
        <v>0</v>
      </c>
      <c r="Y3159" t="b">
        <f t="shared" si="449"/>
        <v>0</v>
      </c>
    </row>
    <row r="3160" spans="1:25" x14ac:dyDescent="0.3">
      <c r="A3160">
        <v>3158</v>
      </c>
      <c r="B3160" t="s">
        <v>83</v>
      </c>
      <c r="C3160" t="s">
        <v>111</v>
      </c>
      <c r="D3160" t="s">
        <v>107</v>
      </c>
      <c r="E3160" t="s">
        <v>100</v>
      </c>
      <c r="F3160" t="s">
        <v>87</v>
      </c>
      <c r="G3160" t="s">
        <v>112</v>
      </c>
      <c r="H3160">
        <v>1956</v>
      </c>
      <c r="I3160">
        <v>168</v>
      </c>
      <c r="J3160">
        <v>16.8</v>
      </c>
      <c r="K3160">
        <v>15</v>
      </c>
      <c r="L3160">
        <v>2024</v>
      </c>
      <c r="M3160">
        <v>36804</v>
      </c>
      <c r="N3160">
        <v>1</v>
      </c>
      <c r="O3160">
        <v>0</v>
      </c>
      <c r="P3160">
        <v>12.09</v>
      </c>
      <c r="Q3160" t="b">
        <f t="shared" si="441"/>
        <v>1</v>
      </c>
      <c r="R3160" t="b">
        <f t="shared" si="442"/>
        <v>0</v>
      </c>
      <c r="S3160" t="b">
        <f t="shared" si="443"/>
        <v>0</v>
      </c>
      <c r="T3160" t="b">
        <f t="shared" si="444"/>
        <v>0</v>
      </c>
      <c r="U3160" t="b">
        <f t="shared" si="445"/>
        <v>0</v>
      </c>
      <c r="V3160" t="b">
        <f t="shared" si="446"/>
        <v>1</v>
      </c>
      <c r="W3160" t="b">
        <f t="shared" si="447"/>
        <v>1</v>
      </c>
      <c r="X3160" t="b">
        <f t="shared" si="448"/>
        <v>0</v>
      </c>
      <c r="Y3160" t="b">
        <f t="shared" si="449"/>
        <v>0</v>
      </c>
    </row>
    <row r="3161" spans="1:25" x14ac:dyDescent="0.3">
      <c r="A3161">
        <v>3159</v>
      </c>
      <c r="B3161" t="s">
        <v>83</v>
      </c>
      <c r="C3161" t="s">
        <v>111</v>
      </c>
      <c r="D3161" t="s">
        <v>107</v>
      </c>
      <c r="E3161" t="s">
        <v>100</v>
      </c>
      <c r="F3161" t="s">
        <v>87</v>
      </c>
      <c r="G3161" t="s">
        <v>112</v>
      </c>
      <c r="H3161">
        <v>1956</v>
      </c>
      <c r="I3161">
        <v>168</v>
      </c>
      <c r="J3161">
        <v>16.8</v>
      </c>
      <c r="K3161">
        <v>15</v>
      </c>
      <c r="L3161">
        <v>2021</v>
      </c>
      <c r="M3161">
        <v>87214</v>
      </c>
      <c r="N3161">
        <v>1</v>
      </c>
      <c r="O3161">
        <v>0</v>
      </c>
      <c r="P3161">
        <v>7.74</v>
      </c>
      <c r="Q3161" t="b">
        <f t="shared" si="441"/>
        <v>1</v>
      </c>
      <c r="R3161" t="b">
        <f t="shared" si="442"/>
        <v>0</v>
      </c>
      <c r="S3161" t="b">
        <f t="shared" si="443"/>
        <v>1</v>
      </c>
      <c r="T3161" t="b">
        <f t="shared" si="444"/>
        <v>0</v>
      </c>
      <c r="U3161" t="b">
        <f t="shared" si="445"/>
        <v>0</v>
      </c>
      <c r="V3161" t="b">
        <f t="shared" si="446"/>
        <v>0</v>
      </c>
      <c r="W3161" t="b">
        <f t="shared" si="447"/>
        <v>1</v>
      </c>
      <c r="X3161" t="b">
        <f t="shared" si="448"/>
        <v>0</v>
      </c>
      <c r="Y3161" t="b">
        <f t="shared" si="449"/>
        <v>0</v>
      </c>
    </row>
    <row r="3162" spans="1:25" x14ac:dyDescent="0.3">
      <c r="A3162">
        <v>3160</v>
      </c>
      <c r="B3162" t="s">
        <v>83</v>
      </c>
      <c r="C3162" t="s">
        <v>111</v>
      </c>
      <c r="D3162" t="s">
        <v>107</v>
      </c>
      <c r="E3162" t="s">
        <v>100</v>
      </c>
      <c r="F3162" t="s">
        <v>87</v>
      </c>
      <c r="G3162" t="s">
        <v>112</v>
      </c>
      <c r="H3162">
        <v>1956</v>
      </c>
      <c r="I3162">
        <v>168</v>
      </c>
      <c r="J3162">
        <v>16.8</v>
      </c>
      <c r="K3162">
        <v>15</v>
      </c>
      <c r="L3162">
        <v>2026</v>
      </c>
      <c r="M3162">
        <v>5494</v>
      </c>
      <c r="N3162">
        <v>1</v>
      </c>
      <c r="O3162">
        <v>0</v>
      </c>
      <c r="P3162">
        <v>15.17</v>
      </c>
      <c r="Q3162" t="b">
        <f t="shared" si="441"/>
        <v>1</v>
      </c>
      <c r="R3162" t="b">
        <f t="shared" si="442"/>
        <v>0</v>
      </c>
      <c r="S3162" t="b">
        <f t="shared" si="443"/>
        <v>0</v>
      </c>
      <c r="T3162" t="b">
        <f t="shared" si="444"/>
        <v>0</v>
      </c>
      <c r="U3162" t="b">
        <f t="shared" si="445"/>
        <v>0</v>
      </c>
      <c r="V3162" t="b">
        <f t="shared" si="446"/>
        <v>1</v>
      </c>
      <c r="W3162" t="b">
        <f t="shared" si="447"/>
        <v>1</v>
      </c>
      <c r="X3162" t="b">
        <f t="shared" si="448"/>
        <v>0</v>
      </c>
      <c r="Y3162" t="b">
        <f t="shared" si="449"/>
        <v>0</v>
      </c>
    </row>
    <row r="3163" spans="1:25" x14ac:dyDescent="0.3">
      <c r="A3163">
        <v>3161</v>
      </c>
      <c r="B3163" t="s">
        <v>83</v>
      </c>
      <c r="C3163" t="s">
        <v>111</v>
      </c>
      <c r="D3163" t="s">
        <v>107</v>
      </c>
      <c r="E3163" t="s">
        <v>100</v>
      </c>
      <c r="F3163" t="s">
        <v>87</v>
      </c>
      <c r="G3163" t="s">
        <v>112</v>
      </c>
      <c r="H3163">
        <v>1956</v>
      </c>
      <c r="I3163">
        <v>168</v>
      </c>
      <c r="J3163">
        <v>16.8</v>
      </c>
      <c r="K3163">
        <v>15</v>
      </c>
      <c r="L3163">
        <v>2020</v>
      </c>
      <c r="M3163">
        <v>82646</v>
      </c>
      <c r="N3163">
        <v>1</v>
      </c>
      <c r="O3163">
        <v>0</v>
      </c>
      <c r="P3163">
        <v>6.36</v>
      </c>
      <c r="Q3163" t="b">
        <f t="shared" si="441"/>
        <v>1</v>
      </c>
      <c r="R3163" t="b">
        <f t="shared" si="442"/>
        <v>0</v>
      </c>
      <c r="S3163" t="b">
        <f t="shared" si="443"/>
        <v>1</v>
      </c>
      <c r="T3163" t="b">
        <f t="shared" si="444"/>
        <v>0</v>
      </c>
      <c r="U3163" t="b">
        <f t="shared" si="445"/>
        <v>0</v>
      </c>
      <c r="V3163" t="b">
        <f t="shared" si="446"/>
        <v>0</v>
      </c>
      <c r="W3163" t="b">
        <f t="shared" si="447"/>
        <v>0</v>
      </c>
      <c r="X3163" t="b">
        <f t="shared" si="448"/>
        <v>0</v>
      </c>
      <c r="Y3163" t="b">
        <f t="shared" si="449"/>
        <v>0</v>
      </c>
    </row>
    <row r="3164" spans="1:25" x14ac:dyDescent="0.3">
      <c r="A3164">
        <v>3162</v>
      </c>
      <c r="B3164" t="s">
        <v>83</v>
      </c>
      <c r="C3164" t="s">
        <v>111</v>
      </c>
      <c r="D3164" t="s">
        <v>107</v>
      </c>
      <c r="E3164" t="s">
        <v>100</v>
      </c>
      <c r="F3164" t="s">
        <v>87</v>
      </c>
      <c r="G3164" t="s">
        <v>112</v>
      </c>
      <c r="H3164">
        <v>1956</v>
      </c>
      <c r="I3164">
        <v>168</v>
      </c>
      <c r="J3164">
        <v>16.8</v>
      </c>
      <c r="K3164">
        <v>15</v>
      </c>
      <c r="L3164">
        <v>2020</v>
      </c>
      <c r="M3164">
        <v>74349</v>
      </c>
      <c r="N3164">
        <v>1</v>
      </c>
      <c r="O3164">
        <v>1</v>
      </c>
      <c r="P3164">
        <v>5.46</v>
      </c>
      <c r="Q3164" t="b">
        <f t="shared" si="441"/>
        <v>1</v>
      </c>
      <c r="R3164" t="b">
        <f t="shared" si="442"/>
        <v>0</v>
      </c>
      <c r="S3164" t="b">
        <f t="shared" si="443"/>
        <v>1</v>
      </c>
      <c r="T3164" t="b">
        <f t="shared" si="444"/>
        <v>0</v>
      </c>
      <c r="U3164" t="b">
        <f t="shared" si="445"/>
        <v>0</v>
      </c>
      <c r="V3164" t="b">
        <f t="shared" si="446"/>
        <v>0</v>
      </c>
      <c r="W3164" t="b">
        <f t="shared" si="447"/>
        <v>0</v>
      </c>
      <c r="X3164" t="b">
        <f t="shared" si="448"/>
        <v>0</v>
      </c>
      <c r="Y3164" t="b">
        <f t="shared" si="449"/>
        <v>0</v>
      </c>
    </row>
    <row r="3165" spans="1:25" x14ac:dyDescent="0.3">
      <c r="A3165">
        <v>3163</v>
      </c>
      <c r="B3165" t="s">
        <v>83</v>
      </c>
      <c r="C3165" t="s">
        <v>111</v>
      </c>
      <c r="D3165" t="s">
        <v>107</v>
      </c>
      <c r="E3165" t="s">
        <v>100</v>
      </c>
      <c r="F3165" t="s">
        <v>87</v>
      </c>
      <c r="G3165" t="s">
        <v>112</v>
      </c>
      <c r="H3165">
        <v>1956</v>
      </c>
      <c r="I3165">
        <v>168</v>
      </c>
      <c r="J3165">
        <v>16.8</v>
      </c>
      <c r="K3165">
        <v>15</v>
      </c>
      <c r="L3165">
        <v>2025</v>
      </c>
      <c r="M3165">
        <v>25054</v>
      </c>
      <c r="N3165">
        <v>1</v>
      </c>
      <c r="O3165">
        <v>0</v>
      </c>
      <c r="P3165">
        <v>13.36</v>
      </c>
      <c r="Q3165" t="b">
        <f t="shared" si="441"/>
        <v>1</v>
      </c>
      <c r="R3165" t="b">
        <f t="shared" si="442"/>
        <v>0</v>
      </c>
      <c r="S3165" t="b">
        <f t="shared" si="443"/>
        <v>0</v>
      </c>
      <c r="T3165" t="b">
        <f t="shared" si="444"/>
        <v>0</v>
      </c>
      <c r="U3165" t="b">
        <f t="shared" si="445"/>
        <v>0</v>
      </c>
      <c r="V3165" t="b">
        <f t="shared" si="446"/>
        <v>1</v>
      </c>
      <c r="W3165" t="b">
        <f t="shared" si="447"/>
        <v>1</v>
      </c>
      <c r="X3165" t="b">
        <f t="shared" si="448"/>
        <v>0</v>
      </c>
      <c r="Y3165" t="b">
        <f t="shared" si="449"/>
        <v>0</v>
      </c>
    </row>
    <row r="3166" spans="1:25" x14ac:dyDescent="0.3">
      <c r="A3166">
        <v>3164</v>
      </c>
      <c r="B3166" t="s">
        <v>83</v>
      </c>
      <c r="C3166" t="s">
        <v>111</v>
      </c>
      <c r="D3166" t="s">
        <v>107</v>
      </c>
      <c r="E3166" t="s">
        <v>100</v>
      </c>
      <c r="F3166" t="s">
        <v>87</v>
      </c>
      <c r="G3166" t="s">
        <v>112</v>
      </c>
      <c r="H3166">
        <v>1956</v>
      </c>
      <c r="I3166">
        <v>168</v>
      </c>
      <c r="J3166">
        <v>16.8</v>
      </c>
      <c r="K3166">
        <v>15</v>
      </c>
      <c r="L3166">
        <v>2020</v>
      </c>
      <c r="M3166">
        <v>97091</v>
      </c>
      <c r="N3166">
        <v>2</v>
      </c>
      <c r="O3166">
        <v>0</v>
      </c>
      <c r="P3166">
        <v>5.85</v>
      </c>
      <c r="Q3166" t="b">
        <f t="shared" si="441"/>
        <v>1</v>
      </c>
      <c r="R3166" t="b">
        <f t="shared" si="442"/>
        <v>0</v>
      </c>
      <c r="S3166" t="b">
        <f t="shared" si="443"/>
        <v>1</v>
      </c>
      <c r="T3166" t="b">
        <f t="shared" si="444"/>
        <v>0</v>
      </c>
      <c r="U3166" t="b">
        <f t="shared" si="445"/>
        <v>0</v>
      </c>
      <c r="V3166" t="b">
        <f t="shared" si="446"/>
        <v>0</v>
      </c>
      <c r="W3166" t="b">
        <f t="shared" si="447"/>
        <v>0</v>
      </c>
      <c r="X3166" t="b">
        <f t="shared" si="448"/>
        <v>0</v>
      </c>
      <c r="Y3166" t="b">
        <f t="shared" si="449"/>
        <v>0</v>
      </c>
    </row>
    <row r="3167" spans="1:25" x14ac:dyDescent="0.3">
      <c r="A3167">
        <v>3165</v>
      </c>
      <c r="B3167" t="s">
        <v>83</v>
      </c>
      <c r="C3167" t="s">
        <v>111</v>
      </c>
      <c r="D3167" t="s">
        <v>107</v>
      </c>
      <c r="E3167" t="s">
        <v>100</v>
      </c>
      <c r="F3167" t="s">
        <v>87</v>
      </c>
      <c r="G3167" t="s">
        <v>112</v>
      </c>
      <c r="H3167">
        <v>1956</v>
      </c>
      <c r="I3167">
        <v>168</v>
      </c>
      <c r="J3167">
        <v>16.8</v>
      </c>
      <c r="K3167">
        <v>15</v>
      </c>
      <c r="L3167">
        <v>2023</v>
      </c>
      <c r="M3167">
        <v>62220</v>
      </c>
      <c r="N3167">
        <v>1</v>
      </c>
      <c r="O3167">
        <v>0</v>
      </c>
      <c r="P3167">
        <v>10.36</v>
      </c>
      <c r="Q3167" t="b">
        <f t="shared" si="441"/>
        <v>1</v>
      </c>
      <c r="R3167" t="b">
        <f t="shared" si="442"/>
        <v>0</v>
      </c>
      <c r="S3167" t="b">
        <f t="shared" si="443"/>
        <v>1</v>
      </c>
      <c r="T3167" t="b">
        <f t="shared" si="444"/>
        <v>0</v>
      </c>
      <c r="U3167" t="b">
        <f t="shared" si="445"/>
        <v>0</v>
      </c>
      <c r="V3167" t="b">
        <f t="shared" si="446"/>
        <v>1</v>
      </c>
      <c r="W3167" t="b">
        <f t="shared" si="447"/>
        <v>1</v>
      </c>
      <c r="X3167" t="b">
        <f t="shared" si="448"/>
        <v>0</v>
      </c>
      <c r="Y3167" t="b">
        <f t="shared" si="449"/>
        <v>0</v>
      </c>
    </row>
    <row r="3168" spans="1:25" x14ac:dyDescent="0.3">
      <c r="A3168">
        <v>3166</v>
      </c>
      <c r="B3168" t="s">
        <v>83</v>
      </c>
      <c r="C3168" t="s">
        <v>111</v>
      </c>
      <c r="D3168" t="s">
        <v>107</v>
      </c>
      <c r="E3168" t="s">
        <v>100</v>
      </c>
      <c r="F3168" t="s">
        <v>87</v>
      </c>
      <c r="G3168" t="s">
        <v>112</v>
      </c>
      <c r="H3168">
        <v>1956</v>
      </c>
      <c r="I3168">
        <v>168</v>
      </c>
      <c r="J3168">
        <v>16.8</v>
      </c>
      <c r="K3168">
        <v>15</v>
      </c>
      <c r="L3168">
        <v>2026</v>
      </c>
      <c r="M3168">
        <v>4469</v>
      </c>
      <c r="N3168">
        <v>1</v>
      </c>
      <c r="O3168">
        <v>0</v>
      </c>
      <c r="P3168">
        <v>14.85</v>
      </c>
      <c r="Q3168" t="b">
        <f t="shared" si="441"/>
        <v>1</v>
      </c>
      <c r="R3168" t="b">
        <f t="shared" si="442"/>
        <v>0</v>
      </c>
      <c r="S3168" t="b">
        <f t="shared" si="443"/>
        <v>0</v>
      </c>
      <c r="T3168" t="b">
        <f t="shared" si="444"/>
        <v>0</v>
      </c>
      <c r="U3168" t="b">
        <f t="shared" si="445"/>
        <v>0</v>
      </c>
      <c r="V3168" t="b">
        <f t="shared" si="446"/>
        <v>1</v>
      </c>
      <c r="W3168" t="b">
        <f t="shared" si="447"/>
        <v>1</v>
      </c>
      <c r="X3168" t="b">
        <f t="shared" si="448"/>
        <v>0</v>
      </c>
      <c r="Y3168" t="b">
        <f t="shared" si="449"/>
        <v>0</v>
      </c>
    </row>
    <row r="3169" spans="1:25" x14ac:dyDescent="0.3">
      <c r="A3169">
        <v>3167</v>
      </c>
      <c r="B3169" t="s">
        <v>83</v>
      </c>
      <c r="C3169" t="s">
        <v>111</v>
      </c>
      <c r="D3169" t="s">
        <v>107</v>
      </c>
      <c r="E3169" t="s">
        <v>100</v>
      </c>
      <c r="F3169" t="s">
        <v>87</v>
      </c>
      <c r="G3169" t="s">
        <v>112</v>
      </c>
      <c r="H3169">
        <v>1956</v>
      </c>
      <c r="I3169">
        <v>168</v>
      </c>
      <c r="J3169">
        <v>16.8</v>
      </c>
      <c r="K3169">
        <v>15</v>
      </c>
      <c r="L3169">
        <v>2020</v>
      </c>
      <c r="M3169">
        <v>102924</v>
      </c>
      <c r="N3169">
        <v>1</v>
      </c>
      <c r="O3169">
        <v>0</v>
      </c>
      <c r="P3169">
        <v>6.05</v>
      </c>
      <c r="Q3169" t="b">
        <f t="shared" si="441"/>
        <v>1</v>
      </c>
      <c r="R3169" t="b">
        <f t="shared" si="442"/>
        <v>0</v>
      </c>
      <c r="S3169" t="b">
        <f t="shared" si="443"/>
        <v>1</v>
      </c>
      <c r="T3169" t="b">
        <f t="shared" si="444"/>
        <v>0</v>
      </c>
      <c r="U3169" t="b">
        <f t="shared" si="445"/>
        <v>0</v>
      </c>
      <c r="V3169" t="b">
        <f t="shared" si="446"/>
        <v>0</v>
      </c>
      <c r="W3169" t="b">
        <f t="shared" si="447"/>
        <v>0</v>
      </c>
      <c r="X3169" t="b">
        <f t="shared" si="448"/>
        <v>0</v>
      </c>
      <c r="Y3169" t="b">
        <f t="shared" si="449"/>
        <v>0</v>
      </c>
    </row>
    <row r="3170" spans="1:25" x14ac:dyDescent="0.3">
      <c r="A3170">
        <v>3168</v>
      </c>
      <c r="B3170" t="s">
        <v>83</v>
      </c>
      <c r="C3170" t="s">
        <v>111</v>
      </c>
      <c r="D3170" t="s">
        <v>107</v>
      </c>
      <c r="E3170" t="s">
        <v>100</v>
      </c>
      <c r="F3170" t="s">
        <v>87</v>
      </c>
      <c r="G3170" t="s">
        <v>112</v>
      </c>
      <c r="H3170">
        <v>1956</v>
      </c>
      <c r="I3170">
        <v>168</v>
      </c>
      <c r="J3170">
        <v>16.8</v>
      </c>
      <c r="K3170">
        <v>15</v>
      </c>
      <c r="L3170">
        <v>2026</v>
      </c>
      <c r="M3170">
        <v>7958</v>
      </c>
      <c r="N3170">
        <v>1</v>
      </c>
      <c r="O3170">
        <v>0</v>
      </c>
      <c r="P3170">
        <v>14.73</v>
      </c>
      <c r="Q3170" t="b">
        <f t="shared" si="441"/>
        <v>1</v>
      </c>
      <c r="R3170" t="b">
        <f t="shared" si="442"/>
        <v>0</v>
      </c>
      <c r="S3170" t="b">
        <f t="shared" si="443"/>
        <v>0</v>
      </c>
      <c r="T3170" t="b">
        <f t="shared" si="444"/>
        <v>0</v>
      </c>
      <c r="U3170" t="b">
        <f t="shared" si="445"/>
        <v>0</v>
      </c>
      <c r="V3170" t="b">
        <f t="shared" si="446"/>
        <v>1</v>
      </c>
      <c r="W3170" t="b">
        <f t="shared" si="447"/>
        <v>1</v>
      </c>
      <c r="X3170" t="b">
        <f t="shared" si="448"/>
        <v>0</v>
      </c>
      <c r="Y3170" t="b">
        <f t="shared" si="449"/>
        <v>0</v>
      </c>
    </row>
    <row r="3171" spans="1:25" x14ac:dyDescent="0.3">
      <c r="A3171">
        <v>3169</v>
      </c>
      <c r="B3171" t="s">
        <v>83</v>
      </c>
      <c r="C3171" t="s">
        <v>111</v>
      </c>
      <c r="D3171" t="s">
        <v>107</v>
      </c>
      <c r="E3171" t="s">
        <v>100</v>
      </c>
      <c r="F3171" t="s">
        <v>87</v>
      </c>
      <c r="G3171" t="s">
        <v>112</v>
      </c>
      <c r="H3171">
        <v>1956</v>
      </c>
      <c r="I3171">
        <v>168</v>
      </c>
      <c r="J3171">
        <v>16.8</v>
      </c>
      <c r="K3171">
        <v>15</v>
      </c>
      <c r="L3171">
        <v>2024</v>
      </c>
      <c r="M3171">
        <v>28910</v>
      </c>
      <c r="N3171">
        <v>1</v>
      </c>
      <c r="O3171">
        <v>0</v>
      </c>
      <c r="P3171">
        <v>11.82</v>
      </c>
      <c r="Q3171" t="b">
        <f t="shared" si="441"/>
        <v>1</v>
      </c>
      <c r="R3171" t="b">
        <f t="shared" si="442"/>
        <v>0</v>
      </c>
      <c r="S3171" t="b">
        <f t="shared" si="443"/>
        <v>0</v>
      </c>
      <c r="T3171" t="b">
        <f t="shared" si="444"/>
        <v>0</v>
      </c>
      <c r="U3171" t="b">
        <f t="shared" si="445"/>
        <v>0</v>
      </c>
      <c r="V3171" t="b">
        <f t="shared" si="446"/>
        <v>1</v>
      </c>
      <c r="W3171" t="b">
        <f t="shared" si="447"/>
        <v>1</v>
      </c>
      <c r="X3171" t="b">
        <f t="shared" si="448"/>
        <v>0</v>
      </c>
      <c r="Y3171" t="b">
        <f t="shared" si="449"/>
        <v>0</v>
      </c>
    </row>
    <row r="3172" spans="1:25" x14ac:dyDescent="0.3">
      <c r="A3172">
        <v>3170</v>
      </c>
      <c r="B3172" t="s">
        <v>83</v>
      </c>
      <c r="C3172" t="s">
        <v>111</v>
      </c>
      <c r="D3172" t="s">
        <v>107</v>
      </c>
      <c r="E3172" t="s">
        <v>100</v>
      </c>
      <c r="F3172" t="s">
        <v>87</v>
      </c>
      <c r="G3172" t="s">
        <v>112</v>
      </c>
      <c r="H3172">
        <v>1956</v>
      </c>
      <c r="I3172">
        <v>168</v>
      </c>
      <c r="J3172">
        <v>16.8</v>
      </c>
      <c r="K3172">
        <v>15</v>
      </c>
      <c r="L3172">
        <v>2025</v>
      </c>
      <c r="M3172">
        <v>26126</v>
      </c>
      <c r="N3172">
        <v>1</v>
      </c>
      <c r="O3172">
        <v>0</v>
      </c>
      <c r="P3172">
        <v>13.21</v>
      </c>
      <c r="Q3172" t="b">
        <f t="shared" si="441"/>
        <v>1</v>
      </c>
      <c r="R3172" t="b">
        <f t="shared" si="442"/>
        <v>0</v>
      </c>
      <c r="S3172" t="b">
        <f t="shared" si="443"/>
        <v>0</v>
      </c>
      <c r="T3172" t="b">
        <f t="shared" si="444"/>
        <v>0</v>
      </c>
      <c r="U3172" t="b">
        <f t="shared" si="445"/>
        <v>0</v>
      </c>
      <c r="V3172" t="b">
        <f t="shared" si="446"/>
        <v>1</v>
      </c>
      <c r="W3172" t="b">
        <f t="shared" si="447"/>
        <v>1</v>
      </c>
      <c r="X3172" t="b">
        <f t="shared" si="448"/>
        <v>0</v>
      </c>
      <c r="Y3172" t="b">
        <f t="shared" si="449"/>
        <v>0</v>
      </c>
    </row>
    <row r="3173" spans="1:25" x14ac:dyDescent="0.3">
      <c r="A3173">
        <v>3171</v>
      </c>
      <c r="B3173" t="s">
        <v>83</v>
      </c>
      <c r="C3173" t="s">
        <v>111</v>
      </c>
      <c r="D3173" t="s">
        <v>107</v>
      </c>
      <c r="E3173" t="s">
        <v>100</v>
      </c>
      <c r="F3173" t="s">
        <v>87</v>
      </c>
      <c r="G3173" t="s">
        <v>112</v>
      </c>
      <c r="H3173">
        <v>1956</v>
      </c>
      <c r="I3173">
        <v>168</v>
      </c>
      <c r="J3173">
        <v>16.8</v>
      </c>
      <c r="K3173">
        <v>15</v>
      </c>
      <c r="L3173">
        <v>2024</v>
      </c>
      <c r="M3173">
        <v>30774</v>
      </c>
      <c r="N3173">
        <v>3</v>
      </c>
      <c r="O3173">
        <v>1</v>
      </c>
      <c r="P3173">
        <v>10.41</v>
      </c>
      <c r="Q3173" t="b">
        <f t="shared" si="441"/>
        <v>1</v>
      </c>
      <c r="R3173" t="b">
        <f t="shared" si="442"/>
        <v>0</v>
      </c>
      <c r="S3173" t="b">
        <f t="shared" si="443"/>
        <v>0</v>
      </c>
      <c r="T3173" t="b">
        <f t="shared" si="444"/>
        <v>0</v>
      </c>
      <c r="U3173" t="b">
        <f t="shared" si="445"/>
        <v>0</v>
      </c>
      <c r="V3173" t="b">
        <f t="shared" si="446"/>
        <v>1</v>
      </c>
      <c r="W3173" t="b">
        <f t="shared" si="447"/>
        <v>1</v>
      </c>
      <c r="X3173" t="b">
        <f t="shared" si="448"/>
        <v>0</v>
      </c>
      <c r="Y3173" t="b">
        <f t="shared" si="449"/>
        <v>0</v>
      </c>
    </row>
    <row r="3174" spans="1:25" x14ac:dyDescent="0.3">
      <c r="A3174">
        <v>3172</v>
      </c>
      <c r="B3174" t="s">
        <v>83</v>
      </c>
      <c r="C3174" t="s">
        <v>111</v>
      </c>
      <c r="D3174" t="s">
        <v>107</v>
      </c>
      <c r="E3174" t="s">
        <v>100</v>
      </c>
      <c r="F3174" t="s">
        <v>87</v>
      </c>
      <c r="G3174" t="s">
        <v>112</v>
      </c>
      <c r="H3174">
        <v>1956</v>
      </c>
      <c r="I3174">
        <v>168</v>
      </c>
      <c r="J3174">
        <v>16.8</v>
      </c>
      <c r="K3174">
        <v>15</v>
      </c>
      <c r="L3174">
        <v>2021</v>
      </c>
      <c r="M3174">
        <v>96508</v>
      </c>
      <c r="N3174">
        <v>1</v>
      </c>
      <c r="O3174">
        <v>0</v>
      </c>
      <c r="P3174">
        <v>6.88</v>
      </c>
      <c r="Q3174" t="b">
        <f t="shared" si="441"/>
        <v>1</v>
      </c>
      <c r="R3174" t="b">
        <f t="shared" si="442"/>
        <v>0</v>
      </c>
      <c r="S3174" t="b">
        <f t="shared" si="443"/>
        <v>1</v>
      </c>
      <c r="T3174" t="b">
        <f t="shared" si="444"/>
        <v>0</v>
      </c>
      <c r="U3174" t="b">
        <f t="shared" si="445"/>
        <v>0</v>
      </c>
      <c r="V3174" t="b">
        <f t="shared" si="446"/>
        <v>0</v>
      </c>
      <c r="W3174" t="b">
        <f t="shared" si="447"/>
        <v>0</v>
      </c>
      <c r="X3174" t="b">
        <f t="shared" si="448"/>
        <v>0</v>
      </c>
      <c r="Y3174" t="b">
        <f t="shared" si="449"/>
        <v>0</v>
      </c>
    </row>
    <row r="3175" spans="1:25" x14ac:dyDescent="0.3">
      <c r="A3175">
        <v>3173</v>
      </c>
      <c r="B3175" t="s">
        <v>83</v>
      </c>
      <c r="C3175" t="s">
        <v>111</v>
      </c>
      <c r="D3175" t="s">
        <v>107</v>
      </c>
      <c r="E3175" t="s">
        <v>100</v>
      </c>
      <c r="F3175" t="s">
        <v>87</v>
      </c>
      <c r="G3175" t="s">
        <v>112</v>
      </c>
      <c r="H3175">
        <v>1956</v>
      </c>
      <c r="I3175">
        <v>168</v>
      </c>
      <c r="J3175">
        <v>16.8</v>
      </c>
      <c r="K3175">
        <v>15</v>
      </c>
      <c r="L3175">
        <v>2025</v>
      </c>
      <c r="M3175">
        <v>14918</v>
      </c>
      <c r="N3175">
        <v>1</v>
      </c>
      <c r="O3175">
        <v>0</v>
      </c>
      <c r="P3175">
        <v>13.16</v>
      </c>
      <c r="Q3175" t="b">
        <f t="shared" si="441"/>
        <v>1</v>
      </c>
      <c r="R3175" t="b">
        <f t="shared" si="442"/>
        <v>0</v>
      </c>
      <c r="S3175" t="b">
        <f t="shared" si="443"/>
        <v>0</v>
      </c>
      <c r="T3175" t="b">
        <f t="shared" si="444"/>
        <v>0</v>
      </c>
      <c r="U3175" t="b">
        <f t="shared" si="445"/>
        <v>0</v>
      </c>
      <c r="V3175" t="b">
        <f t="shared" si="446"/>
        <v>1</v>
      </c>
      <c r="W3175" t="b">
        <f t="shared" si="447"/>
        <v>1</v>
      </c>
      <c r="X3175" t="b">
        <f t="shared" si="448"/>
        <v>0</v>
      </c>
      <c r="Y3175" t="b">
        <f t="shared" si="449"/>
        <v>0</v>
      </c>
    </row>
    <row r="3176" spans="1:25" x14ac:dyDescent="0.3">
      <c r="A3176">
        <v>3174</v>
      </c>
      <c r="B3176" t="s">
        <v>83</v>
      </c>
      <c r="C3176" t="s">
        <v>111</v>
      </c>
      <c r="D3176" t="s">
        <v>107</v>
      </c>
      <c r="E3176" t="s">
        <v>100</v>
      </c>
      <c r="F3176" t="s">
        <v>87</v>
      </c>
      <c r="G3176" t="s">
        <v>112</v>
      </c>
      <c r="H3176">
        <v>1956</v>
      </c>
      <c r="I3176">
        <v>168</v>
      </c>
      <c r="J3176">
        <v>16.8</v>
      </c>
      <c r="K3176">
        <v>15</v>
      </c>
      <c r="L3176">
        <v>2026</v>
      </c>
      <c r="M3176">
        <v>6063</v>
      </c>
      <c r="N3176">
        <v>1</v>
      </c>
      <c r="O3176">
        <v>0</v>
      </c>
      <c r="P3176">
        <v>14.56</v>
      </c>
      <c r="Q3176" t="b">
        <f t="shared" si="441"/>
        <v>1</v>
      </c>
      <c r="R3176" t="b">
        <f t="shared" si="442"/>
        <v>0</v>
      </c>
      <c r="S3176" t="b">
        <f t="shared" si="443"/>
        <v>0</v>
      </c>
      <c r="T3176" t="b">
        <f t="shared" si="444"/>
        <v>0</v>
      </c>
      <c r="U3176" t="b">
        <f t="shared" si="445"/>
        <v>0</v>
      </c>
      <c r="V3176" t="b">
        <f t="shared" si="446"/>
        <v>1</v>
      </c>
      <c r="W3176" t="b">
        <f t="shared" si="447"/>
        <v>1</v>
      </c>
      <c r="X3176" t="b">
        <f t="shared" si="448"/>
        <v>0</v>
      </c>
      <c r="Y3176" t="b">
        <f t="shared" si="449"/>
        <v>0</v>
      </c>
    </row>
    <row r="3177" spans="1:25" x14ac:dyDescent="0.3">
      <c r="A3177">
        <v>3175</v>
      </c>
      <c r="B3177" t="s">
        <v>83</v>
      </c>
      <c r="C3177" t="s">
        <v>111</v>
      </c>
      <c r="D3177" t="s">
        <v>107</v>
      </c>
      <c r="E3177" t="s">
        <v>100</v>
      </c>
      <c r="F3177" t="s">
        <v>87</v>
      </c>
      <c r="G3177" t="s">
        <v>112</v>
      </c>
      <c r="H3177">
        <v>1956</v>
      </c>
      <c r="I3177">
        <v>168</v>
      </c>
      <c r="J3177">
        <v>16.8</v>
      </c>
      <c r="K3177">
        <v>15</v>
      </c>
      <c r="L3177">
        <v>2020</v>
      </c>
      <c r="M3177">
        <v>56610</v>
      </c>
      <c r="N3177">
        <v>2</v>
      </c>
      <c r="O3177">
        <v>0</v>
      </c>
      <c r="P3177">
        <v>6.74</v>
      </c>
      <c r="Q3177" t="b">
        <f t="shared" si="441"/>
        <v>1</v>
      </c>
      <c r="R3177" t="b">
        <f t="shared" si="442"/>
        <v>0</v>
      </c>
      <c r="S3177" t="b">
        <f t="shared" si="443"/>
        <v>1</v>
      </c>
      <c r="T3177" t="b">
        <f t="shared" si="444"/>
        <v>0</v>
      </c>
      <c r="U3177" t="b">
        <f t="shared" si="445"/>
        <v>0</v>
      </c>
      <c r="V3177" t="b">
        <f t="shared" si="446"/>
        <v>0</v>
      </c>
      <c r="W3177" t="b">
        <f t="shared" si="447"/>
        <v>0</v>
      </c>
      <c r="X3177" t="b">
        <f t="shared" si="448"/>
        <v>0</v>
      </c>
      <c r="Y3177" t="b">
        <f t="shared" si="449"/>
        <v>0</v>
      </c>
    </row>
    <row r="3178" spans="1:25" x14ac:dyDescent="0.3">
      <c r="A3178">
        <v>3176</v>
      </c>
      <c r="B3178" t="s">
        <v>83</v>
      </c>
      <c r="C3178" t="s">
        <v>111</v>
      </c>
      <c r="D3178" t="s">
        <v>107</v>
      </c>
      <c r="E3178" t="s">
        <v>100</v>
      </c>
      <c r="F3178" t="s">
        <v>87</v>
      </c>
      <c r="G3178" t="s">
        <v>112</v>
      </c>
      <c r="H3178">
        <v>1956</v>
      </c>
      <c r="I3178">
        <v>168</v>
      </c>
      <c r="J3178">
        <v>16.8</v>
      </c>
      <c r="K3178">
        <v>15</v>
      </c>
      <c r="L3178">
        <v>2024</v>
      </c>
      <c r="M3178">
        <v>26363</v>
      </c>
      <c r="N3178">
        <v>1</v>
      </c>
      <c r="O3178">
        <v>0</v>
      </c>
      <c r="P3178">
        <v>12.07</v>
      </c>
      <c r="Q3178" t="b">
        <f t="shared" si="441"/>
        <v>1</v>
      </c>
      <c r="R3178" t="b">
        <f t="shared" si="442"/>
        <v>0</v>
      </c>
      <c r="S3178" t="b">
        <f t="shared" si="443"/>
        <v>0</v>
      </c>
      <c r="T3178" t="b">
        <f t="shared" si="444"/>
        <v>0</v>
      </c>
      <c r="U3178" t="b">
        <f t="shared" si="445"/>
        <v>0</v>
      </c>
      <c r="V3178" t="b">
        <f t="shared" si="446"/>
        <v>1</v>
      </c>
      <c r="W3178" t="b">
        <f t="shared" si="447"/>
        <v>1</v>
      </c>
      <c r="X3178" t="b">
        <f t="shared" si="448"/>
        <v>0</v>
      </c>
      <c r="Y3178" t="b">
        <f t="shared" si="449"/>
        <v>0</v>
      </c>
    </row>
    <row r="3179" spans="1:25" x14ac:dyDescent="0.3">
      <c r="A3179">
        <v>3177</v>
      </c>
      <c r="B3179" t="s">
        <v>83</v>
      </c>
      <c r="C3179" t="s">
        <v>111</v>
      </c>
      <c r="D3179" t="s">
        <v>107</v>
      </c>
      <c r="E3179" t="s">
        <v>100</v>
      </c>
      <c r="F3179" t="s">
        <v>87</v>
      </c>
      <c r="G3179" t="s">
        <v>112</v>
      </c>
      <c r="H3179">
        <v>1956</v>
      </c>
      <c r="I3179">
        <v>168</v>
      </c>
      <c r="J3179">
        <v>16.8</v>
      </c>
      <c r="K3179">
        <v>15</v>
      </c>
      <c r="L3179">
        <v>2026</v>
      </c>
      <c r="M3179">
        <v>9588</v>
      </c>
      <c r="N3179">
        <v>1</v>
      </c>
      <c r="O3179">
        <v>0</v>
      </c>
      <c r="P3179">
        <v>15.21</v>
      </c>
      <c r="Q3179" t="b">
        <f t="shared" si="441"/>
        <v>1</v>
      </c>
      <c r="R3179" t="b">
        <f t="shared" si="442"/>
        <v>0</v>
      </c>
      <c r="S3179" t="b">
        <f t="shared" si="443"/>
        <v>0</v>
      </c>
      <c r="T3179" t="b">
        <f t="shared" si="444"/>
        <v>0</v>
      </c>
      <c r="U3179" t="b">
        <f t="shared" si="445"/>
        <v>0</v>
      </c>
      <c r="V3179" t="b">
        <f t="shared" si="446"/>
        <v>1</v>
      </c>
      <c r="W3179" t="b">
        <f t="shared" si="447"/>
        <v>1</v>
      </c>
      <c r="X3179" t="b">
        <f t="shared" si="448"/>
        <v>0</v>
      </c>
      <c r="Y3179" t="b">
        <f t="shared" si="449"/>
        <v>0</v>
      </c>
    </row>
    <row r="3180" spans="1:25" x14ac:dyDescent="0.3">
      <c r="A3180">
        <v>3178</v>
      </c>
      <c r="B3180" t="s">
        <v>83</v>
      </c>
      <c r="C3180" t="s">
        <v>111</v>
      </c>
      <c r="D3180" t="s">
        <v>107</v>
      </c>
      <c r="E3180" t="s">
        <v>100</v>
      </c>
      <c r="F3180" t="s">
        <v>87</v>
      </c>
      <c r="G3180" t="s">
        <v>112</v>
      </c>
      <c r="H3180">
        <v>1956</v>
      </c>
      <c r="I3180">
        <v>168</v>
      </c>
      <c r="J3180">
        <v>16.8</v>
      </c>
      <c r="K3180">
        <v>15</v>
      </c>
      <c r="L3180">
        <v>2024</v>
      </c>
      <c r="M3180">
        <v>20940</v>
      </c>
      <c r="N3180">
        <v>1</v>
      </c>
      <c r="O3180">
        <v>0</v>
      </c>
      <c r="P3180">
        <v>12.33</v>
      </c>
      <c r="Q3180" t="b">
        <f t="shared" si="441"/>
        <v>1</v>
      </c>
      <c r="R3180" t="b">
        <f t="shared" si="442"/>
        <v>0</v>
      </c>
      <c r="S3180" t="b">
        <f t="shared" si="443"/>
        <v>0</v>
      </c>
      <c r="T3180" t="b">
        <f t="shared" si="444"/>
        <v>0</v>
      </c>
      <c r="U3180" t="b">
        <f t="shared" si="445"/>
        <v>0</v>
      </c>
      <c r="V3180" t="b">
        <f t="shared" si="446"/>
        <v>1</v>
      </c>
      <c r="W3180" t="b">
        <f t="shared" si="447"/>
        <v>1</v>
      </c>
      <c r="X3180" t="b">
        <f t="shared" si="448"/>
        <v>0</v>
      </c>
      <c r="Y3180" t="b">
        <f t="shared" si="449"/>
        <v>0</v>
      </c>
    </row>
    <row r="3181" spans="1:25" x14ac:dyDescent="0.3">
      <c r="A3181">
        <v>3179</v>
      </c>
      <c r="B3181" t="s">
        <v>83</v>
      </c>
      <c r="C3181" t="s">
        <v>111</v>
      </c>
      <c r="D3181" t="s">
        <v>107</v>
      </c>
      <c r="E3181" t="s">
        <v>100</v>
      </c>
      <c r="F3181" t="s">
        <v>87</v>
      </c>
      <c r="G3181" t="s">
        <v>112</v>
      </c>
      <c r="H3181">
        <v>1956</v>
      </c>
      <c r="I3181">
        <v>168</v>
      </c>
      <c r="J3181">
        <v>16.8</v>
      </c>
      <c r="K3181">
        <v>15</v>
      </c>
      <c r="L3181">
        <v>2026</v>
      </c>
      <c r="M3181">
        <v>4225</v>
      </c>
      <c r="N3181">
        <v>2</v>
      </c>
      <c r="O3181">
        <v>0</v>
      </c>
      <c r="P3181">
        <v>14.56</v>
      </c>
      <c r="Q3181" t="b">
        <f t="shared" si="441"/>
        <v>1</v>
      </c>
      <c r="R3181" t="b">
        <f t="shared" si="442"/>
        <v>0</v>
      </c>
      <c r="S3181" t="b">
        <f t="shared" si="443"/>
        <v>0</v>
      </c>
      <c r="T3181" t="b">
        <f t="shared" si="444"/>
        <v>0</v>
      </c>
      <c r="U3181" t="b">
        <f t="shared" si="445"/>
        <v>0</v>
      </c>
      <c r="V3181" t="b">
        <f t="shared" si="446"/>
        <v>1</v>
      </c>
      <c r="W3181" t="b">
        <f t="shared" si="447"/>
        <v>1</v>
      </c>
      <c r="X3181" t="b">
        <f t="shared" si="448"/>
        <v>0</v>
      </c>
      <c r="Y3181" t="b">
        <f t="shared" si="449"/>
        <v>0</v>
      </c>
    </row>
    <row r="3182" spans="1:25" x14ac:dyDescent="0.3">
      <c r="A3182">
        <v>3180</v>
      </c>
      <c r="B3182" t="s">
        <v>83</v>
      </c>
      <c r="C3182" t="s">
        <v>111</v>
      </c>
      <c r="D3182" t="s">
        <v>107</v>
      </c>
      <c r="E3182" t="s">
        <v>100</v>
      </c>
      <c r="F3182" t="s">
        <v>87</v>
      </c>
      <c r="G3182" t="s">
        <v>112</v>
      </c>
      <c r="H3182">
        <v>1956</v>
      </c>
      <c r="I3182">
        <v>168</v>
      </c>
      <c r="J3182">
        <v>16.8</v>
      </c>
      <c r="K3182">
        <v>15</v>
      </c>
      <c r="L3182">
        <v>2026</v>
      </c>
      <c r="M3182">
        <v>8329</v>
      </c>
      <c r="N3182">
        <v>1</v>
      </c>
      <c r="O3182">
        <v>0</v>
      </c>
      <c r="P3182">
        <v>15.15</v>
      </c>
      <c r="Q3182" t="b">
        <f t="shared" si="441"/>
        <v>1</v>
      </c>
      <c r="R3182" t="b">
        <f t="shared" si="442"/>
        <v>0</v>
      </c>
      <c r="S3182" t="b">
        <f t="shared" si="443"/>
        <v>0</v>
      </c>
      <c r="T3182" t="b">
        <f t="shared" si="444"/>
        <v>0</v>
      </c>
      <c r="U3182" t="b">
        <f t="shared" si="445"/>
        <v>0</v>
      </c>
      <c r="V3182" t="b">
        <f t="shared" si="446"/>
        <v>1</v>
      </c>
      <c r="W3182" t="b">
        <f t="shared" si="447"/>
        <v>1</v>
      </c>
      <c r="X3182" t="b">
        <f t="shared" si="448"/>
        <v>0</v>
      </c>
      <c r="Y3182" t="b">
        <f t="shared" si="449"/>
        <v>0</v>
      </c>
    </row>
    <row r="3183" spans="1:25" x14ac:dyDescent="0.3">
      <c r="A3183">
        <v>3181</v>
      </c>
      <c r="B3183" t="s">
        <v>83</v>
      </c>
      <c r="C3183" t="s">
        <v>111</v>
      </c>
      <c r="D3183" t="s">
        <v>107</v>
      </c>
      <c r="E3183" t="s">
        <v>100</v>
      </c>
      <c r="F3183" t="s">
        <v>87</v>
      </c>
      <c r="G3183" t="s">
        <v>112</v>
      </c>
      <c r="H3183">
        <v>1956</v>
      </c>
      <c r="I3183">
        <v>168</v>
      </c>
      <c r="J3183">
        <v>16.8</v>
      </c>
      <c r="K3183">
        <v>15</v>
      </c>
      <c r="L3183">
        <v>2025</v>
      </c>
      <c r="M3183">
        <v>19346</v>
      </c>
      <c r="N3183">
        <v>1</v>
      </c>
      <c r="O3183">
        <v>0</v>
      </c>
      <c r="P3183">
        <v>13.67</v>
      </c>
      <c r="Q3183" t="b">
        <f t="shared" si="441"/>
        <v>1</v>
      </c>
      <c r="R3183" t="b">
        <f t="shared" si="442"/>
        <v>0</v>
      </c>
      <c r="S3183" t="b">
        <f t="shared" si="443"/>
        <v>0</v>
      </c>
      <c r="T3183" t="b">
        <f t="shared" si="444"/>
        <v>0</v>
      </c>
      <c r="U3183" t="b">
        <f t="shared" si="445"/>
        <v>0</v>
      </c>
      <c r="V3183" t="b">
        <f t="shared" si="446"/>
        <v>1</v>
      </c>
      <c r="W3183" t="b">
        <f t="shared" si="447"/>
        <v>1</v>
      </c>
      <c r="X3183" t="b">
        <f t="shared" si="448"/>
        <v>0</v>
      </c>
      <c r="Y3183" t="b">
        <f t="shared" si="449"/>
        <v>0</v>
      </c>
    </row>
    <row r="3184" spans="1:25" x14ac:dyDescent="0.3">
      <c r="A3184">
        <v>3182</v>
      </c>
      <c r="B3184" t="s">
        <v>83</v>
      </c>
      <c r="C3184" t="s">
        <v>111</v>
      </c>
      <c r="D3184" t="s">
        <v>107</v>
      </c>
      <c r="E3184" t="s">
        <v>100</v>
      </c>
      <c r="F3184" t="s">
        <v>87</v>
      </c>
      <c r="G3184" t="s">
        <v>112</v>
      </c>
      <c r="H3184">
        <v>1956</v>
      </c>
      <c r="I3184">
        <v>168</v>
      </c>
      <c r="J3184">
        <v>16.8</v>
      </c>
      <c r="K3184">
        <v>15</v>
      </c>
      <c r="L3184">
        <v>2024</v>
      </c>
      <c r="M3184">
        <v>45430</v>
      </c>
      <c r="N3184">
        <v>1</v>
      </c>
      <c r="O3184">
        <v>0</v>
      </c>
      <c r="P3184">
        <v>11.96</v>
      </c>
      <c r="Q3184" t="b">
        <f t="shared" si="441"/>
        <v>1</v>
      </c>
      <c r="R3184" t="b">
        <f t="shared" si="442"/>
        <v>0</v>
      </c>
      <c r="S3184" t="b">
        <f t="shared" si="443"/>
        <v>1</v>
      </c>
      <c r="T3184" t="b">
        <f t="shared" si="444"/>
        <v>0</v>
      </c>
      <c r="U3184" t="b">
        <f t="shared" si="445"/>
        <v>0</v>
      </c>
      <c r="V3184" t="b">
        <f t="shared" si="446"/>
        <v>1</v>
      </c>
      <c r="W3184" t="b">
        <f t="shared" si="447"/>
        <v>1</v>
      </c>
      <c r="X3184" t="b">
        <f t="shared" si="448"/>
        <v>0</v>
      </c>
      <c r="Y3184" t="b">
        <f t="shared" si="449"/>
        <v>0</v>
      </c>
    </row>
    <row r="3185" spans="1:25" x14ac:dyDescent="0.3">
      <c r="A3185">
        <v>3183</v>
      </c>
      <c r="B3185" t="s">
        <v>83</v>
      </c>
      <c r="C3185" t="s">
        <v>111</v>
      </c>
      <c r="D3185" t="s">
        <v>107</v>
      </c>
      <c r="E3185" t="s">
        <v>100</v>
      </c>
      <c r="F3185" t="s">
        <v>87</v>
      </c>
      <c r="G3185" t="s">
        <v>112</v>
      </c>
      <c r="H3185">
        <v>1956</v>
      </c>
      <c r="I3185">
        <v>168</v>
      </c>
      <c r="J3185">
        <v>16.8</v>
      </c>
      <c r="K3185">
        <v>15</v>
      </c>
      <c r="L3185">
        <v>2025</v>
      </c>
      <c r="M3185">
        <v>28956</v>
      </c>
      <c r="N3185">
        <v>1</v>
      </c>
      <c r="O3185">
        <v>0</v>
      </c>
      <c r="P3185">
        <v>13.51</v>
      </c>
      <c r="Q3185" t="b">
        <f t="shared" si="441"/>
        <v>1</v>
      </c>
      <c r="R3185" t="b">
        <f t="shared" si="442"/>
        <v>0</v>
      </c>
      <c r="S3185" t="b">
        <f t="shared" si="443"/>
        <v>0</v>
      </c>
      <c r="T3185" t="b">
        <f t="shared" si="444"/>
        <v>0</v>
      </c>
      <c r="U3185" t="b">
        <f t="shared" si="445"/>
        <v>0</v>
      </c>
      <c r="V3185" t="b">
        <f t="shared" si="446"/>
        <v>1</v>
      </c>
      <c r="W3185" t="b">
        <f t="shared" si="447"/>
        <v>1</v>
      </c>
      <c r="X3185" t="b">
        <f t="shared" si="448"/>
        <v>0</v>
      </c>
      <c r="Y3185" t="b">
        <f t="shared" si="449"/>
        <v>0</v>
      </c>
    </row>
    <row r="3186" spans="1:25" x14ac:dyDescent="0.3">
      <c r="A3186">
        <v>3184</v>
      </c>
      <c r="B3186" t="s">
        <v>83</v>
      </c>
      <c r="C3186" t="s">
        <v>111</v>
      </c>
      <c r="D3186" t="s">
        <v>107</v>
      </c>
      <c r="E3186" t="s">
        <v>100</v>
      </c>
      <c r="F3186" t="s">
        <v>87</v>
      </c>
      <c r="G3186" t="s">
        <v>112</v>
      </c>
      <c r="H3186">
        <v>1956</v>
      </c>
      <c r="I3186">
        <v>168</v>
      </c>
      <c r="J3186">
        <v>16.8</v>
      </c>
      <c r="K3186">
        <v>15</v>
      </c>
      <c r="L3186">
        <v>2025</v>
      </c>
      <c r="M3186">
        <v>15983</v>
      </c>
      <c r="N3186">
        <v>1</v>
      </c>
      <c r="O3186">
        <v>0</v>
      </c>
      <c r="P3186">
        <v>13.75</v>
      </c>
      <c r="Q3186" t="b">
        <f t="shared" si="441"/>
        <v>1</v>
      </c>
      <c r="R3186" t="b">
        <f t="shared" si="442"/>
        <v>0</v>
      </c>
      <c r="S3186" t="b">
        <f t="shared" si="443"/>
        <v>0</v>
      </c>
      <c r="T3186" t="b">
        <f t="shared" si="444"/>
        <v>0</v>
      </c>
      <c r="U3186" t="b">
        <f t="shared" si="445"/>
        <v>0</v>
      </c>
      <c r="V3186" t="b">
        <f t="shared" si="446"/>
        <v>1</v>
      </c>
      <c r="W3186" t="b">
        <f t="shared" si="447"/>
        <v>1</v>
      </c>
      <c r="X3186" t="b">
        <f t="shared" si="448"/>
        <v>0</v>
      </c>
      <c r="Y3186" t="b">
        <f t="shared" si="449"/>
        <v>0</v>
      </c>
    </row>
    <row r="3187" spans="1:25" x14ac:dyDescent="0.3">
      <c r="A3187">
        <v>3185</v>
      </c>
      <c r="B3187" t="s">
        <v>83</v>
      </c>
      <c r="C3187" t="s">
        <v>111</v>
      </c>
      <c r="D3187" t="s">
        <v>107</v>
      </c>
      <c r="E3187" t="s">
        <v>100</v>
      </c>
      <c r="F3187" t="s">
        <v>87</v>
      </c>
      <c r="G3187" t="s">
        <v>112</v>
      </c>
      <c r="H3187">
        <v>1956</v>
      </c>
      <c r="I3187">
        <v>168</v>
      </c>
      <c r="J3187">
        <v>16.8</v>
      </c>
      <c r="K3187">
        <v>15</v>
      </c>
      <c r="L3187">
        <v>2021</v>
      </c>
      <c r="M3187">
        <v>92929</v>
      </c>
      <c r="N3187">
        <v>1</v>
      </c>
      <c r="O3187">
        <v>0</v>
      </c>
      <c r="P3187">
        <v>7.51</v>
      </c>
      <c r="Q3187" t="b">
        <f t="shared" si="441"/>
        <v>1</v>
      </c>
      <c r="R3187" t="b">
        <f t="shared" si="442"/>
        <v>0</v>
      </c>
      <c r="S3187" t="b">
        <f t="shared" si="443"/>
        <v>1</v>
      </c>
      <c r="T3187" t="b">
        <f t="shared" si="444"/>
        <v>0</v>
      </c>
      <c r="U3187" t="b">
        <f t="shared" si="445"/>
        <v>0</v>
      </c>
      <c r="V3187" t="b">
        <f t="shared" si="446"/>
        <v>0</v>
      </c>
      <c r="W3187" t="b">
        <f t="shared" si="447"/>
        <v>1</v>
      </c>
      <c r="X3187" t="b">
        <f t="shared" si="448"/>
        <v>0</v>
      </c>
      <c r="Y3187" t="b">
        <f t="shared" si="449"/>
        <v>0</v>
      </c>
    </row>
    <row r="3188" spans="1:25" x14ac:dyDescent="0.3">
      <c r="A3188">
        <v>3186</v>
      </c>
      <c r="B3188" t="s">
        <v>83</v>
      </c>
      <c r="C3188" t="s">
        <v>111</v>
      </c>
      <c r="D3188" t="s">
        <v>107</v>
      </c>
      <c r="E3188" t="s">
        <v>100</v>
      </c>
      <c r="F3188" t="s">
        <v>87</v>
      </c>
      <c r="G3188" t="s">
        <v>112</v>
      </c>
      <c r="H3188">
        <v>1956</v>
      </c>
      <c r="I3188">
        <v>168</v>
      </c>
      <c r="J3188">
        <v>16.8</v>
      </c>
      <c r="K3188">
        <v>15</v>
      </c>
      <c r="L3188">
        <v>2021</v>
      </c>
      <c r="M3188">
        <v>80320</v>
      </c>
      <c r="N3188">
        <v>1</v>
      </c>
      <c r="O3188">
        <v>0</v>
      </c>
      <c r="P3188">
        <v>7.32</v>
      </c>
      <c r="Q3188" t="b">
        <f t="shared" si="441"/>
        <v>1</v>
      </c>
      <c r="R3188" t="b">
        <f t="shared" si="442"/>
        <v>0</v>
      </c>
      <c r="S3188" t="b">
        <f t="shared" si="443"/>
        <v>1</v>
      </c>
      <c r="T3188" t="b">
        <f t="shared" si="444"/>
        <v>0</v>
      </c>
      <c r="U3188" t="b">
        <f t="shared" si="445"/>
        <v>0</v>
      </c>
      <c r="V3188" t="b">
        <f t="shared" si="446"/>
        <v>0</v>
      </c>
      <c r="W3188" t="b">
        <f t="shared" si="447"/>
        <v>1</v>
      </c>
      <c r="X3188" t="b">
        <f t="shared" si="448"/>
        <v>0</v>
      </c>
      <c r="Y3188" t="b">
        <f t="shared" si="449"/>
        <v>0</v>
      </c>
    </row>
    <row r="3189" spans="1:25" x14ac:dyDescent="0.3">
      <c r="A3189">
        <v>3187</v>
      </c>
      <c r="B3189" t="s">
        <v>83</v>
      </c>
      <c r="C3189" t="s">
        <v>111</v>
      </c>
      <c r="D3189" t="s">
        <v>107</v>
      </c>
      <c r="E3189" t="s">
        <v>100</v>
      </c>
      <c r="F3189" t="s">
        <v>87</v>
      </c>
      <c r="G3189" t="s">
        <v>112</v>
      </c>
      <c r="H3189">
        <v>1956</v>
      </c>
      <c r="I3189">
        <v>168</v>
      </c>
      <c r="J3189">
        <v>16.8</v>
      </c>
      <c r="K3189">
        <v>15</v>
      </c>
      <c r="L3189">
        <v>2026</v>
      </c>
      <c r="M3189">
        <v>8691</v>
      </c>
      <c r="N3189">
        <v>2</v>
      </c>
      <c r="O3189">
        <v>0</v>
      </c>
      <c r="P3189">
        <v>14.72</v>
      </c>
      <c r="Q3189" t="b">
        <f t="shared" si="441"/>
        <v>1</v>
      </c>
      <c r="R3189" t="b">
        <f t="shared" si="442"/>
        <v>0</v>
      </c>
      <c r="S3189" t="b">
        <f t="shared" si="443"/>
        <v>0</v>
      </c>
      <c r="T3189" t="b">
        <f t="shared" si="444"/>
        <v>0</v>
      </c>
      <c r="U3189" t="b">
        <f t="shared" si="445"/>
        <v>0</v>
      </c>
      <c r="V3189" t="b">
        <f t="shared" si="446"/>
        <v>1</v>
      </c>
      <c r="W3189" t="b">
        <f t="shared" si="447"/>
        <v>1</v>
      </c>
      <c r="X3189" t="b">
        <f t="shared" si="448"/>
        <v>0</v>
      </c>
      <c r="Y3189" t="b">
        <f t="shared" si="449"/>
        <v>0</v>
      </c>
    </row>
    <row r="3190" spans="1:25" x14ac:dyDescent="0.3">
      <c r="A3190">
        <v>3188</v>
      </c>
      <c r="B3190" t="s">
        <v>83</v>
      </c>
      <c r="C3190" t="s">
        <v>111</v>
      </c>
      <c r="D3190" t="s">
        <v>107</v>
      </c>
      <c r="E3190" t="s">
        <v>100</v>
      </c>
      <c r="F3190" t="s">
        <v>87</v>
      </c>
      <c r="G3190" t="s">
        <v>112</v>
      </c>
      <c r="H3190">
        <v>1956</v>
      </c>
      <c r="I3190">
        <v>168</v>
      </c>
      <c r="J3190">
        <v>16.8</v>
      </c>
      <c r="K3190">
        <v>15</v>
      </c>
      <c r="L3190">
        <v>2020</v>
      </c>
      <c r="M3190">
        <v>77725</v>
      </c>
      <c r="N3190">
        <v>1</v>
      </c>
      <c r="O3190">
        <v>0</v>
      </c>
      <c r="P3190">
        <v>6.26</v>
      </c>
      <c r="Q3190" t="b">
        <f t="shared" si="441"/>
        <v>1</v>
      </c>
      <c r="R3190" t="b">
        <f t="shared" si="442"/>
        <v>0</v>
      </c>
      <c r="S3190" t="b">
        <f t="shared" si="443"/>
        <v>1</v>
      </c>
      <c r="T3190" t="b">
        <f t="shared" si="444"/>
        <v>0</v>
      </c>
      <c r="U3190" t="b">
        <f t="shared" si="445"/>
        <v>0</v>
      </c>
      <c r="V3190" t="b">
        <f t="shared" si="446"/>
        <v>0</v>
      </c>
      <c r="W3190" t="b">
        <f t="shared" si="447"/>
        <v>0</v>
      </c>
      <c r="X3190" t="b">
        <f t="shared" si="448"/>
        <v>0</v>
      </c>
      <c r="Y3190" t="b">
        <f t="shared" si="449"/>
        <v>0</v>
      </c>
    </row>
    <row r="3191" spans="1:25" x14ac:dyDescent="0.3">
      <c r="A3191">
        <v>3189</v>
      </c>
      <c r="B3191" t="s">
        <v>83</v>
      </c>
      <c r="C3191" t="s">
        <v>111</v>
      </c>
      <c r="D3191" t="s">
        <v>107</v>
      </c>
      <c r="E3191" t="s">
        <v>100</v>
      </c>
      <c r="F3191" t="s">
        <v>87</v>
      </c>
      <c r="G3191" t="s">
        <v>112</v>
      </c>
      <c r="H3191">
        <v>1956</v>
      </c>
      <c r="I3191">
        <v>168</v>
      </c>
      <c r="J3191">
        <v>16.8</v>
      </c>
      <c r="K3191">
        <v>15</v>
      </c>
      <c r="L3191">
        <v>2022</v>
      </c>
      <c r="M3191">
        <v>59520</v>
      </c>
      <c r="N3191">
        <v>1</v>
      </c>
      <c r="O3191">
        <v>1</v>
      </c>
      <c r="P3191">
        <v>8.49</v>
      </c>
      <c r="Q3191" t="b">
        <f t="shared" si="441"/>
        <v>1</v>
      </c>
      <c r="R3191" t="b">
        <f t="shared" si="442"/>
        <v>0</v>
      </c>
      <c r="S3191" t="b">
        <f t="shared" si="443"/>
        <v>1</v>
      </c>
      <c r="T3191" t="b">
        <f t="shared" si="444"/>
        <v>0</v>
      </c>
      <c r="U3191" t="b">
        <f t="shared" si="445"/>
        <v>0</v>
      </c>
      <c r="V3191" t="b">
        <f t="shared" si="446"/>
        <v>0</v>
      </c>
      <c r="W3191" t="b">
        <f t="shared" si="447"/>
        <v>1</v>
      </c>
      <c r="X3191" t="b">
        <f t="shared" si="448"/>
        <v>0</v>
      </c>
      <c r="Y3191" t="b">
        <f t="shared" si="449"/>
        <v>0</v>
      </c>
    </row>
    <row r="3192" spans="1:25" x14ac:dyDescent="0.3">
      <c r="A3192">
        <v>3190</v>
      </c>
      <c r="B3192" t="s">
        <v>83</v>
      </c>
      <c r="C3192" t="s">
        <v>111</v>
      </c>
      <c r="D3192" t="s">
        <v>107</v>
      </c>
      <c r="E3192" t="s">
        <v>100</v>
      </c>
      <c r="F3192" t="s">
        <v>87</v>
      </c>
      <c r="G3192" t="s">
        <v>112</v>
      </c>
      <c r="H3192">
        <v>1956</v>
      </c>
      <c r="I3192">
        <v>168</v>
      </c>
      <c r="J3192">
        <v>16.8</v>
      </c>
      <c r="K3192">
        <v>15</v>
      </c>
      <c r="L3192">
        <v>2026</v>
      </c>
      <c r="M3192">
        <v>4554</v>
      </c>
      <c r="N3192">
        <v>1</v>
      </c>
      <c r="O3192">
        <v>0</v>
      </c>
      <c r="P3192">
        <v>15.09</v>
      </c>
      <c r="Q3192" t="b">
        <f t="shared" si="441"/>
        <v>1</v>
      </c>
      <c r="R3192" t="b">
        <f t="shared" si="442"/>
        <v>0</v>
      </c>
      <c r="S3192" t="b">
        <f t="shared" si="443"/>
        <v>0</v>
      </c>
      <c r="T3192" t="b">
        <f t="shared" si="444"/>
        <v>0</v>
      </c>
      <c r="U3192" t="b">
        <f t="shared" si="445"/>
        <v>0</v>
      </c>
      <c r="V3192" t="b">
        <f t="shared" si="446"/>
        <v>1</v>
      </c>
      <c r="W3192" t="b">
        <f t="shared" si="447"/>
        <v>1</v>
      </c>
      <c r="X3192" t="b">
        <f t="shared" si="448"/>
        <v>0</v>
      </c>
      <c r="Y3192" t="b">
        <f t="shared" si="449"/>
        <v>0</v>
      </c>
    </row>
    <row r="3193" spans="1:25" x14ac:dyDescent="0.3">
      <c r="A3193">
        <v>3191</v>
      </c>
      <c r="B3193" t="s">
        <v>83</v>
      </c>
      <c r="C3193" t="s">
        <v>111</v>
      </c>
      <c r="D3193" t="s">
        <v>107</v>
      </c>
      <c r="E3193" t="s">
        <v>100</v>
      </c>
      <c r="F3193" t="s">
        <v>87</v>
      </c>
      <c r="G3193" t="s">
        <v>112</v>
      </c>
      <c r="H3193">
        <v>1956</v>
      </c>
      <c r="I3193">
        <v>168</v>
      </c>
      <c r="J3193">
        <v>16.8</v>
      </c>
      <c r="K3193">
        <v>15</v>
      </c>
      <c r="L3193">
        <v>2024</v>
      </c>
      <c r="M3193">
        <v>34797</v>
      </c>
      <c r="N3193">
        <v>3</v>
      </c>
      <c r="O3193">
        <v>0</v>
      </c>
      <c r="P3193">
        <v>10.8</v>
      </c>
      <c r="Q3193" t="b">
        <f t="shared" si="441"/>
        <v>1</v>
      </c>
      <c r="R3193" t="b">
        <f t="shared" si="442"/>
        <v>0</v>
      </c>
      <c r="S3193" t="b">
        <f t="shared" si="443"/>
        <v>0</v>
      </c>
      <c r="T3193" t="b">
        <f t="shared" si="444"/>
        <v>0</v>
      </c>
      <c r="U3193" t="b">
        <f t="shared" si="445"/>
        <v>0</v>
      </c>
      <c r="V3193" t="b">
        <f t="shared" si="446"/>
        <v>1</v>
      </c>
      <c r="W3193" t="b">
        <f t="shared" si="447"/>
        <v>1</v>
      </c>
      <c r="X3193" t="b">
        <f t="shared" si="448"/>
        <v>0</v>
      </c>
      <c r="Y3193" t="b">
        <f t="shared" si="449"/>
        <v>0</v>
      </c>
    </row>
    <row r="3194" spans="1:25" x14ac:dyDescent="0.3">
      <c r="A3194">
        <v>3192</v>
      </c>
      <c r="B3194" t="s">
        <v>83</v>
      </c>
      <c r="C3194" t="s">
        <v>111</v>
      </c>
      <c r="D3194" t="s">
        <v>107</v>
      </c>
      <c r="E3194" t="s">
        <v>100</v>
      </c>
      <c r="F3194" t="s">
        <v>87</v>
      </c>
      <c r="G3194" t="s">
        <v>112</v>
      </c>
      <c r="H3194">
        <v>1956</v>
      </c>
      <c r="I3194">
        <v>168</v>
      </c>
      <c r="J3194">
        <v>16.8</v>
      </c>
      <c r="K3194">
        <v>15</v>
      </c>
      <c r="L3194">
        <v>2020</v>
      </c>
      <c r="M3194">
        <v>125241</v>
      </c>
      <c r="N3194">
        <v>1</v>
      </c>
      <c r="O3194">
        <v>0</v>
      </c>
      <c r="P3194">
        <v>5.35</v>
      </c>
      <c r="Q3194" t="b">
        <f t="shared" si="441"/>
        <v>1</v>
      </c>
      <c r="R3194" t="b">
        <f t="shared" si="442"/>
        <v>0</v>
      </c>
      <c r="S3194" t="b">
        <f t="shared" si="443"/>
        <v>1</v>
      </c>
      <c r="T3194" t="b">
        <f t="shared" si="444"/>
        <v>0</v>
      </c>
      <c r="U3194" t="b">
        <f t="shared" si="445"/>
        <v>0</v>
      </c>
      <c r="V3194" t="b">
        <f t="shared" si="446"/>
        <v>0</v>
      </c>
      <c r="W3194" t="b">
        <f t="shared" si="447"/>
        <v>0</v>
      </c>
      <c r="X3194" t="b">
        <f t="shared" si="448"/>
        <v>0</v>
      </c>
      <c r="Y3194" t="b">
        <f t="shared" si="449"/>
        <v>0</v>
      </c>
    </row>
    <row r="3195" spans="1:25" x14ac:dyDescent="0.3">
      <c r="A3195">
        <v>3193</v>
      </c>
      <c r="B3195" t="s">
        <v>83</v>
      </c>
      <c r="C3195" t="s">
        <v>111</v>
      </c>
      <c r="D3195" t="s">
        <v>107</v>
      </c>
      <c r="E3195" t="s">
        <v>100</v>
      </c>
      <c r="F3195" t="s">
        <v>87</v>
      </c>
      <c r="G3195" t="s">
        <v>112</v>
      </c>
      <c r="H3195">
        <v>1956</v>
      </c>
      <c r="I3195">
        <v>168</v>
      </c>
      <c r="J3195">
        <v>16.8</v>
      </c>
      <c r="K3195">
        <v>15</v>
      </c>
      <c r="L3195">
        <v>2022</v>
      </c>
      <c r="M3195">
        <v>86642</v>
      </c>
      <c r="N3195">
        <v>2</v>
      </c>
      <c r="O3195">
        <v>0</v>
      </c>
      <c r="P3195">
        <v>7.93</v>
      </c>
      <c r="Q3195" t="b">
        <f t="shared" si="441"/>
        <v>1</v>
      </c>
      <c r="R3195" t="b">
        <f t="shared" si="442"/>
        <v>0</v>
      </c>
      <c r="S3195" t="b">
        <f t="shared" si="443"/>
        <v>1</v>
      </c>
      <c r="T3195" t="b">
        <f t="shared" si="444"/>
        <v>0</v>
      </c>
      <c r="U3195" t="b">
        <f t="shared" si="445"/>
        <v>0</v>
      </c>
      <c r="V3195" t="b">
        <f t="shared" si="446"/>
        <v>0</v>
      </c>
      <c r="W3195" t="b">
        <f t="shared" si="447"/>
        <v>1</v>
      </c>
      <c r="X3195" t="b">
        <f t="shared" si="448"/>
        <v>0</v>
      </c>
      <c r="Y3195" t="b">
        <f t="shared" si="449"/>
        <v>0</v>
      </c>
    </row>
    <row r="3196" spans="1:25" x14ac:dyDescent="0.3">
      <c r="A3196">
        <v>3194</v>
      </c>
      <c r="B3196" t="s">
        <v>83</v>
      </c>
      <c r="C3196" t="s">
        <v>111</v>
      </c>
      <c r="D3196" t="s">
        <v>107</v>
      </c>
      <c r="E3196" t="s">
        <v>100</v>
      </c>
      <c r="F3196" t="s">
        <v>87</v>
      </c>
      <c r="G3196" t="s">
        <v>112</v>
      </c>
      <c r="H3196">
        <v>1956</v>
      </c>
      <c r="I3196">
        <v>168</v>
      </c>
      <c r="J3196">
        <v>16.8</v>
      </c>
      <c r="K3196">
        <v>15</v>
      </c>
      <c r="L3196">
        <v>2021</v>
      </c>
      <c r="M3196">
        <v>65375</v>
      </c>
      <c r="N3196">
        <v>1</v>
      </c>
      <c r="O3196">
        <v>0</v>
      </c>
      <c r="P3196">
        <v>7.82</v>
      </c>
      <c r="Q3196" t="b">
        <f t="shared" si="441"/>
        <v>1</v>
      </c>
      <c r="R3196" t="b">
        <f t="shared" si="442"/>
        <v>0</v>
      </c>
      <c r="S3196" t="b">
        <f t="shared" si="443"/>
        <v>1</v>
      </c>
      <c r="T3196" t="b">
        <f t="shared" si="444"/>
        <v>0</v>
      </c>
      <c r="U3196" t="b">
        <f t="shared" si="445"/>
        <v>0</v>
      </c>
      <c r="V3196" t="b">
        <f t="shared" si="446"/>
        <v>0</v>
      </c>
      <c r="W3196" t="b">
        <f t="shared" si="447"/>
        <v>1</v>
      </c>
      <c r="X3196" t="b">
        <f t="shared" si="448"/>
        <v>0</v>
      </c>
      <c r="Y3196" t="b">
        <f t="shared" si="449"/>
        <v>0</v>
      </c>
    </row>
    <row r="3197" spans="1:25" x14ac:dyDescent="0.3">
      <c r="A3197">
        <v>3195</v>
      </c>
      <c r="B3197" t="s">
        <v>83</v>
      </c>
      <c r="C3197" t="s">
        <v>111</v>
      </c>
      <c r="D3197" t="s">
        <v>107</v>
      </c>
      <c r="E3197" t="s">
        <v>100</v>
      </c>
      <c r="F3197" t="s">
        <v>87</v>
      </c>
      <c r="G3197" t="s">
        <v>112</v>
      </c>
      <c r="H3197">
        <v>1956</v>
      </c>
      <c r="I3197">
        <v>168</v>
      </c>
      <c r="J3197">
        <v>16.8</v>
      </c>
      <c r="K3197">
        <v>15</v>
      </c>
      <c r="L3197">
        <v>2021</v>
      </c>
      <c r="M3197">
        <v>107259</v>
      </c>
      <c r="N3197">
        <v>1</v>
      </c>
      <c r="O3197">
        <v>0</v>
      </c>
      <c r="P3197">
        <v>7.02</v>
      </c>
      <c r="Q3197" t="b">
        <f t="shared" si="441"/>
        <v>1</v>
      </c>
      <c r="R3197" t="b">
        <f t="shared" si="442"/>
        <v>0</v>
      </c>
      <c r="S3197" t="b">
        <f t="shared" si="443"/>
        <v>1</v>
      </c>
      <c r="T3197" t="b">
        <f t="shared" si="444"/>
        <v>0</v>
      </c>
      <c r="U3197" t="b">
        <f t="shared" si="445"/>
        <v>0</v>
      </c>
      <c r="V3197" t="b">
        <f t="shared" si="446"/>
        <v>0</v>
      </c>
      <c r="W3197" t="b">
        <f t="shared" si="447"/>
        <v>1</v>
      </c>
      <c r="X3197" t="b">
        <f t="shared" si="448"/>
        <v>0</v>
      </c>
      <c r="Y3197" t="b">
        <f t="shared" si="449"/>
        <v>0</v>
      </c>
    </row>
    <row r="3198" spans="1:25" x14ac:dyDescent="0.3">
      <c r="A3198">
        <v>3196</v>
      </c>
      <c r="B3198" t="s">
        <v>83</v>
      </c>
      <c r="C3198" t="s">
        <v>111</v>
      </c>
      <c r="D3198" t="s">
        <v>107</v>
      </c>
      <c r="E3198" t="s">
        <v>100</v>
      </c>
      <c r="F3198" t="s">
        <v>87</v>
      </c>
      <c r="G3198" t="s">
        <v>112</v>
      </c>
      <c r="H3198">
        <v>1956</v>
      </c>
      <c r="I3198">
        <v>168</v>
      </c>
      <c r="J3198">
        <v>16.8</v>
      </c>
      <c r="K3198">
        <v>15</v>
      </c>
      <c r="L3198">
        <v>2026</v>
      </c>
      <c r="M3198">
        <v>7337</v>
      </c>
      <c r="N3198">
        <v>1</v>
      </c>
      <c r="O3198">
        <v>0</v>
      </c>
      <c r="P3198">
        <v>14.71</v>
      </c>
      <c r="Q3198" t="b">
        <f t="shared" si="441"/>
        <v>1</v>
      </c>
      <c r="R3198" t="b">
        <f t="shared" si="442"/>
        <v>0</v>
      </c>
      <c r="S3198" t="b">
        <f t="shared" si="443"/>
        <v>0</v>
      </c>
      <c r="T3198" t="b">
        <f t="shared" si="444"/>
        <v>0</v>
      </c>
      <c r="U3198" t="b">
        <f t="shared" si="445"/>
        <v>0</v>
      </c>
      <c r="V3198" t="b">
        <f t="shared" si="446"/>
        <v>1</v>
      </c>
      <c r="W3198" t="b">
        <f t="shared" si="447"/>
        <v>1</v>
      </c>
      <c r="X3198" t="b">
        <f t="shared" si="448"/>
        <v>0</v>
      </c>
      <c r="Y3198" t="b">
        <f t="shared" si="449"/>
        <v>0</v>
      </c>
    </row>
    <row r="3199" spans="1:25" x14ac:dyDescent="0.3">
      <c r="A3199">
        <v>3197</v>
      </c>
      <c r="B3199" t="s">
        <v>83</v>
      </c>
      <c r="C3199" t="s">
        <v>111</v>
      </c>
      <c r="D3199" t="s">
        <v>107</v>
      </c>
      <c r="E3199" t="s">
        <v>100</v>
      </c>
      <c r="F3199" t="s">
        <v>87</v>
      </c>
      <c r="G3199" t="s">
        <v>112</v>
      </c>
      <c r="H3199">
        <v>1956</v>
      </c>
      <c r="I3199">
        <v>168</v>
      </c>
      <c r="J3199">
        <v>16.8</v>
      </c>
      <c r="K3199">
        <v>15</v>
      </c>
      <c r="L3199">
        <v>2022</v>
      </c>
      <c r="M3199">
        <v>76551</v>
      </c>
      <c r="N3199">
        <v>1</v>
      </c>
      <c r="O3199">
        <v>0</v>
      </c>
      <c r="P3199">
        <v>8.9</v>
      </c>
      <c r="Q3199" t="b">
        <f t="shared" si="441"/>
        <v>1</v>
      </c>
      <c r="R3199" t="b">
        <f t="shared" si="442"/>
        <v>0</v>
      </c>
      <c r="S3199" t="b">
        <f t="shared" si="443"/>
        <v>1</v>
      </c>
      <c r="T3199" t="b">
        <f t="shared" si="444"/>
        <v>0</v>
      </c>
      <c r="U3199" t="b">
        <f t="shared" si="445"/>
        <v>0</v>
      </c>
      <c r="V3199" t="b">
        <f t="shared" si="446"/>
        <v>0</v>
      </c>
      <c r="W3199" t="b">
        <f t="shared" si="447"/>
        <v>1</v>
      </c>
      <c r="X3199" t="b">
        <f t="shared" si="448"/>
        <v>0</v>
      </c>
      <c r="Y3199" t="b">
        <f t="shared" si="449"/>
        <v>0</v>
      </c>
    </row>
    <row r="3200" spans="1:25" x14ac:dyDescent="0.3">
      <c r="A3200">
        <v>3198</v>
      </c>
      <c r="B3200" t="s">
        <v>83</v>
      </c>
      <c r="C3200" t="s">
        <v>111</v>
      </c>
      <c r="D3200" t="s">
        <v>107</v>
      </c>
      <c r="E3200" t="s">
        <v>100</v>
      </c>
      <c r="F3200" t="s">
        <v>87</v>
      </c>
      <c r="G3200" t="s">
        <v>112</v>
      </c>
      <c r="H3200">
        <v>1956</v>
      </c>
      <c r="I3200">
        <v>168</v>
      </c>
      <c r="J3200">
        <v>16.8</v>
      </c>
      <c r="K3200">
        <v>15</v>
      </c>
      <c r="L3200">
        <v>2021</v>
      </c>
      <c r="M3200">
        <v>107974</v>
      </c>
      <c r="N3200">
        <v>1</v>
      </c>
      <c r="O3200">
        <v>0</v>
      </c>
      <c r="P3200">
        <v>6.94</v>
      </c>
      <c r="Q3200" t="b">
        <f t="shared" si="441"/>
        <v>1</v>
      </c>
      <c r="R3200" t="b">
        <f t="shared" si="442"/>
        <v>0</v>
      </c>
      <c r="S3200" t="b">
        <f t="shared" si="443"/>
        <v>1</v>
      </c>
      <c r="T3200" t="b">
        <f t="shared" si="444"/>
        <v>0</v>
      </c>
      <c r="U3200" t="b">
        <f t="shared" si="445"/>
        <v>0</v>
      </c>
      <c r="V3200" t="b">
        <f t="shared" si="446"/>
        <v>0</v>
      </c>
      <c r="W3200" t="b">
        <f t="shared" si="447"/>
        <v>0</v>
      </c>
      <c r="X3200" t="b">
        <f t="shared" si="448"/>
        <v>0</v>
      </c>
      <c r="Y3200" t="b">
        <f t="shared" si="449"/>
        <v>0</v>
      </c>
    </row>
    <row r="3201" spans="1:25" x14ac:dyDescent="0.3">
      <c r="A3201">
        <v>3199</v>
      </c>
      <c r="B3201" t="s">
        <v>83</v>
      </c>
      <c r="C3201" t="s">
        <v>111</v>
      </c>
      <c r="D3201" t="s">
        <v>107</v>
      </c>
      <c r="E3201" t="s">
        <v>100</v>
      </c>
      <c r="F3201" t="s">
        <v>87</v>
      </c>
      <c r="G3201" t="s">
        <v>112</v>
      </c>
      <c r="H3201">
        <v>1956</v>
      </c>
      <c r="I3201">
        <v>168</v>
      </c>
      <c r="J3201">
        <v>16.8</v>
      </c>
      <c r="K3201">
        <v>15</v>
      </c>
      <c r="L3201">
        <v>2022</v>
      </c>
      <c r="M3201">
        <v>48301</v>
      </c>
      <c r="N3201">
        <v>2</v>
      </c>
      <c r="O3201">
        <v>1</v>
      </c>
      <c r="P3201">
        <v>8.25</v>
      </c>
      <c r="Q3201" t="b">
        <f t="shared" si="441"/>
        <v>1</v>
      </c>
      <c r="R3201" t="b">
        <f t="shared" si="442"/>
        <v>0</v>
      </c>
      <c r="S3201" t="b">
        <f t="shared" si="443"/>
        <v>1</v>
      </c>
      <c r="T3201" t="b">
        <f t="shared" si="444"/>
        <v>0</v>
      </c>
      <c r="U3201" t="b">
        <f t="shared" si="445"/>
        <v>0</v>
      </c>
      <c r="V3201" t="b">
        <f t="shared" si="446"/>
        <v>0</v>
      </c>
      <c r="W3201" t="b">
        <f t="shared" si="447"/>
        <v>1</v>
      </c>
      <c r="X3201" t="b">
        <f t="shared" si="448"/>
        <v>0</v>
      </c>
      <c r="Y3201" t="b">
        <f t="shared" si="449"/>
        <v>0</v>
      </c>
    </row>
    <row r="3202" spans="1:25" x14ac:dyDescent="0.3">
      <c r="A3202">
        <v>3200</v>
      </c>
      <c r="B3202" t="s">
        <v>83</v>
      </c>
      <c r="C3202" t="s">
        <v>111</v>
      </c>
      <c r="D3202" t="s">
        <v>107</v>
      </c>
      <c r="E3202" t="s">
        <v>100</v>
      </c>
      <c r="F3202" t="s">
        <v>87</v>
      </c>
      <c r="G3202" t="s">
        <v>112</v>
      </c>
      <c r="H3202">
        <v>1956</v>
      </c>
      <c r="I3202">
        <v>168</v>
      </c>
      <c r="J3202">
        <v>16.8</v>
      </c>
      <c r="K3202">
        <v>15</v>
      </c>
      <c r="L3202">
        <v>2020</v>
      </c>
      <c r="M3202">
        <v>122591</v>
      </c>
      <c r="N3202">
        <v>1</v>
      </c>
      <c r="O3202">
        <v>0</v>
      </c>
      <c r="P3202">
        <v>5.39</v>
      </c>
      <c r="Q3202" t="b">
        <f t="shared" si="441"/>
        <v>1</v>
      </c>
      <c r="R3202" t="b">
        <f t="shared" si="442"/>
        <v>0</v>
      </c>
      <c r="S3202" t="b">
        <f t="shared" si="443"/>
        <v>1</v>
      </c>
      <c r="T3202" t="b">
        <f t="shared" si="444"/>
        <v>0</v>
      </c>
      <c r="U3202" t="b">
        <f t="shared" si="445"/>
        <v>0</v>
      </c>
      <c r="V3202" t="b">
        <f t="shared" si="446"/>
        <v>0</v>
      </c>
      <c r="W3202" t="b">
        <f t="shared" si="447"/>
        <v>0</v>
      </c>
      <c r="X3202" t="b">
        <f t="shared" si="448"/>
        <v>0</v>
      </c>
      <c r="Y3202" t="b">
        <f t="shared" si="449"/>
        <v>0</v>
      </c>
    </row>
    <row r="3203" spans="1:25" x14ac:dyDescent="0.3">
      <c r="A3203">
        <v>3201</v>
      </c>
      <c r="B3203" t="s">
        <v>83</v>
      </c>
      <c r="C3203" t="s">
        <v>111</v>
      </c>
      <c r="D3203" t="s">
        <v>113</v>
      </c>
      <c r="E3203" t="s">
        <v>100</v>
      </c>
      <c r="F3203" t="s">
        <v>91</v>
      </c>
      <c r="G3203" t="s">
        <v>112</v>
      </c>
      <c r="H3203">
        <v>1956</v>
      </c>
      <c r="I3203">
        <v>168</v>
      </c>
      <c r="J3203">
        <v>14.6</v>
      </c>
      <c r="K3203">
        <v>24</v>
      </c>
      <c r="L3203">
        <v>2025</v>
      </c>
      <c r="M3203">
        <v>25056</v>
      </c>
      <c r="N3203">
        <v>1</v>
      </c>
      <c r="O3203">
        <v>0</v>
      </c>
      <c r="P3203">
        <v>21.31</v>
      </c>
      <c r="Q3203" t="b">
        <f t="shared" si="441"/>
        <v>1</v>
      </c>
      <c r="R3203" t="b">
        <f t="shared" si="442"/>
        <v>0</v>
      </c>
      <c r="S3203" t="b">
        <f t="shared" si="443"/>
        <v>0</v>
      </c>
      <c r="T3203" t="b">
        <f t="shared" si="444"/>
        <v>0</v>
      </c>
      <c r="U3203" t="b">
        <f t="shared" si="445"/>
        <v>0</v>
      </c>
      <c r="V3203" t="b">
        <f t="shared" si="446"/>
        <v>1</v>
      </c>
      <c r="W3203" t="b">
        <f t="shared" si="447"/>
        <v>1</v>
      </c>
      <c r="X3203" t="b">
        <f t="shared" si="448"/>
        <v>1</v>
      </c>
      <c r="Y3203" t="b">
        <f t="shared" si="449"/>
        <v>1</v>
      </c>
    </row>
    <row r="3204" spans="1:25" x14ac:dyDescent="0.3">
      <c r="A3204">
        <v>3202</v>
      </c>
      <c r="B3204" t="s">
        <v>83</v>
      </c>
      <c r="C3204" t="s">
        <v>111</v>
      </c>
      <c r="D3204" t="s">
        <v>113</v>
      </c>
      <c r="E3204" t="s">
        <v>100</v>
      </c>
      <c r="F3204" t="s">
        <v>91</v>
      </c>
      <c r="G3204" t="s">
        <v>112</v>
      </c>
      <c r="H3204">
        <v>1956</v>
      </c>
      <c r="I3204">
        <v>168</v>
      </c>
      <c r="J3204">
        <v>14.6</v>
      </c>
      <c r="K3204">
        <v>24</v>
      </c>
      <c r="L3204">
        <v>2025</v>
      </c>
      <c r="M3204">
        <v>25712</v>
      </c>
      <c r="N3204">
        <v>2</v>
      </c>
      <c r="O3204">
        <v>0</v>
      </c>
      <c r="P3204">
        <v>20.65</v>
      </c>
      <c r="Q3204" t="b">
        <f t="shared" ref="Q3204:Q3267" si="450">AND(P3204&gt;4,P3204&gt;4)</f>
        <v>1</v>
      </c>
      <c r="R3204" t="b">
        <f t="shared" ref="R3204:R3267" si="451">AND(P3204&gt;4,P3204&lt;5)</f>
        <v>0</v>
      </c>
      <c r="S3204" t="b">
        <f t="shared" ref="S3204:S3267" si="452">M3204&gt;40000</f>
        <v>0</v>
      </c>
      <c r="T3204" t="b">
        <f t="shared" ref="T3204:T3267" si="453">F3204=""</f>
        <v>0</v>
      </c>
      <c r="U3204" t="b">
        <f t="shared" ref="U3204:U3267" si="454">AND(R3204,S3204,T3204)</f>
        <v>0</v>
      </c>
      <c r="V3204" t="b">
        <f t="shared" ref="V3204:V3267" si="455">L3204&gt;2022</f>
        <v>1</v>
      </c>
      <c r="W3204" t="b">
        <f t="shared" ref="W3204:W3267" si="456">P3204&gt;7</f>
        <v>1</v>
      </c>
      <c r="X3204" t="b">
        <f t="shared" ref="X3204:X3267" si="457">F3204="Automatic"</f>
        <v>1</v>
      </c>
      <c r="Y3204" t="b">
        <f t="shared" ref="Y3204:Y3267" si="458">AND(V3204,W3204,X3204)</f>
        <v>1</v>
      </c>
    </row>
    <row r="3205" spans="1:25" x14ac:dyDescent="0.3">
      <c r="A3205">
        <v>3203</v>
      </c>
      <c r="B3205" t="s">
        <v>83</v>
      </c>
      <c r="C3205" t="s">
        <v>111</v>
      </c>
      <c r="D3205" t="s">
        <v>113</v>
      </c>
      <c r="E3205" t="s">
        <v>100</v>
      </c>
      <c r="F3205" t="s">
        <v>91</v>
      </c>
      <c r="G3205" t="s">
        <v>112</v>
      </c>
      <c r="H3205">
        <v>1956</v>
      </c>
      <c r="I3205">
        <v>168</v>
      </c>
      <c r="J3205">
        <v>14.6</v>
      </c>
      <c r="K3205">
        <v>24</v>
      </c>
      <c r="L3205">
        <v>2021</v>
      </c>
      <c r="M3205">
        <v>103040</v>
      </c>
      <c r="N3205">
        <v>1</v>
      </c>
      <c r="O3205">
        <v>1</v>
      </c>
      <c r="P3205">
        <v>10.95</v>
      </c>
      <c r="Q3205" t="b">
        <f t="shared" si="450"/>
        <v>1</v>
      </c>
      <c r="R3205" t="b">
        <f t="shared" si="451"/>
        <v>0</v>
      </c>
      <c r="S3205" t="b">
        <f t="shared" si="452"/>
        <v>1</v>
      </c>
      <c r="T3205" t="b">
        <f t="shared" si="453"/>
        <v>0</v>
      </c>
      <c r="U3205" t="b">
        <f t="shared" si="454"/>
        <v>0</v>
      </c>
      <c r="V3205" t="b">
        <f t="shared" si="455"/>
        <v>0</v>
      </c>
      <c r="W3205" t="b">
        <f t="shared" si="456"/>
        <v>1</v>
      </c>
      <c r="X3205" t="b">
        <f t="shared" si="457"/>
        <v>1</v>
      </c>
      <c r="Y3205" t="b">
        <f t="shared" si="458"/>
        <v>0</v>
      </c>
    </row>
    <row r="3206" spans="1:25" x14ac:dyDescent="0.3">
      <c r="A3206">
        <v>3204</v>
      </c>
      <c r="B3206" t="s">
        <v>83</v>
      </c>
      <c r="C3206" t="s">
        <v>111</v>
      </c>
      <c r="D3206" t="s">
        <v>113</v>
      </c>
      <c r="E3206" t="s">
        <v>100</v>
      </c>
      <c r="F3206" t="s">
        <v>91</v>
      </c>
      <c r="G3206" t="s">
        <v>112</v>
      </c>
      <c r="H3206">
        <v>1956</v>
      </c>
      <c r="I3206">
        <v>168</v>
      </c>
      <c r="J3206">
        <v>14.6</v>
      </c>
      <c r="K3206">
        <v>24</v>
      </c>
      <c r="L3206">
        <v>2025</v>
      </c>
      <c r="M3206">
        <v>23315</v>
      </c>
      <c r="N3206">
        <v>1</v>
      </c>
      <c r="O3206">
        <v>0</v>
      </c>
      <c r="P3206">
        <v>21.46</v>
      </c>
      <c r="Q3206" t="b">
        <f t="shared" si="450"/>
        <v>1</v>
      </c>
      <c r="R3206" t="b">
        <f t="shared" si="451"/>
        <v>0</v>
      </c>
      <c r="S3206" t="b">
        <f t="shared" si="452"/>
        <v>0</v>
      </c>
      <c r="T3206" t="b">
        <f t="shared" si="453"/>
        <v>0</v>
      </c>
      <c r="U3206" t="b">
        <f t="shared" si="454"/>
        <v>0</v>
      </c>
      <c r="V3206" t="b">
        <f t="shared" si="455"/>
        <v>1</v>
      </c>
      <c r="W3206" t="b">
        <f t="shared" si="456"/>
        <v>1</v>
      </c>
      <c r="X3206" t="b">
        <f t="shared" si="457"/>
        <v>1</v>
      </c>
      <c r="Y3206" t="b">
        <f t="shared" si="458"/>
        <v>1</v>
      </c>
    </row>
    <row r="3207" spans="1:25" x14ac:dyDescent="0.3">
      <c r="A3207">
        <v>3205</v>
      </c>
      <c r="B3207" t="s">
        <v>83</v>
      </c>
      <c r="C3207" t="s">
        <v>111</v>
      </c>
      <c r="D3207" t="s">
        <v>113</v>
      </c>
      <c r="E3207" t="s">
        <v>100</v>
      </c>
      <c r="F3207" t="s">
        <v>91</v>
      </c>
      <c r="G3207" t="s">
        <v>112</v>
      </c>
      <c r="H3207">
        <v>1956</v>
      </c>
      <c r="I3207">
        <v>168</v>
      </c>
      <c r="J3207">
        <v>14.6</v>
      </c>
      <c r="K3207">
        <v>24</v>
      </c>
      <c r="L3207">
        <v>2025</v>
      </c>
      <c r="M3207">
        <v>12654</v>
      </c>
      <c r="N3207">
        <v>1</v>
      </c>
      <c r="O3207">
        <v>0</v>
      </c>
      <c r="P3207">
        <v>21.32</v>
      </c>
      <c r="Q3207" t="b">
        <f t="shared" si="450"/>
        <v>1</v>
      </c>
      <c r="R3207" t="b">
        <f t="shared" si="451"/>
        <v>0</v>
      </c>
      <c r="S3207" t="b">
        <f t="shared" si="452"/>
        <v>0</v>
      </c>
      <c r="T3207" t="b">
        <f t="shared" si="453"/>
        <v>0</v>
      </c>
      <c r="U3207" t="b">
        <f t="shared" si="454"/>
        <v>0</v>
      </c>
      <c r="V3207" t="b">
        <f t="shared" si="455"/>
        <v>1</v>
      </c>
      <c r="W3207" t="b">
        <f t="shared" si="456"/>
        <v>1</v>
      </c>
      <c r="X3207" t="b">
        <f t="shared" si="457"/>
        <v>1</v>
      </c>
      <c r="Y3207" t="b">
        <f t="shared" si="458"/>
        <v>1</v>
      </c>
    </row>
    <row r="3208" spans="1:25" x14ac:dyDescent="0.3">
      <c r="A3208">
        <v>3206</v>
      </c>
      <c r="B3208" t="s">
        <v>83</v>
      </c>
      <c r="C3208" t="s">
        <v>111</v>
      </c>
      <c r="D3208" t="s">
        <v>113</v>
      </c>
      <c r="E3208" t="s">
        <v>100</v>
      </c>
      <c r="F3208" t="s">
        <v>91</v>
      </c>
      <c r="G3208" t="s">
        <v>112</v>
      </c>
      <c r="H3208">
        <v>1956</v>
      </c>
      <c r="I3208">
        <v>168</v>
      </c>
      <c r="J3208">
        <v>14.6</v>
      </c>
      <c r="K3208">
        <v>24</v>
      </c>
      <c r="L3208">
        <v>2023</v>
      </c>
      <c r="M3208">
        <v>32688</v>
      </c>
      <c r="N3208">
        <v>2</v>
      </c>
      <c r="O3208">
        <v>1</v>
      </c>
      <c r="P3208">
        <v>16.46</v>
      </c>
      <c r="Q3208" t="b">
        <f t="shared" si="450"/>
        <v>1</v>
      </c>
      <c r="R3208" t="b">
        <f t="shared" si="451"/>
        <v>0</v>
      </c>
      <c r="S3208" t="b">
        <f t="shared" si="452"/>
        <v>0</v>
      </c>
      <c r="T3208" t="b">
        <f t="shared" si="453"/>
        <v>0</v>
      </c>
      <c r="U3208" t="b">
        <f t="shared" si="454"/>
        <v>0</v>
      </c>
      <c r="V3208" t="b">
        <f t="shared" si="455"/>
        <v>1</v>
      </c>
      <c r="W3208" t="b">
        <f t="shared" si="456"/>
        <v>1</v>
      </c>
      <c r="X3208" t="b">
        <f t="shared" si="457"/>
        <v>1</v>
      </c>
      <c r="Y3208" t="b">
        <f t="shared" si="458"/>
        <v>1</v>
      </c>
    </row>
    <row r="3209" spans="1:25" x14ac:dyDescent="0.3">
      <c r="A3209">
        <v>3207</v>
      </c>
      <c r="B3209" t="s">
        <v>83</v>
      </c>
      <c r="C3209" t="s">
        <v>111</v>
      </c>
      <c r="D3209" t="s">
        <v>113</v>
      </c>
      <c r="E3209" t="s">
        <v>100</v>
      </c>
      <c r="F3209" t="s">
        <v>91</v>
      </c>
      <c r="G3209" t="s">
        <v>112</v>
      </c>
      <c r="H3209">
        <v>1956</v>
      </c>
      <c r="I3209">
        <v>168</v>
      </c>
      <c r="J3209">
        <v>14.6</v>
      </c>
      <c r="K3209">
        <v>24</v>
      </c>
      <c r="L3209">
        <v>2023</v>
      </c>
      <c r="M3209">
        <v>66672</v>
      </c>
      <c r="N3209">
        <v>2</v>
      </c>
      <c r="O3209">
        <v>0</v>
      </c>
      <c r="P3209">
        <v>15.79</v>
      </c>
      <c r="Q3209" t="b">
        <f t="shared" si="450"/>
        <v>1</v>
      </c>
      <c r="R3209" t="b">
        <f t="shared" si="451"/>
        <v>0</v>
      </c>
      <c r="S3209" t="b">
        <f t="shared" si="452"/>
        <v>1</v>
      </c>
      <c r="T3209" t="b">
        <f t="shared" si="453"/>
        <v>0</v>
      </c>
      <c r="U3209" t="b">
        <f t="shared" si="454"/>
        <v>0</v>
      </c>
      <c r="V3209" t="b">
        <f t="shared" si="455"/>
        <v>1</v>
      </c>
      <c r="W3209" t="b">
        <f t="shared" si="456"/>
        <v>1</v>
      </c>
      <c r="X3209" t="b">
        <f t="shared" si="457"/>
        <v>1</v>
      </c>
      <c r="Y3209" t="b">
        <f t="shared" si="458"/>
        <v>1</v>
      </c>
    </row>
    <row r="3210" spans="1:25" x14ac:dyDescent="0.3">
      <c r="A3210">
        <v>3208</v>
      </c>
      <c r="B3210" t="s">
        <v>83</v>
      </c>
      <c r="C3210" t="s">
        <v>111</v>
      </c>
      <c r="D3210" t="s">
        <v>113</v>
      </c>
      <c r="E3210" t="s">
        <v>100</v>
      </c>
      <c r="F3210" t="s">
        <v>91</v>
      </c>
      <c r="G3210" t="s">
        <v>112</v>
      </c>
      <c r="H3210">
        <v>1956</v>
      </c>
      <c r="I3210">
        <v>168</v>
      </c>
      <c r="J3210">
        <v>14.6</v>
      </c>
      <c r="K3210">
        <v>24</v>
      </c>
      <c r="L3210">
        <v>2026</v>
      </c>
      <c r="M3210">
        <v>9653</v>
      </c>
      <c r="N3210">
        <v>2</v>
      </c>
      <c r="O3210">
        <v>0</v>
      </c>
      <c r="P3210">
        <v>23.58</v>
      </c>
      <c r="Q3210" t="b">
        <f t="shared" si="450"/>
        <v>1</v>
      </c>
      <c r="R3210" t="b">
        <f t="shared" si="451"/>
        <v>0</v>
      </c>
      <c r="S3210" t="b">
        <f t="shared" si="452"/>
        <v>0</v>
      </c>
      <c r="T3210" t="b">
        <f t="shared" si="453"/>
        <v>0</v>
      </c>
      <c r="U3210" t="b">
        <f t="shared" si="454"/>
        <v>0</v>
      </c>
      <c r="V3210" t="b">
        <f t="shared" si="455"/>
        <v>1</v>
      </c>
      <c r="W3210" t="b">
        <f t="shared" si="456"/>
        <v>1</v>
      </c>
      <c r="X3210" t="b">
        <f t="shared" si="457"/>
        <v>1</v>
      </c>
      <c r="Y3210" t="b">
        <f t="shared" si="458"/>
        <v>1</v>
      </c>
    </row>
    <row r="3211" spans="1:25" x14ac:dyDescent="0.3">
      <c r="A3211">
        <v>3209</v>
      </c>
      <c r="B3211" t="s">
        <v>83</v>
      </c>
      <c r="C3211" t="s">
        <v>111</v>
      </c>
      <c r="D3211" t="s">
        <v>113</v>
      </c>
      <c r="E3211" t="s">
        <v>100</v>
      </c>
      <c r="F3211" t="s">
        <v>91</v>
      </c>
      <c r="G3211" t="s">
        <v>112</v>
      </c>
      <c r="H3211">
        <v>1956</v>
      </c>
      <c r="I3211">
        <v>168</v>
      </c>
      <c r="J3211">
        <v>14.6</v>
      </c>
      <c r="K3211">
        <v>24</v>
      </c>
      <c r="L3211">
        <v>2022</v>
      </c>
      <c r="M3211">
        <v>54624</v>
      </c>
      <c r="N3211">
        <v>1</v>
      </c>
      <c r="O3211">
        <v>0</v>
      </c>
      <c r="P3211">
        <v>14.99</v>
      </c>
      <c r="Q3211" t="b">
        <f t="shared" si="450"/>
        <v>1</v>
      </c>
      <c r="R3211" t="b">
        <f t="shared" si="451"/>
        <v>0</v>
      </c>
      <c r="S3211" t="b">
        <f t="shared" si="452"/>
        <v>1</v>
      </c>
      <c r="T3211" t="b">
        <f t="shared" si="453"/>
        <v>0</v>
      </c>
      <c r="U3211" t="b">
        <f t="shared" si="454"/>
        <v>0</v>
      </c>
      <c r="V3211" t="b">
        <f t="shared" si="455"/>
        <v>0</v>
      </c>
      <c r="W3211" t="b">
        <f t="shared" si="456"/>
        <v>1</v>
      </c>
      <c r="X3211" t="b">
        <f t="shared" si="457"/>
        <v>1</v>
      </c>
      <c r="Y3211" t="b">
        <f t="shared" si="458"/>
        <v>0</v>
      </c>
    </row>
    <row r="3212" spans="1:25" x14ac:dyDescent="0.3">
      <c r="A3212">
        <v>3210</v>
      </c>
      <c r="B3212" t="s">
        <v>83</v>
      </c>
      <c r="C3212" t="s">
        <v>111</v>
      </c>
      <c r="D3212" t="s">
        <v>113</v>
      </c>
      <c r="E3212" t="s">
        <v>100</v>
      </c>
      <c r="F3212" t="s">
        <v>91</v>
      </c>
      <c r="G3212" t="s">
        <v>112</v>
      </c>
      <c r="H3212">
        <v>1956</v>
      </c>
      <c r="I3212">
        <v>168</v>
      </c>
      <c r="J3212">
        <v>14.6</v>
      </c>
      <c r="K3212">
        <v>24</v>
      </c>
      <c r="L3212">
        <v>2022</v>
      </c>
      <c r="M3212">
        <v>72687</v>
      </c>
      <c r="N3212">
        <v>1</v>
      </c>
      <c r="O3212">
        <v>0</v>
      </c>
      <c r="P3212">
        <v>14.01</v>
      </c>
      <c r="Q3212" t="b">
        <f t="shared" si="450"/>
        <v>1</v>
      </c>
      <c r="R3212" t="b">
        <f t="shared" si="451"/>
        <v>0</v>
      </c>
      <c r="S3212" t="b">
        <f t="shared" si="452"/>
        <v>1</v>
      </c>
      <c r="T3212" t="b">
        <f t="shared" si="453"/>
        <v>0</v>
      </c>
      <c r="U3212" t="b">
        <f t="shared" si="454"/>
        <v>0</v>
      </c>
      <c r="V3212" t="b">
        <f t="shared" si="455"/>
        <v>0</v>
      </c>
      <c r="W3212" t="b">
        <f t="shared" si="456"/>
        <v>1</v>
      </c>
      <c r="X3212" t="b">
        <f t="shared" si="457"/>
        <v>1</v>
      </c>
      <c r="Y3212" t="b">
        <f t="shared" si="458"/>
        <v>0</v>
      </c>
    </row>
    <row r="3213" spans="1:25" x14ac:dyDescent="0.3">
      <c r="A3213">
        <v>3211</v>
      </c>
      <c r="B3213" t="s">
        <v>83</v>
      </c>
      <c r="C3213" t="s">
        <v>111</v>
      </c>
      <c r="D3213" t="s">
        <v>113</v>
      </c>
      <c r="E3213" t="s">
        <v>100</v>
      </c>
      <c r="F3213" t="s">
        <v>91</v>
      </c>
      <c r="G3213" t="s">
        <v>112</v>
      </c>
      <c r="H3213">
        <v>1956</v>
      </c>
      <c r="I3213">
        <v>168</v>
      </c>
      <c r="J3213">
        <v>14.6</v>
      </c>
      <c r="K3213">
        <v>24</v>
      </c>
      <c r="L3213">
        <v>2025</v>
      </c>
      <c r="M3213">
        <v>14146</v>
      </c>
      <c r="N3213">
        <v>1</v>
      </c>
      <c r="O3213">
        <v>1</v>
      </c>
      <c r="P3213">
        <v>21.15</v>
      </c>
      <c r="Q3213" t="b">
        <f t="shared" si="450"/>
        <v>1</v>
      </c>
      <c r="R3213" t="b">
        <f t="shared" si="451"/>
        <v>0</v>
      </c>
      <c r="S3213" t="b">
        <f t="shared" si="452"/>
        <v>0</v>
      </c>
      <c r="T3213" t="b">
        <f t="shared" si="453"/>
        <v>0</v>
      </c>
      <c r="U3213" t="b">
        <f t="shared" si="454"/>
        <v>0</v>
      </c>
      <c r="V3213" t="b">
        <f t="shared" si="455"/>
        <v>1</v>
      </c>
      <c r="W3213" t="b">
        <f t="shared" si="456"/>
        <v>1</v>
      </c>
      <c r="X3213" t="b">
        <f t="shared" si="457"/>
        <v>1</v>
      </c>
      <c r="Y3213" t="b">
        <f t="shared" si="458"/>
        <v>1</v>
      </c>
    </row>
    <row r="3214" spans="1:25" x14ac:dyDescent="0.3">
      <c r="A3214">
        <v>3212</v>
      </c>
      <c r="B3214" t="s">
        <v>83</v>
      </c>
      <c r="C3214" t="s">
        <v>111</v>
      </c>
      <c r="D3214" t="s">
        <v>113</v>
      </c>
      <c r="E3214" t="s">
        <v>100</v>
      </c>
      <c r="F3214" t="s">
        <v>91</v>
      </c>
      <c r="G3214" t="s">
        <v>112</v>
      </c>
      <c r="H3214">
        <v>1956</v>
      </c>
      <c r="I3214">
        <v>168</v>
      </c>
      <c r="J3214">
        <v>14.6</v>
      </c>
      <c r="K3214">
        <v>24</v>
      </c>
      <c r="L3214">
        <v>2022</v>
      </c>
      <c r="M3214">
        <v>65081</v>
      </c>
      <c r="N3214">
        <v>3</v>
      </c>
      <c r="O3214">
        <v>0</v>
      </c>
      <c r="P3214">
        <v>13.82</v>
      </c>
      <c r="Q3214" t="b">
        <f t="shared" si="450"/>
        <v>1</v>
      </c>
      <c r="R3214" t="b">
        <f t="shared" si="451"/>
        <v>0</v>
      </c>
      <c r="S3214" t="b">
        <f t="shared" si="452"/>
        <v>1</v>
      </c>
      <c r="T3214" t="b">
        <f t="shared" si="453"/>
        <v>0</v>
      </c>
      <c r="U3214" t="b">
        <f t="shared" si="454"/>
        <v>0</v>
      </c>
      <c r="V3214" t="b">
        <f t="shared" si="455"/>
        <v>0</v>
      </c>
      <c r="W3214" t="b">
        <f t="shared" si="456"/>
        <v>1</v>
      </c>
      <c r="X3214" t="b">
        <f t="shared" si="457"/>
        <v>1</v>
      </c>
      <c r="Y3214" t="b">
        <f t="shared" si="458"/>
        <v>0</v>
      </c>
    </row>
    <row r="3215" spans="1:25" x14ac:dyDescent="0.3">
      <c r="A3215">
        <v>3213</v>
      </c>
      <c r="B3215" t="s">
        <v>83</v>
      </c>
      <c r="C3215" t="s">
        <v>111</v>
      </c>
      <c r="D3215" t="s">
        <v>113</v>
      </c>
      <c r="E3215" t="s">
        <v>100</v>
      </c>
      <c r="F3215" t="s">
        <v>91</v>
      </c>
      <c r="G3215" t="s">
        <v>112</v>
      </c>
      <c r="H3215">
        <v>1956</v>
      </c>
      <c r="I3215">
        <v>168</v>
      </c>
      <c r="J3215">
        <v>14.6</v>
      </c>
      <c r="K3215">
        <v>24</v>
      </c>
      <c r="L3215">
        <v>2022</v>
      </c>
      <c r="M3215">
        <v>36330</v>
      </c>
      <c r="N3215">
        <v>1</v>
      </c>
      <c r="O3215">
        <v>0</v>
      </c>
      <c r="P3215">
        <v>15.23</v>
      </c>
      <c r="Q3215" t="b">
        <f t="shared" si="450"/>
        <v>1</v>
      </c>
      <c r="R3215" t="b">
        <f t="shared" si="451"/>
        <v>0</v>
      </c>
      <c r="S3215" t="b">
        <f t="shared" si="452"/>
        <v>0</v>
      </c>
      <c r="T3215" t="b">
        <f t="shared" si="453"/>
        <v>0</v>
      </c>
      <c r="U3215" t="b">
        <f t="shared" si="454"/>
        <v>0</v>
      </c>
      <c r="V3215" t="b">
        <f t="shared" si="455"/>
        <v>0</v>
      </c>
      <c r="W3215" t="b">
        <f t="shared" si="456"/>
        <v>1</v>
      </c>
      <c r="X3215" t="b">
        <f t="shared" si="457"/>
        <v>1</v>
      </c>
      <c r="Y3215" t="b">
        <f t="shared" si="458"/>
        <v>0</v>
      </c>
    </row>
    <row r="3216" spans="1:25" x14ac:dyDescent="0.3">
      <c r="A3216">
        <v>3214</v>
      </c>
      <c r="B3216" t="s">
        <v>83</v>
      </c>
      <c r="C3216" t="s">
        <v>111</v>
      </c>
      <c r="D3216" t="s">
        <v>113</v>
      </c>
      <c r="E3216" t="s">
        <v>100</v>
      </c>
      <c r="F3216" t="s">
        <v>91</v>
      </c>
      <c r="G3216" t="s">
        <v>112</v>
      </c>
      <c r="H3216">
        <v>1956</v>
      </c>
      <c r="I3216">
        <v>168</v>
      </c>
      <c r="J3216">
        <v>14.6</v>
      </c>
      <c r="K3216">
        <v>24</v>
      </c>
      <c r="L3216">
        <v>2023</v>
      </c>
      <c r="M3216">
        <v>54956</v>
      </c>
      <c r="N3216">
        <v>1</v>
      </c>
      <c r="O3216">
        <v>0</v>
      </c>
      <c r="P3216">
        <v>16.93</v>
      </c>
      <c r="Q3216" t="b">
        <f t="shared" si="450"/>
        <v>1</v>
      </c>
      <c r="R3216" t="b">
        <f t="shared" si="451"/>
        <v>0</v>
      </c>
      <c r="S3216" t="b">
        <f t="shared" si="452"/>
        <v>1</v>
      </c>
      <c r="T3216" t="b">
        <f t="shared" si="453"/>
        <v>0</v>
      </c>
      <c r="U3216" t="b">
        <f t="shared" si="454"/>
        <v>0</v>
      </c>
      <c r="V3216" t="b">
        <f t="shared" si="455"/>
        <v>1</v>
      </c>
      <c r="W3216" t="b">
        <f t="shared" si="456"/>
        <v>1</v>
      </c>
      <c r="X3216" t="b">
        <f t="shared" si="457"/>
        <v>1</v>
      </c>
      <c r="Y3216" t="b">
        <f t="shared" si="458"/>
        <v>1</v>
      </c>
    </row>
    <row r="3217" spans="1:25" x14ac:dyDescent="0.3">
      <c r="A3217">
        <v>3215</v>
      </c>
      <c r="B3217" t="s">
        <v>83</v>
      </c>
      <c r="C3217" t="s">
        <v>111</v>
      </c>
      <c r="D3217" t="s">
        <v>113</v>
      </c>
      <c r="E3217" t="s">
        <v>100</v>
      </c>
      <c r="F3217" t="s">
        <v>91</v>
      </c>
      <c r="G3217" t="s">
        <v>112</v>
      </c>
      <c r="H3217">
        <v>1956</v>
      </c>
      <c r="I3217">
        <v>168</v>
      </c>
      <c r="J3217">
        <v>14.6</v>
      </c>
      <c r="K3217">
        <v>24</v>
      </c>
      <c r="L3217">
        <v>2022</v>
      </c>
      <c r="M3217">
        <v>75709</v>
      </c>
      <c r="N3217">
        <v>2</v>
      </c>
      <c r="O3217">
        <v>0</v>
      </c>
      <c r="P3217">
        <v>14.06</v>
      </c>
      <c r="Q3217" t="b">
        <f t="shared" si="450"/>
        <v>1</v>
      </c>
      <c r="R3217" t="b">
        <f t="shared" si="451"/>
        <v>0</v>
      </c>
      <c r="S3217" t="b">
        <f t="shared" si="452"/>
        <v>1</v>
      </c>
      <c r="T3217" t="b">
        <f t="shared" si="453"/>
        <v>0</v>
      </c>
      <c r="U3217" t="b">
        <f t="shared" si="454"/>
        <v>0</v>
      </c>
      <c r="V3217" t="b">
        <f t="shared" si="455"/>
        <v>0</v>
      </c>
      <c r="W3217" t="b">
        <f t="shared" si="456"/>
        <v>1</v>
      </c>
      <c r="X3217" t="b">
        <f t="shared" si="457"/>
        <v>1</v>
      </c>
      <c r="Y3217" t="b">
        <f t="shared" si="458"/>
        <v>0</v>
      </c>
    </row>
    <row r="3218" spans="1:25" x14ac:dyDescent="0.3">
      <c r="A3218">
        <v>3216</v>
      </c>
      <c r="B3218" t="s">
        <v>83</v>
      </c>
      <c r="C3218" t="s">
        <v>111</v>
      </c>
      <c r="D3218" t="s">
        <v>113</v>
      </c>
      <c r="E3218" t="s">
        <v>100</v>
      </c>
      <c r="F3218" t="s">
        <v>91</v>
      </c>
      <c r="G3218" t="s">
        <v>112</v>
      </c>
      <c r="H3218">
        <v>1956</v>
      </c>
      <c r="I3218">
        <v>168</v>
      </c>
      <c r="J3218">
        <v>14.6</v>
      </c>
      <c r="K3218">
        <v>24</v>
      </c>
      <c r="L3218">
        <v>2022</v>
      </c>
      <c r="M3218">
        <v>79084</v>
      </c>
      <c r="N3218">
        <v>1</v>
      </c>
      <c r="O3218">
        <v>0</v>
      </c>
      <c r="P3218">
        <v>14.34</v>
      </c>
      <c r="Q3218" t="b">
        <f t="shared" si="450"/>
        <v>1</v>
      </c>
      <c r="R3218" t="b">
        <f t="shared" si="451"/>
        <v>0</v>
      </c>
      <c r="S3218" t="b">
        <f t="shared" si="452"/>
        <v>1</v>
      </c>
      <c r="T3218" t="b">
        <f t="shared" si="453"/>
        <v>0</v>
      </c>
      <c r="U3218" t="b">
        <f t="shared" si="454"/>
        <v>0</v>
      </c>
      <c r="V3218" t="b">
        <f t="shared" si="455"/>
        <v>0</v>
      </c>
      <c r="W3218" t="b">
        <f t="shared" si="456"/>
        <v>1</v>
      </c>
      <c r="X3218" t="b">
        <f t="shared" si="457"/>
        <v>1</v>
      </c>
      <c r="Y3218" t="b">
        <f t="shared" si="458"/>
        <v>0</v>
      </c>
    </row>
    <row r="3219" spans="1:25" x14ac:dyDescent="0.3">
      <c r="A3219">
        <v>3217</v>
      </c>
      <c r="B3219" t="s">
        <v>83</v>
      </c>
      <c r="C3219" t="s">
        <v>111</v>
      </c>
      <c r="D3219" t="s">
        <v>113</v>
      </c>
      <c r="E3219" t="s">
        <v>100</v>
      </c>
      <c r="F3219" t="s">
        <v>91</v>
      </c>
      <c r="G3219" t="s">
        <v>112</v>
      </c>
      <c r="H3219">
        <v>1956</v>
      </c>
      <c r="I3219">
        <v>168</v>
      </c>
      <c r="J3219">
        <v>14.6</v>
      </c>
      <c r="K3219">
        <v>24</v>
      </c>
      <c r="L3219">
        <v>2025</v>
      </c>
      <c r="M3219">
        <v>23319</v>
      </c>
      <c r="N3219">
        <v>1</v>
      </c>
      <c r="O3219">
        <v>0</v>
      </c>
      <c r="P3219">
        <v>21.15</v>
      </c>
      <c r="Q3219" t="b">
        <f t="shared" si="450"/>
        <v>1</v>
      </c>
      <c r="R3219" t="b">
        <f t="shared" si="451"/>
        <v>0</v>
      </c>
      <c r="S3219" t="b">
        <f t="shared" si="452"/>
        <v>0</v>
      </c>
      <c r="T3219" t="b">
        <f t="shared" si="453"/>
        <v>0</v>
      </c>
      <c r="U3219" t="b">
        <f t="shared" si="454"/>
        <v>0</v>
      </c>
      <c r="V3219" t="b">
        <f t="shared" si="455"/>
        <v>1</v>
      </c>
      <c r="W3219" t="b">
        <f t="shared" si="456"/>
        <v>1</v>
      </c>
      <c r="X3219" t="b">
        <f t="shared" si="457"/>
        <v>1</v>
      </c>
      <c r="Y3219" t="b">
        <f t="shared" si="458"/>
        <v>1</v>
      </c>
    </row>
    <row r="3220" spans="1:25" x14ac:dyDescent="0.3">
      <c r="A3220">
        <v>3218</v>
      </c>
      <c r="B3220" t="s">
        <v>83</v>
      </c>
      <c r="C3220" t="s">
        <v>111</v>
      </c>
      <c r="D3220" t="s">
        <v>113</v>
      </c>
      <c r="E3220" t="s">
        <v>100</v>
      </c>
      <c r="F3220" t="s">
        <v>91</v>
      </c>
      <c r="G3220" t="s">
        <v>112</v>
      </c>
      <c r="H3220">
        <v>1956</v>
      </c>
      <c r="I3220">
        <v>168</v>
      </c>
      <c r="J3220">
        <v>14.6</v>
      </c>
      <c r="K3220">
        <v>24</v>
      </c>
      <c r="L3220">
        <v>2025</v>
      </c>
      <c r="M3220">
        <v>12960</v>
      </c>
      <c r="N3220">
        <v>2</v>
      </c>
      <c r="O3220">
        <v>0</v>
      </c>
      <c r="P3220">
        <v>21</v>
      </c>
      <c r="Q3220" t="b">
        <f t="shared" si="450"/>
        <v>1</v>
      </c>
      <c r="R3220" t="b">
        <f t="shared" si="451"/>
        <v>0</v>
      </c>
      <c r="S3220" t="b">
        <f t="shared" si="452"/>
        <v>0</v>
      </c>
      <c r="T3220" t="b">
        <f t="shared" si="453"/>
        <v>0</v>
      </c>
      <c r="U3220" t="b">
        <f t="shared" si="454"/>
        <v>0</v>
      </c>
      <c r="V3220" t="b">
        <f t="shared" si="455"/>
        <v>1</v>
      </c>
      <c r="W3220" t="b">
        <f t="shared" si="456"/>
        <v>1</v>
      </c>
      <c r="X3220" t="b">
        <f t="shared" si="457"/>
        <v>1</v>
      </c>
      <c r="Y3220" t="b">
        <f t="shared" si="458"/>
        <v>1</v>
      </c>
    </row>
    <row r="3221" spans="1:25" x14ac:dyDescent="0.3">
      <c r="A3221">
        <v>3219</v>
      </c>
      <c r="B3221" t="s">
        <v>83</v>
      </c>
      <c r="C3221" t="s">
        <v>111</v>
      </c>
      <c r="D3221" t="s">
        <v>113</v>
      </c>
      <c r="E3221" t="s">
        <v>100</v>
      </c>
      <c r="F3221" t="s">
        <v>91</v>
      </c>
      <c r="G3221" t="s">
        <v>112</v>
      </c>
      <c r="H3221">
        <v>1956</v>
      </c>
      <c r="I3221">
        <v>168</v>
      </c>
      <c r="J3221">
        <v>14.6</v>
      </c>
      <c r="K3221">
        <v>24</v>
      </c>
      <c r="L3221">
        <v>2025</v>
      </c>
      <c r="M3221">
        <v>20179</v>
      </c>
      <c r="N3221">
        <v>2</v>
      </c>
      <c r="O3221">
        <v>0</v>
      </c>
      <c r="P3221">
        <v>20.97</v>
      </c>
      <c r="Q3221" t="b">
        <f t="shared" si="450"/>
        <v>1</v>
      </c>
      <c r="R3221" t="b">
        <f t="shared" si="451"/>
        <v>0</v>
      </c>
      <c r="S3221" t="b">
        <f t="shared" si="452"/>
        <v>0</v>
      </c>
      <c r="T3221" t="b">
        <f t="shared" si="453"/>
        <v>0</v>
      </c>
      <c r="U3221" t="b">
        <f t="shared" si="454"/>
        <v>0</v>
      </c>
      <c r="V3221" t="b">
        <f t="shared" si="455"/>
        <v>1</v>
      </c>
      <c r="W3221" t="b">
        <f t="shared" si="456"/>
        <v>1</v>
      </c>
      <c r="X3221" t="b">
        <f t="shared" si="457"/>
        <v>1</v>
      </c>
      <c r="Y3221" t="b">
        <f t="shared" si="458"/>
        <v>1</v>
      </c>
    </row>
    <row r="3222" spans="1:25" x14ac:dyDescent="0.3">
      <c r="A3222">
        <v>3220</v>
      </c>
      <c r="B3222" t="s">
        <v>83</v>
      </c>
      <c r="C3222" t="s">
        <v>111</v>
      </c>
      <c r="D3222" t="s">
        <v>113</v>
      </c>
      <c r="E3222" t="s">
        <v>100</v>
      </c>
      <c r="F3222" t="s">
        <v>91</v>
      </c>
      <c r="G3222" t="s">
        <v>112</v>
      </c>
      <c r="H3222">
        <v>1956</v>
      </c>
      <c r="I3222">
        <v>168</v>
      </c>
      <c r="J3222">
        <v>14.6</v>
      </c>
      <c r="K3222">
        <v>24</v>
      </c>
      <c r="L3222">
        <v>2026</v>
      </c>
      <c r="M3222">
        <v>8249</v>
      </c>
      <c r="N3222">
        <v>2</v>
      </c>
      <c r="O3222">
        <v>0</v>
      </c>
      <c r="P3222">
        <v>23.72</v>
      </c>
      <c r="Q3222" t="b">
        <f t="shared" si="450"/>
        <v>1</v>
      </c>
      <c r="R3222" t="b">
        <f t="shared" si="451"/>
        <v>0</v>
      </c>
      <c r="S3222" t="b">
        <f t="shared" si="452"/>
        <v>0</v>
      </c>
      <c r="T3222" t="b">
        <f t="shared" si="453"/>
        <v>0</v>
      </c>
      <c r="U3222" t="b">
        <f t="shared" si="454"/>
        <v>0</v>
      </c>
      <c r="V3222" t="b">
        <f t="shared" si="455"/>
        <v>1</v>
      </c>
      <c r="W3222" t="b">
        <f t="shared" si="456"/>
        <v>1</v>
      </c>
      <c r="X3222" t="b">
        <f t="shared" si="457"/>
        <v>1</v>
      </c>
      <c r="Y3222" t="b">
        <f t="shared" si="458"/>
        <v>1</v>
      </c>
    </row>
    <row r="3223" spans="1:25" x14ac:dyDescent="0.3">
      <c r="A3223">
        <v>3221</v>
      </c>
      <c r="B3223" t="s">
        <v>83</v>
      </c>
      <c r="C3223" t="s">
        <v>111</v>
      </c>
      <c r="D3223" t="s">
        <v>113</v>
      </c>
      <c r="E3223" t="s">
        <v>100</v>
      </c>
      <c r="F3223" t="s">
        <v>91</v>
      </c>
      <c r="G3223" t="s">
        <v>112</v>
      </c>
      <c r="H3223">
        <v>1956</v>
      </c>
      <c r="I3223">
        <v>168</v>
      </c>
      <c r="J3223">
        <v>14.6</v>
      </c>
      <c r="K3223">
        <v>24</v>
      </c>
      <c r="L3223">
        <v>2021</v>
      </c>
      <c r="M3223">
        <v>93936</v>
      </c>
      <c r="N3223">
        <v>1</v>
      </c>
      <c r="O3223">
        <v>1</v>
      </c>
      <c r="P3223">
        <v>10.77</v>
      </c>
      <c r="Q3223" t="b">
        <f t="shared" si="450"/>
        <v>1</v>
      </c>
      <c r="R3223" t="b">
        <f t="shared" si="451"/>
        <v>0</v>
      </c>
      <c r="S3223" t="b">
        <f t="shared" si="452"/>
        <v>1</v>
      </c>
      <c r="T3223" t="b">
        <f t="shared" si="453"/>
        <v>0</v>
      </c>
      <c r="U3223" t="b">
        <f t="shared" si="454"/>
        <v>0</v>
      </c>
      <c r="V3223" t="b">
        <f t="shared" si="455"/>
        <v>0</v>
      </c>
      <c r="W3223" t="b">
        <f t="shared" si="456"/>
        <v>1</v>
      </c>
      <c r="X3223" t="b">
        <f t="shared" si="457"/>
        <v>1</v>
      </c>
      <c r="Y3223" t="b">
        <f t="shared" si="458"/>
        <v>0</v>
      </c>
    </row>
    <row r="3224" spans="1:25" x14ac:dyDescent="0.3">
      <c r="A3224">
        <v>3222</v>
      </c>
      <c r="B3224" t="s">
        <v>83</v>
      </c>
      <c r="C3224" t="s">
        <v>111</v>
      </c>
      <c r="D3224" t="s">
        <v>113</v>
      </c>
      <c r="E3224" t="s">
        <v>100</v>
      </c>
      <c r="F3224" t="s">
        <v>91</v>
      </c>
      <c r="G3224" t="s">
        <v>112</v>
      </c>
      <c r="H3224">
        <v>1956</v>
      </c>
      <c r="I3224">
        <v>168</v>
      </c>
      <c r="J3224">
        <v>14.6</v>
      </c>
      <c r="K3224">
        <v>24</v>
      </c>
      <c r="L3224">
        <v>2022</v>
      </c>
      <c r="M3224">
        <v>61601</v>
      </c>
      <c r="N3224">
        <v>1</v>
      </c>
      <c r="O3224">
        <v>0</v>
      </c>
      <c r="P3224">
        <v>14.89</v>
      </c>
      <c r="Q3224" t="b">
        <f t="shared" si="450"/>
        <v>1</v>
      </c>
      <c r="R3224" t="b">
        <f t="shared" si="451"/>
        <v>0</v>
      </c>
      <c r="S3224" t="b">
        <f t="shared" si="452"/>
        <v>1</v>
      </c>
      <c r="T3224" t="b">
        <f t="shared" si="453"/>
        <v>0</v>
      </c>
      <c r="U3224" t="b">
        <f t="shared" si="454"/>
        <v>0</v>
      </c>
      <c r="V3224" t="b">
        <f t="shared" si="455"/>
        <v>0</v>
      </c>
      <c r="W3224" t="b">
        <f t="shared" si="456"/>
        <v>1</v>
      </c>
      <c r="X3224" t="b">
        <f t="shared" si="457"/>
        <v>1</v>
      </c>
      <c r="Y3224" t="b">
        <f t="shared" si="458"/>
        <v>0</v>
      </c>
    </row>
    <row r="3225" spans="1:25" x14ac:dyDescent="0.3">
      <c r="A3225">
        <v>3223</v>
      </c>
      <c r="B3225" t="s">
        <v>83</v>
      </c>
      <c r="C3225" t="s">
        <v>111</v>
      </c>
      <c r="D3225" t="s">
        <v>113</v>
      </c>
      <c r="E3225" t="s">
        <v>100</v>
      </c>
      <c r="F3225" t="s">
        <v>91</v>
      </c>
      <c r="G3225" t="s">
        <v>112</v>
      </c>
      <c r="H3225">
        <v>1956</v>
      </c>
      <c r="I3225">
        <v>168</v>
      </c>
      <c r="J3225">
        <v>14.6</v>
      </c>
      <c r="K3225">
        <v>24</v>
      </c>
      <c r="L3225">
        <v>2025</v>
      </c>
      <c r="M3225">
        <v>18447</v>
      </c>
      <c r="N3225">
        <v>2</v>
      </c>
      <c r="O3225">
        <v>0</v>
      </c>
      <c r="P3225">
        <v>21.16</v>
      </c>
      <c r="Q3225" t="b">
        <f t="shared" si="450"/>
        <v>1</v>
      </c>
      <c r="R3225" t="b">
        <f t="shared" si="451"/>
        <v>0</v>
      </c>
      <c r="S3225" t="b">
        <f t="shared" si="452"/>
        <v>0</v>
      </c>
      <c r="T3225" t="b">
        <f t="shared" si="453"/>
        <v>0</v>
      </c>
      <c r="U3225" t="b">
        <f t="shared" si="454"/>
        <v>0</v>
      </c>
      <c r="V3225" t="b">
        <f t="shared" si="455"/>
        <v>1</v>
      </c>
      <c r="W3225" t="b">
        <f t="shared" si="456"/>
        <v>1</v>
      </c>
      <c r="X3225" t="b">
        <f t="shared" si="457"/>
        <v>1</v>
      </c>
      <c r="Y3225" t="b">
        <f t="shared" si="458"/>
        <v>1</v>
      </c>
    </row>
    <row r="3226" spans="1:25" x14ac:dyDescent="0.3">
      <c r="A3226">
        <v>3224</v>
      </c>
      <c r="B3226" t="s">
        <v>83</v>
      </c>
      <c r="C3226" t="s">
        <v>111</v>
      </c>
      <c r="D3226" t="s">
        <v>113</v>
      </c>
      <c r="E3226" t="s">
        <v>100</v>
      </c>
      <c r="F3226" t="s">
        <v>91</v>
      </c>
      <c r="G3226" t="s">
        <v>112</v>
      </c>
      <c r="H3226">
        <v>1956</v>
      </c>
      <c r="I3226">
        <v>168</v>
      </c>
      <c r="J3226">
        <v>14.6</v>
      </c>
      <c r="K3226">
        <v>24</v>
      </c>
      <c r="L3226">
        <v>2022</v>
      </c>
      <c r="M3226">
        <v>52853</v>
      </c>
      <c r="N3226">
        <v>2</v>
      </c>
      <c r="O3226">
        <v>0</v>
      </c>
      <c r="P3226">
        <v>14.45</v>
      </c>
      <c r="Q3226" t="b">
        <f t="shared" si="450"/>
        <v>1</v>
      </c>
      <c r="R3226" t="b">
        <f t="shared" si="451"/>
        <v>0</v>
      </c>
      <c r="S3226" t="b">
        <f t="shared" si="452"/>
        <v>1</v>
      </c>
      <c r="T3226" t="b">
        <f t="shared" si="453"/>
        <v>0</v>
      </c>
      <c r="U3226" t="b">
        <f t="shared" si="454"/>
        <v>0</v>
      </c>
      <c r="V3226" t="b">
        <f t="shared" si="455"/>
        <v>0</v>
      </c>
      <c r="W3226" t="b">
        <f t="shared" si="456"/>
        <v>1</v>
      </c>
      <c r="X3226" t="b">
        <f t="shared" si="457"/>
        <v>1</v>
      </c>
      <c r="Y3226" t="b">
        <f t="shared" si="458"/>
        <v>0</v>
      </c>
    </row>
    <row r="3227" spans="1:25" x14ac:dyDescent="0.3">
      <c r="A3227">
        <v>3225</v>
      </c>
      <c r="B3227" t="s">
        <v>83</v>
      </c>
      <c r="C3227" t="s">
        <v>111</v>
      </c>
      <c r="D3227" t="s">
        <v>113</v>
      </c>
      <c r="E3227" t="s">
        <v>100</v>
      </c>
      <c r="F3227" t="s">
        <v>91</v>
      </c>
      <c r="G3227" t="s">
        <v>112</v>
      </c>
      <c r="H3227">
        <v>1956</v>
      </c>
      <c r="I3227">
        <v>168</v>
      </c>
      <c r="J3227">
        <v>14.6</v>
      </c>
      <c r="K3227">
        <v>24</v>
      </c>
      <c r="L3227">
        <v>2026</v>
      </c>
      <c r="M3227">
        <v>6806</v>
      </c>
      <c r="N3227">
        <v>1</v>
      </c>
      <c r="O3227">
        <v>0</v>
      </c>
      <c r="P3227">
        <v>23.46</v>
      </c>
      <c r="Q3227" t="b">
        <f t="shared" si="450"/>
        <v>1</v>
      </c>
      <c r="R3227" t="b">
        <f t="shared" si="451"/>
        <v>0</v>
      </c>
      <c r="S3227" t="b">
        <f t="shared" si="452"/>
        <v>0</v>
      </c>
      <c r="T3227" t="b">
        <f t="shared" si="453"/>
        <v>0</v>
      </c>
      <c r="U3227" t="b">
        <f t="shared" si="454"/>
        <v>0</v>
      </c>
      <c r="V3227" t="b">
        <f t="shared" si="455"/>
        <v>1</v>
      </c>
      <c r="W3227" t="b">
        <f t="shared" si="456"/>
        <v>1</v>
      </c>
      <c r="X3227" t="b">
        <f t="shared" si="457"/>
        <v>1</v>
      </c>
      <c r="Y3227" t="b">
        <f t="shared" si="458"/>
        <v>1</v>
      </c>
    </row>
    <row r="3228" spans="1:25" x14ac:dyDescent="0.3">
      <c r="A3228">
        <v>3226</v>
      </c>
      <c r="B3228" t="s">
        <v>83</v>
      </c>
      <c r="C3228" t="s">
        <v>111</v>
      </c>
      <c r="D3228" t="s">
        <v>113</v>
      </c>
      <c r="E3228" t="s">
        <v>100</v>
      </c>
      <c r="F3228" t="s">
        <v>91</v>
      </c>
      <c r="G3228" t="s">
        <v>112</v>
      </c>
      <c r="H3228">
        <v>1956</v>
      </c>
      <c r="I3228">
        <v>168</v>
      </c>
      <c r="J3228">
        <v>14.6</v>
      </c>
      <c r="K3228">
        <v>24</v>
      </c>
      <c r="L3228">
        <v>2022</v>
      </c>
      <c r="M3228">
        <v>44031</v>
      </c>
      <c r="N3228">
        <v>2</v>
      </c>
      <c r="O3228">
        <v>1</v>
      </c>
      <c r="P3228">
        <v>13.73</v>
      </c>
      <c r="Q3228" t="b">
        <f t="shared" si="450"/>
        <v>1</v>
      </c>
      <c r="R3228" t="b">
        <f t="shared" si="451"/>
        <v>0</v>
      </c>
      <c r="S3228" t="b">
        <f t="shared" si="452"/>
        <v>1</v>
      </c>
      <c r="T3228" t="b">
        <f t="shared" si="453"/>
        <v>0</v>
      </c>
      <c r="U3228" t="b">
        <f t="shared" si="454"/>
        <v>0</v>
      </c>
      <c r="V3228" t="b">
        <f t="shared" si="455"/>
        <v>0</v>
      </c>
      <c r="W3228" t="b">
        <f t="shared" si="456"/>
        <v>1</v>
      </c>
      <c r="X3228" t="b">
        <f t="shared" si="457"/>
        <v>1</v>
      </c>
      <c r="Y3228" t="b">
        <f t="shared" si="458"/>
        <v>0</v>
      </c>
    </row>
    <row r="3229" spans="1:25" x14ac:dyDescent="0.3">
      <c r="A3229">
        <v>3227</v>
      </c>
      <c r="B3229" t="s">
        <v>83</v>
      </c>
      <c r="C3229" t="s">
        <v>111</v>
      </c>
      <c r="D3229" t="s">
        <v>113</v>
      </c>
      <c r="E3229" t="s">
        <v>100</v>
      </c>
      <c r="F3229" t="s">
        <v>91</v>
      </c>
      <c r="G3229" t="s">
        <v>112</v>
      </c>
      <c r="H3229">
        <v>1956</v>
      </c>
      <c r="I3229">
        <v>168</v>
      </c>
      <c r="J3229">
        <v>14.6</v>
      </c>
      <c r="K3229">
        <v>24</v>
      </c>
      <c r="L3229">
        <v>2025</v>
      </c>
      <c r="M3229">
        <v>17374</v>
      </c>
      <c r="N3229">
        <v>1</v>
      </c>
      <c r="O3229">
        <v>0</v>
      </c>
      <c r="P3229">
        <v>21.85</v>
      </c>
      <c r="Q3229" t="b">
        <f t="shared" si="450"/>
        <v>1</v>
      </c>
      <c r="R3229" t="b">
        <f t="shared" si="451"/>
        <v>0</v>
      </c>
      <c r="S3229" t="b">
        <f t="shared" si="452"/>
        <v>0</v>
      </c>
      <c r="T3229" t="b">
        <f t="shared" si="453"/>
        <v>0</v>
      </c>
      <c r="U3229" t="b">
        <f t="shared" si="454"/>
        <v>0</v>
      </c>
      <c r="V3229" t="b">
        <f t="shared" si="455"/>
        <v>1</v>
      </c>
      <c r="W3229" t="b">
        <f t="shared" si="456"/>
        <v>1</v>
      </c>
      <c r="X3229" t="b">
        <f t="shared" si="457"/>
        <v>1</v>
      </c>
      <c r="Y3229" t="b">
        <f t="shared" si="458"/>
        <v>1</v>
      </c>
    </row>
    <row r="3230" spans="1:25" x14ac:dyDescent="0.3">
      <c r="A3230">
        <v>3228</v>
      </c>
      <c r="B3230" t="s">
        <v>83</v>
      </c>
      <c r="C3230" t="s">
        <v>111</v>
      </c>
      <c r="D3230" t="s">
        <v>113</v>
      </c>
      <c r="E3230" t="s">
        <v>100</v>
      </c>
      <c r="F3230" t="s">
        <v>91</v>
      </c>
      <c r="G3230" t="s">
        <v>112</v>
      </c>
      <c r="H3230">
        <v>1956</v>
      </c>
      <c r="I3230">
        <v>168</v>
      </c>
      <c r="J3230">
        <v>14.6</v>
      </c>
      <c r="K3230">
        <v>24</v>
      </c>
      <c r="L3230">
        <v>2023</v>
      </c>
      <c r="M3230">
        <v>60494</v>
      </c>
      <c r="N3230">
        <v>1</v>
      </c>
      <c r="O3230">
        <v>1</v>
      </c>
      <c r="P3230">
        <v>15.74</v>
      </c>
      <c r="Q3230" t="b">
        <f t="shared" si="450"/>
        <v>1</v>
      </c>
      <c r="R3230" t="b">
        <f t="shared" si="451"/>
        <v>0</v>
      </c>
      <c r="S3230" t="b">
        <f t="shared" si="452"/>
        <v>1</v>
      </c>
      <c r="T3230" t="b">
        <f t="shared" si="453"/>
        <v>0</v>
      </c>
      <c r="U3230" t="b">
        <f t="shared" si="454"/>
        <v>0</v>
      </c>
      <c r="V3230" t="b">
        <f t="shared" si="455"/>
        <v>1</v>
      </c>
      <c r="W3230" t="b">
        <f t="shared" si="456"/>
        <v>1</v>
      </c>
      <c r="X3230" t="b">
        <f t="shared" si="457"/>
        <v>1</v>
      </c>
      <c r="Y3230" t="b">
        <f t="shared" si="458"/>
        <v>1</v>
      </c>
    </row>
    <row r="3231" spans="1:25" x14ac:dyDescent="0.3">
      <c r="A3231">
        <v>3229</v>
      </c>
      <c r="B3231" t="s">
        <v>83</v>
      </c>
      <c r="C3231" t="s">
        <v>111</v>
      </c>
      <c r="D3231" t="s">
        <v>113</v>
      </c>
      <c r="E3231" t="s">
        <v>100</v>
      </c>
      <c r="F3231" t="s">
        <v>91</v>
      </c>
      <c r="G3231" t="s">
        <v>112</v>
      </c>
      <c r="H3231">
        <v>1956</v>
      </c>
      <c r="I3231">
        <v>168</v>
      </c>
      <c r="J3231">
        <v>14.6</v>
      </c>
      <c r="K3231">
        <v>24</v>
      </c>
      <c r="L3231">
        <v>2026</v>
      </c>
      <c r="M3231">
        <v>4075</v>
      </c>
      <c r="N3231">
        <v>1</v>
      </c>
      <c r="O3231">
        <v>1</v>
      </c>
      <c r="P3231">
        <v>22.83</v>
      </c>
      <c r="Q3231" t="b">
        <f t="shared" si="450"/>
        <v>1</v>
      </c>
      <c r="R3231" t="b">
        <f t="shared" si="451"/>
        <v>0</v>
      </c>
      <c r="S3231" t="b">
        <f t="shared" si="452"/>
        <v>0</v>
      </c>
      <c r="T3231" t="b">
        <f t="shared" si="453"/>
        <v>0</v>
      </c>
      <c r="U3231" t="b">
        <f t="shared" si="454"/>
        <v>0</v>
      </c>
      <c r="V3231" t="b">
        <f t="shared" si="455"/>
        <v>1</v>
      </c>
      <c r="W3231" t="b">
        <f t="shared" si="456"/>
        <v>1</v>
      </c>
      <c r="X3231" t="b">
        <f t="shared" si="457"/>
        <v>1</v>
      </c>
      <c r="Y3231" t="b">
        <f t="shared" si="458"/>
        <v>1</v>
      </c>
    </row>
    <row r="3232" spans="1:25" x14ac:dyDescent="0.3">
      <c r="A3232">
        <v>3230</v>
      </c>
      <c r="B3232" t="s">
        <v>83</v>
      </c>
      <c r="C3232" t="s">
        <v>111</v>
      </c>
      <c r="D3232" t="s">
        <v>113</v>
      </c>
      <c r="E3232" t="s">
        <v>100</v>
      </c>
      <c r="F3232" t="s">
        <v>91</v>
      </c>
      <c r="G3232" t="s">
        <v>112</v>
      </c>
      <c r="H3232">
        <v>1956</v>
      </c>
      <c r="I3232">
        <v>168</v>
      </c>
      <c r="J3232">
        <v>14.6</v>
      </c>
      <c r="K3232">
        <v>24</v>
      </c>
      <c r="L3232">
        <v>2025</v>
      </c>
      <c r="M3232">
        <v>16548</v>
      </c>
      <c r="N3232">
        <v>1</v>
      </c>
      <c r="O3232">
        <v>0</v>
      </c>
      <c r="P3232">
        <v>21.56</v>
      </c>
      <c r="Q3232" t="b">
        <f t="shared" si="450"/>
        <v>1</v>
      </c>
      <c r="R3232" t="b">
        <f t="shared" si="451"/>
        <v>0</v>
      </c>
      <c r="S3232" t="b">
        <f t="shared" si="452"/>
        <v>0</v>
      </c>
      <c r="T3232" t="b">
        <f t="shared" si="453"/>
        <v>0</v>
      </c>
      <c r="U3232" t="b">
        <f t="shared" si="454"/>
        <v>0</v>
      </c>
      <c r="V3232" t="b">
        <f t="shared" si="455"/>
        <v>1</v>
      </c>
      <c r="W3232" t="b">
        <f t="shared" si="456"/>
        <v>1</v>
      </c>
      <c r="X3232" t="b">
        <f t="shared" si="457"/>
        <v>1</v>
      </c>
      <c r="Y3232" t="b">
        <f t="shared" si="458"/>
        <v>1</v>
      </c>
    </row>
    <row r="3233" spans="1:25" x14ac:dyDescent="0.3">
      <c r="A3233">
        <v>3231</v>
      </c>
      <c r="B3233" t="s">
        <v>83</v>
      </c>
      <c r="C3233" t="s">
        <v>111</v>
      </c>
      <c r="D3233" t="s">
        <v>113</v>
      </c>
      <c r="E3233" t="s">
        <v>100</v>
      </c>
      <c r="F3233" t="s">
        <v>91</v>
      </c>
      <c r="G3233" t="s">
        <v>112</v>
      </c>
      <c r="H3233">
        <v>1956</v>
      </c>
      <c r="I3233">
        <v>168</v>
      </c>
      <c r="J3233">
        <v>14.6</v>
      </c>
      <c r="K3233">
        <v>24</v>
      </c>
      <c r="L3233">
        <v>2025</v>
      </c>
      <c r="M3233">
        <v>19931</v>
      </c>
      <c r="N3233">
        <v>2</v>
      </c>
      <c r="O3233">
        <v>0</v>
      </c>
      <c r="P3233">
        <v>21.09</v>
      </c>
      <c r="Q3233" t="b">
        <f t="shared" si="450"/>
        <v>1</v>
      </c>
      <c r="R3233" t="b">
        <f t="shared" si="451"/>
        <v>0</v>
      </c>
      <c r="S3233" t="b">
        <f t="shared" si="452"/>
        <v>0</v>
      </c>
      <c r="T3233" t="b">
        <f t="shared" si="453"/>
        <v>0</v>
      </c>
      <c r="U3233" t="b">
        <f t="shared" si="454"/>
        <v>0</v>
      </c>
      <c r="V3233" t="b">
        <f t="shared" si="455"/>
        <v>1</v>
      </c>
      <c r="W3233" t="b">
        <f t="shared" si="456"/>
        <v>1</v>
      </c>
      <c r="X3233" t="b">
        <f t="shared" si="457"/>
        <v>1</v>
      </c>
      <c r="Y3233" t="b">
        <f t="shared" si="458"/>
        <v>1</v>
      </c>
    </row>
    <row r="3234" spans="1:25" x14ac:dyDescent="0.3">
      <c r="A3234">
        <v>3232</v>
      </c>
      <c r="B3234" t="s">
        <v>83</v>
      </c>
      <c r="C3234" t="s">
        <v>111</v>
      </c>
      <c r="D3234" t="s">
        <v>113</v>
      </c>
      <c r="E3234" t="s">
        <v>100</v>
      </c>
      <c r="F3234" t="s">
        <v>91</v>
      </c>
      <c r="G3234" t="s">
        <v>112</v>
      </c>
      <c r="H3234">
        <v>1956</v>
      </c>
      <c r="I3234">
        <v>168</v>
      </c>
      <c r="J3234">
        <v>14.6</v>
      </c>
      <c r="K3234">
        <v>24</v>
      </c>
      <c r="L3234">
        <v>2023</v>
      </c>
      <c r="M3234">
        <v>59011</v>
      </c>
      <c r="N3234">
        <v>1</v>
      </c>
      <c r="O3234">
        <v>0</v>
      </c>
      <c r="P3234">
        <v>16.940000000000001</v>
      </c>
      <c r="Q3234" t="b">
        <f t="shared" si="450"/>
        <v>1</v>
      </c>
      <c r="R3234" t="b">
        <f t="shared" si="451"/>
        <v>0</v>
      </c>
      <c r="S3234" t="b">
        <f t="shared" si="452"/>
        <v>1</v>
      </c>
      <c r="T3234" t="b">
        <f t="shared" si="453"/>
        <v>0</v>
      </c>
      <c r="U3234" t="b">
        <f t="shared" si="454"/>
        <v>0</v>
      </c>
      <c r="V3234" t="b">
        <f t="shared" si="455"/>
        <v>1</v>
      </c>
      <c r="W3234" t="b">
        <f t="shared" si="456"/>
        <v>1</v>
      </c>
      <c r="X3234" t="b">
        <f t="shared" si="457"/>
        <v>1</v>
      </c>
      <c r="Y3234" t="b">
        <f t="shared" si="458"/>
        <v>1</v>
      </c>
    </row>
    <row r="3235" spans="1:25" x14ac:dyDescent="0.3">
      <c r="A3235">
        <v>3233</v>
      </c>
      <c r="B3235" t="s">
        <v>83</v>
      </c>
      <c r="C3235" t="s">
        <v>111</v>
      </c>
      <c r="D3235" t="s">
        <v>113</v>
      </c>
      <c r="E3235" t="s">
        <v>100</v>
      </c>
      <c r="F3235" t="s">
        <v>91</v>
      </c>
      <c r="G3235" t="s">
        <v>112</v>
      </c>
      <c r="H3235">
        <v>1956</v>
      </c>
      <c r="I3235">
        <v>168</v>
      </c>
      <c r="J3235">
        <v>14.6</v>
      </c>
      <c r="K3235">
        <v>24</v>
      </c>
      <c r="L3235">
        <v>2025</v>
      </c>
      <c r="M3235">
        <v>25579</v>
      </c>
      <c r="N3235">
        <v>2</v>
      </c>
      <c r="O3235">
        <v>0</v>
      </c>
      <c r="P3235">
        <v>20.71</v>
      </c>
      <c r="Q3235" t="b">
        <f t="shared" si="450"/>
        <v>1</v>
      </c>
      <c r="R3235" t="b">
        <f t="shared" si="451"/>
        <v>0</v>
      </c>
      <c r="S3235" t="b">
        <f t="shared" si="452"/>
        <v>0</v>
      </c>
      <c r="T3235" t="b">
        <f t="shared" si="453"/>
        <v>0</v>
      </c>
      <c r="U3235" t="b">
        <f t="shared" si="454"/>
        <v>0</v>
      </c>
      <c r="V3235" t="b">
        <f t="shared" si="455"/>
        <v>1</v>
      </c>
      <c r="W3235" t="b">
        <f t="shared" si="456"/>
        <v>1</v>
      </c>
      <c r="X3235" t="b">
        <f t="shared" si="457"/>
        <v>1</v>
      </c>
      <c r="Y3235" t="b">
        <f t="shared" si="458"/>
        <v>1</v>
      </c>
    </row>
    <row r="3236" spans="1:25" x14ac:dyDescent="0.3">
      <c r="A3236">
        <v>3234</v>
      </c>
      <c r="B3236" t="s">
        <v>83</v>
      </c>
      <c r="C3236" t="s">
        <v>111</v>
      </c>
      <c r="D3236" t="s">
        <v>113</v>
      </c>
      <c r="E3236" t="s">
        <v>100</v>
      </c>
      <c r="F3236" t="s">
        <v>91</v>
      </c>
      <c r="G3236" t="s">
        <v>112</v>
      </c>
      <c r="H3236">
        <v>1956</v>
      </c>
      <c r="I3236">
        <v>168</v>
      </c>
      <c r="J3236">
        <v>14.6</v>
      </c>
      <c r="K3236">
        <v>24</v>
      </c>
      <c r="L3236">
        <v>2020</v>
      </c>
      <c r="M3236">
        <v>62105</v>
      </c>
      <c r="N3236">
        <v>1</v>
      </c>
      <c r="O3236">
        <v>0</v>
      </c>
      <c r="P3236">
        <v>10.65</v>
      </c>
      <c r="Q3236" t="b">
        <f t="shared" si="450"/>
        <v>1</v>
      </c>
      <c r="R3236" t="b">
        <f t="shared" si="451"/>
        <v>0</v>
      </c>
      <c r="S3236" t="b">
        <f t="shared" si="452"/>
        <v>1</v>
      </c>
      <c r="T3236" t="b">
        <f t="shared" si="453"/>
        <v>0</v>
      </c>
      <c r="U3236" t="b">
        <f t="shared" si="454"/>
        <v>0</v>
      </c>
      <c r="V3236" t="b">
        <f t="shared" si="455"/>
        <v>0</v>
      </c>
      <c r="W3236" t="b">
        <f t="shared" si="456"/>
        <v>1</v>
      </c>
      <c r="X3236" t="b">
        <f t="shared" si="457"/>
        <v>1</v>
      </c>
      <c r="Y3236" t="b">
        <f t="shared" si="458"/>
        <v>0</v>
      </c>
    </row>
    <row r="3237" spans="1:25" x14ac:dyDescent="0.3">
      <c r="A3237">
        <v>3235</v>
      </c>
      <c r="B3237" t="s">
        <v>83</v>
      </c>
      <c r="C3237" t="s">
        <v>111</v>
      </c>
      <c r="D3237" t="s">
        <v>113</v>
      </c>
      <c r="E3237" t="s">
        <v>100</v>
      </c>
      <c r="F3237" t="s">
        <v>91</v>
      </c>
      <c r="G3237" t="s">
        <v>112</v>
      </c>
      <c r="H3237">
        <v>1956</v>
      </c>
      <c r="I3237">
        <v>168</v>
      </c>
      <c r="J3237">
        <v>14.6</v>
      </c>
      <c r="K3237">
        <v>24</v>
      </c>
      <c r="L3237">
        <v>2023</v>
      </c>
      <c r="M3237">
        <v>40050</v>
      </c>
      <c r="N3237">
        <v>2</v>
      </c>
      <c r="O3237">
        <v>0</v>
      </c>
      <c r="P3237">
        <v>17.05</v>
      </c>
      <c r="Q3237" t="b">
        <f t="shared" si="450"/>
        <v>1</v>
      </c>
      <c r="R3237" t="b">
        <f t="shared" si="451"/>
        <v>0</v>
      </c>
      <c r="S3237" t="b">
        <f t="shared" si="452"/>
        <v>1</v>
      </c>
      <c r="T3237" t="b">
        <f t="shared" si="453"/>
        <v>0</v>
      </c>
      <c r="U3237" t="b">
        <f t="shared" si="454"/>
        <v>0</v>
      </c>
      <c r="V3237" t="b">
        <f t="shared" si="455"/>
        <v>1</v>
      </c>
      <c r="W3237" t="b">
        <f t="shared" si="456"/>
        <v>1</v>
      </c>
      <c r="X3237" t="b">
        <f t="shared" si="457"/>
        <v>1</v>
      </c>
      <c r="Y3237" t="b">
        <f t="shared" si="458"/>
        <v>1</v>
      </c>
    </row>
    <row r="3238" spans="1:25" x14ac:dyDescent="0.3">
      <c r="A3238">
        <v>3236</v>
      </c>
      <c r="B3238" t="s">
        <v>83</v>
      </c>
      <c r="C3238" t="s">
        <v>111</v>
      </c>
      <c r="D3238" t="s">
        <v>113</v>
      </c>
      <c r="E3238" t="s">
        <v>100</v>
      </c>
      <c r="F3238" t="s">
        <v>91</v>
      </c>
      <c r="G3238" t="s">
        <v>112</v>
      </c>
      <c r="H3238">
        <v>1956</v>
      </c>
      <c r="I3238">
        <v>168</v>
      </c>
      <c r="J3238">
        <v>14.6</v>
      </c>
      <c r="K3238">
        <v>24</v>
      </c>
      <c r="L3238">
        <v>2022</v>
      </c>
      <c r="M3238">
        <v>43319</v>
      </c>
      <c r="N3238">
        <v>1</v>
      </c>
      <c r="O3238">
        <v>0</v>
      </c>
      <c r="P3238">
        <v>15.1</v>
      </c>
      <c r="Q3238" t="b">
        <f t="shared" si="450"/>
        <v>1</v>
      </c>
      <c r="R3238" t="b">
        <f t="shared" si="451"/>
        <v>0</v>
      </c>
      <c r="S3238" t="b">
        <f t="shared" si="452"/>
        <v>1</v>
      </c>
      <c r="T3238" t="b">
        <f t="shared" si="453"/>
        <v>0</v>
      </c>
      <c r="U3238" t="b">
        <f t="shared" si="454"/>
        <v>0</v>
      </c>
      <c r="V3238" t="b">
        <f t="shared" si="455"/>
        <v>0</v>
      </c>
      <c r="W3238" t="b">
        <f t="shared" si="456"/>
        <v>1</v>
      </c>
      <c r="X3238" t="b">
        <f t="shared" si="457"/>
        <v>1</v>
      </c>
      <c r="Y3238" t="b">
        <f t="shared" si="458"/>
        <v>0</v>
      </c>
    </row>
    <row r="3239" spans="1:25" x14ac:dyDescent="0.3">
      <c r="A3239">
        <v>3237</v>
      </c>
      <c r="B3239" t="s">
        <v>83</v>
      </c>
      <c r="C3239" t="s">
        <v>111</v>
      </c>
      <c r="D3239" t="s">
        <v>113</v>
      </c>
      <c r="E3239" t="s">
        <v>100</v>
      </c>
      <c r="F3239" t="s">
        <v>91</v>
      </c>
      <c r="G3239" t="s">
        <v>112</v>
      </c>
      <c r="H3239">
        <v>1956</v>
      </c>
      <c r="I3239">
        <v>168</v>
      </c>
      <c r="J3239">
        <v>14.6</v>
      </c>
      <c r="K3239">
        <v>24</v>
      </c>
      <c r="L3239">
        <v>2022</v>
      </c>
      <c r="M3239">
        <v>42329</v>
      </c>
      <c r="N3239">
        <v>2</v>
      </c>
      <c r="O3239">
        <v>0</v>
      </c>
      <c r="P3239">
        <v>14.72</v>
      </c>
      <c r="Q3239" t="b">
        <f t="shared" si="450"/>
        <v>1</v>
      </c>
      <c r="R3239" t="b">
        <f t="shared" si="451"/>
        <v>0</v>
      </c>
      <c r="S3239" t="b">
        <f t="shared" si="452"/>
        <v>1</v>
      </c>
      <c r="T3239" t="b">
        <f t="shared" si="453"/>
        <v>0</v>
      </c>
      <c r="U3239" t="b">
        <f t="shared" si="454"/>
        <v>0</v>
      </c>
      <c r="V3239" t="b">
        <f t="shared" si="455"/>
        <v>0</v>
      </c>
      <c r="W3239" t="b">
        <f t="shared" si="456"/>
        <v>1</v>
      </c>
      <c r="X3239" t="b">
        <f t="shared" si="457"/>
        <v>1</v>
      </c>
      <c r="Y3239" t="b">
        <f t="shared" si="458"/>
        <v>0</v>
      </c>
    </row>
    <row r="3240" spans="1:25" x14ac:dyDescent="0.3">
      <c r="A3240">
        <v>3238</v>
      </c>
      <c r="B3240" t="s">
        <v>83</v>
      </c>
      <c r="C3240" t="s">
        <v>111</v>
      </c>
      <c r="D3240" t="s">
        <v>113</v>
      </c>
      <c r="E3240" t="s">
        <v>100</v>
      </c>
      <c r="F3240" t="s">
        <v>91</v>
      </c>
      <c r="G3240" t="s">
        <v>112</v>
      </c>
      <c r="H3240">
        <v>1956</v>
      </c>
      <c r="I3240">
        <v>168</v>
      </c>
      <c r="J3240">
        <v>14.6</v>
      </c>
      <c r="K3240">
        <v>24</v>
      </c>
      <c r="L3240">
        <v>2020</v>
      </c>
      <c r="M3240">
        <v>93735</v>
      </c>
      <c r="N3240">
        <v>1</v>
      </c>
      <c r="O3240">
        <v>0</v>
      </c>
      <c r="P3240">
        <v>10.17</v>
      </c>
      <c r="Q3240" t="b">
        <f t="shared" si="450"/>
        <v>1</v>
      </c>
      <c r="R3240" t="b">
        <f t="shared" si="451"/>
        <v>0</v>
      </c>
      <c r="S3240" t="b">
        <f t="shared" si="452"/>
        <v>1</v>
      </c>
      <c r="T3240" t="b">
        <f t="shared" si="453"/>
        <v>0</v>
      </c>
      <c r="U3240" t="b">
        <f t="shared" si="454"/>
        <v>0</v>
      </c>
      <c r="V3240" t="b">
        <f t="shared" si="455"/>
        <v>0</v>
      </c>
      <c r="W3240" t="b">
        <f t="shared" si="456"/>
        <v>1</v>
      </c>
      <c r="X3240" t="b">
        <f t="shared" si="457"/>
        <v>1</v>
      </c>
      <c r="Y3240" t="b">
        <f t="shared" si="458"/>
        <v>0</v>
      </c>
    </row>
    <row r="3241" spans="1:25" x14ac:dyDescent="0.3">
      <c r="A3241">
        <v>3239</v>
      </c>
      <c r="B3241" t="s">
        <v>83</v>
      </c>
      <c r="C3241" t="s">
        <v>111</v>
      </c>
      <c r="D3241" t="s">
        <v>113</v>
      </c>
      <c r="E3241" t="s">
        <v>100</v>
      </c>
      <c r="F3241" t="s">
        <v>91</v>
      </c>
      <c r="G3241" t="s">
        <v>112</v>
      </c>
      <c r="H3241">
        <v>1956</v>
      </c>
      <c r="I3241">
        <v>168</v>
      </c>
      <c r="J3241">
        <v>14.6</v>
      </c>
      <c r="K3241">
        <v>24</v>
      </c>
      <c r="L3241">
        <v>2026</v>
      </c>
      <c r="M3241">
        <v>8861</v>
      </c>
      <c r="N3241">
        <v>1</v>
      </c>
      <c r="O3241">
        <v>0</v>
      </c>
      <c r="P3241">
        <v>24.01</v>
      </c>
      <c r="Q3241" t="b">
        <f t="shared" si="450"/>
        <v>1</v>
      </c>
      <c r="R3241" t="b">
        <f t="shared" si="451"/>
        <v>0</v>
      </c>
      <c r="S3241" t="b">
        <f t="shared" si="452"/>
        <v>0</v>
      </c>
      <c r="T3241" t="b">
        <f t="shared" si="453"/>
        <v>0</v>
      </c>
      <c r="U3241" t="b">
        <f t="shared" si="454"/>
        <v>0</v>
      </c>
      <c r="V3241" t="b">
        <f t="shared" si="455"/>
        <v>1</v>
      </c>
      <c r="W3241" t="b">
        <f t="shared" si="456"/>
        <v>1</v>
      </c>
      <c r="X3241" t="b">
        <f t="shared" si="457"/>
        <v>1</v>
      </c>
      <c r="Y3241" t="b">
        <f t="shared" si="458"/>
        <v>1</v>
      </c>
    </row>
    <row r="3242" spans="1:25" x14ac:dyDescent="0.3">
      <c r="A3242">
        <v>3240</v>
      </c>
      <c r="B3242" t="s">
        <v>83</v>
      </c>
      <c r="C3242" t="s">
        <v>111</v>
      </c>
      <c r="D3242" t="s">
        <v>113</v>
      </c>
      <c r="E3242" t="s">
        <v>100</v>
      </c>
      <c r="F3242" t="s">
        <v>91</v>
      </c>
      <c r="G3242" t="s">
        <v>112</v>
      </c>
      <c r="H3242">
        <v>1956</v>
      </c>
      <c r="I3242">
        <v>168</v>
      </c>
      <c r="J3242">
        <v>14.6</v>
      </c>
      <c r="K3242">
        <v>24</v>
      </c>
      <c r="L3242">
        <v>2021</v>
      </c>
      <c r="M3242">
        <v>107689</v>
      </c>
      <c r="N3242">
        <v>1</v>
      </c>
      <c r="O3242">
        <v>0</v>
      </c>
      <c r="P3242">
        <v>11.63</v>
      </c>
      <c r="Q3242" t="b">
        <f t="shared" si="450"/>
        <v>1</v>
      </c>
      <c r="R3242" t="b">
        <f t="shared" si="451"/>
        <v>0</v>
      </c>
      <c r="S3242" t="b">
        <f t="shared" si="452"/>
        <v>1</v>
      </c>
      <c r="T3242" t="b">
        <f t="shared" si="453"/>
        <v>0</v>
      </c>
      <c r="U3242" t="b">
        <f t="shared" si="454"/>
        <v>0</v>
      </c>
      <c r="V3242" t="b">
        <f t="shared" si="455"/>
        <v>0</v>
      </c>
      <c r="W3242" t="b">
        <f t="shared" si="456"/>
        <v>1</v>
      </c>
      <c r="X3242" t="b">
        <f t="shared" si="457"/>
        <v>1</v>
      </c>
      <c r="Y3242" t="b">
        <f t="shared" si="458"/>
        <v>0</v>
      </c>
    </row>
    <row r="3243" spans="1:25" x14ac:dyDescent="0.3">
      <c r="A3243">
        <v>3241</v>
      </c>
      <c r="B3243" t="s">
        <v>83</v>
      </c>
      <c r="C3243" t="s">
        <v>111</v>
      </c>
      <c r="D3243" t="s">
        <v>113</v>
      </c>
      <c r="E3243" t="s">
        <v>100</v>
      </c>
      <c r="F3243" t="s">
        <v>91</v>
      </c>
      <c r="G3243" t="s">
        <v>112</v>
      </c>
      <c r="H3243">
        <v>1956</v>
      </c>
      <c r="I3243">
        <v>168</v>
      </c>
      <c r="J3243">
        <v>14.6</v>
      </c>
      <c r="K3243">
        <v>24</v>
      </c>
      <c r="L3243">
        <v>2023</v>
      </c>
      <c r="M3243">
        <v>33410</v>
      </c>
      <c r="N3243">
        <v>1</v>
      </c>
      <c r="O3243">
        <v>0</v>
      </c>
      <c r="P3243">
        <v>17.05</v>
      </c>
      <c r="Q3243" t="b">
        <f t="shared" si="450"/>
        <v>1</v>
      </c>
      <c r="R3243" t="b">
        <f t="shared" si="451"/>
        <v>0</v>
      </c>
      <c r="S3243" t="b">
        <f t="shared" si="452"/>
        <v>0</v>
      </c>
      <c r="T3243" t="b">
        <f t="shared" si="453"/>
        <v>0</v>
      </c>
      <c r="U3243" t="b">
        <f t="shared" si="454"/>
        <v>0</v>
      </c>
      <c r="V3243" t="b">
        <f t="shared" si="455"/>
        <v>1</v>
      </c>
      <c r="W3243" t="b">
        <f t="shared" si="456"/>
        <v>1</v>
      </c>
      <c r="X3243" t="b">
        <f t="shared" si="457"/>
        <v>1</v>
      </c>
      <c r="Y3243" t="b">
        <f t="shared" si="458"/>
        <v>1</v>
      </c>
    </row>
    <row r="3244" spans="1:25" x14ac:dyDescent="0.3">
      <c r="A3244">
        <v>3242</v>
      </c>
      <c r="B3244" t="s">
        <v>83</v>
      </c>
      <c r="C3244" t="s">
        <v>111</v>
      </c>
      <c r="D3244" t="s">
        <v>113</v>
      </c>
      <c r="E3244" t="s">
        <v>100</v>
      </c>
      <c r="F3244" t="s">
        <v>91</v>
      </c>
      <c r="G3244" t="s">
        <v>112</v>
      </c>
      <c r="H3244">
        <v>1956</v>
      </c>
      <c r="I3244">
        <v>168</v>
      </c>
      <c r="J3244">
        <v>14.6</v>
      </c>
      <c r="K3244">
        <v>24</v>
      </c>
      <c r="L3244">
        <v>2026</v>
      </c>
      <c r="M3244">
        <v>5050</v>
      </c>
      <c r="N3244">
        <v>2</v>
      </c>
      <c r="O3244">
        <v>0</v>
      </c>
      <c r="P3244">
        <v>23.67</v>
      </c>
      <c r="Q3244" t="b">
        <f t="shared" si="450"/>
        <v>1</v>
      </c>
      <c r="R3244" t="b">
        <f t="shared" si="451"/>
        <v>0</v>
      </c>
      <c r="S3244" t="b">
        <f t="shared" si="452"/>
        <v>0</v>
      </c>
      <c r="T3244" t="b">
        <f t="shared" si="453"/>
        <v>0</v>
      </c>
      <c r="U3244" t="b">
        <f t="shared" si="454"/>
        <v>0</v>
      </c>
      <c r="V3244" t="b">
        <f t="shared" si="455"/>
        <v>1</v>
      </c>
      <c r="W3244" t="b">
        <f t="shared" si="456"/>
        <v>1</v>
      </c>
      <c r="X3244" t="b">
        <f t="shared" si="457"/>
        <v>1</v>
      </c>
      <c r="Y3244" t="b">
        <f t="shared" si="458"/>
        <v>1</v>
      </c>
    </row>
    <row r="3245" spans="1:25" x14ac:dyDescent="0.3">
      <c r="A3245">
        <v>3243</v>
      </c>
      <c r="B3245" t="s">
        <v>83</v>
      </c>
      <c r="C3245" t="s">
        <v>111</v>
      </c>
      <c r="D3245" t="s">
        <v>113</v>
      </c>
      <c r="E3245" t="s">
        <v>100</v>
      </c>
      <c r="F3245" t="s">
        <v>91</v>
      </c>
      <c r="G3245" t="s">
        <v>112</v>
      </c>
      <c r="H3245">
        <v>1956</v>
      </c>
      <c r="I3245">
        <v>168</v>
      </c>
      <c r="J3245">
        <v>14.6</v>
      </c>
      <c r="K3245">
        <v>24</v>
      </c>
      <c r="L3245">
        <v>2022</v>
      </c>
      <c r="M3245">
        <v>65367</v>
      </c>
      <c r="N3245">
        <v>3</v>
      </c>
      <c r="O3245">
        <v>0</v>
      </c>
      <c r="P3245">
        <v>13.74</v>
      </c>
      <c r="Q3245" t="b">
        <f t="shared" si="450"/>
        <v>1</v>
      </c>
      <c r="R3245" t="b">
        <f t="shared" si="451"/>
        <v>0</v>
      </c>
      <c r="S3245" t="b">
        <f t="shared" si="452"/>
        <v>1</v>
      </c>
      <c r="T3245" t="b">
        <f t="shared" si="453"/>
        <v>0</v>
      </c>
      <c r="U3245" t="b">
        <f t="shared" si="454"/>
        <v>0</v>
      </c>
      <c r="V3245" t="b">
        <f t="shared" si="455"/>
        <v>0</v>
      </c>
      <c r="W3245" t="b">
        <f t="shared" si="456"/>
        <v>1</v>
      </c>
      <c r="X3245" t="b">
        <f t="shared" si="457"/>
        <v>1</v>
      </c>
      <c r="Y3245" t="b">
        <f t="shared" si="458"/>
        <v>0</v>
      </c>
    </row>
    <row r="3246" spans="1:25" x14ac:dyDescent="0.3">
      <c r="A3246">
        <v>3244</v>
      </c>
      <c r="B3246" t="s">
        <v>83</v>
      </c>
      <c r="C3246" t="s">
        <v>111</v>
      </c>
      <c r="D3246" t="s">
        <v>113</v>
      </c>
      <c r="E3246" t="s">
        <v>100</v>
      </c>
      <c r="F3246" t="s">
        <v>91</v>
      </c>
      <c r="G3246" t="s">
        <v>112</v>
      </c>
      <c r="H3246">
        <v>1956</v>
      </c>
      <c r="I3246">
        <v>168</v>
      </c>
      <c r="J3246">
        <v>14.6</v>
      </c>
      <c r="K3246">
        <v>24</v>
      </c>
      <c r="L3246">
        <v>2021</v>
      </c>
      <c r="M3246">
        <v>85159</v>
      </c>
      <c r="N3246">
        <v>2</v>
      </c>
      <c r="O3246">
        <v>0</v>
      </c>
      <c r="P3246">
        <v>11.73</v>
      </c>
      <c r="Q3246" t="b">
        <f t="shared" si="450"/>
        <v>1</v>
      </c>
      <c r="R3246" t="b">
        <f t="shared" si="451"/>
        <v>0</v>
      </c>
      <c r="S3246" t="b">
        <f t="shared" si="452"/>
        <v>1</v>
      </c>
      <c r="T3246" t="b">
        <f t="shared" si="453"/>
        <v>0</v>
      </c>
      <c r="U3246" t="b">
        <f t="shared" si="454"/>
        <v>0</v>
      </c>
      <c r="V3246" t="b">
        <f t="shared" si="455"/>
        <v>0</v>
      </c>
      <c r="W3246" t="b">
        <f t="shared" si="456"/>
        <v>1</v>
      </c>
      <c r="X3246" t="b">
        <f t="shared" si="457"/>
        <v>1</v>
      </c>
      <c r="Y3246" t="b">
        <f t="shared" si="458"/>
        <v>0</v>
      </c>
    </row>
    <row r="3247" spans="1:25" x14ac:dyDescent="0.3">
      <c r="A3247">
        <v>3245</v>
      </c>
      <c r="B3247" t="s">
        <v>83</v>
      </c>
      <c r="C3247" t="s">
        <v>111</v>
      </c>
      <c r="D3247" t="s">
        <v>113</v>
      </c>
      <c r="E3247" t="s">
        <v>100</v>
      </c>
      <c r="F3247" t="s">
        <v>91</v>
      </c>
      <c r="G3247" t="s">
        <v>112</v>
      </c>
      <c r="H3247">
        <v>1956</v>
      </c>
      <c r="I3247">
        <v>168</v>
      </c>
      <c r="J3247">
        <v>14.6</v>
      </c>
      <c r="K3247">
        <v>24</v>
      </c>
      <c r="L3247">
        <v>2023</v>
      </c>
      <c r="M3247">
        <v>37983</v>
      </c>
      <c r="N3247">
        <v>2</v>
      </c>
      <c r="O3247">
        <v>0</v>
      </c>
      <c r="P3247">
        <v>16.43</v>
      </c>
      <c r="Q3247" t="b">
        <f t="shared" si="450"/>
        <v>1</v>
      </c>
      <c r="R3247" t="b">
        <f t="shared" si="451"/>
        <v>0</v>
      </c>
      <c r="S3247" t="b">
        <f t="shared" si="452"/>
        <v>0</v>
      </c>
      <c r="T3247" t="b">
        <f t="shared" si="453"/>
        <v>0</v>
      </c>
      <c r="U3247" t="b">
        <f t="shared" si="454"/>
        <v>0</v>
      </c>
      <c r="V3247" t="b">
        <f t="shared" si="455"/>
        <v>1</v>
      </c>
      <c r="W3247" t="b">
        <f t="shared" si="456"/>
        <v>1</v>
      </c>
      <c r="X3247" t="b">
        <f t="shared" si="457"/>
        <v>1</v>
      </c>
      <c r="Y3247" t="b">
        <f t="shared" si="458"/>
        <v>1</v>
      </c>
    </row>
    <row r="3248" spans="1:25" x14ac:dyDescent="0.3">
      <c r="A3248">
        <v>3246</v>
      </c>
      <c r="B3248" t="s">
        <v>83</v>
      </c>
      <c r="C3248" t="s">
        <v>111</v>
      </c>
      <c r="D3248" t="s">
        <v>113</v>
      </c>
      <c r="E3248" t="s">
        <v>100</v>
      </c>
      <c r="F3248" t="s">
        <v>91</v>
      </c>
      <c r="G3248" t="s">
        <v>112</v>
      </c>
      <c r="H3248">
        <v>1956</v>
      </c>
      <c r="I3248">
        <v>168</v>
      </c>
      <c r="J3248">
        <v>14.6</v>
      </c>
      <c r="K3248">
        <v>24</v>
      </c>
      <c r="L3248">
        <v>2020</v>
      </c>
      <c r="M3248">
        <v>106921</v>
      </c>
      <c r="N3248">
        <v>1</v>
      </c>
      <c r="O3248">
        <v>0</v>
      </c>
      <c r="P3248">
        <v>9.2899999999999991</v>
      </c>
      <c r="Q3248" t="b">
        <f t="shared" si="450"/>
        <v>1</v>
      </c>
      <c r="R3248" t="b">
        <f t="shared" si="451"/>
        <v>0</v>
      </c>
      <c r="S3248" t="b">
        <f t="shared" si="452"/>
        <v>1</v>
      </c>
      <c r="T3248" t="b">
        <f t="shared" si="453"/>
        <v>0</v>
      </c>
      <c r="U3248" t="b">
        <f t="shared" si="454"/>
        <v>0</v>
      </c>
      <c r="V3248" t="b">
        <f t="shared" si="455"/>
        <v>0</v>
      </c>
      <c r="W3248" t="b">
        <f t="shared" si="456"/>
        <v>1</v>
      </c>
      <c r="X3248" t="b">
        <f t="shared" si="457"/>
        <v>1</v>
      </c>
      <c r="Y3248" t="b">
        <f t="shared" si="458"/>
        <v>0</v>
      </c>
    </row>
    <row r="3249" spans="1:25" x14ac:dyDescent="0.3">
      <c r="A3249">
        <v>3247</v>
      </c>
      <c r="B3249" t="s">
        <v>83</v>
      </c>
      <c r="C3249" t="s">
        <v>111</v>
      </c>
      <c r="D3249" t="s">
        <v>113</v>
      </c>
      <c r="E3249" t="s">
        <v>100</v>
      </c>
      <c r="F3249" t="s">
        <v>91</v>
      </c>
      <c r="G3249" t="s">
        <v>112</v>
      </c>
      <c r="H3249">
        <v>1956</v>
      </c>
      <c r="I3249">
        <v>168</v>
      </c>
      <c r="J3249">
        <v>14.6</v>
      </c>
      <c r="K3249">
        <v>24</v>
      </c>
      <c r="L3249">
        <v>2021</v>
      </c>
      <c r="M3249">
        <v>55440</v>
      </c>
      <c r="N3249">
        <v>2</v>
      </c>
      <c r="O3249">
        <v>0</v>
      </c>
      <c r="P3249">
        <v>12.12</v>
      </c>
      <c r="Q3249" t="b">
        <f t="shared" si="450"/>
        <v>1</v>
      </c>
      <c r="R3249" t="b">
        <f t="shared" si="451"/>
        <v>0</v>
      </c>
      <c r="S3249" t="b">
        <f t="shared" si="452"/>
        <v>1</v>
      </c>
      <c r="T3249" t="b">
        <f t="shared" si="453"/>
        <v>0</v>
      </c>
      <c r="U3249" t="b">
        <f t="shared" si="454"/>
        <v>0</v>
      </c>
      <c r="V3249" t="b">
        <f t="shared" si="455"/>
        <v>0</v>
      </c>
      <c r="W3249" t="b">
        <f t="shared" si="456"/>
        <v>1</v>
      </c>
      <c r="X3249" t="b">
        <f t="shared" si="457"/>
        <v>1</v>
      </c>
      <c r="Y3249" t="b">
        <f t="shared" si="458"/>
        <v>0</v>
      </c>
    </row>
    <row r="3250" spans="1:25" x14ac:dyDescent="0.3">
      <c r="A3250">
        <v>3248</v>
      </c>
      <c r="B3250" t="s">
        <v>83</v>
      </c>
      <c r="C3250" t="s">
        <v>111</v>
      </c>
      <c r="D3250" t="s">
        <v>113</v>
      </c>
      <c r="E3250" t="s">
        <v>100</v>
      </c>
      <c r="F3250" t="s">
        <v>91</v>
      </c>
      <c r="G3250" t="s">
        <v>112</v>
      </c>
      <c r="H3250">
        <v>1956</v>
      </c>
      <c r="I3250">
        <v>168</v>
      </c>
      <c r="J3250">
        <v>14.6</v>
      </c>
      <c r="K3250">
        <v>24</v>
      </c>
      <c r="L3250">
        <v>2020</v>
      </c>
      <c r="M3250">
        <v>97088</v>
      </c>
      <c r="N3250">
        <v>1</v>
      </c>
      <c r="O3250">
        <v>0</v>
      </c>
      <c r="P3250">
        <v>9.39</v>
      </c>
      <c r="Q3250" t="b">
        <f t="shared" si="450"/>
        <v>1</v>
      </c>
      <c r="R3250" t="b">
        <f t="shared" si="451"/>
        <v>0</v>
      </c>
      <c r="S3250" t="b">
        <f t="shared" si="452"/>
        <v>1</v>
      </c>
      <c r="T3250" t="b">
        <f t="shared" si="453"/>
        <v>0</v>
      </c>
      <c r="U3250" t="b">
        <f t="shared" si="454"/>
        <v>0</v>
      </c>
      <c r="V3250" t="b">
        <f t="shared" si="455"/>
        <v>0</v>
      </c>
      <c r="W3250" t="b">
        <f t="shared" si="456"/>
        <v>1</v>
      </c>
      <c r="X3250" t="b">
        <f t="shared" si="457"/>
        <v>1</v>
      </c>
      <c r="Y3250" t="b">
        <f t="shared" si="458"/>
        <v>0</v>
      </c>
    </row>
    <row r="3251" spans="1:25" x14ac:dyDescent="0.3">
      <c r="A3251">
        <v>3249</v>
      </c>
      <c r="B3251" t="s">
        <v>83</v>
      </c>
      <c r="C3251" t="s">
        <v>111</v>
      </c>
      <c r="D3251" t="s">
        <v>113</v>
      </c>
      <c r="E3251" t="s">
        <v>100</v>
      </c>
      <c r="F3251" t="s">
        <v>91</v>
      </c>
      <c r="G3251" t="s">
        <v>112</v>
      </c>
      <c r="H3251">
        <v>1956</v>
      </c>
      <c r="I3251">
        <v>168</v>
      </c>
      <c r="J3251">
        <v>14.6</v>
      </c>
      <c r="K3251">
        <v>24</v>
      </c>
      <c r="L3251">
        <v>2025</v>
      </c>
      <c r="M3251">
        <v>18018</v>
      </c>
      <c r="N3251">
        <v>2</v>
      </c>
      <c r="O3251">
        <v>0</v>
      </c>
      <c r="P3251">
        <v>21.3</v>
      </c>
      <c r="Q3251" t="b">
        <f t="shared" si="450"/>
        <v>1</v>
      </c>
      <c r="R3251" t="b">
        <f t="shared" si="451"/>
        <v>0</v>
      </c>
      <c r="S3251" t="b">
        <f t="shared" si="452"/>
        <v>0</v>
      </c>
      <c r="T3251" t="b">
        <f t="shared" si="453"/>
        <v>0</v>
      </c>
      <c r="U3251" t="b">
        <f t="shared" si="454"/>
        <v>0</v>
      </c>
      <c r="V3251" t="b">
        <f t="shared" si="455"/>
        <v>1</v>
      </c>
      <c r="W3251" t="b">
        <f t="shared" si="456"/>
        <v>1</v>
      </c>
      <c r="X3251" t="b">
        <f t="shared" si="457"/>
        <v>1</v>
      </c>
      <c r="Y3251" t="b">
        <f t="shared" si="458"/>
        <v>1</v>
      </c>
    </row>
    <row r="3252" spans="1:25" x14ac:dyDescent="0.3">
      <c r="A3252">
        <v>3250</v>
      </c>
      <c r="B3252" t="s">
        <v>83</v>
      </c>
      <c r="C3252" t="s">
        <v>111</v>
      </c>
      <c r="D3252" t="s">
        <v>113</v>
      </c>
      <c r="E3252" t="s">
        <v>100</v>
      </c>
      <c r="F3252" t="s">
        <v>91</v>
      </c>
      <c r="G3252" t="s">
        <v>112</v>
      </c>
      <c r="H3252">
        <v>1956</v>
      </c>
      <c r="I3252">
        <v>168</v>
      </c>
      <c r="J3252">
        <v>14.6</v>
      </c>
      <c r="K3252">
        <v>24</v>
      </c>
      <c r="L3252">
        <v>2025</v>
      </c>
      <c r="M3252">
        <v>22130</v>
      </c>
      <c r="N3252">
        <v>1</v>
      </c>
      <c r="O3252">
        <v>0</v>
      </c>
      <c r="P3252">
        <v>21.64</v>
      </c>
      <c r="Q3252" t="b">
        <f t="shared" si="450"/>
        <v>1</v>
      </c>
      <c r="R3252" t="b">
        <f t="shared" si="451"/>
        <v>0</v>
      </c>
      <c r="S3252" t="b">
        <f t="shared" si="452"/>
        <v>0</v>
      </c>
      <c r="T3252" t="b">
        <f t="shared" si="453"/>
        <v>0</v>
      </c>
      <c r="U3252" t="b">
        <f t="shared" si="454"/>
        <v>0</v>
      </c>
      <c r="V3252" t="b">
        <f t="shared" si="455"/>
        <v>1</v>
      </c>
      <c r="W3252" t="b">
        <f t="shared" si="456"/>
        <v>1</v>
      </c>
      <c r="X3252" t="b">
        <f t="shared" si="457"/>
        <v>1</v>
      </c>
      <c r="Y3252" t="b">
        <f t="shared" si="458"/>
        <v>1</v>
      </c>
    </row>
    <row r="3253" spans="1:25" x14ac:dyDescent="0.3">
      <c r="A3253">
        <v>3251</v>
      </c>
      <c r="B3253" t="s">
        <v>83</v>
      </c>
      <c r="C3253" t="s">
        <v>111</v>
      </c>
      <c r="D3253" t="s">
        <v>113</v>
      </c>
      <c r="E3253" t="s">
        <v>100</v>
      </c>
      <c r="F3253" t="s">
        <v>91</v>
      </c>
      <c r="G3253" t="s">
        <v>112</v>
      </c>
      <c r="H3253">
        <v>1956</v>
      </c>
      <c r="I3253">
        <v>168</v>
      </c>
      <c r="J3253">
        <v>14.6</v>
      </c>
      <c r="K3253">
        <v>24</v>
      </c>
      <c r="L3253">
        <v>2023</v>
      </c>
      <c r="M3253">
        <v>44488</v>
      </c>
      <c r="N3253">
        <v>1</v>
      </c>
      <c r="O3253">
        <v>0</v>
      </c>
      <c r="P3253">
        <v>16.760000000000002</v>
      </c>
      <c r="Q3253" t="b">
        <f t="shared" si="450"/>
        <v>1</v>
      </c>
      <c r="R3253" t="b">
        <f t="shared" si="451"/>
        <v>0</v>
      </c>
      <c r="S3253" t="b">
        <f t="shared" si="452"/>
        <v>1</v>
      </c>
      <c r="T3253" t="b">
        <f t="shared" si="453"/>
        <v>0</v>
      </c>
      <c r="U3253" t="b">
        <f t="shared" si="454"/>
        <v>0</v>
      </c>
      <c r="V3253" t="b">
        <f t="shared" si="455"/>
        <v>1</v>
      </c>
      <c r="W3253" t="b">
        <f t="shared" si="456"/>
        <v>1</v>
      </c>
      <c r="X3253" t="b">
        <f t="shared" si="457"/>
        <v>1</v>
      </c>
      <c r="Y3253" t="b">
        <f t="shared" si="458"/>
        <v>1</v>
      </c>
    </row>
    <row r="3254" spans="1:25" x14ac:dyDescent="0.3">
      <c r="A3254">
        <v>3252</v>
      </c>
      <c r="B3254" t="s">
        <v>83</v>
      </c>
      <c r="C3254" t="s">
        <v>111</v>
      </c>
      <c r="D3254" t="s">
        <v>113</v>
      </c>
      <c r="E3254" t="s">
        <v>100</v>
      </c>
      <c r="F3254" t="s">
        <v>91</v>
      </c>
      <c r="G3254" t="s">
        <v>112</v>
      </c>
      <c r="H3254">
        <v>1956</v>
      </c>
      <c r="I3254">
        <v>168</v>
      </c>
      <c r="J3254">
        <v>14.6</v>
      </c>
      <c r="K3254">
        <v>24</v>
      </c>
      <c r="L3254">
        <v>2020</v>
      </c>
      <c r="M3254">
        <v>57100</v>
      </c>
      <c r="N3254">
        <v>1</v>
      </c>
      <c r="O3254">
        <v>0</v>
      </c>
      <c r="P3254">
        <v>10.9</v>
      </c>
      <c r="Q3254" t="b">
        <f t="shared" si="450"/>
        <v>1</v>
      </c>
      <c r="R3254" t="b">
        <f t="shared" si="451"/>
        <v>0</v>
      </c>
      <c r="S3254" t="b">
        <f t="shared" si="452"/>
        <v>1</v>
      </c>
      <c r="T3254" t="b">
        <f t="shared" si="453"/>
        <v>0</v>
      </c>
      <c r="U3254" t="b">
        <f t="shared" si="454"/>
        <v>0</v>
      </c>
      <c r="V3254" t="b">
        <f t="shared" si="455"/>
        <v>0</v>
      </c>
      <c r="W3254" t="b">
        <f t="shared" si="456"/>
        <v>1</v>
      </c>
      <c r="X3254" t="b">
        <f t="shared" si="457"/>
        <v>1</v>
      </c>
      <c r="Y3254" t="b">
        <f t="shared" si="458"/>
        <v>0</v>
      </c>
    </row>
    <row r="3255" spans="1:25" x14ac:dyDescent="0.3">
      <c r="A3255">
        <v>3253</v>
      </c>
      <c r="B3255" t="s">
        <v>83</v>
      </c>
      <c r="C3255" t="s">
        <v>111</v>
      </c>
      <c r="D3255" t="s">
        <v>113</v>
      </c>
      <c r="E3255" t="s">
        <v>100</v>
      </c>
      <c r="F3255" t="s">
        <v>91</v>
      </c>
      <c r="G3255" t="s">
        <v>112</v>
      </c>
      <c r="H3255">
        <v>1956</v>
      </c>
      <c r="I3255">
        <v>168</v>
      </c>
      <c r="J3255">
        <v>14.6</v>
      </c>
      <c r="K3255">
        <v>24</v>
      </c>
      <c r="L3255">
        <v>2026</v>
      </c>
      <c r="M3255">
        <v>4804</v>
      </c>
      <c r="N3255">
        <v>2</v>
      </c>
      <c r="O3255">
        <v>0</v>
      </c>
      <c r="P3255">
        <v>23.31</v>
      </c>
      <c r="Q3255" t="b">
        <f t="shared" si="450"/>
        <v>1</v>
      </c>
      <c r="R3255" t="b">
        <f t="shared" si="451"/>
        <v>0</v>
      </c>
      <c r="S3255" t="b">
        <f t="shared" si="452"/>
        <v>0</v>
      </c>
      <c r="T3255" t="b">
        <f t="shared" si="453"/>
        <v>0</v>
      </c>
      <c r="U3255" t="b">
        <f t="shared" si="454"/>
        <v>0</v>
      </c>
      <c r="V3255" t="b">
        <f t="shared" si="455"/>
        <v>1</v>
      </c>
      <c r="W3255" t="b">
        <f t="shared" si="456"/>
        <v>1</v>
      </c>
      <c r="X3255" t="b">
        <f t="shared" si="457"/>
        <v>1</v>
      </c>
      <c r="Y3255" t="b">
        <f t="shared" si="458"/>
        <v>1</v>
      </c>
    </row>
    <row r="3256" spans="1:25" x14ac:dyDescent="0.3">
      <c r="A3256">
        <v>3254</v>
      </c>
      <c r="B3256" t="s">
        <v>83</v>
      </c>
      <c r="C3256" t="s">
        <v>111</v>
      </c>
      <c r="D3256" t="s">
        <v>113</v>
      </c>
      <c r="E3256" t="s">
        <v>100</v>
      </c>
      <c r="F3256" t="s">
        <v>91</v>
      </c>
      <c r="G3256" t="s">
        <v>112</v>
      </c>
      <c r="H3256">
        <v>1956</v>
      </c>
      <c r="I3256">
        <v>168</v>
      </c>
      <c r="J3256">
        <v>14.6</v>
      </c>
      <c r="K3256">
        <v>24</v>
      </c>
      <c r="L3256">
        <v>2025</v>
      </c>
      <c r="M3256">
        <v>26758</v>
      </c>
      <c r="N3256">
        <v>2</v>
      </c>
      <c r="O3256">
        <v>0</v>
      </c>
      <c r="P3256">
        <v>20.55</v>
      </c>
      <c r="Q3256" t="b">
        <f t="shared" si="450"/>
        <v>1</v>
      </c>
      <c r="R3256" t="b">
        <f t="shared" si="451"/>
        <v>0</v>
      </c>
      <c r="S3256" t="b">
        <f t="shared" si="452"/>
        <v>0</v>
      </c>
      <c r="T3256" t="b">
        <f t="shared" si="453"/>
        <v>0</v>
      </c>
      <c r="U3256" t="b">
        <f t="shared" si="454"/>
        <v>0</v>
      </c>
      <c r="V3256" t="b">
        <f t="shared" si="455"/>
        <v>1</v>
      </c>
      <c r="W3256" t="b">
        <f t="shared" si="456"/>
        <v>1</v>
      </c>
      <c r="X3256" t="b">
        <f t="shared" si="457"/>
        <v>1</v>
      </c>
      <c r="Y3256" t="b">
        <f t="shared" si="458"/>
        <v>1</v>
      </c>
    </row>
    <row r="3257" spans="1:25" x14ac:dyDescent="0.3">
      <c r="A3257">
        <v>3255</v>
      </c>
      <c r="B3257" t="s">
        <v>83</v>
      </c>
      <c r="C3257" t="s">
        <v>111</v>
      </c>
      <c r="D3257" t="s">
        <v>113</v>
      </c>
      <c r="E3257" t="s">
        <v>100</v>
      </c>
      <c r="F3257" t="s">
        <v>91</v>
      </c>
      <c r="G3257" t="s">
        <v>112</v>
      </c>
      <c r="H3257">
        <v>1956</v>
      </c>
      <c r="I3257">
        <v>168</v>
      </c>
      <c r="J3257">
        <v>14.6</v>
      </c>
      <c r="K3257">
        <v>24</v>
      </c>
      <c r="L3257">
        <v>2023</v>
      </c>
      <c r="M3257">
        <v>68319</v>
      </c>
      <c r="N3257">
        <v>1</v>
      </c>
      <c r="O3257">
        <v>0</v>
      </c>
      <c r="P3257">
        <v>16.48</v>
      </c>
      <c r="Q3257" t="b">
        <f t="shared" si="450"/>
        <v>1</v>
      </c>
      <c r="R3257" t="b">
        <f t="shared" si="451"/>
        <v>0</v>
      </c>
      <c r="S3257" t="b">
        <f t="shared" si="452"/>
        <v>1</v>
      </c>
      <c r="T3257" t="b">
        <f t="shared" si="453"/>
        <v>0</v>
      </c>
      <c r="U3257" t="b">
        <f t="shared" si="454"/>
        <v>0</v>
      </c>
      <c r="V3257" t="b">
        <f t="shared" si="455"/>
        <v>1</v>
      </c>
      <c r="W3257" t="b">
        <f t="shared" si="456"/>
        <v>1</v>
      </c>
      <c r="X3257" t="b">
        <f t="shared" si="457"/>
        <v>1</v>
      </c>
      <c r="Y3257" t="b">
        <f t="shared" si="458"/>
        <v>1</v>
      </c>
    </row>
    <row r="3258" spans="1:25" x14ac:dyDescent="0.3">
      <c r="A3258">
        <v>3256</v>
      </c>
      <c r="B3258" t="s">
        <v>83</v>
      </c>
      <c r="C3258" t="s">
        <v>111</v>
      </c>
      <c r="D3258" t="s">
        <v>113</v>
      </c>
      <c r="E3258" t="s">
        <v>100</v>
      </c>
      <c r="F3258" t="s">
        <v>91</v>
      </c>
      <c r="G3258" t="s">
        <v>112</v>
      </c>
      <c r="H3258">
        <v>1956</v>
      </c>
      <c r="I3258">
        <v>168</v>
      </c>
      <c r="J3258">
        <v>14.6</v>
      </c>
      <c r="K3258">
        <v>24</v>
      </c>
      <c r="L3258">
        <v>2020</v>
      </c>
      <c r="M3258">
        <v>64062</v>
      </c>
      <c r="N3258">
        <v>2</v>
      </c>
      <c r="O3258">
        <v>0</v>
      </c>
      <c r="P3258">
        <v>10.56</v>
      </c>
      <c r="Q3258" t="b">
        <f t="shared" si="450"/>
        <v>1</v>
      </c>
      <c r="R3258" t="b">
        <f t="shared" si="451"/>
        <v>0</v>
      </c>
      <c r="S3258" t="b">
        <f t="shared" si="452"/>
        <v>1</v>
      </c>
      <c r="T3258" t="b">
        <f t="shared" si="453"/>
        <v>0</v>
      </c>
      <c r="U3258" t="b">
        <f t="shared" si="454"/>
        <v>0</v>
      </c>
      <c r="V3258" t="b">
        <f t="shared" si="455"/>
        <v>0</v>
      </c>
      <c r="W3258" t="b">
        <f t="shared" si="456"/>
        <v>1</v>
      </c>
      <c r="X3258" t="b">
        <f t="shared" si="457"/>
        <v>1</v>
      </c>
      <c r="Y3258" t="b">
        <f t="shared" si="458"/>
        <v>0</v>
      </c>
    </row>
    <row r="3259" spans="1:25" x14ac:dyDescent="0.3">
      <c r="A3259">
        <v>3257</v>
      </c>
      <c r="B3259" t="s">
        <v>83</v>
      </c>
      <c r="C3259" t="s">
        <v>111</v>
      </c>
      <c r="D3259" t="s">
        <v>113</v>
      </c>
      <c r="E3259" t="s">
        <v>100</v>
      </c>
      <c r="F3259" t="s">
        <v>91</v>
      </c>
      <c r="G3259" t="s">
        <v>112</v>
      </c>
      <c r="H3259">
        <v>1956</v>
      </c>
      <c r="I3259">
        <v>168</v>
      </c>
      <c r="J3259">
        <v>14.6</v>
      </c>
      <c r="K3259">
        <v>24</v>
      </c>
      <c r="L3259">
        <v>2025</v>
      </c>
      <c r="M3259">
        <v>22021</v>
      </c>
      <c r="N3259">
        <v>1</v>
      </c>
      <c r="O3259">
        <v>0</v>
      </c>
      <c r="P3259">
        <v>21.38</v>
      </c>
      <c r="Q3259" t="b">
        <f t="shared" si="450"/>
        <v>1</v>
      </c>
      <c r="R3259" t="b">
        <f t="shared" si="451"/>
        <v>0</v>
      </c>
      <c r="S3259" t="b">
        <f t="shared" si="452"/>
        <v>0</v>
      </c>
      <c r="T3259" t="b">
        <f t="shared" si="453"/>
        <v>0</v>
      </c>
      <c r="U3259" t="b">
        <f t="shared" si="454"/>
        <v>0</v>
      </c>
      <c r="V3259" t="b">
        <f t="shared" si="455"/>
        <v>1</v>
      </c>
      <c r="W3259" t="b">
        <f t="shared" si="456"/>
        <v>1</v>
      </c>
      <c r="X3259" t="b">
        <f t="shared" si="457"/>
        <v>1</v>
      </c>
      <c r="Y3259" t="b">
        <f t="shared" si="458"/>
        <v>1</v>
      </c>
    </row>
    <row r="3260" spans="1:25" x14ac:dyDescent="0.3">
      <c r="A3260">
        <v>3258</v>
      </c>
      <c r="B3260" t="s">
        <v>83</v>
      </c>
      <c r="C3260" t="s">
        <v>111</v>
      </c>
      <c r="D3260" t="s">
        <v>113</v>
      </c>
      <c r="E3260" t="s">
        <v>100</v>
      </c>
      <c r="F3260" t="s">
        <v>91</v>
      </c>
      <c r="G3260" t="s">
        <v>112</v>
      </c>
      <c r="H3260">
        <v>1956</v>
      </c>
      <c r="I3260">
        <v>168</v>
      </c>
      <c r="J3260">
        <v>14.6</v>
      </c>
      <c r="K3260">
        <v>24</v>
      </c>
      <c r="L3260">
        <v>2020</v>
      </c>
      <c r="M3260">
        <v>95591</v>
      </c>
      <c r="N3260">
        <v>1</v>
      </c>
      <c r="O3260">
        <v>0</v>
      </c>
      <c r="P3260">
        <v>9.56</v>
      </c>
      <c r="Q3260" t="b">
        <f t="shared" si="450"/>
        <v>1</v>
      </c>
      <c r="R3260" t="b">
        <f t="shared" si="451"/>
        <v>0</v>
      </c>
      <c r="S3260" t="b">
        <f t="shared" si="452"/>
        <v>1</v>
      </c>
      <c r="T3260" t="b">
        <f t="shared" si="453"/>
        <v>0</v>
      </c>
      <c r="U3260" t="b">
        <f t="shared" si="454"/>
        <v>0</v>
      </c>
      <c r="V3260" t="b">
        <f t="shared" si="455"/>
        <v>0</v>
      </c>
      <c r="W3260" t="b">
        <f t="shared" si="456"/>
        <v>1</v>
      </c>
      <c r="X3260" t="b">
        <f t="shared" si="457"/>
        <v>1</v>
      </c>
      <c r="Y3260" t="b">
        <f t="shared" si="458"/>
        <v>0</v>
      </c>
    </row>
    <row r="3261" spans="1:25" x14ac:dyDescent="0.3">
      <c r="A3261">
        <v>3259</v>
      </c>
      <c r="B3261" t="s">
        <v>83</v>
      </c>
      <c r="C3261" t="s">
        <v>111</v>
      </c>
      <c r="D3261" t="s">
        <v>113</v>
      </c>
      <c r="E3261" t="s">
        <v>100</v>
      </c>
      <c r="F3261" t="s">
        <v>91</v>
      </c>
      <c r="G3261" t="s">
        <v>112</v>
      </c>
      <c r="H3261">
        <v>1956</v>
      </c>
      <c r="I3261">
        <v>168</v>
      </c>
      <c r="J3261">
        <v>14.6</v>
      </c>
      <c r="K3261">
        <v>24</v>
      </c>
      <c r="L3261">
        <v>2024</v>
      </c>
      <c r="M3261">
        <v>37984</v>
      </c>
      <c r="N3261">
        <v>2</v>
      </c>
      <c r="O3261">
        <v>0</v>
      </c>
      <c r="P3261">
        <v>18.37</v>
      </c>
      <c r="Q3261" t="b">
        <f t="shared" si="450"/>
        <v>1</v>
      </c>
      <c r="R3261" t="b">
        <f t="shared" si="451"/>
        <v>0</v>
      </c>
      <c r="S3261" t="b">
        <f t="shared" si="452"/>
        <v>0</v>
      </c>
      <c r="T3261" t="b">
        <f t="shared" si="453"/>
        <v>0</v>
      </c>
      <c r="U3261" t="b">
        <f t="shared" si="454"/>
        <v>0</v>
      </c>
      <c r="V3261" t="b">
        <f t="shared" si="455"/>
        <v>1</v>
      </c>
      <c r="W3261" t="b">
        <f t="shared" si="456"/>
        <v>1</v>
      </c>
      <c r="X3261" t="b">
        <f t="shared" si="457"/>
        <v>1</v>
      </c>
      <c r="Y3261" t="b">
        <f t="shared" si="458"/>
        <v>1</v>
      </c>
    </row>
    <row r="3262" spans="1:25" x14ac:dyDescent="0.3">
      <c r="A3262">
        <v>3260</v>
      </c>
      <c r="B3262" t="s">
        <v>83</v>
      </c>
      <c r="C3262" t="s">
        <v>111</v>
      </c>
      <c r="D3262" t="s">
        <v>113</v>
      </c>
      <c r="E3262" t="s">
        <v>100</v>
      </c>
      <c r="F3262" t="s">
        <v>91</v>
      </c>
      <c r="G3262" t="s">
        <v>112</v>
      </c>
      <c r="H3262">
        <v>1956</v>
      </c>
      <c r="I3262">
        <v>168</v>
      </c>
      <c r="J3262">
        <v>14.6</v>
      </c>
      <c r="K3262">
        <v>24</v>
      </c>
      <c r="L3262">
        <v>2025</v>
      </c>
      <c r="M3262">
        <v>28029</v>
      </c>
      <c r="N3262">
        <v>2</v>
      </c>
      <c r="O3262">
        <v>0</v>
      </c>
      <c r="P3262">
        <v>20.63</v>
      </c>
      <c r="Q3262" t="b">
        <f t="shared" si="450"/>
        <v>1</v>
      </c>
      <c r="R3262" t="b">
        <f t="shared" si="451"/>
        <v>0</v>
      </c>
      <c r="S3262" t="b">
        <f t="shared" si="452"/>
        <v>0</v>
      </c>
      <c r="T3262" t="b">
        <f t="shared" si="453"/>
        <v>0</v>
      </c>
      <c r="U3262" t="b">
        <f t="shared" si="454"/>
        <v>0</v>
      </c>
      <c r="V3262" t="b">
        <f t="shared" si="455"/>
        <v>1</v>
      </c>
      <c r="W3262" t="b">
        <f t="shared" si="456"/>
        <v>1</v>
      </c>
      <c r="X3262" t="b">
        <f t="shared" si="457"/>
        <v>1</v>
      </c>
      <c r="Y3262" t="b">
        <f t="shared" si="458"/>
        <v>1</v>
      </c>
    </row>
    <row r="3263" spans="1:25" x14ac:dyDescent="0.3">
      <c r="A3263">
        <v>3261</v>
      </c>
      <c r="B3263" t="s">
        <v>83</v>
      </c>
      <c r="C3263" t="s">
        <v>111</v>
      </c>
      <c r="D3263" t="s">
        <v>113</v>
      </c>
      <c r="E3263" t="s">
        <v>100</v>
      </c>
      <c r="F3263" t="s">
        <v>91</v>
      </c>
      <c r="G3263" t="s">
        <v>112</v>
      </c>
      <c r="H3263">
        <v>1956</v>
      </c>
      <c r="I3263">
        <v>168</v>
      </c>
      <c r="J3263">
        <v>14.6</v>
      </c>
      <c r="K3263">
        <v>24</v>
      </c>
      <c r="L3263">
        <v>2026</v>
      </c>
      <c r="M3263">
        <v>6116</v>
      </c>
      <c r="N3263">
        <v>1</v>
      </c>
      <c r="O3263">
        <v>0</v>
      </c>
      <c r="P3263">
        <v>24.06</v>
      </c>
      <c r="Q3263" t="b">
        <f t="shared" si="450"/>
        <v>1</v>
      </c>
      <c r="R3263" t="b">
        <f t="shared" si="451"/>
        <v>0</v>
      </c>
      <c r="S3263" t="b">
        <f t="shared" si="452"/>
        <v>0</v>
      </c>
      <c r="T3263" t="b">
        <f t="shared" si="453"/>
        <v>0</v>
      </c>
      <c r="U3263" t="b">
        <f t="shared" si="454"/>
        <v>0</v>
      </c>
      <c r="V3263" t="b">
        <f t="shared" si="455"/>
        <v>1</v>
      </c>
      <c r="W3263" t="b">
        <f t="shared" si="456"/>
        <v>1</v>
      </c>
      <c r="X3263" t="b">
        <f t="shared" si="457"/>
        <v>1</v>
      </c>
      <c r="Y3263" t="b">
        <f t="shared" si="458"/>
        <v>1</v>
      </c>
    </row>
    <row r="3264" spans="1:25" x14ac:dyDescent="0.3">
      <c r="A3264">
        <v>3262</v>
      </c>
      <c r="B3264" t="s">
        <v>83</v>
      </c>
      <c r="C3264" t="s">
        <v>111</v>
      </c>
      <c r="D3264" t="s">
        <v>113</v>
      </c>
      <c r="E3264" t="s">
        <v>100</v>
      </c>
      <c r="F3264" t="s">
        <v>91</v>
      </c>
      <c r="G3264" t="s">
        <v>112</v>
      </c>
      <c r="H3264">
        <v>1956</v>
      </c>
      <c r="I3264">
        <v>168</v>
      </c>
      <c r="J3264">
        <v>14.6</v>
      </c>
      <c r="K3264">
        <v>24</v>
      </c>
      <c r="L3264">
        <v>2022</v>
      </c>
      <c r="M3264">
        <v>50170</v>
      </c>
      <c r="N3264">
        <v>1</v>
      </c>
      <c r="O3264">
        <v>0</v>
      </c>
      <c r="P3264">
        <v>14.55</v>
      </c>
      <c r="Q3264" t="b">
        <f t="shared" si="450"/>
        <v>1</v>
      </c>
      <c r="R3264" t="b">
        <f t="shared" si="451"/>
        <v>0</v>
      </c>
      <c r="S3264" t="b">
        <f t="shared" si="452"/>
        <v>1</v>
      </c>
      <c r="T3264" t="b">
        <f t="shared" si="453"/>
        <v>0</v>
      </c>
      <c r="U3264" t="b">
        <f t="shared" si="454"/>
        <v>0</v>
      </c>
      <c r="V3264" t="b">
        <f t="shared" si="455"/>
        <v>0</v>
      </c>
      <c r="W3264" t="b">
        <f t="shared" si="456"/>
        <v>1</v>
      </c>
      <c r="X3264" t="b">
        <f t="shared" si="457"/>
        <v>1</v>
      </c>
      <c r="Y3264" t="b">
        <f t="shared" si="458"/>
        <v>0</v>
      </c>
    </row>
    <row r="3265" spans="1:25" x14ac:dyDescent="0.3">
      <c r="A3265">
        <v>3263</v>
      </c>
      <c r="B3265" t="s">
        <v>83</v>
      </c>
      <c r="C3265" t="s">
        <v>111</v>
      </c>
      <c r="D3265" t="s">
        <v>113</v>
      </c>
      <c r="E3265" t="s">
        <v>100</v>
      </c>
      <c r="F3265" t="s">
        <v>91</v>
      </c>
      <c r="G3265" t="s">
        <v>112</v>
      </c>
      <c r="H3265">
        <v>1956</v>
      </c>
      <c r="I3265">
        <v>168</v>
      </c>
      <c r="J3265">
        <v>14.6</v>
      </c>
      <c r="K3265">
        <v>24</v>
      </c>
      <c r="L3265">
        <v>2021</v>
      </c>
      <c r="M3265">
        <v>81055</v>
      </c>
      <c r="N3265">
        <v>1</v>
      </c>
      <c r="O3265">
        <v>0</v>
      </c>
      <c r="P3265">
        <v>12.16</v>
      </c>
      <c r="Q3265" t="b">
        <f t="shared" si="450"/>
        <v>1</v>
      </c>
      <c r="R3265" t="b">
        <f t="shared" si="451"/>
        <v>0</v>
      </c>
      <c r="S3265" t="b">
        <f t="shared" si="452"/>
        <v>1</v>
      </c>
      <c r="T3265" t="b">
        <f t="shared" si="453"/>
        <v>0</v>
      </c>
      <c r="U3265" t="b">
        <f t="shared" si="454"/>
        <v>0</v>
      </c>
      <c r="V3265" t="b">
        <f t="shared" si="455"/>
        <v>0</v>
      </c>
      <c r="W3265" t="b">
        <f t="shared" si="456"/>
        <v>1</v>
      </c>
      <c r="X3265" t="b">
        <f t="shared" si="457"/>
        <v>1</v>
      </c>
      <c r="Y3265" t="b">
        <f t="shared" si="458"/>
        <v>0</v>
      </c>
    </row>
    <row r="3266" spans="1:25" x14ac:dyDescent="0.3">
      <c r="A3266">
        <v>3264</v>
      </c>
      <c r="B3266" t="s">
        <v>83</v>
      </c>
      <c r="C3266" t="s">
        <v>111</v>
      </c>
      <c r="D3266" t="s">
        <v>113</v>
      </c>
      <c r="E3266" t="s">
        <v>100</v>
      </c>
      <c r="F3266" t="s">
        <v>91</v>
      </c>
      <c r="G3266" t="s">
        <v>112</v>
      </c>
      <c r="H3266">
        <v>1956</v>
      </c>
      <c r="I3266">
        <v>168</v>
      </c>
      <c r="J3266">
        <v>14.6</v>
      </c>
      <c r="K3266">
        <v>24</v>
      </c>
      <c r="L3266">
        <v>2023</v>
      </c>
      <c r="M3266">
        <v>38894</v>
      </c>
      <c r="N3266">
        <v>1</v>
      </c>
      <c r="O3266">
        <v>0</v>
      </c>
      <c r="P3266">
        <v>17.21</v>
      </c>
      <c r="Q3266" t="b">
        <f t="shared" si="450"/>
        <v>1</v>
      </c>
      <c r="R3266" t="b">
        <f t="shared" si="451"/>
        <v>0</v>
      </c>
      <c r="S3266" t="b">
        <f t="shared" si="452"/>
        <v>0</v>
      </c>
      <c r="T3266" t="b">
        <f t="shared" si="453"/>
        <v>0</v>
      </c>
      <c r="U3266" t="b">
        <f t="shared" si="454"/>
        <v>0</v>
      </c>
      <c r="V3266" t="b">
        <f t="shared" si="455"/>
        <v>1</v>
      </c>
      <c r="W3266" t="b">
        <f t="shared" si="456"/>
        <v>1</v>
      </c>
      <c r="X3266" t="b">
        <f t="shared" si="457"/>
        <v>1</v>
      </c>
      <c r="Y3266" t="b">
        <f t="shared" si="458"/>
        <v>1</v>
      </c>
    </row>
    <row r="3267" spans="1:25" x14ac:dyDescent="0.3">
      <c r="A3267">
        <v>3265</v>
      </c>
      <c r="B3267" t="s">
        <v>83</v>
      </c>
      <c r="C3267" t="s">
        <v>111</v>
      </c>
      <c r="D3267" t="s">
        <v>113</v>
      </c>
      <c r="E3267" t="s">
        <v>100</v>
      </c>
      <c r="F3267" t="s">
        <v>91</v>
      </c>
      <c r="G3267" t="s">
        <v>112</v>
      </c>
      <c r="H3267">
        <v>1956</v>
      </c>
      <c r="I3267">
        <v>168</v>
      </c>
      <c r="J3267">
        <v>14.6</v>
      </c>
      <c r="K3267">
        <v>24</v>
      </c>
      <c r="L3267">
        <v>2023</v>
      </c>
      <c r="M3267">
        <v>36630</v>
      </c>
      <c r="N3267">
        <v>2</v>
      </c>
      <c r="O3267">
        <v>1</v>
      </c>
      <c r="P3267">
        <v>15.89</v>
      </c>
      <c r="Q3267" t="b">
        <f t="shared" si="450"/>
        <v>1</v>
      </c>
      <c r="R3267" t="b">
        <f t="shared" si="451"/>
        <v>0</v>
      </c>
      <c r="S3267" t="b">
        <f t="shared" si="452"/>
        <v>0</v>
      </c>
      <c r="T3267" t="b">
        <f t="shared" si="453"/>
        <v>0</v>
      </c>
      <c r="U3267" t="b">
        <f t="shared" si="454"/>
        <v>0</v>
      </c>
      <c r="V3267" t="b">
        <f t="shared" si="455"/>
        <v>1</v>
      </c>
      <c r="W3267" t="b">
        <f t="shared" si="456"/>
        <v>1</v>
      </c>
      <c r="X3267" t="b">
        <f t="shared" si="457"/>
        <v>1</v>
      </c>
      <c r="Y3267" t="b">
        <f t="shared" si="458"/>
        <v>1</v>
      </c>
    </row>
    <row r="3268" spans="1:25" x14ac:dyDescent="0.3">
      <c r="A3268">
        <v>3266</v>
      </c>
      <c r="B3268" t="s">
        <v>83</v>
      </c>
      <c r="C3268" t="s">
        <v>111</v>
      </c>
      <c r="D3268" t="s">
        <v>113</v>
      </c>
      <c r="E3268" t="s">
        <v>100</v>
      </c>
      <c r="F3268" t="s">
        <v>91</v>
      </c>
      <c r="G3268" t="s">
        <v>112</v>
      </c>
      <c r="H3268">
        <v>1956</v>
      </c>
      <c r="I3268">
        <v>168</v>
      </c>
      <c r="J3268">
        <v>14.6</v>
      </c>
      <c r="K3268">
        <v>24</v>
      </c>
      <c r="L3268">
        <v>2024</v>
      </c>
      <c r="M3268">
        <v>46403</v>
      </c>
      <c r="N3268">
        <v>1</v>
      </c>
      <c r="O3268">
        <v>0</v>
      </c>
      <c r="P3268">
        <v>18.82</v>
      </c>
      <c r="Q3268" t="b">
        <f t="shared" ref="Q3268:Q3331" si="459">AND(P3268&gt;4,P3268&gt;4)</f>
        <v>1</v>
      </c>
      <c r="R3268" t="b">
        <f t="shared" ref="R3268:R3331" si="460">AND(P3268&gt;4,P3268&lt;5)</f>
        <v>0</v>
      </c>
      <c r="S3268" t="b">
        <f t="shared" ref="S3268:S3331" si="461">M3268&gt;40000</f>
        <v>1</v>
      </c>
      <c r="T3268" t="b">
        <f t="shared" ref="T3268:T3331" si="462">F3268=""</f>
        <v>0</v>
      </c>
      <c r="U3268" t="b">
        <f t="shared" ref="U3268:U3331" si="463">AND(R3268,S3268,T3268)</f>
        <v>0</v>
      </c>
      <c r="V3268" t="b">
        <f t="shared" ref="V3268:V3331" si="464">L3268&gt;2022</f>
        <v>1</v>
      </c>
      <c r="W3268" t="b">
        <f t="shared" ref="W3268:W3331" si="465">P3268&gt;7</f>
        <v>1</v>
      </c>
      <c r="X3268" t="b">
        <f t="shared" ref="X3268:X3331" si="466">F3268="Automatic"</f>
        <v>1</v>
      </c>
      <c r="Y3268" t="b">
        <f t="shared" ref="Y3268:Y3331" si="467">AND(V3268,W3268,X3268)</f>
        <v>1</v>
      </c>
    </row>
    <row r="3269" spans="1:25" x14ac:dyDescent="0.3">
      <c r="A3269">
        <v>3267</v>
      </c>
      <c r="B3269" t="s">
        <v>83</v>
      </c>
      <c r="C3269" t="s">
        <v>111</v>
      </c>
      <c r="D3269" t="s">
        <v>113</v>
      </c>
      <c r="E3269" t="s">
        <v>100</v>
      </c>
      <c r="F3269" t="s">
        <v>91</v>
      </c>
      <c r="G3269" t="s">
        <v>112</v>
      </c>
      <c r="H3269">
        <v>1956</v>
      </c>
      <c r="I3269">
        <v>168</v>
      </c>
      <c r="J3269">
        <v>14.6</v>
      </c>
      <c r="K3269">
        <v>24</v>
      </c>
      <c r="L3269">
        <v>2022</v>
      </c>
      <c r="M3269">
        <v>55152</v>
      </c>
      <c r="N3269">
        <v>2</v>
      </c>
      <c r="O3269">
        <v>0</v>
      </c>
      <c r="P3269">
        <v>14.46</v>
      </c>
      <c r="Q3269" t="b">
        <f t="shared" si="459"/>
        <v>1</v>
      </c>
      <c r="R3269" t="b">
        <f t="shared" si="460"/>
        <v>0</v>
      </c>
      <c r="S3269" t="b">
        <f t="shared" si="461"/>
        <v>1</v>
      </c>
      <c r="T3269" t="b">
        <f t="shared" si="462"/>
        <v>0</v>
      </c>
      <c r="U3269" t="b">
        <f t="shared" si="463"/>
        <v>0</v>
      </c>
      <c r="V3269" t="b">
        <f t="shared" si="464"/>
        <v>0</v>
      </c>
      <c r="W3269" t="b">
        <f t="shared" si="465"/>
        <v>1</v>
      </c>
      <c r="X3269" t="b">
        <f t="shared" si="466"/>
        <v>1</v>
      </c>
      <c r="Y3269" t="b">
        <f t="shared" si="467"/>
        <v>0</v>
      </c>
    </row>
    <row r="3270" spans="1:25" x14ac:dyDescent="0.3">
      <c r="A3270">
        <v>3268</v>
      </c>
      <c r="B3270" t="s">
        <v>83</v>
      </c>
      <c r="C3270" t="s">
        <v>111</v>
      </c>
      <c r="D3270" t="s">
        <v>113</v>
      </c>
      <c r="E3270" t="s">
        <v>100</v>
      </c>
      <c r="F3270" t="s">
        <v>91</v>
      </c>
      <c r="G3270" t="s">
        <v>112</v>
      </c>
      <c r="H3270">
        <v>1956</v>
      </c>
      <c r="I3270">
        <v>168</v>
      </c>
      <c r="J3270">
        <v>14.6</v>
      </c>
      <c r="K3270">
        <v>24</v>
      </c>
      <c r="L3270">
        <v>2023</v>
      </c>
      <c r="M3270">
        <v>43042</v>
      </c>
      <c r="N3270">
        <v>1</v>
      </c>
      <c r="O3270">
        <v>0</v>
      </c>
      <c r="P3270">
        <v>16.86</v>
      </c>
      <c r="Q3270" t="b">
        <f t="shared" si="459"/>
        <v>1</v>
      </c>
      <c r="R3270" t="b">
        <f t="shared" si="460"/>
        <v>0</v>
      </c>
      <c r="S3270" t="b">
        <f t="shared" si="461"/>
        <v>1</v>
      </c>
      <c r="T3270" t="b">
        <f t="shared" si="462"/>
        <v>0</v>
      </c>
      <c r="U3270" t="b">
        <f t="shared" si="463"/>
        <v>0</v>
      </c>
      <c r="V3270" t="b">
        <f t="shared" si="464"/>
        <v>1</v>
      </c>
      <c r="W3270" t="b">
        <f t="shared" si="465"/>
        <v>1</v>
      </c>
      <c r="X3270" t="b">
        <f t="shared" si="466"/>
        <v>1</v>
      </c>
      <c r="Y3270" t="b">
        <f t="shared" si="467"/>
        <v>1</v>
      </c>
    </row>
    <row r="3271" spans="1:25" x14ac:dyDescent="0.3">
      <c r="A3271">
        <v>3269</v>
      </c>
      <c r="B3271" t="s">
        <v>83</v>
      </c>
      <c r="C3271" t="s">
        <v>111</v>
      </c>
      <c r="D3271" t="s">
        <v>113</v>
      </c>
      <c r="E3271" t="s">
        <v>100</v>
      </c>
      <c r="F3271" t="s">
        <v>91</v>
      </c>
      <c r="G3271" t="s">
        <v>112</v>
      </c>
      <c r="H3271">
        <v>1956</v>
      </c>
      <c r="I3271">
        <v>168</v>
      </c>
      <c r="J3271">
        <v>14.6</v>
      </c>
      <c r="K3271">
        <v>24</v>
      </c>
      <c r="L3271">
        <v>2026</v>
      </c>
      <c r="M3271">
        <v>6896</v>
      </c>
      <c r="N3271">
        <v>2</v>
      </c>
      <c r="O3271">
        <v>0</v>
      </c>
      <c r="P3271">
        <v>23.54</v>
      </c>
      <c r="Q3271" t="b">
        <f t="shared" si="459"/>
        <v>1</v>
      </c>
      <c r="R3271" t="b">
        <f t="shared" si="460"/>
        <v>0</v>
      </c>
      <c r="S3271" t="b">
        <f t="shared" si="461"/>
        <v>0</v>
      </c>
      <c r="T3271" t="b">
        <f t="shared" si="462"/>
        <v>0</v>
      </c>
      <c r="U3271" t="b">
        <f t="shared" si="463"/>
        <v>0</v>
      </c>
      <c r="V3271" t="b">
        <f t="shared" si="464"/>
        <v>1</v>
      </c>
      <c r="W3271" t="b">
        <f t="shared" si="465"/>
        <v>1</v>
      </c>
      <c r="X3271" t="b">
        <f t="shared" si="466"/>
        <v>1</v>
      </c>
      <c r="Y3271" t="b">
        <f t="shared" si="467"/>
        <v>1</v>
      </c>
    </row>
    <row r="3272" spans="1:25" x14ac:dyDescent="0.3">
      <c r="A3272">
        <v>3270</v>
      </c>
      <c r="B3272" t="s">
        <v>83</v>
      </c>
      <c r="C3272" t="s">
        <v>111</v>
      </c>
      <c r="D3272" t="s">
        <v>113</v>
      </c>
      <c r="E3272" t="s">
        <v>100</v>
      </c>
      <c r="F3272" t="s">
        <v>91</v>
      </c>
      <c r="G3272" t="s">
        <v>112</v>
      </c>
      <c r="H3272">
        <v>1956</v>
      </c>
      <c r="I3272">
        <v>168</v>
      </c>
      <c r="J3272">
        <v>14.6</v>
      </c>
      <c r="K3272">
        <v>24</v>
      </c>
      <c r="L3272">
        <v>2025</v>
      </c>
      <c r="M3272">
        <v>14009</v>
      </c>
      <c r="N3272">
        <v>1</v>
      </c>
      <c r="O3272">
        <v>0</v>
      </c>
      <c r="P3272">
        <v>21.87</v>
      </c>
      <c r="Q3272" t="b">
        <f t="shared" si="459"/>
        <v>1</v>
      </c>
      <c r="R3272" t="b">
        <f t="shared" si="460"/>
        <v>0</v>
      </c>
      <c r="S3272" t="b">
        <f t="shared" si="461"/>
        <v>0</v>
      </c>
      <c r="T3272" t="b">
        <f t="shared" si="462"/>
        <v>0</v>
      </c>
      <c r="U3272" t="b">
        <f t="shared" si="463"/>
        <v>0</v>
      </c>
      <c r="V3272" t="b">
        <f t="shared" si="464"/>
        <v>1</v>
      </c>
      <c r="W3272" t="b">
        <f t="shared" si="465"/>
        <v>1</v>
      </c>
      <c r="X3272" t="b">
        <f t="shared" si="466"/>
        <v>1</v>
      </c>
      <c r="Y3272" t="b">
        <f t="shared" si="467"/>
        <v>1</v>
      </c>
    </row>
    <row r="3273" spans="1:25" x14ac:dyDescent="0.3">
      <c r="A3273">
        <v>3271</v>
      </c>
      <c r="B3273" t="s">
        <v>83</v>
      </c>
      <c r="C3273" t="s">
        <v>111</v>
      </c>
      <c r="D3273" t="s">
        <v>113</v>
      </c>
      <c r="E3273" t="s">
        <v>100</v>
      </c>
      <c r="F3273" t="s">
        <v>91</v>
      </c>
      <c r="G3273" t="s">
        <v>112</v>
      </c>
      <c r="H3273">
        <v>1956</v>
      </c>
      <c r="I3273">
        <v>168</v>
      </c>
      <c r="J3273">
        <v>14.6</v>
      </c>
      <c r="K3273">
        <v>24</v>
      </c>
      <c r="L3273">
        <v>2020</v>
      </c>
      <c r="M3273">
        <v>111777</v>
      </c>
      <c r="N3273">
        <v>2</v>
      </c>
      <c r="O3273">
        <v>0</v>
      </c>
      <c r="P3273">
        <v>8.6300000000000008</v>
      </c>
      <c r="Q3273" t="b">
        <f t="shared" si="459"/>
        <v>1</v>
      </c>
      <c r="R3273" t="b">
        <f t="shared" si="460"/>
        <v>0</v>
      </c>
      <c r="S3273" t="b">
        <f t="shared" si="461"/>
        <v>1</v>
      </c>
      <c r="T3273" t="b">
        <f t="shared" si="462"/>
        <v>0</v>
      </c>
      <c r="U3273" t="b">
        <f t="shared" si="463"/>
        <v>0</v>
      </c>
      <c r="V3273" t="b">
        <f t="shared" si="464"/>
        <v>0</v>
      </c>
      <c r="W3273" t="b">
        <f t="shared" si="465"/>
        <v>1</v>
      </c>
      <c r="X3273" t="b">
        <f t="shared" si="466"/>
        <v>1</v>
      </c>
      <c r="Y3273" t="b">
        <f t="shared" si="467"/>
        <v>0</v>
      </c>
    </row>
    <row r="3274" spans="1:25" x14ac:dyDescent="0.3">
      <c r="A3274">
        <v>3272</v>
      </c>
      <c r="B3274" t="s">
        <v>83</v>
      </c>
      <c r="C3274" t="s">
        <v>111</v>
      </c>
      <c r="D3274" t="s">
        <v>113</v>
      </c>
      <c r="E3274" t="s">
        <v>100</v>
      </c>
      <c r="F3274" t="s">
        <v>91</v>
      </c>
      <c r="G3274" t="s">
        <v>112</v>
      </c>
      <c r="H3274">
        <v>1956</v>
      </c>
      <c r="I3274">
        <v>168</v>
      </c>
      <c r="J3274">
        <v>14.6</v>
      </c>
      <c r="K3274">
        <v>24</v>
      </c>
      <c r="L3274">
        <v>2023</v>
      </c>
      <c r="M3274">
        <v>52295</v>
      </c>
      <c r="N3274">
        <v>1</v>
      </c>
      <c r="O3274">
        <v>0</v>
      </c>
      <c r="P3274">
        <v>16.57</v>
      </c>
      <c r="Q3274" t="b">
        <f t="shared" si="459"/>
        <v>1</v>
      </c>
      <c r="R3274" t="b">
        <f t="shared" si="460"/>
        <v>0</v>
      </c>
      <c r="S3274" t="b">
        <f t="shared" si="461"/>
        <v>1</v>
      </c>
      <c r="T3274" t="b">
        <f t="shared" si="462"/>
        <v>0</v>
      </c>
      <c r="U3274" t="b">
        <f t="shared" si="463"/>
        <v>0</v>
      </c>
      <c r="V3274" t="b">
        <f t="shared" si="464"/>
        <v>1</v>
      </c>
      <c r="W3274" t="b">
        <f t="shared" si="465"/>
        <v>1</v>
      </c>
      <c r="X3274" t="b">
        <f t="shared" si="466"/>
        <v>1</v>
      </c>
      <c r="Y3274" t="b">
        <f t="shared" si="467"/>
        <v>1</v>
      </c>
    </row>
    <row r="3275" spans="1:25" x14ac:dyDescent="0.3">
      <c r="A3275">
        <v>3273</v>
      </c>
      <c r="B3275" t="s">
        <v>83</v>
      </c>
      <c r="C3275" t="s">
        <v>111</v>
      </c>
      <c r="D3275" t="s">
        <v>113</v>
      </c>
      <c r="E3275" t="s">
        <v>100</v>
      </c>
      <c r="F3275" t="s">
        <v>91</v>
      </c>
      <c r="G3275" t="s">
        <v>112</v>
      </c>
      <c r="H3275">
        <v>1956</v>
      </c>
      <c r="I3275">
        <v>168</v>
      </c>
      <c r="J3275">
        <v>14.6</v>
      </c>
      <c r="K3275">
        <v>24</v>
      </c>
      <c r="L3275">
        <v>2021</v>
      </c>
      <c r="M3275">
        <v>106455</v>
      </c>
      <c r="N3275">
        <v>1</v>
      </c>
      <c r="O3275">
        <v>0</v>
      </c>
      <c r="P3275">
        <v>11.53</v>
      </c>
      <c r="Q3275" t="b">
        <f t="shared" si="459"/>
        <v>1</v>
      </c>
      <c r="R3275" t="b">
        <f t="shared" si="460"/>
        <v>0</v>
      </c>
      <c r="S3275" t="b">
        <f t="shared" si="461"/>
        <v>1</v>
      </c>
      <c r="T3275" t="b">
        <f t="shared" si="462"/>
        <v>0</v>
      </c>
      <c r="U3275" t="b">
        <f t="shared" si="463"/>
        <v>0</v>
      </c>
      <c r="V3275" t="b">
        <f t="shared" si="464"/>
        <v>0</v>
      </c>
      <c r="W3275" t="b">
        <f t="shared" si="465"/>
        <v>1</v>
      </c>
      <c r="X3275" t="b">
        <f t="shared" si="466"/>
        <v>1</v>
      </c>
      <c r="Y3275" t="b">
        <f t="shared" si="467"/>
        <v>0</v>
      </c>
    </row>
    <row r="3276" spans="1:25" x14ac:dyDescent="0.3">
      <c r="A3276">
        <v>3274</v>
      </c>
      <c r="B3276" t="s">
        <v>83</v>
      </c>
      <c r="C3276" t="s">
        <v>111</v>
      </c>
      <c r="D3276" t="s">
        <v>113</v>
      </c>
      <c r="E3276" t="s">
        <v>100</v>
      </c>
      <c r="F3276" t="s">
        <v>91</v>
      </c>
      <c r="G3276" t="s">
        <v>112</v>
      </c>
      <c r="H3276">
        <v>1956</v>
      </c>
      <c r="I3276">
        <v>168</v>
      </c>
      <c r="J3276">
        <v>14.6</v>
      </c>
      <c r="K3276">
        <v>24</v>
      </c>
      <c r="L3276">
        <v>2023</v>
      </c>
      <c r="M3276">
        <v>57264</v>
      </c>
      <c r="N3276">
        <v>1</v>
      </c>
      <c r="O3276">
        <v>0</v>
      </c>
      <c r="P3276">
        <v>16.920000000000002</v>
      </c>
      <c r="Q3276" t="b">
        <f t="shared" si="459"/>
        <v>1</v>
      </c>
      <c r="R3276" t="b">
        <f t="shared" si="460"/>
        <v>0</v>
      </c>
      <c r="S3276" t="b">
        <f t="shared" si="461"/>
        <v>1</v>
      </c>
      <c r="T3276" t="b">
        <f t="shared" si="462"/>
        <v>0</v>
      </c>
      <c r="U3276" t="b">
        <f t="shared" si="463"/>
        <v>0</v>
      </c>
      <c r="V3276" t="b">
        <f t="shared" si="464"/>
        <v>1</v>
      </c>
      <c r="W3276" t="b">
        <f t="shared" si="465"/>
        <v>1</v>
      </c>
      <c r="X3276" t="b">
        <f t="shared" si="466"/>
        <v>1</v>
      </c>
      <c r="Y3276" t="b">
        <f t="shared" si="467"/>
        <v>1</v>
      </c>
    </row>
    <row r="3277" spans="1:25" x14ac:dyDescent="0.3">
      <c r="A3277">
        <v>3275</v>
      </c>
      <c r="B3277" t="s">
        <v>83</v>
      </c>
      <c r="C3277" t="s">
        <v>111</v>
      </c>
      <c r="D3277" t="s">
        <v>113</v>
      </c>
      <c r="E3277" t="s">
        <v>100</v>
      </c>
      <c r="F3277" t="s">
        <v>91</v>
      </c>
      <c r="G3277" t="s">
        <v>112</v>
      </c>
      <c r="H3277">
        <v>1956</v>
      </c>
      <c r="I3277">
        <v>168</v>
      </c>
      <c r="J3277">
        <v>14.6</v>
      </c>
      <c r="K3277">
        <v>24</v>
      </c>
      <c r="L3277">
        <v>2022</v>
      </c>
      <c r="M3277">
        <v>55592</v>
      </c>
      <c r="N3277">
        <v>1</v>
      </c>
      <c r="O3277">
        <v>1</v>
      </c>
      <c r="P3277">
        <v>13.73</v>
      </c>
      <c r="Q3277" t="b">
        <f t="shared" si="459"/>
        <v>1</v>
      </c>
      <c r="R3277" t="b">
        <f t="shared" si="460"/>
        <v>0</v>
      </c>
      <c r="S3277" t="b">
        <f t="shared" si="461"/>
        <v>1</v>
      </c>
      <c r="T3277" t="b">
        <f t="shared" si="462"/>
        <v>0</v>
      </c>
      <c r="U3277" t="b">
        <f t="shared" si="463"/>
        <v>0</v>
      </c>
      <c r="V3277" t="b">
        <f t="shared" si="464"/>
        <v>0</v>
      </c>
      <c r="W3277" t="b">
        <f t="shared" si="465"/>
        <v>1</v>
      </c>
      <c r="X3277" t="b">
        <f t="shared" si="466"/>
        <v>1</v>
      </c>
      <c r="Y3277" t="b">
        <f t="shared" si="467"/>
        <v>0</v>
      </c>
    </row>
    <row r="3278" spans="1:25" x14ac:dyDescent="0.3">
      <c r="A3278">
        <v>3276</v>
      </c>
      <c r="B3278" t="s">
        <v>83</v>
      </c>
      <c r="C3278" t="s">
        <v>111</v>
      </c>
      <c r="D3278" t="s">
        <v>113</v>
      </c>
      <c r="E3278" t="s">
        <v>100</v>
      </c>
      <c r="F3278" t="s">
        <v>91</v>
      </c>
      <c r="G3278" t="s">
        <v>112</v>
      </c>
      <c r="H3278">
        <v>1956</v>
      </c>
      <c r="I3278">
        <v>168</v>
      </c>
      <c r="J3278">
        <v>14.6</v>
      </c>
      <c r="K3278">
        <v>24</v>
      </c>
      <c r="L3278">
        <v>2021</v>
      </c>
      <c r="M3278">
        <v>99312</v>
      </c>
      <c r="N3278">
        <v>3</v>
      </c>
      <c r="O3278">
        <v>0</v>
      </c>
      <c r="P3278">
        <v>11.12</v>
      </c>
      <c r="Q3278" t="b">
        <f t="shared" si="459"/>
        <v>1</v>
      </c>
      <c r="R3278" t="b">
        <f t="shared" si="460"/>
        <v>0</v>
      </c>
      <c r="S3278" t="b">
        <f t="shared" si="461"/>
        <v>1</v>
      </c>
      <c r="T3278" t="b">
        <f t="shared" si="462"/>
        <v>0</v>
      </c>
      <c r="U3278" t="b">
        <f t="shared" si="463"/>
        <v>0</v>
      </c>
      <c r="V3278" t="b">
        <f t="shared" si="464"/>
        <v>0</v>
      </c>
      <c r="W3278" t="b">
        <f t="shared" si="465"/>
        <v>1</v>
      </c>
      <c r="X3278" t="b">
        <f t="shared" si="466"/>
        <v>1</v>
      </c>
      <c r="Y3278" t="b">
        <f t="shared" si="467"/>
        <v>0</v>
      </c>
    </row>
    <row r="3279" spans="1:25" x14ac:dyDescent="0.3">
      <c r="A3279">
        <v>3277</v>
      </c>
      <c r="B3279" t="s">
        <v>83</v>
      </c>
      <c r="C3279" t="s">
        <v>111</v>
      </c>
      <c r="D3279" t="s">
        <v>113</v>
      </c>
      <c r="E3279" t="s">
        <v>100</v>
      </c>
      <c r="F3279" t="s">
        <v>91</v>
      </c>
      <c r="G3279" t="s">
        <v>112</v>
      </c>
      <c r="H3279">
        <v>1956</v>
      </c>
      <c r="I3279">
        <v>168</v>
      </c>
      <c r="J3279">
        <v>14.6</v>
      </c>
      <c r="K3279">
        <v>24</v>
      </c>
      <c r="L3279">
        <v>2022</v>
      </c>
      <c r="M3279">
        <v>77272</v>
      </c>
      <c r="N3279">
        <v>1</v>
      </c>
      <c r="O3279">
        <v>0</v>
      </c>
      <c r="P3279">
        <v>14.36</v>
      </c>
      <c r="Q3279" t="b">
        <f t="shared" si="459"/>
        <v>1</v>
      </c>
      <c r="R3279" t="b">
        <f t="shared" si="460"/>
        <v>0</v>
      </c>
      <c r="S3279" t="b">
        <f t="shared" si="461"/>
        <v>1</v>
      </c>
      <c r="T3279" t="b">
        <f t="shared" si="462"/>
        <v>0</v>
      </c>
      <c r="U3279" t="b">
        <f t="shared" si="463"/>
        <v>0</v>
      </c>
      <c r="V3279" t="b">
        <f t="shared" si="464"/>
        <v>0</v>
      </c>
      <c r="W3279" t="b">
        <f t="shared" si="465"/>
        <v>1</v>
      </c>
      <c r="X3279" t="b">
        <f t="shared" si="466"/>
        <v>1</v>
      </c>
      <c r="Y3279" t="b">
        <f t="shared" si="467"/>
        <v>0</v>
      </c>
    </row>
    <row r="3280" spans="1:25" x14ac:dyDescent="0.3">
      <c r="A3280">
        <v>3278</v>
      </c>
      <c r="B3280" t="s">
        <v>83</v>
      </c>
      <c r="C3280" t="s">
        <v>111</v>
      </c>
      <c r="D3280" t="s">
        <v>113</v>
      </c>
      <c r="E3280" t="s">
        <v>100</v>
      </c>
      <c r="F3280" t="s">
        <v>91</v>
      </c>
      <c r="G3280" t="s">
        <v>112</v>
      </c>
      <c r="H3280">
        <v>1956</v>
      </c>
      <c r="I3280">
        <v>168</v>
      </c>
      <c r="J3280">
        <v>14.6</v>
      </c>
      <c r="K3280">
        <v>24</v>
      </c>
      <c r="L3280">
        <v>2023</v>
      </c>
      <c r="M3280">
        <v>33564</v>
      </c>
      <c r="N3280">
        <v>2</v>
      </c>
      <c r="O3280">
        <v>0</v>
      </c>
      <c r="P3280">
        <v>16.61</v>
      </c>
      <c r="Q3280" t="b">
        <f t="shared" si="459"/>
        <v>1</v>
      </c>
      <c r="R3280" t="b">
        <f t="shared" si="460"/>
        <v>0</v>
      </c>
      <c r="S3280" t="b">
        <f t="shared" si="461"/>
        <v>0</v>
      </c>
      <c r="T3280" t="b">
        <f t="shared" si="462"/>
        <v>0</v>
      </c>
      <c r="U3280" t="b">
        <f t="shared" si="463"/>
        <v>0</v>
      </c>
      <c r="V3280" t="b">
        <f t="shared" si="464"/>
        <v>1</v>
      </c>
      <c r="W3280" t="b">
        <f t="shared" si="465"/>
        <v>1</v>
      </c>
      <c r="X3280" t="b">
        <f t="shared" si="466"/>
        <v>1</v>
      </c>
      <c r="Y3280" t="b">
        <f t="shared" si="467"/>
        <v>1</v>
      </c>
    </row>
    <row r="3281" spans="1:25" x14ac:dyDescent="0.3">
      <c r="A3281">
        <v>3279</v>
      </c>
      <c r="B3281" t="s">
        <v>83</v>
      </c>
      <c r="C3281" t="s">
        <v>111</v>
      </c>
      <c r="D3281" t="s">
        <v>113</v>
      </c>
      <c r="E3281" t="s">
        <v>100</v>
      </c>
      <c r="F3281" t="s">
        <v>91</v>
      </c>
      <c r="G3281" t="s">
        <v>112</v>
      </c>
      <c r="H3281">
        <v>1956</v>
      </c>
      <c r="I3281">
        <v>168</v>
      </c>
      <c r="J3281">
        <v>14.6</v>
      </c>
      <c r="K3281">
        <v>24</v>
      </c>
      <c r="L3281">
        <v>2020</v>
      </c>
      <c r="M3281">
        <v>92999</v>
      </c>
      <c r="N3281">
        <v>1</v>
      </c>
      <c r="O3281">
        <v>0</v>
      </c>
      <c r="P3281">
        <v>10.029999999999999</v>
      </c>
      <c r="Q3281" t="b">
        <f t="shared" si="459"/>
        <v>1</v>
      </c>
      <c r="R3281" t="b">
        <f t="shared" si="460"/>
        <v>0</v>
      </c>
      <c r="S3281" t="b">
        <f t="shared" si="461"/>
        <v>1</v>
      </c>
      <c r="T3281" t="b">
        <f t="shared" si="462"/>
        <v>0</v>
      </c>
      <c r="U3281" t="b">
        <f t="shared" si="463"/>
        <v>0</v>
      </c>
      <c r="V3281" t="b">
        <f t="shared" si="464"/>
        <v>0</v>
      </c>
      <c r="W3281" t="b">
        <f t="shared" si="465"/>
        <v>1</v>
      </c>
      <c r="X3281" t="b">
        <f t="shared" si="466"/>
        <v>1</v>
      </c>
      <c r="Y3281" t="b">
        <f t="shared" si="467"/>
        <v>0</v>
      </c>
    </row>
    <row r="3282" spans="1:25" x14ac:dyDescent="0.3">
      <c r="A3282">
        <v>3280</v>
      </c>
      <c r="B3282" t="s">
        <v>83</v>
      </c>
      <c r="C3282" t="s">
        <v>111</v>
      </c>
      <c r="D3282" t="s">
        <v>113</v>
      </c>
      <c r="E3282" t="s">
        <v>100</v>
      </c>
      <c r="F3282" t="s">
        <v>91</v>
      </c>
      <c r="G3282" t="s">
        <v>112</v>
      </c>
      <c r="H3282">
        <v>1956</v>
      </c>
      <c r="I3282">
        <v>168</v>
      </c>
      <c r="J3282">
        <v>14.6</v>
      </c>
      <c r="K3282">
        <v>24</v>
      </c>
      <c r="L3282">
        <v>2021</v>
      </c>
      <c r="M3282">
        <v>47505</v>
      </c>
      <c r="N3282">
        <v>1</v>
      </c>
      <c r="O3282">
        <v>0</v>
      </c>
      <c r="P3282">
        <v>13.03</v>
      </c>
      <c r="Q3282" t="b">
        <f t="shared" si="459"/>
        <v>1</v>
      </c>
      <c r="R3282" t="b">
        <f t="shared" si="460"/>
        <v>0</v>
      </c>
      <c r="S3282" t="b">
        <f t="shared" si="461"/>
        <v>1</v>
      </c>
      <c r="T3282" t="b">
        <f t="shared" si="462"/>
        <v>0</v>
      </c>
      <c r="U3282" t="b">
        <f t="shared" si="463"/>
        <v>0</v>
      </c>
      <c r="V3282" t="b">
        <f t="shared" si="464"/>
        <v>0</v>
      </c>
      <c r="W3282" t="b">
        <f t="shared" si="465"/>
        <v>1</v>
      </c>
      <c r="X3282" t="b">
        <f t="shared" si="466"/>
        <v>1</v>
      </c>
      <c r="Y3282" t="b">
        <f t="shared" si="467"/>
        <v>0</v>
      </c>
    </row>
    <row r="3283" spans="1:25" x14ac:dyDescent="0.3">
      <c r="A3283">
        <v>3281</v>
      </c>
      <c r="B3283" t="s">
        <v>83</v>
      </c>
      <c r="C3283" t="s">
        <v>111</v>
      </c>
      <c r="D3283" t="s">
        <v>113</v>
      </c>
      <c r="E3283" t="s">
        <v>100</v>
      </c>
      <c r="F3283" t="s">
        <v>91</v>
      </c>
      <c r="G3283" t="s">
        <v>112</v>
      </c>
      <c r="H3283">
        <v>1956</v>
      </c>
      <c r="I3283">
        <v>168</v>
      </c>
      <c r="J3283">
        <v>14.6</v>
      </c>
      <c r="K3283">
        <v>24</v>
      </c>
      <c r="L3283">
        <v>2025</v>
      </c>
      <c r="M3283">
        <v>13924</v>
      </c>
      <c r="N3283">
        <v>1</v>
      </c>
      <c r="O3283">
        <v>0</v>
      </c>
      <c r="P3283">
        <v>21.44</v>
      </c>
      <c r="Q3283" t="b">
        <f t="shared" si="459"/>
        <v>1</v>
      </c>
      <c r="R3283" t="b">
        <f t="shared" si="460"/>
        <v>0</v>
      </c>
      <c r="S3283" t="b">
        <f t="shared" si="461"/>
        <v>0</v>
      </c>
      <c r="T3283" t="b">
        <f t="shared" si="462"/>
        <v>0</v>
      </c>
      <c r="U3283" t="b">
        <f t="shared" si="463"/>
        <v>0</v>
      </c>
      <c r="V3283" t="b">
        <f t="shared" si="464"/>
        <v>1</v>
      </c>
      <c r="W3283" t="b">
        <f t="shared" si="465"/>
        <v>1</v>
      </c>
      <c r="X3283" t="b">
        <f t="shared" si="466"/>
        <v>1</v>
      </c>
      <c r="Y3283" t="b">
        <f t="shared" si="467"/>
        <v>1</v>
      </c>
    </row>
    <row r="3284" spans="1:25" x14ac:dyDescent="0.3">
      <c r="A3284">
        <v>3282</v>
      </c>
      <c r="B3284" t="s">
        <v>83</v>
      </c>
      <c r="C3284" t="s">
        <v>111</v>
      </c>
      <c r="D3284" t="s">
        <v>113</v>
      </c>
      <c r="E3284" t="s">
        <v>100</v>
      </c>
      <c r="F3284" t="s">
        <v>91</v>
      </c>
      <c r="G3284" t="s">
        <v>112</v>
      </c>
      <c r="H3284">
        <v>1956</v>
      </c>
      <c r="I3284">
        <v>168</v>
      </c>
      <c r="J3284">
        <v>14.6</v>
      </c>
      <c r="K3284">
        <v>24</v>
      </c>
      <c r="L3284">
        <v>2025</v>
      </c>
      <c r="M3284">
        <v>18537</v>
      </c>
      <c r="N3284">
        <v>2</v>
      </c>
      <c r="O3284">
        <v>0</v>
      </c>
      <c r="P3284">
        <v>21.38</v>
      </c>
      <c r="Q3284" t="b">
        <f t="shared" si="459"/>
        <v>1</v>
      </c>
      <c r="R3284" t="b">
        <f t="shared" si="460"/>
        <v>0</v>
      </c>
      <c r="S3284" t="b">
        <f t="shared" si="461"/>
        <v>0</v>
      </c>
      <c r="T3284" t="b">
        <f t="shared" si="462"/>
        <v>0</v>
      </c>
      <c r="U3284" t="b">
        <f t="shared" si="463"/>
        <v>0</v>
      </c>
      <c r="V3284" t="b">
        <f t="shared" si="464"/>
        <v>1</v>
      </c>
      <c r="W3284" t="b">
        <f t="shared" si="465"/>
        <v>1</v>
      </c>
      <c r="X3284" t="b">
        <f t="shared" si="466"/>
        <v>1</v>
      </c>
      <c r="Y3284" t="b">
        <f t="shared" si="467"/>
        <v>1</v>
      </c>
    </row>
    <row r="3285" spans="1:25" x14ac:dyDescent="0.3">
      <c r="A3285">
        <v>3283</v>
      </c>
      <c r="B3285" t="s">
        <v>83</v>
      </c>
      <c r="C3285" t="s">
        <v>111</v>
      </c>
      <c r="D3285" t="s">
        <v>113</v>
      </c>
      <c r="E3285" t="s">
        <v>100</v>
      </c>
      <c r="F3285" t="s">
        <v>91</v>
      </c>
      <c r="G3285" t="s">
        <v>112</v>
      </c>
      <c r="H3285">
        <v>1956</v>
      </c>
      <c r="I3285">
        <v>168</v>
      </c>
      <c r="J3285">
        <v>14.6</v>
      </c>
      <c r="K3285">
        <v>24</v>
      </c>
      <c r="L3285">
        <v>2020</v>
      </c>
      <c r="M3285">
        <v>129036</v>
      </c>
      <c r="N3285">
        <v>2</v>
      </c>
      <c r="O3285">
        <v>0</v>
      </c>
      <c r="P3285">
        <v>8.17</v>
      </c>
      <c r="Q3285" t="b">
        <f t="shared" si="459"/>
        <v>1</v>
      </c>
      <c r="R3285" t="b">
        <f t="shared" si="460"/>
        <v>0</v>
      </c>
      <c r="S3285" t="b">
        <f t="shared" si="461"/>
        <v>1</v>
      </c>
      <c r="T3285" t="b">
        <f t="shared" si="462"/>
        <v>0</v>
      </c>
      <c r="U3285" t="b">
        <f t="shared" si="463"/>
        <v>0</v>
      </c>
      <c r="V3285" t="b">
        <f t="shared" si="464"/>
        <v>0</v>
      </c>
      <c r="W3285" t="b">
        <f t="shared" si="465"/>
        <v>1</v>
      </c>
      <c r="X3285" t="b">
        <f t="shared" si="466"/>
        <v>1</v>
      </c>
      <c r="Y3285" t="b">
        <f t="shared" si="467"/>
        <v>0</v>
      </c>
    </row>
    <row r="3286" spans="1:25" x14ac:dyDescent="0.3">
      <c r="A3286">
        <v>3284</v>
      </c>
      <c r="B3286" t="s">
        <v>83</v>
      </c>
      <c r="C3286" t="s">
        <v>111</v>
      </c>
      <c r="D3286" t="s">
        <v>113</v>
      </c>
      <c r="E3286" t="s">
        <v>100</v>
      </c>
      <c r="F3286" t="s">
        <v>91</v>
      </c>
      <c r="G3286" t="s">
        <v>112</v>
      </c>
      <c r="H3286">
        <v>1956</v>
      </c>
      <c r="I3286">
        <v>168</v>
      </c>
      <c r="J3286">
        <v>14.6</v>
      </c>
      <c r="K3286">
        <v>24</v>
      </c>
      <c r="L3286">
        <v>2025</v>
      </c>
      <c r="M3286">
        <v>13346</v>
      </c>
      <c r="N3286">
        <v>1</v>
      </c>
      <c r="O3286">
        <v>0</v>
      </c>
      <c r="P3286">
        <v>21.6</v>
      </c>
      <c r="Q3286" t="b">
        <f t="shared" si="459"/>
        <v>1</v>
      </c>
      <c r="R3286" t="b">
        <f t="shared" si="460"/>
        <v>0</v>
      </c>
      <c r="S3286" t="b">
        <f t="shared" si="461"/>
        <v>0</v>
      </c>
      <c r="T3286" t="b">
        <f t="shared" si="462"/>
        <v>0</v>
      </c>
      <c r="U3286" t="b">
        <f t="shared" si="463"/>
        <v>0</v>
      </c>
      <c r="V3286" t="b">
        <f t="shared" si="464"/>
        <v>1</v>
      </c>
      <c r="W3286" t="b">
        <f t="shared" si="465"/>
        <v>1</v>
      </c>
      <c r="X3286" t="b">
        <f t="shared" si="466"/>
        <v>1</v>
      </c>
      <c r="Y3286" t="b">
        <f t="shared" si="467"/>
        <v>1</v>
      </c>
    </row>
    <row r="3287" spans="1:25" x14ac:dyDescent="0.3">
      <c r="A3287">
        <v>3285</v>
      </c>
      <c r="B3287" t="s">
        <v>83</v>
      </c>
      <c r="C3287" t="s">
        <v>111</v>
      </c>
      <c r="D3287" t="s">
        <v>113</v>
      </c>
      <c r="E3287" t="s">
        <v>100</v>
      </c>
      <c r="F3287" t="s">
        <v>91</v>
      </c>
      <c r="G3287" t="s">
        <v>112</v>
      </c>
      <c r="H3287">
        <v>1956</v>
      </c>
      <c r="I3287">
        <v>168</v>
      </c>
      <c r="J3287">
        <v>14.6</v>
      </c>
      <c r="K3287">
        <v>24</v>
      </c>
      <c r="L3287">
        <v>2020</v>
      </c>
      <c r="M3287">
        <v>61515</v>
      </c>
      <c r="N3287">
        <v>1</v>
      </c>
      <c r="O3287">
        <v>0</v>
      </c>
      <c r="P3287">
        <v>10.54</v>
      </c>
      <c r="Q3287" t="b">
        <f t="shared" si="459"/>
        <v>1</v>
      </c>
      <c r="R3287" t="b">
        <f t="shared" si="460"/>
        <v>0</v>
      </c>
      <c r="S3287" t="b">
        <f t="shared" si="461"/>
        <v>1</v>
      </c>
      <c r="T3287" t="b">
        <f t="shared" si="462"/>
        <v>0</v>
      </c>
      <c r="U3287" t="b">
        <f t="shared" si="463"/>
        <v>0</v>
      </c>
      <c r="V3287" t="b">
        <f t="shared" si="464"/>
        <v>0</v>
      </c>
      <c r="W3287" t="b">
        <f t="shared" si="465"/>
        <v>1</v>
      </c>
      <c r="X3287" t="b">
        <f t="shared" si="466"/>
        <v>1</v>
      </c>
      <c r="Y3287" t="b">
        <f t="shared" si="467"/>
        <v>0</v>
      </c>
    </row>
    <row r="3288" spans="1:25" x14ac:dyDescent="0.3">
      <c r="A3288">
        <v>3286</v>
      </c>
      <c r="B3288" t="s">
        <v>83</v>
      </c>
      <c r="C3288" t="s">
        <v>111</v>
      </c>
      <c r="D3288" t="s">
        <v>113</v>
      </c>
      <c r="E3288" t="s">
        <v>100</v>
      </c>
      <c r="F3288" t="s">
        <v>91</v>
      </c>
      <c r="G3288" t="s">
        <v>112</v>
      </c>
      <c r="H3288">
        <v>1956</v>
      </c>
      <c r="I3288">
        <v>168</v>
      </c>
      <c r="J3288">
        <v>14.6</v>
      </c>
      <c r="K3288">
        <v>24</v>
      </c>
      <c r="L3288">
        <v>2024</v>
      </c>
      <c r="M3288">
        <v>35162</v>
      </c>
      <c r="N3288">
        <v>1</v>
      </c>
      <c r="O3288">
        <v>0</v>
      </c>
      <c r="P3288">
        <v>19.48</v>
      </c>
      <c r="Q3288" t="b">
        <f t="shared" si="459"/>
        <v>1</v>
      </c>
      <c r="R3288" t="b">
        <f t="shared" si="460"/>
        <v>0</v>
      </c>
      <c r="S3288" t="b">
        <f t="shared" si="461"/>
        <v>0</v>
      </c>
      <c r="T3288" t="b">
        <f t="shared" si="462"/>
        <v>0</v>
      </c>
      <c r="U3288" t="b">
        <f t="shared" si="463"/>
        <v>0</v>
      </c>
      <c r="V3288" t="b">
        <f t="shared" si="464"/>
        <v>1</v>
      </c>
      <c r="W3288" t="b">
        <f t="shared" si="465"/>
        <v>1</v>
      </c>
      <c r="X3288" t="b">
        <f t="shared" si="466"/>
        <v>1</v>
      </c>
      <c r="Y3288" t="b">
        <f t="shared" si="467"/>
        <v>1</v>
      </c>
    </row>
    <row r="3289" spans="1:25" x14ac:dyDescent="0.3">
      <c r="A3289">
        <v>3287</v>
      </c>
      <c r="B3289" t="s">
        <v>83</v>
      </c>
      <c r="C3289" t="s">
        <v>111</v>
      </c>
      <c r="D3289" t="s">
        <v>113</v>
      </c>
      <c r="E3289" t="s">
        <v>100</v>
      </c>
      <c r="F3289" t="s">
        <v>91</v>
      </c>
      <c r="G3289" t="s">
        <v>112</v>
      </c>
      <c r="H3289">
        <v>1956</v>
      </c>
      <c r="I3289">
        <v>168</v>
      </c>
      <c r="J3289">
        <v>14.6</v>
      </c>
      <c r="K3289">
        <v>24</v>
      </c>
      <c r="L3289">
        <v>2026</v>
      </c>
      <c r="M3289">
        <v>5090</v>
      </c>
      <c r="N3289">
        <v>2</v>
      </c>
      <c r="O3289">
        <v>1</v>
      </c>
      <c r="P3289">
        <v>22.4</v>
      </c>
      <c r="Q3289" t="b">
        <f t="shared" si="459"/>
        <v>1</v>
      </c>
      <c r="R3289" t="b">
        <f t="shared" si="460"/>
        <v>0</v>
      </c>
      <c r="S3289" t="b">
        <f t="shared" si="461"/>
        <v>0</v>
      </c>
      <c r="T3289" t="b">
        <f t="shared" si="462"/>
        <v>0</v>
      </c>
      <c r="U3289" t="b">
        <f t="shared" si="463"/>
        <v>0</v>
      </c>
      <c r="V3289" t="b">
        <f t="shared" si="464"/>
        <v>1</v>
      </c>
      <c r="W3289" t="b">
        <f t="shared" si="465"/>
        <v>1</v>
      </c>
      <c r="X3289" t="b">
        <f t="shared" si="466"/>
        <v>1</v>
      </c>
      <c r="Y3289" t="b">
        <f t="shared" si="467"/>
        <v>1</v>
      </c>
    </row>
    <row r="3290" spans="1:25" x14ac:dyDescent="0.3">
      <c r="A3290">
        <v>3288</v>
      </c>
      <c r="B3290" t="s">
        <v>83</v>
      </c>
      <c r="C3290" t="s">
        <v>111</v>
      </c>
      <c r="D3290" t="s">
        <v>113</v>
      </c>
      <c r="E3290" t="s">
        <v>100</v>
      </c>
      <c r="F3290" t="s">
        <v>91</v>
      </c>
      <c r="G3290" t="s">
        <v>112</v>
      </c>
      <c r="H3290">
        <v>1956</v>
      </c>
      <c r="I3290">
        <v>168</v>
      </c>
      <c r="J3290">
        <v>14.6</v>
      </c>
      <c r="K3290">
        <v>24</v>
      </c>
      <c r="L3290">
        <v>2021</v>
      </c>
      <c r="M3290">
        <v>107517</v>
      </c>
      <c r="N3290">
        <v>1</v>
      </c>
      <c r="O3290">
        <v>1</v>
      </c>
      <c r="P3290">
        <v>10.84</v>
      </c>
      <c r="Q3290" t="b">
        <f t="shared" si="459"/>
        <v>1</v>
      </c>
      <c r="R3290" t="b">
        <f t="shared" si="460"/>
        <v>0</v>
      </c>
      <c r="S3290" t="b">
        <f t="shared" si="461"/>
        <v>1</v>
      </c>
      <c r="T3290" t="b">
        <f t="shared" si="462"/>
        <v>0</v>
      </c>
      <c r="U3290" t="b">
        <f t="shared" si="463"/>
        <v>0</v>
      </c>
      <c r="V3290" t="b">
        <f t="shared" si="464"/>
        <v>0</v>
      </c>
      <c r="W3290" t="b">
        <f t="shared" si="465"/>
        <v>1</v>
      </c>
      <c r="X3290" t="b">
        <f t="shared" si="466"/>
        <v>1</v>
      </c>
      <c r="Y3290" t="b">
        <f t="shared" si="467"/>
        <v>0</v>
      </c>
    </row>
    <row r="3291" spans="1:25" x14ac:dyDescent="0.3">
      <c r="A3291">
        <v>3289</v>
      </c>
      <c r="B3291" t="s">
        <v>83</v>
      </c>
      <c r="C3291" t="s">
        <v>111</v>
      </c>
      <c r="D3291" t="s">
        <v>113</v>
      </c>
      <c r="E3291" t="s">
        <v>100</v>
      </c>
      <c r="F3291" t="s">
        <v>91</v>
      </c>
      <c r="G3291" t="s">
        <v>112</v>
      </c>
      <c r="H3291">
        <v>1956</v>
      </c>
      <c r="I3291">
        <v>168</v>
      </c>
      <c r="J3291">
        <v>14.6</v>
      </c>
      <c r="K3291">
        <v>24</v>
      </c>
      <c r="L3291">
        <v>2024</v>
      </c>
      <c r="M3291">
        <v>24356</v>
      </c>
      <c r="N3291">
        <v>1</v>
      </c>
      <c r="O3291">
        <v>0</v>
      </c>
      <c r="P3291">
        <v>19.61</v>
      </c>
      <c r="Q3291" t="b">
        <f t="shared" si="459"/>
        <v>1</v>
      </c>
      <c r="R3291" t="b">
        <f t="shared" si="460"/>
        <v>0</v>
      </c>
      <c r="S3291" t="b">
        <f t="shared" si="461"/>
        <v>0</v>
      </c>
      <c r="T3291" t="b">
        <f t="shared" si="462"/>
        <v>0</v>
      </c>
      <c r="U3291" t="b">
        <f t="shared" si="463"/>
        <v>0</v>
      </c>
      <c r="V3291" t="b">
        <f t="shared" si="464"/>
        <v>1</v>
      </c>
      <c r="W3291" t="b">
        <f t="shared" si="465"/>
        <v>1</v>
      </c>
      <c r="X3291" t="b">
        <f t="shared" si="466"/>
        <v>1</v>
      </c>
      <c r="Y3291" t="b">
        <f t="shared" si="467"/>
        <v>1</v>
      </c>
    </row>
    <row r="3292" spans="1:25" x14ac:dyDescent="0.3">
      <c r="A3292">
        <v>3290</v>
      </c>
      <c r="B3292" t="s">
        <v>83</v>
      </c>
      <c r="C3292" t="s">
        <v>111</v>
      </c>
      <c r="D3292" t="s">
        <v>113</v>
      </c>
      <c r="E3292" t="s">
        <v>100</v>
      </c>
      <c r="F3292" t="s">
        <v>91</v>
      </c>
      <c r="G3292" t="s">
        <v>112</v>
      </c>
      <c r="H3292">
        <v>1956</v>
      </c>
      <c r="I3292">
        <v>168</v>
      </c>
      <c r="J3292">
        <v>14.6</v>
      </c>
      <c r="K3292">
        <v>24</v>
      </c>
      <c r="L3292">
        <v>2023</v>
      </c>
      <c r="M3292">
        <v>58949</v>
      </c>
      <c r="N3292">
        <v>2</v>
      </c>
      <c r="O3292">
        <v>1</v>
      </c>
      <c r="P3292">
        <v>15.28</v>
      </c>
      <c r="Q3292" t="b">
        <f t="shared" si="459"/>
        <v>1</v>
      </c>
      <c r="R3292" t="b">
        <f t="shared" si="460"/>
        <v>0</v>
      </c>
      <c r="S3292" t="b">
        <f t="shared" si="461"/>
        <v>1</v>
      </c>
      <c r="T3292" t="b">
        <f t="shared" si="462"/>
        <v>0</v>
      </c>
      <c r="U3292" t="b">
        <f t="shared" si="463"/>
        <v>0</v>
      </c>
      <c r="V3292" t="b">
        <f t="shared" si="464"/>
        <v>1</v>
      </c>
      <c r="W3292" t="b">
        <f t="shared" si="465"/>
        <v>1</v>
      </c>
      <c r="X3292" t="b">
        <f t="shared" si="466"/>
        <v>1</v>
      </c>
      <c r="Y3292" t="b">
        <f t="shared" si="467"/>
        <v>1</v>
      </c>
    </row>
    <row r="3293" spans="1:25" x14ac:dyDescent="0.3">
      <c r="A3293">
        <v>3291</v>
      </c>
      <c r="B3293" t="s">
        <v>83</v>
      </c>
      <c r="C3293" t="s">
        <v>111</v>
      </c>
      <c r="D3293" t="s">
        <v>113</v>
      </c>
      <c r="E3293" t="s">
        <v>100</v>
      </c>
      <c r="F3293" t="s">
        <v>91</v>
      </c>
      <c r="G3293" t="s">
        <v>112</v>
      </c>
      <c r="H3293">
        <v>1956</v>
      </c>
      <c r="I3293">
        <v>168</v>
      </c>
      <c r="J3293">
        <v>14.6</v>
      </c>
      <c r="K3293">
        <v>24</v>
      </c>
      <c r="L3293">
        <v>2023</v>
      </c>
      <c r="M3293">
        <v>49881</v>
      </c>
      <c r="N3293">
        <v>1</v>
      </c>
      <c r="O3293">
        <v>0</v>
      </c>
      <c r="P3293">
        <v>16.87</v>
      </c>
      <c r="Q3293" t="b">
        <f t="shared" si="459"/>
        <v>1</v>
      </c>
      <c r="R3293" t="b">
        <f t="shared" si="460"/>
        <v>0</v>
      </c>
      <c r="S3293" t="b">
        <f t="shared" si="461"/>
        <v>1</v>
      </c>
      <c r="T3293" t="b">
        <f t="shared" si="462"/>
        <v>0</v>
      </c>
      <c r="U3293" t="b">
        <f t="shared" si="463"/>
        <v>0</v>
      </c>
      <c r="V3293" t="b">
        <f t="shared" si="464"/>
        <v>1</v>
      </c>
      <c r="W3293" t="b">
        <f t="shared" si="465"/>
        <v>1</v>
      </c>
      <c r="X3293" t="b">
        <f t="shared" si="466"/>
        <v>1</v>
      </c>
      <c r="Y3293" t="b">
        <f t="shared" si="467"/>
        <v>1</v>
      </c>
    </row>
    <row r="3294" spans="1:25" x14ac:dyDescent="0.3">
      <c r="A3294">
        <v>3292</v>
      </c>
      <c r="B3294" t="s">
        <v>83</v>
      </c>
      <c r="C3294" t="s">
        <v>111</v>
      </c>
      <c r="D3294" t="s">
        <v>113</v>
      </c>
      <c r="E3294" t="s">
        <v>100</v>
      </c>
      <c r="F3294" t="s">
        <v>91</v>
      </c>
      <c r="G3294" t="s">
        <v>112</v>
      </c>
      <c r="H3294">
        <v>1956</v>
      </c>
      <c r="I3294">
        <v>168</v>
      </c>
      <c r="J3294">
        <v>14.6</v>
      </c>
      <c r="K3294">
        <v>24</v>
      </c>
      <c r="L3294">
        <v>2026</v>
      </c>
      <c r="M3294">
        <v>7908</v>
      </c>
      <c r="N3294">
        <v>2</v>
      </c>
      <c r="O3294">
        <v>0</v>
      </c>
      <c r="P3294">
        <v>23.05</v>
      </c>
      <c r="Q3294" t="b">
        <f t="shared" si="459"/>
        <v>1</v>
      </c>
      <c r="R3294" t="b">
        <f t="shared" si="460"/>
        <v>0</v>
      </c>
      <c r="S3294" t="b">
        <f t="shared" si="461"/>
        <v>0</v>
      </c>
      <c r="T3294" t="b">
        <f t="shared" si="462"/>
        <v>0</v>
      </c>
      <c r="U3294" t="b">
        <f t="shared" si="463"/>
        <v>0</v>
      </c>
      <c r="V3294" t="b">
        <f t="shared" si="464"/>
        <v>1</v>
      </c>
      <c r="W3294" t="b">
        <f t="shared" si="465"/>
        <v>1</v>
      </c>
      <c r="X3294" t="b">
        <f t="shared" si="466"/>
        <v>1</v>
      </c>
      <c r="Y3294" t="b">
        <f t="shared" si="467"/>
        <v>1</v>
      </c>
    </row>
    <row r="3295" spans="1:25" x14ac:dyDescent="0.3">
      <c r="A3295">
        <v>3293</v>
      </c>
      <c r="B3295" t="s">
        <v>83</v>
      </c>
      <c r="C3295" t="s">
        <v>111</v>
      </c>
      <c r="D3295" t="s">
        <v>113</v>
      </c>
      <c r="E3295" t="s">
        <v>100</v>
      </c>
      <c r="F3295" t="s">
        <v>91</v>
      </c>
      <c r="G3295" t="s">
        <v>112</v>
      </c>
      <c r="H3295">
        <v>1956</v>
      </c>
      <c r="I3295">
        <v>168</v>
      </c>
      <c r="J3295">
        <v>14.6</v>
      </c>
      <c r="K3295">
        <v>24</v>
      </c>
      <c r="L3295">
        <v>2020</v>
      </c>
      <c r="M3295">
        <v>128783</v>
      </c>
      <c r="N3295">
        <v>2</v>
      </c>
      <c r="O3295">
        <v>0</v>
      </c>
      <c r="P3295">
        <v>8.1300000000000008</v>
      </c>
      <c r="Q3295" t="b">
        <f t="shared" si="459"/>
        <v>1</v>
      </c>
      <c r="R3295" t="b">
        <f t="shared" si="460"/>
        <v>0</v>
      </c>
      <c r="S3295" t="b">
        <f t="shared" si="461"/>
        <v>1</v>
      </c>
      <c r="T3295" t="b">
        <f t="shared" si="462"/>
        <v>0</v>
      </c>
      <c r="U3295" t="b">
        <f t="shared" si="463"/>
        <v>0</v>
      </c>
      <c r="V3295" t="b">
        <f t="shared" si="464"/>
        <v>0</v>
      </c>
      <c r="W3295" t="b">
        <f t="shared" si="465"/>
        <v>1</v>
      </c>
      <c r="X3295" t="b">
        <f t="shared" si="466"/>
        <v>1</v>
      </c>
      <c r="Y3295" t="b">
        <f t="shared" si="467"/>
        <v>0</v>
      </c>
    </row>
    <row r="3296" spans="1:25" x14ac:dyDescent="0.3">
      <c r="A3296">
        <v>3294</v>
      </c>
      <c r="B3296" t="s">
        <v>83</v>
      </c>
      <c r="C3296" t="s">
        <v>111</v>
      </c>
      <c r="D3296" t="s">
        <v>113</v>
      </c>
      <c r="E3296" t="s">
        <v>100</v>
      </c>
      <c r="F3296" t="s">
        <v>91</v>
      </c>
      <c r="G3296" t="s">
        <v>112</v>
      </c>
      <c r="H3296">
        <v>1956</v>
      </c>
      <c r="I3296">
        <v>168</v>
      </c>
      <c r="J3296">
        <v>14.6</v>
      </c>
      <c r="K3296">
        <v>24</v>
      </c>
      <c r="L3296">
        <v>2023</v>
      </c>
      <c r="M3296">
        <v>55418</v>
      </c>
      <c r="N3296">
        <v>2</v>
      </c>
      <c r="O3296">
        <v>0</v>
      </c>
      <c r="P3296">
        <v>16.5</v>
      </c>
      <c r="Q3296" t="b">
        <f t="shared" si="459"/>
        <v>1</v>
      </c>
      <c r="R3296" t="b">
        <f t="shared" si="460"/>
        <v>0</v>
      </c>
      <c r="S3296" t="b">
        <f t="shared" si="461"/>
        <v>1</v>
      </c>
      <c r="T3296" t="b">
        <f t="shared" si="462"/>
        <v>0</v>
      </c>
      <c r="U3296" t="b">
        <f t="shared" si="463"/>
        <v>0</v>
      </c>
      <c r="V3296" t="b">
        <f t="shared" si="464"/>
        <v>1</v>
      </c>
      <c r="W3296" t="b">
        <f t="shared" si="465"/>
        <v>1</v>
      </c>
      <c r="X3296" t="b">
        <f t="shared" si="466"/>
        <v>1</v>
      </c>
      <c r="Y3296" t="b">
        <f t="shared" si="467"/>
        <v>1</v>
      </c>
    </row>
    <row r="3297" spans="1:25" x14ac:dyDescent="0.3">
      <c r="A3297">
        <v>3295</v>
      </c>
      <c r="B3297" t="s">
        <v>83</v>
      </c>
      <c r="C3297" t="s">
        <v>111</v>
      </c>
      <c r="D3297" t="s">
        <v>113</v>
      </c>
      <c r="E3297" t="s">
        <v>100</v>
      </c>
      <c r="F3297" t="s">
        <v>91</v>
      </c>
      <c r="G3297" t="s">
        <v>112</v>
      </c>
      <c r="H3297">
        <v>1956</v>
      </c>
      <c r="I3297">
        <v>168</v>
      </c>
      <c r="J3297">
        <v>14.6</v>
      </c>
      <c r="K3297">
        <v>24</v>
      </c>
      <c r="L3297">
        <v>2025</v>
      </c>
      <c r="M3297">
        <v>20165</v>
      </c>
      <c r="N3297">
        <v>1</v>
      </c>
      <c r="O3297">
        <v>1</v>
      </c>
      <c r="P3297">
        <v>20.91</v>
      </c>
      <c r="Q3297" t="b">
        <f t="shared" si="459"/>
        <v>1</v>
      </c>
      <c r="R3297" t="b">
        <f t="shared" si="460"/>
        <v>0</v>
      </c>
      <c r="S3297" t="b">
        <f t="shared" si="461"/>
        <v>0</v>
      </c>
      <c r="T3297" t="b">
        <f t="shared" si="462"/>
        <v>0</v>
      </c>
      <c r="U3297" t="b">
        <f t="shared" si="463"/>
        <v>0</v>
      </c>
      <c r="V3297" t="b">
        <f t="shared" si="464"/>
        <v>1</v>
      </c>
      <c r="W3297" t="b">
        <f t="shared" si="465"/>
        <v>1</v>
      </c>
      <c r="X3297" t="b">
        <f t="shared" si="466"/>
        <v>1</v>
      </c>
      <c r="Y3297" t="b">
        <f t="shared" si="467"/>
        <v>1</v>
      </c>
    </row>
    <row r="3298" spans="1:25" x14ac:dyDescent="0.3">
      <c r="A3298">
        <v>3296</v>
      </c>
      <c r="B3298" t="s">
        <v>83</v>
      </c>
      <c r="C3298" t="s">
        <v>111</v>
      </c>
      <c r="D3298" t="s">
        <v>113</v>
      </c>
      <c r="E3298" t="s">
        <v>100</v>
      </c>
      <c r="F3298" t="s">
        <v>91</v>
      </c>
      <c r="G3298" t="s">
        <v>112</v>
      </c>
      <c r="H3298">
        <v>1956</v>
      </c>
      <c r="I3298">
        <v>168</v>
      </c>
      <c r="J3298">
        <v>14.6</v>
      </c>
      <c r="K3298">
        <v>24</v>
      </c>
      <c r="L3298">
        <v>2026</v>
      </c>
      <c r="M3298">
        <v>4766</v>
      </c>
      <c r="N3298">
        <v>1</v>
      </c>
      <c r="O3298">
        <v>0</v>
      </c>
      <c r="P3298">
        <v>23.94</v>
      </c>
      <c r="Q3298" t="b">
        <f t="shared" si="459"/>
        <v>1</v>
      </c>
      <c r="R3298" t="b">
        <f t="shared" si="460"/>
        <v>0</v>
      </c>
      <c r="S3298" t="b">
        <f t="shared" si="461"/>
        <v>0</v>
      </c>
      <c r="T3298" t="b">
        <f t="shared" si="462"/>
        <v>0</v>
      </c>
      <c r="U3298" t="b">
        <f t="shared" si="463"/>
        <v>0</v>
      </c>
      <c r="V3298" t="b">
        <f t="shared" si="464"/>
        <v>1</v>
      </c>
      <c r="W3298" t="b">
        <f t="shared" si="465"/>
        <v>1</v>
      </c>
      <c r="X3298" t="b">
        <f t="shared" si="466"/>
        <v>1</v>
      </c>
      <c r="Y3298" t="b">
        <f t="shared" si="467"/>
        <v>1</v>
      </c>
    </row>
    <row r="3299" spans="1:25" x14ac:dyDescent="0.3">
      <c r="A3299">
        <v>3297</v>
      </c>
      <c r="B3299" t="s">
        <v>83</v>
      </c>
      <c r="C3299" t="s">
        <v>111</v>
      </c>
      <c r="D3299" t="s">
        <v>113</v>
      </c>
      <c r="E3299" t="s">
        <v>100</v>
      </c>
      <c r="F3299" t="s">
        <v>91</v>
      </c>
      <c r="G3299" t="s">
        <v>112</v>
      </c>
      <c r="H3299">
        <v>1956</v>
      </c>
      <c r="I3299">
        <v>168</v>
      </c>
      <c r="J3299">
        <v>14.6</v>
      </c>
      <c r="K3299">
        <v>24</v>
      </c>
      <c r="L3299">
        <v>2024</v>
      </c>
      <c r="M3299">
        <v>49396</v>
      </c>
      <c r="N3299">
        <v>1</v>
      </c>
      <c r="O3299">
        <v>0</v>
      </c>
      <c r="P3299">
        <v>18.489999999999998</v>
      </c>
      <c r="Q3299" t="b">
        <f t="shared" si="459"/>
        <v>1</v>
      </c>
      <c r="R3299" t="b">
        <f t="shared" si="460"/>
        <v>0</v>
      </c>
      <c r="S3299" t="b">
        <f t="shared" si="461"/>
        <v>1</v>
      </c>
      <c r="T3299" t="b">
        <f t="shared" si="462"/>
        <v>0</v>
      </c>
      <c r="U3299" t="b">
        <f t="shared" si="463"/>
        <v>0</v>
      </c>
      <c r="V3299" t="b">
        <f t="shared" si="464"/>
        <v>1</v>
      </c>
      <c r="W3299" t="b">
        <f t="shared" si="465"/>
        <v>1</v>
      </c>
      <c r="X3299" t="b">
        <f t="shared" si="466"/>
        <v>1</v>
      </c>
      <c r="Y3299" t="b">
        <f t="shared" si="467"/>
        <v>1</v>
      </c>
    </row>
    <row r="3300" spans="1:25" x14ac:dyDescent="0.3">
      <c r="A3300">
        <v>3298</v>
      </c>
      <c r="B3300" t="s">
        <v>83</v>
      </c>
      <c r="C3300" t="s">
        <v>111</v>
      </c>
      <c r="D3300" t="s">
        <v>113</v>
      </c>
      <c r="E3300" t="s">
        <v>100</v>
      </c>
      <c r="F3300" t="s">
        <v>91</v>
      </c>
      <c r="G3300" t="s">
        <v>112</v>
      </c>
      <c r="H3300">
        <v>1956</v>
      </c>
      <c r="I3300">
        <v>168</v>
      </c>
      <c r="J3300">
        <v>14.6</v>
      </c>
      <c r="K3300">
        <v>24</v>
      </c>
      <c r="L3300">
        <v>2025</v>
      </c>
      <c r="M3300">
        <v>29881</v>
      </c>
      <c r="N3300">
        <v>1</v>
      </c>
      <c r="O3300">
        <v>0</v>
      </c>
      <c r="P3300">
        <v>21.23</v>
      </c>
      <c r="Q3300" t="b">
        <f t="shared" si="459"/>
        <v>1</v>
      </c>
      <c r="R3300" t="b">
        <f t="shared" si="460"/>
        <v>0</v>
      </c>
      <c r="S3300" t="b">
        <f t="shared" si="461"/>
        <v>0</v>
      </c>
      <c r="T3300" t="b">
        <f t="shared" si="462"/>
        <v>0</v>
      </c>
      <c r="U3300" t="b">
        <f t="shared" si="463"/>
        <v>0</v>
      </c>
      <c r="V3300" t="b">
        <f t="shared" si="464"/>
        <v>1</v>
      </c>
      <c r="W3300" t="b">
        <f t="shared" si="465"/>
        <v>1</v>
      </c>
      <c r="X3300" t="b">
        <f t="shared" si="466"/>
        <v>1</v>
      </c>
      <c r="Y3300" t="b">
        <f t="shared" si="467"/>
        <v>1</v>
      </c>
    </row>
    <row r="3301" spans="1:25" x14ac:dyDescent="0.3">
      <c r="A3301">
        <v>3299</v>
      </c>
      <c r="B3301" t="s">
        <v>83</v>
      </c>
      <c r="C3301" t="s">
        <v>111</v>
      </c>
      <c r="D3301" t="s">
        <v>113</v>
      </c>
      <c r="E3301" t="s">
        <v>100</v>
      </c>
      <c r="F3301" t="s">
        <v>91</v>
      </c>
      <c r="G3301" t="s">
        <v>112</v>
      </c>
      <c r="H3301">
        <v>1956</v>
      </c>
      <c r="I3301">
        <v>168</v>
      </c>
      <c r="J3301">
        <v>14.6</v>
      </c>
      <c r="K3301">
        <v>24</v>
      </c>
      <c r="L3301">
        <v>2021</v>
      </c>
      <c r="M3301">
        <v>54022</v>
      </c>
      <c r="N3301">
        <v>1</v>
      </c>
      <c r="O3301">
        <v>0</v>
      </c>
      <c r="P3301">
        <v>12.58</v>
      </c>
      <c r="Q3301" t="b">
        <f t="shared" si="459"/>
        <v>1</v>
      </c>
      <c r="R3301" t="b">
        <f t="shared" si="460"/>
        <v>0</v>
      </c>
      <c r="S3301" t="b">
        <f t="shared" si="461"/>
        <v>1</v>
      </c>
      <c r="T3301" t="b">
        <f t="shared" si="462"/>
        <v>0</v>
      </c>
      <c r="U3301" t="b">
        <f t="shared" si="463"/>
        <v>0</v>
      </c>
      <c r="V3301" t="b">
        <f t="shared" si="464"/>
        <v>0</v>
      </c>
      <c r="W3301" t="b">
        <f t="shared" si="465"/>
        <v>1</v>
      </c>
      <c r="X3301" t="b">
        <f t="shared" si="466"/>
        <v>1</v>
      </c>
      <c r="Y3301" t="b">
        <f t="shared" si="467"/>
        <v>0</v>
      </c>
    </row>
    <row r="3302" spans="1:25" x14ac:dyDescent="0.3">
      <c r="A3302">
        <v>3300</v>
      </c>
      <c r="B3302" t="s">
        <v>83</v>
      </c>
      <c r="C3302" t="s">
        <v>111</v>
      </c>
      <c r="D3302" t="s">
        <v>113</v>
      </c>
      <c r="E3302" t="s">
        <v>100</v>
      </c>
      <c r="F3302" t="s">
        <v>91</v>
      </c>
      <c r="G3302" t="s">
        <v>112</v>
      </c>
      <c r="H3302">
        <v>1956</v>
      </c>
      <c r="I3302">
        <v>168</v>
      </c>
      <c r="J3302">
        <v>14.6</v>
      </c>
      <c r="K3302">
        <v>24</v>
      </c>
      <c r="L3302">
        <v>2024</v>
      </c>
      <c r="M3302">
        <v>47342</v>
      </c>
      <c r="N3302">
        <v>1</v>
      </c>
      <c r="O3302">
        <v>1</v>
      </c>
      <c r="P3302">
        <v>17.72</v>
      </c>
      <c r="Q3302" t="b">
        <f t="shared" si="459"/>
        <v>1</v>
      </c>
      <c r="R3302" t="b">
        <f t="shared" si="460"/>
        <v>0</v>
      </c>
      <c r="S3302" t="b">
        <f t="shared" si="461"/>
        <v>1</v>
      </c>
      <c r="T3302" t="b">
        <f t="shared" si="462"/>
        <v>0</v>
      </c>
      <c r="U3302" t="b">
        <f t="shared" si="463"/>
        <v>0</v>
      </c>
      <c r="V3302" t="b">
        <f t="shared" si="464"/>
        <v>1</v>
      </c>
      <c r="W3302" t="b">
        <f t="shared" si="465"/>
        <v>1</v>
      </c>
      <c r="X3302" t="b">
        <f t="shared" si="466"/>
        <v>1</v>
      </c>
      <c r="Y3302" t="b">
        <f t="shared" si="467"/>
        <v>1</v>
      </c>
    </row>
    <row r="3303" spans="1:25" x14ac:dyDescent="0.3">
      <c r="A3303">
        <v>3301</v>
      </c>
      <c r="B3303" t="s">
        <v>83</v>
      </c>
      <c r="C3303" t="s">
        <v>111</v>
      </c>
      <c r="D3303" t="s">
        <v>113</v>
      </c>
      <c r="E3303" t="s">
        <v>100</v>
      </c>
      <c r="F3303" t="s">
        <v>91</v>
      </c>
      <c r="G3303" t="s">
        <v>112</v>
      </c>
      <c r="H3303">
        <v>1956</v>
      </c>
      <c r="I3303">
        <v>168</v>
      </c>
      <c r="J3303">
        <v>14.6</v>
      </c>
      <c r="K3303">
        <v>24</v>
      </c>
      <c r="L3303">
        <v>2020</v>
      </c>
      <c r="M3303">
        <v>121960</v>
      </c>
      <c r="N3303">
        <v>2</v>
      </c>
      <c r="O3303">
        <v>0</v>
      </c>
      <c r="P3303">
        <v>8.4499999999999993</v>
      </c>
      <c r="Q3303" t="b">
        <f t="shared" si="459"/>
        <v>1</v>
      </c>
      <c r="R3303" t="b">
        <f t="shared" si="460"/>
        <v>0</v>
      </c>
      <c r="S3303" t="b">
        <f t="shared" si="461"/>
        <v>1</v>
      </c>
      <c r="T3303" t="b">
        <f t="shared" si="462"/>
        <v>0</v>
      </c>
      <c r="U3303" t="b">
        <f t="shared" si="463"/>
        <v>0</v>
      </c>
      <c r="V3303" t="b">
        <f t="shared" si="464"/>
        <v>0</v>
      </c>
      <c r="W3303" t="b">
        <f t="shared" si="465"/>
        <v>1</v>
      </c>
      <c r="X3303" t="b">
        <f t="shared" si="466"/>
        <v>1</v>
      </c>
      <c r="Y3303" t="b">
        <f t="shared" si="467"/>
        <v>0</v>
      </c>
    </row>
    <row r="3304" spans="1:25" x14ac:dyDescent="0.3">
      <c r="A3304">
        <v>3302</v>
      </c>
      <c r="B3304" t="s">
        <v>83</v>
      </c>
      <c r="C3304" t="s">
        <v>111</v>
      </c>
      <c r="D3304" t="s">
        <v>113</v>
      </c>
      <c r="E3304" t="s">
        <v>100</v>
      </c>
      <c r="F3304" t="s">
        <v>91</v>
      </c>
      <c r="G3304" t="s">
        <v>112</v>
      </c>
      <c r="H3304">
        <v>1956</v>
      </c>
      <c r="I3304">
        <v>168</v>
      </c>
      <c r="J3304">
        <v>14.6</v>
      </c>
      <c r="K3304">
        <v>24</v>
      </c>
      <c r="L3304">
        <v>2020</v>
      </c>
      <c r="M3304">
        <v>111502</v>
      </c>
      <c r="N3304">
        <v>1</v>
      </c>
      <c r="O3304">
        <v>0</v>
      </c>
      <c r="P3304">
        <v>9.01</v>
      </c>
      <c r="Q3304" t="b">
        <f t="shared" si="459"/>
        <v>1</v>
      </c>
      <c r="R3304" t="b">
        <f t="shared" si="460"/>
        <v>0</v>
      </c>
      <c r="S3304" t="b">
        <f t="shared" si="461"/>
        <v>1</v>
      </c>
      <c r="T3304" t="b">
        <f t="shared" si="462"/>
        <v>0</v>
      </c>
      <c r="U3304" t="b">
        <f t="shared" si="463"/>
        <v>0</v>
      </c>
      <c r="V3304" t="b">
        <f t="shared" si="464"/>
        <v>0</v>
      </c>
      <c r="W3304" t="b">
        <f t="shared" si="465"/>
        <v>1</v>
      </c>
      <c r="X3304" t="b">
        <f t="shared" si="466"/>
        <v>1</v>
      </c>
      <c r="Y3304" t="b">
        <f t="shared" si="467"/>
        <v>0</v>
      </c>
    </row>
    <row r="3305" spans="1:25" x14ac:dyDescent="0.3">
      <c r="A3305">
        <v>3303</v>
      </c>
      <c r="B3305" t="s">
        <v>83</v>
      </c>
      <c r="C3305" t="s">
        <v>111</v>
      </c>
      <c r="D3305" t="s">
        <v>113</v>
      </c>
      <c r="E3305" t="s">
        <v>100</v>
      </c>
      <c r="F3305" t="s">
        <v>91</v>
      </c>
      <c r="G3305" t="s">
        <v>112</v>
      </c>
      <c r="H3305">
        <v>1956</v>
      </c>
      <c r="I3305">
        <v>168</v>
      </c>
      <c r="J3305">
        <v>14.6</v>
      </c>
      <c r="K3305">
        <v>24</v>
      </c>
      <c r="L3305">
        <v>2025</v>
      </c>
      <c r="M3305">
        <v>18629</v>
      </c>
      <c r="N3305">
        <v>1</v>
      </c>
      <c r="O3305">
        <v>0</v>
      </c>
      <c r="P3305">
        <v>21.66</v>
      </c>
      <c r="Q3305" t="b">
        <f t="shared" si="459"/>
        <v>1</v>
      </c>
      <c r="R3305" t="b">
        <f t="shared" si="460"/>
        <v>0</v>
      </c>
      <c r="S3305" t="b">
        <f t="shared" si="461"/>
        <v>0</v>
      </c>
      <c r="T3305" t="b">
        <f t="shared" si="462"/>
        <v>0</v>
      </c>
      <c r="U3305" t="b">
        <f t="shared" si="463"/>
        <v>0</v>
      </c>
      <c r="V3305" t="b">
        <f t="shared" si="464"/>
        <v>1</v>
      </c>
      <c r="W3305" t="b">
        <f t="shared" si="465"/>
        <v>1</v>
      </c>
      <c r="X3305" t="b">
        <f t="shared" si="466"/>
        <v>1</v>
      </c>
      <c r="Y3305" t="b">
        <f t="shared" si="467"/>
        <v>1</v>
      </c>
    </row>
    <row r="3306" spans="1:25" x14ac:dyDescent="0.3">
      <c r="A3306">
        <v>3304</v>
      </c>
      <c r="B3306" t="s">
        <v>83</v>
      </c>
      <c r="C3306" t="s">
        <v>111</v>
      </c>
      <c r="D3306" t="s">
        <v>113</v>
      </c>
      <c r="E3306" t="s">
        <v>100</v>
      </c>
      <c r="F3306" t="s">
        <v>91</v>
      </c>
      <c r="G3306" t="s">
        <v>112</v>
      </c>
      <c r="H3306">
        <v>1956</v>
      </c>
      <c r="I3306">
        <v>168</v>
      </c>
      <c r="J3306">
        <v>14.6</v>
      </c>
      <c r="K3306">
        <v>24</v>
      </c>
      <c r="L3306">
        <v>2023</v>
      </c>
      <c r="M3306">
        <v>66742</v>
      </c>
      <c r="N3306">
        <v>1</v>
      </c>
      <c r="O3306">
        <v>1</v>
      </c>
      <c r="P3306">
        <v>15.35</v>
      </c>
      <c r="Q3306" t="b">
        <f t="shared" si="459"/>
        <v>1</v>
      </c>
      <c r="R3306" t="b">
        <f t="shared" si="460"/>
        <v>0</v>
      </c>
      <c r="S3306" t="b">
        <f t="shared" si="461"/>
        <v>1</v>
      </c>
      <c r="T3306" t="b">
        <f t="shared" si="462"/>
        <v>0</v>
      </c>
      <c r="U3306" t="b">
        <f t="shared" si="463"/>
        <v>0</v>
      </c>
      <c r="V3306" t="b">
        <f t="shared" si="464"/>
        <v>1</v>
      </c>
      <c r="W3306" t="b">
        <f t="shared" si="465"/>
        <v>1</v>
      </c>
      <c r="X3306" t="b">
        <f t="shared" si="466"/>
        <v>1</v>
      </c>
      <c r="Y3306" t="b">
        <f t="shared" si="467"/>
        <v>1</v>
      </c>
    </row>
    <row r="3307" spans="1:25" x14ac:dyDescent="0.3">
      <c r="A3307">
        <v>3305</v>
      </c>
      <c r="B3307" t="s">
        <v>83</v>
      </c>
      <c r="C3307" t="s">
        <v>111</v>
      </c>
      <c r="D3307" t="s">
        <v>113</v>
      </c>
      <c r="E3307" t="s">
        <v>100</v>
      </c>
      <c r="F3307" t="s">
        <v>91</v>
      </c>
      <c r="G3307" t="s">
        <v>112</v>
      </c>
      <c r="H3307">
        <v>1956</v>
      </c>
      <c r="I3307">
        <v>168</v>
      </c>
      <c r="J3307">
        <v>14.6</v>
      </c>
      <c r="K3307">
        <v>24</v>
      </c>
      <c r="L3307">
        <v>2026</v>
      </c>
      <c r="M3307">
        <v>4902</v>
      </c>
      <c r="N3307">
        <v>1</v>
      </c>
      <c r="O3307">
        <v>0</v>
      </c>
      <c r="P3307">
        <v>24.25</v>
      </c>
      <c r="Q3307" t="b">
        <f t="shared" si="459"/>
        <v>1</v>
      </c>
      <c r="R3307" t="b">
        <f t="shared" si="460"/>
        <v>0</v>
      </c>
      <c r="S3307" t="b">
        <f t="shared" si="461"/>
        <v>0</v>
      </c>
      <c r="T3307" t="b">
        <f t="shared" si="462"/>
        <v>0</v>
      </c>
      <c r="U3307" t="b">
        <f t="shared" si="463"/>
        <v>0</v>
      </c>
      <c r="V3307" t="b">
        <f t="shared" si="464"/>
        <v>1</v>
      </c>
      <c r="W3307" t="b">
        <f t="shared" si="465"/>
        <v>1</v>
      </c>
      <c r="X3307" t="b">
        <f t="shared" si="466"/>
        <v>1</v>
      </c>
      <c r="Y3307" t="b">
        <f t="shared" si="467"/>
        <v>1</v>
      </c>
    </row>
    <row r="3308" spans="1:25" x14ac:dyDescent="0.3">
      <c r="A3308">
        <v>3306</v>
      </c>
      <c r="B3308" t="s">
        <v>83</v>
      </c>
      <c r="C3308" t="s">
        <v>111</v>
      </c>
      <c r="D3308" t="s">
        <v>113</v>
      </c>
      <c r="E3308" t="s">
        <v>100</v>
      </c>
      <c r="F3308" t="s">
        <v>91</v>
      </c>
      <c r="G3308" t="s">
        <v>112</v>
      </c>
      <c r="H3308">
        <v>1956</v>
      </c>
      <c r="I3308">
        <v>168</v>
      </c>
      <c r="J3308">
        <v>14.6</v>
      </c>
      <c r="K3308">
        <v>24</v>
      </c>
      <c r="L3308">
        <v>2024</v>
      </c>
      <c r="M3308">
        <v>47884</v>
      </c>
      <c r="N3308">
        <v>2</v>
      </c>
      <c r="O3308">
        <v>0</v>
      </c>
      <c r="P3308">
        <v>18.43</v>
      </c>
      <c r="Q3308" t="b">
        <f t="shared" si="459"/>
        <v>1</v>
      </c>
      <c r="R3308" t="b">
        <f t="shared" si="460"/>
        <v>0</v>
      </c>
      <c r="S3308" t="b">
        <f t="shared" si="461"/>
        <v>1</v>
      </c>
      <c r="T3308" t="b">
        <f t="shared" si="462"/>
        <v>0</v>
      </c>
      <c r="U3308" t="b">
        <f t="shared" si="463"/>
        <v>0</v>
      </c>
      <c r="V3308" t="b">
        <f t="shared" si="464"/>
        <v>1</v>
      </c>
      <c r="W3308" t="b">
        <f t="shared" si="465"/>
        <v>1</v>
      </c>
      <c r="X3308" t="b">
        <f t="shared" si="466"/>
        <v>1</v>
      </c>
      <c r="Y3308" t="b">
        <f t="shared" si="467"/>
        <v>1</v>
      </c>
    </row>
    <row r="3309" spans="1:25" x14ac:dyDescent="0.3">
      <c r="A3309">
        <v>3307</v>
      </c>
      <c r="B3309" t="s">
        <v>83</v>
      </c>
      <c r="C3309" t="s">
        <v>111</v>
      </c>
      <c r="D3309" t="s">
        <v>113</v>
      </c>
      <c r="E3309" t="s">
        <v>100</v>
      </c>
      <c r="F3309" t="s">
        <v>91</v>
      </c>
      <c r="G3309" t="s">
        <v>112</v>
      </c>
      <c r="H3309">
        <v>1956</v>
      </c>
      <c r="I3309">
        <v>168</v>
      </c>
      <c r="J3309">
        <v>14.6</v>
      </c>
      <c r="K3309">
        <v>24</v>
      </c>
      <c r="L3309">
        <v>2020</v>
      </c>
      <c r="M3309">
        <v>98913</v>
      </c>
      <c r="N3309">
        <v>2</v>
      </c>
      <c r="O3309">
        <v>0</v>
      </c>
      <c r="P3309">
        <v>9.06</v>
      </c>
      <c r="Q3309" t="b">
        <f t="shared" si="459"/>
        <v>1</v>
      </c>
      <c r="R3309" t="b">
        <f t="shared" si="460"/>
        <v>0</v>
      </c>
      <c r="S3309" t="b">
        <f t="shared" si="461"/>
        <v>1</v>
      </c>
      <c r="T3309" t="b">
        <f t="shared" si="462"/>
        <v>0</v>
      </c>
      <c r="U3309" t="b">
        <f t="shared" si="463"/>
        <v>0</v>
      </c>
      <c r="V3309" t="b">
        <f t="shared" si="464"/>
        <v>0</v>
      </c>
      <c r="W3309" t="b">
        <f t="shared" si="465"/>
        <v>1</v>
      </c>
      <c r="X3309" t="b">
        <f t="shared" si="466"/>
        <v>1</v>
      </c>
      <c r="Y3309" t="b">
        <f t="shared" si="467"/>
        <v>0</v>
      </c>
    </row>
    <row r="3310" spans="1:25" x14ac:dyDescent="0.3">
      <c r="A3310">
        <v>3308</v>
      </c>
      <c r="B3310" t="s">
        <v>83</v>
      </c>
      <c r="C3310" t="s">
        <v>111</v>
      </c>
      <c r="D3310" t="s">
        <v>113</v>
      </c>
      <c r="E3310" t="s">
        <v>100</v>
      </c>
      <c r="F3310" t="s">
        <v>91</v>
      </c>
      <c r="G3310" t="s">
        <v>112</v>
      </c>
      <c r="H3310">
        <v>1956</v>
      </c>
      <c r="I3310">
        <v>168</v>
      </c>
      <c r="J3310">
        <v>14.6</v>
      </c>
      <c r="K3310">
        <v>24</v>
      </c>
      <c r="L3310">
        <v>2020</v>
      </c>
      <c r="M3310">
        <v>72122</v>
      </c>
      <c r="N3310">
        <v>2</v>
      </c>
      <c r="O3310">
        <v>0</v>
      </c>
      <c r="P3310">
        <v>10</v>
      </c>
      <c r="Q3310" t="b">
        <f t="shared" si="459"/>
        <v>1</v>
      </c>
      <c r="R3310" t="b">
        <f t="shared" si="460"/>
        <v>0</v>
      </c>
      <c r="S3310" t="b">
        <f t="shared" si="461"/>
        <v>1</v>
      </c>
      <c r="T3310" t="b">
        <f t="shared" si="462"/>
        <v>0</v>
      </c>
      <c r="U3310" t="b">
        <f t="shared" si="463"/>
        <v>0</v>
      </c>
      <c r="V3310" t="b">
        <f t="shared" si="464"/>
        <v>0</v>
      </c>
      <c r="W3310" t="b">
        <f t="shared" si="465"/>
        <v>1</v>
      </c>
      <c r="X3310" t="b">
        <f t="shared" si="466"/>
        <v>1</v>
      </c>
      <c r="Y3310" t="b">
        <f t="shared" si="467"/>
        <v>0</v>
      </c>
    </row>
    <row r="3311" spans="1:25" x14ac:dyDescent="0.3">
      <c r="A3311">
        <v>3309</v>
      </c>
      <c r="B3311" t="s">
        <v>83</v>
      </c>
      <c r="C3311" t="s">
        <v>111</v>
      </c>
      <c r="D3311" t="s">
        <v>113</v>
      </c>
      <c r="E3311" t="s">
        <v>100</v>
      </c>
      <c r="F3311" t="s">
        <v>91</v>
      </c>
      <c r="G3311" t="s">
        <v>112</v>
      </c>
      <c r="H3311">
        <v>1956</v>
      </c>
      <c r="I3311">
        <v>168</v>
      </c>
      <c r="J3311">
        <v>14.6</v>
      </c>
      <c r="K3311">
        <v>24</v>
      </c>
      <c r="L3311">
        <v>2022</v>
      </c>
      <c r="M3311">
        <v>66166</v>
      </c>
      <c r="N3311">
        <v>1</v>
      </c>
      <c r="O3311">
        <v>1</v>
      </c>
      <c r="P3311">
        <v>13.92</v>
      </c>
      <c r="Q3311" t="b">
        <f t="shared" si="459"/>
        <v>1</v>
      </c>
      <c r="R3311" t="b">
        <f t="shared" si="460"/>
        <v>0</v>
      </c>
      <c r="S3311" t="b">
        <f t="shared" si="461"/>
        <v>1</v>
      </c>
      <c r="T3311" t="b">
        <f t="shared" si="462"/>
        <v>0</v>
      </c>
      <c r="U3311" t="b">
        <f t="shared" si="463"/>
        <v>0</v>
      </c>
      <c r="V3311" t="b">
        <f t="shared" si="464"/>
        <v>0</v>
      </c>
      <c r="W3311" t="b">
        <f t="shared" si="465"/>
        <v>1</v>
      </c>
      <c r="X3311" t="b">
        <f t="shared" si="466"/>
        <v>1</v>
      </c>
      <c r="Y3311" t="b">
        <f t="shared" si="467"/>
        <v>0</v>
      </c>
    </row>
    <row r="3312" spans="1:25" x14ac:dyDescent="0.3">
      <c r="A3312">
        <v>3310</v>
      </c>
      <c r="B3312" t="s">
        <v>83</v>
      </c>
      <c r="C3312" t="s">
        <v>111</v>
      </c>
      <c r="D3312" t="s">
        <v>113</v>
      </c>
      <c r="E3312" t="s">
        <v>100</v>
      </c>
      <c r="F3312" t="s">
        <v>91</v>
      </c>
      <c r="G3312" t="s">
        <v>112</v>
      </c>
      <c r="H3312">
        <v>1956</v>
      </c>
      <c r="I3312">
        <v>168</v>
      </c>
      <c r="J3312">
        <v>14.6</v>
      </c>
      <c r="K3312">
        <v>24</v>
      </c>
      <c r="L3312">
        <v>2023</v>
      </c>
      <c r="M3312">
        <v>43417</v>
      </c>
      <c r="N3312">
        <v>1</v>
      </c>
      <c r="O3312">
        <v>0</v>
      </c>
      <c r="P3312">
        <v>17.16</v>
      </c>
      <c r="Q3312" t="b">
        <f t="shared" si="459"/>
        <v>1</v>
      </c>
      <c r="R3312" t="b">
        <f t="shared" si="460"/>
        <v>0</v>
      </c>
      <c r="S3312" t="b">
        <f t="shared" si="461"/>
        <v>1</v>
      </c>
      <c r="T3312" t="b">
        <f t="shared" si="462"/>
        <v>0</v>
      </c>
      <c r="U3312" t="b">
        <f t="shared" si="463"/>
        <v>0</v>
      </c>
      <c r="V3312" t="b">
        <f t="shared" si="464"/>
        <v>1</v>
      </c>
      <c r="W3312" t="b">
        <f t="shared" si="465"/>
        <v>1</v>
      </c>
      <c r="X3312" t="b">
        <f t="shared" si="466"/>
        <v>1</v>
      </c>
      <c r="Y3312" t="b">
        <f t="shared" si="467"/>
        <v>1</v>
      </c>
    </row>
    <row r="3313" spans="1:25" x14ac:dyDescent="0.3">
      <c r="A3313">
        <v>3311</v>
      </c>
      <c r="B3313" t="s">
        <v>83</v>
      </c>
      <c r="C3313" t="s">
        <v>111</v>
      </c>
      <c r="D3313" t="s">
        <v>113</v>
      </c>
      <c r="E3313" t="s">
        <v>100</v>
      </c>
      <c r="F3313" t="s">
        <v>91</v>
      </c>
      <c r="G3313" t="s">
        <v>112</v>
      </c>
      <c r="H3313">
        <v>1956</v>
      </c>
      <c r="I3313">
        <v>168</v>
      </c>
      <c r="J3313">
        <v>14.6</v>
      </c>
      <c r="K3313">
        <v>24</v>
      </c>
      <c r="L3313">
        <v>2022</v>
      </c>
      <c r="M3313">
        <v>55470</v>
      </c>
      <c r="N3313">
        <v>1</v>
      </c>
      <c r="O3313">
        <v>1</v>
      </c>
      <c r="P3313">
        <v>13.72</v>
      </c>
      <c r="Q3313" t="b">
        <f t="shared" si="459"/>
        <v>1</v>
      </c>
      <c r="R3313" t="b">
        <f t="shared" si="460"/>
        <v>0</v>
      </c>
      <c r="S3313" t="b">
        <f t="shared" si="461"/>
        <v>1</v>
      </c>
      <c r="T3313" t="b">
        <f t="shared" si="462"/>
        <v>0</v>
      </c>
      <c r="U3313" t="b">
        <f t="shared" si="463"/>
        <v>0</v>
      </c>
      <c r="V3313" t="b">
        <f t="shared" si="464"/>
        <v>0</v>
      </c>
      <c r="W3313" t="b">
        <f t="shared" si="465"/>
        <v>1</v>
      </c>
      <c r="X3313" t="b">
        <f t="shared" si="466"/>
        <v>1</v>
      </c>
      <c r="Y3313" t="b">
        <f t="shared" si="467"/>
        <v>0</v>
      </c>
    </row>
    <row r="3314" spans="1:25" x14ac:dyDescent="0.3">
      <c r="A3314">
        <v>3312</v>
      </c>
      <c r="B3314" t="s">
        <v>83</v>
      </c>
      <c r="C3314" t="s">
        <v>111</v>
      </c>
      <c r="D3314" t="s">
        <v>113</v>
      </c>
      <c r="E3314" t="s">
        <v>100</v>
      </c>
      <c r="F3314" t="s">
        <v>91</v>
      </c>
      <c r="G3314" t="s">
        <v>112</v>
      </c>
      <c r="H3314">
        <v>1956</v>
      </c>
      <c r="I3314">
        <v>168</v>
      </c>
      <c r="J3314">
        <v>14.6</v>
      </c>
      <c r="K3314">
        <v>24</v>
      </c>
      <c r="L3314">
        <v>2022</v>
      </c>
      <c r="M3314">
        <v>43538</v>
      </c>
      <c r="N3314">
        <v>2</v>
      </c>
      <c r="O3314">
        <v>0</v>
      </c>
      <c r="P3314">
        <v>14.86</v>
      </c>
      <c r="Q3314" t="b">
        <f t="shared" si="459"/>
        <v>1</v>
      </c>
      <c r="R3314" t="b">
        <f t="shared" si="460"/>
        <v>0</v>
      </c>
      <c r="S3314" t="b">
        <f t="shared" si="461"/>
        <v>1</v>
      </c>
      <c r="T3314" t="b">
        <f t="shared" si="462"/>
        <v>0</v>
      </c>
      <c r="U3314" t="b">
        <f t="shared" si="463"/>
        <v>0</v>
      </c>
      <c r="V3314" t="b">
        <f t="shared" si="464"/>
        <v>0</v>
      </c>
      <c r="W3314" t="b">
        <f t="shared" si="465"/>
        <v>1</v>
      </c>
      <c r="X3314" t="b">
        <f t="shared" si="466"/>
        <v>1</v>
      </c>
      <c r="Y3314" t="b">
        <f t="shared" si="467"/>
        <v>0</v>
      </c>
    </row>
    <row r="3315" spans="1:25" x14ac:dyDescent="0.3">
      <c r="A3315">
        <v>3313</v>
      </c>
      <c r="B3315" t="s">
        <v>83</v>
      </c>
      <c r="C3315" t="s">
        <v>111</v>
      </c>
      <c r="D3315" t="s">
        <v>113</v>
      </c>
      <c r="E3315" t="s">
        <v>100</v>
      </c>
      <c r="F3315" t="s">
        <v>91</v>
      </c>
      <c r="G3315" t="s">
        <v>112</v>
      </c>
      <c r="H3315">
        <v>1956</v>
      </c>
      <c r="I3315">
        <v>168</v>
      </c>
      <c r="J3315">
        <v>14.6</v>
      </c>
      <c r="K3315">
        <v>24</v>
      </c>
      <c r="L3315">
        <v>2020</v>
      </c>
      <c r="M3315">
        <v>123494</v>
      </c>
      <c r="N3315">
        <v>1</v>
      </c>
      <c r="O3315">
        <v>0</v>
      </c>
      <c r="P3315">
        <v>8.6199999999999992</v>
      </c>
      <c r="Q3315" t="b">
        <f t="shared" si="459"/>
        <v>1</v>
      </c>
      <c r="R3315" t="b">
        <f t="shared" si="460"/>
        <v>0</v>
      </c>
      <c r="S3315" t="b">
        <f t="shared" si="461"/>
        <v>1</v>
      </c>
      <c r="T3315" t="b">
        <f t="shared" si="462"/>
        <v>0</v>
      </c>
      <c r="U3315" t="b">
        <f t="shared" si="463"/>
        <v>0</v>
      </c>
      <c r="V3315" t="b">
        <f t="shared" si="464"/>
        <v>0</v>
      </c>
      <c r="W3315" t="b">
        <f t="shared" si="465"/>
        <v>1</v>
      </c>
      <c r="X3315" t="b">
        <f t="shared" si="466"/>
        <v>1</v>
      </c>
      <c r="Y3315" t="b">
        <f t="shared" si="467"/>
        <v>0</v>
      </c>
    </row>
    <row r="3316" spans="1:25" x14ac:dyDescent="0.3">
      <c r="A3316">
        <v>3314</v>
      </c>
      <c r="B3316" t="s">
        <v>83</v>
      </c>
      <c r="C3316" t="s">
        <v>111</v>
      </c>
      <c r="D3316" t="s">
        <v>113</v>
      </c>
      <c r="E3316" t="s">
        <v>100</v>
      </c>
      <c r="F3316" t="s">
        <v>91</v>
      </c>
      <c r="G3316" t="s">
        <v>112</v>
      </c>
      <c r="H3316">
        <v>1956</v>
      </c>
      <c r="I3316">
        <v>168</v>
      </c>
      <c r="J3316">
        <v>14.6</v>
      </c>
      <c r="K3316">
        <v>24</v>
      </c>
      <c r="L3316">
        <v>2021</v>
      </c>
      <c r="M3316">
        <v>90820</v>
      </c>
      <c r="N3316">
        <v>1</v>
      </c>
      <c r="O3316">
        <v>0</v>
      </c>
      <c r="P3316">
        <v>11.62</v>
      </c>
      <c r="Q3316" t="b">
        <f t="shared" si="459"/>
        <v>1</v>
      </c>
      <c r="R3316" t="b">
        <f t="shared" si="460"/>
        <v>0</v>
      </c>
      <c r="S3316" t="b">
        <f t="shared" si="461"/>
        <v>1</v>
      </c>
      <c r="T3316" t="b">
        <f t="shared" si="462"/>
        <v>0</v>
      </c>
      <c r="U3316" t="b">
        <f t="shared" si="463"/>
        <v>0</v>
      </c>
      <c r="V3316" t="b">
        <f t="shared" si="464"/>
        <v>0</v>
      </c>
      <c r="W3316" t="b">
        <f t="shared" si="465"/>
        <v>1</v>
      </c>
      <c r="X3316" t="b">
        <f t="shared" si="466"/>
        <v>1</v>
      </c>
      <c r="Y3316" t="b">
        <f t="shared" si="467"/>
        <v>0</v>
      </c>
    </row>
    <row r="3317" spans="1:25" x14ac:dyDescent="0.3">
      <c r="A3317">
        <v>3315</v>
      </c>
      <c r="B3317" t="s">
        <v>83</v>
      </c>
      <c r="C3317" t="s">
        <v>111</v>
      </c>
      <c r="D3317" t="s">
        <v>113</v>
      </c>
      <c r="E3317" t="s">
        <v>100</v>
      </c>
      <c r="F3317" t="s">
        <v>91</v>
      </c>
      <c r="G3317" t="s">
        <v>112</v>
      </c>
      <c r="H3317">
        <v>1956</v>
      </c>
      <c r="I3317">
        <v>168</v>
      </c>
      <c r="J3317">
        <v>14.6</v>
      </c>
      <c r="K3317">
        <v>24</v>
      </c>
      <c r="L3317">
        <v>2024</v>
      </c>
      <c r="M3317">
        <v>38247</v>
      </c>
      <c r="N3317">
        <v>3</v>
      </c>
      <c r="O3317">
        <v>0</v>
      </c>
      <c r="P3317">
        <v>18.239999999999998</v>
      </c>
      <c r="Q3317" t="b">
        <f t="shared" si="459"/>
        <v>1</v>
      </c>
      <c r="R3317" t="b">
        <f t="shared" si="460"/>
        <v>0</v>
      </c>
      <c r="S3317" t="b">
        <f t="shared" si="461"/>
        <v>0</v>
      </c>
      <c r="T3317" t="b">
        <f t="shared" si="462"/>
        <v>0</v>
      </c>
      <c r="U3317" t="b">
        <f t="shared" si="463"/>
        <v>0</v>
      </c>
      <c r="V3317" t="b">
        <f t="shared" si="464"/>
        <v>1</v>
      </c>
      <c r="W3317" t="b">
        <f t="shared" si="465"/>
        <v>1</v>
      </c>
      <c r="X3317" t="b">
        <f t="shared" si="466"/>
        <v>1</v>
      </c>
      <c r="Y3317" t="b">
        <f t="shared" si="467"/>
        <v>1</v>
      </c>
    </row>
    <row r="3318" spans="1:25" x14ac:dyDescent="0.3">
      <c r="A3318">
        <v>3316</v>
      </c>
      <c r="B3318" t="s">
        <v>83</v>
      </c>
      <c r="C3318" t="s">
        <v>111</v>
      </c>
      <c r="D3318" t="s">
        <v>113</v>
      </c>
      <c r="E3318" t="s">
        <v>100</v>
      </c>
      <c r="F3318" t="s">
        <v>91</v>
      </c>
      <c r="G3318" t="s">
        <v>112</v>
      </c>
      <c r="H3318">
        <v>1956</v>
      </c>
      <c r="I3318">
        <v>168</v>
      </c>
      <c r="J3318">
        <v>14.6</v>
      </c>
      <c r="K3318">
        <v>24</v>
      </c>
      <c r="L3318">
        <v>2020</v>
      </c>
      <c r="M3318">
        <v>88069</v>
      </c>
      <c r="N3318">
        <v>1</v>
      </c>
      <c r="O3318">
        <v>0</v>
      </c>
      <c r="P3318">
        <v>9.75</v>
      </c>
      <c r="Q3318" t="b">
        <f t="shared" si="459"/>
        <v>1</v>
      </c>
      <c r="R3318" t="b">
        <f t="shared" si="460"/>
        <v>0</v>
      </c>
      <c r="S3318" t="b">
        <f t="shared" si="461"/>
        <v>1</v>
      </c>
      <c r="T3318" t="b">
        <f t="shared" si="462"/>
        <v>0</v>
      </c>
      <c r="U3318" t="b">
        <f t="shared" si="463"/>
        <v>0</v>
      </c>
      <c r="V3318" t="b">
        <f t="shared" si="464"/>
        <v>0</v>
      </c>
      <c r="W3318" t="b">
        <f t="shared" si="465"/>
        <v>1</v>
      </c>
      <c r="X3318" t="b">
        <f t="shared" si="466"/>
        <v>1</v>
      </c>
      <c r="Y3318" t="b">
        <f t="shared" si="467"/>
        <v>0</v>
      </c>
    </row>
    <row r="3319" spans="1:25" x14ac:dyDescent="0.3">
      <c r="A3319">
        <v>3317</v>
      </c>
      <c r="B3319" t="s">
        <v>83</v>
      </c>
      <c r="C3319" t="s">
        <v>111</v>
      </c>
      <c r="D3319" t="s">
        <v>113</v>
      </c>
      <c r="E3319" t="s">
        <v>100</v>
      </c>
      <c r="F3319" t="s">
        <v>91</v>
      </c>
      <c r="G3319" t="s">
        <v>112</v>
      </c>
      <c r="H3319">
        <v>1956</v>
      </c>
      <c r="I3319">
        <v>168</v>
      </c>
      <c r="J3319">
        <v>14.6</v>
      </c>
      <c r="K3319">
        <v>24</v>
      </c>
      <c r="L3319">
        <v>2021</v>
      </c>
      <c r="M3319">
        <v>108624</v>
      </c>
      <c r="N3319">
        <v>1</v>
      </c>
      <c r="O3319">
        <v>0</v>
      </c>
      <c r="P3319">
        <v>11.53</v>
      </c>
      <c r="Q3319" t="b">
        <f t="shared" si="459"/>
        <v>1</v>
      </c>
      <c r="R3319" t="b">
        <f t="shared" si="460"/>
        <v>0</v>
      </c>
      <c r="S3319" t="b">
        <f t="shared" si="461"/>
        <v>1</v>
      </c>
      <c r="T3319" t="b">
        <f t="shared" si="462"/>
        <v>0</v>
      </c>
      <c r="U3319" t="b">
        <f t="shared" si="463"/>
        <v>0</v>
      </c>
      <c r="V3319" t="b">
        <f t="shared" si="464"/>
        <v>0</v>
      </c>
      <c r="W3319" t="b">
        <f t="shared" si="465"/>
        <v>1</v>
      </c>
      <c r="X3319" t="b">
        <f t="shared" si="466"/>
        <v>1</v>
      </c>
      <c r="Y3319" t="b">
        <f t="shared" si="467"/>
        <v>0</v>
      </c>
    </row>
    <row r="3320" spans="1:25" x14ac:dyDescent="0.3">
      <c r="A3320">
        <v>3318</v>
      </c>
      <c r="B3320" t="s">
        <v>83</v>
      </c>
      <c r="C3320" t="s">
        <v>111</v>
      </c>
      <c r="D3320" t="s">
        <v>113</v>
      </c>
      <c r="E3320" t="s">
        <v>100</v>
      </c>
      <c r="F3320" t="s">
        <v>91</v>
      </c>
      <c r="G3320" t="s">
        <v>112</v>
      </c>
      <c r="H3320">
        <v>1956</v>
      </c>
      <c r="I3320">
        <v>168</v>
      </c>
      <c r="J3320">
        <v>14.6</v>
      </c>
      <c r="K3320">
        <v>24</v>
      </c>
      <c r="L3320">
        <v>2024</v>
      </c>
      <c r="M3320">
        <v>30175</v>
      </c>
      <c r="N3320">
        <v>2</v>
      </c>
      <c r="O3320">
        <v>0</v>
      </c>
      <c r="P3320">
        <v>18.940000000000001</v>
      </c>
      <c r="Q3320" t="b">
        <f t="shared" si="459"/>
        <v>1</v>
      </c>
      <c r="R3320" t="b">
        <f t="shared" si="460"/>
        <v>0</v>
      </c>
      <c r="S3320" t="b">
        <f t="shared" si="461"/>
        <v>0</v>
      </c>
      <c r="T3320" t="b">
        <f t="shared" si="462"/>
        <v>0</v>
      </c>
      <c r="U3320" t="b">
        <f t="shared" si="463"/>
        <v>0</v>
      </c>
      <c r="V3320" t="b">
        <f t="shared" si="464"/>
        <v>1</v>
      </c>
      <c r="W3320" t="b">
        <f t="shared" si="465"/>
        <v>1</v>
      </c>
      <c r="X3320" t="b">
        <f t="shared" si="466"/>
        <v>1</v>
      </c>
      <c r="Y3320" t="b">
        <f t="shared" si="467"/>
        <v>1</v>
      </c>
    </row>
    <row r="3321" spans="1:25" x14ac:dyDescent="0.3">
      <c r="A3321">
        <v>3319</v>
      </c>
      <c r="B3321" t="s">
        <v>83</v>
      </c>
      <c r="C3321" t="s">
        <v>111</v>
      </c>
      <c r="D3321" t="s">
        <v>113</v>
      </c>
      <c r="E3321" t="s">
        <v>100</v>
      </c>
      <c r="F3321" t="s">
        <v>91</v>
      </c>
      <c r="G3321" t="s">
        <v>112</v>
      </c>
      <c r="H3321">
        <v>1956</v>
      </c>
      <c r="I3321">
        <v>168</v>
      </c>
      <c r="J3321">
        <v>14.6</v>
      </c>
      <c r="K3321">
        <v>24</v>
      </c>
      <c r="L3321">
        <v>2021</v>
      </c>
      <c r="M3321">
        <v>100952</v>
      </c>
      <c r="N3321">
        <v>1</v>
      </c>
      <c r="O3321">
        <v>1</v>
      </c>
      <c r="P3321">
        <v>11.07</v>
      </c>
      <c r="Q3321" t="b">
        <f t="shared" si="459"/>
        <v>1</v>
      </c>
      <c r="R3321" t="b">
        <f t="shared" si="460"/>
        <v>0</v>
      </c>
      <c r="S3321" t="b">
        <f t="shared" si="461"/>
        <v>1</v>
      </c>
      <c r="T3321" t="b">
        <f t="shared" si="462"/>
        <v>0</v>
      </c>
      <c r="U3321" t="b">
        <f t="shared" si="463"/>
        <v>0</v>
      </c>
      <c r="V3321" t="b">
        <f t="shared" si="464"/>
        <v>0</v>
      </c>
      <c r="W3321" t="b">
        <f t="shared" si="465"/>
        <v>1</v>
      </c>
      <c r="X3321" t="b">
        <f t="shared" si="466"/>
        <v>1</v>
      </c>
      <c r="Y3321" t="b">
        <f t="shared" si="467"/>
        <v>0</v>
      </c>
    </row>
    <row r="3322" spans="1:25" x14ac:dyDescent="0.3">
      <c r="A3322">
        <v>3320</v>
      </c>
      <c r="B3322" t="s">
        <v>83</v>
      </c>
      <c r="C3322" t="s">
        <v>111</v>
      </c>
      <c r="D3322" t="s">
        <v>113</v>
      </c>
      <c r="E3322" t="s">
        <v>100</v>
      </c>
      <c r="F3322" t="s">
        <v>91</v>
      </c>
      <c r="G3322" t="s">
        <v>112</v>
      </c>
      <c r="H3322">
        <v>1956</v>
      </c>
      <c r="I3322">
        <v>168</v>
      </c>
      <c r="J3322">
        <v>14.6</v>
      </c>
      <c r="K3322">
        <v>24</v>
      </c>
      <c r="L3322">
        <v>2025</v>
      </c>
      <c r="M3322">
        <v>28895</v>
      </c>
      <c r="N3322">
        <v>1</v>
      </c>
      <c r="O3322">
        <v>0</v>
      </c>
      <c r="P3322">
        <v>21.33</v>
      </c>
      <c r="Q3322" t="b">
        <f t="shared" si="459"/>
        <v>1</v>
      </c>
      <c r="R3322" t="b">
        <f t="shared" si="460"/>
        <v>0</v>
      </c>
      <c r="S3322" t="b">
        <f t="shared" si="461"/>
        <v>0</v>
      </c>
      <c r="T3322" t="b">
        <f t="shared" si="462"/>
        <v>0</v>
      </c>
      <c r="U3322" t="b">
        <f t="shared" si="463"/>
        <v>0</v>
      </c>
      <c r="V3322" t="b">
        <f t="shared" si="464"/>
        <v>1</v>
      </c>
      <c r="W3322" t="b">
        <f t="shared" si="465"/>
        <v>1</v>
      </c>
      <c r="X3322" t="b">
        <f t="shared" si="466"/>
        <v>1</v>
      </c>
      <c r="Y3322" t="b">
        <f t="shared" si="467"/>
        <v>1</v>
      </c>
    </row>
    <row r="3323" spans="1:25" x14ac:dyDescent="0.3">
      <c r="A3323">
        <v>3321</v>
      </c>
      <c r="B3323" t="s">
        <v>83</v>
      </c>
      <c r="C3323" t="s">
        <v>111</v>
      </c>
      <c r="D3323" t="s">
        <v>113</v>
      </c>
      <c r="E3323" t="s">
        <v>100</v>
      </c>
      <c r="F3323" t="s">
        <v>91</v>
      </c>
      <c r="G3323" t="s">
        <v>112</v>
      </c>
      <c r="H3323">
        <v>1956</v>
      </c>
      <c r="I3323">
        <v>168</v>
      </c>
      <c r="J3323">
        <v>14.6</v>
      </c>
      <c r="K3323">
        <v>24</v>
      </c>
      <c r="L3323">
        <v>2025</v>
      </c>
      <c r="M3323">
        <v>21151</v>
      </c>
      <c r="N3323">
        <v>1</v>
      </c>
      <c r="O3323">
        <v>0</v>
      </c>
      <c r="P3323">
        <v>21.78</v>
      </c>
      <c r="Q3323" t="b">
        <f t="shared" si="459"/>
        <v>1</v>
      </c>
      <c r="R3323" t="b">
        <f t="shared" si="460"/>
        <v>0</v>
      </c>
      <c r="S3323" t="b">
        <f t="shared" si="461"/>
        <v>0</v>
      </c>
      <c r="T3323" t="b">
        <f t="shared" si="462"/>
        <v>0</v>
      </c>
      <c r="U3323" t="b">
        <f t="shared" si="463"/>
        <v>0</v>
      </c>
      <c r="V3323" t="b">
        <f t="shared" si="464"/>
        <v>1</v>
      </c>
      <c r="W3323" t="b">
        <f t="shared" si="465"/>
        <v>1</v>
      </c>
      <c r="X3323" t="b">
        <f t="shared" si="466"/>
        <v>1</v>
      </c>
      <c r="Y3323" t="b">
        <f t="shared" si="467"/>
        <v>1</v>
      </c>
    </row>
    <row r="3324" spans="1:25" x14ac:dyDescent="0.3">
      <c r="A3324">
        <v>3322</v>
      </c>
      <c r="B3324" t="s">
        <v>83</v>
      </c>
      <c r="C3324" t="s">
        <v>111</v>
      </c>
      <c r="D3324" t="s">
        <v>113</v>
      </c>
      <c r="E3324" t="s">
        <v>100</v>
      </c>
      <c r="F3324" t="s">
        <v>91</v>
      </c>
      <c r="G3324" t="s">
        <v>112</v>
      </c>
      <c r="H3324">
        <v>1956</v>
      </c>
      <c r="I3324">
        <v>168</v>
      </c>
      <c r="J3324">
        <v>14.6</v>
      </c>
      <c r="K3324">
        <v>24</v>
      </c>
      <c r="L3324">
        <v>2026</v>
      </c>
      <c r="M3324">
        <v>8538</v>
      </c>
      <c r="N3324">
        <v>1</v>
      </c>
      <c r="O3324">
        <v>0</v>
      </c>
      <c r="P3324">
        <v>24.13</v>
      </c>
      <c r="Q3324" t="b">
        <f t="shared" si="459"/>
        <v>1</v>
      </c>
      <c r="R3324" t="b">
        <f t="shared" si="460"/>
        <v>0</v>
      </c>
      <c r="S3324" t="b">
        <f t="shared" si="461"/>
        <v>0</v>
      </c>
      <c r="T3324" t="b">
        <f t="shared" si="462"/>
        <v>0</v>
      </c>
      <c r="U3324" t="b">
        <f t="shared" si="463"/>
        <v>0</v>
      </c>
      <c r="V3324" t="b">
        <f t="shared" si="464"/>
        <v>1</v>
      </c>
      <c r="W3324" t="b">
        <f t="shared" si="465"/>
        <v>1</v>
      </c>
      <c r="X3324" t="b">
        <f t="shared" si="466"/>
        <v>1</v>
      </c>
      <c r="Y3324" t="b">
        <f t="shared" si="467"/>
        <v>1</v>
      </c>
    </row>
    <row r="3325" spans="1:25" x14ac:dyDescent="0.3">
      <c r="A3325">
        <v>3323</v>
      </c>
      <c r="B3325" t="s">
        <v>83</v>
      </c>
      <c r="C3325" t="s">
        <v>111</v>
      </c>
      <c r="D3325" t="s">
        <v>113</v>
      </c>
      <c r="E3325" t="s">
        <v>100</v>
      </c>
      <c r="F3325" t="s">
        <v>91</v>
      </c>
      <c r="G3325" t="s">
        <v>112</v>
      </c>
      <c r="H3325">
        <v>1956</v>
      </c>
      <c r="I3325">
        <v>168</v>
      </c>
      <c r="J3325">
        <v>14.6</v>
      </c>
      <c r="K3325">
        <v>24</v>
      </c>
      <c r="L3325">
        <v>2024</v>
      </c>
      <c r="M3325">
        <v>43323</v>
      </c>
      <c r="N3325">
        <v>1</v>
      </c>
      <c r="O3325">
        <v>0</v>
      </c>
      <c r="P3325">
        <v>18.98</v>
      </c>
      <c r="Q3325" t="b">
        <f t="shared" si="459"/>
        <v>1</v>
      </c>
      <c r="R3325" t="b">
        <f t="shared" si="460"/>
        <v>0</v>
      </c>
      <c r="S3325" t="b">
        <f t="shared" si="461"/>
        <v>1</v>
      </c>
      <c r="T3325" t="b">
        <f t="shared" si="462"/>
        <v>0</v>
      </c>
      <c r="U3325" t="b">
        <f t="shared" si="463"/>
        <v>0</v>
      </c>
      <c r="V3325" t="b">
        <f t="shared" si="464"/>
        <v>1</v>
      </c>
      <c r="W3325" t="b">
        <f t="shared" si="465"/>
        <v>1</v>
      </c>
      <c r="X3325" t="b">
        <f t="shared" si="466"/>
        <v>1</v>
      </c>
      <c r="Y3325" t="b">
        <f t="shared" si="467"/>
        <v>1</v>
      </c>
    </row>
    <row r="3326" spans="1:25" x14ac:dyDescent="0.3">
      <c r="A3326">
        <v>3324</v>
      </c>
      <c r="B3326" t="s">
        <v>83</v>
      </c>
      <c r="C3326" t="s">
        <v>111</v>
      </c>
      <c r="D3326" t="s">
        <v>113</v>
      </c>
      <c r="E3326" t="s">
        <v>100</v>
      </c>
      <c r="F3326" t="s">
        <v>91</v>
      </c>
      <c r="G3326" t="s">
        <v>112</v>
      </c>
      <c r="H3326">
        <v>1956</v>
      </c>
      <c r="I3326">
        <v>168</v>
      </c>
      <c r="J3326">
        <v>14.6</v>
      </c>
      <c r="K3326">
        <v>24</v>
      </c>
      <c r="L3326">
        <v>2021</v>
      </c>
      <c r="M3326">
        <v>98825</v>
      </c>
      <c r="N3326">
        <v>1</v>
      </c>
      <c r="O3326">
        <v>0</v>
      </c>
      <c r="P3326">
        <v>11.22</v>
      </c>
      <c r="Q3326" t="b">
        <f t="shared" si="459"/>
        <v>1</v>
      </c>
      <c r="R3326" t="b">
        <f t="shared" si="460"/>
        <v>0</v>
      </c>
      <c r="S3326" t="b">
        <f t="shared" si="461"/>
        <v>1</v>
      </c>
      <c r="T3326" t="b">
        <f t="shared" si="462"/>
        <v>0</v>
      </c>
      <c r="U3326" t="b">
        <f t="shared" si="463"/>
        <v>0</v>
      </c>
      <c r="V3326" t="b">
        <f t="shared" si="464"/>
        <v>0</v>
      </c>
      <c r="W3326" t="b">
        <f t="shared" si="465"/>
        <v>1</v>
      </c>
      <c r="X3326" t="b">
        <f t="shared" si="466"/>
        <v>1</v>
      </c>
      <c r="Y3326" t="b">
        <f t="shared" si="467"/>
        <v>0</v>
      </c>
    </row>
    <row r="3327" spans="1:25" x14ac:dyDescent="0.3">
      <c r="A3327">
        <v>3325</v>
      </c>
      <c r="B3327" t="s">
        <v>83</v>
      </c>
      <c r="C3327" t="s">
        <v>111</v>
      </c>
      <c r="D3327" t="s">
        <v>113</v>
      </c>
      <c r="E3327" t="s">
        <v>100</v>
      </c>
      <c r="F3327" t="s">
        <v>91</v>
      </c>
      <c r="G3327" t="s">
        <v>112</v>
      </c>
      <c r="H3327">
        <v>1956</v>
      </c>
      <c r="I3327">
        <v>168</v>
      </c>
      <c r="J3327">
        <v>14.6</v>
      </c>
      <c r="K3327">
        <v>24</v>
      </c>
      <c r="L3327">
        <v>2023</v>
      </c>
      <c r="M3327">
        <v>51914</v>
      </c>
      <c r="N3327">
        <v>1</v>
      </c>
      <c r="O3327">
        <v>0</v>
      </c>
      <c r="P3327">
        <v>17</v>
      </c>
      <c r="Q3327" t="b">
        <f t="shared" si="459"/>
        <v>1</v>
      </c>
      <c r="R3327" t="b">
        <f t="shared" si="460"/>
        <v>0</v>
      </c>
      <c r="S3327" t="b">
        <f t="shared" si="461"/>
        <v>1</v>
      </c>
      <c r="T3327" t="b">
        <f t="shared" si="462"/>
        <v>0</v>
      </c>
      <c r="U3327" t="b">
        <f t="shared" si="463"/>
        <v>0</v>
      </c>
      <c r="V3327" t="b">
        <f t="shared" si="464"/>
        <v>1</v>
      </c>
      <c r="W3327" t="b">
        <f t="shared" si="465"/>
        <v>1</v>
      </c>
      <c r="X3327" t="b">
        <f t="shared" si="466"/>
        <v>1</v>
      </c>
      <c r="Y3327" t="b">
        <f t="shared" si="467"/>
        <v>1</v>
      </c>
    </row>
    <row r="3328" spans="1:25" x14ac:dyDescent="0.3">
      <c r="A3328">
        <v>3326</v>
      </c>
      <c r="B3328" t="s">
        <v>83</v>
      </c>
      <c r="C3328" t="s">
        <v>111</v>
      </c>
      <c r="D3328" t="s">
        <v>113</v>
      </c>
      <c r="E3328" t="s">
        <v>100</v>
      </c>
      <c r="F3328" t="s">
        <v>91</v>
      </c>
      <c r="G3328" t="s">
        <v>112</v>
      </c>
      <c r="H3328">
        <v>1956</v>
      </c>
      <c r="I3328">
        <v>168</v>
      </c>
      <c r="J3328">
        <v>14.6</v>
      </c>
      <c r="K3328">
        <v>24</v>
      </c>
      <c r="L3328">
        <v>2020</v>
      </c>
      <c r="M3328">
        <v>92158</v>
      </c>
      <c r="N3328">
        <v>1</v>
      </c>
      <c r="O3328">
        <v>1</v>
      </c>
      <c r="P3328">
        <v>9.1199999999999992</v>
      </c>
      <c r="Q3328" t="b">
        <f t="shared" si="459"/>
        <v>1</v>
      </c>
      <c r="R3328" t="b">
        <f t="shared" si="460"/>
        <v>0</v>
      </c>
      <c r="S3328" t="b">
        <f t="shared" si="461"/>
        <v>1</v>
      </c>
      <c r="T3328" t="b">
        <f t="shared" si="462"/>
        <v>0</v>
      </c>
      <c r="U3328" t="b">
        <f t="shared" si="463"/>
        <v>0</v>
      </c>
      <c r="V3328" t="b">
        <f t="shared" si="464"/>
        <v>0</v>
      </c>
      <c r="W3328" t="b">
        <f t="shared" si="465"/>
        <v>1</v>
      </c>
      <c r="X3328" t="b">
        <f t="shared" si="466"/>
        <v>1</v>
      </c>
      <c r="Y3328" t="b">
        <f t="shared" si="467"/>
        <v>0</v>
      </c>
    </row>
    <row r="3329" spans="1:25" x14ac:dyDescent="0.3">
      <c r="A3329">
        <v>3327</v>
      </c>
      <c r="B3329" t="s">
        <v>83</v>
      </c>
      <c r="C3329" t="s">
        <v>111</v>
      </c>
      <c r="D3329" t="s">
        <v>113</v>
      </c>
      <c r="E3329" t="s">
        <v>100</v>
      </c>
      <c r="F3329" t="s">
        <v>91</v>
      </c>
      <c r="G3329" t="s">
        <v>112</v>
      </c>
      <c r="H3329">
        <v>1956</v>
      </c>
      <c r="I3329">
        <v>168</v>
      </c>
      <c r="J3329">
        <v>14.6</v>
      </c>
      <c r="K3329">
        <v>24</v>
      </c>
      <c r="L3329">
        <v>2026</v>
      </c>
      <c r="M3329">
        <v>9490</v>
      </c>
      <c r="N3329">
        <v>1</v>
      </c>
      <c r="O3329">
        <v>0</v>
      </c>
      <c r="P3329">
        <v>24.02</v>
      </c>
      <c r="Q3329" t="b">
        <f t="shared" si="459"/>
        <v>1</v>
      </c>
      <c r="R3329" t="b">
        <f t="shared" si="460"/>
        <v>0</v>
      </c>
      <c r="S3329" t="b">
        <f t="shared" si="461"/>
        <v>0</v>
      </c>
      <c r="T3329" t="b">
        <f t="shared" si="462"/>
        <v>0</v>
      </c>
      <c r="U3329" t="b">
        <f t="shared" si="463"/>
        <v>0</v>
      </c>
      <c r="V3329" t="b">
        <f t="shared" si="464"/>
        <v>1</v>
      </c>
      <c r="W3329" t="b">
        <f t="shared" si="465"/>
        <v>1</v>
      </c>
      <c r="X3329" t="b">
        <f t="shared" si="466"/>
        <v>1</v>
      </c>
      <c r="Y3329" t="b">
        <f t="shared" si="467"/>
        <v>1</v>
      </c>
    </row>
    <row r="3330" spans="1:25" x14ac:dyDescent="0.3">
      <c r="A3330">
        <v>3328</v>
      </c>
      <c r="B3330" t="s">
        <v>83</v>
      </c>
      <c r="C3330" t="s">
        <v>111</v>
      </c>
      <c r="D3330" t="s">
        <v>113</v>
      </c>
      <c r="E3330" t="s">
        <v>100</v>
      </c>
      <c r="F3330" t="s">
        <v>91</v>
      </c>
      <c r="G3330" t="s">
        <v>112</v>
      </c>
      <c r="H3330">
        <v>1956</v>
      </c>
      <c r="I3330">
        <v>168</v>
      </c>
      <c r="J3330">
        <v>14.6</v>
      </c>
      <c r="K3330">
        <v>24</v>
      </c>
      <c r="L3330">
        <v>2025</v>
      </c>
      <c r="M3330">
        <v>16594</v>
      </c>
      <c r="N3330">
        <v>1</v>
      </c>
      <c r="O3330">
        <v>0</v>
      </c>
      <c r="P3330">
        <v>21.77</v>
      </c>
      <c r="Q3330" t="b">
        <f t="shared" si="459"/>
        <v>1</v>
      </c>
      <c r="R3330" t="b">
        <f t="shared" si="460"/>
        <v>0</v>
      </c>
      <c r="S3330" t="b">
        <f t="shared" si="461"/>
        <v>0</v>
      </c>
      <c r="T3330" t="b">
        <f t="shared" si="462"/>
        <v>0</v>
      </c>
      <c r="U3330" t="b">
        <f t="shared" si="463"/>
        <v>0</v>
      </c>
      <c r="V3330" t="b">
        <f t="shared" si="464"/>
        <v>1</v>
      </c>
      <c r="W3330" t="b">
        <f t="shared" si="465"/>
        <v>1</v>
      </c>
      <c r="X3330" t="b">
        <f t="shared" si="466"/>
        <v>1</v>
      </c>
      <c r="Y3330" t="b">
        <f t="shared" si="467"/>
        <v>1</v>
      </c>
    </row>
    <row r="3331" spans="1:25" x14ac:dyDescent="0.3">
      <c r="A3331">
        <v>3329</v>
      </c>
      <c r="B3331" t="s">
        <v>83</v>
      </c>
      <c r="C3331" t="s">
        <v>111</v>
      </c>
      <c r="D3331" t="s">
        <v>113</v>
      </c>
      <c r="E3331" t="s">
        <v>100</v>
      </c>
      <c r="F3331" t="s">
        <v>91</v>
      </c>
      <c r="G3331" t="s">
        <v>112</v>
      </c>
      <c r="H3331">
        <v>1956</v>
      </c>
      <c r="I3331">
        <v>168</v>
      </c>
      <c r="J3331">
        <v>14.6</v>
      </c>
      <c r="K3331">
        <v>24</v>
      </c>
      <c r="L3331">
        <v>2020</v>
      </c>
      <c r="M3331">
        <v>84874</v>
      </c>
      <c r="N3331">
        <v>1</v>
      </c>
      <c r="O3331">
        <v>0</v>
      </c>
      <c r="P3331">
        <v>9.7899999999999991</v>
      </c>
      <c r="Q3331" t="b">
        <f t="shared" si="459"/>
        <v>1</v>
      </c>
      <c r="R3331" t="b">
        <f t="shared" si="460"/>
        <v>0</v>
      </c>
      <c r="S3331" t="b">
        <f t="shared" si="461"/>
        <v>1</v>
      </c>
      <c r="T3331" t="b">
        <f t="shared" si="462"/>
        <v>0</v>
      </c>
      <c r="U3331" t="b">
        <f t="shared" si="463"/>
        <v>0</v>
      </c>
      <c r="V3331" t="b">
        <f t="shared" si="464"/>
        <v>0</v>
      </c>
      <c r="W3331" t="b">
        <f t="shared" si="465"/>
        <v>1</v>
      </c>
      <c r="X3331" t="b">
        <f t="shared" si="466"/>
        <v>1</v>
      </c>
      <c r="Y3331" t="b">
        <f t="shared" si="467"/>
        <v>0</v>
      </c>
    </row>
    <row r="3332" spans="1:25" x14ac:dyDescent="0.3">
      <c r="A3332">
        <v>3330</v>
      </c>
      <c r="B3332" t="s">
        <v>83</v>
      </c>
      <c r="C3332" t="s">
        <v>111</v>
      </c>
      <c r="D3332" t="s">
        <v>113</v>
      </c>
      <c r="E3332" t="s">
        <v>100</v>
      </c>
      <c r="F3332" t="s">
        <v>91</v>
      </c>
      <c r="G3332" t="s">
        <v>112</v>
      </c>
      <c r="H3332">
        <v>1956</v>
      </c>
      <c r="I3332">
        <v>168</v>
      </c>
      <c r="J3332">
        <v>14.6</v>
      </c>
      <c r="K3332">
        <v>24</v>
      </c>
      <c r="L3332">
        <v>2025</v>
      </c>
      <c r="M3332">
        <v>13190</v>
      </c>
      <c r="N3332">
        <v>1</v>
      </c>
      <c r="O3332">
        <v>0</v>
      </c>
      <c r="P3332">
        <v>21.84</v>
      </c>
      <c r="Q3332" t="b">
        <f t="shared" ref="Q3332:Q3395" si="468">AND(P3332&gt;4,P3332&gt;4)</f>
        <v>1</v>
      </c>
      <c r="R3332" t="b">
        <f t="shared" ref="R3332:R3395" si="469">AND(P3332&gt;4,P3332&lt;5)</f>
        <v>0</v>
      </c>
      <c r="S3332" t="b">
        <f t="shared" ref="S3332:S3395" si="470">M3332&gt;40000</f>
        <v>0</v>
      </c>
      <c r="T3332" t="b">
        <f t="shared" ref="T3332:T3395" si="471">F3332=""</f>
        <v>0</v>
      </c>
      <c r="U3332" t="b">
        <f t="shared" ref="U3332:U3395" si="472">AND(R3332,S3332,T3332)</f>
        <v>0</v>
      </c>
      <c r="V3332" t="b">
        <f t="shared" ref="V3332:V3395" si="473">L3332&gt;2022</f>
        <v>1</v>
      </c>
      <c r="W3332" t="b">
        <f t="shared" ref="W3332:W3395" si="474">P3332&gt;7</f>
        <v>1</v>
      </c>
      <c r="X3332" t="b">
        <f t="shared" ref="X3332:X3395" si="475">F3332="Automatic"</f>
        <v>1</v>
      </c>
      <c r="Y3332" t="b">
        <f t="shared" ref="Y3332:Y3395" si="476">AND(V3332,W3332,X3332)</f>
        <v>1</v>
      </c>
    </row>
    <row r="3333" spans="1:25" x14ac:dyDescent="0.3">
      <c r="A3333">
        <v>3331</v>
      </c>
      <c r="B3333" t="s">
        <v>83</v>
      </c>
      <c r="C3333" t="s">
        <v>111</v>
      </c>
      <c r="D3333" t="s">
        <v>113</v>
      </c>
      <c r="E3333" t="s">
        <v>100</v>
      </c>
      <c r="F3333" t="s">
        <v>91</v>
      </c>
      <c r="G3333" t="s">
        <v>112</v>
      </c>
      <c r="H3333">
        <v>1956</v>
      </c>
      <c r="I3333">
        <v>168</v>
      </c>
      <c r="J3333">
        <v>14.6</v>
      </c>
      <c r="K3333">
        <v>24</v>
      </c>
      <c r="L3333">
        <v>2023</v>
      </c>
      <c r="M3333">
        <v>69398</v>
      </c>
      <c r="N3333">
        <v>3</v>
      </c>
      <c r="O3333">
        <v>0</v>
      </c>
      <c r="P3333">
        <v>15.18</v>
      </c>
      <c r="Q3333" t="b">
        <f t="shared" si="468"/>
        <v>1</v>
      </c>
      <c r="R3333" t="b">
        <f t="shared" si="469"/>
        <v>0</v>
      </c>
      <c r="S3333" t="b">
        <f t="shared" si="470"/>
        <v>1</v>
      </c>
      <c r="T3333" t="b">
        <f t="shared" si="471"/>
        <v>0</v>
      </c>
      <c r="U3333" t="b">
        <f t="shared" si="472"/>
        <v>0</v>
      </c>
      <c r="V3333" t="b">
        <f t="shared" si="473"/>
        <v>1</v>
      </c>
      <c r="W3333" t="b">
        <f t="shared" si="474"/>
        <v>1</v>
      </c>
      <c r="X3333" t="b">
        <f t="shared" si="475"/>
        <v>1</v>
      </c>
      <c r="Y3333" t="b">
        <f t="shared" si="476"/>
        <v>1</v>
      </c>
    </row>
    <row r="3334" spans="1:25" x14ac:dyDescent="0.3">
      <c r="A3334">
        <v>3332</v>
      </c>
      <c r="B3334" t="s">
        <v>83</v>
      </c>
      <c r="C3334" t="s">
        <v>111</v>
      </c>
      <c r="D3334" t="s">
        <v>113</v>
      </c>
      <c r="E3334" t="s">
        <v>100</v>
      </c>
      <c r="F3334" t="s">
        <v>91</v>
      </c>
      <c r="G3334" t="s">
        <v>112</v>
      </c>
      <c r="H3334">
        <v>1956</v>
      </c>
      <c r="I3334">
        <v>168</v>
      </c>
      <c r="J3334">
        <v>14.6</v>
      </c>
      <c r="K3334">
        <v>24</v>
      </c>
      <c r="L3334">
        <v>2023</v>
      </c>
      <c r="M3334">
        <v>49401</v>
      </c>
      <c r="N3334">
        <v>1</v>
      </c>
      <c r="O3334">
        <v>1</v>
      </c>
      <c r="P3334">
        <v>16.21</v>
      </c>
      <c r="Q3334" t="b">
        <f t="shared" si="468"/>
        <v>1</v>
      </c>
      <c r="R3334" t="b">
        <f t="shared" si="469"/>
        <v>0</v>
      </c>
      <c r="S3334" t="b">
        <f t="shared" si="470"/>
        <v>1</v>
      </c>
      <c r="T3334" t="b">
        <f t="shared" si="471"/>
        <v>0</v>
      </c>
      <c r="U3334" t="b">
        <f t="shared" si="472"/>
        <v>0</v>
      </c>
      <c r="V3334" t="b">
        <f t="shared" si="473"/>
        <v>1</v>
      </c>
      <c r="W3334" t="b">
        <f t="shared" si="474"/>
        <v>1</v>
      </c>
      <c r="X3334" t="b">
        <f t="shared" si="475"/>
        <v>1</v>
      </c>
      <c r="Y3334" t="b">
        <f t="shared" si="476"/>
        <v>1</v>
      </c>
    </row>
    <row r="3335" spans="1:25" x14ac:dyDescent="0.3">
      <c r="A3335">
        <v>3333</v>
      </c>
      <c r="B3335" t="s">
        <v>83</v>
      </c>
      <c r="C3335" t="s">
        <v>111</v>
      </c>
      <c r="D3335" t="s">
        <v>113</v>
      </c>
      <c r="E3335" t="s">
        <v>100</v>
      </c>
      <c r="F3335" t="s">
        <v>91</v>
      </c>
      <c r="G3335" t="s">
        <v>112</v>
      </c>
      <c r="H3335">
        <v>1956</v>
      </c>
      <c r="I3335">
        <v>168</v>
      </c>
      <c r="J3335">
        <v>14.6</v>
      </c>
      <c r="K3335">
        <v>24</v>
      </c>
      <c r="L3335">
        <v>2024</v>
      </c>
      <c r="M3335">
        <v>37892</v>
      </c>
      <c r="N3335">
        <v>1</v>
      </c>
      <c r="O3335">
        <v>0</v>
      </c>
      <c r="P3335">
        <v>19.2</v>
      </c>
      <c r="Q3335" t="b">
        <f t="shared" si="468"/>
        <v>1</v>
      </c>
      <c r="R3335" t="b">
        <f t="shared" si="469"/>
        <v>0</v>
      </c>
      <c r="S3335" t="b">
        <f t="shared" si="470"/>
        <v>0</v>
      </c>
      <c r="T3335" t="b">
        <f t="shared" si="471"/>
        <v>0</v>
      </c>
      <c r="U3335" t="b">
        <f t="shared" si="472"/>
        <v>0</v>
      </c>
      <c r="V3335" t="b">
        <f t="shared" si="473"/>
        <v>1</v>
      </c>
      <c r="W3335" t="b">
        <f t="shared" si="474"/>
        <v>1</v>
      </c>
      <c r="X3335" t="b">
        <f t="shared" si="475"/>
        <v>1</v>
      </c>
      <c r="Y3335" t="b">
        <f t="shared" si="476"/>
        <v>1</v>
      </c>
    </row>
    <row r="3336" spans="1:25" x14ac:dyDescent="0.3">
      <c r="A3336">
        <v>3334</v>
      </c>
      <c r="B3336" t="s">
        <v>83</v>
      </c>
      <c r="C3336" t="s">
        <v>111</v>
      </c>
      <c r="D3336" t="s">
        <v>113</v>
      </c>
      <c r="E3336" t="s">
        <v>100</v>
      </c>
      <c r="F3336" t="s">
        <v>91</v>
      </c>
      <c r="G3336" t="s">
        <v>112</v>
      </c>
      <c r="H3336">
        <v>1956</v>
      </c>
      <c r="I3336">
        <v>168</v>
      </c>
      <c r="J3336">
        <v>14.6</v>
      </c>
      <c r="K3336">
        <v>24</v>
      </c>
      <c r="L3336">
        <v>2023</v>
      </c>
      <c r="M3336">
        <v>33045</v>
      </c>
      <c r="N3336">
        <v>1</v>
      </c>
      <c r="O3336">
        <v>0</v>
      </c>
      <c r="P3336">
        <v>17.18</v>
      </c>
      <c r="Q3336" t="b">
        <f t="shared" si="468"/>
        <v>1</v>
      </c>
      <c r="R3336" t="b">
        <f t="shared" si="469"/>
        <v>0</v>
      </c>
      <c r="S3336" t="b">
        <f t="shared" si="470"/>
        <v>0</v>
      </c>
      <c r="T3336" t="b">
        <f t="shared" si="471"/>
        <v>0</v>
      </c>
      <c r="U3336" t="b">
        <f t="shared" si="472"/>
        <v>0</v>
      </c>
      <c r="V3336" t="b">
        <f t="shared" si="473"/>
        <v>1</v>
      </c>
      <c r="W3336" t="b">
        <f t="shared" si="474"/>
        <v>1</v>
      </c>
      <c r="X3336" t="b">
        <f t="shared" si="475"/>
        <v>1</v>
      </c>
      <c r="Y3336" t="b">
        <f t="shared" si="476"/>
        <v>1</v>
      </c>
    </row>
    <row r="3337" spans="1:25" x14ac:dyDescent="0.3">
      <c r="A3337">
        <v>3335</v>
      </c>
      <c r="B3337" t="s">
        <v>83</v>
      </c>
      <c r="C3337" t="s">
        <v>111</v>
      </c>
      <c r="D3337" t="s">
        <v>113</v>
      </c>
      <c r="E3337" t="s">
        <v>100</v>
      </c>
      <c r="F3337" t="s">
        <v>91</v>
      </c>
      <c r="G3337" t="s">
        <v>112</v>
      </c>
      <c r="H3337">
        <v>1956</v>
      </c>
      <c r="I3337">
        <v>168</v>
      </c>
      <c r="J3337">
        <v>14.6</v>
      </c>
      <c r="K3337">
        <v>24</v>
      </c>
      <c r="L3337">
        <v>2025</v>
      </c>
      <c r="M3337">
        <v>16984</v>
      </c>
      <c r="N3337">
        <v>2</v>
      </c>
      <c r="O3337">
        <v>0</v>
      </c>
      <c r="P3337">
        <v>20.85</v>
      </c>
      <c r="Q3337" t="b">
        <f t="shared" si="468"/>
        <v>1</v>
      </c>
      <c r="R3337" t="b">
        <f t="shared" si="469"/>
        <v>0</v>
      </c>
      <c r="S3337" t="b">
        <f t="shared" si="470"/>
        <v>0</v>
      </c>
      <c r="T3337" t="b">
        <f t="shared" si="471"/>
        <v>0</v>
      </c>
      <c r="U3337" t="b">
        <f t="shared" si="472"/>
        <v>0</v>
      </c>
      <c r="V3337" t="b">
        <f t="shared" si="473"/>
        <v>1</v>
      </c>
      <c r="W3337" t="b">
        <f t="shared" si="474"/>
        <v>1</v>
      </c>
      <c r="X3337" t="b">
        <f t="shared" si="475"/>
        <v>1</v>
      </c>
      <c r="Y3337" t="b">
        <f t="shared" si="476"/>
        <v>1</v>
      </c>
    </row>
    <row r="3338" spans="1:25" x14ac:dyDescent="0.3">
      <c r="A3338">
        <v>3336</v>
      </c>
      <c r="B3338" t="s">
        <v>83</v>
      </c>
      <c r="C3338" t="s">
        <v>111</v>
      </c>
      <c r="D3338" t="s">
        <v>113</v>
      </c>
      <c r="E3338" t="s">
        <v>100</v>
      </c>
      <c r="F3338" t="s">
        <v>91</v>
      </c>
      <c r="G3338" t="s">
        <v>112</v>
      </c>
      <c r="H3338">
        <v>1956</v>
      </c>
      <c r="I3338">
        <v>168</v>
      </c>
      <c r="J3338">
        <v>14.6</v>
      </c>
      <c r="K3338">
        <v>24</v>
      </c>
      <c r="L3338">
        <v>2025</v>
      </c>
      <c r="M3338">
        <v>22452</v>
      </c>
      <c r="N3338">
        <v>2</v>
      </c>
      <c r="O3338">
        <v>0</v>
      </c>
      <c r="P3338">
        <v>20.77</v>
      </c>
      <c r="Q3338" t="b">
        <f t="shared" si="468"/>
        <v>1</v>
      </c>
      <c r="R3338" t="b">
        <f t="shared" si="469"/>
        <v>0</v>
      </c>
      <c r="S3338" t="b">
        <f t="shared" si="470"/>
        <v>0</v>
      </c>
      <c r="T3338" t="b">
        <f t="shared" si="471"/>
        <v>0</v>
      </c>
      <c r="U3338" t="b">
        <f t="shared" si="472"/>
        <v>0</v>
      </c>
      <c r="V3338" t="b">
        <f t="shared" si="473"/>
        <v>1</v>
      </c>
      <c r="W3338" t="b">
        <f t="shared" si="474"/>
        <v>1</v>
      </c>
      <c r="X3338" t="b">
        <f t="shared" si="475"/>
        <v>1</v>
      </c>
      <c r="Y3338" t="b">
        <f t="shared" si="476"/>
        <v>1</v>
      </c>
    </row>
    <row r="3339" spans="1:25" x14ac:dyDescent="0.3">
      <c r="A3339">
        <v>3337</v>
      </c>
      <c r="B3339" t="s">
        <v>83</v>
      </c>
      <c r="C3339" t="s">
        <v>111</v>
      </c>
      <c r="D3339" t="s">
        <v>113</v>
      </c>
      <c r="E3339" t="s">
        <v>100</v>
      </c>
      <c r="F3339" t="s">
        <v>91</v>
      </c>
      <c r="G3339" t="s">
        <v>112</v>
      </c>
      <c r="H3339">
        <v>1956</v>
      </c>
      <c r="I3339">
        <v>168</v>
      </c>
      <c r="J3339">
        <v>14.6</v>
      </c>
      <c r="K3339">
        <v>24</v>
      </c>
      <c r="L3339">
        <v>2021</v>
      </c>
      <c r="M3339">
        <v>108803</v>
      </c>
      <c r="N3339">
        <v>1</v>
      </c>
      <c r="O3339">
        <v>0</v>
      </c>
      <c r="P3339">
        <v>11.15</v>
      </c>
      <c r="Q3339" t="b">
        <f t="shared" si="468"/>
        <v>1</v>
      </c>
      <c r="R3339" t="b">
        <f t="shared" si="469"/>
        <v>0</v>
      </c>
      <c r="S3339" t="b">
        <f t="shared" si="470"/>
        <v>1</v>
      </c>
      <c r="T3339" t="b">
        <f t="shared" si="471"/>
        <v>0</v>
      </c>
      <c r="U3339" t="b">
        <f t="shared" si="472"/>
        <v>0</v>
      </c>
      <c r="V3339" t="b">
        <f t="shared" si="473"/>
        <v>0</v>
      </c>
      <c r="W3339" t="b">
        <f t="shared" si="474"/>
        <v>1</v>
      </c>
      <c r="X3339" t="b">
        <f t="shared" si="475"/>
        <v>1</v>
      </c>
      <c r="Y3339" t="b">
        <f t="shared" si="476"/>
        <v>0</v>
      </c>
    </row>
    <row r="3340" spans="1:25" x14ac:dyDescent="0.3">
      <c r="A3340">
        <v>3338</v>
      </c>
      <c r="B3340" t="s">
        <v>83</v>
      </c>
      <c r="C3340" t="s">
        <v>111</v>
      </c>
      <c r="D3340" t="s">
        <v>113</v>
      </c>
      <c r="E3340" t="s">
        <v>100</v>
      </c>
      <c r="F3340" t="s">
        <v>91</v>
      </c>
      <c r="G3340" t="s">
        <v>112</v>
      </c>
      <c r="H3340">
        <v>1956</v>
      </c>
      <c r="I3340">
        <v>168</v>
      </c>
      <c r="J3340">
        <v>14.6</v>
      </c>
      <c r="K3340">
        <v>24</v>
      </c>
      <c r="L3340">
        <v>2022</v>
      </c>
      <c r="M3340">
        <v>47796</v>
      </c>
      <c r="N3340">
        <v>1</v>
      </c>
      <c r="O3340">
        <v>0</v>
      </c>
      <c r="P3340">
        <v>14.82</v>
      </c>
      <c r="Q3340" t="b">
        <f t="shared" si="468"/>
        <v>1</v>
      </c>
      <c r="R3340" t="b">
        <f t="shared" si="469"/>
        <v>0</v>
      </c>
      <c r="S3340" t="b">
        <f t="shared" si="470"/>
        <v>1</v>
      </c>
      <c r="T3340" t="b">
        <f t="shared" si="471"/>
        <v>0</v>
      </c>
      <c r="U3340" t="b">
        <f t="shared" si="472"/>
        <v>0</v>
      </c>
      <c r="V3340" t="b">
        <f t="shared" si="473"/>
        <v>0</v>
      </c>
      <c r="W3340" t="b">
        <f t="shared" si="474"/>
        <v>1</v>
      </c>
      <c r="X3340" t="b">
        <f t="shared" si="475"/>
        <v>1</v>
      </c>
      <c r="Y3340" t="b">
        <f t="shared" si="476"/>
        <v>0</v>
      </c>
    </row>
    <row r="3341" spans="1:25" x14ac:dyDescent="0.3">
      <c r="A3341">
        <v>3339</v>
      </c>
      <c r="B3341" t="s">
        <v>83</v>
      </c>
      <c r="C3341" t="s">
        <v>111</v>
      </c>
      <c r="D3341" t="s">
        <v>113</v>
      </c>
      <c r="E3341" t="s">
        <v>100</v>
      </c>
      <c r="F3341" t="s">
        <v>91</v>
      </c>
      <c r="G3341" t="s">
        <v>112</v>
      </c>
      <c r="H3341">
        <v>1956</v>
      </c>
      <c r="I3341">
        <v>168</v>
      </c>
      <c r="J3341">
        <v>14.6</v>
      </c>
      <c r="K3341">
        <v>24</v>
      </c>
      <c r="L3341">
        <v>2022</v>
      </c>
      <c r="M3341">
        <v>68621</v>
      </c>
      <c r="N3341">
        <v>3</v>
      </c>
      <c r="O3341">
        <v>0</v>
      </c>
      <c r="P3341">
        <v>13.57</v>
      </c>
      <c r="Q3341" t="b">
        <f t="shared" si="468"/>
        <v>1</v>
      </c>
      <c r="R3341" t="b">
        <f t="shared" si="469"/>
        <v>0</v>
      </c>
      <c r="S3341" t="b">
        <f t="shared" si="470"/>
        <v>1</v>
      </c>
      <c r="T3341" t="b">
        <f t="shared" si="471"/>
        <v>0</v>
      </c>
      <c r="U3341" t="b">
        <f t="shared" si="472"/>
        <v>0</v>
      </c>
      <c r="V3341" t="b">
        <f t="shared" si="473"/>
        <v>0</v>
      </c>
      <c r="W3341" t="b">
        <f t="shared" si="474"/>
        <v>1</v>
      </c>
      <c r="X3341" t="b">
        <f t="shared" si="475"/>
        <v>1</v>
      </c>
      <c r="Y3341" t="b">
        <f t="shared" si="476"/>
        <v>0</v>
      </c>
    </row>
    <row r="3342" spans="1:25" x14ac:dyDescent="0.3">
      <c r="A3342">
        <v>3340</v>
      </c>
      <c r="B3342" t="s">
        <v>83</v>
      </c>
      <c r="C3342" t="s">
        <v>111</v>
      </c>
      <c r="D3342" t="s">
        <v>113</v>
      </c>
      <c r="E3342" t="s">
        <v>100</v>
      </c>
      <c r="F3342" t="s">
        <v>91</v>
      </c>
      <c r="G3342" t="s">
        <v>112</v>
      </c>
      <c r="H3342">
        <v>1956</v>
      </c>
      <c r="I3342">
        <v>168</v>
      </c>
      <c r="J3342">
        <v>14.6</v>
      </c>
      <c r="K3342">
        <v>24</v>
      </c>
      <c r="L3342">
        <v>2024</v>
      </c>
      <c r="M3342">
        <v>29735</v>
      </c>
      <c r="N3342">
        <v>1</v>
      </c>
      <c r="O3342">
        <v>0</v>
      </c>
      <c r="P3342">
        <v>18.940000000000001</v>
      </c>
      <c r="Q3342" t="b">
        <f t="shared" si="468"/>
        <v>1</v>
      </c>
      <c r="R3342" t="b">
        <f t="shared" si="469"/>
        <v>0</v>
      </c>
      <c r="S3342" t="b">
        <f t="shared" si="470"/>
        <v>0</v>
      </c>
      <c r="T3342" t="b">
        <f t="shared" si="471"/>
        <v>0</v>
      </c>
      <c r="U3342" t="b">
        <f t="shared" si="472"/>
        <v>0</v>
      </c>
      <c r="V3342" t="b">
        <f t="shared" si="473"/>
        <v>1</v>
      </c>
      <c r="W3342" t="b">
        <f t="shared" si="474"/>
        <v>1</v>
      </c>
      <c r="X3342" t="b">
        <f t="shared" si="475"/>
        <v>1</v>
      </c>
      <c r="Y3342" t="b">
        <f t="shared" si="476"/>
        <v>1</v>
      </c>
    </row>
    <row r="3343" spans="1:25" x14ac:dyDescent="0.3">
      <c r="A3343">
        <v>3341</v>
      </c>
      <c r="B3343" t="s">
        <v>83</v>
      </c>
      <c r="C3343" t="s">
        <v>111</v>
      </c>
      <c r="D3343" t="s">
        <v>113</v>
      </c>
      <c r="E3343" t="s">
        <v>100</v>
      </c>
      <c r="F3343" t="s">
        <v>91</v>
      </c>
      <c r="G3343" t="s">
        <v>112</v>
      </c>
      <c r="H3343">
        <v>1956</v>
      </c>
      <c r="I3343">
        <v>168</v>
      </c>
      <c r="J3343">
        <v>14.6</v>
      </c>
      <c r="K3343">
        <v>24</v>
      </c>
      <c r="L3343">
        <v>2026</v>
      </c>
      <c r="M3343">
        <v>7722</v>
      </c>
      <c r="N3343">
        <v>1</v>
      </c>
      <c r="O3343">
        <v>0</v>
      </c>
      <c r="P3343">
        <v>24.14</v>
      </c>
      <c r="Q3343" t="b">
        <f t="shared" si="468"/>
        <v>1</v>
      </c>
      <c r="R3343" t="b">
        <f t="shared" si="469"/>
        <v>0</v>
      </c>
      <c r="S3343" t="b">
        <f t="shared" si="470"/>
        <v>0</v>
      </c>
      <c r="T3343" t="b">
        <f t="shared" si="471"/>
        <v>0</v>
      </c>
      <c r="U3343" t="b">
        <f t="shared" si="472"/>
        <v>0</v>
      </c>
      <c r="V3343" t="b">
        <f t="shared" si="473"/>
        <v>1</v>
      </c>
      <c r="W3343" t="b">
        <f t="shared" si="474"/>
        <v>1</v>
      </c>
      <c r="X3343" t="b">
        <f t="shared" si="475"/>
        <v>1</v>
      </c>
      <c r="Y3343" t="b">
        <f t="shared" si="476"/>
        <v>1</v>
      </c>
    </row>
    <row r="3344" spans="1:25" x14ac:dyDescent="0.3">
      <c r="A3344">
        <v>3342</v>
      </c>
      <c r="B3344" t="s">
        <v>83</v>
      </c>
      <c r="C3344" t="s">
        <v>111</v>
      </c>
      <c r="D3344" t="s">
        <v>113</v>
      </c>
      <c r="E3344" t="s">
        <v>100</v>
      </c>
      <c r="F3344" t="s">
        <v>91</v>
      </c>
      <c r="G3344" t="s">
        <v>112</v>
      </c>
      <c r="H3344">
        <v>1956</v>
      </c>
      <c r="I3344">
        <v>168</v>
      </c>
      <c r="J3344">
        <v>14.6</v>
      </c>
      <c r="K3344">
        <v>24</v>
      </c>
      <c r="L3344">
        <v>2021</v>
      </c>
      <c r="M3344">
        <v>103413</v>
      </c>
      <c r="N3344">
        <v>3</v>
      </c>
      <c r="O3344">
        <v>0</v>
      </c>
      <c r="P3344">
        <v>10.68</v>
      </c>
      <c r="Q3344" t="b">
        <f t="shared" si="468"/>
        <v>1</v>
      </c>
      <c r="R3344" t="b">
        <f t="shared" si="469"/>
        <v>0</v>
      </c>
      <c r="S3344" t="b">
        <f t="shared" si="470"/>
        <v>1</v>
      </c>
      <c r="T3344" t="b">
        <f t="shared" si="471"/>
        <v>0</v>
      </c>
      <c r="U3344" t="b">
        <f t="shared" si="472"/>
        <v>0</v>
      </c>
      <c r="V3344" t="b">
        <f t="shared" si="473"/>
        <v>0</v>
      </c>
      <c r="W3344" t="b">
        <f t="shared" si="474"/>
        <v>1</v>
      </c>
      <c r="X3344" t="b">
        <f t="shared" si="475"/>
        <v>1</v>
      </c>
      <c r="Y3344" t="b">
        <f t="shared" si="476"/>
        <v>0</v>
      </c>
    </row>
    <row r="3345" spans="1:25" x14ac:dyDescent="0.3">
      <c r="A3345">
        <v>3343</v>
      </c>
      <c r="B3345" t="s">
        <v>83</v>
      </c>
      <c r="C3345" t="s">
        <v>111</v>
      </c>
      <c r="D3345" t="s">
        <v>113</v>
      </c>
      <c r="E3345" t="s">
        <v>100</v>
      </c>
      <c r="F3345" t="s">
        <v>91</v>
      </c>
      <c r="G3345" t="s">
        <v>112</v>
      </c>
      <c r="H3345">
        <v>1956</v>
      </c>
      <c r="I3345">
        <v>168</v>
      </c>
      <c r="J3345">
        <v>14.6</v>
      </c>
      <c r="K3345">
        <v>24</v>
      </c>
      <c r="L3345">
        <v>2021</v>
      </c>
      <c r="M3345">
        <v>103045</v>
      </c>
      <c r="N3345">
        <v>1</v>
      </c>
      <c r="O3345">
        <v>0</v>
      </c>
      <c r="P3345">
        <v>11.31</v>
      </c>
      <c r="Q3345" t="b">
        <f t="shared" si="468"/>
        <v>1</v>
      </c>
      <c r="R3345" t="b">
        <f t="shared" si="469"/>
        <v>0</v>
      </c>
      <c r="S3345" t="b">
        <f t="shared" si="470"/>
        <v>1</v>
      </c>
      <c r="T3345" t="b">
        <f t="shared" si="471"/>
        <v>0</v>
      </c>
      <c r="U3345" t="b">
        <f t="shared" si="472"/>
        <v>0</v>
      </c>
      <c r="V3345" t="b">
        <f t="shared" si="473"/>
        <v>0</v>
      </c>
      <c r="W3345" t="b">
        <f t="shared" si="474"/>
        <v>1</v>
      </c>
      <c r="X3345" t="b">
        <f t="shared" si="475"/>
        <v>1</v>
      </c>
      <c r="Y3345" t="b">
        <f t="shared" si="476"/>
        <v>0</v>
      </c>
    </row>
    <row r="3346" spans="1:25" x14ac:dyDescent="0.3">
      <c r="A3346">
        <v>3344</v>
      </c>
      <c r="B3346" t="s">
        <v>83</v>
      </c>
      <c r="C3346" t="s">
        <v>111</v>
      </c>
      <c r="D3346" t="s">
        <v>113</v>
      </c>
      <c r="E3346" t="s">
        <v>100</v>
      </c>
      <c r="F3346" t="s">
        <v>91</v>
      </c>
      <c r="G3346" t="s">
        <v>112</v>
      </c>
      <c r="H3346">
        <v>1956</v>
      </c>
      <c r="I3346">
        <v>168</v>
      </c>
      <c r="J3346">
        <v>14.6</v>
      </c>
      <c r="K3346">
        <v>24</v>
      </c>
      <c r="L3346">
        <v>2021</v>
      </c>
      <c r="M3346">
        <v>109359</v>
      </c>
      <c r="N3346">
        <v>2</v>
      </c>
      <c r="O3346">
        <v>0</v>
      </c>
      <c r="P3346">
        <v>11.02</v>
      </c>
      <c r="Q3346" t="b">
        <f t="shared" si="468"/>
        <v>1</v>
      </c>
      <c r="R3346" t="b">
        <f t="shared" si="469"/>
        <v>0</v>
      </c>
      <c r="S3346" t="b">
        <f t="shared" si="470"/>
        <v>1</v>
      </c>
      <c r="T3346" t="b">
        <f t="shared" si="471"/>
        <v>0</v>
      </c>
      <c r="U3346" t="b">
        <f t="shared" si="472"/>
        <v>0</v>
      </c>
      <c r="V3346" t="b">
        <f t="shared" si="473"/>
        <v>0</v>
      </c>
      <c r="W3346" t="b">
        <f t="shared" si="474"/>
        <v>1</v>
      </c>
      <c r="X3346" t="b">
        <f t="shared" si="475"/>
        <v>1</v>
      </c>
      <c r="Y3346" t="b">
        <f t="shared" si="476"/>
        <v>0</v>
      </c>
    </row>
    <row r="3347" spans="1:25" x14ac:dyDescent="0.3">
      <c r="A3347">
        <v>3345</v>
      </c>
      <c r="B3347" t="s">
        <v>83</v>
      </c>
      <c r="C3347" t="s">
        <v>111</v>
      </c>
      <c r="D3347" t="s">
        <v>113</v>
      </c>
      <c r="E3347" t="s">
        <v>100</v>
      </c>
      <c r="F3347" t="s">
        <v>91</v>
      </c>
      <c r="G3347" t="s">
        <v>112</v>
      </c>
      <c r="H3347">
        <v>1956</v>
      </c>
      <c r="I3347">
        <v>168</v>
      </c>
      <c r="J3347">
        <v>14.6</v>
      </c>
      <c r="K3347">
        <v>24</v>
      </c>
      <c r="L3347">
        <v>2024</v>
      </c>
      <c r="M3347">
        <v>41387</v>
      </c>
      <c r="N3347">
        <v>1</v>
      </c>
      <c r="O3347">
        <v>1</v>
      </c>
      <c r="P3347">
        <v>18.55</v>
      </c>
      <c r="Q3347" t="b">
        <f t="shared" si="468"/>
        <v>1</v>
      </c>
      <c r="R3347" t="b">
        <f t="shared" si="469"/>
        <v>0</v>
      </c>
      <c r="S3347" t="b">
        <f t="shared" si="470"/>
        <v>1</v>
      </c>
      <c r="T3347" t="b">
        <f t="shared" si="471"/>
        <v>0</v>
      </c>
      <c r="U3347" t="b">
        <f t="shared" si="472"/>
        <v>0</v>
      </c>
      <c r="V3347" t="b">
        <f t="shared" si="473"/>
        <v>1</v>
      </c>
      <c r="W3347" t="b">
        <f t="shared" si="474"/>
        <v>1</v>
      </c>
      <c r="X3347" t="b">
        <f t="shared" si="475"/>
        <v>1</v>
      </c>
      <c r="Y3347" t="b">
        <f t="shared" si="476"/>
        <v>1</v>
      </c>
    </row>
    <row r="3348" spans="1:25" x14ac:dyDescent="0.3">
      <c r="A3348">
        <v>3346</v>
      </c>
      <c r="B3348" t="s">
        <v>83</v>
      </c>
      <c r="C3348" t="s">
        <v>111</v>
      </c>
      <c r="D3348" t="s">
        <v>113</v>
      </c>
      <c r="E3348" t="s">
        <v>100</v>
      </c>
      <c r="F3348" t="s">
        <v>91</v>
      </c>
      <c r="G3348" t="s">
        <v>112</v>
      </c>
      <c r="H3348">
        <v>1956</v>
      </c>
      <c r="I3348">
        <v>168</v>
      </c>
      <c r="J3348">
        <v>14.6</v>
      </c>
      <c r="K3348">
        <v>24</v>
      </c>
      <c r="L3348">
        <v>2022</v>
      </c>
      <c r="M3348">
        <v>80963</v>
      </c>
      <c r="N3348">
        <v>1</v>
      </c>
      <c r="O3348">
        <v>0</v>
      </c>
      <c r="P3348">
        <v>14.23</v>
      </c>
      <c r="Q3348" t="b">
        <f t="shared" si="468"/>
        <v>1</v>
      </c>
      <c r="R3348" t="b">
        <f t="shared" si="469"/>
        <v>0</v>
      </c>
      <c r="S3348" t="b">
        <f t="shared" si="470"/>
        <v>1</v>
      </c>
      <c r="T3348" t="b">
        <f t="shared" si="471"/>
        <v>0</v>
      </c>
      <c r="U3348" t="b">
        <f t="shared" si="472"/>
        <v>0</v>
      </c>
      <c r="V3348" t="b">
        <f t="shared" si="473"/>
        <v>0</v>
      </c>
      <c r="W3348" t="b">
        <f t="shared" si="474"/>
        <v>1</v>
      </c>
      <c r="X3348" t="b">
        <f t="shared" si="475"/>
        <v>1</v>
      </c>
      <c r="Y3348" t="b">
        <f t="shared" si="476"/>
        <v>0</v>
      </c>
    </row>
    <row r="3349" spans="1:25" x14ac:dyDescent="0.3">
      <c r="A3349">
        <v>3347</v>
      </c>
      <c r="B3349" t="s">
        <v>83</v>
      </c>
      <c r="C3349" t="s">
        <v>111</v>
      </c>
      <c r="D3349" t="s">
        <v>113</v>
      </c>
      <c r="E3349" t="s">
        <v>100</v>
      </c>
      <c r="F3349" t="s">
        <v>91</v>
      </c>
      <c r="G3349" t="s">
        <v>112</v>
      </c>
      <c r="H3349">
        <v>1956</v>
      </c>
      <c r="I3349">
        <v>168</v>
      </c>
      <c r="J3349">
        <v>14.6</v>
      </c>
      <c r="K3349">
        <v>24</v>
      </c>
      <c r="L3349">
        <v>2026</v>
      </c>
      <c r="M3349">
        <v>6136</v>
      </c>
      <c r="N3349">
        <v>1</v>
      </c>
      <c r="O3349">
        <v>1</v>
      </c>
      <c r="P3349">
        <v>22.96</v>
      </c>
      <c r="Q3349" t="b">
        <f t="shared" si="468"/>
        <v>1</v>
      </c>
      <c r="R3349" t="b">
        <f t="shared" si="469"/>
        <v>0</v>
      </c>
      <c r="S3349" t="b">
        <f t="shared" si="470"/>
        <v>0</v>
      </c>
      <c r="T3349" t="b">
        <f t="shared" si="471"/>
        <v>0</v>
      </c>
      <c r="U3349" t="b">
        <f t="shared" si="472"/>
        <v>0</v>
      </c>
      <c r="V3349" t="b">
        <f t="shared" si="473"/>
        <v>1</v>
      </c>
      <c r="W3349" t="b">
        <f t="shared" si="474"/>
        <v>1</v>
      </c>
      <c r="X3349" t="b">
        <f t="shared" si="475"/>
        <v>1</v>
      </c>
      <c r="Y3349" t="b">
        <f t="shared" si="476"/>
        <v>1</v>
      </c>
    </row>
    <row r="3350" spans="1:25" x14ac:dyDescent="0.3">
      <c r="A3350">
        <v>3348</v>
      </c>
      <c r="B3350" t="s">
        <v>83</v>
      </c>
      <c r="C3350" t="s">
        <v>111</v>
      </c>
      <c r="D3350" t="s">
        <v>113</v>
      </c>
      <c r="E3350" t="s">
        <v>100</v>
      </c>
      <c r="F3350" t="s">
        <v>91</v>
      </c>
      <c r="G3350" t="s">
        <v>112</v>
      </c>
      <c r="H3350">
        <v>1956</v>
      </c>
      <c r="I3350">
        <v>168</v>
      </c>
      <c r="J3350">
        <v>14.6</v>
      </c>
      <c r="K3350">
        <v>24</v>
      </c>
      <c r="L3350">
        <v>2021</v>
      </c>
      <c r="M3350">
        <v>76710</v>
      </c>
      <c r="N3350">
        <v>1</v>
      </c>
      <c r="O3350">
        <v>0</v>
      </c>
      <c r="P3350">
        <v>12.42</v>
      </c>
      <c r="Q3350" t="b">
        <f t="shared" si="468"/>
        <v>1</v>
      </c>
      <c r="R3350" t="b">
        <f t="shared" si="469"/>
        <v>0</v>
      </c>
      <c r="S3350" t="b">
        <f t="shared" si="470"/>
        <v>1</v>
      </c>
      <c r="T3350" t="b">
        <f t="shared" si="471"/>
        <v>0</v>
      </c>
      <c r="U3350" t="b">
        <f t="shared" si="472"/>
        <v>0</v>
      </c>
      <c r="V3350" t="b">
        <f t="shared" si="473"/>
        <v>0</v>
      </c>
      <c r="W3350" t="b">
        <f t="shared" si="474"/>
        <v>1</v>
      </c>
      <c r="X3350" t="b">
        <f t="shared" si="475"/>
        <v>1</v>
      </c>
      <c r="Y3350" t="b">
        <f t="shared" si="476"/>
        <v>0</v>
      </c>
    </row>
    <row r="3351" spans="1:25" x14ac:dyDescent="0.3">
      <c r="A3351">
        <v>3349</v>
      </c>
      <c r="B3351" t="s">
        <v>83</v>
      </c>
      <c r="C3351" t="s">
        <v>111</v>
      </c>
      <c r="D3351" t="s">
        <v>113</v>
      </c>
      <c r="E3351" t="s">
        <v>100</v>
      </c>
      <c r="F3351" t="s">
        <v>91</v>
      </c>
      <c r="G3351" t="s">
        <v>112</v>
      </c>
      <c r="H3351">
        <v>1956</v>
      </c>
      <c r="I3351">
        <v>168</v>
      </c>
      <c r="J3351">
        <v>14.6</v>
      </c>
      <c r="K3351">
        <v>24</v>
      </c>
      <c r="L3351">
        <v>2025</v>
      </c>
      <c r="M3351">
        <v>24055</v>
      </c>
      <c r="N3351">
        <v>1</v>
      </c>
      <c r="O3351">
        <v>0</v>
      </c>
      <c r="P3351">
        <v>21.55</v>
      </c>
      <c r="Q3351" t="b">
        <f t="shared" si="468"/>
        <v>1</v>
      </c>
      <c r="R3351" t="b">
        <f t="shared" si="469"/>
        <v>0</v>
      </c>
      <c r="S3351" t="b">
        <f t="shared" si="470"/>
        <v>0</v>
      </c>
      <c r="T3351" t="b">
        <f t="shared" si="471"/>
        <v>0</v>
      </c>
      <c r="U3351" t="b">
        <f t="shared" si="472"/>
        <v>0</v>
      </c>
      <c r="V3351" t="b">
        <f t="shared" si="473"/>
        <v>1</v>
      </c>
      <c r="W3351" t="b">
        <f t="shared" si="474"/>
        <v>1</v>
      </c>
      <c r="X3351" t="b">
        <f t="shared" si="475"/>
        <v>1</v>
      </c>
      <c r="Y3351" t="b">
        <f t="shared" si="476"/>
        <v>1</v>
      </c>
    </row>
    <row r="3352" spans="1:25" x14ac:dyDescent="0.3">
      <c r="A3352">
        <v>3350</v>
      </c>
      <c r="B3352" t="s">
        <v>83</v>
      </c>
      <c r="C3352" t="s">
        <v>111</v>
      </c>
      <c r="D3352" t="s">
        <v>113</v>
      </c>
      <c r="E3352" t="s">
        <v>100</v>
      </c>
      <c r="F3352" t="s">
        <v>91</v>
      </c>
      <c r="G3352" t="s">
        <v>112</v>
      </c>
      <c r="H3352">
        <v>1956</v>
      </c>
      <c r="I3352">
        <v>168</v>
      </c>
      <c r="J3352">
        <v>14.6</v>
      </c>
      <c r="K3352">
        <v>24</v>
      </c>
      <c r="L3352">
        <v>2021</v>
      </c>
      <c r="M3352">
        <v>58038</v>
      </c>
      <c r="N3352">
        <v>1</v>
      </c>
      <c r="O3352">
        <v>0</v>
      </c>
      <c r="P3352">
        <v>13.03</v>
      </c>
      <c r="Q3352" t="b">
        <f t="shared" si="468"/>
        <v>1</v>
      </c>
      <c r="R3352" t="b">
        <f t="shared" si="469"/>
        <v>0</v>
      </c>
      <c r="S3352" t="b">
        <f t="shared" si="470"/>
        <v>1</v>
      </c>
      <c r="T3352" t="b">
        <f t="shared" si="471"/>
        <v>0</v>
      </c>
      <c r="U3352" t="b">
        <f t="shared" si="472"/>
        <v>0</v>
      </c>
      <c r="V3352" t="b">
        <f t="shared" si="473"/>
        <v>0</v>
      </c>
      <c r="W3352" t="b">
        <f t="shared" si="474"/>
        <v>1</v>
      </c>
      <c r="X3352" t="b">
        <f t="shared" si="475"/>
        <v>1</v>
      </c>
      <c r="Y3352" t="b">
        <f t="shared" si="476"/>
        <v>0</v>
      </c>
    </row>
    <row r="3353" spans="1:25" x14ac:dyDescent="0.3">
      <c r="A3353">
        <v>3351</v>
      </c>
      <c r="B3353" t="s">
        <v>83</v>
      </c>
      <c r="C3353" t="s">
        <v>111</v>
      </c>
      <c r="D3353" t="s">
        <v>113</v>
      </c>
      <c r="E3353" t="s">
        <v>100</v>
      </c>
      <c r="F3353" t="s">
        <v>91</v>
      </c>
      <c r="G3353" t="s">
        <v>112</v>
      </c>
      <c r="H3353">
        <v>1956</v>
      </c>
      <c r="I3353">
        <v>168</v>
      </c>
      <c r="J3353">
        <v>14.6</v>
      </c>
      <c r="K3353">
        <v>24</v>
      </c>
      <c r="L3353">
        <v>2025</v>
      </c>
      <c r="M3353">
        <v>26357</v>
      </c>
      <c r="N3353">
        <v>1</v>
      </c>
      <c r="O3353">
        <v>0</v>
      </c>
      <c r="P3353">
        <v>21.68</v>
      </c>
      <c r="Q3353" t="b">
        <f t="shared" si="468"/>
        <v>1</v>
      </c>
      <c r="R3353" t="b">
        <f t="shared" si="469"/>
        <v>0</v>
      </c>
      <c r="S3353" t="b">
        <f t="shared" si="470"/>
        <v>0</v>
      </c>
      <c r="T3353" t="b">
        <f t="shared" si="471"/>
        <v>0</v>
      </c>
      <c r="U3353" t="b">
        <f t="shared" si="472"/>
        <v>0</v>
      </c>
      <c r="V3353" t="b">
        <f t="shared" si="473"/>
        <v>1</v>
      </c>
      <c r="W3353" t="b">
        <f t="shared" si="474"/>
        <v>1</v>
      </c>
      <c r="X3353" t="b">
        <f t="shared" si="475"/>
        <v>1</v>
      </c>
      <c r="Y3353" t="b">
        <f t="shared" si="476"/>
        <v>1</v>
      </c>
    </row>
    <row r="3354" spans="1:25" x14ac:dyDescent="0.3">
      <c r="A3354">
        <v>3352</v>
      </c>
      <c r="B3354" t="s">
        <v>83</v>
      </c>
      <c r="C3354" t="s">
        <v>111</v>
      </c>
      <c r="D3354" t="s">
        <v>113</v>
      </c>
      <c r="E3354" t="s">
        <v>100</v>
      </c>
      <c r="F3354" t="s">
        <v>91</v>
      </c>
      <c r="G3354" t="s">
        <v>112</v>
      </c>
      <c r="H3354">
        <v>1956</v>
      </c>
      <c r="I3354">
        <v>168</v>
      </c>
      <c r="J3354">
        <v>14.6</v>
      </c>
      <c r="K3354">
        <v>24</v>
      </c>
      <c r="L3354">
        <v>2024</v>
      </c>
      <c r="M3354">
        <v>24442</v>
      </c>
      <c r="N3354">
        <v>1</v>
      </c>
      <c r="O3354">
        <v>0</v>
      </c>
      <c r="P3354">
        <v>19.760000000000002</v>
      </c>
      <c r="Q3354" t="b">
        <f t="shared" si="468"/>
        <v>1</v>
      </c>
      <c r="R3354" t="b">
        <f t="shared" si="469"/>
        <v>0</v>
      </c>
      <c r="S3354" t="b">
        <f t="shared" si="470"/>
        <v>0</v>
      </c>
      <c r="T3354" t="b">
        <f t="shared" si="471"/>
        <v>0</v>
      </c>
      <c r="U3354" t="b">
        <f t="shared" si="472"/>
        <v>0</v>
      </c>
      <c r="V3354" t="b">
        <f t="shared" si="473"/>
        <v>1</v>
      </c>
      <c r="W3354" t="b">
        <f t="shared" si="474"/>
        <v>1</v>
      </c>
      <c r="X3354" t="b">
        <f t="shared" si="475"/>
        <v>1</v>
      </c>
      <c r="Y3354" t="b">
        <f t="shared" si="476"/>
        <v>1</v>
      </c>
    </row>
    <row r="3355" spans="1:25" x14ac:dyDescent="0.3">
      <c r="A3355">
        <v>3353</v>
      </c>
      <c r="B3355" t="s">
        <v>83</v>
      </c>
      <c r="C3355" t="s">
        <v>111</v>
      </c>
      <c r="D3355" t="s">
        <v>113</v>
      </c>
      <c r="E3355" t="s">
        <v>100</v>
      </c>
      <c r="F3355" t="s">
        <v>91</v>
      </c>
      <c r="G3355" t="s">
        <v>112</v>
      </c>
      <c r="H3355">
        <v>1956</v>
      </c>
      <c r="I3355">
        <v>168</v>
      </c>
      <c r="J3355">
        <v>14.6</v>
      </c>
      <c r="K3355">
        <v>24</v>
      </c>
      <c r="L3355">
        <v>2020</v>
      </c>
      <c r="M3355">
        <v>109503</v>
      </c>
      <c r="N3355">
        <v>1</v>
      </c>
      <c r="O3355">
        <v>0</v>
      </c>
      <c r="P3355">
        <v>9.14</v>
      </c>
      <c r="Q3355" t="b">
        <f t="shared" si="468"/>
        <v>1</v>
      </c>
      <c r="R3355" t="b">
        <f t="shared" si="469"/>
        <v>0</v>
      </c>
      <c r="S3355" t="b">
        <f t="shared" si="470"/>
        <v>1</v>
      </c>
      <c r="T3355" t="b">
        <f t="shared" si="471"/>
        <v>0</v>
      </c>
      <c r="U3355" t="b">
        <f t="shared" si="472"/>
        <v>0</v>
      </c>
      <c r="V3355" t="b">
        <f t="shared" si="473"/>
        <v>0</v>
      </c>
      <c r="W3355" t="b">
        <f t="shared" si="474"/>
        <v>1</v>
      </c>
      <c r="X3355" t="b">
        <f t="shared" si="475"/>
        <v>1</v>
      </c>
      <c r="Y3355" t="b">
        <f t="shared" si="476"/>
        <v>0</v>
      </c>
    </row>
    <row r="3356" spans="1:25" x14ac:dyDescent="0.3">
      <c r="A3356">
        <v>3354</v>
      </c>
      <c r="B3356" t="s">
        <v>83</v>
      </c>
      <c r="C3356" t="s">
        <v>111</v>
      </c>
      <c r="D3356" t="s">
        <v>113</v>
      </c>
      <c r="E3356" t="s">
        <v>100</v>
      </c>
      <c r="F3356" t="s">
        <v>91</v>
      </c>
      <c r="G3356" t="s">
        <v>112</v>
      </c>
      <c r="H3356">
        <v>1956</v>
      </c>
      <c r="I3356">
        <v>168</v>
      </c>
      <c r="J3356">
        <v>14.6</v>
      </c>
      <c r="K3356">
        <v>24</v>
      </c>
      <c r="L3356">
        <v>2022</v>
      </c>
      <c r="M3356">
        <v>47569</v>
      </c>
      <c r="N3356">
        <v>1</v>
      </c>
      <c r="O3356">
        <v>0</v>
      </c>
      <c r="P3356">
        <v>14.92</v>
      </c>
      <c r="Q3356" t="b">
        <f t="shared" si="468"/>
        <v>1</v>
      </c>
      <c r="R3356" t="b">
        <f t="shared" si="469"/>
        <v>0</v>
      </c>
      <c r="S3356" t="b">
        <f t="shared" si="470"/>
        <v>1</v>
      </c>
      <c r="T3356" t="b">
        <f t="shared" si="471"/>
        <v>0</v>
      </c>
      <c r="U3356" t="b">
        <f t="shared" si="472"/>
        <v>0</v>
      </c>
      <c r="V3356" t="b">
        <f t="shared" si="473"/>
        <v>0</v>
      </c>
      <c r="W3356" t="b">
        <f t="shared" si="474"/>
        <v>1</v>
      </c>
      <c r="X3356" t="b">
        <f t="shared" si="475"/>
        <v>1</v>
      </c>
      <c r="Y3356" t="b">
        <f t="shared" si="476"/>
        <v>0</v>
      </c>
    </row>
    <row r="3357" spans="1:25" x14ac:dyDescent="0.3">
      <c r="A3357">
        <v>3355</v>
      </c>
      <c r="B3357" t="s">
        <v>83</v>
      </c>
      <c r="C3357" t="s">
        <v>111</v>
      </c>
      <c r="D3357" t="s">
        <v>113</v>
      </c>
      <c r="E3357" t="s">
        <v>100</v>
      </c>
      <c r="F3357" t="s">
        <v>91</v>
      </c>
      <c r="G3357" t="s">
        <v>112</v>
      </c>
      <c r="H3357">
        <v>1956</v>
      </c>
      <c r="I3357">
        <v>168</v>
      </c>
      <c r="J3357">
        <v>14.6</v>
      </c>
      <c r="K3357">
        <v>24</v>
      </c>
      <c r="L3357">
        <v>2026</v>
      </c>
      <c r="M3357">
        <v>4677</v>
      </c>
      <c r="N3357">
        <v>1</v>
      </c>
      <c r="O3357">
        <v>0</v>
      </c>
      <c r="P3357">
        <v>24.08</v>
      </c>
      <c r="Q3357" t="b">
        <f t="shared" si="468"/>
        <v>1</v>
      </c>
      <c r="R3357" t="b">
        <f t="shared" si="469"/>
        <v>0</v>
      </c>
      <c r="S3357" t="b">
        <f t="shared" si="470"/>
        <v>0</v>
      </c>
      <c r="T3357" t="b">
        <f t="shared" si="471"/>
        <v>0</v>
      </c>
      <c r="U3357" t="b">
        <f t="shared" si="472"/>
        <v>0</v>
      </c>
      <c r="V3357" t="b">
        <f t="shared" si="473"/>
        <v>1</v>
      </c>
      <c r="W3357" t="b">
        <f t="shared" si="474"/>
        <v>1</v>
      </c>
      <c r="X3357" t="b">
        <f t="shared" si="475"/>
        <v>1</v>
      </c>
      <c r="Y3357" t="b">
        <f t="shared" si="476"/>
        <v>1</v>
      </c>
    </row>
    <row r="3358" spans="1:25" x14ac:dyDescent="0.3">
      <c r="A3358">
        <v>3356</v>
      </c>
      <c r="B3358" t="s">
        <v>83</v>
      </c>
      <c r="C3358" t="s">
        <v>111</v>
      </c>
      <c r="D3358" t="s">
        <v>113</v>
      </c>
      <c r="E3358" t="s">
        <v>100</v>
      </c>
      <c r="F3358" t="s">
        <v>91</v>
      </c>
      <c r="G3358" t="s">
        <v>112</v>
      </c>
      <c r="H3358">
        <v>1956</v>
      </c>
      <c r="I3358">
        <v>168</v>
      </c>
      <c r="J3358">
        <v>14.6</v>
      </c>
      <c r="K3358">
        <v>24</v>
      </c>
      <c r="L3358">
        <v>2024</v>
      </c>
      <c r="M3358">
        <v>32609</v>
      </c>
      <c r="N3358">
        <v>2</v>
      </c>
      <c r="O3358">
        <v>0</v>
      </c>
      <c r="P3358">
        <v>18.84</v>
      </c>
      <c r="Q3358" t="b">
        <f t="shared" si="468"/>
        <v>1</v>
      </c>
      <c r="R3358" t="b">
        <f t="shared" si="469"/>
        <v>0</v>
      </c>
      <c r="S3358" t="b">
        <f t="shared" si="470"/>
        <v>0</v>
      </c>
      <c r="T3358" t="b">
        <f t="shared" si="471"/>
        <v>0</v>
      </c>
      <c r="U3358" t="b">
        <f t="shared" si="472"/>
        <v>0</v>
      </c>
      <c r="V3358" t="b">
        <f t="shared" si="473"/>
        <v>1</v>
      </c>
      <c r="W3358" t="b">
        <f t="shared" si="474"/>
        <v>1</v>
      </c>
      <c r="X3358" t="b">
        <f t="shared" si="475"/>
        <v>1</v>
      </c>
      <c r="Y3358" t="b">
        <f t="shared" si="476"/>
        <v>1</v>
      </c>
    </row>
    <row r="3359" spans="1:25" x14ac:dyDescent="0.3">
      <c r="A3359">
        <v>3357</v>
      </c>
      <c r="B3359" t="s">
        <v>83</v>
      </c>
      <c r="C3359" t="s">
        <v>111</v>
      </c>
      <c r="D3359" t="s">
        <v>113</v>
      </c>
      <c r="E3359" t="s">
        <v>100</v>
      </c>
      <c r="F3359" t="s">
        <v>91</v>
      </c>
      <c r="G3359" t="s">
        <v>112</v>
      </c>
      <c r="H3359">
        <v>1956</v>
      </c>
      <c r="I3359">
        <v>168</v>
      </c>
      <c r="J3359">
        <v>14.6</v>
      </c>
      <c r="K3359">
        <v>24</v>
      </c>
      <c r="L3359">
        <v>2026</v>
      </c>
      <c r="M3359">
        <v>9652</v>
      </c>
      <c r="N3359">
        <v>1</v>
      </c>
      <c r="O3359">
        <v>0</v>
      </c>
      <c r="P3359">
        <v>23.65</v>
      </c>
      <c r="Q3359" t="b">
        <f t="shared" si="468"/>
        <v>1</v>
      </c>
      <c r="R3359" t="b">
        <f t="shared" si="469"/>
        <v>0</v>
      </c>
      <c r="S3359" t="b">
        <f t="shared" si="470"/>
        <v>0</v>
      </c>
      <c r="T3359" t="b">
        <f t="shared" si="471"/>
        <v>0</v>
      </c>
      <c r="U3359" t="b">
        <f t="shared" si="472"/>
        <v>0</v>
      </c>
      <c r="V3359" t="b">
        <f t="shared" si="473"/>
        <v>1</v>
      </c>
      <c r="W3359" t="b">
        <f t="shared" si="474"/>
        <v>1</v>
      </c>
      <c r="X3359" t="b">
        <f t="shared" si="475"/>
        <v>1</v>
      </c>
      <c r="Y3359" t="b">
        <f t="shared" si="476"/>
        <v>1</v>
      </c>
    </row>
    <row r="3360" spans="1:25" x14ac:dyDescent="0.3">
      <c r="A3360">
        <v>3358</v>
      </c>
      <c r="B3360" t="s">
        <v>83</v>
      </c>
      <c r="C3360" t="s">
        <v>111</v>
      </c>
      <c r="D3360" t="s">
        <v>113</v>
      </c>
      <c r="E3360" t="s">
        <v>100</v>
      </c>
      <c r="F3360" t="s">
        <v>91</v>
      </c>
      <c r="G3360" t="s">
        <v>112</v>
      </c>
      <c r="H3360">
        <v>1956</v>
      </c>
      <c r="I3360">
        <v>168</v>
      </c>
      <c r="J3360">
        <v>14.6</v>
      </c>
      <c r="K3360">
        <v>24</v>
      </c>
      <c r="L3360">
        <v>2024</v>
      </c>
      <c r="M3360">
        <v>29372</v>
      </c>
      <c r="N3360">
        <v>2</v>
      </c>
      <c r="O3360">
        <v>0</v>
      </c>
      <c r="P3360">
        <v>18.88</v>
      </c>
      <c r="Q3360" t="b">
        <f t="shared" si="468"/>
        <v>1</v>
      </c>
      <c r="R3360" t="b">
        <f t="shared" si="469"/>
        <v>0</v>
      </c>
      <c r="S3360" t="b">
        <f t="shared" si="470"/>
        <v>0</v>
      </c>
      <c r="T3360" t="b">
        <f t="shared" si="471"/>
        <v>0</v>
      </c>
      <c r="U3360" t="b">
        <f t="shared" si="472"/>
        <v>0</v>
      </c>
      <c r="V3360" t="b">
        <f t="shared" si="473"/>
        <v>1</v>
      </c>
      <c r="W3360" t="b">
        <f t="shared" si="474"/>
        <v>1</v>
      </c>
      <c r="X3360" t="b">
        <f t="shared" si="475"/>
        <v>1</v>
      </c>
      <c r="Y3360" t="b">
        <f t="shared" si="476"/>
        <v>1</v>
      </c>
    </row>
    <row r="3361" spans="1:25" x14ac:dyDescent="0.3">
      <c r="A3361">
        <v>3359</v>
      </c>
      <c r="B3361" t="s">
        <v>83</v>
      </c>
      <c r="C3361" t="s">
        <v>111</v>
      </c>
      <c r="D3361" t="s">
        <v>113</v>
      </c>
      <c r="E3361" t="s">
        <v>100</v>
      </c>
      <c r="F3361" t="s">
        <v>91</v>
      </c>
      <c r="G3361" t="s">
        <v>112</v>
      </c>
      <c r="H3361">
        <v>1956</v>
      </c>
      <c r="I3361">
        <v>168</v>
      </c>
      <c r="J3361">
        <v>14.6</v>
      </c>
      <c r="K3361">
        <v>24</v>
      </c>
      <c r="L3361">
        <v>2023</v>
      </c>
      <c r="M3361">
        <v>46852</v>
      </c>
      <c r="N3361">
        <v>1</v>
      </c>
      <c r="O3361">
        <v>0</v>
      </c>
      <c r="P3361">
        <v>16.7</v>
      </c>
      <c r="Q3361" t="b">
        <f t="shared" si="468"/>
        <v>1</v>
      </c>
      <c r="R3361" t="b">
        <f t="shared" si="469"/>
        <v>0</v>
      </c>
      <c r="S3361" t="b">
        <f t="shared" si="470"/>
        <v>1</v>
      </c>
      <c r="T3361" t="b">
        <f t="shared" si="471"/>
        <v>0</v>
      </c>
      <c r="U3361" t="b">
        <f t="shared" si="472"/>
        <v>0</v>
      </c>
      <c r="V3361" t="b">
        <f t="shared" si="473"/>
        <v>1</v>
      </c>
      <c r="W3361" t="b">
        <f t="shared" si="474"/>
        <v>1</v>
      </c>
      <c r="X3361" t="b">
        <f t="shared" si="475"/>
        <v>1</v>
      </c>
      <c r="Y3361" t="b">
        <f t="shared" si="476"/>
        <v>1</v>
      </c>
    </row>
    <row r="3362" spans="1:25" x14ac:dyDescent="0.3">
      <c r="A3362">
        <v>3360</v>
      </c>
      <c r="B3362" t="s">
        <v>83</v>
      </c>
      <c r="C3362" t="s">
        <v>111</v>
      </c>
      <c r="D3362" t="s">
        <v>113</v>
      </c>
      <c r="E3362" t="s">
        <v>100</v>
      </c>
      <c r="F3362" t="s">
        <v>91</v>
      </c>
      <c r="G3362" t="s">
        <v>112</v>
      </c>
      <c r="H3362">
        <v>1956</v>
      </c>
      <c r="I3362">
        <v>168</v>
      </c>
      <c r="J3362">
        <v>14.6</v>
      </c>
      <c r="K3362">
        <v>24</v>
      </c>
      <c r="L3362">
        <v>2021</v>
      </c>
      <c r="M3362">
        <v>99717</v>
      </c>
      <c r="N3362">
        <v>2</v>
      </c>
      <c r="O3362">
        <v>0</v>
      </c>
      <c r="P3362">
        <v>10.86</v>
      </c>
      <c r="Q3362" t="b">
        <f t="shared" si="468"/>
        <v>1</v>
      </c>
      <c r="R3362" t="b">
        <f t="shared" si="469"/>
        <v>0</v>
      </c>
      <c r="S3362" t="b">
        <f t="shared" si="470"/>
        <v>1</v>
      </c>
      <c r="T3362" t="b">
        <f t="shared" si="471"/>
        <v>0</v>
      </c>
      <c r="U3362" t="b">
        <f t="shared" si="472"/>
        <v>0</v>
      </c>
      <c r="V3362" t="b">
        <f t="shared" si="473"/>
        <v>0</v>
      </c>
      <c r="W3362" t="b">
        <f t="shared" si="474"/>
        <v>1</v>
      </c>
      <c r="X3362" t="b">
        <f t="shared" si="475"/>
        <v>1</v>
      </c>
      <c r="Y3362" t="b">
        <f t="shared" si="476"/>
        <v>0</v>
      </c>
    </row>
    <row r="3363" spans="1:25" x14ac:dyDescent="0.3">
      <c r="A3363">
        <v>3361</v>
      </c>
      <c r="B3363" t="s">
        <v>83</v>
      </c>
      <c r="C3363" t="s">
        <v>111</v>
      </c>
      <c r="D3363" t="s">
        <v>113</v>
      </c>
      <c r="E3363" t="s">
        <v>100</v>
      </c>
      <c r="F3363" t="s">
        <v>91</v>
      </c>
      <c r="G3363" t="s">
        <v>112</v>
      </c>
      <c r="H3363">
        <v>1956</v>
      </c>
      <c r="I3363">
        <v>168</v>
      </c>
      <c r="J3363">
        <v>14.6</v>
      </c>
      <c r="K3363">
        <v>24</v>
      </c>
      <c r="L3363">
        <v>2026</v>
      </c>
      <c r="M3363">
        <v>4051</v>
      </c>
      <c r="N3363">
        <v>2</v>
      </c>
      <c r="O3363">
        <v>0</v>
      </c>
      <c r="P3363">
        <v>23.62</v>
      </c>
      <c r="Q3363" t="b">
        <f t="shared" si="468"/>
        <v>1</v>
      </c>
      <c r="R3363" t="b">
        <f t="shared" si="469"/>
        <v>0</v>
      </c>
      <c r="S3363" t="b">
        <f t="shared" si="470"/>
        <v>0</v>
      </c>
      <c r="T3363" t="b">
        <f t="shared" si="471"/>
        <v>0</v>
      </c>
      <c r="U3363" t="b">
        <f t="shared" si="472"/>
        <v>0</v>
      </c>
      <c r="V3363" t="b">
        <f t="shared" si="473"/>
        <v>1</v>
      </c>
      <c r="W3363" t="b">
        <f t="shared" si="474"/>
        <v>1</v>
      </c>
      <c r="X3363" t="b">
        <f t="shared" si="475"/>
        <v>1</v>
      </c>
      <c r="Y3363" t="b">
        <f t="shared" si="476"/>
        <v>1</v>
      </c>
    </row>
    <row r="3364" spans="1:25" x14ac:dyDescent="0.3">
      <c r="A3364">
        <v>3362</v>
      </c>
      <c r="B3364" t="s">
        <v>83</v>
      </c>
      <c r="C3364" t="s">
        <v>111</v>
      </c>
      <c r="D3364" t="s">
        <v>113</v>
      </c>
      <c r="E3364" t="s">
        <v>100</v>
      </c>
      <c r="F3364" t="s">
        <v>91</v>
      </c>
      <c r="G3364" t="s">
        <v>112</v>
      </c>
      <c r="H3364">
        <v>1956</v>
      </c>
      <c r="I3364">
        <v>168</v>
      </c>
      <c r="J3364">
        <v>14.6</v>
      </c>
      <c r="K3364">
        <v>24</v>
      </c>
      <c r="L3364">
        <v>2022</v>
      </c>
      <c r="M3364">
        <v>44592</v>
      </c>
      <c r="N3364">
        <v>1</v>
      </c>
      <c r="O3364">
        <v>0</v>
      </c>
      <c r="P3364">
        <v>14.84</v>
      </c>
      <c r="Q3364" t="b">
        <f t="shared" si="468"/>
        <v>1</v>
      </c>
      <c r="R3364" t="b">
        <f t="shared" si="469"/>
        <v>0</v>
      </c>
      <c r="S3364" t="b">
        <f t="shared" si="470"/>
        <v>1</v>
      </c>
      <c r="T3364" t="b">
        <f t="shared" si="471"/>
        <v>0</v>
      </c>
      <c r="U3364" t="b">
        <f t="shared" si="472"/>
        <v>0</v>
      </c>
      <c r="V3364" t="b">
        <f t="shared" si="473"/>
        <v>0</v>
      </c>
      <c r="W3364" t="b">
        <f t="shared" si="474"/>
        <v>1</v>
      </c>
      <c r="X3364" t="b">
        <f t="shared" si="475"/>
        <v>1</v>
      </c>
      <c r="Y3364" t="b">
        <f t="shared" si="476"/>
        <v>0</v>
      </c>
    </row>
    <row r="3365" spans="1:25" x14ac:dyDescent="0.3">
      <c r="A3365">
        <v>3363</v>
      </c>
      <c r="B3365" t="s">
        <v>83</v>
      </c>
      <c r="C3365" t="s">
        <v>111</v>
      </c>
      <c r="D3365" t="s">
        <v>113</v>
      </c>
      <c r="E3365" t="s">
        <v>100</v>
      </c>
      <c r="F3365" t="s">
        <v>91</v>
      </c>
      <c r="G3365" t="s">
        <v>112</v>
      </c>
      <c r="H3365">
        <v>1956</v>
      </c>
      <c r="I3365">
        <v>168</v>
      </c>
      <c r="J3365">
        <v>14.6</v>
      </c>
      <c r="K3365">
        <v>24</v>
      </c>
      <c r="L3365">
        <v>2024</v>
      </c>
      <c r="M3365">
        <v>39798</v>
      </c>
      <c r="N3365">
        <v>1</v>
      </c>
      <c r="O3365">
        <v>0</v>
      </c>
      <c r="P3365">
        <v>19.14</v>
      </c>
      <c r="Q3365" t="b">
        <f t="shared" si="468"/>
        <v>1</v>
      </c>
      <c r="R3365" t="b">
        <f t="shared" si="469"/>
        <v>0</v>
      </c>
      <c r="S3365" t="b">
        <f t="shared" si="470"/>
        <v>0</v>
      </c>
      <c r="T3365" t="b">
        <f t="shared" si="471"/>
        <v>0</v>
      </c>
      <c r="U3365" t="b">
        <f t="shared" si="472"/>
        <v>0</v>
      </c>
      <c r="V3365" t="b">
        <f t="shared" si="473"/>
        <v>1</v>
      </c>
      <c r="W3365" t="b">
        <f t="shared" si="474"/>
        <v>1</v>
      </c>
      <c r="X3365" t="b">
        <f t="shared" si="475"/>
        <v>1</v>
      </c>
      <c r="Y3365" t="b">
        <f t="shared" si="476"/>
        <v>1</v>
      </c>
    </row>
    <row r="3366" spans="1:25" x14ac:dyDescent="0.3">
      <c r="A3366">
        <v>3364</v>
      </c>
      <c r="B3366" t="s">
        <v>83</v>
      </c>
      <c r="C3366" t="s">
        <v>111</v>
      </c>
      <c r="D3366" t="s">
        <v>113</v>
      </c>
      <c r="E3366" t="s">
        <v>100</v>
      </c>
      <c r="F3366" t="s">
        <v>91</v>
      </c>
      <c r="G3366" t="s">
        <v>112</v>
      </c>
      <c r="H3366">
        <v>1956</v>
      </c>
      <c r="I3366">
        <v>168</v>
      </c>
      <c r="J3366">
        <v>14.6</v>
      </c>
      <c r="K3366">
        <v>24</v>
      </c>
      <c r="L3366">
        <v>2024</v>
      </c>
      <c r="M3366">
        <v>28386</v>
      </c>
      <c r="N3366">
        <v>1</v>
      </c>
      <c r="O3366">
        <v>0</v>
      </c>
      <c r="P3366">
        <v>19.43</v>
      </c>
      <c r="Q3366" t="b">
        <f t="shared" si="468"/>
        <v>1</v>
      </c>
      <c r="R3366" t="b">
        <f t="shared" si="469"/>
        <v>0</v>
      </c>
      <c r="S3366" t="b">
        <f t="shared" si="470"/>
        <v>0</v>
      </c>
      <c r="T3366" t="b">
        <f t="shared" si="471"/>
        <v>0</v>
      </c>
      <c r="U3366" t="b">
        <f t="shared" si="472"/>
        <v>0</v>
      </c>
      <c r="V3366" t="b">
        <f t="shared" si="473"/>
        <v>1</v>
      </c>
      <c r="W3366" t="b">
        <f t="shared" si="474"/>
        <v>1</v>
      </c>
      <c r="X3366" t="b">
        <f t="shared" si="475"/>
        <v>1</v>
      </c>
      <c r="Y3366" t="b">
        <f t="shared" si="476"/>
        <v>1</v>
      </c>
    </row>
    <row r="3367" spans="1:25" x14ac:dyDescent="0.3">
      <c r="A3367">
        <v>3365</v>
      </c>
      <c r="B3367" t="s">
        <v>83</v>
      </c>
      <c r="C3367" t="s">
        <v>111</v>
      </c>
      <c r="D3367" t="s">
        <v>113</v>
      </c>
      <c r="E3367" t="s">
        <v>100</v>
      </c>
      <c r="F3367" t="s">
        <v>91</v>
      </c>
      <c r="G3367" t="s">
        <v>112</v>
      </c>
      <c r="H3367">
        <v>1956</v>
      </c>
      <c r="I3367">
        <v>168</v>
      </c>
      <c r="J3367">
        <v>14.6</v>
      </c>
      <c r="K3367">
        <v>24</v>
      </c>
      <c r="L3367">
        <v>2025</v>
      </c>
      <c r="M3367">
        <v>13413</v>
      </c>
      <c r="N3367">
        <v>1</v>
      </c>
      <c r="O3367">
        <v>0</v>
      </c>
      <c r="P3367">
        <v>22.08</v>
      </c>
      <c r="Q3367" t="b">
        <f t="shared" si="468"/>
        <v>1</v>
      </c>
      <c r="R3367" t="b">
        <f t="shared" si="469"/>
        <v>0</v>
      </c>
      <c r="S3367" t="b">
        <f t="shared" si="470"/>
        <v>0</v>
      </c>
      <c r="T3367" t="b">
        <f t="shared" si="471"/>
        <v>0</v>
      </c>
      <c r="U3367" t="b">
        <f t="shared" si="472"/>
        <v>0</v>
      </c>
      <c r="V3367" t="b">
        <f t="shared" si="473"/>
        <v>1</v>
      </c>
      <c r="W3367" t="b">
        <f t="shared" si="474"/>
        <v>1</v>
      </c>
      <c r="X3367" t="b">
        <f t="shared" si="475"/>
        <v>1</v>
      </c>
      <c r="Y3367" t="b">
        <f t="shared" si="476"/>
        <v>1</v>
      </c>
    </row>
    <row r="3368" spans="1:25" x14ac:dyDescent="0.3">
      <c r="A3368">
        <v>3366</v>
      </c>
      <c r="B3368" t="s">
        <v>83</v>
      </c>
      <c r="C3368" t="s">
        <v>111</v>
      </c>
      <c r="D3368" t="s">
        <v>113</v>
      </c>
      <c r="E3368" t="s">
        <v>100</v>
      </c>
      <c r="F3368" t="s">
        <v>91</v>
      </c>
      <c r="G3368" t="s">
        <v>112</v>
      </c>
      <c r="H3368">
        <v>1956</v>
      </c>
      <c r="I3368">
        <v>168</v>
      </c>
      <c r="J3368">
        <v>14.6</v>
      </c>
      <c r="K3368">
        <v>24</v>
      </c>
      <c r="L3368">
        <v>2022</v>
      </c>
      <c r="M3368">
        <v>76899</v>
      </c>
      <c r="N3368">
        <v>1</v>
      </c>
      <c r="O3368">
        <v>0</v>
      </c>
      <c r="P3368">
        <v>13.72</v>
      </c>
      <c r="Q3368" t="b">
        <f t="shared" si="468"/>
        <v>1</v>
      </c>
      <c r="R3368" t="b">
        <f t="shared" si="469"/>
        <v>0</v>
      </c>
      <c r="S3368" t="b">
        <f t="shared" si="470"/>
        <v>1</v>
      </c>
      <c r="T3368" t="b">
        <f t="shared" si="471"/>
        <v>0</v>
      </c>
      <c r="U3368" t="b">
        <f t="shared" si="472"/>
        <v>0</v>
      </c>
      <c r="V3368" t="b">
        <f t="shared" si="473"/>
        <v>0</v>
      </c>
      <c r="W3368" t="b">
        <f t="shared" si="474"/>
        <v>1</v>
      </c>
      <c r="X3368" t="b">
        <f t="shared" si="475"/>
        <v>1</v>
      </c>
      <c r="Y3368" t="b">
        <f t="shared" si="476"/>
        <v>0</v>
      </c>
    </row>
    <row r="3369" spans="1:25" x14ac:dyDescent="0.3">
      <c r="A3369">
        <v>3367</v>
      </c>
      <c r="B3369" t="s">
        <v>83</v>
      </c>
      <c r="C3369" t="s">
        <v>111</v>
      </c>
      <c r="D3369" t="s">
        <v>113</v>
      </c>
      <c r="E3369" t="s">
        <v>100</v>
      </c>
      <c r="F3369" t="s">
        <v>91</v>
      </c>
      <c r="G3369" t="s">
        <v>112</v>
      </c>
      <c r="H3369">
        <v>1956</v>
      </c>
      <c r="I3369">
        <v>168</v>
      </c>
      <c r="J3369">
        <v>14.6</v>
      </c>
      <c r="K3369">
        <v>24</v>
      </c>
      <c r="L3369">
        <v>2023</v>
      </c>
      <c r="M3369">
        <v>29571</v>
      </c>
      <c r="N3369">
        <v>1</v>
      </c>
      <c r="O3369">
        <v>0</v>
      </c>
      <c r="P3369">
        <v>17.309999999999999</v>
      </c>
      <c r="Q3369" t="b">
        <f t="shared" si="468"/>
        <v>1</v>
      </c>
      <c r="R3369" t="b">
        <f t="shared" si="469"/>
        <v>0</v>
      </c>
      <c r="S3369" t="b">
        <f t="shared" si="470"/>
        <v>0</v>
      </c>
      <c r="T3369" t="b">
        <f t="shared" si="471"/>
        <v>0</v>
      </c>
      <c r="U3369" t="b">
        <f t="shared" si="472"/>
        <v>0</v>
      </c>
      <c r="V3369" t="b">
        <f t="shared" si="473"/>
        <v>1</v>
      </c>
      <c r="W3369" t="b">
        <f t="shared" si="474"/>
        <v>1</v>
      </c>
      <c r="X3369" t="b">
        <f t="shared" si="475"/>
        <v>1</v>
      </c>
      <c r="Y3369" t="b">
        <f t="shared" si="476"/>
        <v>1</v>
      </c>
    </row>
    <row r="3370" spans="1:25" x14ac:dyDescent="0.3">
      <c r="A3370">
        <v>3368</v>
      </c>
      <c r="B3370" t="s">
        <v>83</v>
      </c>
      <c r="C3370" t="s">
        <v>111</v>
      </c>
      <c r="D3370" t="s">
        <v>113</v>
      </c>
      <c r="E3370" t="s">
        <v>100</v>
      </c>
      <c r="F3370" t="s">
        <v>91</v>
      </c>
      <c r="G3370" t="s">
        <v>112</v>
      </c>
      <c r="H3370">
        <v>1956</v>
      </c>
      <c r="I3370">
        <v>168</v>
      </c>
      <c r="J3370">
        <v>14.6</v>
      </c>
      <c r="K3370">
        <v>24</v>
      </c>
      <c r="L3370">
        <v>2024</v>
      </c>
      <c r="M3370">
        <v>46694</v>
      </c>
      <c r="N3370">
        <v>1</v>
      </c>
      <c r="O3370">
        <v>0</v>
      </c>
      <c r="P3370">
        <v>19.16</v>
      </c>
      <c r="Q3370" t="b">
        <f t="shared" si="468"/>
        <v>1</v>
      </c>
      <c r="R3370" t="b">
        <f t="shared" si="469"/>
        <v>0</v>
      </c>
      <c r="S3370" t="b">
        <f t="shared" si="470"/>
        <v>1</v>
      </c>
      <c r="T3370" t="b">
        <f t="shared" si="471"/>
        <v>0</v>
      </c>
      <c r="U3370" t="b">
        <f t="shared" si="472"/>
        <v>0</v>
      </c>
      <c r="V3370" t="b">
        <f t="shared" si="473"/>
        <v>1</v>
      </c>
      <c r="W3370" t="b">
        <f t="shared" si="474"/>
        <v>1</v>
      </c>
      <c r="X3370" t="b">
        <f t="shared" si="475"/>
        <v>1</v>
      </c>
      <c r="Y3370" t="b">
        <f t="shared" si="476"/>
        <v>1</v>
      </c>
    </row>
    <row r="3371" spans="1:25" x14ac:dyDescent="0.3">
      <c r="A3371">
        <v>3369</v>
      </c>
      <c r="B3371" t="s">
        <v>83</v>
      </c>
      <c r="C3371" t="s">
        <v>111</v>
      </c>
      <c r="D3371" t="s">
        <v>113</v>
      </c>
      <c r="E3371" t="s">
        <v>100</v>
      </c>
      <c r="F3371" t="s">
        <v>91</v>
      </c>
      <c r="G3371" t="s">
        <v>112</v>
      </c>
      <c r="H3371">
        <v>1956</v>
      </c>
      <c r="I3371">
        <v>168</v>
      </c>
      <c r="J3371">
        <v>14.6</v>
      </c>
      <c r="K3371">
        <v>24</v>
      </c>
      <c r="L3371">
        <v>2026</v>
      </c>
      <c r="M3371">
        <v>4867</v>
      </c>
      <c r="N3371">
        <v>1</v>
      </c>
      <c r="O3371">
        <v>0</v>
      </c>
      <c r="P3371">
        <v>24.03</v>
      </c>
      <c r="Q3371" t="b">
        <f t="shared" si="468"/>
        <v>1</v>
      </c>
      <c r="R3371" t="b">
        <f t="shared" si="469"/>
        <v>0</v>
      </c>
      <c r="S3371" t="b">
        <f t="shared" si="470"/>
        <v>0</v>
      </c>
      <c r="T3371" t="b">
        <f t="shared" si="471"/>
        <v>0</v>
      </c>
      <c r="U3371" t="b">
        <f t="shared" si="472"/>
        <v>0</v>
      </c>
      <c r="V3371" t="b">
        <f t="shared" si="473"/>
        <v>1</v>
      </c>
      <c r="W3371" t="b">
        <f t="shared" si="474"/>
        <v>1</v>
      </c>
      <c r="X3371" t="b">
        <f t="shared" si="475"/>
        <v>1</v>
      </c>
      <c r="Y3371" t="b">
        <f t="shared" si="476"/>
        <v>1</v>
      </c>
    </row>
    <row r="3372" spans="1:25" x14ac:dyDescent="0.3">
      <c r="A3372">
        <v>3370</v>
      </c>
      <c r="B3372" t="s">
        <v>83</v>
      </c>
      <c r="C3372" t="s">
        <v>111</v>
      </c>
      <c r="D3372" t="s">
        <v>113</v>
      </c>
      <c r="E3372" t="s">
        <v>100</v>
      </c>
      <c r="F3372" t="s">
        <v>91</v>
      </c>
      <c r="G3372" t="s">
        <v>112</v>
      </c>
      <c r="H3372">
        <v>1956</v>
      </c>
      <c r="I3372">
        <v>168</v>
      </c>
      <c r="J3372">
        <v>14.6</v>
      </c>
      <c r="K3372">
        <v>24</v>
      </c>
      <c r="L3372">
        <v>2023</v>
      </c>
      <c r="M3372">
        <v>51200</v>
      </c>
      <c r="N3372">
        <v>1</v>
      </c>
      <c r="O3372">
        <v>0</v>
      </c>
      <c r="P3372">
        <v>16.47</v>
      </c>
      <c r="Q3372" t="b">
        <f t="shared" si="468"/>
        <v>1</v>
      </c>
      <c r="R3372" t="b">
        <f t="shared" si="469"/>
        <v>0</v>
      </c>
      <c r="S3372" t="b">
        <f t="shared" si="470"/>
        <v>1</v>
      </c>
      <c r="T3372" t="b">
        <f t="shared" si="471"/>
        <v>0</v>
      </c>
      <c r="U3372" t="b">
        <f t="shared" si="472"/>
        <v>0</v>
      </c>
      <c r="V3372" t="b">
        <f t="shared" si="473"/>
        <v>1</v>
      </c>
      <c r="W3372" t="b">
        <f t="shared" si="474"/>
        <v>1</v>
      </c>
      <c r="X3372" t="b">
        <f t="shared" si="475"/>
        <v>1</v>
      </c>
      <c r="Y3372" t="b">
        <f t="shared" si="476"/>
        <v>1</v>
      </c>
    </row>
    <row r="3373" spans="1:25" x14ac:dyDescent="0.3">
      <c r="A3373">
        <v>3371</v>
      </c>
      <c r="B3373" t="s">
        <v>83</v>
      </c>
      <c r="C3373" t="s">
        <v>111</v>
      </c>
      <c r="D3373" t="s">
        <v>113</v>
      </c>
      <c r="E3373" t="s">
        <v>100</v>
      </c>
      <c r="F3373" t="s">
        <v>91</v>
      </c>
      <c r="G3373" t="s">
        <v>112</v>
      </c>
      <c r="H3373">
        <v>1956</v>
      </c>
      <c r="I3373">
        <v>168</v>
      </c>
      <c r="J3373">
        <v>14.6</v>
      </c>
      <c r="K3373">
        <v>24</v>
      </c>
      <c r="L3373">
        <v>2022</v>
      </c>
      <c r="M3373">
        <v>57608</v>
      </c>
      <c r="N3373">
        <v>2</v>
      </c>
      <c r="O3373">
        <v>0</v>
      </c>
      <c r="P3373">
        <v>13.88</v>
      </c>
      <c r="Q3373" t="b">
        <f t="shared" si="468"/>
        <v>1</v>
      </c>
      <c r="R3373" t="b">
        <f t="shared" si="469"/>
        <v>0</v>
      </c>
      <c r="S3373" t="b">
        <f t="shared" si="470"/>
        <v>1</v>
      </c>
      <c r="T3373" t="b">
        <f t="shared" si="471"/>
        <v>0</v>
      </c>
      <c r="U3373" t="b">
        <f t="shared" si="472"/>
        <v>0</v>
      </c>
      <c r="V3373" t="b">
        <f t="shared" si="473"/>
        <v>0</v>
      </c>
      <c r="W3373" t="b">
        <f t="shared" si="474"/>
        <v>1</v>
      </c>
      <c r="X3373" t="b">
        <f t="shared" si="475"/>
        <v>1</v>
      </c>
      <c r="Y3373" t="b">
        <f t="shared" si="476"/>
        <v>0</v>
      </c>
    </row>
    <row r="3374" spans="1:25" x14ac:dyDescent="0.3">
      <c r="A3374">
        <v>3372</v>
      </c>
      <c r="B3374" t="s">
        <v>83</v>
      </c>
      <c r="C3374" t="s">
        <v>111</v>
      </c>
      <c r="D3374" t="s">
        <v>113</v>
      </c>
      <c r="E3374" t="s">
        <v>100</v>
      </c>
      <c r="F3374" t="s">
        <v>91</v>
      </c>
      <c r="G3374" t="s">
        <v>112</v>
      </c>
      <c r="H3374">
        <v>1956</v>
      </c>
      <c r="I3374">
        <v>168</v>
      </c>
      <c r="J3374">
        <v>14.6</v>
      </c>
      <c r="K3374">
        <v>24</v>
      </c>
      <c r="L3374">
        <v>2023</v>
      </c>
      <c r="M3374">
        <v>43770</v>
      </c>
      <c r="N3374">
        <v>1</v>
      </c>
      <c r="O3374">
        <v>0</v>
      </c>
      <c r="P3374">
        <v>17.010000000000002</v>
      </c>
      <c r="Q3374" t="b">
        <f t="shared" si="468"/>
        <v>1</v>
      </c>
      <c r="R3374" t="b">
        <f t="shared" si="469"/>
        <v>0</v>
      </c>
      <c r="S3374" t="b">
        <f t="shared" si="470"/>
        <v>1</v>
      </c>
      <c r="T3374" t="b">
        <f t="shared" si="471"/>
        <v>0</v>
      </c>
      <c r="U3374" t="b">
        <f t="shared" si="472"/>
        <v>0</v>
      </c>
      <c r="V3374" t="b">
        <f t="shared" si="473"/>
        <v>1</v>
      </c>
      <c r="W3374" t="b">
        <f t="shared" si="474"/>
        <v>1</v>
      </c>
      <c r="X3374" t="b">
        <f t="shared" si="475"/>
        <v>1</v>
      </c>
      <c r="Y3374" t="b">
        <f t="shared" si="476"/>
        <v>1</v>
      </c>
    </row>
    <row r="3375" spans="1:25" x14ac:dyDescent="0.3">
      <c r="A3375">
        <v>3373</v>
      </c>
      <c r="B3375" t="s">
        <v>83</v>
      </c>
      <c r="C3375" t="s">
        <v>111</v>
      </c>
      <c r="D3375" t="s">
        <v>113</v>
      </c>
      <c r="E3375" t="s">
        <v>100</v>
      </c>
      <c r="F3375" t="s">
        <v>91</v>
      </c>
      <c r="G3375" t="s">
        <v>112</v>
      </c>
      <c r="H3375">
        <v>1956</v>
      </c>
      <c r="I3375">
        <v>168</v>
      </c>
      <c r="J3375">
        <v>14.6</v>
      </c>
      <c r="K3375">
        <v>24</v>
      </c>
      <c r="L3375">
        <v>2022</v>
      </c>
      <c r="M3375">
        <v>65912</v>
      </c>
      <c r="N3375">
        <v>1</v>
      </c>
      <c r="O3375">
        <v>0</v>
      </c>
      <c r="P3375">
        <v>14.56</v>
      </c>
      <c r="Q3375" t="b">
        <f t="shared" si="468"/>
        <v>1</v>
      </c>
      <c r="R3375" t="b">
        <f t="shared" si="469"/>
        <v>0</v>
      </c>
      <c r="S3375" t="b">
        <f t="shared" si="470"/>
        <v>1</v>
      </c>
      <c r="T3375" t="b">
        <f t="shared" si="471"/>
        <v>0</v>
      </c>
      <c r="U3375" t="b">
        <f t="shared" si="472"/>
        <v>0</v>
      </c>
      <c r="V3375" t="b">
        <f t="shared" si="473"/>
        <v>0</v>
      </c>
      <c r="W3375" t="b">
        <f t="shared" si="474"/>
        <v>1</v>
      </c>
      <c r="X3375" t="b">
        <f t="shared" si="475"/>
        <v>1</v>
      </c>
      <c r="Y3375" t="b">
        <f t="shared" si="476"/>
        <v>0</v>
      </c>
    </row>
    <row r="3376" spans="1:25" x14ac:dyDescent="0.3">
      <c r="A3376">
        <v>3374</v>
      </c>
      <c r="B3376" t="s">
        <v>83</v>
      </c>
      <c r="C3376" t="s">
        <v>111</v>
      </c>
      <c r="D3376" t="s">
        <v>113</v>
      </c>
      <c r="E3376" t="s">
        <v>100</v>
      </c>
      <c r="F3376" t="s">
        <v>91</v>
      </c>
      <c r="G3376" t="s">
        <v>112</v>
      </c>
      <c r="H3376">
        <v>1956</v>
      </c>
      <c r="I3376">
        <v>168</v>
      </c>
      <c r="J3376">
        <v>14.6</v>
      </c>
      <c r="K3376">
        <v>24</v>
      </c>
      <c r="L3376">
        <v>2025</v>
      </c>
      <c r="M3376">
        <v>17395</v>
      </c>
      <c r="N3376">
        <v>1</v>
      </c>
      <c r="O3376">
        <v>0</v>
      </c>
      <c r="P3376">
        <v>21.29</v>
      </c>
      <c r="Q3376" t="b">
        <f t="shared" si="468"/>
        <v>1</v>
      </c>
      <c r="R3376" t="b">
        <f t="shared" si="469"/>
        <v>0</v>
      </c>
      <c r="S3376" t="b">
        <f t="shared" si="470"/>
        <v>0</v>
      </c>
      <c r="T3376" t="b">
        <f t="shared" si="471"/>
        <v>0</v>
      </c>
      <c r="U3376" t="b">
        <f t="shared" si="472"/>
        <v>0</v>
      </c>
      <c r="V3376" t="b">
        <f t="shared" si="473"/>
        <v>1</v>
      </c>
      <c r="W3376" t="b">
        <f t="shared" si="474"/>
        <v>1</v>
      </c>
      <c r="X3376" t="b">
        <f t="shared" si="475"/>
        <v>1</v>
      </c>
      <c r="Y3376" t="b">
        <f t="shared" si="476"/>
        <v>1</v>
      </c>
    </row>
    <row r="3377" spans="1:25" x14ac:dyDescent="0.3">
      <c r="A3377">
        <v>3375</v>
      </c>
      <c r="B3377" t="s">
        <v>83</v>
      </c>
      <c r="C3377" t="s">
        <v>111</v>
      </c>
      <c r="D3377" t="s">
        <v>113</v>
      </c>
      <c r="E3377" t="s">
        <v>100</v>
      </c>
      <c r="F3377" t="s">
        <v>91</v>
      </c>
      <c r="G3377" t="s">
        <v>112</v>
      </c>
      <c r="H3377">
        <v>1956</v>
      </c>
      <c r="I3377">
        <v>168</v>
      </c>
      <c r="J3377">
        <v>14.6</v>
      </c>
      <c r="K3377">
        <v>24</v>
      </c>
      <c r="L3377">
        <v>2021</v>
      </c>
      <c r="M3377">
        <v>48605</v>
      </c>
      <c r="N3377">
        <v>2</v>
      </c>
      <c r="O3377">
        <v>0</v>
      </c>
      <c r="P3377">
        <v>12.35</v>
      </c>
      <c r="Q3377" t="b">
        <f t="shared" si="468"/>
        <v>1</v>
      </c>
      <c r="R3377" t="b">
        <f t="shared" si="469"/>
        <v>0</v>
      </c>
      <c r="S3377" t="b">
        <f t="shared" si="470"/>
        <v>1</v>
      </c>
      <c r="T3377" t="b">
        <f t="shared" si="471"/>
        <v>0</v>
      </c>
      <c r="U3377" t="b">
        <f t="shared" si="472"/>
        <v>0</v>
      </c>
      <c r="V3377" t="b">
        <f t="shared" si="473"/>
        <v>0</v>
      </c>
      <c r="W3377" t="b">
        <f t="shared" si="474"/>
        <v>1</v>
      </c>
      <c r="X3377" t="b">
        <f t="shared" si="475"/>
        <v>1</v>
      </c>
      <c r="Y3377" t="b">
        <f t="shared" si="476"/>
        <v>0</v>
      </c>
    </row>
    <row r="3378" spans="1:25" x14ac:dyDescent="0.3">
      <c r="A3378">
        <v>3376</v>
      </c>
      <c r="B3378" t="s">
        <v>83</v>
      </c>
      <c r="C3378" t="s">
        <v>111</v>
      </c>
      <c r="D3378" t="s">
        <v>113</v>
      </c>
      <c r="E3378" t="s">
        <v>100</v>
      </c>
      <c r="F3378" t="s">
        <v>91</v>
      </c>
      <c r="G3378" t="s">
        <v>112</v>
      </c>
      <c r="H3378">
        <v>1956</v>
      </c>
      <c r="I3378">
        <v>168</v>
      </c>
      <c r="J3378">
        <v>14.6</v>
      </c>
      <c r="K3378">
        <v>24</v>
      </c>
      <c r="L3378">
        <v>2023</v>
      </c>
      <c r="M3378">
        <v>64672</v>
      </c>
      <c r="N3378">
        <v>1</v>
      </c>
      <c r="O3378">
        <v>1</v>
      </c>
      <c r="P3378">
        <v>15.79</v>
      </c>
      <c r="Q3378" t="b">
        <f t="shared" si="468"/>
        <v>1</v>
      </c>
      <c r="R3378" t="b">
        <f t="shared" si="469"/>
        <v>0</v>
      </c>
      <c r="S3378" t="b">
        <f t="shared" si="470"/>
        <v>1</v>
      </c>
      <c r="T3378" t="b">
        <f t="shared" si="471"/>
        <v>0</v>
      </c>
      <c r="U3378" t="b">
        <f t="shared" si="472"/>
        <v>0</v>
      </c>
      <c r="V3378" t="b">
        <f t="shared" si="473"/>
        <v>1</v>
      </c>
      <c r="W3378" t="b">
        <f t="shared" si="474"/>
        <v>1</v>
      </c>
      <c r="X3378" t="b">
        <f t="shared" si="475"/>
        <v>1</v>
      </c>
      <c r="Y3378" t="b">
        <f t="shared" si="476"/>
        <v>1</v>
      </c>
    </row>
    <row r="3379" spans="1:25" x14ac:dyDescent="0.3">
      <c r="A3379">
        <v>3377</v>
      </c>
      <c r="B3379" t="s">
        <v>83</v>
      </c>
      <c r="C3379" t="s">
        <v>111</v>
      </c>
      <c r="D3379" t="s">
        <v>113</v>
      </c>
      <c r="E3379" t="s">
        <v>100</v>
      </c>
      <c r="F3379" t="s">
        <v>91</v>
      </c>
      <c r="G3379" t="s">
        <v>112</v>
      </c>
      <c r="H3379">
        <v>1956</v>
      </c>
      <c r="I3379">
        <v>168</v>
      </c>
      <c r="J3379">
        <v>14.6</v>
      </c>
      <c r="K3379">
        <v>24</v>
      </c>
      <c r="L3379">
        <v>2026</v>
      </c>
      <c r="M3379">
        <v>7748</v>
      </c>
      <c r="N3379">
        <v>1</v>
      </c>
      <c r="O3379">
        <v>0</v>
      </c>
      <c r="P3379">
        <v>24.05</v>
      </c>
      <c r="Q3379" t="b">
        <f t="shared" si="468"/>
        <v>1</v>
      </c>
      <c r="R3379" t="b">
        <f t="shared" si="469"/>
        <v>0</v>
      </c>
      <c r="S3379" t="b">
        <f t="shared" si="470"/>
        <v>0</v>
      </c>
      <c r="T3379" t="b">
        <f t="shared" si="471"/>
        <v>0</v>
      </c>
      <c r="U3379" t="b">
        <f t="shared" si="472"/>
        <v>0</v>
      </c>
      <c r="V3379" t="b">
        <f t="shared" si="473"/>
        <v>1</v>
      </c>
      <c r="W3379" t="b">
        <f t="shared" si="474"/>
        <v>1</v>
      </c>
      <c r="X3379" t="b">
        <f t="shared" si="475"/>
        <v>1</v>
      </c>
      <c r="Y3379" t="b">
        <f t="shared" si="476"/>
        <v>1</v>
      </c>
    </row>
    <row r="3380" spans="1:25" x14ac:dyDescent="0.3">
      <c r="A3380">
        <v>3378</v>
      </c>
      <c r="B3380" t="s">
        <v>83</v>
      </c>
      <c r="C3380" t="s">
        <v>111</v>
      </c>
      <c r="D3380" t="s">
        <v>113</v>
      </c>
      <c r="E3380" t="s">
        <v>100</v>
      </c>
      <c r="F3380" t="s">
        <v>91</v>
      </c>
      <c r="G3380" t="s">
        <v>112</v>
      </c>
      <c r="H3380">
        <v>1956</v>
      </c>
      <c r="I3380">
        <v>168</v>
      </c>
      <c r="J3380">
        <v>14.6</v>
      </c>
      <c r="K3380">
        <v>24</v>
      </c>
      <c r="L3380">
        <v>2023</v>
      </c>
      <c r="M3380">
        <v>47304</v>
      </c>
      <c r="N3380">
        <v>1</v>
      </c>
      <c r="O3380">
        <v>0</v>
      </c>
      <c r="P3380">
        <v>17.079999999999998</v>
      </c>
      <c r="Q3380" t="b">
        <f t="shared" si="468"/>
        <v>1</v>
      </c>
      <c r="R3380" t="b">
        <f t="shared" si="469"/>
        <v>0</v>
      </c>
      <c r="S3380" t="b">
        <f t="shared" si="470"/>
        <v>1</v>
      </c>
      <c r="T3380" t="b">
        <f t="shared" si="471"/>
        <v>0</v>
      </c>
      <c r="U3380" t="b">
        <f t="shared" si="472"/>
        <v>0</v>
      </c>
      <c r="V3380" t="b">
        <f t="shared" si="473"/>
        <v>1</v>
      </c>
      <c r="W3380" t="b">
        <f t="shared" si="474"/>
        <v>1</v>
      </c>
      <c r="X3380" t="b">
        <f t="shared" si="475"/>
        <v>1</v>
      </c>
      <c r="Y3380" t="b">
        <f t="shared" si="476"/>
        <v>1</v>
      </c>
    </row>
    <row r="3381" spans="1:25" x14ac:dyDescent="0.3">
      <c r="A3381">
        <v>3379</v>
      </c>
      <c r="B3381" t="s">
        <v>83</v>
      </c>
      <c r="C3381" t="s">
        <v>111</v>
      </c>
      <c r="D3381" t="s">
        <v>113</v>
      </c>
      <c r="E3381" t="s">
        <v>100</v>
      </c>
      <c r="F3381" t="s">
        <v>91</v>
      </c>
      <c r="G3381" t="s">
        <v>112</v>
      </c>
      <c r="H3381">
        <v>1956</v>
      </c>
      <c r="I3381">
        <v>168</v>
      </c>
      <c r="J3381">
        <v>14.6</v>
      </c>
      <c r="K3381">
        <v>24</v>
      </c>
      <c r="L3381">
        <v>2026</v>
      </c>
      <c r="M3381">
        <v>5570</v>
      </c>
      <c r="N3381">
        <v>1</v>
      </c>
      <c r="O3381">
        <v>0</v>
      </c>
      <c r="P3381">
        <v>24.08</v>
      </c>
      <c r="Q3381" t="b">
        <f t="shared" si="468"/>
        <v>1</v>
      </c>
      <c r="R3381" t="b">
        <f t="shared" si="469"/>
        <v>0</v>
      </c>
      <c r="S3381" t="b">
        <f t="shared" si="470"/>
        <v>0</v>
      </c>
      <c r="T3381" t="b">
        <f t="shared" si="471"/>
        <v>0</v>
      </c>
      <c r="U3381" t="b">
        <f t="shared" si="472"/>
        <v>0</v>
      </c>
      <c r="V3381" t="b">
        <f t="shared" si="473"/>
        <v>1</v>
      </c>
      <c r="W3381" t="b">
        <f t="shared" si="474"/>
        <v>1</v>
      </c>
      <c r="X3381" t="b">
        <f t="shared" si="475"/>
        <v>1</v>
      </c>
      <c r="Y3381" t="b">
        <f t="shared" si="476"/>
        <v>1</v>
      </c>
    </row>
    <row r="3382" spans="1:25" x14ac:dyDescent="0.3">
      <c r="A3382">
        <v>3380</v>
      </c>
      <c r="B3382" t="s">
        <v>83</v>
      </c>
      <c r="C3382" t="s">
        <v>111</v>
      </c>
      <c r="D3382" t="s">
        <v>113</v>
      </c>
      <c r="E3382" t="s">
        <v>100</v>
      </c>
      <c r="F3382" t="s">
        <v>91</v>
      </c>
      <c r="G3382" t="s">
        <v>112</v>
      </c>
      <c r="H3382">
        <v>1956</v>
      </c>
      <c r="I3382">
        <v>168</v>
      </c>
      <c r="J3382">
        <v>14.6</v>
      </c>
      <c r="K3382">
        <v>24</v>
      </c>
      <c r="L3382">
        <v>2022</v>
      </c>
      <c r="M3382">
        <v>37928</v>
      </c>
      <c r="N3382">
        <v>1</v>
      </c>
      <c r="O3382">
        <v>0</v>
      </c>
      <c r="P3382">
        <v>14.84</v>
      </c>
      <c r="Q3382" t="b">
        <f t="shared" si="468"/>
        <v>1</v>
      </c>
      <c r="R3382" t="b">
        <f t="shared" si="469"/>
        <v>0</v>
      </c>
      <c r="S3382" t="b">
        <f t="shared" si="470"/>
        <v>0</v>
      </c>
      <c r="T3382" t="b">
        <f t="shared" si="471"/>
        <v>0</v>
      </c>
      <c r="U3382" t="b">
        <f t="shared" si="472"/>
        <v>0</v>
      </c>
      <c r="V3382" t="b">
        <f t="shared" si="473"/>
        <v>0</v>
      </c>
      <c r="W3382" t="b">
        <f t="shared" si="474"/>
        <v>1</v>
      </c>
      <c r="X3382" t="b">
        <f t="shared" si="475"/>
        <v>1</v>
      </c>
      <c r="Y3382" t="b">
        <f t="shared" si="476"/>
        <v>0</v>
      </c>
    </row>
    <row r="3383" spans="1:25" x14ac:dyDescent="0.3">
      <c r="A3383">
        <v>3381</v>
      </c>
      <c r="B3383" t="s">
        <v>83</v>
      </c>
      <c r="C3383" t="s">
        <v>111</v>
      </c>
      <c r="D3383" t="s">
        <v>113</v>
      </c>
      <c r="E3383" t="s">
        <v>100</v>
      </c>
      <c r="F3383" t="s">
        <v>91</v>
      </c>
      <c r="G3383" t="s">
        <v>112</v>
      </c>
      <c r="H3383">
        <v>1956</v>
      </c>
      <c r="I3383">
        <v>168</v>
      </c>
      <c r="J3383">
        <v>14.6</v>
      </c>
      <c r="K3383">
        <v>24</v>
      </c>
      <c r="L3383">
        <v>2020</v>
      </c>
      <c r="M3383">
        <v>106159</v>
      </c>
      <c r="N3383">
        <v>1</v>
      </c>
      <c r="O3383">
        <v>0</v>
      </c>
      <c r="P3383">
        <v>9.1300000000000008</v>
      </c>
      <c r="Q3383" t="b">
        <f t="shared" si="468"/>
        <v>1</v>
      </c>
      <c r="R3383" t="b">
        <f t="shared" si="469"/>
        <v>0</v>
      </c>
      <c r="S3383" t="b">
        <f t="shared" si="470"/>
        <v>1</v>
      </c>
      <c r="T3383" t="b">
        <f t="shared" si="471"/>
        <v>0</v>
      </c>
      <c r="U3383" t="b">
        <f t="shared" si="472"/>
        <v>0</v>
      </c>
      <c r="V3383" t="b">
        <f t="shared" si="473"/>
        <v>0</v>
      </c>
      <c r="W3383" t="b">
        <f t="shared" si="474"/>
        <v>1</v>
      </c>
      <c r="X3383" t="b">
        <f t="shared" si="475"/>
        <v>1</v>
      </c>
      <c r="Y3383" t="b">
        <f t="shared" si="476"/>
        <v>0</v>
      </c>
    </row>
    <row r="3384" spans="1:25" x14ac:dyDescent="0.3">
      <c r="A3384">
        <v>3382</v>
      </c>
      <c r="B3384" t="s">
        <v>83</v>
      </c>
      <c r="C3384" t="s">
        <v>111</v>
      </c>
      <c r="D3384" t="s">
        <v>113</v>
      </c>
      <c r="E3384" t="s">
        <v>100</v>
      </c>
      <c r="F3384" t="s">
        <v>91</v>
      </c>
      <c r="G3384" t="s">
        <v>112</v>
      </c>
      <c r="H3384">
        <v>1956</v>
      </c>
      <c r="I3384">
        <v>168</v>
      </c>
      <c r="J3384">
        <v>14.6</v>
      </c>
      <c r="K3384">
        <v>24</v>
      </c>
      <c r="L3384">
        <v>2022</v>
      </c>
      <c r="M3384">
        <v>85638</v>
      </c>
      <c r="N3384">
        <v>2</v>
      </c>
      <c r="O3384">
        <v>0</v>
      </c>
      <c r="P3384">
        <v>13.09</v>
      </c>
      <c r="Q3384" t="b">
        <f t="shared" si="468"/>
        <v>1</v>
      </c>
      <c r="R3384" t="b">
        <f t="shared" si="469"/>
        <v>0</v>
      </c>
      <c r="S3384" t="b">
        <f t="shared" si="470"/>
        <v>1</v>
      </c>
      <c r="T3384" t="b">
        <f t="shared" si="471"/>
        <v>0</v>
      </c>
      <c r="U3384" t="b">
        <f t="shared" si="472"/>
        <v>0</v>
      </c>
      <c r="V3384" t="b">
        <f t="shared" si="473"/>
        <v>0</v>
      </c>
      <c r="W3384" t="b">
        <f t="shared" si="474"/>
        <v>1</v>
      </c>
      <c r="X3384" t="b">
        <f t="shared" si="475"/>
        <v>1</v>
      </c>
      <c r="Y3384" t="b">
        <f t="shared" si="476"/>
        <v>0</v>
      </c>
    </row>
    <row r="3385" spans="1:25" x14ac:dyDescent="0.3">
      <c r="A3385">
        <v>3383</v>
      </c>
      <c r="B3385" t="s">
        <v>83</v>
      </c>
      <c r="C3385" t="s">
        <v>111</v>
      </c>
      <c r="D3385" t="s">
        <v>113</v>
      </c>
      <c r="E3385" t="s">
        <v>100</v>
      </c>
      <c r="F3385" t="s">
        <v>91</v>
      </c>
      <c r="G3385" t="s">
        <v>112</v>
      </c>
      <c r="H3385">
        <v>1956</v>
      </c>
      <c r="I3385">
        <v>168</v>
      </c>
      <c r="J3385">
        <v>14.6</v>
      </c>
      <c r="K3385">
        <v>24</v>
      </c>
      <c r="L3385">
        <v>2021</v>
      </c>
      <c r="M3385">
        <v>102226</v>
      </c>
      <c r="N3385">
        <v>1</v>
      </c>
      <c r="O3385">
        <v>0</v>
      </c>
      <c r="P3385">
        <v>11.65</v>
      </c>
      <c r="Q3385" t="b">
        <f t="shared" si="468"/>
        <v>1</v>
      </c>
      <c r="R3385" t="b">
        <f t="shared" si="469"/>
        <v>0</v>
      </c>
      <c r="S3385" t="b">
        <f t="shared" si="470"/>
        <v>1</v>
      </c>
      <c r="T3385" t="b">
        <f t="shared" si="471"/>
        <v>0</v>
      </c>
      <c r="U3385" t="b">
        <f t="shared" si="472"/>
        <v>0</v>
      </c>
      <c r="V3385" t="b">
        <f t="shared" si="473"/>
        <v>0</v>
      </c>
      <c r="W3385" t="b">
        <f t="shared" si="474"/>
        <v>1</v>
      </c>
      <c r="X3385" t="b">
        <f t="shared" si="475"/>
        <v>1</v>
      </c>
      <c r="Y3385" t="b">
        <f t="shared" si="476"/>
        <v>0</v>
      </c>
    </row>
    <row r="3386" spans="1:25" x14ac:dyDescent="0.3">
      <c r="A3386">
        <v>3384</v>
      </c>
      <c r="B3386" t="s">
        <v>83</v>
      </c>
      <c r="C3386" t="s">
        <v>111</v>
      </c>
      <c r="D3386" t="s">
        <v>113</v>
      </c>
      <c r="E3386" t="s">
        <v>100</v>
      </c>
      <c r="F3386" t="s">
        <v>91</v>
      </c>
      <c r="G3386" t="s">
        <v>112</v>
      </c>
      <c r="H3386">
        <v>1956</v>
      </c>
      <c r="I3386">
        <v>168</v>
      </c>
      <c r="J3386">
        <v>14.6</v>
      </c>
      <c r="K3386">
        <v>24</v>
      </c>
      <c r="L3386">
        <v>2023</v>
      </c>
      <c r="M3386">
        <v>60497</v>
      </c>
      <c r="N3386">
        <v>1</v>
      </c>
      <c r="O3386">
        <v>0</v>
      </c>
      <c r="P3386">
        <v>16.760000000000002</v>
      </c>
      <c r="Q3386" t="b">
        <f t="shared" si="468"/>
        <v>1</v>
      </c>
      <c r="R3386" t="b">
        <f t="shared" si="469"/>
        <v>0</v>
      </c>
      <c r="S3386" t="b">
        <f t="shared" si="470"/>
        <v>1</v>
      </c>
      <c r="T3386" t="b">
        <f t="shared" si="471"/>
        <v>0</v>
      </c>
      <c r="U3386" t="b">
        <f t="shared" si="472"/>
        <v>0</v>
      </c>
      <c r="V3386" t="b">
        <f t="shared" si="473"/>
        <v>1</v>
      </c>
      <c r="W3386" t="b">
        <f t="shared" si="474"/>
        <v>1</v>
      </c>
      <c r="X3386" t="b">
        <f t="shared" si="475"/>
        <v>1</v>
      </c>
      <c r="Y3386" t="b">
        <f t="shared" si="476"/>
        <v>1</v>
      </c>
    </row>
    <row r="3387" spans="1:25" x14ac:dyDescent="0.3">
      <c r="A3387">
        <v>3385</v>
      </c>
      <c r="B3387" t="s">
        <v>83</v>
      </c>
      <c r="C3387" t="s">
        <v>111</v>
      </c>
      <c r="D3387" t="s">
        <v>113</v>
      </c>
      <c r="E3387" t="s">
        <v>100</v>
      </c>
      <c r="F3387" t="s">
        <v>91</v>
      </c>
      <c r="G3387" t="s">
        <v>112</v>
      </c>
      <c r="H3387">
        <v>1956</v>
      </c>
      <c r="I3387">
        <v>168</v>
      </c>
      <c r="J3387">
        <v>14.6</v>
      </c>
      <c r="K3387">
        <v>24</v>
      </c>
      <c r="L3387">
        <v>2024</v>
      </c>
      <c r="M3387">
        <v>22829</v>
      </c>
      <c r="N3387">
        <v>1</v>
      </c>
      <c r="O3387">
        <v>0</v>
      </c>
      <c r="P3387">
        <v>19.420000000000002</v>
      </c>
      <c r="Q3387" t="b">
        <f t="shared" si="468"/>
        <v>1</v>
      </c>
      <c r="R3387" t="b">
        <f t="shared" si="469"/>
        <v>0</v>
      </c>
      <c r="S3387" t="b">
        <f t="shared" si="470"/>
        <v>0</v>
      </c>
      <c r="T3387" t="b">
        <f t="shared" si="471"/>
        <v>0</v>
      </c>
      <c r="U3387" t="b">
        <f t="shared" si="472"/>
        <v>0</v>
      </c>
      <c r="V3387" t="b">
        <f t="shared" si="473"/>
        <v>1</v>
      </c>
      <c r="W3387" t="b">
        <f t="shared" si="474"/>
        <v>1</v>
      </c>
      <c r="X3387" t="b">
        <f t="shared" si="475"/>
        <v>1</v>
      </c>
      <c r="Y3387" t="b">
        <f t="shared" si="476"/>
        <v>1</v>
      </c>
    </row>
    <row r="3388" spans="1:25" x14ac:dyDescent="0.3">
      <c r="A3388">
        <v>3386</v>
      </c>
      <c r="B3388" t="s">
        <v>83</v>
      </c>
      <c r="C3388" t="s">
        <v>111</v>
      </c>
      <c r="D3388" t="s">
        <v>113</v>
      </c>
      <c r="E3388" t="s">
        <v>100</v>
      </c>
      <c r="F3388" t="s">
        <v>91</v>
      </c>
      <c r="G3388" t="s">
        <v>112</v>
      </c>
      <c r="H3388">
        <v>1956</v>
      </c>
      <c r="I3388">
        <v>168</v>
      </c>
      <c r="J3388">
        <v>14.6</v>
      </c>
      <c r="K3388">
        <v>24</v>
      </c>
      <c r="L3388">
        <v>2024</v>
      </c>
      <c r="M3388">
        <v>46566</v>
      </c>
      <c r="N3388">
        <v>1</v>
      </c>
      <c r="O3388">
        <v>0</v>
      </c>
      <c r="P3388">
        <v>19.16</v>
      </c>
      <c r="Q3388" t="b">
        <f t="shared" si="468"/>
        <v>1</v>
      </c>
      <c r="R3388" t="b">
        <f t="shared" si="469"/>
        <v>0</v>
      </c>
      <c r="S3388" t="b">
        <f t="shared" si="470"/>
        <v>1</v>
      </c>
      <c r="T3388" t="b">
        <f t="shared" si="471"/>
        <v>0</v>
      </c>
      <c r="U3388" t="b">
        <f t="shared" si="472"/>
        <v>0</v>
      </c>
      <c r="V3388" t="b">
        <f t="shared" si="473"/>
        <v>1</v>
      </c>
      <c r="W3388" t="b">
        <f t="shared" si="474"/>
        <v>1</v>
      </c>
      <c r="X3388" t="b">
        <f t="shared" si="475"/>
        <v>1</v>
      </c>
      <c r="Y3388" t="b">
        <f t="shared" si="476"/>
        <v>1</v>
      </c>
    </row>
    <row r="3389" spans="1:25" x14ac:dyDescent="0.3">
      <c r="A3389">
        <v>3387</v>
      </c>
      <c r="B3389" t="s">
        <v>83</v>
      </c>
      <c r="C3389" t="s">
        <v>111</v>
      </c>
      <c r="D3389" t="s">
        <v>113</v>
      </c>
      <c r="E3389" t="s">
        <v>100</v>
      </c>
      <c r="F3389" t="s">
        <v>91</v>
      </c>
      <c r="G3389" t="s">
        <v>112</v>
      </c>
      <c r="H3389">
        <v>1956</v>
      </c>
      <c r="I3389">
        <v>168</v>
      </c>
      <c r="J3389">
        <v>14.6</v>
      </c>
      <c r="K3389">
        <v>24</v>
      </c>
      <c r="L3389">
        <v>2023</v>
      </c>
      <c r="M3389">
        <v>67674</v>
      </c>
      <c r="N3389">
        <v>1</v>
      </c>
      <c r="O3389">
        <v>0</v>
      </c>
      <c r="P3389">
        <v>16.600000000000001</v>
      </c>
      <c r="Q3389" t="b">
        <f t="shared" si="468"/>
        <v>1</v>
      </c>
      <c r="R3389" t="b">
        <f t="shared" si="469"/>
        <v>0</v>
      </c>
      <c r="S3389" t="b">
        <f t="shared" si="470"/>
        <v>1</v>
      </c>
      <c r="T3389" t="b">
        <f t="shared" si="471"/>
        <v>0</v>
      </c>
      <c r="U3389" t="b">
        <f t="shared" si="472"/>
        <v>0</v>
      </c>
      <c r="V3389" t="b">
        <f t="shared" si="473"/>
        <v>1</v>
      </c>
      <c r="W3389" t="b">
        <f t="shared" si="474"/>
        <v>1</v>
      </c>
      <c r="X3389" t="b">
        <f t="shared" si="475"/>
        <v>1</v>
      </c>
      <c r="Y3389" t="b">
        <f t="shared" si="476"/>
        <v>1</v>
      </c>
    </row>
    <row r="3390" spans="1:25" x14ac:dyDescent="0.3">
      <c r="A3390">
        <v>3388</v>
      </c>
      <c r="B3390" t="s">
        <v>83</v>
      </c>
      <c r="C3390" t="s">
        <v>111</v>
      </c>
      <c r="D3390" t="s">
        <v>113</v>
      </c>
      <c r="E3390" t="s">
        <v>100</v>
      </c>
      <c r="F3390" t="s">
        <v>91</v>
      </c>
      <c r="G3390" t="s">
        <v>112</v>
      </c>
      <c r="H3390">
        <v>1956</v>
      </c>
      <c r="I3390">
        <v>168</v>
      </c>
      <c r="J3390">
        <v>14.6</v>
      </c>
      <c r="K3390">
        <v>24</v>
      </c>
      <c r="L3390">
        <v>2024</v>
      </c>
      <c r="M3390">
        <v>22306</v>
      </c>
      <c r="N3390">
        <v>1</v>
      </c>
      <c r="O3390">
        <v>0</v>
      </c>
      <c r="P3390">
        <v>19.72</v>
      </c>
      <c r="Q3390" t="b">
        <f t="shared" si="468"/>
        <v>1</v>
      </c>
      <c r="R3390" t="b">
        <f t="shared" si="469"/>
        <v>0</v>
      </c>
      <c r="S3390" t="b">
        <f t="shared" si="470"/>
        <v>0</v>
      </c>
      <c r="T3390" t="b">
        <f t="shared" si="471"/>
        <v>0</v>
      </c>
      <c r="U3390" t="b">
        <f t="shared" si="472"/>
        <v>0</v>
      </c>
      <c r="V3390" t="b">
        <f t="shared" si="473"/>
        <v>1</v>
      </c>
      <c r="W3390" t="b">
        <f t="shared" si="474"/>
        <v>1</v>
      </c>
      <c r="X3390" t="b">
        <f t="shared" si="475"/>
        <v>1</v>
      </c>
      <c r="Y3390" t="b">
        <f t="shared" si="476"/>
        <v>1</v>
      </c>
    </row>
    <row r="3391" spans="1:25" x14ac:dyDescent="0.3">
      <c r="A3391">
        <v>3389</v>
      </c>
      <c r="B3391" t="s">
        <v>83</v>
      </c>
      <c r="C3391" t="s">
        <v>111</v>
      </c>
      <c r="D3391" t="s">
        <v>113</v>
      </c>
      <c r="E3391" t="s">
        <v>100</v>
      </c>
      <c r="F3391" t="s">
        <v>91</v>
      </c>
      <c r="G3391" t="s">
        <v>112</v>
      </c>
      <c r="H3391">
        <v>1956</v>
      </c>
      <c r="I3391">
        <v>168</v>
      </c>
      <c r="J3391">
        <v>14.6</v>
      </c>
      <c r="K3391">
        <v>24</v>
      </c>
      <c r="L3391">
        <v>2026</v>
      </c>
      <c r="M3391">
        <v>4087</v>
      </c>
      <c r="N3391">
        <v>1</v>
      </c>
      <c r="O3391">
        <v>0</v>
      </c>
      <c r="P3391">
        <v>23.92</v>
      </c>
      <c r="Q3391" t="b">
        <f t="shared" si="468"/>
        <v>1</v>
      </c>
      <c r="R3391" t="b">
        <f t="shared" si="469"/>
        <v>0</v>
      </c>
      <c r="S3391" t="b">
        <f t="shared" si="470"/>
        <v>0</v>
      </c>
      <c r="T3391" t="b">
        <f t="shared" si="471"/>
        <v>0</v>
      </c>
      <c r="U3391" t="b">
        <f t="shared" si="472"/>
        <v>0</v>
      </c>
      <c r="V3391" t="b">
        <f t="shared" si="473"/>
        <v>1</v>
      </c>
      <c r="W3391" t="b">
        <f t="shared" si="474"/>
        <v>1</v>
      </c>
      <c r="X3391" t="b">
        <f t="shared" si="475"/>
        <v>1</v>
      </c>
      <c r="Y3391" t="b">
        <f t="shared" si="476"/>
        <v>1</v>
      </c>
    </row>
    <row r="3392" spans="1:25" x14ac:dyDescent="0.3">
      <c r="A3392">
        <v>3390</v>
      </c>
      <c r="B3392" t="s">
        <v>83</v>
      </c>
      <c r="C3392" t="s">
        <v>111</v>
      </c>
      <c r="D3392" t="s">
        <v>113</v>
      </c>
      <c r="E3392" t="s">
        <v>100</v>
      </c>
      <c r="F3392" t="s">
        <v>91</v>
      </c>
      <c r="G3392" t="s">
        <v>112</v>
      </c>
      <c r="H3392">
        <v>1956</v>
      </c>
      <c r="I3392">
        <v>168</v>
      </c>
      <c r="J3392">
        <v>14.6</v>
      </c>
      <c r="K3392">
        <v>24</v>
      </c>
      <c r="L3392">
        <v>2023</v>
      </c>
      <c r="M3392">
        <v>46229</v>
      </c>
      <c r="N3392">
        <v>1</v>
      </c>
      <c r="O3392">
        <v>0</v>
      </c>
      <c r="P3392">
        <v>17.28</v>
      </c>
      <c r="Q3392" t="b">
        <f t="shared" si="468"/>
        <v>1</v>
      </c>
      <c r="R3392" t="b">
        <f t="shared" si="469"/>
        <v>0</v>
      </c>
      <c r="S3392" t="b">
        <f t="shared" si="470"/>
        <v>1</v>
      </c>
      <c r="T3392" t="b">
        <f t="shared" si="471"/>
        <v>0</v>
      </c>
      <c r="U3392" t="b">
        <f t="shared" si="472"/>
        <v>0</v>
      </c>
      <c r="V3392" t="b">
        <f t="shared" si="473"/>
        <v>1</v>
      </c>
      <c r="W3392" t="b">
        <f t="shared" si="474"/>
        <v>1</v>
      </c>
      <c r="X3392" t="b">
        <f t="shared" si="475"/>
        <v>1</v>
      </c>
      <c r="Y3392" t="b">
        <f t="shared" si="476"/>
        <v>1</v>
      </c>
    </row>
    <row r="3393" spans="1:25" x14ac:dyDescent="0.3">
      <c r="A3393">
        <v>3391</v>
      </c>
      <c r="B3393" t="s">
        <v>83</v>
      </c>
      <c r="C3393" t="s">
        <v>111</v>
      </c>
      <c r="D3393" t="s">
        <v>113</v>
      </c>
      <c r="E3393" t="s">
        <v>100</v>
      </c>
      <c r="F3393" t="s">
        <v>91</v>
      </c>
      <c r="G3393" t="s">
        <v>112</v>
      </c>
      <c r="H3393">
        <v>1956</v>
      </c>
      <c r="I3393">
        <v>168</v>
      </c>
      <c r="J3393">
        <v>14.6</v>
      </c>
      <c r="K3393">
        <v>24</v>
      </c>
      <c r="L3393">
        <v>2020</v>
      </c>
      <c r="M3393">
        <v>125451</v>
      </c>
      <c r="N3393">
        <v>2</v>
      </c>
      <c r="O3393">
        <v>0</v>
      </c>
      <c r="P3393">
        <v>8.6</v>
      </c>
      <c r="Q3393" t="b">
        <f t="shared" si="468"/>
        <v>1</v>
      </c>
      <c r="R3393" t="b">
        <f t="shared" si="469"/>
        <v>0</v>
      </c>
      <c r="S3393" t="b">
        <f t="shared" si="470"/>
        <v>1</v>
      </c>
      <c r="T3393" t="b">
        <f t="shared" si="471"/>
        <v>0</v>
      </c>
      <c r="U3393" t="b">
        <f t="shared" si="472"/>
        <v>0</v>
      </c>
      <c r="V3393" t="b">
        <f t="shared" si="473"/>
        <v>0</v>
      </c>
      <c r="W3393" t="b">
        <f t="shared" si="474"/>
        <v>1</v>
      </c>
      <c r="X3393" t="b">
        <f t="shared" si="475"/>
        <v>1</v>
      </c>
      <c r="Y3393" t="b">
        <f t="shared" si="476"/>
        <v>0</v>
      </c>
    </row>
    <row r="3394" spans="1:25" x14ac:dyDescent="0.3">
      <c r="A3394">
        <v>3392</v>
      </c>
      <c r="B3394" t="s">
        <v>83</v>
      </c>
      <c r="C3394" t="s">
        <v>111</v>
      </c>
      <c r="D3394" t="s">
        <v>113</v>
      </c>
      <c r="E3394" t="s">
        <v>100</v>
      </c>
      <c r="F3394" t="s">
        <v>91</v>
      </c>
      <c r="G3394" t="s">
        <v>112</v>
      </c>
      <c r="H3394">
        <v>1956</v>
      </c>
      <c r="I3394">
        <v>168</v>
      </c>
      <c r="J3394">
        <v>14.6</v>
      </c>
      <c r="K3394">
        <v>24</v>
      </c>
      <c r="L3394">
        <v>2020</v>
      </c>
      <c r="M3394">
        <v>66534</v>
      </c>
      <c r="N3394">
        <v>2</v>
      </c>
      <c r="O3394">
        <v>1</v>
      </c>
      <c r="P3394">
        <v>9.18</v>
      </c>
      <c r="Q3394" t="b">
        <f t="shared" si="468"/>
        <v>1</v>
      </c>
      <c r="R3394" t="b">
        <f t="shared" si="469"/>
        <v>0</v>
      </c>
      <c r="S3394" t="b">
        <f t="shared" si="470"/>
        <v>1</v>
      </c>
      <c r="T3394" t="b">
        <f t="shared" si="471"/>
        <v>0</v>
      </c>
      <c r="U3394" t="b">
        <f t="shared" si="472"/>
        <v>0</v>
      </c>
      <c r="V3394" t="b">
        <f t="shared" si="473"/>
        <v>0</v>
      </c>
      <c r="W3394" t="b">
        <f t="shared" si="474"/>
        <v>1</v>
      </c>
      <c r="X3394" t="b">
        <f t="shared" si="475"/>
        <v>1</v>
      </c>
      <c r="Y3394" t="b">
        <f t="shared" si="476"/>
        <v>0</v>
      </c>
    </row>
    <row r="3395" spans="1:25" x14ac:dyDescent="0.3">
      <c r="A3395">
        <v>3393</v>
      </c>
      <c r="B3395" t="s">
        <v>83</v>
      </c>
      <c r="C3395" t="s">
        <v>111</v>
      </c>
      <c r="D3395" t="s">
        <v>113</v>
      </c>
      <c r="E3395" t="s">
        <v>100</v>
      </c>
      <c r="F3395" t="s">
        <v>91</v>
      </c>
      <c r="G3395" t="s">
        <v>112</v>
      </c>
      <c r="H3395">
        <v>1956</v>
      </c>
      <c r="I3395">
        <v>168</v>
      </c>
      <c r="J3395">
        <v>14.6</v>
      </c>
      <c r="K3395">
        <v>24</v>
      </c>
      <c r="L3395">
        <v>2022</v>
      </c>
      <c r="M3395">
        <v>56444</v>
      </c>
      <c r="N3395">
        <v>1</v>
      </c>
      <c r="O3395">
        <v>0</v>
      </c>
      <c r="P3395">
        <v>14.73</v>
      </c>
      <c r="Q3395" t="b">
        <f t="shared" si="468"/>
        <v>1</v>
      </c>
      <c r="R3395" t="b">
        <f t="shared" si="469"/>
        <v>0</v>
      </c>
      <c r="S3395" t="b">
        <f t="shared" si="470"/>
        <v>1</v>
      </c>
      <c r="T3395" t="b">
        <f t="shared" si="471"/>
        <v>0</v>
      </c>
      <c r="U3395" t="b">
        <f t="shared" si="472"/>
        <v>0</v>
      </c>
      <c r="V3395" t="b">
        <f t="shared" si="473"/>
        <v>0</v>
      </c>
      <c r="W3395" t="b">
        <f t="shared" si="474"/>
        <v>1</v>
      </c>
      <c r="X3395" t="b">
        <f t="shared" si="475"/>
        <v>1</v>
      </c>
      <c r="Y3395" t="b">
        <f t="shared" si="476"/>
        <v>0</v>
      </c>
    </row>
    <row r="3396" spans="1:25" x14ac:dyDescent="0.3">
      <c r="A3396">
        <v>3394</v>
      </c>
      <c r="B3396" t="s">
        <v>83</v>
      </c>
      <c r="C3396" t="s">
        <v>111</v>
      </c>
      <c r="D3396" t="s">
        <v>113</v>
      </c>
      <c r="E3396" t="s">
        <v>100</v>
      </c>
      <c r="F3396" t="s">
        <v>91</v>
      </c>
      <c r="G3396" t="s">
        <v>112</v>
      </c>
      <c r="H3396">
        <v>1956</v>
      </c>
      <c r="I3396">
        <v>168</v>
      </c>
      <c r="J3396">
        <v>14.6</v>
      </c>
      <c r="K3396">
        <v>24</v>
      </c>
      <c r="L3396">
        <v>2022</v>
      </c>
      <c r="M3396">
        <v>84639</v>
      </c>
      <c r="N3396">
        <v>1</v>
      </c>
      <c r="O3396">
        <v>0</v>
      </c>
      <c r="P3396">
        <v>13.49</v>
      </c>
      <c r="Q3396" t="b">
        <f t="shared" ref="Q3396:Q3459" si="477">AND(P3396&gt;4,P3396&gt;4)</f>
        <v>1</v>
      </c>
      <c r="R3396" t="b">
        <f t="shared" ref="R3396:R3459" si="478">AND(P3396&gt;4,P3396&lt;5)</f>
        <v>0</v>
      </c>
      <c r="S3396" t="b">
        <f t="shared" ref="S3396:S3459" si="479">M3396&gt;40000</f>
        <v>1</v>
      </c>
      <c r="T3396" t="b">
        <f t="shared" ref="T3396:T3459" si="480">F3396=""</f>
        <v>0</v>
      </c>
      <c r="U3396" t="b">
        <f t="shared" ref="U3396:U3459" si="481">AND(R3396,S3396,T3396)</f>
        <v>0</v>
      </c>
      <c r="V3396" t="b">
        <f t="shared" ref="V3396:V3459" si="482">L3396&gt;2022</f>
        <v>0</v>
      </c>
      <c r="W3396" t="b">
        <f t="shared" ref="W3396:W3459" si="483">P3396&gt;7</f>
        <v>1</v>
      </c>
      <c r="X3396" t="b">
        <f t="shared" ref="X3396:X3459" si="484">F3396="Automatic"</f>
        <v>1</v>
      </c>
      <c r="Y3396" t="b">
        <f t="shared" ref="Y3396:Y3459" si="485">AND(V3396,W3396,X3396)</f>
        <v>0</v>
      </c>
    </row>
    <row r="3397" spans="1:25" x14ac:dyDescent="0.3">
      <c r="A3397">
        <v>3395</v>
      </c>
      <c r="B3397" t="s">
        <v>83</v>
      </c>
      <c r="C3397" t="s">
        <v>111</v>
      </c>
      <c r="D3397" t="s">
        <v>113</v>
      </c>
      <c r="E3397" t="s">
        <v>100</v>
      </c>
      <c r="F3397" t="s">
        <v>91</v>
      </c>
      <c r="G3397" t="s">
        <v>112</v>
      </c>
      <c r="H3397">
        <v>1956</v>
      </c>
      <c r="I3397">
        <v>168</v>
      </c>
      <c r="J3397">
        <v>14.6</v>
      </c>
      <c r="K3397">
        <v>24</v>
      </c>
      <c r="L3397">
        <v>2022</v>
      </c>
      <c r="M3397">
        <v>84957</v>
      </c>
      <c r="N3397">
        <v>1</v>
      </c>
      <c r="O3397">
        <v>0</v>
      </c>
      <c r="P3397">
        <v>13.71</v>
      </c>
      <c r="Q3397" t="b">
        <f t="shared" si="477"/>
        <v>1</v>
      </c>
      <c r="R3397" t="b">
        <f t="shared" si="478"/>
        <v>0</v>
      </c>
      <c r="S3397" t="b">
        <f t="shared" si="479"/>
        <v>1</v>
      </c>
      <c r="T3397" t="b">
        <f t="shared" si="480"/>
        <v>0</v>
      </c>
      <c r="U3397" t="b">
        <f t="shared" si="481"/>
        <v>0</v>
      </c>
      <c r="V3397" t="b">
        <f t="shared" si="482"/>
        <v>0</v>
      </c>
      <c r="W3397" t="b">
        <f t="shared" si="483"/>
        <v>1</v>
      </c>
      <c r="X3397" t="b">
        <f t="shared" si="484"/>
        <v>1</v>
      </c>
      <c r="Y3397" t="b">
        <f t="shared" si="485"/>
        <v>0</v>
      </c>
    </row>
    <row r="3398" spans="1:25" x14ac:dyDescent="0.3">
      <c r="A3398">
        <v>3396</v>
      </c>
      <c r="B3398" t="s">
        <v>83</v>
      </c>
      <c r="C3398" t="s">
        <v>111</v>
      </c>
      <c r="D3398" t="s">
        <v>113</v>
      </c>
      <c r="E3398" t="s">
        <v>100</v>
      </c>
      <c r="F3398" t="s">
        <v>91</v>
      </c>
      <c r="G3398" t="s">
        <v>112</v>
      </c>
      <c r="H3398">
        <v>1956</v>
      </c>
      <c r="I3398">
        <v>168</v>
      </c>
      <c r="J3398">
        <v>14.6</v>
      </c>
      <c r="K3398">
        <v>24</v>
      </c>
      <c r="L3398">
        <v>2024</v>
      </c>
      <c r="M3398">
        <v>27546</v>
      </c>
      <c r="N3398">
        <v>1</v>
      </c>
      <c r="O3398">
        <v>0</v>
      </c>
      <c r="P3398">
        <v>19.11</v>
      </c>
      <c r="Q3398" t="b">
        <f t="shared" si="477"/>
        <v>1</v>
      </c>
      <c r="R3398" t="b">
        <f t="shared" si="478"/>
        <v>0</v>
      </c>
      <c r="S3398" t="b">
        <f t="shared" si="479"/>
        <v>0</v>
      </c>
      <c r="T3398" t="b">
        <f t="shared" si="480"/>
        <v>0</v>
      </c>
      <c r="U3398" t="b">
        <f t="shared" si="481"/>
        <v>0</v>
      </c>
      <c r="V3398" t="b">
        <f t="shared" si="482"/>
        <v>1</v>
      </c>
      <c r="W3398" t="b">
        <f t="shared" si="483"/>
        <v>1</v>
      </c>
      <c r="X3398" t="b">
        <f t="shared" si="484"/>
        <v>1</v>
      </c>
      <c r="Y3398" t="b">
        <f t="shared" si="485"/>
        <v>1</v>
      </c>
    </row>
    <row r="3399" spans="1:25" x14ac:dyDescent="0.3">
      <c r="A3399">
        <v>3397</v>
      </c>
      <c r="B3399" t="s">
        <v>83</v>
      </c>
      <c r="C3399" t="s">
        <v>111</v>
      </c>
      <c r="D3399" t="s">
        <v>113</v>
      </c>
      <c r="E3399" t="s">
        <v>100</v>
      </c>
      <c r="F3399" t="s">
        <v>91</v>
      </c>
      <c r="G3399" t="s">
        <v>112</v>
      </c>
      <c r="H3399">
        <v>1956</v>
      </c>
      <c r="I3399">
        <v>168</v>
      </c>
      <c r="J3399">
        <v>14.6</v>
      </c>
      <c r="K3399">
        <v>24</v>
      </c>
      <c r="L3399">
        <v>2024</v>
      </c>
      <c r="M3399">
        <v>42320</v>
      </c>
      <c r="N3399">
        <v>1</v>
      </c>
      <c r="O3399">
        <v>0</v>
      </c>
      <c r="P3399">
        <v>18.809999999999999</v>
      </c>
      <c r="Q3399" t="b">
        <f t="shared" si="477"/>
        <v>1</v>
      </c>
      <c r="R3399" t="b">
        <f t="shared" si="478"/>
        <v>0</v>
      </c>
      <c r="S3399" t="b">
        <f t="shared" si="479"/>
        <v>1</v>
      </c>
      <c r="T3399" t="b">
        <f t="shared" si="480"/>
        <v>0</v>
      </c>
      <c r="U3399" t="b">
        <f t="shared" si="481"/>
        <v>0</v>
      </c>
      <c r="V3399" t="b">
        <f t="shared" si="482"/>
        <v>1</v>
      </c>
      <c r="W3399" t="b">
        <f t="shared" si="483"/>
        <v>1</v>
      </c>
      <c r="X3399" t="b">
        <f t="shared" si="484"/>
        <v>1</v>
      </c>
      <c r="Y3399" t="b">
        <f t="shared" si="485"/>
        <v>1</v>
      </c>
    </row>
    <row r="3400" spans="1:25" x14ac:dyDescent="0.3">
      <c r="A3400">
        <v>3398</v>
      </c>
      <c r="B3400" t="s">
        <v>83</v>
      </c>
      <c r="C3400" t="s">
        <v>111</v>
      </c>
      <c r="D3400" t="s">
        <v>113</v>
      </c>
      <c r="E3400" t="s">
        <v>100</v>
      </c>
      <c r="F3400" t="s">
        <v>91</v>
      </c>
      <c r="G3400" t="s">
        <v>112</v>
      </c>
      <c r="H3400">
        <v>1956</v>
      </c>
      <c r="I3400">
        <v>168</v>
      </c>
      <c r="J3400">
        <v>14.6</v>
      </c>
      <c r="K3400">
        <v>24</v>
      </c>
      <c r="L3400">
        <v>2025</v>
      </c>
      <c r="M3400">
        <v>27410</v>
      </c>
      <c r="N3400">
        <v>1</v>
      </c>
      <c r="O3400">
        <v>0</v>
      </c>
      <c r="P3400">
        <v>20.94</v>
      </c>
      <c r="Q3400" t="b">
        <f t="shared" si="477"/>
        <v>1</v>
      </c>
      <c r="R3400" t="b">
        <f t="shared" si="478"/>
        <v>0</v>
      </c>
      <c r="S3400" t="b">
        <f t="shared" si="479"/>
        <v>0</v>
      </c>
      <c r="T3400" t="b">
        <f t="shared" si="480"/>
        <v>0</v>
      </c>
      <c r="U3400" t="b">
        <f t="shared" si="481"/>
        <v>0</v>
      </c>
      <c r="V3400" t="b">
        <f t="shared" si="482"/>
        <v>1</v>
      </c>
      <c r="W3400" t="b">
        <f t="shared" si="483"/>
        <v>1</v>
      </c>
      <c r="X3400" t="b">
        <f t="shared" si="484"/>
        <v>1</v>
      </c>
      <c r="Y3400" t="b">
        <f t="shared" si="485"/>
        <v>1</v>
      </c>
    </row>
    <row r="3401" spans="1:25" x14ac:dyDescent="0.3">
      <c r="A3401">
        <v>3399</v>
      </c>
      <c r="B3401" t="s">
        <v>83</v>
      </c>
      <c r="C3401" t="s">
        <v>111</v>
      </c>
      <c r="D3401" t="s">
        <v>113</v>
      </c>
      <c r="E3401" t="s">
        <v>100</v>
      </c>
      <c r="F3401" t="s">
        <v>91</v>
      </c>
      <c r="G3401" t="s">
        <v>112</v>
      </c>
      <c r="H3401">
        <v>1956</v>
      </c>
      <c r="I3401">
        <v>168</v>
      </c>
      <c r="J3401">
        <v>14.6</v>
      </c>
      <c r="K3401">
        <v>24</v>
      </c>
      <c r="L3401">
        <v>2023</v>
      </c>
      <c r="M3401">
        <v>36319</v>
      </c>
      <c r="N3401">
        <v>1</v>
      </c>
      <c r="O3401">
        <v>0</v>
      </c>
      <c r="P3401">
        <v>17.010000000000002</v>
      </c>
      <c r="Q3401" t="b">
        <f t="shared" si="477"/>
        <v>1</v>
      </c>
      <c r="R3401" t="b">
        <f t="shared" si="478"/>
        <v>0</v>
      </c>
      <c r="S3401" t="b">
        <f t="shared" si="479"/>
        <v>0</v>
      </c>
      <c r="T3401" t="b">
        <f t="shared" si="480"/>
        <v>0</v>
      </c>
      <c r="U3401" t="b">
        <f t="shared" si="481"/>
        <v>0</v>
      </c>
      <c r="V3401" t="b">
        <f t="shared" si="482"/>
        <v>1</v>
      </c>
      <c r="W3401" t="b">
        <f t="shared" si="483"/>
        <v>1</v>
      </c>
      <c r="X3401" t="b">
        <f t="shared" si="484"/>
        <v>1</v>
      </c>
      <c r="Y3401" t="b">
        <f t="shared" si="485"/>
        <v>1</v>
      </c>
    </row>
    <row r="3402" spans="1:25" x14ac:dyDescent="0.3">
      <c r="A3402">
        <v>3400</v>
      </c>
      <c r="B3402" t="s">
        <v>83</v>
      </c>
      <c r="C3402" t="s">
        <v>111</v>
      </c>
      <c r="D3402" t="s">
        <v>113</v>
      </c>
      <c r="E3402" t="s">
        <v>100</v>
      </c>
      <c r="F3402" t="s">
        <v>91</v>
      </c>
      <c r="G3402" t="s">
        <v>112</v>
      </c>
      <c r="H3402">
        <v>1956</v>
      </c>
      <c r="I3402">
        <v>168</v>
      </c>
      <c r="J3402">
        <v>14.6</v>
      </c>
      <c r="K3402">
        <v>24</v>
      </c>
      <c r="L3402">
        <v>2022</v>
      </c>
      <c r="M3402">
        <v>83892</v>
      </c>
      <c r="N3402">
        <v>1</v>
      </c>
      <c r="O3402">
        <v>0</v>
      </c>
      <c r="P3402">
        <v>13.93</v>
      </c>
      <c r="Q3402" t="b">
        <f t="shared" si="477"/>
        <v>1</v>
      </c>
      <c r="R3402" t="b">
        <f t="shared" si="478"/>
        <v>0</v>
      </c>
      <c r="S3402" t="b">
        <f t="shared" si="479"/>
        <v>1</v>
      </c>
      <c r="T3402" t="b">
        <f t="shared" si="480"/>
        <v>0</v>
      </c>
      <c r="U3402" t="b">
        <f t="shared" si="481"/>
        <v>0</v>
      </c>
      <c r="V3402" t="b">
        <f t="shared" si="482"/>
        <v>0</v>
      </c>
      <c r="W3402" t="b">
        <f t="shared" si="483"/>
        <v>1</v>
      </c>
      <c r="X3402" t="b">
        <f t="shared" si="484"/>
        <v>1</v>
      </c>
      <c r="Y3402" t="b">
        <f t="shared" si="485"/>
        <v>0</v>
      </c>
    </row>
    <row r="3403" spans="1:25" x14ac:dyDescent="0.3">
      <c r="A3403">
        <v>3401</v>
      </c>
      <c r="B3403" t="s">
        <v>83</v>
      </c>
      <c r="C3403" t="s">
        <v>114</v>
      </c>
      <c r="D3403" t="s">
        <v>107</v>
      </c>
      <c r="E3403" t="s">
        <v>100</v>
      </c>
      <c r="F3403" t="s">
        <v>87</v>
      </c>
      <c r="G3403" t="s">
        <v>115</v>
      </c>
      <c r="H3403">
        <v>1956</v>
      </c>
      <c r="I3403">
        <v>168</v>
      </c>
      <c r="J3403">
        <v>16.3</v>
      </c>
      <c r="K3403">
        <v>16</v>
      </c>
      <c r="L3403">
        <v>2025</v>
      </c>
      <c r="M3403">
        <v>25045</v>
      </c>
      <c r="N3403">
        <v>1</v>
      </c>
      <c r="O3403">
        <v>0</v>
      </c>
      <c r="P3403">
        <v>14.15</v>
      </c>
      <c r="Q3403" t="b">
        <f t="shared" si="477"/>
        <v>1</v>
      </c>
      <c r="R3403" t="b">
        <f t="shared" si="478"/>
        <v>0</v>
      </c>
      <c r="S3403" t="b">
        <f t="shared" si="479"/>
        <v>0</v>
      </c>
      <c r="T3403" t="b">
        <f t="shared" si="480"/>
        <v>0</v>
      </c>
      <c r="U3403" t="b">
        <f t="shared" si="481"/>
        <v>0</v>
      </c>
      <c r="V3403" t="b">
        <f t="shared" si="482"/>
        <v>1</v>
      </c>
      <c r="W3403" t="b">
        <f t="shared" si="483"/>
        <v>1</v>
      </c>
      <c r="X3403" t="b">
        <f t="shared" si="484"/>
        <v>0</v>
      </c>
      <c r="Y3403" t="b">
        <f t="shared" si="485"/>
        <v>0</v>
      </c>
    </row>
    <row r="3404" spans="1:25" x14ac:dyDescent="0.3">
      <c r="A3404">
        <v>3402</v>
      </c>
      <c r="B3404" t="s">
        <v>83</v>
      </c>
      <c r="C3404" t="s">
        <v>114</v>
      </c>
      <c r="D3404" t="s">
        <v>107</v>
      </c>
      <c r="E3404" t="s">
        <v>100</v>
      </c>
      <c r="F3404" t="s">
        <v>87</v>
      </c>
      <c r="G3404" t="s">
        <v>115</v>
      </c>
      <c r="H3404">
        <v>1956</v>
      </c>
      <c r="I3404">
        <v>168</v>
      </c>
      <c r="J3404">
        <v>16.3</v>
      </c>
      <c r="K3404">
        <v>16</v>
      </c>
      <c r="L3404">
        <v>2022</v>
      </c>
      <c r="M3404">
        <v>62033</v>
      </c>
      <c r="N3404">
        <v>2</v>
      </c>
      <c r="O3404">
        <v>0</v>
      </c>
      <c r="P3404">
        <v>9.14</v>
      </c>
      <c r="Q3404" t="b">
        <f t="shared" si="477"/>
        <v>1</v>
      </c>
      <c r="R3404" t="b">
        <f t="shared" si="478"/>
        <v>0</v>
      </c>
      <c r="S3404" t="b">
        <f t="shared" si="479"/>
        <v>1</v>
      </c>
      <c r="T3404" t="b">
        <f t="shared" si="480"/>
        <v>0</v>
      </c>
      <c r="U3404" t="b">
        <f t="shared" si="481"/>
        <v>0</v>
      </c>
      <c r="V3404" t="b">
        <f t="shared" si="482"/>
        <v>0</v>
      </c>
      <c r="W3404" t="b">
        <f t="shared" si="483"/>
        <v>1</v>
      </c>
      <c r="X3404" t="b">
        <f t="shared" si="484"/>
        <v>0</v>
      </c>
      <c r="Y3404" t="b">
        <f t="shared" si="485"/>
        <v>0</v>
      </c>
    </row>
    <row r="3405" spans="1:25" x14ac:dyDescent="0.3">
      <c r="A3405">
        <v>3403</v>
      </c>
      <c r="B3405" t="s">
        <v>83</v>
      </c>
      <c r="C3405" t="s">
        <v>114</v>
      </c>
      <c r="D3405" t="s">
        <v>107</v>
      </c>
      <c r="E3405" t="s">
        <v>100</v>
      </c>
      <c r="F3405" t="s">
        <v>87</v>
      </c>
      <c r="G3405" t="s">
        <v>115</v>
      </c>
      <c r="H3405">
        <v>1956</v>
      </c>
      <c r="I3405">
        <v>168</v>
      </c>
      <c r="J3405">
        <v>16.3</v>
      </c>
      <c r="K3405">
        <v>16</v>
      </c>
      <c r="L3405">
        <v>2021</v>
      </c>
      <c r="M3405">
        <v>56728</v>
      </c>
      <c r="N3405">
        <v>1</v>
      </c>
      <c r="O3405">
        <v>1</v>
      </c>
      <c r="P3405">
        <v>8.08</v>
      </c>
      <c r="Q3405" t="b">
        <f t="shared" si="477"/>
        <v>1</v>
      </c>
      <c r="R3405" t="b">
        <f t="shared" si="478"/>
        <v>0</v>
      </c>
      <c r="S3405" t="b">
        <f t="shared" si="479"/>
        <v>1</v>
      </c>
      <c r="T3405" t="b">
        <f t="shared" si="480"/>
        <v>0</v>
      </c>
      <c r="U3405" t="b">
        <f t="shared" si="481"/>
        <v>0</v>
      </c>
      <c r="V3405" t="b">
        <f t="shared" si="482"/>
        <v>0</v>
      </c>
      <c r="W3405" t="b">
        <f t="shared" si="483"/>
        <v>1</v>
      </c>
      <c r="X3405" t="b">
        <f t="shared" si="484"/>
        <v>0</v>
      </c>
      <c r="Y3405" t="b">
        <f t="shared" si="485"/>
        <v>0</v>
      </c>
    </row>
    <row r="3406" spans="1:25" x14ac:dyDescent="0.3">
      <c r="A3406">
        <v>3404</v>
      </c>
      <c r="B3406" t="s">
        <v>83</v>
      </c>
      <c r="C3406" t="s">
        <v>114</v>
      </c>
      <c r="D3406" t="s">
        <v>107</v>
      </c>
      <c r="E3406" t="s">
        <v>100</v>
      </c>
      <c r="F3406" t="s">
        <v>87</v>
      </c>
      <c r="G3406" t="s">
        <v>115</v>
      </c>
      <c r="H3406">
        <v>1956</v>
      </c>
      <c r="I3406">
        <v>168</v>
      </c>
      <c r="J3406">
        <v>16.3</v>
      </c>
      <c r="K3406">
        <v>16</v>
      </c>
      <c r="L3406">
        <v>2023</v>
      </c>
      <c r="M3406">
        <v>58795</v>
      </c>
      <c r="N3406">
        <v>1</v>
      </c>
      <c r="O3406">
        <v>0</v>
      </c>
      <c r="P3406">
        <v>11.32</v>
      </c>
      <c r="Q3406" t="b">
        <f t="shared" si="477"/>
        <v>1</v>
      </c>
      <c r="R3406" t="b">
        <f t="shared" si="478"/>
        <v>0</v>
      </c>
      <c r="S3406" t="b">
        <f t="shared" si="479"/>
        <v>1</v>
      </c>
      <c r="T3406" t="b">
        <f t="shared" si="480"/>
        <v>0</v>
      </c>
      <c r="U3406" t="b">
        <f t="shared" si="481"/>
        <v>0</v>
      </c>
      <c r="V3406" t="b">
        <f t="shared" si="482"/>
        <v>1</v>
      </c>
      <c r="W3406" t="b">
        <f t="shared" si="483"/>
        <v>1</v>
      </c>
      <c r="X3406" t="b">
        <f t="shared" si="484"/>
        <v>0</v>
      </c>
      <c r="Y3406" t="b">
        <f t="shared" si="485"/>
        <v>0</v>
      </c>
    </row>
    <row r="3407" spans="1:25" x14ac:dyDescent="0.3">
      <c r="A3407">
        <v>3405</v>
      </c>
      <c r="B3407" t="s">
        <v>83</v>
      </c>
      <c r="C3407" t="s">
        <v>114</v>
      </c>
      <c r="D3407" t="s">
        <v>107</v>
      </c>
      <c r="E3407" t="s">
        <v>100</v>
      </c>
      <c r="F3407" t="s">
        <v>87</v>
      </c>
      <c r="G3407" t="s">
        <v>115</v>
      </c>
      <c r="H3407">
        <v>1956</v>
      </c>
      <c r="I3407">
        <v>168</v>
      </c>
      <c r="J3407">
        <v>16.3</v>
      </c>
      <c r="K3407">
        <v>16</v>
      </c>
      <c r="L3407">
        <v>2021</v>
      </c>
      <c r="M3407">
        <v>74616</v>
      </c>
      <c r="N3407">
        <v>2</v>
      </c>
      <c r="O3407">
        <v>0</v>
      </c>
      <c r="P3407">
        <v>7.85</v>
      </c>
      <c r="Q3407" t="b">
        <f t="shared" si="477"/>
        <v>1</v>
      </c>
      <c r="R3407" t="b">
        <f t="shared" si="478"/>
        <v>0</v>
      </c>
      <c r="S3407" t="b">
        <f t="shared" si="479"/>
        <v>1</v>
      </c>
      <c r="T3407" t="b">
        <f t="shared" si="480"/>
        <v>0</v>
      </c>
      <c r="U3407" t="b">
        <f t="shared" si="481"/>
        <v>0</v>
      </c>
      <c r="V3407" t="b">
        <f t="shared" si="482"/>
        <v>0</v>
      </c>
      <c r="W3407" t="b">
        <f t="shared" si="483"/>
        <v>1</v>
      </c>
      <c r="X3407" t="b">
        <f t="shared" si="484"/>
        <v>0</v>
      </c>
      <c r="Y3407" t="b">
        <f t="shared" si="485"/>
        <v>0</v>
      </c>
    </row>
    <row r="3408" spans="1:25" x14ac:dyDescent="0.3">
      <c r="A3408">
        <v>3406</v>
      </c>
      <c r="B3408" t="s">
        <v>83</v>
      </c>
      <c r="C3408" t="s">
        <v>114</v>
      </c>
      <c r="D3408" t="s">
        <v>107</v>
      </c>
      <c r="E3408" t="s">
        <v>100</v>
      </c>
      <c r="F3408" t="s">
        <v>87</v>
      </c>
      <c r="G3408" t="s">
        <v>115</v>
      </c>
      <c r="H3408">
        <v>1956</v>
      </c>
      <c r="I3408">
        <v>168</v>
      </c>
      <c r="J3408">
        <v>16.3</v>
      </c>
      <c r="K3408">
        <v>16</v>
      </c>
      <c r="L3408">
        <v>2024</v>
      </c>
      <c r="M3408">
        <v>41639</v>
      </c>
      <c r="N3408">
        <v>1</v>
      </c>
      <c r="O3408">
        <v>0</v>
      </c>
      <c r="P3408">
        <v>12.79</v>
      </c>
      <c r="Q3408" t="b">
        <f t="shared" si="477"/>
        <v>1</v>
      </c>
      <c r="R3408" t="b">
        <f t="shared" si="478"/>
        <v>0</v>
      </c>
      <c r="S3408" t="b">
        <f t="shared" si="479"/>
        <v>1</v>
      </c>
      <c r="T3408" t="b">
        <f t="shared" si="480"/>
        <v>0</v>
      </c>
      <c r="U3408" t="b">
        <f t="shared" si="481"/>
        <v>0</v>
      </c>
      <c r="V3408" t="b">
        <f t="shared" si="482"/>
        <v>1</v>
      </c>
      <c r="W3408" t="b">
        <f t="shared" si="483"/>
        <v>1</v>
      </c>
      <c r="X3408" t="b">
        <f t="shared" si="484"/>
        <v>0</v>
      </c>
      <c r="Y3408" t="b">
        <f t="shared" si="485"/>
        <v>0</v>
      </c>
    </row>
    <row r="3409" spans="1:25" x14ac:dyDescent="0.3">
      <c r="A3409">
        <v>3407</v>
      </c>
      <c r="B3409" t="s">
        <v>83</v>
      </c>
      <c r="C3409" t="s">
        <v>114</v>
      </c>
      <c r="D3409" t="s">
        <v>107</v>
      </c>
      <c r="E3409" t="s">
        <v>100</v>
      </c>
      <c r="F3409" t="s">
        <v>87</v>
      </c>
      <c r="G3409" t="s">
        <v>115</v>
      </c>
      <c r="H3409">
        <v>1956</v>
      </c>
      <c r="I3409">
        <v>168</v>
      </c>
      <c r="J3409">
        <v>16.3</v>
      </c>
      <c r="K3409">
        <v>16</v>
      </c>
      <c r="L3409">
        <v>2020</v>
      </c>
      <c r="M3409">
        <v>116131</v>
      </c>
      <c r="N3409">
        <v>1</v>
      </c>
      <c r="O3409">
        <v>0</v>
      </c>
      <c r="P3409">
        <v>5.73</v>
      </c>
      <c r="Q3409" t="b">
        <f t="shared" si="477"/>
        <v>1</v>
      </c>
      <c r="R3409" t="b">
        <f t="shared" si="478"/>
        <v>0</v>
      </c>
      <c r="S3409" t="b">
        <f t="shared" si="479"/>
        <v>1</v>
      </c>
      <c r="T3409" t="b">
        <f t="shared" si="480"/>
        <v>0</v>
      </c>
      <c r="U3409" t="b">
        <f t="shared" si="481"/>
        <v>0</v>
      </c>
      <c r="V3409" t="b">
        <f t="shared" si="482"/>
        <v>0</v>
      </c>
      <c r="W3409" t="b">
        <f t="shared" si="483"/>
        <v>0</v>
      </c>
      <c r="X3409" t="b">
        <f t="shared" si="484"/>
        <v>0</v>
      </c>
      <c r="Y3409" t="b">
        <f t="shared" si="485"/>
        <v>0</v>
      </c>
    </row>
    <row r="3410" spans="1:25" x14ac:dyDescent="0.3">
      <c r="A3410">
        <v>3408</v>
      </c>
      <c r="B3410" t="s">
        <v>83</v>
      </c>
      <c r="C3410" t="s">
        <v>114</v>
      </c>
      <c r="D3410" t="s">
        <v>107</v>
      </c>
      <c r="E3410" t="s">
        <v>100</v>
      </c>
      <c r="F3410" t="s">
        <v>87</v>
      </c>
      <c r="G3410" t="s">
        <v>115</v>
      </c>
      <c r="H3410">
        <v>1956</v>
      </c>
      <c r="I3410">
        <v>168</v>
      </c>
      <c r="J3410">
        <v>16.3</v>
      </c>
      <c r="K3410">
        <v>16</v>
      </c>
      <c r="L3410">
        <v>2025</v>
      </c>
      <c r="M3410">
        <v>28762</v>
      </c>
      <c r="N3410">
        <v>1</v>
      </c>
      <c r="O3410">
        <v>0</v>
      </c>
      <c r="P3410">
        <v>14.43</v>
      </c>
      <c r="Q3410" t="b">
        <f t="shared" si="477"/>
        <v>1</v>
      </c>
      <c r="R3410" t="b">
        <f t="shared" si="478"/>
        <v>0</v>
      </c>
      <c r="S3410" t="b">
        <f t="shared" si="479"/>
        <v>0</v>
      </c>
      <c r="T3410" t="b">
        <f t="shared" si="480"/>
        <v>0</v>
      </c>
      <c r="U3410" t="b">
        <f t="shared" si="481"/>
        <v>0</v>
      </c>
      <c r="V3410" t="b">
        <f t="shared" si="482"/>
        <v>1</v>
      </c>
      <c r="W3410" t="b">
        <f t="shared" si="483"/>
        <v>1</v>
      </c>
      <c r="X3410" t="b">
        <f t="shared" si="484"/>
        <v>0</v>
      </c>
      <c r="Y3410" t="b">
        <f t="shared" si="485"/>
        <v>0</v>
      </c>
    </row>
    <row r="3411" spans="1:25" x14ac:dyDescent="0.3">
      <c r="A3411">
        <v>3409</v>
      </c>
      <c r="B3411" t="s">
        <v>83</v>
      </c>
      <c r="C3411" t="s">
        <v>114</v>
      </c>
      <c r="D3411" t="s">
        <v>107</v>
      </c>
      <c r="E3411" t="s">
        <v>100</v>
      </c>
      <c r="F3411" t="s">
        <v>87</v>
      </c>
      <c r="G3411" t="s">
        <v>115</v>
      </c>
      <c r="H3411">
        <v>1956</v>
      </c>
      <c r="I3411">
        <v>168</v>
      </c>
      <c r="J3411">
        <v>16.3</v>
      </c>
      <c r="K3411">
        <v>16</v>
      </c>
      <c r="L3411">
        <v>2023</v>
      </c>
      <c r="M3411">
        <v>53695</v>
      </c>
      <c r="N3411">
        <v>1</v>
      </c>
      <c r="O3411">
        <v>0</v>
      </c>
      <c r="P3411">
        <v>11.17</v>
      </c>
      <c r="Q3411" t="b">
        <f t="shared" si="477"/>
        <v>1</v>
      </c>
      <c r="R3411" t="b">
        <f t="shared" si="478"/>
        <v>0</v>
      </c>
      <c r="S3411" t="b">
        <f t="shared" si="479"/>
        <v>1</v>
      </c>
      <c r="T3411" t="b">
        <f t="shared" si="480"/>
        <v>0</v>
      </c>
      <c r="U3411" t="b">
        <f t="shared" si="481"/>
        <v>0</v>
      </c>
      <c r="V3411" t="b">
        <f t="shared" si="482"/>
        <v>1</v>
      </c>
      <c r="W3411" t="b">
        <f t="shared" si="483"/>
        <v>1</v>
      </c>
      <c r="X3411" t="b">
        <f t="shared" si="484"/>
        <v>0</v>
      </c>
      <c r="Y3411" t="b">
        <f t="shared" si="485"/>
        <v>0</v>
      </c>
    </row>
    <row r="3412" spans="1:25" x14ac:dyDescent="0.3">
      <c r="A3412">
        <v>3410</v>
      </c>
      <c r="B3412" t="s">
        <v>83</v>
      </c>
      <c r="C3412" t="s">
        <v>114</v>
      </c>
      <c r="D3412" t="s">
        <v>107</v>
      </c>
      <c r="E3412" t="s">
        <v>100</v>
      </c>
      <c r="F3412" t="s">
        <v>87</v>
      </c>
      <c r="G3412" t="s">
        <v>115</v>
      </c>
      <c r="H3412">
        <v>1956</v>
      </c>
      <c r="I3412">
        <v>168</v>
      </c>
      <c r="J3412">
        <v>16.3</v>
      </c>
      <c r="K3412">
        <v>16</v>
      </c>
      <c r="L3412">
        <v>2024</v>
      </c>
      <c r="M3412">
        <v>28377</v>
      </c>
      <c r="N3412">
        <v>1</v>
      </c>
      <c r="O3412">
        <v>1</v>
      </c>
      <c r="P3412">
        <v>12.08</v>
      </c>
      <c r="Q3412" t="b">
        <f t="shared" si="477"/>
        <v>1</v>
      </c>
      <c r="R3412" t="b">
        <f t="shared" si="478"/>
        <v>0</v>
      </c>
      <c r="S3412" t="b">
        <f t="shared" si="479"/>
        <v>0</v>
      </c>
      <c r="T3412" t="b">
        <f t="shared" si="480"/>
        <v>0</v>
      </c>
      <c r="U3412" t="b">
        <f t="shared" si="481"/>
        <v>0</v>
      </c>
      <c r="V3412" t="b">
        <f t="shared" si="482"/>
        <v>1</v>
      </c>
      <c r="W3412" t="b">
        <f t="shared" si="483"/>
        <v>1</v>
      </c>
      <c r="X3412" t="b">
        <f t="shared" si="484"/>
        <v>0</v>
      </c>
      <c r="Y3412" t="b">
        <f t="shared" si="485"/>
        <v>0</v>
      </c>
    </row>
    <row r="3413" spans="1:25" x14ac:dyDescent="0.3">
      <c r="A3413">
        <v>3411</v>
      </c>
      <c r="B3413" t="s">
        <v>83</v>
      </c>
      <c r="C3413" t="s">
        <v>114</v>
      </c>
      <c r="D3413" t="s">
        <v>107</v>
      </c>
      <c r="E3413" t="s">
        <v>100</v>
      </c>
      <c r="F3413" t="s">
        <v>87</v>
      </c>
      <c r="G3413" t="s">
        <v>115</v>
      </c>
      <c r="H3413">
        <v>1956</v>
      </c>
      <c r="I3413">
        <v>168</v>
      </c>
      <c r="J3413">
        <v>16.3</v>
      </c>
      <c r="K3413">
        <v>16</v>
      </c>
      <c r="L3413">
        <v>2021</v>
      </c>
      <c r="M3413">
        <v>75810</v>
      </c>
      <c r="N3413">
        <v>1</v>
      </c>
      <c r="O3413">
        <v>0</v>
      </c>
      <c r="P3413">
        <v>8.36</v>
      </c>
      <c r="Q3413" t="b">
        <f t="shared" si="477"/>
        <v>1</v>
      </c>
      <c r="R3413" t="b">
        <f t="shared" si="478"/>
        <v>0</v>
      </c>
      <c r="S3413" t="b">
        <f t="shared" si="479"/>
        <v>1</v>
      </c>
      <c r="T3413" t="b">
        <f t="shared" si="480"/>
        <v>0</v>
      </c>
      <c r="U3413" t="b">
        <f t="shared" si="481"/>
        <v>0</v>
      </c>
      <c r="V3413" t="b">
        <f t="shared" si="482"/>
        <v>0</v>
      </c>
      <c r="W3413" t="b">
        <f t="shared" si="483"/>
        <v>1</v>
      </c>
      <c r="X3413" t="b">
        <f t="shared" si="484"/>
        <v>0</v>
      </c>
      <c r="Y3413" t="b">
        <f t="shared" si="485"/>
        <v>0</v>
      </c>
    </row>
    <row r="3414" spans="1:25" x14ac:dyDescent="0.3">
      <c r="A3414">
        <v>3412</v>
      </c>
      <c r="B3414" t="s">
        <v>83</v>
      </c>
      <c r="C3414" t="s">
        <v>114</v>
      </c>
      <c r="D3414" t="s">
        <v>107</v>
      </c>
      <c r="E3414" t="s">
        <v>100</v>
      </c>
      <c r="F3414" t="s">
        <v>87</v>
      </c>
      <c r="G3414" t="s">
        <v>115</v>
      </c>
      <c r="H3414">
        <v>1956</v>
      </c>
      <c r="I3414">
        <v>168</v>
      </c>
      <c r="J3414">
        <v>16.3</v>
      </c>
      <c r="K3414">
        <v>16</v>
      </c>
      <c r="L3414">
        <v>2026</v>
      </c>
      <c r="M3414">
        <v>8841</v>
      </c>
      <c r="N3414">
        <v>1</v>
      </c>
      <c r="O3414">
        <v>1</v>
      </c>
      <c r="P3414">
        <v>14.72</v>
      </c>
      <c r="Q3414" t="b">
        <f t="shared" si="477"/>
        <v>1</v>
      </c>
      <c r="R3414" t="b">
        <f t="shared" si="478"/>
        <v>0</v>
      </c>
      <c r="S3414" t="b">
        <f t="shared" si="479"/>
        <v>0</v>
      </c>
      <c r="T3414" t="b">
        <f t="shared" si="480"/>
        <v>0</v>
      </c>
      <c r="U3414" t="b">
        <f t="shared" si="481"/>
        <v>0</v>
      </c>
      <c r="V3414" t="b">
        <f t="shared" si="482"/>
        <v>1</v>
      </c>
      <c r="W3414" t="b">
        <f t="shared" si="483"/>
        <v>1</v>
      </c>
      <c r="X3414" t="b">
        <f t="shared" si="484"/>
        <v>0</v>
      </c>
      <c r="Y3414" t="b">
        <f t="shared" si="485"/>
        <v>0</v>
      </c>
    </row>
    <row r="3415" spans="1:25" x14ac:dyDescent="0.3">
      <c r="A3415">
        <v>3413</v>
      </c>
      <c r="B3415" t="s">
        <v>83</v>
      </c>
      <c r="C3415" t="s">
        <v>114</v>
      </c>
      <c r="D3415" t="s">
        <v>107</v>
      </c>
      <c r="E3415" t="s">
        <v>100</v>
      </c>
      <c r="F3415" t="s">
        <v>87</v>
      </c>
      <c r="G3415" t="s">
        <v>115</v>
      </c>
      <c r="H3415">
        <v>1956</v>
      </c>
      <c r="I3415">
        <v>168</v>
      </c>
      <c r="J3415">
        <v>16.3</v>
      </c>
      <c r="K3415">
        <v>16</v>
      </c>
      <c r="L3415">
        <v>2025</v>
      </c>
      <c r="M3415">
        <v>27439</v>
      </c>
      <c r="N3415">
        <v>1</v>
      </c>
      <c r="O3415">
        <v>0</v>
      </c>
      <c r="P3415">
        <v>13.88</v>
      </c>
      <c r="Q3415" t="b">
        <f t="shared" si="477"/>
        <v>1</v>
      </c>
      <c r="R3415" t="b">
        <f t="shared" si="478"/>
        <v>0</v>
      </c>
      <c r="S3415" t="b">
        <f t="shared" si="479"/>
        <v>0</v>
      </c>
      <c r="T3415" t="b">
        <f t="shared" si="480"/>
        <v>0</v>
      </c>
      <c r="U3415" t="b">
        <f t="shared" si="481"/>
        <v>0</v>
      </c>
      <c r="V3415" t="b">
        <f t="shared" si="482"/>
        <v>1</v>
      </c>
      <c r="W3415" t="b">
        <f t="shared" si="483"/>
        <v>1</v>
      </c>
      <c r="X3415" t="b">
        <f t="shared" si="484"/>
        <v>0</v>
      </c>
      <c r="Y3415" t="b">
        <f t="shared" si="485"/>
        <v>0</v>
      </c>
    </row>
    <row r="3416" spans="1:25" x14ac:dyDescent="0.3">
      <c r="A3416">
        <v>3414</v>
      </c>
      <c r="B3416" t="s">
        <v>83</v>
      </c>
      <c r="C3416" t="s">
        <v>114</v>
      </c>
      <c r="D3416" t="s">
        <v>107</v>
      </c>
      <c r="E3416" t="s">
        <v>100</v>
      </c>
      <c r="F3416" t="s">
        <v>87</v>
      </c>
      <c r="G3416" t="s">
        <v>115</v>
      </c>
      <c r="H3416">
        <v>1956</v>
      </c>
      <c r="I3416">
        <v>168</v>
      </c>
      <c r="J3416">
        <v>16.3</v>
      </c>
      <c r="K3416">
        <v>16</v>
      </c>
      <c r="L3416">
        <v>2026</v>
      </c>
      <c r="M3416">
        <v>5319</v>
      </c>
      <c r="N3416">
        <v>3</v>
      </c>
      <c r="O3416">
        <v>1</v>
      </c>
      <c r="P3416">
        <v>14.49</v>
      </c>
      <c r="Q3416" t="b">
        <f t="shared" si="477"/>
        <v>1</v>
      </c>
      <c r="R3416" t="b">
        <f t="shared" si="478"/>
        <v>0</v>
      </c>
      <c r="S3416" t="b">
        <f t="shared" si="479"/>
        <v>0</v>
      </c>
      <c r="T3416" t="b">
        <f t="shared" si="480"/>
        <v>0</v>
      </c>
      <c r="U3416" t="b">
        <f t="shared" si="481"/>
        <v>0</v>
      </c>
      <c r="V3416" t="b">
        <f t="shared" si="482"/>
        <v>1</v>
      </c>
      <c r="W3416" t="b">
        <f t="shared" si="483"/>
        <v>1</v>
      </c>
      <c r="X3416" t="b">
        <f t="shared" si="484"/>
        <v>0</v>
      </c>
      <c r="Y3416" t="b">
        <f t="shared" si="485"/>
        <v>0</v>
      </c>
    </row>
    <row r="3417" spans="1:25" x14ac:dyDescent="0.3">
      <c r="A3417">
        <v>3415</v>
      </c>
      <c r="B3417" t="s">
        <v>83</v>
      </c>
      <c r="C3417" t="s">
        <v>114</v>
      </c>
      <c r="D3417" t="s">
        <v>107</v>
      </c>
      <c r="E3417" t="s">
        <v>100</v>
      </c>
      <c r="F3417" t="s">
        <v>87</v>
      </c>
      <c r="G3417" t="s">
        <v>115</v>
      </c>
      <c r="H3417">
        <v>1956</v>
      </c>
      <c r="I3417">
        <v>168</v>
      </c>
      <c r="J3417">
        <v>16.3</v>
      </c>
      <c r="K3417">
        <v>16</v>
      </c>
      <c r="L3417">
        <v>2025</v>
      </c>
      <c r="M3417">
        <v>12965</v>
      </c>
      <c r="N3417">
        <v>1</v>
      </c>
      <c r="O3417">
        <v>0</v>
      </c>
      <c r="P3417">
        <v>14.39</v>
      </c>
      <c r="Q3417" t="b">
        <f t="shared" si="477"/>
        <v>1</v>
      </c>
      <c r="R3417" t="b">
        <f t="shared" si="478"/>
        <v>0</v>
      </c>
      <c r="S3417" t="b">
        <f t="shared" si="479"/>
        <v>0</v>
      </c>
      <c r="T3417" t="b">
        <f t="shared" si="480"/>
        <v>0</v>
      </c>
      <c r="U3417" t="b">
        <f t="shared" si="481"/>
        <v>0</v>
      </c>
      <c r="V3417" t="b">
        <f t="shared" si="482"/>
        <v>1</v>
      </c>
      <c r="W3417" t="b">
        <f t="shared" si="483"/>
        <v>1</v>
      </c>
      <c r="X3417" t="b">
        <f t="shared" si="484"/>
        <v>0</v>
      </c>
      <c r="Y3417" t="b">
        <f t="shared" si="485"/>
        <v>0</v>
      </c>
    </row>
    <row r="3418" spans="1:25" x14ac:dyDescent="0.3">
      <c r="A3418">
        <v>3416</v>
      </c>
      <c r="B3418" t="s">
        <v>83</v>
      </c>
      <c r="C3418" t="s">
        <v>114</v>
      </c>
      <c r="D3418" t="s">
        <v>107</v>
      </c>
      <c r="E3418" t="s">
        <v>100</v>
      </c>
      <c r="F3418" t="s">
        <v>87</v>
      </c>
      <c r="G3418" t="s">
        <v>115</v>
      </c>
      <c r="H3418">
        <v>1956</v>
      </c>
      <c r="I3418">
        <v>168</v>
      </c>
      <c r="J3418">
        <v>16.3</v>
      </c>
      <c r="K3418">
        <v>16</v>
      </c>
      <c r="L3418">
        <v>2026</v>
      </c>
      <c r="M3418">
        <v>5721</v>
      </c>
      <c r="N3418">
        <v>1</v>
      </c>
      <c r="O3418">
        <v>0</v>
      </c>
      <c r="P3418">
        <v>15.89</v>
      </c>
      <c r="Q3418" t="b">
        <f t="shared" si="477"/>
        <v>1</v>
      </c>
      <c r="R3418" t="b">
        <f t="shared" si="478"/>
        <v>0</v>
      </c>
      <c r="S3418" t="b">
        <f t="shared" si="479"/>
        <v>0</v>
      </c>
      <c r="T3418" t="b">
        <f t="shared" si="480"/>
        <v>0</v>
      </c>
      <c r="U3418" t="b">
        <f t="shared" si="481"/>
        <v>0</v>
      </c>
      <c r="V3418" t="b">
        <f t="shared" si="482"/>
        <v>1</v>
      </c>
      <c r="W3418" t="b">
        <f t="shared" si="483"/>
        <v>1</v>
      </c>
      <c r="X3418" t="b">
        <f t="shared" si="484"/>
        <v>0</v>
      </c>
      <c r="Y3418" t="b">
        <f t="shared" si="485"/>
        <v>0</v>
      </c>
    </row>
    <row r="3419" spans="1:25" x14ac:dyDescent="0.3">
      <c r="A3419">
        <v>3417</v>
      </c>
      <c r="B3419" t="s">
        <v>83</v>
      </c>
      <c r="C3419" t="s">
        <v>114</v>
      </c>
      <c r="D3419" t="s">
        <v>107</v>
      </c>
      <c r="E3419" t="s">
        <v>100</v>
      </c>
      <c r="F3419" t="s">
        <v>87</v>
      </c>
      <c r="G3419" t="s">
        <v>115</v>
      </c>
      <c r="H3419">
        <v>1956</v>
      </c>
      <c r="I3419">
        <v>168</v>
      </c>
      <c r="J3419">
        <v>16.3</v>
      </c>
      <c r="K3419">
        <v>16</v>
      </c>
      <c r="L3419">
        <v>2024</v>
      </c>
      <c r="M3419">
        <v>46386</v>
      </c>
      <c r="N3419">
        <v>1</v>
      </c>
      <c r="O3419">
        <v>0</v>
      </c>
      <c r="P3419">
        <v>12.31</v>
      </c>
      <c r="Q3419" t="b">
        <f t="shared" si="477"/>
        <v>1</v>
      </c>
      <c r="R3419" t="b">
        <f t="shared" si="478"/>
        <v>0</v>
      </c>
      <c r="S3419" t="b">
        <f t="shared" si="479"/>
        <v>1</v>
      </c>
      <c r="T3419" t="b">
        <f t="shared" si="480"/>
        <v>0</v>
      </c>
      <c r="U3419" t="b">
        <f t="shared" si="481"/>
        <v>0</v>
      </c>
      <c r="V3419" t="b">
        <f t="shared" si="482"/>
        <v>1</v>
      </c>
      <c r="W3419" t="b">
        <f t="shared" si="483"/>
        <v>1</v>
      </c>
      <c r="X3419" t="b">
        <f t="shared" si="484"/>
        <v>0</v>
      </c>
      <c r="Y3419" t="b">
        <f t="shared" si="485"/>
        <v>0</v>
      </c>
    </row>
    <row r="3420" spans="1:25" x14ac:dyDescent="0.3">
      <c r="A3420">
        <v>3418</v>
      </c>
      <c r="B3420" t="s">
        <v>83</v>
      </c>
      <c r="C3420" t="s">
        <v>114</v>
      </c>
      <c r="D3420" t="s">
        <v>107</v>
      </c>
      <c r="E3420" t="s">
        <v>100</v>
      </c>
      <c r="F3420" t="s">
        <v>87</v>
      </c>
      <c r="G3420" t="s">
        <v>115</v>
      </c>
      <c r="H3420">
        <v>1956</v>
      </c>
      <c r="I3420">
        <v>168</v>
      </c>
      <c r="J3420">
        <v>16.3</v>
      </c>
      <c r="K3420">
        <v>16</v>
      </c>
      <c r="L3420">
        <v>2024</v>
      </c>
      <c r="M3420">
        <v>34323</v>
      </c>
      <c r="N3420">
        <v>1</v>
      </c>
      <c r="O3420">
        <v>1</v>
      </c>
      <c r="P3420">
        <v>11.61</v>
      </c>
      <c r="Q3420" t="b">
        <f t="shared" si="477"/>
        <v>1</v>
      </c>
      <c r="R3420" t="b">
        <f t="shared" si="478"/>
        <v>0</v>
      </c>
      <c r="S3420" t="b">
        <f t="shared" si="479"/>
        <v>0</v>
      </c>
      <c r="T3420" t="b">
        <f t="shared" si="480"/>
        <v>0</v>
      </c>
      <c r="U3420" t="b">
        <f t="shared" si="481"/>
        <v>0</v>
      </c>
      <c r="V3420" t="b">
        <f t="shared" si="482"/>
        <v>1</v>
      </c>
      <c r="W3420" t="b">
        <f t="shared" si="483"/>
        <v>1</v>
      </c>
      <c r="X3420" t="b">
        <f t="shared" si="484"/>
        <v>0</v>
      </c>
      <c r="Y3420" t="b">
        <f t="shared" si="485"/>
        <v>0</v>
      </c>
    </row>
    <row r="3421" spans="1:25" x14ac:dyDescent="0.3">
      <c r="A3421">
        <v>3419</v>
      </c>
      <c r="B3421" t="s">
        <v>83</v>
      </c>
      <c r="C3421" t="s">
        <v>114</v>
      </c>
      <c r="D3421" t="s">
        <v>107</v>
      </c>
      <c r="E3421" t="s">
        <v>100</v>
      </c>
      <c r="F3421" t="s">
        <v>87</v>
      </c>
      <c r="G3421" t="s">
        <v>115</v>
      </c>
      <c r="H3421">
        <v>1956</v>
      </c>
      <c r="I3421">
        <v>168</v>
      </c>
      <c r="J3421">
        <v>16.3</v>
      </c>
      <c r="K3421">
        <v>16</v>
      </c>
      <c r="L3421">
        <v>2021</v>
      </c>
      <c r="M3421">
        <v>62364</v>
      </c>
      <c r="N3421">
        <v>2</v>
      </c>
      <c r="O3421">
        <v>0</v>
      </c>
      <c r="P3421">
        <v>7.99</v>
      </c>
      <c r="Q3421" t="b">
        <f t="shared" si="477"/>
        <v>1</v>
      </c>
      <c r="R3421" t="b">
        <f t="shared" si="478"/>
        <v>0</v>
      </c>
      <c r="S3421" t="b">
        <f t="shared" si="479"/>
        <v>1</v>
      </c>
      <c r="T3421" t="b">
        <f t="shared" si="480"/>
        <v>0</v>
      </c>
      <c r="U3421" t="b">
        <f t="shared" si="481"/>
        <v>0</v>
      </c>
      <c r="V3421" t="b">
        <f t="shared" si="482"/>
        <v>0</v>
      </c>
      <c r="W3421" t="b">
        <f t="shared" si="483"/>
        <v>1</v>
      </c>
      <c r="X3421" t="b">
        <f t="shared" si="484"/>
        <v>0</v>
      </c>
      <c r="Y3421" t="b">
        <f t="shared" si="485"/>
        <v>0</v>
      </c>
    </row>
    <row r="3422" spans="1:25" x14ac:dyDescent="0.3">
      <c r="A3422">
        <v>3420</v>
      </c>
      <c r="B3422" t="s">
        <v>83</v>
      </c>
      <c r="C3422" t="s">
        <v>114</v>
      </c>
      <c r="D3422" t="s">
        <v>107</v>
      </c>
      <c r="E3422" t="s">
        <v>100</v>
      </c>
      <c r="F3422" t="s">
        <v>87</v>
      </c>
      <c r="G3422" t="s">
        <v>115</v>
      </c>
      <c r="H3422">
        <v>1956</v>
      </c>
      <c r="I3422">
        <v>168</v>
      </c>
      <c r="J3422">
        <v>16.3</v>
      </c>
      <c r="K3422">
        <v>16</v>
      </c>
      <c r="L3422">
        <v>2024</v>
      </c>
      <c r="M3422">
        <v>41327</v>
      </c>
      <c r="N3422">
        <v>1</v>
      </c>
      <c r="O3422">
        <v>0</v>
      </c>
      <c r="P3422">
        <v>12.28</v>
      </c>
      <c r="Q3422" t="b">
        <f t="shared" si="477"/>
        <v>1</v>
      </c>
      <c r="R3422" t="b">
        <f t="shared" si="478"/>
        <v>0</v>
      </c>
      <c r="S3422" t="b">
        <f t="shared" si="479"/>
        <v>1</v>
      </c>
      <c r="T3422" t="b">
        <f t="shared" si="480"/>
        <v>0</v>
      </c>
      <c r="U3422" t="b">
        <f t="shared" si="481"/>
        <v>0</v>
      </c>
      <c r="V3422" t="b">
        <f t="shared" si="482"/>
        <v>1</v>
      </c>
      <c r="W3422" t="b">
        <f t="shared" si="483"/>
        <v>1</v>
      </c>
      <c r="X3422" t="b">
        <f t="shared" si="484"/>
        <v>0</v>
      </c>
      <c r="Y3422" t="b">
        <f t="shared" si="485"/>
        <v>0</v>
      </c>
    </row>
    <row r="3423" spans="1:25" x14ac:dyDescent="0.3">
      <c r="A3423">
        <v>3421</v>
      </c>
      <c r="B3423" t="s">
        <v>83</v>
      </c>
      <c r="C3423" t="s">
        <v>114</v>
      </c>
      <c r="D3423" t="s">
        <v>107</v>
      </c>
      <c r="E3423" t="s">
        <v>100</v>
      </c>
      <c r="F3423" t="s">
        <v>87</v>
      </c>
      <c r="G3423" t="s">
        <v>115</v>
      </c>
      <c r="H3423">
        <v>1956</v>
      </c>
      <c r="I3423">
        <v>168</v>
      </c>
      <c r="J3423">
        <v>16.3</v>
      </c>
      <c r="K3423">
        <v>16</v>
      </c>
      <c r="L3423">
        <v>2025</v>
      </c>
      <c r="M3423">
        <v>17781</v>
      </c>
      <c r="N3423">
        <v>1</v>
      </c>
      <c r="O3423">
        <v>0</v>
      </c>
      <c r="P3423">
        <v>14.09</v>
      </c>
      <c r="Q3423" t="b">
        <f t="shared" si="477"/>
        <v>1</v>
      </c>
      <c r="R3423" t="b">
        <f t="shared" si="478"/>
        <v>0</v>
      </c>
      <c r="S3423" t="b">
        <f t="shared" si="479"/>
        <v>0</v>
      </c>
      <c r="T3423" t="b">
        <f t="shared" si="480"/>
        <v>0</v>
      </c>
      <c r="U3423" t="b">
        <f t="shared" si="481"/>
        <v>0</v>
      </c>
      <c r="V3423" t="b">
        <f t="shared" si="482"/>
        <v>1</v>
      </c>
      <c r="W3423" t="b">
        <f t="shared" si="483"/>
        <v>1</v>
      </c>
      <c r="X3423" t="b">
        <f t="shared" si="484"/>
        <v>0</v>
      </c>
      <c r="Y3423" t="b">
        <f t="shared" si="485"/>
        <v>0</v>
      </c>
    </row>
    <row r="3424" spans="1:25" x14ac:dyDescent="0.3">
      <c r="A3424">
        <v>3422</v>
      </c>
      <c r="B3424" t="s">
        <v>83</v>
      </c>
      <c r="C3424" t="s">
        <v>114</v>
      </c>
      <c r="D3424" t="s">
        <v>107</v>
      </c>
      <c r="E3424" t="s">
        <v>100</v>
      </c>
      <c r="F3424" t="s">
        <v>87</v>
      </c>
      <c r="G3424" t="s">
        <v>115</v>
      </c>
      <c r="H3424">
        <v>1956</v>
      </c>
      <c r="I3424">
        <v>168</v>
      </c>
      <c r="J3424">
        <v>16.3</v>
      </c>
      <c r="K3424">
        <v>16</v>
      </c>
      <c r="L3424">
        <v>2022</v>
      </c>
      <c r="M3424">
        <v>45384</v>
      </c>
      <c r="N3424">
        <v>1</v>
      </c>
      <c r="O3424">
        <v>0</v>
      </c>
      <c r="P3424">
        <v>10.01</v>
      </c>
      <c r="Q3424" t="b">
        <f t="shared" si="477"/>
        <v>1</v>
      </c>
      <c r="R3424" t="b">
        <f t="shared" si="478"/>
        <v>0</v>
      </c>
      <c r="S3424" t="b">
        <f t="shared" si="479"/>
        <v>1</v>
      </c>
      <c r="T3424" t="b">
        <f t="shared" si="480"/>
        <v>0</v>
      </c>
      <c r="U3424" t="b">
        <f t="shared" si="481"/>
        <v>0</v>
      </c>
      <c r="V3424" t="b">
        <f t="shared" si="482"/>
        <v>0</v>
      </c>
      <c r="W3424" t="b">
        <f t="shared" si="483"/>
        <v>1</v>
      </c>
      <c r="X3424" t="b">
        <f t="shared" si="484"/>
        <v>0</v>
      </c>
      <c r="Y3424" t="b">
        <f t="shared" si="485"/>
        <v>0</v>
      </c>
    </row>
    <row r="3425" spans="1:25" x14ac:dyDescent="0.3">
      <c r="A3425">
        <v>3423</v>
      </c>
      <c r="B3425" t="s">
        <v>83</v>
      </c>
      <c r="C3425" t="s">
        <v>114</v>
      </c>
      <c r="D3425" t="s">
        <v>107</v>
      </c>
      <c r="E3425" t="s">
        <v>100</v>
      </c>
      <c r="F3425" t="s">
        <v>87</v>
      </c>
      <c r="G3425" t="s">
        <v>115</v>
      </c>
      <c r="H3425">
        <v>1956</v>
      </c>
      <c r="I3425">
        <v>168</v>
      </c>
      <c r="J3425">
        <v>16.3</v>
      </c>
      <c r="K3425">
        <v>16</v>
      </c>
      <c r="L3425">
        <v>2022</v>
      </c>
      <c r="M3425">
        <v>74249</v>
      </c>
      <c r="N3425">
        <v>2</v>
      </c>
      <c r="O3425">
        <v>0</v>
      </c>
      <c r="P3425">
        <v>9.3000000000000007</v>
      </c>
      <c r="Q3425" t="b">
        <f t="shared" si="477"/>
        <v>1</v>
      </c>
      <c r="R3425" t="b">
        <f t="shared" si="478"/>
        <v>0</v>
      </c>
      <c r="S3425" t="b">
        <f t="shared" si="479"/>
        <v>1</v>
      </c>
      <c r="T3425" t="b">
        <f t="shared" si="480"/>
        <v>0</v>
      </c>
      <c r="U3425" t="b">
        <f t="shared" si="481"/>
        <v>0</v>
      </c>
      <c r="V3425" t="b">
        <f t="shared" si="482"/>
        <v>0</v>
      </c>
      <c r="W3425" t="b">
        <f t="shared" si="483"/>
        <v>1</v>
      </c>
      <c r="X3425" t="b">
        <f t="shared" si="484"/>
        <v>0</v>
      </c>
      <c r="Y3425" t="b">
        <f t="shared" si="485"/>
        <v>0</v>
      </c>
    </row>
    <row r="3426" spans="1:25" x14ac:dyDescent="0.3">
      <c r="A3426">
        <v>3424</v>
      </c>
      <c r="B3426" t="s">
        <v>83</v>
      </c>
      <c r="C3426" t="s">
        <v>114</v>
      </c>
      <c r="D3426" t="s">
        <v>107</v>
      </c>
      <c r="E3426" t="s">
        <v>100</v>
      </c>
      <c r="F3426" t="s">
        <v>87</v>
      </c>
      <c r="G3426" t="s">
        <v>115</v>
      </c>
      <c r="H3426">
        <v>1956</v>
      </c>
      <c r="I3426">
        <v>168</v>
      </c>
      <c r="J3426">
        <v>16.3</v>
      </c>
      <c r="K3426">
        <v>16</v>
      </c>
      <c r="L3426">
        <v>2025</v>
      </c>
      <c r="M3426">
        <v>23905</v>
      </c>
      <c r="N3426">
        <v>1</v>
      </c>
      <c r="O3426">
        <v>0</v>
      </c>
      <c r="P3426">
        <v>14.23</v>
      </c>
      <c r="Q3426" t="b">
        <f t="shared" si="477"/>
        <v>1</v>
      </c>
      <c r="R3426" t="b">
        <f t="shared" si="478"/>
        <v>0</v>
      </c>
      <c r="S3426" t="b">
        <f t="shared" si="479"/>
        <v>0</v>
      </c>
      <c r="T3426" t="b">
        <f t="shared" si="480"/>
        <v>0</v>
      </c>
      <c r="U3426" t="b">
        <f t="shared" si="481"/>
        <v>0</v>
      </c>
      <c r="V3426" t="b">
        <f t="shared" si="482"/>
        <v>1</v>
      </c>
      <c r="W3426" t="b">
        <f t="shared" si="483"/>
        <v>1</v>
      </c>
      <c r="X3426" t="b">
        <f t="shared" si="484"/>
        <v>0</v>
      </c>
      <c r="Y3426" t="b">
        <f t="shared" si="485"/>
        <v>0</v>
      </c>
    </row>
    <row r="3427" spans="1:25" x14ac:dyDescent="0.3">
      <c r="A3427">
        <v>3425</v>
      </c>
      <c r="B3427" t="s">
        <v>83</v>
      </c>
      <c r="C3427" t="s">
        <v>114</v>
      </c>
      <c r="D3427" t="s">
        <v>107</v>
      </c>
      <c r="E3427" t="s">
        <v>100</v>
      </c>
      <c r="F3427" t="s">
        <v>87</v>
      </c>
      <c r="G3427" t="s">
        <v>115</v>
      </c>
      <c r="H3427">
        <v>1956</v>
      </c>
      <c r="I3427">
        <v>168</v>
      </c>
      <c r="J3427">
        <v>16.3</v>
      </c>
      <c r="K3427">
        <v>16</v>
      </c>
      <c r="L3427">
        <v>2026</v>
      </c>
      <c r="M3427">
        <v>5582</v>
      </c>
      <c r="N3427">
        <v>2</v>
      </c>
      <c r="O3427">
        <v>0</v>
      </c>
      <c r="P3427">
        <v>15.18</v>
      </c>
      <c r="Q3427" t="b">
        <f t="shared" si="477"/>
        <v>1</v>
      </c>
      <c r="R3427" t="b">
        <f t="shared" si="478"/>
        <v>0</v>
      </c>
      <c r="S3427" t="b">
        <f t="shared" si="479"/>
        <v>0</v>
      </c>
      <c r="T3427" t="b">
        <f t="shared" si="480"/>
        <v>0</v>
      </c>
      <c r="U3427" t="b">
        <f t="shared" si="481"/>
        <v>0</v>
      </c>
      <c r="V3427" t="b">
        <f t="shared" si="482"/>
        <v>1</v>
      </c>
      <c r="W3427" t="b">
        <f t="shared" si="483"/>
        <v>1</v>
      </c>
      <c r="X3427" t="b">
        <f t="shared" si="484"/>
        <v>0</v>
      </c>
      <c r="Y3427" t="b">
        <f t="shared" si="485"/>
        <v>0</v>
      </c>
    </row>
    <row r="3428" spans="1:25" x14ac:dyDescent="0.3">
      <c r="A3428">
        <v>3426</v>
      </c>
      <c r="B3428" t="s">
        <v>83</v>
      </c>
      <c r="C3428" t="s">
        <v>114</v>
      </c>
      <c r="D3428" t="s">
        <v>107</v>
      </c>
      <c r="E3428" t="s">
        <v>100</v>
      </c>
      <c r="F3428" t="s">
        <v>87</v>
      </c>
      <c r="G3428" t="s">
        <v>115</v>
      </c>
      <c r="H3428">
        <v>1956</v>
      </c>
      <c r="I3428">
        <v>168</v>
      </c>
      <c r="J3428">
        <v>16.3</v>
      </c>
      <c r="K3428">
        <v>16</v>
      </c>
      <c r="L3428">
        <v>2021</v>
      </c>
      <c r="M3428">
        <v>107790</v>
      </c>
      <c r="N3428">
        <v>3</v>
      </c>
      <c r="O3428">
        <v>0</v>
      </c>
      <c r="P3428">
        <v>6.81</v>
      </c>
      <c r="Q3428" t="b">
        <f t="shared" si="477"/>
        <v>1</v>
      </c>
      <c r="R3428" t="b">
        <f t="shared" si="478"/>
        <v>0</v>
      </c>
      <c r="S3428" t="b">
        <f t="shared" si="479"/>
        <v>1</v>
      </c>
      <c r="T3428" t="b">
        <f t="shared" si="480"/>
        <v>0</v>
      </c>
      <c r="U3428" t="b">
        <f t="shared" si="481"/>
        <v>0</v>
      </c>
      <c r="V3428" t="b">
        <f t="shared" si="482"/>
        <v>0</v>
      </c>
      <c r="W3428" t="b">
        <f t="shared" si="483"/>
        <v>0</v>
      </c>
      <c r="X3428" t="b">
        <f t="shared" si="484"/>
        <v>0</v>
      </c>
      <c r="Y3428" t="b">
        <f t="shared" si="485"/>
        <v>0</v>
      </c>
    </row>
    <row r="3429" spans="1:25" x14ac:dyDescent="0.3">
      <c r="A3429">
        <v>3427</v>
      </c>
      <c r="B3429" t="s">
        <v>83</v>
      </c>
      <c r="C3429" t="s">
        <v>114</v>
      </c>
      <c r="D3429" t="s">
        <v>107</v>
      </c>
      <c r="E3429" t="s">
        <v>100</v>
      </c>
      <c r="F3429" t="s">
        <v>87</v>
      </c>
      <c r="G3429" t="s">
        <v>115</v>
      </c>
      <c r="H3429">
        <v>1956</v>
      </c>
      <c r="I3429">
        <v>168</v>
      </c>
      <c r="J3429">
        <v>16.3</v>
      </c>
      <c r="K3429">
        <v>16</v>
      </c>
      <c r="L3429">
        <v>2022</v>
      </c>
      <c r="M3429">
        <v>38942</v>
      </c>
      <c r="N3429">
        <v>1</v>
      </c>
      <c r="O3429">
        <v>0</v>
      </c>
      <c r="P3429">
        <v>10.4</v>
      </c>
      <c r="Q3429" t="b">
        <f t="shared" si="477"/>
        <v>1</v>
      </c>
      <c r="R3429" t="b">
        <f t="shared" si="478"/>
        <v>0</v>
      </c>
      <c r="S3429" t="b">
        <f t="shared" si="479"/>
        <v>0</v>
      </c>
      <c r="T3429" t="b">
        <f t="shared" si="480"/>
        <v>0</v>
      </c>
      <c r="U3429" t="b">
        <f t="shared" si="481"/>
        <v>0</v>
      </c>
      <c r="V3429" t="b">
        <f t="shared" si="482"/>
        <v>0</v>
      </c>
      <c r="W3429" t="b">
        <f t="shared" si="483"/>
        <v>1</v>
      </c>
      <c r="X3429" t="b">
        <f t="shared" si="484"/>
        <v>0</v>
      </c>
      <c r="Y3429" t="b">
        <f t="shared" si="485"/>
        <v>0</v>
      </c>
    </row>
    <row r="3430" spans="1:25" x14ac:dyDescent="0.3">
      <c r="A3430">
        <v>3428</v>
      </c>
      <c r="B3430" t="s">
        <v>83</v>
      </c>
      <c r="C3430" t="s">
        <v>114</v>
      </c>
      <c r="D3430" t="s">
        <v>107</v>
      </c>
      <c r="E3430" t="s">
        <v>100</v>
      </c>
      <c r="F3430" t="s">
        <v>87</v>
      </c>
      <c r="G3430" t="s">
        <v>115</v>
      </c>
      <c r="H3430">
        <v>1956</v>
      </c>
      <c r="I3430">
        <v>168</v>
      </c>
      <c r="J3430">
        <v>16.3</v>
      </c>
      <c r="K3430">
        <v>16</v>
      </c>
      <c r="L3430">
        <v>2024</v>
      </c>
      <c r="M3430">
        <v>30944</v>
      </c>
      <c r="N3430">
        <v>1</v>
      </c>
      <c r="O3430">
        <v>0</v>
      </c>
      <c r="P3430">
        <v>12.83</v>
      </c>
      <c r="Q3430" t="b">
        <f t="shared" si="477"/>
        <v>1</v>
      </c>
      <c r="R3430" t="b">
        <f t="shared" si="478"/>
        <v>0</v>
      </c>
      <c r="S3430" t="b">
        <f t="shared" si="479"/>
        <v>0</v>
      </c>
      <c r="T3430" t="b">
        <f t="shared" si="480"/>
        <v>0</v>
      </c>
      <c r="U3430" t="b">
        <f t="shared" si="481"/>
        <v>0</v>
      </c>
      <c r="V3430" t="b">
        <f t="shared" si="482"/>
        <v>1</v>
      </c>
      <c r="W3430" t="b">
        <f t="shared" si="483"/>
        <v>1</v>
      </c>
      <c r="X3430" t="b">
        <f t="shared" si="484"/>
        <v>0</v>
      </c>
      <c r="Y3430" t="b">
        <f t="shared" si="485"/>
        <v>0</v>
      </c>
    </row>
    <row r="3431" spans="1:25" x14ac:dyDescent="0.3">
      <c r="A3431">
        <v>3429</v>
      </c>
      <c r="B3431" t="s">
        <v>83</v>
      </c>
      <c r="C3431" t="s">
        <v>114</v>
      </c>
      <c r="D3431" t="s">
        <v>107</v>
      </c>
      <c r="E3431" t="s">
        <v>100</v>
      </c>
      <c r="F3431" t="s">
        <v>87</v>
      </c>
      <c r="G3431" t="s">
        <v>115</v>
      </c>
      <c r="H3431">
        <v>1956</v>
      </c>
      <c r="I3431">
        <v>168</v>
      </c>
      <c r="J3431">
        <v>16.3</v>
      </c>
      <c r="K3431">
        <v>16</v>
      </c>
      <c r="L3431">
        <v>2023</v>
      </c>
      <c r="M3431">
        <v>46066</v>
      </c>
      <c r="N3431">
        <v>1</v>
      </c>
      <c r="O3431">
        <v>0</v>
      </c>
      <c r="P3431">
        <v>11.34</v>
      </c>
      <c r="Q3431" t="b">
        <f t="shared" si="477"/>
        <v>1</v>
      </c>
      <c r="R3431" t="b">
        <f t="shared" si="478"/>
        <v>0</v>
      </c>
      <c r="S3431" t="b">
        <f t="shared" si="479"/>
        <v>1</v>
      </c>
      <c r="T3431" t="b">
        <f t="shared" si="480"/>
        <v>0</v>
      </c>
      <c r="U3431" t="b">
        <f t="shared" si="481"/>
        <v>0</v>
      </c>
      <c r="V3431" t="b">
        <f t="shared" si="482"/>
        <v>1</v>
      </c>
      <c r="W3431" t="b">
        <f t="shared" si="483"/>
        <v>1</v>
      </c>
      <c r="X3431" t="b">
        <f t="shared" si="484"/>
        <v>0</v>
      </c>
      <c r="Y3431" t="b">
        <f t="shared" si="485"/>
        <v>0</v>
      </c>
    </row>
    <row r="3432" spans="1:25" x14ac:dyDescent="0.3">
      <c r="A3432">
        <v>3430</v>
      </c>
      <c r="B3432" t="s">
        <v>83</v>
      </c>
      <c r="C3432" t="s">
        <v>114</v>
      </c>
      <c r="D3432" t="s">
        <v>107</v>
      </c>
      <c r="E3432" t="s">
        <v>100</v>
      </c>
      <c r="F3432" t="s">
        <v>87</v>
      </c>
      <c r="G3432" t="s">
        <v>115</v>
      </c>
      <c r="H3432">
        <v>1956</v>
      </c>
      <c r="I3432">
        <v>168</v>
      </c>
      <c r="J3432">
        <v>16.3</v>
      </c>
      <c r="K3432">
        <v>16</v>
      </c>
      <c r="L3432">
        <v>2020</v>
      </c>
      <c r="M3432">
        <v>71929</v>
      </c>
      <c r="N3432">
        <v>1</v>
      </c>
      <c r="O3432">
        <v>0</v>
      </c>
      <c r="P3432">
        <v>6.97</v>
      </c>
      <c r="Q3432" t="b">
        <f t="shared" si="477"/>
        <v>1</v>
      </c>
      <c r="R3432" t="b">
        <f t="shared" si="478"/>
        <v>0</v>
      </c>
      <c r="S3432" t="b">
        <f t="shared" si="479"/>
        <v>1</v>
      </c>
      <c r="T3432" t="b">
        <f t="shared" si="480"/>
        <v>0</v>
      </c>
      <c r="U3432" t="b">
        <f t="shared" si="481"/>
        <v>0</v>
      </c>
      <c r="V3432" t="b">
        <f t="shared" si="482"/>
        <v>0</v>
      </c>
      <c r="W3432" t="b">
        <f t="shared" si="483"/>
        <v>0</v>
      </c>
      <c r="X3432" t="b">
        <f t="shared" si="484"/>
        <v>0</v>
      </c>
      <c r="Y3432" t="b">
        <f t="shared" si="485"/>
        <v>0</v>
      </c>
    </row>
    <row r="3433" spans="1:25" x14ac:dyDescent="0.3">
      <c r="A3433">
        <v>3431</v>
      </c>
      <c r="B3433" t="s">
        <v>83</v>
      </c>
      <c r="C3433" t="s">
        <v>114</v>
      </c>
      <c r="D3433" t="s">
        <v>107</v>
      </c>
      <c r="E3433" t="s">
        <v>100</v>
      </c>
      <c r="F3433" t="s">
        <v>87</v>
      </c>
      <c r="G3433" t="s">
        <v>115</v>
      </c>
      <c r="H3433">
        <v>1956</v>
      </c>
      <c r="I3433">
        <v>168</v>
      </c>
      <c r="J3433">
        <v>16.3</v>
      </c>
      <c r="K3433">
        <v>16</v>
      </c>
      <c r="L3433">
        <v>2025</v>
      </c>
      <c r="M3433">
        <v>26396</v>
      </c>
      <c r="N3433">
        <v>2</v>
      </c>
      <c r="O3433">
        <v>0</v>
      </c>
      <c r="P3433">
        <v>14.01</v>
      </c>
      <c r="Q3433" t="b">
        <f t="shared" si="477"/>
        <v>1</v>
      </c>
      <c r="R3433" t="b">
        <f t="shared" si="478"/>
        <v>0</v>
      </c>
      <c r="S3433" t="b">
        <f t="shared" si="479"/>
        <v>0</v>
      </c>
      <c r="T3433" t="b">
        <f t="shared" si="480"/>
        <v>0</v>
      </c>
      <c r="U3433" t="b">
        <f t="shared" si="481"/>
        <v>0</v>
      </c>
      <c r="V3433" t="b">
        <f t="shared" si="482"/>
        <v>1</v>
      </c>
      <c r="W3433" t="b">
        <f t="shared" si="483"/>
        <v>1</v>
      </c>
      <c r="X3433" t="b">
        <f t="shared" si="484"/>
        <v>0</v>
      </c>
      <c r="Y3433" t="b">
        <f t="shared" si="485"/>
        <v>0</v>
      </c>
    </row>
    <row r="3434" spans="1:25" x14ac:dyDescent="0.3">
      <c r="A3434">
        <v>3432</v>
      </c>
      <c r="B3434" t="s">
        <v>83</v>
      </c>
      <c r="C3434" t="s">
        <v>114</v>
      </c>
      <c r="D3434" t="s">
        <v>107</v>
      </c>
      <c r="E3434" t="s">
        <v>100</v>
      </c>
      <c r="F3434" t="s">
        <v>87</v>
      </c>
      <c r="G3434" t="s">
        <v>115</v>
      </c>
      <c r="H3434">
        <v>1956</v>
      </c>
      <c r="I3434">
        <v>168</v>
      </c>
      <c r="J3434">
        <v>16.3</v>
      </c>
      <c r="K3434">
        <v>16</v>
      </c>
      <c r="L3434">
        <v>2024</v>
      </c>
      <c r="M3434">
        <v>33678</v>
      </c>
      <c r="N3434">
        <v>1</v>
      </c>
      <c r="O3434">
        <v>1</v>
      </c>
      <c r="P3434">
        <v>11.97</v>
      </c>
      <c r="Q3434" t="b">
        <f t="shared" si="477"/>
        <v>1</v>
      </c>
      <c r="R3434" t="b">
        <f t="shared" si="478"/>
        <v>0</v>
      </c>
      <c r="S3434" t="b">
        <f t="shared" si="479"/>
        <v>0</v>
      </c>
      <c r="T3434" t="b">
        <f t="shared" si="480"/>
        <v>0</v>
      </c>
      <c r="U3434" t="b">
        <f t="shared" si="481"/>
        <v>0</v>
      </c>
      <c r="V3434" t="b">
        <f t="shared" si="482"/>
        <v>1</v>
      </c>
      <c r="W3434" t="b">
        <f t="shared" si="483"/>
        <v>1</v>
      </c>
      <c r="X3434" t="b">
        <f t="shared" si="484"/>
        <v>0</v>
      </c>
      <c r="Y3434" t="b">
        <f t="shared" si="485"/>
        <v>0</v>
      </c>
    </row>
    <row r="3435" spans="1:25" x14ac:dyDescent="0.3">
      <c r="A3435">
        <v>3433</v>
      </c>
      <c r="B3435" t="s">
        <v>83</v>
      </c>
      <c r="C3435" t="s">
        <v>114</v>
      </c>
      <c r="D3435" t="s">
        <v>107</v>
      </c>
      <c r="E3435" t="s">
        <v>100</v>
      </c>
      <c r="F3435" t="s">
        <v>87</v>
      </c>
      <c r="G3435" t="s">
        <v>115</v>
      </c>
      <c r="H3435">
        <v>1956</v>
      </c>
      <c r="I3435">
        <v>168</v>
      </c>
      <c r="J3435">
        <v>16.3</v>
      </c>
      <c r="K3435">
        <v>16</v>
      </c>
      <c r="L3435">
        <v>2024</v>
      </c>
      <c r="M3435">
        <v>25125</v>
      </c>
      <c r="N3435">
        <v>1</v>
      </c>
      <c r="O3435">
        <v>0</v>
      </c>
      <c r="P3435">
        <v>12.63</v>
      </c>
      <c r="Q3435" t="b">
        <f t="shared" si="477"/>
        <v>1</v>
      </c>
      <c r="R3435" t="b">
        <f t="shared" si="478"/>
        <v>0</v>
      </c>
      <c r="S3435" t="b">
        <f t="shared" si="479"/>
        <v>0</v>
      </c>
      <c r="T3435" t="b">
        <f t="shared" si="480"/>
        <v>0</v>
      </c>
      <c r="U3435" t="b">
        <f t="shared" si="481"/>
        <v>0</v>
      </c>
      <c r="V3435" t="b">
        <f t="shared" si="482"/>
        <v>1</v>
      </c>
      <c r="W3435" t="b">
        <f t="shared" si="483"/>
        <v>1</v>
      </c>
      <c r="X3435" t="b">
        <f t="shared" si="484"/>
        <v>0</v>
      </c>
      <c r="Y3435" t="b">
        <f t="shared" si="485"/>
        <v>0</v>
      </c>
    </row>
    <row r="3436" spans="1:25" x14ac:dyDescent="0.3">
      <c r="A3436">
        <v>3434</v>
      </c>
      <c r="B3436" t="s">
        <v>83</v>
      </c>
      <c r="C3436" t="s">
        <v>114</v>
      </c>
      <c r="D3436" t="s">
        <v>107</v>
      </c>
      <c r="E3436" t="s">
        <v>100</v>
      </c>
      <c r="F3436" t="s">
        <v>87</v>
      </c>
      <c r="G3436" t="s">
        <v>115</v>
      </c>
      <c r="H3436">
        <v>1956</v>
      </c>
      <c r="I3436">
        <v>168</v>
      </c>
      <c r="J3436">
        <v>16.3</v>
      </c>
      <c r="K3436">
        <v>16</v>
      </c>
      <c r="L3436">
        <v>2025</v>
      </c>
      <c r="M3436">
        <v>15951</v>
      </c>
      <c r="N3436">
        <v>1</v>
      </c>
      <c r="O3436">
        <v>0</v>
      </c>
      <c r="P3436">
        <v>14.73</v>
      </c>
      <c r="Q3436" t="b">
        <f t="shared" si="477"/>
        <v>1</v>
      </c>
      <c r="R3436" t="b">
        <f t="shared" si="478"/>
        <v>0</v>
      </c>
      <c r="S3436" t="b">
        <f t="shared" si="479"/>
        <v>0</v>
      </c>
      <c r="T3436" t="b">
        <f t="shared" si="480"/>
        <v>0</v>
      </c>
      <c r="U3436" t="b">
        <f t="shared" si="481"/>
        <v>0</v>
      </c>
      <c r="V3436" t="b">
        <f t="shared" si="482"/>
        <v>1</v>
      </c>
      <c r="W3436" t="b">
        <f t="shared" si="483"/>
        <v>1</v>
      </c>
      <c r="X3436" t="b">
        <f t="shared" si="484"/>
        <v>0</v>
      </c>
      <c r="Y3436" t="b">
        <f t="shared" si="485"/>
        <v>0</v>
      </c>
    </row>
    <row r="3437" spans="1:25" x14ac:dyDescent="0.3">
      <c r="A3437">
        <v>3435</v>
      </c>
      <c r="B3437" t="s">
        <v>83</v>
      </c>
      <c r="C3437" t="s">
        <v>114</v>
      </c>
      <c r="D3437" t="s">
        <v>107</v>
      </c>
      <c r="E3437" t="s">
        <v>100</v>
      </c>
      <c r="F3437" t="s">
        <v>87</v>
      </c>
      <c r="G3437" t="s">
        <v>115</v>
      </c>
      <c r="H3437">
        <v>1956</v>
      </c>
      <c r="I3437">
        <v>168</v>
      </c>
      <c r="J3437">
        <v>16.3</v>
      </c>
      <c r="K3437">
        <v>16</v>
      </c>
      <c r="L3437">
        <v>2025</v>
      </c>
      <c r="M3437">
        <v>21192</v>
      </c>
      <c r="N3437">
        <v>1</v>
      </c>
      <c r="O3437">
        <v>0</v>
      </c>
      <c r="P3437">
        <v>14.38</v>
      </c>
      <c r="Q3437" t="b">
        <f t="shared" si="477"/>
        <v>1</v>
      </c>
      <c r="R3437" t="b">
        <f t="shared" si="478"/>
        <v>0</v>
      </c>
      <c r="S3437" t="b">
        <f t="shared" si="479"/>
        <v>0</v>
      </c>
      <c r="T3437" t="b">
        <f t="shared" si="480"/>
        <v>0</v>
      </c>
      <c r="U3437" t="b">
        <f t="shared" si="481"/>
        <v>0</v>
      </c>
      <c r="V3437" t="b">
        <f t="shared" si="482"/>
        <v>1</v>
      </c>
      <c r="W3437" t="b">
        <f t="shared" si="483"/>
        <v>1</v>
      </c>
      <c r="X3437" t="b">
        <f t="shared" si="484"/>
        <v>0</v>
      </c>
      <c r="Y3437" t="b">
        <f t="shared" si="485"/>
        <v>0</v>
      </c>
    </row>
    <row r="3438" spans="1:25" x14ac:dyDescent="0.3">
      <c r="A3438">
        <v>3436</v>
      </c>
      <c r="B3438" t="s">
        <v>83</v>
      </c>
      <c r="C3438" t="s">
        <v>114</v>
      </c>
      <c r="D3438" t="s">
        <v>107</v>
      </c>
      <c r="E3438" t="s">
        <v>100</v>
      </c>
      <c r="F3438" t="s">
        <v>87</v>
      </c>
      <c r="G3438" t="s">
        <v>115</v>
      </c>
      <c r="H3438">
        <v>1956</v>
      </c>
      <c r="I3438">
        <v>168</v>
      </c>
      <c r="J3438">
        <v>16.3</v>
      </c>
      <c r="K3438">
        <v>16</v>
      </c>
      <c r="L3438">
        <v>2020</v>
      </c>
      <c r="M3438">
        <v>86749</v>
      </c>
      <c r="N3438">
        <v>1</v>
      </c>
      <c r="O3438">
        <v>1</v>
      </c>
      <c r="P3438">
        <v>6.19</v>
      </c>
      <c r="Q3438" t="b">
        <f t="shared" si="477"/>
        <v>1</v>
      </c>
      <c r="R3438" t="b">
        <f t="shared" si="478"/>
        <v>0</v>
      </c>
      <c r="S3438" t="b">
        <f t="shared" si="479"/>
        <v>1</v>
      </c>
      <c r="T3438" t="b">
        <f t="shared" si="480"/>
        <v>0</v>
      </c>
      <c r="U3438" t="b">
        <f t="shared" si="481"/>
        <v>0</v>
      </c>
      <c r="V3438" t="b">
        <f t="shared" si="482"/>
        <v>0</v>
      </c>
      <c r="W3438" t="b">
        <f t="shared" si="483"/>
        <v>0</v>
      </c>
      <c r="X3438" t="b">
        <f t="shared" si="484"/>
        <v>0</v>
      </c>
      <c r="Y3438" t="b">
        <f t="shared" si="485"/>
        <v>0</v>
      </c>
    </row>
    <row r="3439" spans="1:25" x14ac:dyDescent="0.3">
      <c r="A3439">
        <v>3437</v>
      </c>
      <c r="B3439" t="s">
        <v>83</v>
      </c>
      <c r="C3439" t="s">
        <v>114</v>
      </c>
      <c r="D3439" t="s">
        <v>107</v>
      </c>
      <c r="E3439" t="s">
        <v>100</v>
      </c>
      <c r="F3439" t="s">
        <v>87</v>
      </c>
      <c r="G3439" t="s">
        <v>115</v>
      </c>
      <c r="H3439">
        <v>1956</v>
      </c>
      <c r="I3439">
        <v>168</v>
      </c>
      <c r="J3439">
        <v>16.3</v>
      </c>
      <c r="K3439">
        <v>16</v>
      </c>
      <c r="L3439">
        <v>2022</v>
      </c>
      <c r="M3439">
        <v>89766</v>
      </c>
      <c r="N3439">
        <v>2</v>
      </c>
      <c r="O3439">
        <v>0</v>
      </c>
      <c r="P3439">
        <v>8.91</v>
      </c>
      <c r="Q3439" t="b">
        <f t="shared" si="477"/>
        <v>1</v>
      </c>
      <c r="R3439" t="b">
        <f t="shared" si="478"/>
        <v>0</v>
      </c>
      <c r="S3439" t="b">
        <f t="shared" si="479"/>
        <v>1</v>
      </c>
      <c r="T3439" t="b">
        <f t="shared" si="480"/>
        <v>0</v>
      </c>
      <c r="U3439" t="b">
        <f t="shared" si="481"/>
        <v>0</v>
      </c>
      <c r="V3439" t="b">
        <f t="shared" si="482"/>
        <v>0</v>
      </c>
      <c r="W3439" t="b">
        <f t="shared" si="483"/>
        <v>1</v>
      </c>
      <c r="X3439" t="b">
        <f t="shared" si="484"/>
        <v>0</v>
      </c>
      <c r="Y3439" t="b">
        <f t="shared" si="485"/>
        <v>0</v>
      </c>
    </row>
    <row r="3440" spans="1:25" x14ac:dyDescent="0.3">
      <c r="A3440">
        <v>3438</v>
      </c>
      <c r="B3440" t="s">
        <v>83</v>
      </c>
      <c r="C3440" t="s">
        <v>114</v>
      </c>
      <c r="D3440" t="s">
        <v>107</v>
      </c>
      <c r="E3440" t="s">
        <v>100</v>
      </c>
      <c r="F3440" t="s">
        <v>87</v>
      </c>
      <c r="G3440" t="s">
        <v>115</v>
      </c>
      <c r="H3440">
        <v>1956</v>
      </c>
      <c r="I3440">
        <v>168</v>
      </c>
      <c r="J3440">
        <v>16.3</v>
      </c>
      <c r="K3440">
        <v>16</v>
      </c>
      <c r="L3440">
        <v>2024</v>
      </c>
      <c r="M3440">
        <v>32542</v>
      </c>
      <c r="N3440">
        <v>2</v>
      </c>
      <c r="O3440">
        <v>1</v>
      </c>
      <c r="P3440">
        <v>11.26</v>
      </c>
      <c r="Q3440" t="b">
        <f t="shared" si="477"/>
        <v>1</v>
      </c>
      <c r="R3440" t="b">
        <f t="shared" si="478"/>
        <v>0</v>
      </c>
      <c r="S3440" t="b">
        <f t="shared" si="479"/>
        <v>0</v>
      </c>
      <c r="T3440" t="b">
        <f t="shared" si="480"/>
        <v>0</v>
      </c>
      <c r="U3440" t="b">
        <f t="shared" si="481"/>
        <v>0</v>
      </c>
      <c r="V3440" t="b">
        <f t="shared" si="482"/>
        <v>1</v>
      </c>
      <c r="W3440" t="b">
        <f t="shared" si="483"/>
        <v>1</v>
      </c>
      <c r="X3440" t="b">
        <f t="shared" si="484"/>
        <v>0</v>
      </c>
      <c r="Y3440" t="b">
        <f t="shared" si="485"/>
        <v>0</v>
      </c>
    </row>
    <row r="3441" spans="1:25" x14ac:dyDescent="0.3">
      <c r="A3441">
        <v>3439</v>
      </c>
      <c r="B3441" t="s">
        <v>83</v>
      </c>
      <c r="C3441" t="s">
        <v>114</v>
      </c>
      <c r="D3441" t="s">
        <v>107</v>
      </c>
      <c r="E3441" t="s">
        <v>100</v>
      </c>
      <c r="F3441" t="s">
        <v>87</v>
      </c>
      <c r="G3441" t="s">
        <v>115</v>
      </c>
      <c r="H3441">
        <v>1956</v>
      </c>
      <c r="I3441">
        <v>168</v>
      </c>
      <c r="J3441">
        <v>16.3</v>
      </c>
      <c r="K3441">
        <v>16</v>
      </c>
      <c r="L3441">
        <v>2026</v>
      </c>
      <c r="M3441">
        <v>8551</v>
      </c>
      <c r="N3441">
        <v>2</v>
      </c>
      <c r="O3441">
        <v>0</v>
      </c>
      <c r="P3441">
        <v>15.27</v>
      </c>
      <c r="Q3441" t="b">
        <f t="shared" si="477"/>
        <v>1</v>
      </c>
      <c r="R3441" t="b">
        <f t="shared" si="478"/>
        <v>0</v>
      </c>
      <c r="S3441" t="b">
        <f t="shared" si="479"/>
        <v>0</v>
      </c>
      <c r="T3441" t="b">
        <f t="shared" si="480"/>
        <v>0</v>
      </c>
      <c r="U3441" t="b">
        <f t="shared" si="481"/>
        <v>0</v>
      </c>
      <c r="V3441" t="b">
        <f t="shared" si="482"/>
        <v>1</v>
      </c>
      <c r="W3441" t="b">
        <f t="shared" si="483"/>
        <v>1</v>
      </c>
      <c r="X3441" t="b">
        <f t="shared" si="484"/>
        <v>0</v>
      </c>
      <c r="Y3441" t="b">
        <f t="shared" si="485"/>
        <v>0</v>
      </c>
    </row>
    <row r="3442" spans="1:25" x14ac:dyDescent="0.3">
      <c r="A3442">
        <v>3440</v>
      </c>
      <c r="B3442" t="s">
        <v>83</v>
      </c>
      <c r="C3442" t="s">
        <v>114</v>
      </c>
      <c r="D3442" t="s">
        <v>107</v>
      </c>
      <c r="E3442" t="s">
        <v>100</v>
      </c>
      <c r="F3442" t="s">
        <v>87</v>
      </c>
      <c r="G3442" t="s">
        <v>115</v>
      </c>
      <c r="H3442">
        <v>1956</v>
      </c>
      <c r="I3442">
        <v>168</v>
      </c>
      <c r="J3442">
        <v>16.3</v>
      </c>
      <c r="K3442">
        <v>16</v>
      </c>
      <c r="L3442">
        <v>2021</v>
      </c>
      <c r="M3442">
        <v>68836</v>
      </c>
      <c r="N3442">
        <v>1</v>
      </c>
      <c r="O3442">
        <v>0</v>
      </c>
      <c r="P3442">
        <v>7.88</v>
      </c>
      <c r="Q3442" t="b">
        <f t="shared" si="477"/>
        <v>1</v>
      </c>
      <c r="R3442" t="b">
        <f t="shared" si="478"/>
        <v>0</v>
      </c>
      <c r="S3442" t="b">
        <f t="shared" si="479"/>
        <v>1</v>
      </c>
      <c r="T3442" t="b">
        <f t="shared" si="480"/>
        <v>0</v>
      </c>
      <c r="U3442" t="b">
        <f t="shared" si="481"/>
        <v>0</v>
      </c>
      <c r="V3442" t="b">
        <f t="shared" si="482"/>
        <v>0</v>
      </c>
      <c r="W3442" t="b">
        <f t="shared" si="483"/>
        <v>1</v>
      </c>
      <c r="X3442" t="b">
        <f t="shared" si="484"/>
        <v>0</v>
      </c>
      <c r="Y3442" t="b">
        <f t="shared" si="485"/>
        <v>0</v>
      </c>
    </row>
    <row r="3443" spans="1:25" x14ac:dyDescent="0.3">
      <c r="A3443">
        <v>3441</v>
      </c>
      <c r="B3443" t="s">
        <v>83</v>
      </c>
      <c r="C3443" t="s">
        <v>114</v>
      </c>
      <c r="D3443" t="s">
        <v>107</v>
      </c>
      <c r="E3443" t="s">
        <v>100</v>
      </c>
      <c r="F3443" t="s">
        <v>87</v>
      </c>
      <c r="G3443" t="s">
        <v>115</v>
      </c>
      <c r="H3443">
        <v>1956</v>
      </c>
      <c r="I3443">
        <v>168</v>
      </c>
      <c r="J3443">
        <v>16.3</v>
      </c>
      <c r="K3443">
        <v>16</v>
      </c>
      <c r="L3443">
        <v>2023</v>
      </c>
      <c r="M3443">
        <v>36081</v>
      </c>
      <c r="N3443">
        <v>1</v>
      </c>
      <c r="O3443">
        <v>0</v>
      </c>
      <c r="P3443">
        <v>11.33</v>
      </c>
      <c r="Q3443" t="b">
        <f t="shared" si="477"/>
        <v>1</v>
      </c>
      <c r="R3443" t="b">
        <f t="shared" si="478"/>
        <v>0</v>
      </c>
      <c r="S3443" t="b">
        <f t="shared" si="479"/>
        <v>0</v>
      </c>
      <c r="T3443" t="b">
        <f t="shared" si="480"/>
        <v>0</v>
      </c>
      <c r="U3443" t="b">
        <f t="shared" si="481"/>
        <v>0</v>
      </c>
      <c r="V3443" t="b">
        <f t="shared" si="482"/>
        <v>1</v>
      </c>
      <c r="W3443" t="b">
        <f t="shared" si="483"/>
        <v>1</v>
      </c>
      <c r="X3443" t="b">
        <f t="shared" si="484"/>
        <v>0</v>
      </c>
      <c r="Y3443" t="b">
        <f t="shared" si="485"/>
        <v>0</v>
      </c>
    </row>
    <row r="3444" spans="1:25" x14ac:dyDescent="0.3">
      <c r="A3444">
        <v>3442</v>
      </c>
      <c r="B3444" t="s">
        <v>83</v>
      </c>
      <c r="C3444" t="s">
        <v>114</v>
      </c>
      <c r="D3444" t="s">
        <v>107</v>
      </c>
      <c r="E3444" t="s">
        <v>100</v>
      </c>
      <c r="F3444" t="s">
        <v>87</v>
      </c>
      <c r="G3444" t="s">
        <v>115</v>
      </c>
      <c r="H3444">
        <v>1956</v>
      </c>
      <c r="I3444">
        <v>168</v>
      </c>
      <c r="J3444">
        <v>16.3</v>
      </c>
      <c r="K3444">
        <v>16</v>
      </c>
      <c r="L3444">
        <v>2023</v>
      </c>
      <c r="M3444">
        <v>36865</v>
      </c>
      <c r="N3444">
        <v>1</v>
      </c>
      <c r="O3444">
        <v>0</v>
      </c>
      <c r="P3444">
        <v>11.26</v>
      </c>
      <c r="Q3444" t="b">
        <f t="shared" si="477"/>
        <v>1</v>
      </c>
      <c r="R3444" t="b">
        <f t="shared" si="478"/>
        <v>0</v>
      </c>
      <c r="S3444" t="b">
        <f t="shared" si="479"/>
        <v>0</v>
      </c>
      <c r="T3444" t="b">
        <f t="shared" si="480"/>
        <v>0</v>
      </c>
      <c r="U3444" t="b">
        <f t="shared" si="481"/>
        <v>0</v>
      </c>
      <c r="V3444" t="b">
        <f t="shared" si="482"/>
        <v>1</v>
      </c>
      <c r="W3444" t="b">
        <f t="shared" si="483"/>
        <v>1</v>
      </c>
      <c r="X3444" t="b">
        <f t="shared" si="484"/>
        <v>0</v>
      </c>
      <c r="Y3444" t="b">
        <f t="shared" si="485"/>
        <v>0</v>
      </c>
    </row>
    <row r="3445" spans="1:25" x14ac:dyDescent="0.3">
      <c r="A3445">
        <v>3443</v>
      </c>
      <c r="B3445" t="s">
        <v>83</v>
      </c>
      <c r="C3445" t="s">
        <v>114</v>
      </c>
      <c r="D3445" t="s">
        <v>107</v>
      </c>
      <c r="E3445" t="s">
        <v>100</v>
      </c>
      <c r="F3445" t="s">
        <v>87</v>
      </c>
      <c r="G3445" t="s">
        <v>115</v>
      </c>
      <c r="H3445">
        <v>1956</v>
      </c>
      <c r="I3445">
        <v>168</v>
      </c>
      <c r="J3445">
        <v>16.3</v>
      </c>
      <c r="K3445">
        <v>16</v>
      </c>
      <c r="L3445">
        <v>2025</v>
      </c>
      <c r="M3445">
        <v>21169</v>
      </c>
      <c r="N3445">
        <v>1</v>
      </c>
      <c r="O3445">
        <v>0</v>
      </c>
      <c r="P3445">
        <v>14.44</v>
      </c>
      <c r="Q3445" t="b">
        <f t="shared" si="477"/>
        <v>1</v>
      </c>
      <c r="R3445" t="b">
        <f t="shared" si="478"/>
        <v>0</v>
      </c>
      <c r="S3445" t="b">
        <f t="shared" si="479"/>
        <v>0</v>
      </c>
      <c r="T3445" t="b">
        <f t="shared" si="480"/>
        <v>0</v>
      </c>
      <c r="U3445" t="b">
        <f t="shared" si="481"/>
        <v>0</v>
      </c>
      <c r="V3445" t="b">
        <f t="shared" si="482"/>
        <v>1</v>
      </c>
      <c r="W3445" t="b">
        <f t="shared" si="483"/>
        <v>1</v>
      </c>
      <c r="X3445" t="b">
        <f t="shared" si="484"/>
        <v>0</v>
      </c>
      <c r="Y3445" t="b">
        <f t="shared" si="485"/>
        <v>0</v>
      </c>
    </row>
    <row r="3446" spans="1:25" x14ac:dyDescent="0.3">
      <c r="A3446">
        <v>3444</v>
      </c>
      <c r="B3446" t="s">
        <v>83</v>
      </c>
      <c r="C3446" t="s">
        <v>114</v>
      </c>
      <c r="D3446" t="s">
        <v>107</v>
      </c>
      <c r="E3446" t="s">
        <v>100</v>
      </c>
      <c r="F3446" t="s">
        <v>87</v>
      </c>
      <c r="G3446" t="s">
        <v>115</v>
      </c>
      <c r="H3446">
        <v>1956</v>
      </c>
      <c r="I3446">
        <v>168</v>
      </c>
      <c r="J3446">
        <v>16.3</v>
      </c>
      <c r="K3446">
        <v>16</v>
      </c>
      <c r="L3446">
        <v>2025</v>
      </c>
      <c r="M3446">
        <v>22880</v>
      </c>
      <c r="N3446">
        <v>2</v>
      </c>
      <c r="O3446">
        <v>0</v>
      </c>
      <c r="P3446">
        <v>14.2</v>
      </c>
      <c r="Q3446" t="b">
        <f t="shared" si="477"/>
        <v>1</v>
      </c>
      <c r="R3446" t="b">
        <f t="shared" si="478"/>
        <v>0</v>
      </c>
      <c r="S3446" t="b">
        <f t="shared" si="479"/>
        <v>0</v>
      </c>
      <c r="T3446" t="b">
        <f t="shared" si="480"/>
        <v>0</v>
      </c>
      <c r="U3446" t="b">
        <f t="shared" si="481"/>
        <v>0</v>
      </c>
      <c r="V3446" t="b">
        <f t="shared" si="482"/>
        <v>1</v>
      </c>
      <c r="W3446" t="b">
        <f t="shared" si="483"/>
        <v>1</v>
      </c>
      <c r="X3446" t="b">
        <f t="shared" si="484"/>
        <v>0</v>
      </c>
      <c r="Y3446" t="b">
        <f t="shared" si="485"/>
        <v>0</v>
      </c>
    </row>
    <row r="3447" spans="1:25" x14ac:dyDescent="0.3">
      <c r="A3447">
        <v>3445</v>
      </c>
      <c r="B3447" t="s">
        <v>83</v>
      </c>
      <c r="C3447" t="s">
        <v>114</v>
      </c>
      <c r="D3447" t="s">
        <v>107</v>
      </c>
      <c r="E3447" t="s">
        <v>100</v>
      </c>
      <c r="F3447" t="s">
        <v>87</v>
      </c>
      <c r="G3447" t="s">
        <v>115</v>
      </c>
      <c r="H3447">
        <v>1956</v>
      </c>
      <c r="I3447">
        <v>168</v>
      </c>
      <c r="J3447">
        <v>16.3</v>
      </c>
      <c r="K3447">
        <v>16</v>
      </c>
      <c r="L3447">
        <v>2026</v>
      </c>
      <c r="M3447">
        <v>4849</v>
      </c>
      <c r="N3447">
        <v>1</v>
      </c>
      <c r="O3447">
        <v>0</v>
      </c>
      <c r="P3447">
        <v>15.66</v>
      </c>
      <c r="Q3447" t="b">
        <f t="shared" si="477"/>
        <v>1</v>
      </c>
      <c r="R3447" t="b">
        <f t="shared" si="478"/>
        <v>0</v>
      </c>
      <c r="S3447" t="b">
        <f t="shared" si="479"/>
        <v>0</v>
      </c>
      <c r="T3447" t="b">
        <f t="shared" si="480"/>
        <v>0</v>
      </c>
      <c r="U3447" t="b">
        <f t="shared" si="481"/>
        <v>0</v>
      </c>
      <c r="V3447" t="b">
        <f t="shared" si="482"/>
        <v>1</v>
      </c>
      <c r="W3447" t="b">
        <f t="shared" si="483"/>
        <v>1</v>
      </c>
      <c r="X3447" t="b">
        <f t="shared" si="484"/>
        <v>0</v>
      </c>
      <c r="Y3447" t="b">
        <f t="shared" si="485"/>
        <v>0</v>
      </c>
    </row>
    <row r="3448" spans="1:25" x14ac:dyDescent="0.3">
      <c r="A3448">
        <v>3446</v>
      </c>
      <c r="B3448" t="s">
        <v>83</v>
      </c>
      <c r="C3448" t="s">
        <v>114</v>
      </c>
      <c r="D3448" t="s">
        <v>107</v>
      </c>
      <c r="E3448" t="s">
        <v>100</v>
      </c>
      <c r="F3448" t="s">
        <v>87</v>
      </c>
      <c r="G3448" t="s">
        <v>115</v>
      </c>
      <c r="H3448">
        <v>1956</v>
      </c>
      <c r="I3448">
        <v>168</v>
      </c>
      <c r="J3448">
        <v>16.3</v>
      </c>
      <c r="K3448">
        <v>16</v>
      </c>
      <c r="L3448">
        <v>2022</v>
      </c>
      <c r="M3448">
        <v>40632</v>
      </c>
      <c r="N3448">
        <v>1</v>
      </c>
      <c r="O3448">
        <v>0</v>
      </c>
      <c r="P3448">
        <v>10.45</v>
      </c>
      <c r="Q3448" t="b">
        <f t="shared" si="477"/>
        <v>1</v>
      </c>
      <c r="R3448" t="b">
        <f t="shared" si="478"/>
        <v>0</v>
      </c>
      <c r="S3448" t="b">
        <f t="shared" si="479"/>
        <v>1</v>
      </c>
      <c r="T3448" t="b">
        <f t="shared" si="480"/>
        <v>0</v>
      </c>
      <c r="U3448" t="b">
        <f t="shared" si="481"/>
        <v>0</v>
      </c>
      <c r="V3448" t="b">
        <f t="shared" si="482"/>
        <v>0</v>
      </c>
      <c r="W3448" t="b">
        <f t="shared" si="483"/>
        <v>1</v>
      </c>
      <c r="X3448" t="b">
        <f t="shared" si="484"/>
        <v>0</v>
      </c>
      <c r="Y3448" t="b">
        <f t="shared" si="485"/>
        <v>0</v>
      </c>
    </row>
    <row r="3449" spans="1:25" x14ac:dyDescent="0.3">
      <c r="A3449">
        <v>3447</v>
      </c>
      <c r="B3449" t="s">
        <v>83</v>
      </c>
      <c r="C3449" t="s">
        <v>114</v>
      </c>
      <c r="D3449" t="s">
        <v>107</v>
      </c>
      <c r="E3449" t="s">
        <v>100</v>
      </c>
      <c r="F3449" t="s">
        <v>87</v>
      </c>
      <c r="G3449" t="s">
        <v>115</v>
      </c>
      <c r="H3449">
        <v>1956</v>
      </c>
      <c r="I3449">
        <v>168</v>
      </c>
      <c r="J3449">
        <v>16.3</v>
      </c>
      <c r="K3449">
        <v>16</v>
      </c>
      <c r="L3449">
        <v>2021</v>
      </c>
      <c r="M3449">
        <v>50506</v>
      </c>
      <c r="N3449">
        <v>1</v>
      </c>
      <c r="O3449">
        <v>0</v>
      </c>
      <c r="P3449">
        <v>8.44</v>
      </c>
      <c r="Q3449" t="b">
        <f t="shared" si="477"/>
        <v>1</v>
      </c>
      <c r="R3449" t="b">
        <f t="shared" si="478"/>
        <v>0</v>
      </c>
      <c r="S3449" t="b">
        <f t="shared" si="479"/>
        <v>1</v>
      </c>
      <c r="T3449" t="b">
        <f t="shared" si="480"/>
        <v>0</v>
      </c>
      <c r="U3449" t="b">
        <f t="shared" si="481"/>
        <v>0</v>
      </c>
      <c r="V3449" t="b">
        <f t="shared" si="482"/>
        <v>0</v>
      </c>
      <c r="W3449" t="b">
        <f t="shared" si="483"/>
        <v>1</v>
      </c>
      <c r="X3449" t="b">
        <f t="shared" si="484"/>
        <v>0</v>
      </c>
      <c r="Y3449" t="b">
        <f t="shared" si="485"/>
        <v>0</v>
      </c>
    </row>
    <row r="3450" spans="1:25" x14ac:dyDescent="0.3">
      <c r="A3450">
        <v>3448</v>
      </c>
      <c r="B3450" t="s">
        <v>83</v>
      </c>
      <c r="C3450" t="s">
        <v>114</v>
      </c>
      <c r="D3450" t="s">
        <v>107</v>
      </c>
      <c r="E3450" t="s">
        <v>100</v>
      </c>
      <c r="F3450" t="s">
        <v>87</v>
      </c>
      <c r="G3450" t="s">
        <v>115</v>
      </c>
      <c r="H3450">
        <v>1956</v>
      </c>
      <c r="I3450">
        <v>168</v>
      </c>
      <c r="J3450">
        <v>16.3</v>
      </c>
      <c r="K3450">
        <v>16</v>
      </c>
      <c r="L3450">
        <v>2026</v>
      </c>
      <c r="M3450">
        <v>5149</v>
      </c>
      <c r="N3450">
        <v>3</v>
      </c>
      <c r="O3450">
        <v>0</v>
      </c>
      <c r="P3450">
        <v>15.38</v>
      </c>
      <c r="Q3450" t="b">
        <f t="shared" si="477"/>
        <v>1</v>
      </c>
      <c r="R3450" t="b">
        <f t="shared" si="478"/>
        <v>0</v>
      </c>
      <c r="S3450" t="b">
        <f t="shared" si="479"/>
        <v>0</v>
      </c>
      <c r="T3450" t="b">
        <f t="shared" si="480"/>
        <v>0</v>
      </c>
      <c r="U3450" t="b">
        <f t="shared" si="481"/>
        <v>0</v>
      </c>
      <c r="V3450" t="b">
        <f t="shared" si="482"/>
        <v>1</v>
      </c>
      <c r="W3450" t="b">
        <f t="shared" si="483"/>
        <v>1</v>
      </c>
      <c r="X3450" t="b">
        <f t="shared" si="484"/>
        <v>0</v>
      </c>
      <c r="Y3450" t="b">
        <f t="shared" si="485"/>
        <v>0</v>
      </c>
    </row>
    <row r="3451" spans="1:25" x14ac:dyDescent="0.3">
      <c r="A3451">
        <v>3449</v>
      </c>
      <c r="B3451" t="s">
        <v>83</v>
      </c>
      <c r="C3451" t="s">
        <v>114</v>
      </c>
      <c r="D3451" t="s">
        <v>107</v>
      </c>
      <c r="E3451" t="s">
        <v>100</v>
      </c>
      <c r="F3451" t="s">
        <v>87</v>
      </c>
      <c r="G3451" t="s">
        <v>115</v>
      </c>
      <c r="H3451">
        <v>1956</v>
      </c>
      <c r="I3451">
        <v>168</v>
      </c>
      <c r="J3451">
        <v>16.3</v>
      </c>
      <c r="K3451">
        <v>16</v>
      </c>
      <c r="L3451">
        <v>2022</v>
      </c>
      <c r="M3451">
        <v>43621</v>
      </c>
      <c r="N3451">
        <v>1</v>
      </c>
      <c r="O3451">
        <v>0</v>
      </c>
      <c r="P3451">
        <v>10.23</v>
      </c>
      <c r="Q3451" t="b">
        <f t="shared" si="477"/>
        <v>1</v>
      </c>
      <c r="R3451" t="b">
        <f t="shared" si="478"/>
        <v>0</v>
      </c>
      <c r="S3451" t="b">
        <f t="shared" si="479"/>
        <v>1</v>
      </c>
      <c r="T3451" t="b">
        <f t="shared" si="480"/>
        <v>0</v>
      </c>
      <c r="U3451" t="b">
        <f t="shared" si="481"/>
        <v>0</v>
      </c>
      <c r="V3451" t="b">
        <f t="shared" si="482"/>
        <v>0</v>
      </c>
      <c r="W3451" t="b">
        <f t="shared" si="483"/>
        <v>1</v>
      </c>
      <c r="X3451" t="b">
        <f t="shared" si="484"/>
        <v>0</v>
      </c>
      <c r="Y3451" t="b">
        <f t="shared" si="485"/>
        <v>0</v>
      </c>
    </row>
    <row r="3452" spans="1:25" x14ac:dyDescent="0.3">
      <c r="A3452">
        <v>3450</v>
      </c>
      <c r="B3452" t="s">
        <v>83</v>
      </c>
      <c r="C3452" t="s">
        <v>114</v>
      </c>
      <c r="D3452" t="s">
        <v>107</v>
      </c>
      <c r="E3452" t="s">
        <v>100</v>
      </c>
      <c r="F3452" t="s">
        <v>87</v>
      </c>
      <c r="G3452" t="s">
        <v>115</v>
      </c>
      <c r="H3452">
        <v>1956</v>
      </c>
      <c r="I3452">
        <v>168</v>
      </c>
      <c r="J3452">
        <v>16.3</v>
      </c>
      <c r="K3452">
        <v>16</v>
      </c>
      <c r="L3452">
        <v>2025</v>
      </c>
      <c r="M3452">
        <v>17856</v>
      </c>
      <c r="N3452">
        <v>1</v>
      </c>
      <c r="O3452">
        <v>0</v>
      </c>
      <c r="P3452">
        <v>14.13</v>
      </c>
      <c r="Q3452" t="b">
        <f t="shared" si="477"/>
        <v>1</v>
      </c>
      <c r="R3452" t="b">
        <f t="shared" si="478"/>
        <v>0</v>
      </c>
      <c r="S3452" t="b">
        <f t="shared" si="479"/>
        <v>0</v>
      </c>
      <c r="T3452" t="b">
        <f t="shared" si="480"/>
        <v>0</v>
      </c>
      <c r="U3452" t="b">
        <f t="shared" si="481"/>
        <v>0</v>
      </c>
      <c r="V3452" t="b">
        <f t="shared" si="482"/>
        <v>1</v>
      </c>
      <c r="W3452" t="b">
        <f t="shared" si="483"/>
        <v>1</v>
      </c>
      <c r="X3452" t="b">
        <f t="shared" si="484"/>
        <v>0</v>
      </c>
      <c r="Y3452" t="b">
        <f t="shared" si="485"/>
        <v>0</v>
      </c>
    </row>
    <row r="3453" spans="1:25" x14ac:dyDescent="0.3">
      <c r="A3453">
        <v>3451</v>
      </c>
      <c r="B3453" t="s">
        <v>83</v>
      </c>
      <c r="C3453" t="s">
        <v>114</v>
      </c>
      <c r="D3453" t="s">
        <v>107</v>
      </c>
      <c r="E3453" t="s">
        <v>100</v>
      </c>
      <c r="F3453" t="s">
        <v>87</v>
      </c>
      <c r="G3453" t="s">
        <v>115</v>
      </c>
      <c r="H3453">
        <v>1956</v>
      </c>
      <c r="I3453">
        <v>168</v>
      </c>
      <c r="J3453">
        <v>16.3</v>
      </c>
      <c r="K3453">
        <v>16</v>
      </c>
      <c r="L3453">
        <v>2024</v>
      </c>
      <c r="M3453">
        <v>36326</v>
      </c>
      <c r="N3453">
        <v>1</v>
      </c>
      <c r="O3453">
        <v>1</v>
      </c>
      <c r="P3453">
        <v>11.93</v>
      </c>
      <c r="Q3453" t="b">
        <f t="shared" si="477"/>
        <v>1</v>
      </c>
      <c r="R3453" t="b">
        <f t="shared" si="478"/>
        <v>0</v>
      </c>
      <c r="S3453" t="b">
        <f t="shared" si="479"/>
        <v>0</v>
      </c>
      <c r="T3453" t="b">
        <f t="shared" si="480"/>
        <v>0</v>
      </c>
      <c r="U3453" t="b">
        <f t="shared" si="481"/>
        <v>0</v>
      </c>
      <c r="V3453" t="b">
        <f t="shared" si="482"/>
        <v>1</v>
      </c>
      <c r="W3453" t="b">
        <f t="shared" si="483"/>
        <v>1</v>
      </c>
      <c r="X3453" t="b">
        <f t="shared" si="484"/>
        <v>0</v>
      </c>
      <c r="Y3453" t="b">
        <f t="shared" si="485"/>
        <v>0</v>
      </c>
    </row>
    <row r="3454" spans="1:25" x14ac:dyDescent="0.3">
      <c r="A3454">
        <v>3452</v>
      </c>
      <c r="B3454" t="s">
        <v>83</v>
      </c>
      <c r="C3454" t="s">
        <v>114</v>
      </c>
      <c r="D3454" t="s">
        <v>107</v>
      </c>
      <c r="E3454" t="s">
        <v>100</v>
      </c>
      <c r="F3454" t="s">
        <v>87</v>
      </c>
      <c r="G3454" t="s">
        <v>115</v>
      </c>
      <c r="H3454">
        <v>1956</v>
      </c>
      <c r="I3454">
        <v>168</v>
      </c>
      <c r="J3454">
        <v>16.3</v>
      </c>
      <c r="K3454">
        <v>16</v>
      </c>
      <c r="L3454">
        <v>2026</v>
      </c>
      <c r="M3454">
        <v>6384</v>
      </c>
      <c r="N3454">
        <v>1</v>
      </c>
      <c r="O3454">
        <v>1</v>
      </c>
      <c r="P3454">
        <v>15.44</v>
      </c>
      <c r="Q3454" t="b">
        <f t="shared" si="477"/>
        <v>1</v>
      </c>
      <c r="R3454" t="b">
        <f t="shared" si="478"/>
        <v>0</v>
      </c>
      <c r="S3454" t="b">
        <f t="shared" si="479"/>
        <v>0</v>
      </c>
      <c r="T3454" t="b">
        <f t="shared" si="480"/>
        <v>0</v>
      </c>
      <c r="U3454" t="b">
        <f t="shared" si="481"/>
        <v>0</v>
      </c>
      <c r="V3454" t="b">
        <f t="shared" si="482"/>
        <v>1</v>
      </c>
      <c r="W3454" t="b">
        <f t="shared" si="483"/>
        <v>1</v>
      </c>
      <c r="X3454" t="b">
        <f t="shared" si="484"/>
        <v>0</v>
      </c>
      <c r="Y3454" t="b">
        <f t="shared" si="485"/>
        <v>0</v>
      </c>
    </row>
    <row r="3455" spans="1:25" x14ac:dyDescent="0.3">
      <c r="A3455">
        <v>3453</v>
      </c>
      <c r="B3455" t="s">
        <v>83</v>
      </c>
      <c r="C3455" t="s">
        <v>114</v>
      </c>
      <c r="D3455" t="s">
        <v>107</v>
      </c>
      <c r="E3455" t="s">
        <v>100</v>
      </c>
      <c r="F3455" t="s">
        <v>87</v>
      </c>
      <c r="G3455" t="s">
        <v>115</v>
      </c>
      <c r="H3455">
        <v>1956</v>
      </c>
      <c r="I3455">
        <v>168</v>
      </c>
      <c r="J3455">
        <v>16.3</v>
      </c>
      <c r="K3455">
        <v>16</v>
      </c>
      <c r="L3455">
        <v>2023</v>
      </c>
      <c r="M3455">
        <v>51983</v>
      </c>
      <c r="N3455">
        <v>2</v>
      </c>
      <c r="O3455">
        <v>0</v>
      </c>
      <c r="P3455">
        <v>10.4</v>
      </c>
      <c r="Q3455" t="b">
        <f t="shared" si="477"/>
        <v>1</v>
      </c>
      <c r="R3455" t="b">
        <f t="shared" si="478"/>
        <v>0</v>
      </c>
      <c r="S3455" t="b">
        <f t="shared" si="479"/>
        <v>1</v>
      </c>
      <c r="T3455" t="b">
        <f t="shared" si="480"/>
        <v>0</v>
      </c>
      <c r="U3455" t="b">
        <f t="shared" si="481"/>
        <v>0</v>
      </c>
      <c r="V3455" t="b">
        <f t="shared" si="482"/>
        <v>1</v>
      </c>
      <c r="W3455" t="b">
        <f t="shared" si="483"/>
        <v>1</v>
      </c>
      <c r="X3455" t="b">
        <f t="shared" si="484"/>
        <v>0</v>
      </c>
      <c r="Y3455" t="b">
        <f t="shared" si="485"/>
        <v>0</v>
      </c>
    </row>
    <row r="3456" spans="1:25" x14ac:dyDescent="0.3">
      <c r="A3456">
        <v>3454</v>
      </c>
      <c r="B3456" t="s">
        <v>83</v>
      </c>
      <c r="C3456" t="s">
        <v>114</v>
      </c>
      <c r="D3456" t="s">
        <v>107</v>
      </c>
      <c r="E3456" t="s">
        <v>100</v>
      </c>
      <c r="F3456" t="s">
        <v>87</v>
      </c>
      <c r="G3456" t="s">
        <v>115</v>
      </c>
      <c r="H3456">
        <v>1956</v>
      </c>
      <c r="I3456">
        <v>168</v>
      </c>
      <c r="J3456">
        <v>16.3</v>
      </c>
      <c r="K3456">
        <v>16</v>
      </c>
      <c r="L3456">
        <v>2023</v>
      </c>
      <c r="M3456">
        <v>67110</v>
      </c>
      <c r="N3456">
        <v>1</v>
      </c>
      <c r="O3456">
        <v>0</v>
      </c>
      <c r="P3456">
        <v>10.73</v>
      </c>
      <c r="Q3456" t="b">
        <f t="shared" si="477"/>
        <v>1</v>
      </c>
      <c r="R3456" t="b">
        <f t="shared" si="478"/>
        <v>0</v>
      </c>
      <c r="S3456" t="b">
        <f t="shared" si="479"/>
        <v>1</v>
      </c>
      <c r="T3456" t="b">
        <f t="shared" si="480"/>
        <v>0</v>
      </c>
      <c r="U3456" t="b">
        <f t="shared" si="481"/>
        <v>0</v>
      </c>
      <c r="V3456" t="b">
        <f t="shared" si="482"/>
        <v>1</v>
      </c>
      <c r="W3456" t="b">
        <f t="shared" si="483"/>
        <v>1</v>
      </c>
      <c r="X3456" t="b">
        <f t="shared" si="484"/>
        <v>0</v>
      </c>
      <c r="Y3456" t="b">
        <f t="shared" si="485"/>
        <v>0</v>
      </c>
    </row>
    <row r="3457" spans="1:25" x14ac:dyDescent="0.3">
      <c r="A3457">
        <v>3455</v>
      </c>
      <c r="B3457" t="s">
        <v>83</v>
      </c>
      <c r="C3457" t="s">
        <v>114</v>
      </c>
      <c r="D3457" t="s">
        <v>107</v>
      </c>
      <c r="E3457" t="s">
        <v>100</v>
      </c>
      <c r="F3457" t="s">
        <v>87</v>
      </c>
      <c r="G3457" t="s">
        <v>115</v>
      </c>
      <c r="H3457">
        <v>1956</v>
      </c>
      <c r="I3457">
        <v>168</v>
      </c>
      <c r="J3457">
        <v>16.3</v>
      </c>
      <c r="K3457">
        <v>16</v>
      </c>
      <c r="L3457">
        <v>2021</v>
      </c>
      <c r="M3457">
        <v>79893</v>
      </c>
      <c r="N3457">
        <v>1</v>
      </c>
      <c r="O3457">
        <v>0</v>
      </c>
      <c r="P3457">
        <v>8.26</v>
      </c>
      <c r="Q3457" t="b">
        <f t="shared" si="477"/>
        <v>1</v>
      </c>
      <c r="R3457" t="b">
        <f t="shared" si="478"/>
        <v>0</v>
      </c>
      <c r="S3457" t="b">
        <f t="shared" si="479"/>
        <v>1</v>
      </c>
      <c r="T3457" t="b">
        <f t="shared" si="480"/>
        <v>0</v>
      </c>
      <c r="U3457" t="b">
        <f t="shared" si="481"/>
        <v>0</v>
      </c>
      <c r="V3457" t="b">
        <f t="shared" si="482"/>
        <v>0</v>
      </c>
      <c r="W3457" t="b">
        <f t="shared" si="483"/>
        <v>1</v>
      </c>
      <c r="X3457" t="b">
        <f t="shared" si="484"/>
        <v>0</v>
      </c>
      <c r="Y3457" t="b">
        <f t="shared" si="485"/>
        <v>0</v>
      </c>
    </row>
    <row r="3458" spans="1:25" x14ac:dyDescent="0.3">
      <c r="A3458">
        <v>3456</v>
      </c>
      <c r="B3458" t="s">
        <v>83</v>
      </c>
      <c r="C3458" t="s">
        <v>114</v>
      </c>
      <c r="D3458" t="s">
        <v>107</v>
      </c>
      <c r="E3458" t="s">
        <v>100</v>
      </c>
      <c r="F3458" t="s">
        <v>87</v>
      </c>
      <c r="G3458" t="s">
        <v>115</v>
      </c>
      <c r="H3458">
        <v>1956</v>
      </c>
      <c r="I3458">
        <v>168</v>
      </c>
      <c r="J3458">
        <v>16.3</v>
      </c>
      <c r="K3458">
        <v>16</v>
      </c>
      <c r="L3458">
        <v>2025</v>
      </c>
      <c r="M3458">
        <v>12442</v>
      </c>
      <c r="N3458">
        <v>3</v>
      </c>
      <c r="O3458">
        <v>0</v>
      </c>
      <c r="P3458">
        <v>13.42</v>
      </c>
      <c r="Q3458" t="b">
        <f t="shared" si="477"/>
        <v>1</v>
      </c>
      <c r="R3458" t="b">
        <f t="shared" si="478"/>
        <v>0</v>
      </c>
      <c r="S3458" t="b">
        <f t="shared" si="479"/>
        <v>0</v>
      </c>
      <c r="T3458" t="b">
        <f t="shared" si="480"/>
        <v>0</v>
      </c>
      <c r="U3458" t="b">
        <f t="shared" si="481"/>
        <v>0</v>
      </c>
      <c r="V3458" t="b">
        <f t="shared" si="482"/>
        <v>1</v>
      </c>
      <c r="W3458" t="b">
        <f t="shared" si="483"/>
        <v>1</v>
      </c>
      <c r="X3458" t="b">
        <f t="shared" si="484"/>
        <v>0</v>
      </c>
      <c r="Y3458" t="b">
        <f t="shared" si="485"/>
        <v>0</v>
      </c>
    </row>
    <row r="3459" spans="1:25" x14ac:dyDescent="0.3">
      <c r="A3459">
        <v>3457</v>
      </c>
      <c r="B3459" t="s">
        <v>83</v>
      </c>
      <c r="C3459" t="s">
        <v>114</v>
      </c>
      <c r="D3459" t="s">
        <v>107</v>
      </c>
      <c r="E3459" t="s">
        <v>100</v>
      </c>
      <c r="F3459" t="s">
        <v>87</v>
      </c>
      <c r="G3459" t="s">
        <v>115</v>
      </c>
      <c r="H3459">
        <v>1956</v>
      </c>
      <c r="I3459">
        <v>168</v>
      </c>
      <c r="J3459">
        <v>16.3</v>
      </c>
      <c r="K3459">
        <v>16</v>
      </c>
      <c r="L3459">
        <v>2022</v>
      </c>
      <c r="M3459">
        <v>86089</v>
      </c>
      <c r="N3459">
        <v>1</v>
      </c>
      <c r="O3459">
        <v>1</v>
      </c>
      <c r="P3459">
        <v>8.66</v>
      </c>
      <c r="Q3459" t="b">
        <f t="shared" si="477"/>
        <v>1</v>
      </c>
      <c r="R3459" t="b">
        <f t="shared" si="478"/>
        <v>0</v>
      </c>
      <c r="S3459" t="b">
        <f t="shared" si="479"/>
        <v>1</v>
      </c>
      <c r="T3459" t="b">
        <f t="shared" si="480"/>
        <v>0</v>
      </c>
      <c r="U3459" t="b">
        <f t="shared" si="481"/>
        <v>0</v>
      </c>
      <c r="V3459" t="b">
        <f t="shared" si="482"/>
        <v>0</v>
      </c>
      <c r="W3459" t="b">
        <f t="shared" si="483"/>
        <v>1</v>
      </c>
      <c r="X3459" t="b">
        <f t="shared" si="484"/>
        <v>0</v>
      </c>
      <c r="Y3459" t="b">
        <f t="shared" si="485"/>
        <v>0</v>
      </c>
    </row>
    <row r="3460" spans="1:25" x14ac:dyDescent="0.3">
      <c r="A3460">
        <v>3458</v>
      </c>
      <c r="B3460" t="s">
        <v>83</v>
      </c>
      <c r="C3460" t="s">
        <v>114</v>
      </c>
      <c r="D3460" t="s">
        <v>107</v>
      </c>
      <c r="E3460" t="s">
        <v>100</v>
      </c>
      <c r="F3460" t="s">
        <v>87</v>
      </c>
      <c r="G3460" t="s">
        <v>115</v>
      </c>
      <c r="H3460">
        <v>1956</v>
      </c>
      <c r="I3460">
        <v>168</v>
      </c>
      <c r="J3460">
        <v>16.3</v>
      </c>
      <c r="K3460">
        <v>16</v>
      </c>
      <c r="L3460">
        <v>2026</v>
      </c>
      <c r="M3460">
        <v>4838</v>
      </c>
      <c r="N3460">
        <v>2</v>
      </c>
      <c r="O3460">
        <v>0</v>
      </c>
      <c r="P3460">
        <v>15.68</v>
      </c>
      <c r="Q3460" t="b">
        <f t="shared" ref="Q3460:Q3523" si="486">AND(P3460&gt;4,P3460&gt;4)</f>
        <v>1</v>
      </c>
      <c r="R3460" t="b">
        <f t="shared" ref="R3460:R3523" si="487">AND(P3460&gt;4,P3460&lt;5)</f>
        <v>0</v>
      </c>
      <c r="S3460" t="b">
        <f t="shared" ref="S3460:S3523" si="488">M3460&gt;40000</f>
        <v>0</v>
      </c>
      <c r="T3460" t="b">
        <f t="shared" ref="T3460:T3523" si="489">F3460=""</f>
        <v>0</v>
      </c>
      <c r="U3460" t="b">
        <f t="shared" ref="U3460:U3523" si="490">AND(R3460,S3460,T3460)</f>
        <v>0</v>
      </c>
      <c r="V3460" t="b">
        <f t="shared" ref="V3460:V3523" si="491">L3460&gt;2022</f>
        <v>1</v>
      </c>
      <c r="W3460" t="b">
        <f t="shared" ref="W3460:W3523" si="492">P3460&gt;7</f>
        <v>1</v>
      </c>
      <c r="X3460" t="b">
        <f t="shared" ref="X3460:X3523" si="493">F3460="Automatic"</f>
        <v>0</v>
      </c>
      <c r="Y3460" t="b">
        <f t="shared" ref="Y3460:Y3523" si="494">AND(V3460,W3460,X3460)</f>
        <v>0</v>
      </c>
    </row>
    <row r="3461" spans="1:25" x14ac:dyDescent="0.3">
      <c r="A3461">
        <v>3459</v>
      </c>
      <c r="B3461" t="s">
        <v>83</v>
      </c>
      <c r="C3461" t="s">
        <v>114</v>
      </c>
      <c r="D3461" t="s">
        <v>107</v>
      </c>
      <c r="E3461" t="s">
        <v>100</v>
      </c>
      <c r="F3461" t="s">
        <v>87</v>
      </c>
      <c r="G3461" t="s">
        <v>115</v>
      </c>
      <c r="H3461">
        <v>1956</v>
      </c>
      <c r="I3461">
        <v>168</v>
      </c>
      <c r="J3461">
        <v>16.3</v>
      </c>
      <c r="K3461">
        <v>16</v>
      </c>
      <c r="L3461">
        <v>2021</v>
      </c>
      <c r="M3461">
        <v>83784</v>
      </c>
      <c r="N3461">
        <v>1</v>
      </c>
      <c r="O3461">
        <v>0</v>
      </c>
      <c r="P3461">
        <v>7.63</v>
      </c>
      <c r="Q3461" t="b">
        <f t="shared" si="486"/>
        <v>1</v>
      </c>
      <c r="R3461" t="b">
        <f t="shared" si="487"/>
        <v>0</v>
      </c>
      <c r="S3461" t="b">
        <f t="shared" si="488"/>
        <v>1</v>
      </c>
      <c r="T3461" t="b">
        <f t="shared" si="489"/>
        <v>0</v>
      </c>
      <c r="U3461" t="b">
        <f t="shared" si="490"/>
        <v>0</v>
      </c>
      <c r="V3461" t="b">
        <f t="shared" si="491"/>
        <v>0</v>
      </c>
      <c r="W3461" t="b">
        <f t="shared" si="492"/>
        <v>1</v>
      </c>
      <c r="X3461" t="b">
        <f t="shared" si="493"/>
        <v>0</v>
      </c>
      <c r="Y3461" t="b">
        <f t="shared" si="494"/>
        <v>0</v>
      </c>
    </row>
    <row r="3462" spans="1:25" x14ac:dyDescent="0.3">
      <c r="A3462">
        <v>3460</v>
      </c>
      <c r="B3462" t="s">
        <v>83</v>
      </c>
      <c r="C3462" t="s">
        <v>114</v>
      </c>
      <c r="D3462" t="s">
        <v>107</v>
      </c>
      <c r="E3462" t="s">
        <v>100</v>
      </c>
      <c r="F3462" t="s">
        <v>87</v>
      </c>
      <c r="G3462" t="s">
        <v>115</v>
      </c>
      <c r="H3462">
        <v>1956</v>
      </c>
      <c r="I3462">
        <v>168</v>
      </c>
      <c r="J3462">
        <v>16.3</v>
      </c>
      <c r="K3462">
        <v>16</v>
      </c>
      <c r="L3462">
        <v>2026</v>
      </c>
      <c r="M3462">
        <v>6053</v>
      </c>
      <c r="N3462">
        <v>1</v>
      </c>
      <c r="O3462">
        <v>0</v>
      </c>
      <c r="P3462">
        <v>16.13</v>
      </c>
      <c r="Q3462" t="b">
        <f t="shared" si="486"/>
        <v>1</v>
      </c>
      <c r="R3462" t="b">
        <f t="shared" si="487"/>
        <v>0</v>
      </c>
      <c r="S3462" t="b">
        <f t="shared" si="488"/>
        <v>0</v>
      </c>
      <c r="T3462" t="b">
        <f t="shared" si="489"/>
        <v>0</v>
      </c>
      <c r="U3462" t="b">
        <f t="shared" si="490"/>
        <v>0</v>
      </c>
      <c r="V3462" t="b">
        <f t="shared" si="491"/>
        <v>1</v>
      </c>
      <c r="W3462" t="b">
        <f t="shared" si="492"/>
        <v>1</v>
      </c>
      <c r="X3462" t="b">
        <f t="shared" si="493"/>
        <v>0</v>
      </c>
      <c r="Y3462" t="b">
        <f t="shared" si="494"/>
        <v>0</v>
      </c>
    </row>
    <row r="3463" spans="1:25" x14ac:dyDescent="0.3">
      <c r="A3463">
        <v>3461</v>
      </c>
      <c r="B3463" t="s">
        <v>83</v>
      </c>
      <c r="C3463" t="s">
        <v>114</v>
      </c>
      <c r="D3463" t="s">
        <v>107</v>
      </c>
      <c r="E3463" t="s">
        <v>100</v>
      </c>
      <c r="F3463" t="s">
        <v>87</v>
      </c>
      <c r="G3463" t="s">
        <v>115</v>
      </c>
      <c r="H3463">
        <v>1956</v>
      </c>
      <c r="I3463">
        <v>168</v>
      </c>
      <c r="J3463">
        <v>16.3</v>
      </c>
      <c r="K3463">
        <v>16</v>
      </c>
      <c r="L3463">
        <v>2025</v>
      </c>
      <c r="M3463">
        <v>13107</v>
      </c>
      <c r="N3463">
        <v>2</v>
      </c>
      <c r="O3463">
        <v>0</v>
      </c>
      <c r="P3463">
        <v>13.69</v>
      </c>
      <c r="Q3463" t="b">
        <f t="shared" si="486"/>
        <v>1</v>
      </c>
      <c r="R3463" t="b">
        <f t="shared" si="487"/>
        <v>0</v>
      </c>
      <c r="S3463" t="b">
        <f t="shared" si="488"/>
        <v>0</v>
      </c>
      <c r="T3463" t="b">
        <f t="shared" si="489"/>
        <v>0</v>
      </c>
      <c r="U3463" t="b">
        <f t="shared" si="490"/>
        <v>0</v>
      </c>
      <c r="V3463" t="b">
        <f t="shared" si="491"/>
        <v>1</v>
      </c>
      <c r="W3463" t="b">
        <f t="shared" si="492"/>
        <v>1</v>
      </c>
      <c r="X3463" t="b">
        <f t="shared" si="493"/>
        <v>0</v>
      </c>
      <c r="Y3463" t="b">
        <f t="shared" si="494"/>
        <v>0</v>
      </c>
    </row>
    <row r="3464" spans="1:25" x14ac:dyDescent="0.3">
      <c r="A3464">
        <v>3462</v>
      </c>
      <c r="B3464" t="s">
        <v>83</v>
      </c>
      <c r="C3464" t="s">
        <v>114</v>
      </c>
      <c r="D3464" t="s">
        <v>107</v>
      </c>
      <c r="E3464" t="s">
        <v>100</v>
      </c>
      <c r="F3464" t="s">
        <v>87</v>
      </c>
      <c r="G3464" t="s">
        <v>115</v>
      </c>
      <c r="H3464">
        <v>1956</v>
      </c>
      <c r="I3464">
        <v>168</v>
      </c>
      <c r="J3464">
        <v>16.3</v>
      </c>
      <c r="K3464">
        <v>16</v>
      </c>
      <c r="L3464">
        <v>2025</v>
      </c>
      <c r="M3464">
        <v>25201</v>
      </c>
      <c r="N3464">
        <v>1</v>
      </c>
      <c r="O3464">
        <v>0</v>
      </c>
      <c r="P3464">
        <v>14.45</v>
      </c>
      <c r="Q3464" t="b">
        <f t="shared" si="486"/>
        <v>1</v>
      </c>
      <c r="R3464" t="b">
        <f t="shared" si="487"/>
        <v>0</v>
      </c>
      <c r="S3464" t="b">
        <f t="shared" si="488"/>
        <v>0</v>
      </c>
      <c r="T3464" t="b">
        <f t="shared" si="489"/>
        <v>0</v>
      </c>
      <c r="U3464" t="b">
        <f t="shared" si="490"/>
        <v>0</v>
      </c>
      <c r="V3464" t="b">
        <f t="shared" si="491"/>
        <v>1</v>
      </c>
      <c r="W3464" t="b">
        <f t="shared" si="492"/>
        <v>1</v>
      </c>
      <c r="X3464" t="b">
        <f t="shared" si="493"/>
        <v>0</v>
      </c>
      <c r="Y3464" t="b">
        <f t="shared" si="494"/>
        <v>0</v>
      </c>
    </row>
    <row r="3465" spans="1:25" x14ac:dyDescent="0.3">
      <c r="A3465">
        <v>3463</v>
      </c>
      <c r="B3465" t="s">
        <v>83</v>
      </c>
      <c r="C3465" t="s">
        <v>114</v>
      </c>
      <c r="D3465" t="s">
        <v>107</v>
      </c>
      <c r="E3465" t="s">
        <v>100</v>
      </c>
      <c r="F3465" t="s">
        <v>87</v>
      </c>
      <c r="G3465" t="s">
        <v>115</v>
      </c>
      <c r="H3465">
        <v>1956</v>
      </c>
      <c r="I3465">
        <v>168</v>
      </c>
      <c r="J3465">
        <v>16.3</v>
      </c>
      <c r="K3465">
        <v>16</v>
      </c>
      <c r="L3465">
        <v>2021</v>
      </c>
      <c r="M3465">
        <v>90023</v>
      </c>
      <c r="N3465">
        <v>1</v>
      </c>
      <c r="O3465">
        <v>0</v>
      </c>
      <c r="P3465">
        <v>7.48</v>
      </c>
      <c r="Q3465" t="b">
        <f t="shared" si="486"/>
        <v>1</v>
      </c>
      <c r="R3465" t="b">
        <f t="shared" si="487"/>
        <v>0</v>
      </c>
      <c r="S3465" t="b">
        <f t="shared" si="488"/>
        <v>1</v>
      </c>
      <c r="T3465" t="b">
        <f t="shared" si="489"/>
        <v>0</v>
      </c>
      <c r="U3465" t="b">
        <f t="shared" si="490"/>
        <v>0</v>
      </c>
      <c r="V3465" t="b">
        <f t="shared" si="491"/>
        <v>0</v>
      </c>
      <c r="W3465" t="b">
        <f t="shared" si="492"/>
        <v>1</v>
      </c>
      <c r="X3465" t="b">
        <f t="shared" si="493"/>
        <v>0</v>
      </c>
      <c r="Y3465" t="b">
        <f t="shared" si="494"/>
        <v>0</v>
      </c>
    </row>
    <row r="3466" spans="1:25" x14ac:dyDescent="0.3">
      <c r="A3466">
        <v>3464</v>
      </c>
      <c r="B3466" t="s">
        <v>83</v>
      </c>
      <c r="C3466" t="s">
        <v>114</v>
      </c>
      <c r="D3466" t="s">
        <v>107</v>
      </c>
      <c r="E3466" t="s">
        <v>100</v>
      </c>
      <c r="F3466" t="s">
        <v>87</v>
      </c>
      <c r="G3466" t="s">
        <v>115</v>
      </c>
      <c r="H3466">
        <v>1956</v>
      </c>
      <c r="I3466">
        <v>168</v>
      </c>
      <c r="J3466">
        <v>16.3</v>
      </c>
      <c r="K3466">
        <v>16</v>
      </c>
      <c r="L3466">
        <v>2026</v>
      </c>
      <c r="M3466">
        <v>7825</v>
      </c>
      <c r="N3466">
        <v>1</v>
      </c>
      <c r="O3466">
        <v>0</v>
      </c>
      <c r="P3466">
        <v>16</v>
      </c>
      <c r="Q3466" t="b">
        <f t="shared" si="486"/>
        <v>1</v>
      </c>
      <c r="R3466" t="b">
        <f t="shared" si="487"/>
        <v>0</v>
      </c>
      <c r="S3466" t="b">
        <f t="shared" si="488"/>
        <v>0</v>
      </c>
      <c r="T3466" t="b">
        <f t="shared" si="489"/>
        <v>0</v>
      </c>
      <c r="U3466" t="b">
        <f t="shared" si="490"/>
        <v>0</v>
      </c>
      <c r="V3466" t="b">
        <f t="shared" si="491"/>
        <v>1</v>
      </c>
      <c r="W3466" t="b">
        <f t="shared" si="492"/>
        <v>1</v>
      </c>
      <c r="X3466" t="b">
        <f t="shared" si="493"/>
        <v>0</v>
      </c>
      <c r="Y3466" t="b">
        <f t="shared" si="494"/>
        <v>0</v>
      </c>
    </row>
    <row r="3467" spans="1:25" x14ac:dyDescent="0.3">
      <c r="A3467">
        <v>3465</v>
      </c>
      <c r="B3467" t="s">
        <v>83</v>
      </c>
      <c r="C3467" t="s">
        <v>114</v>
      </c>
      <c r="D3467" t="s">
        <v>107</v>
      </c>
      <c r="E3467" t="s">
        <v>100</v>
      </c>
      <c r="F3467" t="s">
        <v>87</v>
      </c>
      <c r="G3467" t="s">
        <v>115</v>
      </c>
      <c r="H3467">
        <v>1956</v>
      </c>
      <c r="I3467">
        <v>168</v>
      </c>
      <c r="J3467">
        <v>16.3</v>
      </c>
      <c r="K3467">
        <v>16</v>
      </c>
      <c r="L3467">
        <v>2021</v>
      </c>
      <c r="M3467">
        <v>52067</v>
      </c>
      <c r="N3467">
        <v>1</v>
      </c>
      <c r="O3467">
        <v>0</v>
      </c>
      <c r="P3467">
        <v>8.74</v>
      </c>
      <c r="Q3467" t="b">
        <f t="shared" si="486"/>
        <v>1</v>
      </c>
      <c r="R3467" t="b">
        <f t="shared" si="487"/>
        <v>0</v>
      </c>
      <c r="S3467" t="b">
        <f t="shared" si="488"/>
        <v>1</v>
      </c>
      <c r="T3467" t="b">
        <f t="shared" si="489"/>
        <v>0</v>
      </c>
      <c r="U3467" t="b">
        <f t="shared" si="490"/>
        <v>0</v>
      </c>
      <c r="V3467" t="b">
        <f t="shared" si="491"/>
        <v>0</v>
      </c>
      <c r="W3467" t="b">
        <f t="shared" si="492"/>
        <v>1</v>
      </c>
      <c r="X3467" t="b">
        <f t="shared" si="493"/>
        <v>0</v>
      </c>
      <c r="Y3467" t="b">
        <f t="shared" si="494"/>
        <v>0</v>
      </c>
    </row>
    <row r="3468" spans="1:25" x14ac:dyDescent="0.3">
      <c r="A3468">
        <v>3466</v>
      </c>
      <c r="B3468" t="s">
        <v>83</v>
      </c>
      <c r="C3468" t="s">
        <v>114</v>
      </c>
      <c r="D3468" t="s">
        <v>107</v>
      </c>
      <c r="E3468" t="s">
        <v>100</v>
      </c>
      <c r="F3468" t="s">
        <v>87</v>
      </c>
      <c r="G3468" t="s">
        <v>115</v>
      </c>
      <c r="H3468">
        <v>1956</v>
      </c>
      <c r="I3468">
        <v>168</v>
      </c>
      <c r="J3468">
        <v>16.3</v>
      </c>
      <c r="K3468">
        <v>16</v>
      </c>
      <c r="L3468">
        <v>2021</v>
      </c>
      <c r="M3468">
        <v>55158</v>
      </c>
      <c r="N3468">
        <v>1</v>
      </c>
      <c r="O3468">
        <v>1</v>
      </c>
      <c r="P3468">
        <v>7.35</v>
      </c>
      <c r="Q3468" t="b">
        <f t="shared" si="486"/>
        <v>1</v>
      </c>
      <c r="R3468" t="b">
        <f t="shared" si="487"/>
        <v>0</v>
      </c>
      <c r="S3468" t="b">
        <f t="shared" si="488"/>
        <v>1</v>
      </c>
      <c r="T3468" t="b">
        <f t="shared" si="489"/>
        <v>0</v>
      </c>
      <c r="U3468" t="b">
        <f t="shared" si="490"/>
        <v>0</v>
      </c>
      <c r="V3468" t="b">
        <f t="shared" si="491"/>
        <v>0</v>
      </c>
      <c r="W3468" t="b">
        <f t="shared" si="492"/>
        <v>1</v>
      </c>
      <c r="X3468" t="b">
        <f t="shared" si="493"/>
        <v>0</v>
      </c>
      <c r="Y3468" t="b">
        <f t="shared" si="494"/>
        <v>0</v>
      </c>
    </row>
    <row r="3469" spans="1:25" x14ac:dyDescent="0.3">
      <c r="A3469">
        <v>3467</v>
      </c>
      <c r="B3469" t="s">
        <v>83</v>
      </c>
      <c r="C3469" t="s">
        <v>114</v>
      </c>
      <c r="D3469" t="s">
        <v>107</v>
      </c>
      <c r="E3469" t="s">
        <v>100</v>
      </c>
      <c r="F3469" t="s">
        <v>87</v>
      </c>
      <c r="G3469" t="s">
        <v>115</v>
      </c>
      <c r="H3469">
        <v>1956</v>
      </c>
      <c r="I3469">
        <v>168</v>
      </c>
      <c r="J3469">
        <v>16.3</v>
      </c>
      <c r="K3469">
        <v>16</v>
      </c>
      <c r="L3469">
        <v>2021</v>
      </c>
      <c r="M3469">
        <v>101768</v>
      </c>
      <c r="N3469">
        <v>2</v>
      </c>
      <c r="O3469">
        <v>0</v>
      </c>
      <c r="P3469">
        <v>7.39</v>
      </c>
      <c r="Q3469" t="b">
        <f t="shared" si="486"/>
        <v>1</v>
      </c>
      <c r="R3469" t="b">
        <f t="shared" si="487"/>
        <v>0</v>
      </c>
      <c r="S3469" t="b">
        <f t="shared" si="488"/>
        <v>1</v>
      </c>
      <c r="T3469" t="b">
        <f t="shared" si="489"/>
        <v>0</v>
      </c>
      <c r="U3469" t="b">
        <f t="shared" si="490"/>
        <v>0</v>
      </c>
      <c r="V3469" t="b">
        <f t="shared" si="491"/>
        <v>0</v>
      </c>
      <c r="W3469" t="b">
        <f t="shared" si="492"/>
        <v>1</v>
      </c>
      <c r="X3469" t="b">
        <f t="shared" si="493"/>
        <v>0</v>
      </c>
      <c r="Y3469" t="b">
        <f t="shared" si="494"/>
        <v>0</v>
      </c>
    </row>
    <row r="3470" spans="1:25" x14ac:dyDescent="0.3">
      <c r="A3470">
        <v>3468</v>
      </c>
      <c r="B3470" t="s">
        <v>83</v>
      </c>
      <c r="C3470" t="s">
        <v>114</v>
      </c>
      <c r="D3470" t="s">
        <v>107</v>
      </c>
      <c r="E3470" t="s">
        <v>100</v>
      </c>
      <c r="F3470" t="s">
        <v>87</v>
      </c>
      <c r="G3470" t="s">
        <v>115</v>
      </c>
      <c r="H3470">
        <v>1956</v>
      </c>
      <c r="I3470">
        <v>168</v>
      </c>
      <c r="J3470">
        <v>16.3</v>
      </c>
      <c r="K3470">
        <v>16</v>
      </c>
      <c r="L3470">
        <v>2020</v>
      </c>
      <c r="M3470">
        <v>69050</v>
      </c>
      <c r="N3470">
        <v>1</v>
      </c>
      <c r="O3470">
        <v>0</v>
      </c>
      <c r="P3470">
        <v>7.13</v>
      </c>
      <c r="Q3470" t="b">
        <f t="shared" si="486"/>
        <v>1</v>
      </c>
      <c r="R3470" t="b">
        <f t="shared" si="487"/>
        <v>0</v>
      </c>
      <c r="S3470" t="b">
        <f t="shared" si="488"/>
        <v>1</v>
      </c>
      <c r="T3470" t="b">
        <f t="shared" si="489"/>
        <v>0</v>
      </c>
      <c r="U3470" t="b">
        <f t="shared" si="490"/>
        <v>0</v>
      </c>
      <c r="V3470" t="b">
        <f t="shared" si="491"/>
        <v>0</v>
      </c>
      <c r="W3470" t="b">
        <f t="shared" si="492"/>
        <v>1</v>
      </c>
      <c r="X3470" t="b">
        <f t="shared" si="493"/>
        <v>0</v>
      </c>
      <c r="Y3470" t="b">
        <f t="shared" si="494"/>
        <v>0</v>
      </c>
    </row>
    <row r="3471" spans="1:25" x14ac:dyDescent="0.3">
      <c r="A3471">
        <v>3469</v>
      </c>
      <c r="B3471" t="s">
        <v>83</v>
      </c>
      <c r="C3471" t="s">
        <v>114</v>
      </c>
      <c r="D3471" t="s">
        <v>107</v>
      </c>
      <c r="E3471" t="s">
        <v>100</v>
      </c>
      <c r="F3471" t="s">
        <v>87</v>
      </c>
      <c r="G3471" t="s">
        <v>115</v>
      </c>
      <c r="H3471">
        <v>1956</v>
      </c>
      <c r="I3471">
        <v>168</v>
      </c>
      <c r="J3471">
        <v>16.3</v>
      </c>
      <c r="K3471">
        <v>16</v>
      </c>
      <c r="L3471">
        <v>2022</v>
      </c>
      <c r="M3471">
        <v>55571</v>
      </c>
      <c r="N3471">
        <v>2</v>
      </c>
      <c r="O3471">
        <v>0</v>
      </c>
      <c r="P3471">
        <v>9.2100000000000009</v>
      </c>
      <c r="Q3471" t="b">
        <f t="shared" si="486"/>
        <v>1</v>
      </c>
      <c r="R3471" t="b">
        <f t="shared" si="487"/>
        <v>0</v>
      </c>
      <c r="S3471" t="b">
        <f t="shared" si="488"/>
        <v>1</v>
      </c>
      <c r="T3471" t="b">
        <f t="shared" si="489"/>
        <v>0</v>
      </c>
      <c r="U3471" t="b">
        <f t="shared" si="490"/>
        <v>0</v>
      </c>
      <c r="V3471" t="b">
        <f t="shared" si="491"/>
        <v>0</v>
      </c>
      <c r="W3471" t="b">
        <f t="shared" si="492"/>
        <v>1</v>
      </c>
      <c r="X3471" t="b">
        <f t="shared" si="493"/>
        <v>0</v>
      </c>
      <c r="Y3471" t="b">
        <f t="shared" si="494"/>
        <v>0</v>
      </c>
    </row>
    <row r="3472" spans="1:25" x14ac:dyDescent="0.3">
      <c r="A3472">
        <v>3470</v>
      </c>
      <c r="B3472" t="s">
        <v>83</v>
      </c>
      <c r="C3472" t="s">
        <v>114</v>
      </c>
      <c r="D3472" t="s">
        <v>107</v>
      </c>
      <c r="E3472" t="s">
        <v>100</v>
      </c>
      <c r="F3472" t="s">
        <v>87</v>
      </c>
      <c r="G3472" t="s">
        <v>115</v>
      </c>
      <c r="H3472">
        <v>1956</v>
      </c>
      <c r="I3472">
        <v>168</v>
      </c>
      <c r="J3472">
        <v>16.3</v>
      </c>
      <c r="K3472">
        <v>16</v>
      </c>
      <c r="L3472">
        <v>2023</v>
      </c>
      <c r="M3472">
        <v>68514</v>
      </c>
      <c r="N3472">
        <v>1</v>
      </c>
      <c r="O3472">
        <v>0</v>
      </c>
      <c r="P3472">
        <v>10.6</v>
      </c>
      <c r="Q3472" t="b">
        <f t="shared" si="486"/>
        <v>1</v>
      </c>
      <c r="R3472" t="b">
        <f t="shared" si="487"/>
        <v>0</v>
      </c>
      <c r="S3472" t="b">
        <f t="shared" si="488"/>
        <v>1</v>
      </c>
      <c r="T3472" t="b">
        <f t="shared" si="489"/>
        <v>0</v>
      </c>
      <c r="U3472" t="b">
        <f t="shared" si="490"/>
        <v>0</v>
      </c>
      <c r="V3472" t="b">
        <f t="shared" si="491"/>
        <v>1</v>
      </c>
      <c r="W3472" t="b">
        <f t="shared" si="492"/>
        <v>1</v>
      </c>
      <c r="X3472" t="b">
        <f t="shared" si="493"/>
        <v>0</v>
      </c>
      <c r="Y3472" t="b">
        <f t="shared" si="494"/>
        <v>0</v>
      </c>
    </row>
    <row r="3473" spans="1:25" x14ac:dyDescent="0.3">
      <c r="A3473">
        <v>3471</v>
      </c>
      <c r="B3473" t="s">
        <v>83</v>
      </c>
      <c r="C3473" t="s">
        <v>114</v>
      </c>
      <c r="D3473" t="s">
        <v>107</v>
      </c>
      <c r="E3473" t="s">
        <v>100</v>
      </c>
      <c r="F3473" t="s">
        <v>87</v>
      </c>
      <c r="G3473" t="s">
        <v>115</v>
      </c>
      <c r="H3473">
        <v>1956</v>
      </c>
      <c r="I3473">
        <v>168</v>
      </c>
      <c r="J3473">
        <v>16.3</v>
      </c>
      <c r="K3473">
        <v>16</v>
      </c>
      <c r="L3473">
        <v>2023</v>
      </c>
      <c r="M3473">
        <v>50221</v>
      </c>
      <c r="N3473">
        <v>3</v>
      </c>
      <c r="O3473">
        <v>0</v>
      </c>
      <c r="P3473">
        <v>10.59</v>
      </c>
      <c r="Q3473" t="b">
        <f t="shared" si="486"/>
        <v>1</v>
      </c>
      <c r="R3473" t="b">
        <f t="shared" si="487"/>
        <v>0</v>
      </c>
      <c r="S3473" t="b">
        <f t="shared" si="488"/>
        <v>1</v>
      </c>
      <c r="T3473" t="b">
        <f t="shared" si="489"/>
        <v>0</v>
      </c>
      <c r="U3473" t="b">
        <f t="shared" si="490"/>
        <v>0</v>
      </c>
      <c r="V3473" t="b">
        <f t="shared" si="491"/>
        <v>1</v>
      </c>
      <c r="W3473" t="b">
        <f t="shared" si="492"/>
        <v>1</v>
      </c>
      <c r="X3473" t="b">
        <f t="shared" si="493"/>
        <v>0</v>
      </c>
      <c r="Y3473" t="b">
        <f t="shared" si="494"/>
        <v>0</v>
      </c>
    </row>
    <row r="3474" spans="1:25" x14ac:dyDescent="0.3">
      <c r="A3474">
        <v>3472</v>
      </c>
      <c r="B3474" t="s">
        <v>83</v>
      </c>
      <c r="C3474" t="s">
        <v>114</v>
      </c>
      <c r="D3474" t="s">
        <v>107</v>
      </c>
      <c r="E3474" t="s">
        <v>100</v>
      </c>
      <c r="F3474" t="s">
        <v>87</v>
      </c>
      <c r="G3474" t="s">
        <v>115</v>
      </c>
      <c r="H3474">
        <v>1956</v>
      </c>
      <c r="I3474">
        <v>168</v>
      </c>
      <c r="J3474">
        <v>16.3</v>
      </c>
      <c r="K3474">
        <v>16</v>
      </c>
      <c r="L3474">
        <v>2024</v>
      </c>
      <c r="M3474">
        <v>24646</v>
      </c>
      <c r="N3474">
        <v>1</v>
      </c>
      <c r="O3474">
        <v>0</v>
      </c>
      <c r="P3474">
        <v>12.63</v>
      </c>
      <c r="Q3474" t="b">
        <f t="shared" si="486"/>
        <v>1</v>
      </c>
      <c r="R3474" t="b">
        <f t="shared" si="487"/>
        <v>0</v>
      </c>
      <c r="S3474" t="b">
        <f t="shared" si="488"/>
        <v>0</v>
      </c>
      <c r="T3474" t="b">
        <f t="shared" si="489"/>
        <v>0</v>
      </c>
      <c r="U3474" t="b">
        <f t="shared" si="490"/>
        <v>0</v>
      </c>
      <c r="V3474" t="b">
        <f t="shared" si="491"/>
        <v>1</v>
      </c>
      <c r="W3474" t="b">
        <f t="shared" si="492"/>
        <v>1</v>
      </c>
      <c r="X3474" t="b">
        <f t="shared" si="493"/>
        <v>0</v>
      </c>
      <c r="Y3474" t="b">
        <f t="shared" si="494"/>
        <v>0</v>
      </c>
    </row>
    <row r="3475" spans="1:25" x14ac:dyDescent="0.3">
      <c r="A3475">
        <v>3473</v>
      </c>
      <c r="B3475" t="s">
        <v>83</v>
      </c>
      <c r="C3475" t="s">
        <v>114</v>
      </c>
      <c r="D3475" t="s">
        <v>107</v>
      </c>
      <c r="E3475" t="s">
        <v>100</v>
      </c>
      <c r="F3475" t="s">
        <v>87</v>
      </c>
      <c r="G3475" t="s">
        <v>115</v>
      </c>
      <c r="H3475">
        <v>1956</v>
      </c>
      <c r="I3475">
        <v>168</v>
      </c>
      <c r="J3475">
        <v>16.3</v>
      </c>
      <c r="K3475">
        <v>16</v>
      </c>
      <c r="L3475">
        <v>2022</v>
      </c>
      <c r="M3475">
        <v>54205</v>
      </c>
      <c r="N3475">
        <v>1</v>
      </c>
      <c r="O3475">
        <v>0</v>
      </c>
      <c r="P3475">
        <v>10</v>
      </c>
      <c r="Q3475" t="b">
        <f t="shared" si="486"/>
        <v>1</v>
      </c>
      <c r="R3475" t="b">
        <f t="shared" si="487"/>
        <v>0</v>
      </c>
      <c r="S3475" t="b">
        <f t="shared" si="488"/>
        <v>1</v>
      </c>
      <c r="T3475" t="b">
        <f t="shared" si="489"/>
        <v>0</v>
      </c>
      <c r="U3475" t="b">
        <f t="shared" si="490"/>
        <v>0</v>
      </c>
      <c r="V3475" t="b">
        <f t="shared" si="491"/>
        <v>0</v>
      </c>
      <c r="W3475" t="b">
        <f t="shared" si="492"/>
        <v>1</v>
      </c>
      <c r="X3475" t="b">
        <f t="shared" si="493"/>
        <v>0</v>
      </c>
      <c r="Y3475" t="b">
        <f t="shared" si="494"/>
        <v>0</v>
      </c>
    </row>
    <row r="3476" spans="1:25" x14ac:dyDescent="0.3">
      <c r="A3476">
        <v>3474</v>
      </c>
      <c r="B3476" t="s">
        <v>83</v>
      </c>
      <c r="C3476" t="s">
        <v>114</v>
      </c>
      <c r="D3476" t="s">
        <v>107</v>
      </c>
      <c r="E3476" t="s">
        <v>100</v>
      </c>
      <c r="F3476" t="s">
        <v>87</v>
      </c>
      <c r="G3476" t="s">
        <v>115</v>
      </c>
      <c r="H3476">
        <v>1956</v>
      </c>
      <c r="I3476">
        <v>168</v>
      </c>
      <c r="J3476">
        <v>16.3</v>
      </c>
      <c r="K3476">
        <v>16</v>
      </c>
      <c r="L3476">
        <v>2020</v>
      </c>
      <c r="M3476">
        <v>124535</v>
      </c>
      <c r="N3476">
        <v>2</v>
      </c>
      <c r="O3476">
        <v>0</v>
      </c>
      <c r="P3476">
        <v>5.22</v>
      </c>
      <c r="Q3476" t="b">
        <f t="shared" si="486"/>
        <v>1</v>
      </c>
      <c r="R3476" t="b">
        <f t="shared" si="487"/>
        <v>0</v>
      </c>
      <c r="S3476" t="b">
        <f t="shared" si="488"/>
        <v>1</v>
      </c>
      <c r="T3476" t="b">
        <f t="shared" si="489"/>
        <v>0</v>
      </c>
      <c r="U3476" t="b">
        <f t="shared" si="490"/>
        <v>0</v>
      </c>
      <c r="V3476" t="b">
        <f t="shared" si="491"/>
        <v>0</v>
      </c>
      <c r="W3476" t="b">
        <f t="shared" si="492"/>
        <v>0</v>
      </c>
      <c r="X3476" t="b">
        <f t="shared" si="493"/>
        <v>0</v>
      </c>
      <c r="Y3476" t="b">
        <f t="shared" si="494"/>
        <v>0</v>
      </c>
    </row>
    <row r="3477" spans="1:25" x14ac:dyDescent="0.3">
      <c r="A3477">
        <v>3475</v>
      </c>
      <c r="B3477" t="s">
        <v>83</v>
      </c>
      <c r="C3477" t="s">
        <v>114</v>
      </c>
      <c r="D3477" t="s">
        <v>107</v>
      </c>
      <c r="E3477" t="s">
        <v>100</v>
      </c>
      <c r="F3477" t="s">
        <v>87</v>
      </c>
      <c r="G3477" t="s">
        <v>115</v>
      </c>
      <c r="H3477">
        <v>1956</v>
      </c>
      <c r="I3477">
        <v>168</v>
      </c>
      <c r="J3477">
        <v>16.3</v>
      </c>
      <c r="K3477">
        <v>16</v>
      </c>
      <c r="L3477">
        <v>2020</v>
      </c>
      <c r="M3477">
        <v>69563</v>
      </c>
      <c r="N3477">
        <v>2</v>
      </c>
      <c r="O3477">
        <v>0</v>
      </c>
      <c r="P3477">
        <v>6.43</v>
      </c>
      <c r="Q3477" t="b">
        <f t="shared" si="486"/>
        <v>1</v>
      </c>
      <c r="R3477" t="b">
        <f t="shared" si="487"/>
        <v>0</v>
      </c>
      <c r="S3477" t="b">
        <f t="shared" si="488"/>
        <v>1</v>
      </c>
      <c r="T3477" t="b">
        <f t="shared" si="489"/>
        <v>0</v>
      </c>
      <c r="U3477" t="b">
        <f t="shared" si="490"/>
        <v>0</v>
      </c>
      <c r="V3477" t="b">
        <f t="shared" si="491"/>
        <v>0</v>
      </c>
      <c r="W3477" t="b">
        <f t="shared" si="492"/>
        <v>0</v>
      </c>
      <c r="X3477" t="b">
        <f t="shared" si="493"/>
        <v>0</v>
      </c>
      <c r="Y3477" t="b">
        <f t="shared" si="494"/>
        <v>0</v>
      </c>
    </row>
    <row r="3478" spans="1:25" x14ac:dyDescent="0.3">
      <c r="A3478">
        <v>3476</v>
      </c>
      <c r="B3478" t="s">
        <v>83</v>
      </c>
      <c r="C3478" t="s">
        <v>114</v>
      </c>
      <c r="D3478" t="s">
        <v>107</v>
      </c>
      <c r="E3478" t="s">
        <v>100</v>
      </c>
      <c r="F3478" t="s">
        <v>87</v>
      </c>
      <c r="G3478" t="s">
        <v>115</v>
      </c>
      <c r="H3478">
        <v>1956</v>
      </c>
      <c r="I3478">
        <v>168</v>
      </c>
      <c r="J3478">
        <v>16.3</v>
      </c>
      <c r="K3478">
        <v>16</v>
      </c>
      <c r="L3478">
        <v>2024</v>
      </c>
      <c r="M3478">
        <v>48017</v>
      </c>
      <c r="N3478">
        <v>1</v>
      </c>
      <c r="O3478">
        <v>0</v>
      </c>
      <c r="P3478">
        <v>12.54</v>
      </c>
      <c r="Q3478" t="b">
        <f t="shared" si="486"/>
        <v>1</v>
      </c>
      <c r="R3478" t="b">
        <f t="shared" si="487"/>
        <v>0</v>
      </c>
      <c r="S3478" t="b">
        <f t="shared" si="488"/>
        <v>1</v>
      </c>
      <c r="T3478" t="b">
        <f t="shared" si="489"/>
        <v>0</v>
      </c>
      <c r="U3478" t="b">
        <f t="shared" si="490"/>
        <v>0</v>
      </c>
      <c r="V3478" t="b">
        <f t="shared" si="491"/>
        <v>1</v>
      </c>
      <c r="W3478" t="b">
        <f t="shared" si="492"/>
        <v>1</v>
      </c>
      <c r="X3478" t="b">
        <f t="shared" si="493"/>
        <v>0</v>
      </c>
      <c r="Y3478" t="b">
        <f t="shared" si="494"/>
        <v>0</v>
      </c>
    </row>
    <row r="3479" spans="1:25" x14ac:dyDescent="0.3">
      <c r="A3479">
        <v>3477</v>
      </c>
      <c r="B3479" t="s">
        <v>83</v>
      </c>
      <c r="C3479" t="s">
        <v>114</v>
      </c>
      <c r="D3479" t="s">
        <v>107</v>
      </c>
      <c r="E3479" t="s">
        <v>100</v>
      </c>
      <c r="F3479" t="s">
        <v>87</v>
      </c>
      <c r="G3479" t="s">
        <v>115</v>
      </c>
      <c r="H3479">
        <v>1956</v>
      </c>
      <c r="I3479">
        <v>168</v>
      </c>
      <c r="J3479">
        <v>16.3</v>
      </c>
      <c r="K3479">
        <v>16</v>
      </c>
      <c r="L3479">
        <v>2020</v>
      </c>
      <c r="M3479">
        <v>123403</v>
      </c>
      <c r="N3479">
        <v>2</v>
      </c>
      <c r="O3479">
        <v>0</v>
      </c>
      <c r="P3479">
        <v>5.37</v>
      </c>
      <c r="Q3479" t="b">
        <f t="shared" si="486"/>
        <v>1</v>
      </c>
      <c r="R3479" t="b">
        <f t="shared" si="487"/>
        <v>0</v>
      </c>
      <c r="S3479" t="b">
        <f t="shared" si="488"/>
        <v>1</v>
      </c>
      <c r="T3479" t="b">
        <f t="shared" si="489"/>
        <v>0</v>
      </c>
      <c r="U3479" t="b">
        <f t="shared" si="490"/>
        <v>0</v>
      </c>
      <c r="V3479" t="b">
        <f t="shared" si="491"/>
        <v>0</v>
      </c>
      <c r="W3479" t="b">
        <f t="shared" si="492"/>
        <v>0</v>
      </c>
      <c r="X3479" t="b">
        <f t="shared" si="493"/>
        <v>0</v>
      </c>
      <c r="Y3479" t="b">
        <f t="shared" si="494"/>
        <v>0</v>
      </c>
    </row>
    <row r="3480" spans="1:25" x14ac:dyDescent="0.3">
      <c r="A3480">
        <v>3478</v>
      </c>
      <c r="B3480" t="s">
        <v>83</v>
      </c>
      <c r="C3480" t="s">
        <v>114</v>
      </c>
      <c r="D3480" t="s">
        <v>107</v>
      </c>
      <c r="E3480" t="s">
        <v>100</v>
      </c>
      <c r="F3480" t="s">
        <v>87</v>
      </c>
      <c r="G3480" t="s">
        <v>115</v>
      </c>
      <c r="H3480">
        <v>1956</v>
      </c>
      <c r="I3480">
        <v>168</v>
      </c>
      <c r="J3480">
        <v>16.3</v>
      </c>
      <c r="K3480">
        <v>16</v>
      </c>
      <c r="L3480">
        <v>2023</v>
      </c>
      <c r="M3480">
        <v>60035</v>
      </c>
      <c r="N3480">
        <v>2</v>
      </c>
      <c r="O3480">
        <v>0</v>
      </c>
      <c r="P3480">
        <v>10.97</v>
      </c>
      <c r="Q3480" t="b">
        <f t="shared" si="486"/>
        <v>1</v>
      </c>
      <c r="R3480" t="b">
        <f t="shared" si="487"/>
        <v>0</v>
      </c>
      <c r="S3480" t="b">
        <f t="shared" si="488"/>
        <v>1</v>
      </c>
      <c r="T3480" t="b">
        <f t="shared" si="489"/>
        <v>0</v>
      </c>
      <c r="U3480" t="b">
        <f t="shared" si="490"/>
        <v>0</v>
      </c>
      <c r="V3480" t="b">
        <f t="shared" si="491"/>
        <v>1</v>
      </c>
      <c r="W3480" t="b">
        <f t="shared" si="492"/>
        <v>1</v>
      </c>
      <c r="X3480" t="b">
        <f t="shared" si="493"/>
        <v>0</v>
      </c>
      <c r="Y3480" t="b">
        <f t="shared" si="494"/>
        <v>0</v>
      </c>
    </row>
    <row r="3481" spans="1:25" x14ac:dyDescent="0.3">
      <c r="A3481">
        <v>3479</v>
      </c>
      <c r="B3481" t="s">
        <v>83</v>
      </c>
      <c r="C3481" t="s">
        <v>114</v>
      </c>
      <c r="D3481" t="s">
        <v>107</v>
      </c>
      <c r="E3481" t="s">
        <v>100</v>
      </c>
      <c r="F3481" t="s">
        <v>87</v>
      </c>
      <c r="G3481" t="s">
        <v>115</v>
      </c>
      <c r="H3481">
        <v>1956</v>
      </c>
      <c r="I3481">
        <v>168</v>
      </c>
      <c r="J3481">
        <v>16.3</v>
      </c>
      <c r="K3481">
        <v>16</v>
      </c>
      <c r="L3481">
        <v>2023</v>
      </c>
      <c r="M3481">
        <v>28356</v>
      </c>
      <c r="N3481">
        <v>1</v>
      </c>
      <c r="O3481">
        <v>0</v>
      </c>
      <c r="P3481">
        <v>12</v>
      </c>
      <c r="Q3481" t="b">
        <f t="shared" si="486"/>
        <v>1</v>
      </c>
      <c r="R3481" t="b">
        <f t="shared" si="487"/>
        <v>0</v>
      </c>
      <c r="S3481" t="b">
        <f t="shared" si="488"/>
        <v>0</v>
      </c>
      <c r="T3481" t="b">
        <f t="shared" si="489"/>
        <v>0</v>
      </c>
      <c r="U3481" t="b">
        <f t="shared" si="490"/>
        <v>0</v>
      </c>
      <c r="V3481" t="b">
        <f t="shared" si="491"/>
        <v>1</v>
      </c>
      <c r="W3481" t="b">
        <f t="shared" si="492"/>
        <v>1</v>
      </c>
      <c r="X3481" t="b">
        <f t="shared" si="493"/>
        <v>0</v>
      </c>
      <c r="Y3481" t="b">
        <f t="shared" si="494"/>
        <v>0</v>
      </c>
    </row>
    <row r="3482" spans="1:25" x14ac:dyDescent="0.3">
      <c r="A3482">
        <v>3480</v>
      </c>
      <c r="B3482" t="s">
        <v>83</v>
      </c>
      <c r="C3482" t="s">
        <v>114</v>
      </c>
      <c r="D3482" t="s">
        <v>107</v>
      </c>
      <c r="E3482" t="s">
        <v>100</v>
      </c>
      <c r="F3482" t="s">
        <v>87</v>
      </c>
      <c r="G3482" t="s">
        <v>115</v>
      </c>
      <c r="H3482">
        <v>1956</v>
      </c>
      <c r="I3482">
        <v>168</v>
      </c>
      <c r="J3482">
        <v>16.3</v>
      </c>
      <c r="K3482">
        <v>16</v>
      </c>
      <c r="L3482">
        <v>2025</v>
      </c>
      <c r="M3482">
        <v>25003</v>
      </c>
      <c r="N3482">
        <v>1</v>
      </c>
      <c r="O3482">
        <v>0</v>
      </c>
      <c r="P3482">
        <v>14.43</v>
      </c>
      <c r="Q3482" t="b">
        <f t="shared" si="486"/>
        <v>1</v>
      </c>
      <c r="R3482" t="b">
        <f t="shared" si="487"/>
        <v>0</v>
      </c>
      <c r="S3482" t="b">
        <f t="shared" si="488"/>
        <v>0</v>
      </c>
      <c r="T3482" t="b">
        <f t="shared" si="489"/>
        <v>0</v>
      </c>
      <c r="U3482" t="b">
        <f t="shared" si="490"/>
        <v>0</v>
      </c>
      <c r="V3482" t="b">
        <f t="shared" si="491"/>
        <v>1</v>
      </c>
      <c r="W3482" t="b">
        <f t="shared" si="492"/>
        <v>1</v>
      </c>
      <c r="X3482" t="b">
        <f t="shared" si="493"/>
        <v>0</v>
      </c>
      <c r="Y3482" t="b">
        <f t="shared" si="494"/>
        <v>0</v>
      </c>
    </row>
    <row r="3483" spans="1:25" x14ac:dyDescent="0.3">
      <c r="A3483">
        <v>3481</v>
      </c>
      <c r="B3483" t="s">
        <v>83</v>
      </c>
      <c r="C3483" t="s">
        <v>114</v>
      </c>
      <c r="D3483" t="s">
        <v>107</v>
      </c>
      <c r="E3483" t="s">
        <v>100</v>
      </c>
      <c r="F3483" t="s">
        <v>87</v>
      </c>
      <c r="G3483" t="s">
        <v>115</v>
      </c>
      <c r="H3483">
        <v>1956</v>
      </c>
      <c r="I3483">
        <v>168</v>
      </c>
      <c r="J3483">
        <v>16.3</v>
      </c>
      <c r="K3483">
        <v>16</v>
      </c>
      <c r="L3483">
        <v>2020</v>
      </c>
      <c r="M3483">
        <v>75551</v>
      </c>
      <c r="N3483">
        <v>2</v>
      </c>
      <c r="O3483">
        <v>0</v>
      </c>
      <c r="P3483">
        <v>6.37</v>
      </c>
      <c r="Q3483" t="b">
        <f t="shared" si="486"/>
        <v>1</v>
      </c>
      <c r="R3483" t="b">
        <f t="shared" si="487"/>
        <v>0</v>
      </c>
      <c r="S3483" t="b">
        <f t="shared" si="488"/>
        <v>1</v>
      </c>
      <c r="T3483" t="b">
        <f t="shared" si="489"/>
        <v>0</v>
      </c>
      <c r="U3483" t="b">
        <f t="shared" si="490"/>
        <v>0</v>
      </c>
      <c r="V3483" t="b">
        <f t="shared" si="491"/>
        <v>0</v>
      </c>
      <c r="W3483" t="b">
        <f t="shared" si="492"/>
        <v>0</v>
      </c>
      <c r="X3483" t="b">
        <f t="shared" si="493"/>
        <v>0</v>
      </c>
      <c r="Y3483" t="b">
        <f t="shared" si="494"/>
        <v>0</v>
      </c>
    </row>
    <row r="3484" spans="1:25" x14ac:dyDescent="0.3">
      <c r="A3484">
        <v>3482</v>
      </c>
      <c r="B3484" t="s">
        <v>83</v>
      </c>
      <c r="C3484" t="s">
        <v>114</v>
      </c>
      <c r="D3484" t="s">
        <v>107</v>
      </c>
      <c r="E3484" t="s">
        <v>100</v>
      </c>
      <c r="F3484" t="s">
        <v>87</v>
      </c>
      <c r="G3484" t="s">
        <v>115</v>
      </c>
      <c r="H3484">
        <v>1956</v>
      </c>
      <c r="I3484">
        <v>168</v>
      </c>
      <c r="J3484">
        <v>16.3</v>
      </c>
      <c r="K3484">
        <v>16</v>
      </c>
      <c r="L3484">
        <v>2025</v>
      </c>
      <c r="M3484">
        <v>22555</v>
      </c>
      <c r="N3484">
        <v>2</v>
      </c>
      <c r="O3484">
        <v>0</v>
      </c>
      <c r="P3484">
        <v>13.64</v>
      </c>
      <c r="Q3484" t="b">
        <f t="shared" si="486"/>
        <v>1</v>
      </c>
      <c r="R3484" t="b">
        <f t="shared" si="487"/>
        <v>0</v>
      </c>
      <c r="S3484" t="b">
        <f t="shared" si="488"/>
        <v>0</v>
      </c>
      <c r="T3484" t="b">
        <f t="shared" si="489"/>
        <v>0</v>
      </c>
      <c r="U3484" t="b">
        <f t="shared" si="490"/>
        <v>0</v>
      </c>
      <c r="V3484" t="b">
        <f t="shared" si="491"/>
        <v>1</v>
      </c>
      <c r="W3484" t="b">
        <f t="shared" si="492"/>
        <v>1</v>
      </c>
      <c r="X3484" t="b">
        <f t="shared" si="493"/>
        <v>0</v>
      </c>
      <c r="Y3484" t="b">
        <f t="shared" si="494"/>
        <v>0</v>
      </c>
    </row>
    <row r="3485" spans="1:25" x14ac:dyDescent="0.3">
      <c r="A3485">
        <v>3483</v>
      </c>
      <c r="B3485" t="s">
        <v>83</v>
      </c>
      <c r="C3485" t="s">
        <v>114</v>
      </c>
      <c r="D3485" t="s">
        <v>107</v>
      </c>
      <c r="E3485" t="s">
        <v>100</v>
      </c>
      <c r="F3485" t="s">
        <v>87</v>
      </c>
      <c r="G3485" t="s">
        <v>115</v>
      </c>
      <c r="H3485">
        <v>1956</v>
      </c>
      <c r="I3485">
        <v>168</v>
      </c>
      <c r="J3485">
        <v>16.3</v>
      </c>
      <c r="K3485">
        <v>16</v>
      </c>
      <c r="L3485">
        <v>2026</v>
      </c>
      <c r="M3485">
        <v>6045</v>
      </c>
      <c r="N3485">
        <v>2</v>
      </c>
      <c r="O3485">
        <v>0</v>
      </c>
      <c r="P3485">
        <v>15.35</v>
      </c>
      <c r="Q3485" t="b">
        <f t="shared" si="486"/>
        <v>1</v>
      </c>
      <c r="R3485" t="b">
        <f t="shared" si="487"/>
        <v>0</v>
      </c>
      <c r="S3485" t="b">
        <f t="shared" si="488"/>
        <v>0</v>
      </c>
      <c r="T3485" t="b">
        <f t="shared" si="489"/>
        <v>0</v>
      </c>
      <c r="U3485" t="b">
        <f t="shared" si="490"/>
        <v>0</v>
      </c>
      <c r="V3485" t="b">
        <f t="shared" si="491"/>
        <v>1</v>
      </c>
      <c r="W3485" t="b">
        <f t="shared" si="492"/>
        <v>1</v>
      </c>
      <c r="X3485" t="b">
        <f t="shared" si="493"/>
        <v>0</v>
      </c>
      <c r="Y3485" t="b">
        <f t="shared" si="494"/>
        <v>0</v>
      </c>
    </row>
    <row r="3486" spans="1:25" x14ac:dyDescent="0.3">
      <c r="A3486">
        <v>3484</v>
      </c>
      <c r="B3486" t="s">
        <v>83</v>
      </c>
      <c r="C3486" t="s">
        <v>114</v>
      </c>
      <c r="D3486" t="s">
        <v>107</v>
      </c>
      <c r="E3486" t="s">
        <v>100</v>
      </c>
      <c r="F3486" t="s">
        <v>87</v>
      </c>
      <c r="G3486" t="s">
        <v>115</v>
      </c>
      <c r="H3486">
        <v>1956</v>
      </c>
      <c r="I3486">
        <v>168</v>
      </c>
      <c r="J3486">
        <v>16.3</v>
      </c>
      <c r="K3486">
        <v>16</v>
      </c>
      <c r="L3486">
        <v>2024</v>
      </c>
      <c r="M3486">
        <v>31759</v>
      </c>
      <c r="N3486">
        <v>1</v>
      </c>
      <c r="O3486">
        <v>1</v>
      </c>
      <c r="P3486">
        <v>11.69</v>
      </c>
      <c r="Q3486" t="b">
        <f t="shared" si="486"/>
        <v>1</v>
      </c>
      <c r="R3486" t="b">
        <f t="shared" si="487"/>
        <v>0</v>
      </c>
      <c r="S3486" t="b">
        <f t="shared" si="488"/>
        <v>0</v>
      </c>
      <c r="T3486" t="b">
        <f t="shared" si="489"/>
        <v>0</v>
      </c>
      <c r="U3486" t="b">
        <f t="shared" si="490"/>
        <v>0</v>
      </c>
      <c r="V3486" t="b">
        <f t="shared" si="491"/>
        <v>1</v>
      </c>
      <c r="W3486" t="b">
        <f t="shared" si="492"/>
        <v>1</v>
      </c>
      <c r="X3486" t="b">
        <f t="shared" si="493"/>
        <v>0</v>
      </c>
      <c r="Y3486" t="b">
        <f t="shared" si="494"/>
        <v>0</v>
      </c>
    </row>
    <row r="3487" spans="1:25" x14ac:dyDescent="0.3">
      <c r="A3487">
        <v>3485</v>
      </c>
      <c r="B3487" t="s">
        <v>83</v>
      </c>
      <c r="C3487" t="s">
        <v>114</v>
      </c>
      <c r="D3487" t="s">
        <v>107</v>
      </c>
      <c r="E3487" t="s">
        <v>100</v>
      </c>
      <c r="F3487" t="s">
        <v>87</v>
      </c>
      <c r="G3487" t="s">
        <v>115</v>
      </c>
      <c r="H3487">
        <v>1956</v>
      </c>
      <c r="I3487">
        <v>168</v>
      </c>
      <c r="J3487">
        <v>16.3</v>
      </c>
      <c r="K3487">
        <v>16</v>
      </c>
      <c r="L3487">
        <v>2020</v>
      </c>
      <c r="M3487">
        <v>102536</v>
      </c>
      <c r="N3487">
        <v>1</v>
      </c>
      <c r="O3487">
        <v>0</v>
      </c>
      <c r="P3487">
        <v>6.09</v>
      </c>
      <c r="Q3487" t="b">
        <f t="shared" si="486"/>
        <v>1</v>
      </c>
      <c r="R3487" t="b">
        <f t="shared" si="487"/>
        <v>0</v>
      </c>
      <c r="S3487" t="b">
        <f t="shared" si="488"/>
        <v>1</v>
      </c>
      <c r="T3487" t="b">
        <f t="shared" si="489"/>
        <v>0</v>
      </c>
      <c r="U3487" t="b">
        <f t="shared" si="490"/>
        <v>0</v>
      </c>
      <c r="V3487" t="b">
        <f t="shared" si="491"/>
        <v>0</v>
      </c>
      <c r="W3487" t="b">
        <f t="shared" si="492"/>
        <v>0</v>
      </c>
      <c r="X3487" t="b">
        <f t="shared" si="493"/>
        <v>0</v>
      </c>
      <c r="Y3487" t="b">
        <f t="shared" si="494"/>
        <v>0</v>
      </c>
    </row>
    <row r="3488" spans="1:25" x14ac:dyDescent="0.3">
      <c r="A3488">
        <v>3486</v>
      </c>
      <c r="B3488" t="s">
        <v>83</v>
      </c>
      <c r="C3488" t="s">
        <v>114</v>
      </c>
      <c r="D3488" t="s">
        <v>107</v>
      </c>
      <c r="E3488" t="s">
        <v>100</v>
      </c>
      <c r="F3488" t="s">
        <v>87</v>
      </c>
      <c r="G3488" t="s">
        <v>115</v>
      </c>
      <c r="H3488">
        <v>1956</v>
      </c>
      <c r="I3488">
        <v>168</v>
      </c>
      <c r="J3488">
        <v>16.3</v>
      </c>
      <c r="K3488">
        <v>16</v>
      </c>
      <c r="L3488">
        <v>2021</v>
      </c>
      <c r="M3488">
        <v>51091</v>
      </c>
      <c r="N3488">
        <v>1</v>
      </c>
      <c r="O3488">
        <v>0</v>
      </c>
      <c r="P3488">
        <v>8.8800000000000008</v>
      </c>
      <c r="Q3488" t="b">
        <f t="shared" si="486"/>
        <v>1</v>
      </c>
      <c r="R3488" t="b">
        <f t="shared" si="487"/>
        <v>0</v>
      </c>
      <c r="S3488" t="b">
        <f t="shared" si="488"/>
        <v>1</v>
      </c>
      <c r="T3488" t="b">
        <f t="shared" si="489"/>
        <v>0</v>
      </c>
      <c r="U3488" t="b">
        <f t="shared" si="490"/>
        <v>0</v>
      </c>
      <c r="V3488" t="b">
        <f t="shared" si="491"/>
        <v>0</v>
      </c>
      <c r="W3488" t="b">
        <f t="shared" si="492"/>
        <v>1</v>
      </c>
      <c r="X3488" t="b">
        <f t="shared" si="493"/>
        <v>0</v>
      </c>
      <c r="Y3488" t="b">
        <f t="shared" si="494"/>
        <v>0</v>
      </c>
    </row>
    <row r="3489" spans="1:25" x14ac:dyDescent="0.3">
      <c r="A3489">
        <v>3487</v>
      </c>
      <c r="B3489" t="s">
        <v>83</v>
      </c>
      <c r="C3489" t="s">
        <v>114</v>
      </c>
      <c r="D3489" t="s">
        <v>107</v>
      </c>
      <c r="E3489" t="s">
        <v>100</v>
      </c>
      <c r="F3489" t="s">
        <v>87</v>
      </c>
      <c r="G3489" t="s">
        <v>115</v>
      </c>
      <c r="H3489">
        <v>1956</v>
      </c>
      <c r="I3489">
        <v>168</v>
      </c>
      <c r="J3489">
        <v>16.3</v>
      </c>
      <c r="K3489">
        <v>16</v>
      </c>
      <c r="L3489">
        <v>2025</v>
      </c>
      <c r="M3489">
        <v>24654</v>
      </c>
      <c r="N3489">
        <v>3</v>
      </c>
      <c r="O3489">
        <v>0</v>
      </c>
      <c r="P3489">
        <v>13.12</v>
      </c>
      <c r="Q3489" t="b">
        <f t="shared" si="486"/>
        <v>1</v>
      </c>
      <c r="R3489" t="b">
        <f t="shared" si="487"/>
        <v>0</v>
      </c>
      <c r="S3489" t="b">
        <f t="shared" si="488"/>
        <v>0</v>
      </c>
      <c r="T3489" t="b">
        <f t="shared" si="489"/>
        <v>0</v>
      </c>
      <c r="U3489" t="b">
        <f t="shared" si="490"/>
        <v>0</v>
      </c>
      <c r="V3489" t="b">
        <f t="shared" si="491"/>
        <v>1</v>
      </c>
      <c r="W3489" t="b">
        <f t="shared" si="492"/>
        <v>1</v>
      </c>
      <c r="X3489" t="b">
        <f t="shared" si="493"/>
        <v>0</v>
      </c>
      <c r="Y3489" t="b">
        <f t="shared" si="494"/>
        <v>0</v>
      </c>
    </row>
    <row r="3490" spans="1:25" x14ac:dyDescent="0.3">
      <c r="A3490">
        <v>3488</v>
      </c>
      <c r="B3490" t="s">
        <v>83</v>
      </c>
      <c r="C3490" t="s">
        <v>114</v>
      </c>
      <c r="D3490" t="s">
        <v>107</v>
      </c>
      <c r="E3490" t="s">
        <v>100</v>
      </c>
      <c r="F3490" t="s">
        <v>87</v>
      </c>
      <c r="G3490" t="s">
        <v>115</v>
      </c>
      <c r="H3490">
        <v>1956</v>
      </c>
      <c r="I3490">
        <v>168</v>
      </c>
      <c r="J3490">
        <v>16.3</v>
      </c>
      <c r="K3490">
        <v>16</v>
      </c>
      <c r="L3490">
        <v>2022</v>
      </c>
      <c r="M3490">
        <v>70063</v>
      </c>
      <c r="N3490">
        <v>1</v>
      </c>
      <c r="O3490">
        <v>0</v>
      </c>
      <c r="P3490">
        <v>9.32</v>
      </c>
      <c r="Q3490" t="b">
        <f t="shared" si="486"/>
        <v>1</v>
      </c>
      <c r="R3490" t="b">
        <f t="shared" si="487"/>
        <v>0</v>
      </c>
      <c r="S3490" t="b">
        <f t="shared" si="488"/>
        <v>1</v>
      </c>
      <c r="T3490" t="b">
        <f t="shared" si="489"/>
        <v>0</v>
      </c>
      <c r="U3490" t="b">
        <f t="shared" si="490"/>
        <v>0</v>
      </c>
      <c r="V3490" t="b">
        <f t="shared" si="491"/>
        <v>0</v>
      </c>
      <c r="W3490" t="b">
        <f t="shared" si="492"/>
        <v>1</v>
      </c>
      <c r="X3490" t="b">
        <f t="shared" si="493"/>
        <v>0</v>
      </c>
      <c r="Y3490" t="b">
        <f t="shared" si="494"/>
        <v>0</v>
      </c>
    </row>
    <row r="3491" spans="1:25" x14ac:dyDescent="0.3">
      <c r="A3491">
        <v>3489</v>
      </c>
      <c r="B3491" t="s">
        <v>83</v>
      </c>
      <c r="C3491" t="s">
        <v>114</v>
      </c>
      <c r="D3491" t="s">
        <v>107</v>
      </c>
      <c r="E3491" t="s">
        <v>100</v>
      </c>
      <c r="F3491" t="s">
        <v>87</v>
      </c>
      <c r="G3491" t="s">
        <v>115</v>
      </c>
      <c r="H3491">
        <v>1956</v>
      </c>
      <c r="I3491">
        <v>168</v>
      </c>
      <c r="J3491">
        <v>16.3</v>
      </c>
      <c r="K3491">
        <v>16</v>
      </c>
      <c r="L3491">
        <v>2025</v>
      </c>
      <c r="M3491">
        <v>18508</v>
      </c>
      <c r="N3491">
        <v>1</v>
      </c>
      <c r="O3491">
        <v>0</v>
      </c>
      <c r="P3491">
        <v>13.97</v>
      </c>
      <c r="Q3491" t="b">
        <f t="shared" si="486"/>
        <v>1</v>
      </c>
      <c r="R3491" t="b">
        <f t="shared" si="487"/>
        <v>0</v>
      </c>
      <c r="S3491" t="b">
        <f t="shared" si="488"/>
        <v>0</v>
      </c>
      <c r="T3491" t="b">
        <f t="shared" si="489"/>
        <v>0</v>
      </c>
      <c r="U3491" t="b">
        <f t="shared" si="490"/>
        <v>0</v>
      </c>
      <c r="V3491" t="b">
        <f t="shared" si="491"/>
        <v>1</v>
      </c>
      <c r="W3491" t="b">
        <f t="shared" si="492"/>
        <v>1</v>
      </c>
      <c r="X3491" t="b">
        <f t="shared" si="493"/>
        <v>0</v>
      </c>
      <c r="Y3491" t="b">
        <f t="shared" si="494"/>
        <v>0</v>
      </c>
    </row>
    <row r="3492" spans="1:25" x14ac:dyDescent="0.3">
      <c r="A3492">
        <v>3490</v>
      </c>
      <c r="B3492" t="s">
        <v>83</v>
      </c>
      <c r="C3492" t="s">
        <v>114</v>
      </c>
      <c r="D3492" t="s">
        <v>107</v>
      </c>
      <c r="E3492" t="s">
        <v>100</v>
      </c>
      <c r="F3492" t="s">
        <v>87</v>
      </c>
      <c r="G3492" t="s">
        <v>115</v>
      </c>
      <c r="H3492">
        <v>1956</v>
      </c>
      <c r="I3492">
        <v>168</v>
      </c>
      <c r="J3492">
        <v>16.3</v>
      </c>
      <c r="K3492">
        <v>16</v>
      </c>
      <c r="L3492">
        <v>2022</v>
      </c>
      <c r="M3492">
        <v>77736</v>
      </c>
      <c r="N3492">
        <v>2</v>
      </c>
      <c r="O3492">
        <v>0</v>
      </c>
      <c r="P3492">
        <v>8.6999999999999993</v>
      </c>
      <c r="Q3492" t="b">
        <f t="shared" si="486"/>
        <v>1</v>
      </c>
      <c r="R3492" t="b">
        <f t="shared" si="487"/>
        <v>0</v>
      </c>
      <c r="S3492" t="b">
        <f t="shared" si="488"/>
        <v>1</v>
      </c>
      <c r="T3492" t="b">
        <f t="shared" si="489"/>
        <v>0</v>
      </c>
      <c r="U3492" t="b">
        <f t="shared" si="490"/>
        <v>0</v>
      </c>
      <c r="V3492" t="b">
        <f t="shared" si="491"/>
        <v>0</v>
      </c>
      <c r="W3492" t="b">
        <f t="shared" si="492"/>
        <v>1</v>
      </c>
      <c r="X3492" t="b">
        <f t="shared" si="493"/>
        <v>0</v>
      </c>
      <c r="Y3492" t="b">
        <f t="shared" si="494"/>
        <v>0</v>
      </c>
    </row>
    <row r="3493" spans="1:25" x14ac:dyDescent="0.3">
      <c r="A3493">
        <v>3491</v>
      </c>
      <c r="B3493" t="s">
        <v>83</v>
      </c>
      <c r="C3493" t="s">
        <v>114</v>
      </c>
      <c r="D3493" t="s">
        <v>107</v>
      </c>
      <c r="E3493" t="s">
        <v>100</v>
      </c>
      <c r="F3493" t="s">
        <v>87</v>
      </c>
      <c r="G3493" t="s">
        <v>115</v>
      </c>
      <c r="H3493">
        <v>1956</v>
      </c>
      <c r="I3493">
        <v>168</v>
      </c>
      <c r="J3493">
        <v>16.3</v>
      </c>
      <c r="K3493">
        <v>16</v>
      </c>
      <c r="L3493">
        <v>2020</v>
      </c>
      <c r="M3493">
        <v>55203</v>
      </c>
      <c r="N3493">
        <v>1</v>
      </c>
      <c r="O3493">
        <v>0</v>
      </c>
      <c r="P3493">
        <v>7.28</v>
      </c>
      <c r="Q3493" t="b">
        <f t="shared" si="486"/>
        <v>1</v>
      </c>
      <c r="R3493" t="b">
        <f t="shared" si="487"/>
        <v>0</v>
      </c>
      <c r="S3493" t="b">
        <f t="shared" si="488"/>
        <v>1</v>
      </c>
      <c r="T3493" t="b">
        <f t="shared" si="489"/>
        <v>0</v>
      </c>
      <c r="U3493" t="b">
        <f t="shared" si="490"/>
        <v>0</v>
      </c>
      <c r="V3493" t="b">
        <f t="shared" si="491"/>
        <v>0</v>
      </c>
      <c r="W3493" t="b">
        <f t="shared" si="492"/>
        <v>1</v>
      </c>
      <c r="X3493" t="b">
        <f t="shared" si="493"/>
        <v>0</v>
      </c>
      <c r="Y3493" t="b">
        <f t="shared" si="494"/>
        <v>0</v>
      </c>
    </row>
    <row r="3494" spans="1:25" x14ac:dyDescent="0.3">
      <c r="A3494">
        <v>3492</v>
      </c>
      <c r="B3494" t="s">
        <v>83</v>
      </c>
      <c r="C3494" t="s">
        <v>114</v>
      </c>
      <c r="D3494" t="s">
        <v>107</v>
      </c>
      <c r="E3494" t="s">
        <v>100</v>
      </c>
      <c r="F3494" t="s">
        <v>87</v>
      </c>
      <c r="G3494" t="s">
        <v>115</v>
      </c>
      <c r="H3494">
        <v>1956</v>
      </c>
      <c r="I3494">
        <v>168</v>
      </c>
      <c r="J3494">
        <v>16.3</v>
      </c>
      <c r="K3494">
        <v>16</v>
      </c>
      <c r="L3494">
        <v>2023</v>
      </c>
      <c r="M3494">
        <v>43416</v>
      </c>
      <c r="N3494">
        <v>1</v>
      </c>
      <c r="O3494">
        <v>0</v>
      </c>
      <c r="P3494">
        <v>11.2</v>
      </c>
      <c r="Q3494" t="b">
        <f t="shared" si="486"/>
        <v>1</v>
      </c>
      <c r="R3494" t="b">
        <f t="shared" si="487"/>
        <v>0</v>
      </c>
      <c r="S3494" t="b">
        <f t="shared" si="488"/>
        <v>1</v>
      </c>
      <c r="T3494" t="b">
        <f t="shared" si="489"/>
        <v>0</v>
      </c>
      <c r="U3494" t="b">
        <f t="shared" si="490"/>
        <v>0</v>
      </c>
      <c r="V3494" t="b">
        <f t="shared" si="491"/>
        <v>1</v>
      </c>
      <c r="W3494" t="b">
        <f t="shared" si="492"/>
        <v>1</v>
      </c>
      <c r="X3494" t="b">
        <f t="shared" si="493"/>
        <v>0</v>
      </c>
      <c r="Y3494" t="b">
        <f t="shared" si="494"/>
        <v>0</v>
      </c>
    </row>
    <row r="3495" spans="1:25" x14ac:dyDescent="0.3">
      <c r="A3495">
        <v>3493</v>
      </c>
      <c r="B3495" t="s">
        <v>83</v>
      </c>
      <c r="C3495" t="s">
        <v>114</v>
      </c>
      <c r="D3495" t="s">
        <v>107</v>
      </c>
      <c r="E3495" t="s">
        <v>100</v>
      </c>
      <c r="F3495" t="s">
        <v>87</v>
      </c>
      <c r="G3495" t="s">
        <v>115</v>
      </c>
      <c r="H3495">
        <v>1956</v>
      </c>
      <c r="I3495">
        <v>168</v>
      </c>
      <c r="J3495">
        <v>16.3</v>
      </c>
      <c r="K3495">
        <v>16</v>
      </c>
      <c r="L3495">
        <v>2025</v>
      </c>
      <c r="M3495">
        <v>29426</v>
      </c>
      <c r="N3495">
        <v>3</v>
      </c>
      <c r="O3495">
        <v>0</v>
      </c>
      <c r="P3495">
        <v>13.53</v>
      </c>
      <c r="Q3495" t="b">
        <f t="shared" si="486"/>
        <v>1</v>
      </c>
      <c r="R3495" t="b">
        <f t="shared" si="487"/>
        <v>0</v>
      </c>
      <c r="S3495" t="b">
        <f t="shared" si="488"/>
        <v>0</v>
      </c>
      <c r="T3495" t="b">
        <f t="shared" si="489"/>
        <v>0</v>
      </c>
      <c r="U3495" t="b">
        <f t="shared" si="490"/>
        <v>0</v>
      </c>
      <c r="V3495" t="b">
        <f t="shared" si="491"/>
        <v>1</v>
      </c>
      <c r="W3495" t="b">
        <f t="shared" si="492"/>
        <v>1</v>
      </c>
      <c r="X3495" t="b">
        <f t="shared" si="493"/>
        <v>0</v>
      </c>
      <c r="Y3495" t="b">
        <f t="shared" si="494"/>
        <v>0</v>
      </c>
    </row>
    <row r="3496" spans="1:25" x14ac:dyDescent="0.3">
      <c r="A3496">
        <v>3494</v>
      </c>
      <c r="B3496" t="s">
        <v>83</v>
      </c>
      <c r="C3496" t="s">
        <v>114</v>
      </c>
      <c r="D3496" t="s">
        <v>107</v>
      </c>
      <c r="E3496" t="s">
        <v>100</v>
      </c>
      <c r="F3496" t="s">
        <v>87</v>
      </c>
      <c r="G3496" t="s">
        <v>115</v>
      </c>
      <c r="H3496">
        <v>1956</v>
      </c>
      <c r="I3496">
        <v>168</v>
      </c>
      <c r="J3496">
        <v>16.3</v>
      </c>
      <c r="K3496">
        <v>16</v>
      </c>
      <c r="L3496">
        <v>2021</v>
      </c>
      <c r="M3496">
        <v>84251</v>
      </c>
      <c r="N3496">
        <v>1</v>
      </c>
      <c r="O3496">
        <v>0</v>
      </c>
      <c r="P3496">
        <v>7.8</v>
      </c>
      <c r="Q3496" t="b">
        <f t="shared" si="486"/>
        <v>1</v>
      </c>
      <c r="R3496" t="b">
        <f t="shared" si="487"/>
        <v>0</v>
      </c>
      <c r="S3496" t="b">
        <f t="shared" si="488"/>
        <v>1</v>
      </c>
      <c r="T3496" t="b">
        <f t="shared" si="489"/>
        <v>0</v>
      </c>
      <c r="U3496" t="b">
        <f t="shared" si="490"/>
        <v>0</v>
      </c>
      <c r="V3496" t="b">
        <f t="shared" si="491"/>
        <v>0</v>
      </c>
      <c r="W3496" t="b">
        <f t="shared" si="492"/>
        <v>1</v>
      </c>
      <c r="X3496" t="b">
        <f t="shared" si="493"/>
        <v>0</v>
      </c>
      <c r="Y3496" t="b">
        <f t="shared" si="494"/>
        <v>0</v>
      </c>
    </row>
    <row r="3497" spans="1:25" x14ac:dyDescent="0.3">
      <c r="A3497">
        <v>3495</v>
      </c>
      <c r="B3497" t="s">
        <v>83</v>
      </c>
      <c r="C3497" t="s">
        <v>114</v>
      </c>
      <c r="D3497" t="s">
        <v>107</v>
      </c>
      <c r="E3497" t="s">
        <v>100</v>
      </c>
      <c r="F3497" t="s">
        <v>87</v>
      </c>
      <c r="G3497" t="s">
        <v>115</v>
      </c>
      <c r="H3497">
        <v>1956</v>
      </c>
      <c r="I3497">
        <v>168</v>
      </c>
      <c r="J3497">
        <v>16.3</v>
      </c>
      <c r="K3497">
        <v>16</v>
      </c>
      <c r="L3497">
        <v>2023</v>
      </c>
      <c r="M3497">
        <v>31618</v>
      </c>
      <c r="N3497">
        <v>3</v>
      </c>
      <c r="O3497">
        <v>1</v>
      </c>
      <c r="P3497">
        <v>10</v>
      </c>
      <c r="Q3497" t="b">
        <f t="shared" si="486"/>
        <v>1</v>
      </c>
      <c r="R3497" t="b">
        <f t="shared" si="487"/>
        <v>0</v>
      </c>
      <c r="S3497" t="b">
        <f t="shared" si="488"/>
        <v>0</v>
      </c>
      <c r="T3497" t="b">
        <f t="shared" si="489"/>
        <v>0</v>
      </c>
      <c r="U3497" t="b">
        <f t="shared" si="490"/>
        <v>0</v>
      </c>
      <c r="V3497" t="b">
        <f t="shared" si="491"/>
        <v>1</v>
      </c>
      <c r="W3497" t="b">
        <f t="shared" si="492"/>
        <v>1</v>
      </c>
      <c r="X3497" t="b">
        <f t="shared" si="493"/>
        <v>0</v>
      </c>
      <c r="Y3497" t="b">
        <f t="shared" si="494"/>
        <v>0</v>
      </c>
    </row>
    <row r="3498" spans="1:25" x14ac:dyDescent="0.3">
      <c r="A3498">
        <v>3496</v>
      </c>
      <c r="B3498" t="s">
        <v>83</v>
      </c>
      <c r="C3498" t="s">
        <v>114</v>
      </c>
      <c r="D3498" t="s">
        <v>107</v>
      </c>
      <c r="E3498" t="s">
        <v>100</v>
      </c>
      <c r="F3498" t="s">
        <v>87</v>
      </c>
      <c r="G3498" t="s">
        <v>115</v>
      </c>
      <c r="H3498">
        <v>1956</v>
      </c>
      <c r="I3498">
        <v>168</v>
      </c>
      <c r="J3498">
        <v>16.3</v>
      </c>
      <c r="K3498">
        <v>16</v>
      </c>
      <c r="L3498">
        <v>2024</v>
      </c>
      <c r="M3498">
        <v>39793</v>
      </c>
      <c r="N3498">
        <v>1</v>
      </c>
      <c r="O3498">
        <v>0</v>
      </c>
      <c r="P3498">
        <v>12.67</v>
      </c>
      <c r="Q3498" t="b">
        <f t="shared" si="486"/>
        <v>1</v>
      </c>
      <c r="R3498" t="b">
        <f t="shared" si="487"/>
        <v>0</v>
      </c>
      <c r="S3498" t="b">
        <f t="shared" si="488"/>
        <v>0</v>
      </c>
      <c r="T3498" t="b">
        <f t="shared" si="489"/>
        <v>0</v>
      </c>
      <c r="U3498" t="b">
        <f t="shared" si="490"/>
        <v>0</v>
      </c>
      <c r="V3498" t="b">
        <f t="shared" si="491"/>
        <v>1</v>
      </c>
      <c r="W3498" t="b">
        <f t="shared" si="492"/>
        <v>1</v>
      </c>
      <c r="X3498" t="b">
        <f t="shared" si="493"/>
        <v>0</v>
      </c>
      <c r="Y3498" t="b">
        <f t="shared" si="494"/>
        <v>0</v>
      </c>
    </row>
    <row r="3499" spans="1:25" x14ac:dyDescent="0.3">
      <c r="A3499">
        <v>3497</v>
      </c>
      <c r="B3499" t="s">
        <v>83</v>
      </c>
      <c r="C3499" t="s">
        <v>114</v>
      </c>
      <c r="D3499" t="s">
        <v>107</v>
      </c>
      <c r="E3499" t="s">
        <v>100</v>
      </c>
      <c r="F3499" t="s">
        <v>87</v>
      </c>
      <c r="G3499" t="s">
        <v>115</v>
      </c>
      <c r="H3499">
        <v>1956</v>
      </c>
      <c r="I3499">
        <v>168</v>
      </c>
      <c r="J3499">
        <v>16.3</v>
      </c>
      <c r="K3499">
        <v>16</v>
      </c>
      <c r="L3499">
        <v>2025</v>
      </c>
      <c r="M3499">
        <v>20868</v>
      </c>
      <c r="N3499">
        <v>1</v>
      </c>
      <c r="O3499">
        <v>0</v>
      </c>
      <c r="P3499">
        <v>14.42</v>
      </c>
      <c r="Q3499" t="b">
        <f t="shared" si="486"/>
        <v>1</v>
      </c>
      <c r="R3499" t="b">
        <f t="shared" si="487"/>
        <v>0</v>
      </c>
      <c r="S3499" t="b">
        <f t="shared" si="488"/>
        <v>0</v>
      </c>
      <c r="T3499" t="b">
        <f t="shared" si="489"/>
        <v>0</v>
      </c>
      <c r="U3499" t="b">
        <f t="shared" si="490"/>
        <v>0</v>
      </c>
      <c r="V3499" t="b">
        <f t="shared" si="491"/>
        <v>1</v>
      </c>
      <c r="W3499" t="b">
        <f t="shared" si="492"/>
        <v>1</v>
      </c>
      <c r="X3499" t="b">
        <f t="shared" si="493"/>
        <v>0</v>
      </c>
      <c r="Y3499" t="b">
        <f t="shared" si="494"/>
        <v>0</v>
      </c>
    </row>
    <row r="3500" spans="1:25" x14ac:dyDescent="0.3">
      <c r="A3500">
        <v>3498</v>
      </c>
      <c r="B3500" t="s">
        <v>83</v>
      </c>
      <c r="C3500" t="s">
        <v>114</v>
      </c>
      <c r="D3500" t="s">
        <v>107</v>
      </c>
      <c r="E3500" t="s">
        <v>100</v>
      </c>
      <c r="F3500" t="s">
        <v>87</v>
      </c>
      <c r="G3500" t="s">
        <v>115</v>
      </c>
      <c r="H3500">
        <v>1956</v>
      </c>
      <c r="I3500">
        <v>168</v>
      </c>
      <c r="J3500">
        <v>16.3</v>
      </c>
      <c r="K3500">
        <v>16</v>
      </c>
      <c r="L3500">
        <v>2024</v>
      </c>
      <c r="M3500">
        <v>42107</v>
      </c>
      <c r="N3500">
        <v>1</v>
      </c>
      <c r="O3500">
        <v>0</v>
      </c>
      <c r="P3500">
        <v>12.44</v>
      </c>
      <c r="Q3500" t="b">
        <f t="shared" si="486"/>
        <v>1</v>
      </c>
      <c r="R3500" t="b">
        <f t="shared" si="487"/>
        <v>0</v>
      </c>
      <c r="S3500" t="b">
        <f t="shared" si="488"/>
        <v>1</v>
      </c>
      <c r="T3500" t="b">
        <f t="shared" si="489"/>
        <v>0</v>
      </c>
      <c r="U3500" t="b">
        <f t="shared" si="490"/>
        <v>0</v>
      </c>
      <c r="V3500" t="b">
        <f t="shared" si="491"/>
        <v>1</v>
      </c>
      <c r="W3500" t="b">
        <f t="shared" si="492"/>
        <v>1</v>
      </c>
      <c r="X3500" t="b">
        <f t="shared" si="493"/>
        <v>0</v>
      </c>
      <c r="Y3500" t="b">
        <f t="shared" si="494"/>
        <v>0</v>
      </c>
    </row>
    <row r="3501" spans="1:25" x14ac:dyDescent="0.3">
      <c r="A3501">
        <v>3499</v>
      </c>
      <c r="B3501" t="s">
        <v>83</v>
      </c>
      <c r="C3501" t="s">
        <v>114</v>
      </c>
      <c r="D3501" t="s">
        <v>107</v>
      </c>
      <c r="E3501" t="s">
        <v>100</v>
      </c>
      <c r="F3501" t="s">
        <v>87</v>
      </c>
      <c r="G3501" t="s">
        <v>115</v>
      </c>
      <c r="H3501">
        <v>1956</v>
      </c>
      <c r="I3501">
        <v>168</v>
      </c>
      <c r="J3501">
        <v>16.3</v>
      </c>
      <c r="K3501">
        <v>16</v>
      </c>
      <c r="L3501">
        <v>2024</v>
      </c>
      <c r="M3501">
        <v>40636</v>
      </c>
      <c r="N3501">
        <v>1</v>
      </c>
      <c r="O3501">
        <v>0</v>
      </c>
      <c r="P3501">
        <v>12.66</v>
      </c>
      <c r="Q3501" t="b">
        <f t="shared" si="486"/>
        <v>1</v>
      </c>
      <c r="R3501" t="b">
        <f t="shared" si="487"/>
        <v>0</v>
      </c>
      <c r="S3501" t="b">
        <f t="shared" si="488"/>
        <v>1</v>
      </c>
      <c r="T3501" t="b">
        <f t="shared" si="489"/>
        <v>0</v>
      </c>
      <c r="U3501" t="b">
        <f t="shared" si="490"/>
        <v>0</v>
      </c>
      <c r="V3501" t="b">
        <f t="shared" si="491"/>
        <v>1</v>
      </c>
      <c r="W3501" t="b">
        <f t="shared" si="492"/>
        <v>1</v>
      </c>
      <c r="X3501" t="b">
        <f t="shared" si="493"/>
        <v>0</v>
      </c>
      <c r="Y3501" t="b">
        <f t="shared" si="494"/>
        <v>0</v>
      </c>
    </row>
    <row r="3502" spans="1:25" x14ac:dyDescent="0.3">
      <c r="A3502">
        <v>3500</v>
      </c>
      <c r="B3502" t="s">
        <v>83</v>
      </c>
      <c r="C3502" t="s">
        <v>114</v>
      </c>
      <c r="D3502" t="s">
        <v>107</v>
      </c>
      <c r="E3502" t="s">
        <v>100</v>
      </c>
      <c r="F3502" t="s">
        <v>87</v>
      </c>
      <c r="G3502" t="s">
        <v>115</v>
      </c>
      <c r="H3502">
        <v>1956</v>
      </c>
      <c r="I3502">
        <v>168</v>
      </c>
      <c r="J3502">
        <v>16.3</v>
      </c>
      <c r="K3502">
        <v>16</v>
      </c>
      <c r="L3502">
        <v>2026</v>
      </c>
      <c r="M3502">
        <v>7462</v>
      </c>
      <c r="N3502">
        <v>1</v>
      </c>
      <c r="O3502">
        <v>0</v>
      </c>
      <c r="P3502">
        <v>16.04</v>
      </c>
      <c r="Q3502" t="b">
        <f t="shared" si="486"/>
        <v>1</v>
      </c>
      <c r="R3502" t="b">
        <f t="shared" si="487"/>
        <v>0</v>
      </c>
      <c r="S3502" t="b">
        <f t="shared" si="488"/>
        <v>0</v>
      </c>
      <c r="T3502" t="b">
        <f t="shared" si="489"/>
        <v>0</v>
      </c>
      <c r="U3502" t="b">
        <f t="shared" si="490"/>
        <v>0</v>
      </c>
      <c r="V3502" t="b">
        <f t="shared" si="491"/>
        <v>1</v>
      </c>
      <c r="W3502" t="b">
        <f t="shared" si="492"/>
        <v>1</v>
      </c>
      <c r="X3502" t="b">
        <f t="shared" si="493"/>
        <v>0</v>
      </c>
      <c r="Y3502" t="b">
        <f t="shared" si="494"/>
        <v>0</v>
      </c>
    </row>
    <row r="3503" spans="1:25" x14ac:dyDescent="0.3">
      <c r="A3503">
        <v>3501</v>
      </c>
      <c r="B3503" t="s">
        <v>83</v>
      </c>
      <c r="C3503" t="s">
        <v>114</v>
      </c>
      <c r="D3503" t="s">
        <v>107</v>
      </c>
      <c r="E3503" t="s">
        <v>100</v>
      </c>
      <c r="F3503" t="s">
        <v>87</v>
      </c>
      <c r="G3503" t="s">
        <v>115</v>
      </c>
      <c r="H3503">
        <v>1956</v>
      </c>
      <c r="I3503">
        <v>168</v>
      </c>
      <c r="J3503">
        <v>16.3</v>
      </c>
      <c r="K3503">
        <v>16</v>
      </c>
      <c r="L3503">
        <v>2024</v>
      </c>
      <c r="M3503">
        <v>33672</v>
      </c>
      <c r="N3503">
        <v>1</v>
      </c>
      <c r="O3503">
        <v>0</v>
      </c>
      <c r="P3503">
        <v>12.65</v>
      </c>
      <c r="Q3503" t="b">
        <f t="shared" si="486"/>
        <v>1</v>
      </c>
      <c r="R3503" t="b">
        <f t="shared" si="487"/>
        <v>0</v>
      </c>
      <c r="S3503" t="b">
        <f t="shared" si="488"/>
        <v>0</v>
      </c>
      <c r="T3503" t="b">
        <f t="shared" si="489"/>
        <v>0</v>
      </c>
      <c r="U3503" t="b">
        <f t="shared" si="490"/>
        <v>0</v>
      </c>
      <c r="V3503" t="b">
        <f t="shared" si="491"/>
        <v>1</v>
      </c>
      <c r="W3503" t="b">
        <f t="shared" si="492"/>
        <v>1</v>
      </c>
      <c r="X3503" t="b">
        <f t="shared" si="493"/>
        <v>0</v>
      </c>
      <c r="Y3503" t="b">
        <f t="shared" si="494"/>
        <v>0</v>
      </c>
    </row>
    <row r="3504" spans="1:25" x14ac:dyDescent="0.3">
      <c r="A3504">
        <v>3502</v>
      </c>
      <c r="B3504" t="s">
        <v>83</v>
      </c>
      <c r="C3504" t="s">
        <v>114</v>
      </c>
      <c r="D3504" t="s">
        <v>107</v>
      </c>
      <c r="E3504" t="s">
        <v>100</v>
      </c>
      <c r="F3504" t="s">
        <v>87</v>
      </c>
      <c r="G3504" t="s">
        <v>115</v>
      </c>
      <c r="H3504">
        <v>1956</v>
      </c>
      <c r="I3504">
        <v>168</v>
      </c>
      <c r="J3504">
        <v>16.3</v>
      </c>
      <c r="K3504">
        <v>16</v>
      </c>
      <c r="L3504">
        <v>2021</v>
      </c>
      <c r="M3504">
        <v>54551</v>
      </c>
      <c r="N3504">
        <v>1</v>
      </c>
      <c r="O3504">
        <v>0</v>
      </c>
      <c r="P3504">
        <v>8.74</v>
      </c>
      <c r="Q3504" t="b">
        <f t="shared" si="486"/>
        <v>1</v>
      </c>
      <c r="R3504" t="b">
        <f t="shared" si="487"/>
        <v>0</v>
      </c>
      <c r="S3504" t="b">
        <f t="shared" si="488"/>
        <v>1</v>
      </c>
      <c r="T3504" t="b">
        <f t="shared" si="489"/>
        <v>0</v>
      </c>
      <c r="U3504" t="b">
        <f t="shared" si="490"/>
        <v>0</v>
      </c>
      <c r="V3504" t="b">
        <f t="shared" si="491"/>
        <v>0</v>
      </c>
      <c r="W3504" t="b">
        <f t="shared" si="492"/>
        <v>1</v>
      </c>
      <c r="X3504" t="b">
        <f t="shared" si="493"/>
        <v>0</v>
      </c>
      <c r="Y3504" t="b">
        <f t="shared" si="494"/>
        <v>0</v>
      </c>
    </row>
    <row r="3505" spans="1:25" x14ac:dyDescent="0.3">
      <c r="A3505">
        <v>3503</v>
      </c>
      <c r="B3505" t="s">
        <v>83</v>
      </c>
      <c r="C3505" t="s">
        <v>114</v>
      </c>
      <c r="D3505" t="s">
        <v>107</v>
      </c>
      <c r="E3505" t="s">
        <v>100</v>
      </c>
      <c r="F3505" t="s">
        <v>87</v>
      </c>
      <c r="G3505" t="s">
        <v>115</v>
      </c>
      <c r="H3505">
        <v>1956</v>
      </c>
      <c r="I3505">
        <v>168</v>
      </c>
      <c r="J3505">
        <v>16.3</v>
      </c>
      <c r="K3505">
        <v>16</v>
      </c>
      <c r="L3505">
        <v>2022</v>
      </c>
      <c r="M3505">
        <v>44951</v>
      </c>
      <c r="N3505">
        <v>3</v>
      </c>
      <c r="O3505">
        <v>1</v>
      </c>
      <c r="P3505">
        <v>8.1300000000000008</v>
      </c>
      <c r="Q3505" t="b">
        <f t="shared" si="486"/>
        <v>1</v>
      </c>
      <c r="R3505" t="b">
        <f t="shared" si="487"/>
        <v>0</v>
      </c>
      <c r="S3505" t="b">
        <f t="shared" si="488"/>
        <v>1</v>
      </c>
      <c r="T3505" t="b">
        <f t="shared" si="489"/>
        <v>0</v>
      </c>
      <c r="U3505" t="b">
        <f t="shared" si="490"/>
        <v>0</v>
      </c>
      <c r="V3505" t="b">
        <f t="shared" si="491"/>
        <v>0</v>
      </c>
      <c r="W3505" t="b">
        <f t="shared" si="492"/>
        <v>1</v>
      </c>
      <c r="X3505" t="b">
        <f t="shared" si="493"/>
        <v>0</v>
      </c>
      <c r="Y3505" t="b">
        <f t="shared" si="494"/>
        <v>0</v>
      </c>
    </row>
    <row r="3506" spans="1:25" x14ac:dyDescent="0.3">
      <c r="A3506">
        <v>3504</v>
      </c>
      <c r="B3506" t="s">
        <v>83</v>
      </c>
      <c r="C3506" t="s">
        <v>114</v>
      </c>
      <c r="D3506" t="s">
        <v>107</v>
      </c>
      <c r="E3506" t="s">
        <v>100</v>
      </c>
      <c r="F3506" t="s">
        <v>87</v>
      </c>
      <c r="G3506" t="s">
        <v>115</v>
      </c>
      <c r="H3506">
        <v>1956</v>
      </c>
      <c r="I3506">
        <v>168</v>
      </c>
      <c r="J3506">
        <v>16.3</v>
      </c>
      <c r="K3506">
        <v>16</v>
      </c>
      <c r="L3506">
        <v>2021</v>
      </c>
      <c r="M3506">
        <v>44613</v>
      </c>
      <c r="N3506">
        <v>1</v>
      </c>
      <c r="O3506">
        <v>0</v>
      </c>
      <c r="P3506">
        <v>8.8800000000000008</v>
      </c>
      <c r="Q3506" t="b">
        <f t="shared" si="486"/>
        <v>1</v>
      </c>
      <c r="R3506" t="b">
        <f t="shared" si="487"/>
        <v>0</v>
      </c>
      <c r="S3506" t="b">
        <f t="shared" si="488"/>
        <v>1</v>
      </c>
      <c r="T3506" t="b">
        <f t="shared" si="489"/>
        <v>0</v>
      </c>
      <c r="U3506" t="b">
        <f t="shared" si="490"/>
        <v>0</v>
      </c>
      <c r="V3506" t="b">
        <f t="shared" si="491"/>
        <v>0</v>
      </c>
      <c r="W3506" t="b">
        <f t="shared" si="492"/>
        <v>1</v>
      </c>
      <c r="X3506" t="b">
        <f t="shared" si="493"/>
        <v>0</v>
      </c>
      <c r="Y3506" t="b">
        <f t="shared" si="494"/>
        <v>0</v>
      </c>
    </row>
    <row r="3507" spans="1:25" x14ac:dyDescent="0.3">
      <c r="A3507">
        <v>3505</v>
      </c>
      <c r="B3507" t="s">
        <v>83</v>
      </c>
      <c r="C3507" t="s">
        <v>114</v>
      </c>
      <c r="D3507" t="s">
        <v>107</v>
      </c>
      <c r="E3507" t="s">
        <v>100</v>
      </c>
      <c r="F3507" t="s">
        <v>87</v>
      </c>
      <c r="G3507" t="s">
        <v>115</v>
      </c>
      <c r="H3507">
        <v>1956</v>
      </c>
      <c r="I3507">
        <v>168</v>
      </c>
      <c r="J3507">
        <v>16.3</v>
      </c>
      <c r="K3507">
        <v>16</v>
      </c>
      <c r="L3507">
        <v>2021</v>
      </c>
      <c r="M3507">
        <v>52307</v>
      </c>
      <c r="N3507">
        <v>3</v>
      </c>
      <c r="O3507">
        <v>1</v>
      </c>
      <c r="P3507">
        <v>6.74</v>
      </c>
      <c r="Q3507" t="b">
        <f t="shared" si="486"/>
        <v>1</v>
      </c>
      <c r="R3507" t="b">
        <f t="shared" si="487"/>
        <v>0</v>
      </c>
      <c r="S3507" t="b">
        <f t="shared" si="488"/>
        <v>1</v>
      </c>
      <c r="T3507" t="b">
        <f t="shared" si="489"/>
        <v>0</v>
      </c>
      <c r="U3507" t="b">
        <f t="shared" si="490"/>
        <v>0</v>
      </c>
      <c r="V3507" t="b">
        <f t="shared" si="491"/>
        <v>0</v>
      </c>
      <c r="W3507" t="b">
        <f t="shared" si="492"/>
        <v>0</v>
      </c>
      <c r="X3507" t="b">
        <f t="shared" si="493"/>
        <v>0</v>
      </c>
      <c r="Y3507" t="b">
        <f t="shared" si="494"/>
        <v>0</v>
      </c>
    </row>
    <row r="3508" spans="1:25" x14ac:dyDescent="0.3">
      <c r="A3508">
        <v>3506</v>
      </c>
      <c r="B3508" t="s">
        <v>83</v>
      </c>
      <c r="C3508" t="s">
        <v>114</v>
      </c>
      <c r="D3508" t="s">
        <v>107</v>
      </c>
      <c r="E3508" t="s">
        <v>100</v>
      </c>
      <c r="F3508" t="s">
        <v>87</v>
      </c>
      <c r="G3508" t="s">
        <v>115</v>
      </c>
      <c r="H3508">
        <v>1956</v>
      </c>
      <c r="I3508">
        <v>168</v>
      </c>
      <c r="J3508">
        <v>16.3</v>
      </c>
      <c r="K3508">
        <v>16</v>
      </c>
      <c r="L3508">
        <v>2022</v>
      </c>
      <c r="M3508">
        <v>65178</v>
      </c>
      <c r="N3508">
        <v>1</v>
      </c>
      <c r="O3508">
        <v>0</v>
      </c>
      <c r="P3508">
        <v>9.4700000000000006</v>
      </c>
      <c r="Q3508" t="b">
        <f t="shared" si="486"/>
        <v>1</v>
      </c>
      <c r="R3508" t="b">
        <f t="shared" si="487"/>
        <v>0</v>
      </c>
      <c r="S3508" t="b">
        <f t="shared" si="488"/>
        <v>1</v>
      </c>
      <c r="T3508" t="b">
        <f t="shared" si="489"/>
        <v>0</v>
      </c>
      <c r="U3508" t="b">
        <f t="shared" si="490"/>
        <v>0</v>
      </c>
      <c r="V3508" t="b">
        <f t="shared" si="491"/>
        <v>0</v>
      </c>
      <c r="W3508" t="b">
        <f t="shared" si="492"/>
        <v>1</v>
      </c>
      <c r="X3508" t="b">
        <f t="shared" si="493"/>
        <v>0</v>
      </c>
      <c r="Y3508" t="b">
        <f t="shared" si="494"/>
        <v>0</v>
      </c>
    </row>
    <row r="3509" spans="1:25" x14ac:dyDescent="0.3">
      <c r="A3509">
        <v>3507</v>
      </c>
      <c r="B3509" t="s">
        <v>83</v>
      </c>
      <c r="C3509" t="s">
        <v>114</v>
      </c>
      <c r="D3509" t="s">
        <v>107</v>
      </c>
      <c r="E3509" t="s">
        <v>100</v>
      </c>
      <c r="F3509" t="s">
        <v>87</v>
      </c>
      <c r="G3509" t="s">
        <v>115</v>
      </c>
      <c r="H3509">
        <v>1956</v>
      </c>
      <c r="I3509">
        <v>168</v>
      </c>
      <c r="J3509">
        <v>16.3</v>
      </c>
      <c r="K3509">
        <v>16</v>
      </c>
      <c r="L3509">
        <v>2024</v>
      </c>
      <c r="M3509">
        <v>45045</v>
      </c>
      <c r="N3509">
        <v>2</v>
      </c>
      <c r="O3509">
        <v>0</v>
      </c>
      <c r="P3509">
        <v>12.41</v>
      </c>
      <c r="Q3509" t="b">
        <f t="shared" si="486"/>
        <v>1</v>
      </c>
      <c r="R3509" t="b">
        <f t="shared" si="487"/>
        <v>0</v>
      </c>
      <c r="S3509" t="b">
        <f t="shared" si="488"/>
        <v>1</v>
      </c>
      <c r="T3509" t="b">
        <f t="shared" si="489"/>
        <v>0</v>
      </c>
      <c r="U3509" t="b">
        <f t="shared" si="490"/>
        <v>0</v>
      </c>
      <c r="V3509" t="b">
        <f t="shared" si="491"/>
        <v>1</v>
      </c>
      <c r="W3509" t="b">
        <f t="shared" si="492"/>
        <v>1</v>
      </c>
      <c r="X3509" t="b">
        <f t="shared" si="493"/>
        <v>0</v>
      </c>
      <c r="Y3509" t="b">
        <f t="shared" si="494"/>
        <v>0</v>
      </c>
    </row>
    <row r="3510" spans="1:25" x14ac:dyDescent="0.3">
      <c r="A3510">
        <v>3508</v>
      </c>
      <c r="B3510" t="s">
        <v>83</v>
      </c>
      <c r="C3510" t="s">
        <v>114</v>
      </c>
      <c r="D3510" t="s">
        <v>107</v>
      </c>
      <c r="E3510" t="s">
        <v>100</v>
      </c>
      <c r="F3510" t="s">
        <v>87</v>
      </c>
      <c r="G3510" t="s">
        <v>115</v>
      </c>
      <c r="H3510">
        <v>1956</v>
      </c>
      <c r="I3510">
        <v>168</v>
      </c>
      <c r="J3510">
        <v>16.3</v>
      </c>
      <c r="K3510">
        <v>16</v>
      </c>
      <c r="L3510">
        <v>2025</v>
      </c>
      <c r="M3510">
        <v>29374</v>
      </c>
      <c r="N3510">
        <v>1</v>
      </c>
      <c r="O3510">
        <v>0</v>
      </c>
      <c r="P3510">
        <v>14.16</v>
      </c>
      <c r="Q3510" t="b">
        <f t="shared" si="486"/>
        <v>1</v>
      </c>
      <c r="R3510" t="b">
        <f t="shared" si="487"/>
        <v>0</v>
      </c>
      <c r="S3510" t="b">
        <f t="shared" si="488"/>
        <v>0</v>
      </c>
      <c r="T3510" t="b">
        <f t="shared" si="489"/>
        <v>0</v>
      </c>
      <c r="U3510" t="b">
        <f t="shared" si="490"/>
        <v>0</v>
      </c>
      <c r="V3510" t="b">
        <f t="shared" si="491"/>
        <v>1</v>
      </c>
      <c r="W3510" t="b">
        <f t="shared" si="492"/>
        <v>1</v>
      </c>
      <c r="X3510" t="b">
        <f t="shared" si="493"/>
        <v>0</v>
      </c>
      <c r="Y3510" t="b">
        <f t="shared" si="494"/>
        <v>0</v>
      </c>
    </row>
    <row r="3511" spans="1:25" x14ac:dyDescent="0.3">
      <c r="A3511">
        <v>3509</v>
      </c>
      <c r="B3511" t="s">
        <v>83</v>
      </c>
      <c r="C3511" t="s">
        <v>114</v>
      </c>
      <c r="D3511" t="s">
        <v>107</v>
      </c>
      <c r="E3511" t="s">
        <v>100</v>
      </c>
      <c r="F3511" t="s">
        <v>87</v>
      </c>
      <c r="G3511" t="s">
        <v>115</v>
      </c>
      <c r="H3511">
        <v>1956</v>
      </c>
      <c r="I3511">
        <v>168</v>
      </c>
      <c r="J3511">
        <v>16.3</v>
      </c>
      <c r="K3511">
        <v>16</v>
      </c>
      <c r="L3511">
        <v>2021</v>
      </c>
      <c r="M3511">
        <v>85112</v>
      </c>
      <c r="N3511">
        <v>1</v>
      </c>
      <c r="O3511">
        <v>0</v>
      </c>
      <c r="P3511">
        <v>7.69</v>
      </c>
      <c r="Q3511" t="b">
        <f t="shared" si="486"/>
        <v>1</v>
      </c>
      <c r="R3511" t="b">
        <f t="shared" si="487"/>
        <v>0</v>
      </c>
      <c r="S3511" t="b">
        <f t="shared" si="488"/>
        <v>1</v>
      </c>
      <c r="T3511" t="b">
        <f t="shared" si="489"/>
        <v>0</v>
      </c>
      <c r="U3511" t="b">
        <f t="shared" si="490"/>
        <v>0</v>
      </c>
      <c r="V3511" t="b">
        <f t="shared" si="491"/>
        <v>0</v>
      </c>
      <c r="W3511" t="b">
        <f t="shared" si="492"/>
        <v>1</v>
      </c>
      <c r="X3511" t="b">
        <f t="shared" si="493"/>
        <v>0</v>
      </c>
      <c r="Y3511" t="b">
        <f t="shared" si="494"/>
        <v>0</v>
      </c>
    </row>
    <row r="3512" spans="1:25" x14ac:dyDescent="0.3">
      <c r="A3512">
        <v>3510</v>
      </c>
      <c r="B3512" t="s">
        <v>83</v>
      </c>
      <c r="C3512" t="s">
        <v>114</v>
      </c>
      <c r="D3512" t="s">
        <v>107</v>
      </c>
      <c r="E3512" t="s">
        <v>100</v>
      </c>
      <c r="F3512" t="s">
        <v>87</v>
      </c>
      <c r="G3512" t="s">
        <v>115</v>
      </c>
      <c r="H3512">
        <v>1956</v>
      </c>
      <c r="I3512">
        <v>168</v>
      </c>
      <c r="J3512">
        <v>16.3</v>
      </c>
      <c r="K3512">
        <v>16</v>
      </c>
      <c r="L3512">
        <v>2026</v>
      </c>
      <c r="M3512">
        <v>9485</v>
      </c>
      <c r="N3512">
        <v>1</v>
      </c>
      <c r="O3512">
        <v>0</v>
      </c>
      <c r="P3512">
        <v>15.81</v>
      </c>
      <c r="Q3512" t="b">
        <f t="shared" si="486"/>
        <v>1</v>
      </c>
      <c r="R3512" t="b">
        <f t="shared" si="487"/>
        <v>0</v>
      </c>
      <c r="S3512" t="b">
        <f t="shared" si="488"/>
        <v>0</v>
      </c>
      <c r="T3512" t="b">
        <f t="shared" si="489"/>
        <v>0</v>
      </c>
      <c r="U3512" t="b">
        <f t="shared" si="490"/>
        <v>0</v>
      </c>
      <c r="V3512" t="b">
        <f t="shared" si="491"/>
        <v>1</v>
      </c>
      <c r="W3512" t="b">
        <f t="shared" si="492"/>
        <v>1</v>
      </c>
      <c r="X3512" t="b">
        <f t="shared" si="493"/>
        <v>0</v>
      </c>
      <c r="Y3512" t="b">
        <f t="shared" si="494"/>
        <v>0</v>
      </c>
    </row>
    <row r="3513" spans="1:25" x14ac:dyDescent="0.3">
      <c r="A3513">
        <v>3511</v>
      </c>
      <c r="B3513" t="s">
        <v>83</v>
      </c>
      <c r="C3513" t="s">
        <v>114</v>
      </c>
      <c r="D3513" t="s">
        <v>107</v>
      </c>
      <c r="E3513" t="s">
        <v>100</v>
      </c>
      <c r="F3513" t="s">
        <v>87</v>
      </c>
      <c r="G3513" t="s">
        <v>115</v>
      </c>
      <c r="H3513">
        <v>1956</v>
      </c>
      <c r="I3513">
        <v>168</v>
      </c>
      <c r="J3513">
        <v>16.3</v>
      </c>
      <c r="K3513">
        <v>16</v>
      </c>
      <c r="L3513">
        <v>2025</v>
      </c>
      <c r="M3513">
        <v>19197</v>
      </c>
      <c r="N3513">
        <v>1</v>
      </c>
      <c r="O3513">
        <v>0</v>
      </c>
      <c r="P3513">
        <v>14.13</v>
      </c>
      <c r="Q3513" t="b">
        <f t="shared" si="486"/>
        <v>1</v>
      </c>
      <c r="R3513" t="b">
        <f t="shared" si="487"/>
        <v>0</v>
      </c>
      <c r="S3513" t="b">
        <f t="shared" si="488"/>
        <v>0</v>
      </c>
      <c r="T3513" t="b">
        <f t="shared" si="489"/>
        <v>0</v>
      </c>
      <c r="U3513" t="b">
        <f t="shared" si="490"/>
        <v>0</v>
      </c>
      <c r="V3513" t="b">
        <f t="shared" si="491"/>
        <v>1</v>
      </c>
      <c r="W3513" t="b">
        <f t="shared" si="492"/>
        <v>1</v>
      </c>
      <c r="X3513" t="b">
        <f t="shared" si="493"/>
        <v>0</v>
      </c>
      <c r="Y3513" t="b">
        <f t="shared" si="494"/>
        <v>0</v>
      </c>
    </row>
    <row r="3514" spans="1:25" x14ac:dyDescent="0.3">
      <c r="A3514">
        <v>3512</v>
      </c>
      <c r="B3514" t="s">
        <v>83</v>
      </c>
      <c r="C3514" t="s">
        <v>114</v>
      </c>
      <c r="D3514" t="s">
        <v>107</v>
      </c>
      <c r="E3514" t="s">
        <v>100</v>
      </c>
      <c r="F3514" t="s">
        <v>87</v>
      </c>
      <c r="G3514" t="s">
        <v>115</v>
      </c>
      <c r="H3514">
        <v>1956</v>
      </c>
      <c r="I3514">
        <v>168</v>
      </c>
      <c r="J3514">
        <v>16.3</v>
      </c>
      <c r="K3514">
        <v>16</v>
      </c>
      <c r="L3514">
        <v>2022</v>
      </c>
      <c r="M3514">
        <v>43997</v>
      </c>
      <c r="N3514">
        <v>3</v>
      </c>
      <c r="O3514">
        <v>0</v>
      </c>
      <c r="P3514">
        <v>8.93</v>
      </c>
      <c r="Q3514" t="b">
        <f t="shared" si="486"/>
        <v>1</v>
      </c>
      <c r="R3514" t="b">
        <f t="shared" si="487"/>
        <v>0</v>
      </c>
      <c r="S3514" t="b">
        <f t="shared" si="488"/>
        <v>1</v>
      </c>
      <c r="T3514" t="b">
        <f t="shared" si="489"/>
        <v>0</v>
      </c>
      <c r="U3514" t="b">
        <f t="shared" si="490"/>
        <v>0</v>
      </c>
      <c r="V3514" t="b">
        <f t="shared" si="491"/>
        <v>0</v>
      </c>
      <c r="W3514" t="b">
        <f t="shared" si="492"/>
        <v>1</v>
      </c>
      <c r="X3514" t="b">
        <f t="shared" si="493"/>
        <v>0</v>
      </c>
      <c r="Y3514" t="b">
        <f t="shared" si="494"/>
        <v>0</v>
      </c>
    </row>
    <row r="3515" spans="1:25" x14ac:dyDescent="0.3">
      <c r="A3515">
        <v>3513</v>
      </c>
      <c r="B3515" t="s">
        <v>83</v>
      </c>
      <c r="C3515" t="s">
        <v>114</v>
      </c>
      <c r="D3515" t="s">
        <v>107</v>
      </c>
      <c r="E3515" t="s">
        <v>100</v>
      </c>
      <c r="F3515" t="s">
        <v>87</v>
      </c>
      <c r="G3515" t="s">
        <v>115</v>
      </c>
      <c r="H3515">
        <v>1956</v>
      </c>
      <c r="I3515">
        <v>168</v>
      </c>
      <c r="J3515">
        <v>16.3</v>
      </c>
      <c r="K3515">
        <v>16</v>
      </c>
      <c r="L3515">
        <v>2023</v>
      </c>
      <c r="M3515">
        <v>57097</v>
      </c>
      <c r="N3515">
        <v>2</v>
      </c>
      <c r="O3515">
        <v>0</v>
      </c>
      <c r="P3515">
        <v>10.72</v>
      </c>
      <c r="Q3515" t="b">
        <f t="shared" si="486"/>
        <v>1</v>
      </c>
      <c r="R3515" t="b">
        <f t="shared" si="487"/>
        <v>0</v>
      </c>
      <c r="S3515" t="b">
        <f t="shared" si="488"/>
        <v>1</v>
      </c>
      <c r="T3515" t="b">
        <f t="shared" si="489"/>
        <v>0</v>
      </c>
      <c r="U3515" t="b">
        <f t="shared" si="490"/>
        <v>0</v>
      </c>
      <c r="V3515" t="b">
        <f t="shared" si="491"/>
        <v>1</v>
      </c>
      <c r="W3515" t="b">
        <f t="shared" si="492"/>
        <v>1</v>
      </c>
      <c r="X3515" t="b">
        <f t="shared" si="493"/>
        <v>0</v>
      </c>
      <c r="Y3515" t="b">
        <f t="shared" si="494"/>
        <v>0</v>
      </c>
    </row>
    <row r="3516" spans="1:25" x14ac:dyDescent="0.3">
      <c r="A3516">
        <v>3514</v>
      </c>
      <c r="B3516" t="s">
        <v>83</v>
      </c>
      <c r="C3516" t="s">
        <v>114</v>
      </c>
      <c r="D3516" t="s">
        <v>107</v>
      </c>
      <c r="E3516" t="s">
        <v>100</v>
      </c>
      <c r="F3516" t="s">
        <v>87</v>
      </c>
      <c r="G3516" t="s">
        <v>115</v>
      </c>
      <c r="H3516">
        <v>1956</v>
      </c>
      <c r="I3516">
        <v>168</v>
      </c>
      <c r="J3516">
        <v>16.3</v>
      </c>
      <c r="K3516">
        <v>16</v>
      </c>
      <c r="L3516">
        <v>2024</v>
      </c>
      <c r="M3516">
        <v>42347</v>
      </c>
      <c r="N3516">
        <v>1</v>
      </c>
      <c r="O3516">
        <v>0</v>
      </c>
      <c r="P3516">
        <v>12.34</v>
      </c>
      <c r="Q3516" t="b">
        <f t="shared" si="486"/>
        <v>1</v>
      </c>
      <c r="R3516" t="b">
        <f t="shared" si="487"/>
        <v>0</v>
      </c>
      <c r="S3516" t="b">
        <f t="shared" si="488"/>
        <v>1</v>
      </c>
      <c r="T3516" t="b">
        <f t="shared" si="489"/>
        <v>0</v>
      </c>
      <c r="U3516" t="b">
        <f t="shared" si="490"/>
        <v>0</v>
      </c>
      <c r="V3516" t="b">
        <f t="shared" si="491"/>
        <v>1</v>
      </c>
      <c r="W3516" t="b">
        <f t="shared" si="492"/>
        <v>1</v>
      </c>
      <c r="X3516" t="b">
        <f t="shared" si="493"/>
        <v>0</v>
      </c>
      <c r="Y3516" t="b">
        <f t="shared" si="494"/>
        <v>0</v>
      </c>
    </row>
    <row r="3517" spans="1:25" x14ac:dyDescent="0.3">
      <c r="A3517">
        <v>3515</v>
      </c>
      <c r="B3517" t="s">
        <v>83</v>
      </c>
      <c r="C3517" t="s">
        <v>114</v>
      </c>
      <c r="D3517" t="s">
        <v>107</v>
      </c>
      <c r="E3517" t="s">
        <v>100</v>
      </c>
      <c r="F3517" t="s">
        <v>87</v>
      </c>
      <c r="G3517" t="s">
        <v>115</v>
      </c>
      <c r="H3517">
        <v>1956</v>
      </c>
      <c r="I3517">
        <v>168</v>
      </c>
      <c r="J3517">
        <v>16.3</v>
      </c>
      <c r="K3517">
        <v>16</v>
      </c>
      <c r="L3517">
        <v>2022</v>
      </c>
      <c r="M3517">
        <v>53720</v>
      </c>
      <c r="N3517">
        <v>1</v>
      </c>
      <c r="O3517">
        <v>0</v>
      </c>
      <c r="P3517">
        <v>10.06</v>
      </c>
      <c r="Q3517" t="b">
        <f t="shared" si="486"/>
        <v>1</v>
      </c>
      <c r="R3517" t="b">
        <f t="shared" si="487"/>
        <v>0</v>
      </c>
      <c r="S3517" t="b">
        <f t="shared" si="488"/>
        <v>1</v>
      </c>
      <c r="T3517" t="b">
        <f t="shared" si="489"/>
        <v>0</v>
      </c>
      <c r="U3517" t="b">
        <f t="shared" si="490"/>
        <v>0</v>
      </c>
      <c r="V3517" t="b">
        <f t="shared" si="491"/>
        <v>0</v>
      </c>
      <c r="W3517" t="b">
        <f t="shared" si="492"/>
        <v>1</v>
      </c>
      <c r="X3517" t="b">
        <f t="shared" si="493"/>
        <v>0</v>
      </c>
      <c r="Y3517" t="b">
        <f t="shared" si="494"/>
        <v>0</v>
      </c>
    </row>
    <row r="3518" spans="1:25" x14ac:dyDescent="0.3">
      <c r="A3518">
        <v>3516</v>
      </c>
      <c r="B3518" t="s">
        <v>83</v>
      </c>
      <c r="C3518" t="s">
        <v>114</v>
      </c>
      <c r="D3518" t="s">
        <v>107</v>
      </c>
      <c r="E3518" t="s">
        <v>100</v>
      </c>
      <c r="F3518" t="s">
        <v>87</v>
      </c>
      <c r="G3518" t="s">
        <v>115</v>
      </c>
      <c r="H3518">
        <v>1956</v>
      </c>
      <c r="I3518">
        <v>168</v>
      </c>
      <c r="J3518">
        <v>16.3</v>
      </c>
      <c r="K3518">
        <v>16</v>
      </c>
      <c r="L3518">
        <v>2020</v>
      </c>
      <c r="M3518">
        <v>52867</v>
      </c>
      <c r="N3518">
        <v>2</v>
      </c>
      <c r="O3518">
        <v>0</v>
      </c>
      <c r="P3518">
        <v>6.77</v>
      </c>
      <c r="Q3518" t="b">
        <f t="shared" si="486"/>
        <v>1</v>
      </c>
      <c r="R3518" t="b">
        <f t="shared" si="487"/>
        <v>0</v>
      </c>
      <c r="S3518" t="b">
        <f t="shared" si="488"/>
        <v>1</v>
      </c>
      <c r="T3518" t="b">
        <f t="shared" si="489"/>
        <v>0</v>
      </c>
      <c r="U3518" t="b">
        <f t="shared" si="490"/>
        <v>0</v>
      </c>
      <c r="V3518" t="b">
        <f t="shared" si="491"/>
        <v>0</v>
      </c>
      <c r="W3518" t="b">
        <f t="shared" si="492"/>
        <v>0</v>
      </c>
      <c r="X3518" t="b">
        <f t="shared" si="493"/>
        <v>0</v>
      </c>
      <c r="Y3518" t="b">
        <f t="shared" si="494"/>
        <v>0</v>
      </c>
    </row>
    <row r="3519" spans="1:25" x14ac:dyDescent="0.3">
      <c r="A3519">
        <v>3517</v>
      </c>
      <c r="B3519" t="s">
        <v>83</v>
      </c>
      <c r="C3519" t="s">
        <v>114</v>
      </c>
      <c r="D3519" t="s">
        <v>107</v>
      </c>
      <c r="E3519" t="s">
        <v>100</v>
      </c>
      <c r="F3519" t="s">
        <v>87</v>
      </c>
      <c r="G3519" t="s">
        <v>115</v>
      </c>
      <c r="H3519">
        <v>1956</v>
      </c>
      <c r="I3519">
        <v>168</v>
      </c>
      <c r="J3519">
        <v>16.3</v>
      </c>
      <c r="K3519">
        <v>16</v>
      </c>
      <c r="L3519">
        <v>2021</v>
      </c>
      <c r="M3519">
        <v>52985</v>
      </c>
      <c r="N3519">
        <v>1</v>
      </c>
      <c r="O3519">
        <v>1</v>
      </c>
      <c r="P3519">
        <v>8.16</v>
      </c>
      <c r="Q3519" t="b">
        <f t="shared" si="486"/>
        <v>1</v>
      </c>
      <c r="R3519" t="b">
        <f t="shared" si="487"/>
        <v>0</v>
      </c>
      <c r="S3519" t="b">
        <f t="shared" si="488"/>
        <v>1</v>
      </c>
      <c r="T3519" t="b">
        <f t="shared" si="489"/>
        <v>0</v>
      </c>
      <c r="U3519" t="b">
        <f t="shared" si="490"/>
        <v>0</v>
      </c>
      <c r="V3519" t="b">
        <f t="shared" si="491"/>
        <v>0</v>
      </c>
      <c r="W3519" t="b">
        <f t="shared" si="492"/>
        <v>1</v>
      </c>
      <c r="X3519" t="b">
        <f t="shared" si="493"/>
        <v>0</v>
      </c>
      <c r="Y3519" t="b">
        <f t="shared" si="494"/>
        <v>0</v>
      </c>
    </row>
    <row r="3520" spans="1:25" x14ac:dyDescent="0.3">
      <c r="A3520">
        <v>3518</v>
      </c>
      <c r="B3520" t="s">
        <v>83</v>
      </c>
      <c r="C3520" t="s">
        <v>114</v>
      </c>
      <c r="D3520" t="s">
        <v>107</v>
      </c>
      <c r="E3520" t="s">
        <v>100</v>
      </c>
      <c r="F3520" t="s">
        <v>87</v>
      </c>
      <c r="G3520" t="s">
        <v>115</v>
      </c>
      <c r="H3520">
        <v>1956</v>
      </c>
      <c r="I3520">
        <v>168</v>
      </c>
      <c r="J3520">
        <v>16.3</v>
      </c>
      <c r="K3520">
        <v>16</v>
      </c>
      <c r="L3520">
        <v>2025</v>
      </c>
      <c r="M3520">
        <v>22208</v>
      </c>
      <c r="N3520">
        <v>1</v>
      </c>
      <c r="O3520">
        <v>1</v>
      </c>
      <c r="P3520">
        <v>13.38</v>
      </c>
      <c r="Q3520" t="b">
        <f t="shared" si="486"/>
        <v>1</v>
      </c>
      <c r="R3520" t="b">
        <f t="shared" si="487"/>
        <v>0</v>
      </c>
      <c r="S3520" t="b">
        <f t="shared" si="488"/>
        <v>0</v>
      </c>
      <c r="T3520" t="b">
        <f t="shared" si="489"/>
        <v>0</v>
      </c>
      <c r="U3520" t="b">
        <f t="shared" si="490"/>
        <v>0</v>
      </c>
      <c r="V3520" t="b">
        <f t="shared" si="491"/>
        <v>1</v>
      </c>
      <c r="W3520" t="b">
        <f t="shared" si="492"/>
        <v>1</v>
      </c>
      <c r="X3520" t="b">
        <f t="shared" si="493"/>
        <v>0</v>
      </c>
      <c r="Y3520" t="b">
        <f t="shared" si="494"/>
        <v>0</v>
      </c>
    </row>
    <row r="3521" spans="1:25" x14ac:dyDescent="0.3">
      <c r="A3521">
        <v>3519</v>
      </c>
      <c r="B3521" t="s">
        <v>83</v>
      </c>
      <c r="C3521" t="s">
        <v>114</v>
      </c>
      <c r="D3521" t="s">
        <v>107</v>
      </c>
      <c r="E3521" t="s">
        <v>100</v>
      </c>
      <c r="F3521" t="s">
        <v>87</v>
      </c>
      <c r="G3521" t="s">
        <v>115</v>
      </c>
      <c r="H3521">
        <v>1956</v>
      </c>
      <c r="I3521">
        <v>168</v>
      </c>
      <c r="J3521">
        <v>16.3</v>
      </c>
      <c r="K3521">
        <v>16</v>
      </c>
      <c r="L3521">
        <v>2020</v>
      </c>
      <c r="M3521">
        <v>72934</v>
      </c>
      <c r="N3521">
        <v>1</v>
      </c>
      <c r="O3521">
        <v>0</v>
      </c>
      <c r="P3521">
        <v>6.95</v>
      </c>
      <c r="Q3521" t="b">
        <f t="shared" si="486"/>
        <v>1</v>
      </c>
      <c r="R3521" t="b">
        <f t="shared" si="487"/>
        <v>0</v>
      </c>
      <c r="S3521" t="b">
        <f t="shared" si="488"/>
        <v>1</v>
      </c>
      <c r="T3521" t="b">
        <f t="shared" si="489"/>
        <v>0</v>
      </c>
      <c r="U3521" t="b">
        <f t="shared" si="490"/>
        <v>0</v>
      </c>
      <c r="V3521" t="b">
        <f t="shared" si="491"/>
        <v>0</v>
      </c>
      <c r="W3521" t="b">
        <f t="shared" si="492"/>
        <v>0</v>
      </c>
      <c r="X3521" t="b">
        <f t="shared" si="493"/>
        <v>0</v>
      </c>
      <c r="Y3521" t="b">
        <f t="shared" si="494"/>
        <v>0</v>
      </c>
    </row>
    <row r="3522" spans="1:25" x14ac:dyDescent="0.3">
      <c r="A3522">
        <v>3520</v>
      </c>
      <c r="B3522" t="s">
        <v>83</v>
      </c>
      <c r="C3522" t="s">
        <v>114</v>
      </c>
      <c r="D3522" t="s">
        <v>107</v>
      </c>
      <c r="E3522" t="s">
        <v>100</v>
      </c>
      <c r="F3522" t="s">
        <v>87</v>
      </c>
      <c r="G3522" t="s">
        <v>115</v>
      </c>
      <c r="H3522">
        <v>1956</v>
      </c>
      <c r="I3522">
        <v>168</v>
      </c>
      <c r="J3522">
        <v>16.3</v>
      </c>
      <c r="K3522">
        <v>16</v>
      </c>
      <c r="L3522">
        <v>2026</v>
      </c>
      <c r="M3522">
        <v>7016</v>
      </c>
      <c r="N3522">
        <v>1</v>
      </c>
      <c r="O3522">
        <v>0</v>
      </c>
      <c r="P3522">
        <v>15.89</v>
      </c>
      <c r="Q3522" t="b">
        <f t="shared" si="486"/>
        <v>1</v>
      </c>
      <c r="R3522" t="b">
        <f t="shared" si="487"/>
        <v>0</v>
      </c>
      <c r="S3522" t="b">
        <f t="shared" si="488"/>
        <v>0</v>
      </c>
      <c r="T3522" t="b">
        <f t="shared" si="489"/>
        <v>0</v>
      </c>
      <c r="U3522" t="b">
        <f t="shared" si="490"/>
        <v>0</v>
      </c>
      <c r="V3522" t="b">
        <f t="shared" si="491"/>
        <v>1</v>
      </c>
      <c r="W3522" t="b">
        <f t="shared" si="492"/>
        <v>1</v>
      </c>
      <c r="X3522" t="b">
        <f t="shared" si="493"/>
        <v>0</v>
      </c>
      <c r="Y3522" t="b">
        <f t="shared" si="494"/>
        <v>0</v>
      </c>
    </row>
    <row r="3523" spans="1:25" x14ac:dyDescent="0.3">
      <c r="A3523">
        <v>3521</v>
      </c>
      <c r="B3523" t="s">
        <v>83</v>
      </c>
      <c r="C3523" t="s">
        <v>114</v>
      </c>
      <c r="D3523" t="s">
        <v>107</v>
      </c>
      <c r="E3523" t="s">
        <v>100</v>
      </c>
      <c r="F3523" t="s">
        <v>87</v>
      </c>
      <c r="G3523" t="s">
        <v>115</v>
      </c>
      <c r="H3523">
        <v>1956</v>
      </c>
      <c r="I3523">
        <v>168</v>
      </c>
      <c r="J3523">
        <v>16.3</v>
      </c>
      <c r="K3523">
        <v>16</v>
      </c>
      <c r="L3523">
        <v>2020</v>
      </c>
      <c r="M3523">
        <v>55671</v>
      </c>
      <c r="N3523">
        <v>2</v>
      </c>
      <c r="O3523">
        <v>0</v>
      </c>
      <c r="P3523">
        <v>7.11</v>
      </c>
      <c r="Q3523" t="b">
        <f t="shared" si="486"/>
        <v>1</v>
      </c>
      <c r="R3523" t="b">
        <f t="shared" si="487"/>
        <v>0</v>
      </c>
      <c r="S3523" t="b">
        <f t="shared" si="488"/>
        <v>1</v>
      </c>
      <c r="T3523" t="b">
        <f t="shared" si="489"/>
        <v>0</v>
      </c>
      <c r="U3523" t="b">
        <f t="shared" si="490"/>
        <v>0</v>
      </c>
      <c r="V3523" t="b">
        <f t="shared" si="491"/>
        <v>0</v>
      </c>
      <c r="W3523" t="b">
        <f t="shared" si="492"/>
        <v>1</v>
      </c>
      <c r="X3523" t="b">
        <f t="shared" si="493"/>
        <v>0</v>
      </c>
      <c r="Y3523" t="b">
        <f t="shared" si="494"/>
        <v>0</v>
      </c>
    </row>
    <row r="3524" spans="1:25" x14ac:dyDescent="0.3">
      <c r="A3524">
        <v>3522</v>
      </c>
      <c r="B3524" t="s">
        <v>83</v>
      </c>
      <c r="C3524" t="s">
        <v>114</v>
      </c>
      <c r="D3524" t="s">
        <v>107</v>
      </c>
      <c r="E3524" t="s">
        <v>100</v>
      </c>
      <c r="F3524" t="s">
        <v>87</v>
      </c>
      <c r="G3524" t="s">
        <v>115</v>
      </c>
      <c r="H3524">
        <v>1956</v>
      </c>
      <c r="I3524">
        <v>168</v>
      </c>
      <c r="J3524">
        <v>16.3</v>
      </c>
      <c r="K3524">
        <v>16</v>
      </c>
      <c r="L3524">
        <v>2026</v>
      </c>
      <c r="M3524">
        <v>9665</v>
      </c>
      <c r="N3524">
        <v>2</v>
      </c>
      <c r="O3524">
        <v>0</v>
      </c>
      <c r="P3524">
        <v>15.47</v>
      </c>
      <c r="Q3524" t="b">
        <f t="shared" ref="Q3524:Q3587" si="495">AND(P3524&gt;4,P3524&gt;4)</f>
        <v>1</v>
      </c>
      <c r="R3524" t="b">
        <f t="shared" ref="R3524:R3587" si="496">AND(P3524&gt;4,P3524&lt;5)</f>
        <v>0</v>
      </c>
      <c r="S3524" t="b">
        <f t="shared" ref="S3524:S3587" si="497">M3524&gt;40000</f>
        <v>0</v>
      </c>
      <c r="T3524" t="b">
        <f t="shared" ref="T3524:T3587" si="498">F3524=""</f>
        <v>0</v>
      </c>
      <c r="U3524" t="b">
        <f t="shared" ref="U3524:U3587" si="499">AND(R3524,S3524,T3524)</f>
        <v>0</v>
      </c>
      <c r="V3524" t="b">
        <f t="shared" ref="V3524:V3587" si="500">L3524&gt;2022</f>
        <v>1</v>
      </c>
      <c r="W3524" t="b">
        <f t="shared" ref="W3524:W3587" si="501">P3524&gt;7</f>
        <v>1</v>
      </c>
      <c r="X3524" t="b">
        <f t="shared" ref="X3524:X3587" si="502">F3524="Automatic"</f>
        <v>0</v>
      </c>
      <c r="Y3524" t="b">
        <f t="shared" ref="Y3524:Y3587" si="503">AND(V3524,W3524,X3524)</f>
        <v>0</v>
      </c>
    </row>
    <row r="3525" spans="1:25" x14ac:dyDescent="0.3">
      <c r="A3525">
        <v>3523</v>
      </c>
      <c r="B3525" t="s">
        <v>83</v>
      </c>
      <c r="C3525" t="s">
        <v>114</v>
      </c>
      <c r="D3525" t="s">
        <v>107</v>
      </c>
      <c r="E3525" t="s">
        <v>100</v>
      </c>
      <c r="F3525" t="s">
        <v>87</v>
      </c>
      <c r="G3525" t="s">
        <v>115</v>
      </c>
      <c r="H3525">
        <v>1956</v>
      </c>
      <c r="I3525">
        <v>168</v>
      </c>
      <c r="J3525">
        <v>16.3</v>
      </c>
      <c r="K3525">
        <v>16</v>
      </c>
      <c r="L3525">
        <v>2025</v>
      </c>
      <c r="M3525">
        <v>18627</v>
      </c>
      <c r="N3525">
        <v>1</v>
      </c>
      <c r="O3525">
        <v>0</v>
      </c>
      <c r="P3525">
        <v>14.28</v>
      </c>
      <c r="Q3525" t="b">
        <f t="shared" si="495"/>
        <v>1</v>
      </c>
      <c r="R3525" t="b">
        <f t="shared" si="496"/>
        <v>0</v>
      </c>
      <c r="S3525" t="b">
        <f t="shared" si="497"/>
        <v>0</v>
      </c>
      <c r="T3525" t="b">
        <f t="shared" si="498"/>
        <v>0</v>
      </c>
      <c r="U3525" t="b">
        <f t="shared" si="499"/>
        <v>0</v>
      </c>
      <c r="V3525" t="b">
        <f t="shared" si="500"/>
        <v>1</v>
      </c>
      <c r="W3525" t="b">
        <f t="shared" si="501"/>
        <v>1</v>
      </c>
      <c r="X3525" t="b">
        <f t="shared" si="502"/>
        <v>0</v>
      </c>
      <c r="Y3525" t="b">
        <f t="shared" si="503"/>
        <v>0</v>
      </c>
    </row>
    <row r="3526" spans="1:25" x14ac:dyDescent="0.3">
      <c r="A3526">
        <v>3524</v>
      </c>
      <c r="B3526" t="s">
        <v>83</v>
      </c>
      <c r="C3526" t="s">
        <v>114</v>
      </c>
      <c r="D3526" t="s">
        <v>107</v>
      </c>
      <c r="E3526" t="s">
        <v>100</v>
      </c>
      <c r="F3526" t="s">
        <v>87</v>
      </c>
      <c r="G3526" t="s">
        <v>115</v>
      </c>
      <c r="H3526">
        <v>1956</v>
      </c>
      <c r="I3526">
        <v>168</v>
      </c>
      <c r="J3526">
        <v>16.3</v>
      </c>
      <c r="K3526">
        <v>16</v>
      </c>
      <c r="L3526">
        <v>2026</v>
      </c>
      <c r="M3526">
        <v>7368</v>
      </c>
      <c r="N3526">
        <v>2</v>
      </c>
      <c r="O3526">
        <v>0</v>
      </c>
      <c r="P3526">
        <v>15.69</v>
      </c>
      <c r="Q3526" t="b">
        <f t="shared" si="495"/>
        <v>1</v>
      </c>
      <c r="R3526" t="b">
        <f t="shared" si="496"/>
        <v>0</v>
      </c>
      <c r="S3526" t="b">
        <f t="shared" si="497"/>
        <v>0</v>
      </c>
      <c r="T3526" t="b">
        <f t="shared" si="498"/>
        <v>0</v>
      </c>
      <c r="U3526" t="b">
        <f t="shared" si="499"/>
        <v>0</v>
      </c>
      <c r="V3526" t="b">
        <f t="shared" si="500"/>
        <v>1</v>
      </c>
      <c r="W3526" t="b">
        <f t="shared" si="501"/>
        <v>1</v>
      </c>
      <c r="X3526" t="b">
        <f t="shared" si="502"/>
        <v>0</v>
      </c>
      <c r="Y3526" t="b">
        <f t="shared" si="503"/>
        <v>0</v>
      </c>
    </row>
    <row r="3527" spans="1:25" x14ac:dyDescent="0.3">
      <c r="A3527">
        <v>3525</v>
      </c>
      <c r="B3527" t="s">
        <v>83</v>
      </c>
      <c r="C3527" t="s">
        <v>114</v>
      </c>
      <c r="D3527" t="s">
        <v>107</v>
      </c>
      <c r="E3527" t="s">
        <v>100</v>
      </c>
      <c r="F3527" t="s">
        <v>87</v>
      </c>
      <c r="G3527" t="s">
        <v>115</v>
      </c>
      <c r="H3527">
        <v>1956</v>
      </c>
      <c r="I3527">
        <v>168</v>
      </c>
      <c r="J3527">
        <v>16.3</v>
      </c>
      <c r="K3527">
        <v>16</v>
      </c>
      <c r="L3527">
        <v>2025</v>
      </c>
      <c r="M3527">
        <v>19343</v>
      </c>
      <c r="N3527">
        <v>1</v>
      </c>
      <c r="O3527">
        <v>1</v>
      </c>
      <c r="P3527">
        <v>13.71</v>
      </c>
      <c r="Q3527" t="b">
        <f t="shared" si="495"/>
        <v>1</v>
      </c>
      <c r="R3527" t="b">
        <f t="shared" si="496"/>
        <v>0</v>
      </c>
      <c r="S3527" t="b">
        <f t="shared" si="497"/>
        <v>0</v>
      </c>
      <c r="T3527" t="b">
        <f t="shared" si="498"/>
        <v>0</v>
      </c>
      <c r="U3527" t="b">
        <f t="shared" si="499"/>
        <v>0</v>
      </c>
      <c r="V3527" t="b">
        <f t="shared" si="500"/>
        <v>1</v>
      </c>
      <c r="W3527" t="b">
        <f t="shared" si="501"/>
        <v>1</v>
      </c>
      <c r="X3527" t="b">
        <f t="shared" si="502"/>
        <v>0</v>
      </c>
      <c r="Y3527" t="b">
        <f t="shared" si="503"/>
        <v>0</v>
      </c>
    </row>
    <row r="3528" spans="1:25" x14ac:dyDescent="0.3">
      <c r="A3528">
        <v>3526</v>
      </c>
      <c r="B3528" t="s">
        <v>83</v>
      </c>
      <c r="C3528" t="s">
        <v>114</v>
      </c>
      <c r="D3528" t="s">
        <v>107</v>
      </c>
      <c r="E3528" t="s">
        <v>100</v>
      </c>
      <c r="F3528" t="s">
        <v>87</v>
      </c>
      <c r="G3528" t="s">
        <v>115</v>
      </c>
      <c r="H3528">
        <v>1956</v>
      </c>
      <c r="I3528">
        <v>168</v>
      </c>
      <c r="J3528">
        <v>16.3</v>
      </c>
      <c r="K3528">
        <v>16</v>
      </c>
      <c r="L3528">
        <v>2021</v>
      </c>
      <c r="M3528">
        <v>49108</v>
      </c>
      <c r="N3528">
        <v>1</v>
      </c>
      <c r="O3528">
        <v>0</v>
      </c>
      <c r="P3528">
        <v>8.9600000000000009</v>
      </c>
      <c r="Q3528" t="b">
        <f t="shared" si="495"/>
        <v>1</v>
      </c>
      <c r="R3528" t="b">
        <f t="shared" si="496"/>
        <v>0</v>
      </c>
      <c r="S3528" t="b">
        <f t="shared" si="497"/>
        <v>1</v>
      </c>
      <c r="T3528" t="b">
        <f t="shared" si="498"/>
        <v>0</v>
      </c>
      <c r="U3528" t="b">
        <f t="shared" si="499"/>
        <v>0</v>
      </c>
      <c r="V3528" t="b">
        <f t="shared" si="500"/>
        <v>0</v>
      </c>
      <c r="W3528" t="b">
        <f t="shared" si="501"/>
        <v>1</v>
      </c>
      <c r="X3528" t="b">
        <f t="shared" si="502"/>
        <v>0</v>
      </c>
      <c r="Y3528" t="b">
        <f t="shared" si="503"/>
        <v>0</v>
      </c>
    </row>
    <row r="3529" spans="1:25" x14ac:dyDescent="0.3">
      <c r="A3529">
        <v>3527</v>
      </c>
      <c r="B3529" t="s">
        <v>83</v>
      </c>
      <c r="C3529" t="s">
        <v>114</v>
      </c>
      <c r="D3529" t="s">
        <v>107</v>
      </c>
      <c r="E3529" t="s">
        <v>100</v>
      </c>
      <c r="F3529" t="s">
        <v>87</v>
      </c>
      <c r="G3529" t="s">
        <v>115</v>
      </c>
      <c r="H3529">
        <v>1956</v>
      </c>
      <c r="I3529">
        <v>168</v>
      </c>
      <c r="J3529">
        <v>16.3</v>
      </c>
      <c r="K3529">
        <v>16</v>
      </c>
      <c r="L3529">
        <v>2026</v>
      </c>
      <c r="M3529">
        <v>6878</v>
      </c>
      <c r="N3529">
        <v>1</v>
      </c>
      <c r="O3529">
        <v>0</v>
      </c>
      <c r="P3529">
        <v>16.22</v>
      </c>
      <c r="Q3529" t="b">
        <f t="shared" si="495"/>
        <v>1</v>
      </c>
      <c r="R3529" t="b">
        <f t="shared" si="496"/>
        <v>0</v>
      </c>
      <c r="S3529" t="b">
        <f t="shared" si="497"/>
        <v>0</v>
      </c>
      <c r="T3529" t="b">
        <f t="shared" si="498"/>
        <v>0</v>
      </c>
      <c r="U3529" t="b">
        <f t="shared" si="499"/>
        <v>0</v>
      </c>
      <c r="V3529" t="b">
        <f t="shared" si="500"/>
        <v>1</v>
      </c>
      <c r="W3529" t="b">
        <f t="shared" si="501"/>
        <v>1</v>
      </c>
      <c r="X3529" t="b">
        <f t="shared" si="502"/>
        <v>0</v>
      </c>
      <c r="Y3529" t="b">
        <f t="shared" si="503"/>
        <v>0</v>
      </c>
    </row>
    <row r="3530" spans="1:25" x14ac:dyDescent="0.3">
      <c r="A3530">
        <v>3528</v>
      </c>
      <c r="B3530" t="s">
        <v>83</v>
      </c>
      <c r="C3530" t="s">
        <v>114</v>
      </c>
      <c r="D3530" t="s">
        <v>107</v>
      </c>
      <c r="E3530" t="s">
        <v>100</v>
      </c>
      <c r="F3530" t="s">
        <v>87</v>
      </c>
      <c r="G3530" t="s">
        <v>115</v>
      </c>
      <c r="H3530">
        <v>1956</v>
      </c>
      <c r="I3530">
        <v>168</v>
      </c>
      <c r="J3530">
        <v>16.3</v>
      </c>
      <c r="K3530">
        <v>16</v>
      </c>
      <c r="L3530">
        <v>2021</v>
      </c>
      <c r="M3530">
        <v>81992</v>
      </c>
      <c r="N3530">
        <v>2</v>
      </c>
      <c r="O3530">
        <v>0</v>
      </c>
      <c r="P3530">
        <v>8.01</v>
      </c>
      <c r="Q3530" t="b">
        <f t="shared" si="495"/>
        <v>1</v>
      </c>
      <c r="R3530" t="b">
        <f t="shared" si="496"/>
        <v>0</v>
      </c>
      <c r="S3530" t="b">
        <f t="shared" si="497"/>
        <v>1</v>
      </c>
      <c r="T3530" t="b">
        <f t="shared" si="498"/>
        <v>0</v>
      </c>
      <c r="U3530" t="b">
        <f t="shared" si="499"/>
        <v>0</v>
      </c>
      <c r="V3530" t="b">
        <f t="shared" si="500"/>
        <v>0</v>
      </c>
      <c r="W3530" t="b">
        <f t="shared" si="501"/>
        <v>1</v>
      </c>
      <c r="X3530" t="b">
        <f t="shared" si="502"/>
        <v>0</v>
      </c>
      <c r="Y3530" t="b">
        <f t="shared" si="503"/>
        <v>0</v>
      </c>
    </row>
    <row r="3531" spans="1:25" x14ac:dyDescent="0.3">
      <c r="A3531">
        <v>3529</v>
      </c>
      <c r="B3531" t="s">
        <v>83</v>
      </c>
      <c r="C3531" t="s">
        <v>114</v>
      </c>
      <c r="D3531" t="s">
        <v>107</v>
      </c>
      <c r="E3531" t="s">
        <v>100</v>
      </c>
      <c r="F3531" t="s">
        <v>87</v>
      </c>
      <c r="G3531" t="s">
        <v>115</v>
      </c>
      <c r="H3531">
        <v>1956</v>
      </c>
      <c r="I3531">
        <v>168</v>
      </c>
      <c r="J3531">
        <v>16.3</v>
      </c>
      <c r="K3531">
        <v>16</v>
      </c>
      <c r="L3531">
        <v>2020</v>
      </c>
      <c r="M3531">
        <v>81349</v>
      </c>
      <c r="N3531">
        <v>1</v>
      </c>
      <c r="O3531">
        <v>0</v>
      </c>
      <c r="P3531">
        <v>6.87</v>
      </c>
      <c r="Q3531" t="b">
        <f t="shared" si="495"/>
        <v>1</v>
      </c>
      <c r="R3531" t="b">
        <f t="shared" si="496"/>
        <v>0</v>
      </c>
      <c r="S3531" t="b">
        <f t="shared" si="497"/>
        <v>1</v>
      </c>
      <c r="T3531" t="b">
        <f t="shared" si="498"/>
        <v>0</v>
      </c>
      <c r="U3531" t="b">
        <f t="shared" si="499"/>
        <v>0</v>
      </c>
      <c r="V3531" t="b">
        <f t="shared" si="500"/>
        <v>0</v>
      </c>
      <c r="W3531" t="b">
        <f t="shared" si="501"/>
        <v>0</v>
      </c>
      <c r="X3531" t="b">
        <f t="shared" si="502"/>
        <v>0</v>
      </c>
      <c r="Y3531" t="b">
        <f t="shared" si="503"/>
        <v>0</v>
      </c>
    </row>
    <row r="3532" spans="1:25" x14ac:dyDescent="0.3">
      <c r="A3532">
        <v>3530</v>
      </c>
      <c r="B3532" t="s">
        <v>83</v>
      </c>
      <c r="C3532" t="s">
        <v>114</v>
      </c>
      <c r="D3532" t="s">
        <v>107</v>
      </c>
      <c r="E3532" t="s">
        <v>100</v>
      </c>
      <c r="F3532" t="s">
        <v>87</v>
      </c>
      <c r="G3532" t="s">
        <v>115</v>
      </c>
      <c r="H3532">
        <v>1956</v>
      </c>
      <c r="I3532">
        <v>168</v>
      </c>
      <c r="J3532">
        <v>16.3</v>
      </c>
      <c r="K3532">
        <v>16</v>
      </c>
      <c r="L3532">
        <v>2022</v>
      </c>
      <c r="M3532">
        <v>62321</v>
      </c>
      <c r="N3532">
        <v>1</v>
      </c>
      <c r="O3532">
        <v>1</v>
      </c>
      <c r="P3532">
        <v>8.8699999999999992</v>
      </c>
      <c r="Q3532" t="b">
        <f t="shared" si="495"/>
        <v>1</v>
      </c>
      <c r="R3532" t="b">
        <f t="shared" si="496"/>
        <v>0</v>
      </c>
      <c r="S3532" t="b">
        <f t="shared" si="497"/>
        <v>1</v>
      </c>
      <c r="T3532" t="b">
        <f t="shared" si="498"/>
        <v>0</v>
      </c>
      <c r="U3532" t="b">
        <f t="shared" si="499"/>
        <v>0</v>
      </c>
      <c r="V3532" t="b">
        <f t="shared" si="500"/>
        <v>0</v>
      </c>
      <c r="W3532" t="b">
        <f t="shared" si="501"/>
        <v>1</v>
      </c>
      <c r="X3532" t="b">
        <f t="shared" si="502"/>
        <v>0</v>
      </c>
      <c r="Y3532" t="b">
        <f t="shared" si="503"/>
        <v>0</v>
      </c>
    </row>
    <row r="3533" spans="1:25" x14ac:dyDescent="0.3">
      <c r="A3533">
        <v>3531</v>
      </c>
      <c r="B3533" t="s">
        <v>83</v>
      </c>
      <c r="C3533" t="s">
        <v>114</v>
      </c>
      <c r="D3533" t="s">
        <v>107</v>
      </c>
      <c r="E3533" t="s">
        <v>100</v>
      </c>
      <c r="F3533" t="s">
        <v>87</v>
      </c>
      <c r="G3533" t="s">
        <v>115</v>
      </c>
      <c r="H3533">
        <v>1956</v>
      </c>
      <c r="I3533">
        <v>168</v>
      </c>
      <c r="J3533">
        <v>16.3</v>
      </c>
      <c r="K3533">
        <v>16</v>
      </c>
      <c r="L3533">
        <v>2023</v>
      </c>
      <c r="M3533">
        <v>44281</v>
      </c>
      <c r="N3533">
        <v>1</v>
      </c>
      <c r="O3533">
        <v>1</v>
      </c>
      <c r="P3533">
        <v>10.73</v>
      </c>
      <c r="Q3533" t="b">
        <f t="shared" si="495"/>
        <v>1</v>
      </c>
      <c r="R3533" t="b">
        <f t="shared" si="496"/>
        <v>0</v>
      </c>
      <c r="S3533" t="b">
        <f t="shared" si="497"/>
        <v>1</v>
      </c>
      <c r="T3533" t="b">
        <f t="shared" si="498"/>
        <v>0</v>
      </c>
      <c r="U3533" t="b">
        <f t="shared" si="499"/>
        <v>0</v>
      </c>
      <c r="V3533" t="b">
        <f t="shared" si="500"/>
        <v>1</v>
      </c>
      <c r="W3533" t="b">
        <f t="shared" si="501"/>
        <v>1</v>
      </c>
      <c r="X3533" t="b">
        <f t="shared" si="502"/>
        <v>0</v>
      </c>
      <c r="Y3533" t="b">
        <f t="shared" si="503"/>
        <v>0</v>
      </c>
    </row>
    <row r="3534" spans="1:25" x14ac:dyDescent="0.3">
      <c r="A3534">
        <v>3532</v>
      </c>
      <c r="B3534" t="s">
        <v>83</v>
      </c>
      <c r="C3534" t="s">
        <v>114</v>
      </c>
      <c r="D3534" t="s">
        <v>107</v>
      </c>
      <c r="E3534" t="s">
        <v>100</v>
      </c>
      <c r="F3534" t="s">
        <v>87</v>
      </c>
      <c r="G3534" t="s">
        <v>115</v>
      </c>
      <c r="H3534">
        <v>1956</v>
      </c>
      <c r="I3534">
        <v>168</v>
      </c>
      <c r="J3534">
        <v>16.3</v>
      </c>
      <c r="K3534">
        <v>16</v>
      </c>
      <c r="L3534">
        <v>2022</v>
      </c>
      <c r="M3534">
        <v>59775</v>
      </c>
      <c r="N3534">
        <v>1</v>
      </c>
      <c r="O3534">
        <v>0</v>
      </c>
      <c r="P3534">
        <v>9.82</v>
      </c>
      <c r="Q3534" t="b">
        <f t="shared" si="495"/>
        <v>1</v>
      </c>
      <c r="R3534" t="b">
        <f t="shared" si="496"/>
        <v>0</v>
      </c>
      <c r="S3534" t="b">
        <f t="shared" si="497"/>
        <v>1</v>
      </c>
      <c r="T3534" t="b">
        <f t="shared" si="498"/>
        <v>0</v>
      </c>
      <c r="U3534" t="b">
        <f t="shared" si="499"/>
        <v>0</v>
      </c>
      <c r="V3534" t="b">
        <f t="shared" si="500"/>
        <v>0</v>
      </c>
      <c r="W3534" t="b">
        <f t="shared" si="501"/>
        <v>1</v>
      </c>
      <c r="X3534" t="b">
        <f t="shared" si="502"/>
        <v>0</v>
      </c>
      <c r="Y3534" t="b">
        <f t="shared" si="503"/>
        <v>0</v>
      </c>
    </row>
    <row r="3535" spans="1:25" x14ac:dyDescent="0.3">
      <c r="A3535">
        <v>3533</v>
      </c>
      <c r="B3535" t="s">
        <v>83</v>
      </c>
      <c r="C3535" t="s">
        <v>114</v>
      </c>
      <c r="D3535" t="s">
        <v>107</v>
      </c>
      <c r="E3535" t="s">
        <v>100</v>
      </c>
      <c r="F3535" t="s">
        <v>87</v>
      </c>
      <c r="G3535" t="s">
        <v>115</v>
      </c>
      <c r="H3535">
        <v>1956</v>
      </c>
      <c r="I3535">
        <v>168</v>
      </c>
      <c r="J3535">
        <v>16.3</v>
      </c>
      <c r="K3535">
        <v>16</v>
      </c>
      <c r="L3535">
        <v>2024</v>
      </c>
      <c r="M3535">
        <v>46049</v>
      </c>
      <c r="N3535">
        <v>2</v>
      </c>
      <c r="O3535">
        <v>0</v>
      </c>
      <c r="P3535">
        <v>12.13</v>
      </c>
      <c r="Q3535" t="b">
        <f t="shared" si="495"/>
        <v>1</v>
      </c>
      <c r="R3535" t="b">
        <f t="shared" si="496"/>
        <v>0</v>
      </c>
      <c r="S3535" t="b">
        <f t="shared" si="497"/>
        <v>1</v>
      </c>
      <c r="T3535" t="b">
        <f t="shared" si="498"/>
        <v>0</v>
      </c>
      <c r="U3535" t="b">
        <f t="shared" si="499"/>
        <v>0</v>
      </c>
      <c r="V3535" t="b">
        <f t="shared" si="500"/>
        <v>1</v>
      </c>
      <c r="W3535" t="b">
        <f t="shared" si="501"/>
        <v>1</v>
      </c>
      <c r="X3535" t="b">
        <f t="shared" si="502"/>
        <v>0</v>
      </c>
      <c r="Y3535" t="b">
        <f t="shared" si="503"/>
        <v>0</v>
      </c>
    </row>
    <row r="3536" spans="1:25" x14ac:dyDescent="0.3">
      <c r="A3536">
        <v>3534</v>
      </c>
      <c r="B3536" t="s">
        <v>83</v>
      </c>
      <c r="C3536" t="s">
        <v>114</v>
      </c>
      <c r="D3536" t="s">
        <v>107</v>
      </c>
      <c r="E3536" t="s">
        <v>100</v>
      </c>
      <c r="F3536" t="s">
        <v>87</v>
      </c>
      <c r="G3536" t="s">
        <v>115</v>
      </c>
      <c r="H3536">
        <v>1956</v>
      </c>
      <c r="I3536">
        <v>168</v>
      </c>
      <c r="J3536">
        <v>16.3</v>
      </c>
      <c r="K3536">
        <v>16</v>
      </c>
      <c r="L3536">
        <v>2023</v>
      </c>
      <c r="M3536">
        <v>29260</v>
      </c>
      <c r="N3536">
        <v>2</v>
      </c>
      <c r="O3536">
        <v>0</v>
      </c>
      <c r="P3536">
        <v>11.31</v>
      </c>
      <c r="Q3536" t="b">
        <f t="shared" si="495"/>
        <v>1</v>
      </c>
      <c r="R3536" t="b">
        <f t="shared" si="496"/>
        <v>0</v>
      </c>
      <c r="S3536" t="b">
        <f t="shared" si="497"/>
        <v>0</v>
      </c>
      <c r="T3536" t="b">
        <f t="shared" si="498"/>
        <v>0</v>
      </c>
      <c r="U3536" t="b">
        <f t="shared" si="499"/>
        <v>0</v>
      </c>
      <c r="V3536" t="b">
        <f t="shared" si="500"/>
        <v>1</v>
      </c>
      <c r="W3536" t="b">
        <f t="shared" si="501"/>
        <v>1</v>
      </c>
      <c r="X3536" t="b">
        <f t="shared" si="502"/>
        <v>0</v>
      </c>
      <c r="Y3536" t="b">
        <f t="shared" si="503"/>
        <v>0</v>
      </c>
    </row>
    <row r="3537" spans="1:25" x14ac:dyDescent="0.3">
      <c r="A3537">
        <v>3535</v>
      </c>
      <c r="B3537" t="s">
        <v>83</v>
      </c>
      <c r="C3537" t="s">
        <v>114</v>
      </c>
      <c r="D3537" t="s">
        <v>107</v>
      </c>
      <c r="E3537" t="s">
        <v>100</v>
      </c>
      <c r="F3537" t="s">
        <v>87</v>
      </c>
      <c r="G3537" t="s">
        <v>115</v>
      </c>
      <c r="H3537">
        <v>1956</v>
      </c>
      <c r="I3537">
        <v>168</v>
      </c>
      <c r="J3537">
        <v>16.3</v>
      </c>
      <c r="K3537">
        <v>16</v>
      </c>
      <c r="L3537">
        <v>2022</v>
      </c>
      <c r="M3537">
        <v>37234</v>
      </c>
      <c r="N3537">
        <v>1</v>
      </c>
      <c r="O3537">
        <v>0</v>
      </c>
      <c r="P3537">
        <v>9.93</v>
      </c>
      <c r="Q3537" t="b">
        <f t="shared" si="495"/>
        <v>1</v>
      </c>
      <c r="R3537" t="b">
        <f t="shared" si="496"/>
        <v>0</v>
      </c>
      <c r="S3537" t="b">
        <f t="shared" si="497"/>
        <v>0</v>
      </c>
      <c r="T3537" t="b">
        <f t="shared" si="498"/>
        <v>0</v>
      </c>
      <c r="U3537" t="b">
        <f t="shared" si="499"/>
        <v>0</v>
      </c>
      <c r="V3537" t="b">
        <f t="shared" si="500"/>
        <v>0</v>
      </c>
      <c r="W3537" t="b">
        <f t="shared" si="501"/>
        <v>1</v>
      </c>
      <c r="X3537" t="b">
        <f t="shared" si="502"/>
        <v>0</v>
      </c>
      <c r="Y3537" t="b">
        <f t="shared" si="503"/>
        <v>0</v>
      </c>
    </row>
    <row r="3538" spans="1:25" x14ac:dyDescent="0.3">
      <c r="A3538">
        <v>3536</v>
      </c>
      <c r="B3538" t="s">
        <v>83</v>
      </c>
      <c r="C3538" t="s">
        <v>114</v>
      </c>
      <c r="D3538" t="s">
        <v>107</v>
      </c>
      <c r="E3538" t="s">
        <v>100</v>
      </c>
      <c r="F3538" t="s">
        <v>87</v>
      </c>
      <c r="G3538" t="s">
        <v>115</v>
      </c>
      <c r="H3538">
        <v>1956</v>
      </c>
      <c r="I3538">
        <v>168</v>
      </c>
      <c r="J3538">
        <v>16.3</v>
      </c>
      <c r="K3538">
        <v>16</v>
      </c>
      <c r="L3538">
        <v>2022</v>
      </c>
      <c r="M3538">
        <v>74504</v>
      </c>
      <c r="N3538">
        <v>1</v>
      </c>
      <c r="O3538">
        <v>0</v>
      </c>
      <c r="P3538">
        <v>9.75</v>
      </c>
      <c r="Q3538" t="b">
        <f t="shared" si="495"/>
        <v>1</v>
      </c>
      <c r="R3538" t="b">
        <f t="shared" si="496"/>
        <v>0</v>
      </c>
      <c r="S3538" t="b">
        <f t="shared" si="497"/>
        <v>1</v>
      </c>
      <c r="T3538" t="b">
        <f t="shared" si="498"/>
        <v>0</v>
      </c>
      <c r="U3538" t="b">
        <f t="shared" si="499"/>
        <v>0</v>
      </c>
      <c r="V3538" t="b">
        <f t="shared" si="500"/>
        <v>0</v>
      </c>
      <c r="W3538" t="b">
        <f t="shared" si="501"/>
        <v>1</v>
      </c>
      <c r="X3538" t="b">
        <f t="shared" si="502"/>
        <v>0</v>
      </c>
      <c r="Y3538" t="b">
        <f t="shared" si="503"/>
        <v>0</v>
      </c>
    </row>
    <row r="3539" spans="1:25" x14ac:dyDescent="0.3">
      <c r="A3539">
        <v>3537</v>
      </c>
      <c r="B3539" t="s">
        <v>83</v>
      </c>
      <c r="C3539" t="s">
        <v>114</v>
      </c>
      <c r="D3539" t="s">
        <v>107</v>
      </c>
      <c r="E3539" t="s">
        <v>100</v>
      </c>
      <c r="F3539" t="s">
        <v>87</v>
      </c>
      <c r="G3539" t="s">
        <v>115</v>
      </c>
      <c r="H3539">
        <v>1956</v>
      </c>
      <c r="I3539">
        <v>168</v>
      </c>
      <c r="J3539">
        <v>16.3</v>
      </c>
      <c r="K3539">
        <v>16</v>
      </c>
      <c r="L3539">
        <v>2020</v>
      </c>
      <c r="M3539">
        <v>72382</v>
      </c>
      <c r="N3539">
        <v>1</v>
      </c>
      <c r="O3539">
        <v>1</v>
      </c>
      <c r="P3539">
        <v>6.22</v>
      </c>
      <c r="Q3539" t="b">
        <f t="shared" si="495"/>
        <v>1</v>
      </c>
      <c r="R3539" t="b">
        <f t="shared" si="496"/>
        <v>0</v>
      </c>
      <c r="S3539" t="b">
        <f t="shared" si="497"/>
        <v>1</v>
      </c>
      <c r="T3539" t="b">
        <f t="shared" si="498"/>
        <v>0</v>
      </c>
      <c r="U3539" t="b">
        <f t="shared" si="499"/>
        <v>0</v>
      </c>
      <c r="V3539" t="b">
        <f t="shared" si="500"/>
        <v>0</v>
      </c>
      <c r="W3539" t="b">
        <f t="shared" si="501"/>
        <v>0</v>
      </c>
      <c r="X3539" t="b">
        <f t="shared" si="502"/>
        <v>0</v>
      </c>
      <c r="Y3539" t="b">
        <f t="shared" si="503"/>
        <v>0</v>
      </c>
    </row>
    <row r="3540" spans="1:25" x14ac:dyDescent="0.3">
      <c r="A3540">
        <v>3538</v>
      </c>
      <c r="B3540" t="s">
        <v>83</v>
      </c>
      <c r="C3540" t="s">
        <v>114</v>
      </c>
      <c r="D3540" t="s">
        <v>107</v>
      </c>
      <c r="E3540" t="s">
        <v>100</v>
      </c>
      <c r="F3540" t="s">
        <v>87</v>
      </c>
      <c r="G3540" t="s">
        <v>115</v>
      </c>
      <c r="H3540">
        <v>1956</v>
      </c>
      <c r="I3540">
        <v>168</v>
      </c>
      <c r="J3540">
        <v>16.3</v>
      </c>
      <c r="K3540">
        <v>16</v>
      </c>
      <c r="L3540">
        <v>2026</v>
      </c>
      <c r="M3540">
        <v>4919</v>
      </c>
      <c r="N3540">
        <v>1</v>
      </c>
      <c r="O3540">
        <v>0</v>
      </c>
      <c r="P3540">
        <v>15.95</v>
      </c>
      <c r="Q3540" t="b">
        <f t="shared" si="495"/>
        <v>1</v>
      </c>
      <c r="R3540" t="b">
        <f t="shared" si="496"/>
        <v>0</v>
      </c>
      <c r="S3540" t="b">
        <f t="shared" si="497"/>
        <v>0</v>
      </c>
      <c r="T3540" t="b">
        <f t="shared" si="498"/>
        <v>0</v>
      </c>
      <c r="U3540" t="b">
        <f t="shared" si="499"/>
        <v>0</v>
      </c>
      <c r="V3540" t="b">
        <f t="shared" si="500"/>
        <v>1</v>
      </c>
      <c r="W3540" t="b">
        <f t="shared" si="501"/>
        <v>1</v>
      </c>
      <c r="X3540" t="b">
        <f t="shared" si="502"/>
        <v>0</v>
      </c>
      <c r="Y3540" t="b">
        <f t="shared" si="503"/>
        <v>0</v>
      </c>
    </row>
    <row r="3541" spans="1:25" x14ac:dyDescent="0.3">
      <c r="A3541">
        <v>3539</v>
      </c>
      <c r="B3541" t="s">
        <v>83</v>
      </c>
      <c r="C3541" t="s">
        <v>114</v>
      </c>
      <c r="D3541" t="s">
        <v>107</v>
      </c>
      <c r="E3541" t="s">
        <v>100</v>
      </c>
      <c r="F3541" t="s">
        <v>87</v>
      </c>
      <c r="G3541" t="s">
        <v>115</v>
      </c>
      <c r="H3541">
        <v>1956</v>
      </c>
      <c r="I3541">
        <v>168</v>
      </c>
      <c r="J3541">
        <v>16.3</v>
      </c>
      <c r="K3541">
        <v>16</v>
      </c>
      <c r="L3541">
        <v>2024</v>
      </c>
      <c r="M3541">
        <v>37655</v>
      </c>
      <c r="N3541">
        <v>1</v>
      </c>
      <c r="O3541">
        <v>0</v>
      </c>
      <c r="P3541">
        <v>12.67</v>
      </c>
      <c r="Q3541" t="b">
        <f t="shared" si="495"/>
        <v>1</v>
      </c>
      <c r="R3541" t="b">
        <f t="shared" si="496"/>
        <v>0</v>
      </c>
      <c r="S3541" t="b">
        <f t="shared" si="497"/>
        <v>0</v>
      </c>
      <c r="T3541" t="b">
        <f t="shared" si="498"/>
        <v>0</v>
      </c>
      <c r="U3541" t="b">
        <f t="shared" si="499"/>
        <v>0</v>
      </c>
      <c r="V3541" t="b">
        <f t="shared" si="500"/>
        <v>1</v>
      </c>
      <c r="W3541" t="b">
        <f t="shared" si="501"/>
        <v>1</v>
      </c>
      <c r="X3541" t="b">
        <f t="shared" si="502"/>
        <v>0</v>
      </c>
      <c r="Y3541" t="b">
        <f t="shared" si="503"/>
        <v>0</v>
      </c>
    </row>
    <row r="3542" spans="1:25" x14ac:dyDescent="0.3">
      <c r="A3542">
        <v>3540</v>
      </c>
      <c r="B3542" t="s">
        <v>83</v>
      </c>
      <c r="C3542" t="s">
        <v>114</v>
      </c>
      <c r="D3542" t="s">
        <v>107</v>
      </c>
      <c r="E3542" t="s">
        <v>100</v>
      </c>
      <c r="F3542" t="s">
        <v>87</v>
      </c>
      <c r="G3542" t="s">
        <v>115</v>
      </c>
      <c r="H3542">
        <v>1956</v>
      </c>
      <c r="I3542">
        <v>168</v>
      </c>
      <c r="J3542">
        <v>16.3</v>
      </c>
      <c r="K3542">
        <v>16</v>
      </c>
      <c r="L3542">
        <v>2025</v>
      </c>
      <c r="M3542">
        <v>16345</v>
      </c>
      <c r="N3542">
        <v>3</v>
      </c>
      <c r="O3542">
        <v>0</v>
      </c>
      <c r="P3542">
        <v>13.73</v>
      </c>
      <c r="Q3542" t="b">
        <f t="shared" si="495"/>
        <v>1</v>
      </c>
      <c r="R3542" t="b">
        <f t="shared" si="496"/>
        <v>0</v>
      </c>
      <c r="S3542" t="b">
        <f t="shared" si="497"/>
        <v>0</v>
      </c>
      <c r="T3542" t="b">
        <f t="shared" si="498"/>
        <v>0</v>
      </c>
      <c r="U3542" t="b">
        <f t="shared" si="499"/>
        <v>0</v>
      </c>
      <c r="V3542" t="b">
        <f t="shared" si="500"/>
        <v>1</v>
      </c>
      <c r="W3542" t="b">
        <f t="shared" si="501"/>
        <v>1</v>
      </c>
      <c r="X3542" t="b">
        <f t="shared" si="502"/>
        <v>0</v>
      </c>
      <c r="Y3542" t="b">
        <f t="shared" si="503"/>
        <v>0</v>
      </c>
    </row>
    <row r="3543" spans="1:25" x14ac:dyDescent="0.3">
      <c r="A3543">
        <v>3541</v>
      </c>
      <c r="B3543" t="s">
        <v>83</v>
      </c>
      <c r="C3543" t="s">
        <v>114</v>
      </c>
      <c r="D3543" t="s">
        <v>107</v>
      </c>
      <c r="E3543" t="s">
        <v>100</v>
      </c>
      <c r="F3543" t="s">
        <v>87</v>
      </c>
      <c r="G3543" t="s">
        <v>115</v>
      </c>
      <c r="H3543">
        <v>1956</v>
      </c>
      <c r="I3543">
        <v>168</v>
      </c>
      <c r="J3543">
        <v>16.3</v>
      </c>
      <c r="K3543">
        <v>16</v>
      </c>
      <c r="L3543">
        <v>2023</v>
      </c>
      <c r="M3543">
        <v>36201</v>
      </c>
      <c r="N3543">
        <v>2</v>
      </c>
      <c r="O3543">
        <v>0</v>
      </c>
      <c r="P3543">
        <v>11.15</v>
      </c>
      <c r="Q3543" t="b">
        <f t="shared" si="495"/>
        <v>1</v>
      </c>
      <c r="R3543" t="b">
        <f t="shared" si="496"/>
        <v>0</v>
      </c>
      <c r="S3543" t="b">
        <f t="shared" si="497"/>
        <v>0</v>
      </c>
      <c r="T3543" t="b">
        <f t="shared" si="498"/>
        <v>0</v>
      </c>
      <c r="U3543" t="b">
        <f t="shared" si="499"/>
        <v>0</v>
      </c>
      <c r="V3543" t="b">
        <f t="shared" si="500"/>
        <v>1</v>
      </c>
      <c r="W3543" t="b">
        <f t="shared" si="501"/>
        <v>1</v>
      </c>
      <c r="X3543" t="b">
        <f t="shared" si="502"/>
        <v>0</v>
      </c>
      <c r="Y3543" t="b">
        <f t="shared" si="503"/>
        <v>0</v>
      </c>
    </row>
    <row r="3544" spans="1:25" x14ac:dyDescent="0.3">
      <c r="A3544">
        <v>3542</v>
      </c>
      <c r="B3544" t="s">
        <v>83</v>
      </c>
      <c r="C3544" t="s">
        <v>114</v>
      </c>
      <c r="D3544" t="s">
        <v>107</v>
      </c>
      <c r="E3544" t="s">
        <v>100</v>
      </c>
      <c r="F3544" t="s">
        <v>87</v>
      </c>
      <c r="G3544" t="s">
        <v>115</v>
      </c>
      <c r="H3544">
        <v>1956</v>
      </c>
      <c r="I3544">
        <v>168</v>
      </c>
      <c r="J3544">
        <v>16.3</v>
      </c>
      <c r="K3544">
        <v>16</v>
      </c>
      <c r="L3544">
        <v>2023</v>
      </c>
      <c r="M3544">
        <v>64733</v>
      </c>
      <c r="N3544">
        <v>1</v>
      </c>
      <c r="O3544">
        <v>0</v>
      </c>
      <c r="P3544">
        <v>10.94</v>
      </c>
      <c r="Q3544" t="b">
        <f t="shared" si="495"/>
        <v>1</v>
      </c>
      <c r="R3544" t="b">
        <f t="shared" si="496"/>
        <v>0</v>
      </c>
      <c r="S3544" t="b">
        <f t="shared" si="497"/>
        <v>1</v>
      </c>
      <c r="T3544" t="b">
        <f t="shared" si="498"/>
        <v>0</v>
      </c>
      <c r="U3544" t="b">
        <f t="shared" si="499"/>
        <v>0</v>
      </c>
      <c r="V3544" t="b">
        <f t="shared" si="500"/>
        <v>1</v>
      </c>
      <c r="W3544" t="b">
        <f t="shared" si="501"/>
        <v>1</v>
      </c>
      <c r="X3544" t="b">
        <f t="shared" si="502"/>
        <v>0</v>
      </c>
      <c r="Y3544" t="b">
        <f t="shared" si="503"/>
        <v>0</v>
      </c>
    </row>
    <row r="3545" spans="1:25" x14ac:dyDescent="0.3">
      <c r="A3545">
        <v>3543</v>
      </c>
      <c r="B3545" t="s">
        <v>83</v>
      </c>
      <c r="C3545" t="s">
        <v>114</v>
      </c>
      <c r="D3545" t="s">
        <v>107</v>
      </c>
      <c r="E3545" t="s">
        <v>100</v>
      </c>
      <c r="F3545" t="s">
        <v>87</v>
      </c>
      <c r="G3545" t="s">
        <v>115</v>
      </c>
      <c r="H3545">
        <v>1956</v>
      </c>
      <c r="I3545">
        <v>168</v>
      </c>
      <c r="J3545">
        <v>16.3</v>
      </c>
      <c r="K3545">
        <v>16</v>
      </c>
      <c r="L3545">
        <v>2025</v>
      </c>
      <c r="M3545">
        <v>20366</v>
      </c>
      <c r="N3545">
        <v>1</v>
      </c>
      <c r="O3545">
        <v>0</v>
      </c>
      <c r="P3545">
        <v>14.16</v>
      </c>
      <c r="Q3545" t="b">
        <f t="shared" si="495"/>
        <v>1</v>
      </c>
      <c r="R3545" t="b">
        <f t="shared" si="496"/>
        <v>0</v>
      </c>
      <c r="S3545" t="b">
        <f t="shared" si="497"/>
        <v>0</v>
      </c>
      <c r="T3545" t="b">
        <f t="shared" si="498"/>
        <v>0</v>
      </c>
      <c r="U3545" t="b">
        <f t="shared" si="499"/>
        <v>0</v>
      </c>
      <c r="V3545" t="b">
        <f t="shared" si="500"/>
        <v>1</v>
      </c>
      <c r="W3545" t="b">
        <f t="shared" si="501"/>
        <v>1</v>
      </c>
      <c r="X3545" t="b">
        <f t="shared" si="502"/>
        <v>0</v>
      </c>
      <c r="Y3545" t="b">
        <f t="shared" si="503"/>
        <v>0</v>
      </c>
    </row>
    <row r="3546" spans="1:25" x14ac:dyDescent="0.3">
      <c r="A3546">
        <v>3544</v>
      </c>
      <c r="B3546" t="s">
        <v>83</v>
      </c>
      <c r="C3546" t="s">
        <v>114</v>
      </c>
      <c r="D3546" t="s">
        <v>107</v>
      </c>
      <c r="E3546" t="s">
        <v>100</v>
      </c>
      <c r="F3546" t="s">
        <v>87</v>
      </c>
      <c r="G3546" t="s">
        <v>115</v>
      </c>
      <c r="H3546">
        <v>1956</v>
      </c>
      <c r="I3546">
        <v>168</v>
      </c>
      <c r="J3546">
        <v>16.3</v>
      </c>
      <c r="K3546">
        <v>16</v>
      </c>
      <c r="L3546">
        <v>2023</v>
      </c>
      <c r="M3546">
        <v>68945</v>
      </c>
      <c r="N3546">
        <v>2</v>
      </c>
      <c r="O3546">
        <v>0</v>
      </c>
      <c r="P3546">
        <v>10.130000000000001</v>
      </c>
      <c r="Q3546" t="b">
        <f t="shared" si="495"/>
        <v>1</v>
      </c>
      <c r="R3546" t="b">
        <f t="shared" si="496"/>
        <v>0</v>
      </c>
      <c r="S3546" t="b">
        <f t="shared" si="497"/>
        <v>1</v>
      </c>
      <c r="T3546" t="b">
        <f t="shared" si="498"/>
        <v>0</v>
      </c>
      <c r="U3546" t="b">
        <f t="shared" si="499"/>
        <v>0</v>
      </c>
      <c r="V3546" t="b">
        <f t="shared" si="500"/>
        <v>1</v>
      </c>
      <c r="W3546" t="b">
        <f t="shared" si="501"/>
        <v>1</v>
      </c>
      <c r="X3546" t="b">
        <f t="shared" si="502"/>
        <v>0</v>
      </c>
      <c r="Y3546" t="b">
        <f t="shared" si="503"/>
        <v>0</v>
      </c>
    </row>
    <row r="3547" spans="1:25" x14ac:dyDescent="0.3">
      <c r="A3547">
        <v>3545</v>
      </c>
      <c r="B3547" t="s">
        <v>83</v>
      </c>
      <c r="C3547" t="s">
        <v>114</v>
      </c>
      <c r="D3547" t="s">
        <v>107</v>
      </c>
      <c r="E3547" t="s">
        <v>100</v>
      </c>
      <c r="F3547" t="s">
        <v>87</v>
      </c>
      <c r="G3547" t="s">
        <v>115</v>
      </c>
      <c r="H3547">
        <v>1956</v>
      </c>
      <c r="I3547">
        <v>168</v>
      </c>
      <c r="J3547">
        <v>16.3</v>
      </c>
      <c r="K3547">
        <v>16</v>
      </c>
      <c r="L3547">
        <v>2020</v>
      </c>
      <c r="M3547">
        <v>72855</v>
      </c>
      <c r="N3547">
        <v>1</v>
      </c>
      <c r="O3547">
        <v>0</v>
      </c>
      <c r="P3547">
        <v>7.25</v>
      </c>
      <c r="Q3547" t="b">
        <f t="shared" si="495"/>
        <v>1</v>
      </c>
      <c r="R3547" t="b">
        <f t="shared" si="496"/>
        <v>0</v>
      </c>
      <c r="S3547" t="b">
        <f t="shared" si="497"/>
        <v>1</v>
      </c>
      <c r="T3547" t="b">
        <f t="shared" si="498"/>
        <v>0</v>
      </c>
      <c r="U3547" t="b">
        <f t="shared" si="499"/>
        <v>0</v>
      </c>
      <c r="V3547" t="b">
        <f t="shared" si="500"/>
        <v>0</v>
      </c>
      <c r="W3547" t="b">
        <f t="shared" si="501"/>
        <v>1</v>
      </c>
      <c r="X3547" t="b">
        <f t="shared" si="502"/>
        <v>0</v>
      </c>
      <c r="Y3547" t="b">
        <f t="shared" si="503"/>
        <v>0</v>
      </c>
    </row>
    <row r="3548" spans="1:25" x14ac:dyDescent="0.3">
      <c r="A3548">
        <v>3546</v>
      </c>
      <c r="B3548" t="s">
        <v>83</v>
      </c>
      <c r="C3548" t="s">
        <v>114</v>
      </c>
      <c r="D3548" t="s">
        <v>107</v>
      </c>
      <c r="E3548" t="s">
        <v>100</v>
      </c>
      <c r="F3548" t="s">
        <v>87</v>
      </c>
      <c r="G3548" t="s">
        <v>115</v>
      </c>
      <c r="H3548">
        <v>1956</v>
      </c>
      <c r="I3548">
        <v>168</v>
      </c>
      <c r="J3548">
        <v>16.3</v>
      </c>
      <c r="K3548">
        <v>16</v>
      </c>
      <c r="L3548">
        <v>2026</v>
      </c>
      <c r="M3548">
        <v>8311</v>
      </c>
      <c r="N3548">
        <v>2</v>
      </c>
      <c r="O3548">
        <v>0</v>
      </c>
      <c r="P3548">
        <v>15.31</v>
      </c>
      <c r="Q3548" t="b">
        <f t="shared" si="495"/>
        <v>1</v>
      </c>
      <c r="R3548" t="b">
        <f t="shared" si="496"/>
        <v>0</v>
      </c>
      <c r="S3548" t="b">
        <f t="shared" si="497"/>
        <v>0</v>
      </c>
      <c r="T3548" t="b">
        <f t="shared" si="498"/>
        <v>0</v>
      </c>
      <c r="U3548" t="b">
        <f t="shared" si="499"/>
        <v>0</v>
      </c>
      <c r="V3548" t="b">
        <f t="shared" si="500"/>
        <v>1</v>
      </c>
      <c r="W3548" t="b">
        <f t="shared" si="501"/>
        <v>1</v>
      </c>
      <c r="X3548" t="b">
        <f t="shared" si="502"/>
        <v>0</v>
      </c>
      <c r="Y3548" t="b">
        <f t="shared" si="503"/>
        <v>0</v>
      </c>
    </row>
    <row r="3549" spans="1:25" x14ac:dyDescent="0.3">
      <c r="A3549">
        <v>3547</v>
      </c>
      <c r="B3549" t="s">
        <v>83</v>
      </c>
      <c r="C3549" t="s">
        <v>114</v>
      </c>
      <c r="D3549" t="s">
        <v>107</v>
      </c>
      <c r="E3549" t="s">
        <v>100</v>
      </c>
      <c r="F3549" t="s">
        <v>87</v>
      </c>
      <c r="G3549" t="s">
        <v>115</v>
      </c>
      <c r="H3549">
        <v>1956</v>
      </c>
      <c r="I3549">
        <v>168</v>
      </c>
      <c r="J3549">
        <v>16.3</v>
      </c>
      <c r="K3549">
        <v>16</v>
      </c>
      <c r="L3549">
        <v>2020</v>
      </c>
      <c r="M3549">
        <v>61824</v>
      </c>
      <c r="N3549">
        <v>1</v>
      </c>
      <c r="O3549">
        <v>0</v>
      </c>
      <c r="P3549">
        <v>7.32</v>
      </c>
      <c r="Q3549" t="b">
        <f t="shared" si="495"/>
        <v>1</v>
      </c>
      <c r="R3549" t="b">
        <f t="shared" si="496"/>
        <v>0</v>
      </c>
      <c r="S3549" t="b">
        <f t="shared" si="497"/>
        <v>1</v>
      </c>
      <c r="T3549" t="b">
        <f t="shared" si="498"/>
        <v>0</v>
      </c>
      <c r="U3549" t="b">
        <f t="shared" si="499"/>
        <v>0</v>
      </c>
      <c r="V3549" t="b">
        <f t="shared" si="500"/>
        <v>0</v>
      </c>
      <c r="W3549" t="b">
        <f t="shared" si="501"/>
        <v>1</v>
      </c>
      <c r="X3549" t="b">
        <f t="shared" si="502"/>
        <v>0</v>
      </c>
      <c r="Y3549" t="b">
        <f t="shared" si="503"/>
        <v>0</v>
      </c>
    </row>
    <row r="3550" spans="1:25" x14ac:dyDescent="0.3">
      <c r="A3550">
        <v>3548</v>
      </c>
      <c r="B3550" t="s">
        <v>83</v>
      </c>
      <c r="C3550" t="s">
        <v>114</v>
      </c>
      <c r="D3550" t="s">
        <v>107</v>
      </c>
      <c r="E3550" t="s">
        <v>100</v>
      </c>
      <c r="F3550" t="s">
        <v>87</v>
      </c>
      <c r="G3550" t="s">
        <v>115</v>
      </c>
      <c r="H3550">
        <v>1956</v>
      </c>
      <c r="I3550">
        <v>168</v>
      </c>
      <c r="J3550">
        <v>16.3</v>
      </c>
      <c r="K3550">
        <v>16</v>
      </c>
      <c r="L3550">
        <v>2023</v>
      </c>
      <c r="M3550">
        <v>56249</v>
      </c>
      <c r="N3550">
        <v>1</v>
      </c>
      <c r="O3550">
        <v>0</v>
      </c>
      <c r="P3550">
        <v>11.34</v>
      </c>
      <c r="Q3550" t="b">
        <f t="shared" si="495"/>
        <v>1</v>
      </c>
      <c r="R3550" t="b">
        <f t="shared" si="496"/>
        <v>0</v>
      </c>
      <c r="S3550" t="b">
        <f t="shared" si="497"/>
        <v>1</v>
      </c>
      <c r="T3550" t="b">
        <f t="shared" si="498"/>
        <v>0</v>
      </c>
      <c r="U3550" t="b">
        <f t="shared" si="499"/>
        <v>0</v>
      </c>
      <c r="V3550" t="b">
        <f t="shared" si="500"/>
        <v>1</v>
      </c>
      <c r="W3550" t="b">
        <f t="shared" si="501"/>
        <v>1</v>
      </c>
      <c r="X3550" t="b">
        <f t="shared" si="502"/>
        <v>0</v>
      </c>
      <c r="Y3550" t="b">
        <f t="shared" si="503"/>
        <v>0</v>
      </c>
    </row>
    <row r="3551" spans="1:25" x14ac:dyDescent="0.3">
      <c r="A3551">
        <v>3549</v>
      </c>
      <c r="B3551" t="s">
        <v>83</v>
      </c>
      <c r="C3551" t="s">
        <v>114</v>
      </c>
      <c r="D3551" t="s">
        <v>107</v>
      </c>
      <c r="E3551" t="s">
        <v>100</v>
      </c>
      <c r="F3551" t="s">
        <v>87</v>
      </c>
      <c r="G3551" t="s">
        <v>115</v>
      </c>
      <c r="H3551">
        <v>1956</v>
      </c>
      <c r="I3551">
        <v>168</v>
      </c>
      <c r="J3551">
        <v>16.3</v>
      </c>
      <c r="K3551">
        <v>16</v>
      </c>
      <c r="L3551">
        <v>2022</v>
      </c>
      <c r="M3551">
        <v>58433</v>
      </c>
      <c r="N3551">
        <v>2</v>
      </c>
      <c r="O3551">
        <v>0</v>
      </c>
      <c r="P3551">
        <v>9.0299999999999994</v>
      </c>
      <c r="Q3551" t="b">
        <f t="shared" si="495"/>
        <v>1</v>
      </c>
      <c r="R3551" t="b">
        <f t="shared" si="496"/>
        <v>0</v>
      </c>
      <c r="S3551" t="b">
        <f t="shared" si="497"/>
        <v>1</v>
      </c>
      <c r="T3551" t="b">
        <f t="shared" si="498"/>
        <v>0</v>
      </c>
      <c r="U3551" t="b">
        <f t="shared" si="499"/>
        <v>0</v>
      </c>
      <c r="V3551" t="b">
        <f t="shared" si="500"/>
        <v>0</v>
      </c>
      <c r="W3551" t="b">
        <f t="shared" si="501"/>
        <v>1</v>
      </c>
      <c r="X3551" t="b">
        <f t="shared" si="502"/>
        <v>0</v>
      </c>
      <c r="Y3551" t="b">
        <f t="shared" si="503"/>
        <v>0</v>
      </c>
    </row>
    <row r="3552" spans="1:25" x14ac:dyDescent="0.3">
      <c r="A3552">
        <v>3550</v>
      </c>
      <c r="B3552" t="s">
        <v>83</v>
      </c>
      <c r="C3552" t="s">
        <v>114</v>
      </c>
      <c r="D3552" t="s">
        <v>107</v>
      </c>
      <c r="E3552" t="s">
        <v>100</v>
      </c>
      <c r="F3552" t="s">
        <v>87</v>
      </c>
      <c r="G3552" t="s">
        <v>115</v>
      </c>
      <c r="H3552">
        <v>1956</v>
      </c>
      <c r="I3552">
        <v>168</v>
      </c>
      <c r="J3552">
        <v>16.3</v>
      </c>
      <c r="K3552">
        <v>16</v>
      </c>
      <c r="L3552">
        <v>2026</v>
      </c>
      <c r="M3552">
        <v>4431</v>
      </c>
      <c r="N3552">
        <v>1</v>
      </c>
      <c r="O3552">
        <v>0</v>
      </c>
      <c r="P3552">
        <v>16.2</v>
      </c>
      <c r="Q3552" t="b">
        <f t="shared" si="495"/>
        <v>1</v>
      </c>
      <c r="R3552" t="b">
        <f t="shared" si="496"/>
        <v>0</v>
      </c>
      <c r="S3552" t="b">
        <f t="shared" si="497"/>
        <v>0</v>
      </c>
      <c r="T3552" t="b">
        <f t="shared" si="498"/>
        <v>0</v>
      </c>
      <c r="U3552" t="b">
        <f t="shared" si="499"/>
        <v>0</v>
      </c>
      <c r="V3552" t="b">
        <f t="shared" si="500"/>
        <v>1</v>
      </c>
      <c r="W3552" t="b">
        <f t="shared" si="501"/>
        <v>1</v>
      </c>
      <c r="X3552" t="b">
        <f t="shared" si="502"/>
        <v>0</v>
      </c>
      <c r="Y3552" t="b">
        <f t="shared" si="503"/>
        <v>0</v>
      </c>
    </row>
    <row r="3553" spans="1:25" x14ac:dyDescent="0.3">
      <c r="A3553">
        <v>3551</v>
      </c>
      <c r="B3553" t="s">
        <v>83</v>
      </c>
      <c r="C3553" t="s">
        <v>114</v>
      </c>
      <c r="D3553" t="s">
        <v>107</v>
      </c>
      <c r="E3553" t="s">
        <v>100</v>
      </c>
      <c r="F3553" t="s">
        <v>87</v>
      </c>
      <c r="G3553" t="s">
        <v>115</v>
      </c>
      <c r="H3553">
        <v>1956</v>
      </c>
      <c r="I3553">
        <v>168</v>
      </c>
      <c r="J3553">
        <v>16.3</v>
      </c>
      <c r="K3553">
        <v>16</v>
      </c>
      <c r="L3553">
        <v>2024</v>
      </c>
      <c r="M3553">
        <v>29334</v>
      </c>
      <c r="N3553">
        <v>2</v>
      </c>
      <c r="O3553">
        <v>0</v>
      </c>
      <c r="P3553">
        <v>12.27</v>
      </c>
      <c r="Q3553" t="b">
        <f t="shared" si="495"/>
        <v>1</v>
      </c>
      <c r="R3553" t="b">
        <f t="shared" si="496"/>
        <v>0</v>
      </c>
      <c r="S3553" t="b">
        <f t="shared" si="497"/>
        <v>0</v>
      </c>
      <c r="T3553" t="b">
        <f t="shared" si="498"/>
        <v>0</v>
      </c>
      <c r="U3553" t="b">
        <f t="shared" si="499"/>
        <v>0</v>
      </c>
      <c r="V3553" t="b">
        <f t="shared" si="500"/>
        <v>1</v>
      </c>
      <c r="W3553" t="b">
        <f t="shared" si="501"/>
        <v>1</v>
      </c>
      <c r="X3553" t="b">
        <f t="shared" si="502"/>
        <v>0</v>
      </c>
      <c r="Y3553" t="b">
        <f t="shared" si="503"/>
        <v>0</v>
      </c>
    </row>
    <row r="3554" spans="1:25" x14ac:dyDescent="0.3">
      <c r="A3554">
        <v>3552</v>
      </c>
      <c r="B3554" t="s">
        <v>83</v>
      </c>
      <c r="C3554" t="s">
        <v>114</v>
      </c>
      <c r="D3554" t="s">
        <v>107</v>
      </c>
      <c r="E3554" t="s">
        <v>100</v>
      </c>
      <c r="F3554" t="s">
        <v>87</v>
      </c>
      <c r="G3554" t="s">
        <v>115</v>
      </c>
      <c r="H3554">
        <v>1956</v>
      </c>
      <c r="I3554">
        <v>168</v>
      </c>
      <c r="J3554">
        <v>16.3</v>
      </c>
      <c r="K3554">
        <v>16</v>
      </c>
      <c r="L3554">
        <v>2022</v>
      </c>
      <c r="M3554">
        <v>79612</v>
      </c>
      <c r="N3554">
        <v>3</v>
      </c>
      <c r="O3554">
        <v>0</v>
      </c>
      <c r="P3554">
        <v>8.59</v>
      </c>
      <c r="Q3554" t="b">
        <f t="shared" si="495"/>
        <v>1</v>
      </c>
      <c r="R3554" t="b">
        <f t="shared" si="496"/>
        <v>0</v>
      </c>
      <c r="S3554" t="b">
        <f t="shared" si="497"/>
        <v>1</v>
      </c>
      <c r="T3554" t="b">
        <f t="shared" si="498"/>
        <v>0</v>
      </c>
      <c r="U3554" t="b">
        <f t="shared" si="499"/>
        <v>0</v>
      </c>
      <c r="V3554" t="b">
        <f t="shared" si="500"/>
        <v>0</v>
      </c>
      <c r="W3554" t="b">
        <f t="shared" si="501"/>
        <v>1</v>
      </c>
      <c r="X3554" t="b">
        <f t="shared" si="502"/>
        <v>0</v>
      </c>
      <c r="Y3554" t="b">
        <f t="shared" si="503"/>
        <v>0</v>
      </c>
    </row>
    <row r="3555" spans="1:25" x14ac:dyDescent="0.3">
      <c r="A3555">
        <v>3553</v>
      </c>
      <c r="B3555" t="s">
        <v>83</v>
      </c>
      <c r="C3555" t="s">
        <v>114</v>
      </c>
      <c r="D3555" t="s">
        <v>107</v>
      </c>
      <c r="E3555" t="s">
        <v>100</v>
      </c>
      <c r="F3555" t="s">
        <v>87</v>
      </c>
      <c r="G3555" t="s">
        <v>115</v>
      </c>
      <c r="H3555">
        <v>1956</v>
      </c>
      <c r="I3555">
        <v>168</v>
      </c>
      <c r="J3555">
        <v>16.3</v>
      </c>
      <c r="K3555">
        <v>16</v>
      </c>
      <c r="L3555">
        <v>2020</v>
      </c>
      <c r="M3555">
        <v>125440</v>
      </c>
      <c r="N3555">
        <v>1</v>
      </c>
      <c r="O3555">
        <v>0</v>
      </c>
      <c r="P3555">
        <v>5.66</v>
      </c>
      <c r="Q3555" t="b">
        <f t="shared" si="495"/>
        <v>1</v>
      </c>
      <c r="R3555" t="b">
        <f t="shared" si="496"/>
        <v>0</v>
      </c>
      <c r="S3555" t="b">
        <f t="shared" si="497"/>
        <v>1</v>
      </c>
      <c r="T3555" t="b">
        <f t="shared" si="498"/>
        <v>0</v>
      </c>
      <c r="U3555" t="b">
        <f t="shared" si="499"/>
        <v>0</v>
      </c>
      <c r="V3555" t="b">
        <f t="shared" si="500"/>
        <v>0</v>
      </c>
      <c r="W3555" t="b">
        <f t="shared" si="501"/>
        <v>0</v>
      </c>
      <c r="X3555" t="b">
        <f t="shared" si="502"/>
        <v>0</v>
      </c>
      <c r="Y3555" t="b">
        <f t="shared" si="503"/>
        <v>0</v>
      </c>
    </row>
    <row r="3556" spans="1:25" x14ac:dyDescent="0.3">
      <c r="A3556">
        <v>3554</v>
      </c>
      <c r="B3556" t="s">
        <v>83</v>
      </c>
      <c r="C3556" t="s">
        <v>114</v>
      </c>
      <c r="D3556" t="s">
        <v>107</v>
      </c>
      <c r="E3556" t="s">
        <v>100</v>
      </c>
      <c r="F3556" t="s">
        <v>87</v>
      </c>
      <c r="G3556" t="s">
        <v>115</v>
      </c>
      <c r="H3556">
        <v>1956</v>
      </c>
      <c r="I3556">
        <v>168</v>
      </c>
      <c r="J3556">
        <v>16.3</v>
      </c>
      <c r="K3556">
        <v>16</v>
      </c>
      <c r="L3556">
        <v>2022</v>
      </c>
      <c r="M3556">
        <v>79194</v>
      </c>
      <c r="N3556">
        <v>1</v>
      </c>
      <c r="O3556">
        <v>0</v>
      </c>
      <c r="P3556">
        <v>9.66</v>
      </c>
      <c r="Q3556" t="b">
        <f t="shared" si="495"/>
        <v>1</v>
      </c>
      <c r="R3556" t="b">
        <f t="shared" si="496"/>
        <v>0</v>
      </c>
      <c r="S3556" t="b">
        <f t="shared" si="497"/>
        <v>1</v>
      </c>
      <c r="T3556" t="b">
        <f t="shared" si="498"/>
        <v>0</v>
      </c>
      <c r="U3556" t="b">
        <f t="shared" si="499"/>
        <v>0</v>
      </c>
      <c r="V3556" t="b">
        <f t="shared" si="500"/>
        <v>0</v>
      </c>
      <c r="W3556" t="b">
        <f t="shared" si="501"/>
        <v>1</v>
      </c>
      <c r="X3556" t="b">
        <f t="shared" si="502"/>
        <v>0</v>
      </c>
      <c r="Y3556" t="b">
        <f t="shared" si="503"/>
        <v>0</v>
      </c>
    </row>
    <row r="3557" spans="1:25" x14ac:dyDescent="0.3">
      <c r="A3557">
        <v>3555</v>
      </c>
      <c r="B3557" t="s">
        <v>83</v>
      </c>
      <c r="C3557" t="s">
        <v>114</v>
      </c>
      <c r="D3557" t="s">
        <v>107</v>
      </c>
      <c r="E3557" t="s">
        <v>100</v>
      </c>
      <c r="F3557" t="s">
        <v>87</v>
      </c>
      <c r="G3557" t="s">
        <v>115</v>
      </c>
      <c r="H3557">
        <v>1956</v>
      </c>
      <c r="I3557">
        <v>168</v>
      </c>
      <c r="J3557">
        <v>16.3</v>
      </c>
      <c r="K3557">
        <v>16</v>
      </c>
      <c r="L3557">
        <v>2022</v>
      </c>
      <c r="M3557">
        <v>44290</v>
      </c>
      <c r="N3557">
        <v>1</v>
      </c>
      <c r="O3557">
        <v>0</v>
      </c>
      <c r="P3557">
        <v>10.23</v>
      </c>
      <c r="Q3557" t="b">
        <f t="shared" si="495"/>
        <v>1</v>
      </c>
      <c r="R3557" t="b">
        <f t="shared" si="496"/>
        <v>0</v>
      </c>
      <c r="S3557" t="b">
        <f t="shared" si="497"/>
        <v>1</v>
      </c>
      <c r="T3557" t="b">
        <f t="shared" si="498"/>
        <v>0</v>
      </c>
      <c r="U3557" t="b">
        <f t="shared" si="499"/>
        <v>0</v>
      </c>
      <c r="V3557" t="b">
        <f t="shared" si="500"/>
        <v>0</v>
      </c>
      <c r="W3557" t="b">
        <f t="shared" si="501"/>
        <v>1</v>
      </c>
      <c r="X3557" t="b">
        <f t="shared" si="502"/>
        <v>0</v>
      </c>
      <c r="Y3557" t="b">
        <f t="shared" si="503"/>
        <v>0</v>
      </c>
    </row>
    <row r="3558" spans="1:25" x14ac:dyDescent="0.3">
      <c r="A3558">
        <v>3556</v>
      </c>
      <c r="B3558" t="s">
        <v>83</v>
      </c>
      <c r="C3558" t="s">
        <v>114</v>
      </c>
      <c r="D3558" t="s">
        <v>107</v>
      </c>
      <c r="E3558" t="s">
        <v>100</v>
      </c>
      <c r="F3558" t="s">
        <v>87</v>
      </c>
      <c r="G3558" t="s">
        <v>115</v>
      </c>
      <c r="H3558">
        <v>1956</v>
      </c>
      <c r="I3558">
        <v>168</v>
      </c>
      <c r="J3558">
        <v>16.3</v>
      </c>
      <c r="K3558">
        <v>16</v>
      </c>
      <c r="L3558">
        <v>2021</v>
      </c>
      <c r="M3558">
        <v>105190</v>
      </c>
      <c r="N3558">
        <v>2</v>
      </c>
      <c r="O3558">
        <v>1</v>
      </c>
      <c r="P3558">
        <v>6.27</v>
      </c>
      <c r="Q3558" t="b">
        <f t="shared" si="495"/>
        <v>1</v>
      </c>
      <c r="R3558" t="b">
        <f t="shared" si="496"/>
        <v>0</v>
      </c>
      <c r="S3558" t="b">
        <f t="shared" si="497"/>
        <v>1</v>
      </c>
      <c r="T3558" t="b">
        <f t="shared" si="498"/>
        <v>0</v>
      </c>
      <c r="U3558" t="b">
        <f t="shared" si="499"/>
        <v>0</v>
      </c>
      <c r="V3558" t="b">
        <f t="shared" si="500"/>
        <v>0</v>
      </c>
      <c r="W3558" t="b">
        <f t="shared" si="501"/>
        <v>0</v>
      </c>
      <c r="X3558" t="b">
        <f t="shared" si="502"/>
        <v>0</v>
      </c>
      <c r="Y3558" t="b">
        <f t="shared" si="503"/>
        <v>0</v>
      </c>
    </row>
    <row r="3559" spans="1:25" x14ac:dyDescent="0.3">
      <c r="A3559">
        <v>3557</v>
      </c>
      <c r="B3559" t="s">
        <v>83</v>
      </c>
      <c r="C3559" t="s">
        <v>114</v>
      </c>
      <c r="D3559" t="s">
        <v>107</v>
      </c>
      <c r="E3559" t="s">
        <v>100</v>
      </c>
      <c r="F3559" t="s">
        <v>87</v>
      </c>
      <c r="G3559" t="s">
        <v>115</v>
      </c>
      <c r="H3559">
        <v>1956</v>
      </c>
      <c r="I3559">
        <v>168</v>
      </c>
      <c r="J3559">
        <v>16.3</v>
      </c>
      <c r="K3559">
        <v>16</v>
      </c>
      <c r="L3559">
        <v>2025</v>
      </c>
      <c r="M3559">
        <v>19106</v>
      </c>
      <c r="N3559">
        <v>2</v>
      </c>
      <c r="O3559">
        <v>0</v>
      </c>
      <c r="P3559">
        <v>14.35</v>
      </c>
      <c r="Q3559" t="b">
        <f t="shared" si="495"/>
        <v>1</v>
      </c>
      <c r="R3559" t="b">
        <f t="shared" si="496"/>
        <v>0</v>
      </c>
      <c r="S3559" t="b">
        <f t="shared" si="497"/>
        <v>0</v>
      </c>
      <c r="T3559" t="b">
        <f t="shared" si="498"/>
        <v>0</v>
      </c>
      <c r="U3559" t="b">
        <f t="shared" si="499"/>
        <v>0</v>
      </c>
      <c r="V3559" t="b">
        <f t="shared" si="500"/>
        <v>1</v>
      </c>
      <c r="W3559" t="b">
        <f t="shared" si="501"/>
        <v>1</v>
      </c>
      <c r="X3559" t="b">
        <f t="shared" si="502"/>
        <v>0</v>
      </c>
      <c r="Y3559" t="b">
        <f t="shared" si="503"/>
        <v>0</v>
      </c>
    </row>
    <row r="3560" spans="1:25" x14ac:dyDescent="0.3">
      <c r="A3560">
        <v>3558</v>
      </c>
      <c r="B3560" t="s">
        <v>83</v>
      </c>
      <c r="C3560" t="s">
        <v>114</v>
      </c>
      <c r="D3560" t="s">
        <v>107</v>
      </c>
      <c r="E3560" t="s">
        <v>100</v>
      </c>
      <c r="F3560" t="s">
        <v>87</v>
      </c>
      <c r="G3560" t="s">
        <v>115</v>
      </c>
      <c r="H3560">
        <v>1956</v>
      </c>
      <c r="I3560">
        <v>168</v>
      </c>
      <c r="J3560">
        <v>16.3</v>
      </c>
      <c r="K3560">
        <v>16</v>
      </c>
      <c r="L3560">
        <v>2021</v>
      </c>
      <c r="M3560">
        <v>75323</v>
      </c>
      <c r="N3560">
        <v>1</v>
      </c>
      <c r="O3560">
        <v>1</v>
      </c>
      <c r="P3560">
        <v>7.18</v>
      </c>
      <c r="Q3560" t="b">
        <f t="shared" si="495"/>
        <v>1</v>
      </c>
      <c r="R3560" t="b">
        <f t="shared" si="496"/>
        <v>0</v>
      </c>
      <c r="S3560" t="b">
        <f t="shared" si="497"/>
        <v>1</v>
      </c>
      <c r="T3560" t="b">
        <f t="shared" si="498"/>
        <v>0</v>
      </c>
      <c r="U3560" t="b">
        <f t="shared" si="499"/>
        <v>0</v>
      </c>
      <c r="V3560" t="b">
        <f t="shared" si="500"/>
        <v>0</v>
      </c>
      <c r="W3560" t="b">
        <f t="shared" si="501"/>
        <v>1</v>
      </c>
      <c r="X3560" t="b">
        <f t="shared" si="502"/>
        <v>0</v>
      </c>
      <c r="Y3560" t="b">
        <f t="shared" si="503"/>
        <v>0</v>
      </c>
    </row>
    <row r="3561" spans="1:25" x14ac:dyDescent="0.3">
      <c r="A3561">
        <v>3559</v>
      </c>
      <c r="B3561" t="s">
        <v>83</v>
      </c>
      <c r="C3561" t="s">
        <v>114</v>
      </c>
      <c r="D3561" t="s">
        <v>107</v>
      </c>
      <c r="E3561" t="s">
        <v>100</v>
      </c>
      <c r="F3561" t="s">
        <v>87</v>
      </c>
      <c r="G3561" t="s">
        <v>115</v>
      </c>
      <c r="H3561">
        <v>1956</v>
      </c>
      <c r="I3561">
        <v>168</v>
      </c>
      <c r="J3561">
        <v>16.3</v>
      </c>
      <c r="K3561">
        <v>16</v>
      </c>
      <c r="L3561">
        <v>2024</v>
      </c>
      <c r="M3561">
        <v>33916</v>
      </c>
      <c r="N3561">
        <v>1</v>
      </c>
      <c r="O3561">
        <v>0</v>
      </c>
      <c r="P3561">
        <v>12.8</v>
      </c>
      <c r="Q3561" t="b">
        <f t="shared" si="495"/>
        <v>1</v>
      </c>
      <c r="R3561" t="b">
        <f t="shared" si="496"/>
        <v>0</v>
      </c>
      <c r="S3561" t="b">
        <f t="shared" si="497"/>
        <v>0</v>
      </c>
      <c r="T3561" t="b">
        <f t="shared" si="498"/>
        <v>0</v>
      </c>
      <c r="U3561" t="b">
        <f t="shared" si="499"/>
        <v>0</v>
      </c>
      <c r="V3561" t="b">
        <f t="shared" si="500"/>
        <v>1</v>
      </c>
      <c r="W3561" t="b">
        <f t="shared" si="501"/>
        <v>1</v>
      </c>
      <c r="X3561" t="b">
        <f t="shared" si="502"/>
        <v>0</v>
      </c>
      <c r="Y3561" t="b">
        <f t="shared" si="503"/>
        <v>0</v>
      </c>
    </row>
    <row r="3562" spans="1:25" x14ac:dyDescent="0.3">
      <c r="A3562">
        <v>3560</v>
      </c>
      <c r="B3562" t="s">
        <v>83</v>
      </c>
      <c r="C3562" t="s">
        <v>114</v>
      </c>
      <c r="D3562" t="s">
        <v>107</v>
      </c>
      <c r="E3562" t="s">
        <v>100</v>
      </c>
      <c r="F3562" t="s">
        <v>87</v>
      </c>
      <c r="G3562" t="s">
        <v>115</v>
      </c>
      <c r="H3562">
        <v>1956</v>
      </c>
      <c r="I3562">
        <v>168</v>
      </c>
      <c r="J3562">
        <v>16.3</v>
      </c>
      <c r="K3562">
        <v>16</v>
      </c>
      <c r="L3562">
        <v>2023</v>
      </c>
      <c r="M3562">
        <v>48000</v>
      </c>
      <c r="N3562">
        <v>1</v>
      </c>
      <c r="O3562">
        <v>0</v>
      </c>
      <c r="P3562">
        <v>11.63</v>
      </c>
      <c r="Q3562" t="b">
        <f t="shared" si="495"/>
        <v>1</v>
      </c>
      <c r="R3562" t="b">
        <f t="shared" si="496"/>
        <v>0</v>
      </c>
      <c r="S3562" t="b">
        <f t="shared" si="497"/>
        <v>1</v>
      </c>
      <c r="T3562" t="b">
        <f t="shared" si="498"/>
        <v>0</v>
      </c>
      <c r="U3562" t="b">
        <f t="shared" si="499"/>
        <v>0</v>
      </c>
      <c r="V3562" t="b">
        <f t="shared" si="500"/>
        <v>1</v>
      </c>
      <c r="W3562" t="b">
        <f t="shared" si="501"/>
        <v>1</v>
      </c>
      <c r="X3562" t="b">
        <f t="shared" si="502"/>
        <v>0</v>
      </c>
      <c r="Y3562" t="b">
        <f t="shared" si="503"/>
        <v>0</v>
      </c>
    </row>
    <row r="3563" spans="1:25" x14ac:dyDescent="0.3">
      <c r="A3563">
        <v>3561</v>
      </c>
      <c r="B3563" t="s">
        <v>83</v>
      </c>
      <c r="C3563" t="s">
        <v>114</v>
      </c>
      <c r="D3563" t="s">
        <v>107</v>
      </c>
      <c r="E3563" t="s">
        <v>100</v>
      </c>
      <c r="F3563" t="s">
        <v>87</v>
      </c>
      <c r="G3563" t="s">
        <v>115</v>
      </c>
      <c r="H3563">
        <v>1956</v>
      </c>
      <c r="I3563">
        <v>168</v>
      </c>
      <c r="J3563">
        <v>16.3</v>
      </c>
      <c r="K3563">
        <v>16</v>
      </c>
      <c r="L3563">
        <v>2024</v>
      </c>
      <c r="M3563">
        <v>23239</v>
      </c>
      <c r="N3563">
        <v>1</v>
      </c>
      <c r="O3563">
        <v>0</v>
      </c>
      <c r="P3563">
        <v>12.89</v>
      </c>
      <c r="Q3563" t="b">
        <f t="shared" si="495"/>
        <v>1</v>
      </c>
      <c r="R3563" t="b">
        <f t="shared" si="496"/>
        <v>0</v>
      </c>
      <c r="S3563" t="b">
        <f t="shared" si="497"/>
        <v>0</v>
      </c>
      <c r="T3563" t="b">
        <f t="shared" si="498"/>
        <v>0</v>
      </c>
      <c r="U3563" t="b">
        <f t="shared" si="499"/>
        <v>0</v>
      </c>
      <c r="V3563" t="b">
        <f t="shared" si="500"/>
        <v>1</v>
      </c>
      <c r="W3563" t="b">
        <f t="shared" si="501"/>
        <v>1</v>
      </c>
      <c r="X3563" t="b">
        <f t="shared" si="502"/>
        <v>0</v>
      </c>
      <c r="Y3563" t="b">
        <f t="shared" si="503"/>
        <v>0</v>
      </c>
    </row>
    <row r="3564" spans="1:25" x14ac:dyDescent="0.3">
      <c r="A3564">
        <v>3562</v>
      </c>
      <c r="B3564" t="s">
        <v>83</v>
      </c>
      <c r="C3564" t="s">
        <v>114</v>
      </c>
      <c r="D3564" t="s">
        <v>107</v>
      </c>
      <c r="E3564" t="s">
        <v>100</v>
      </c>
      <c r="F3564" t="s">
        <v>87</v>
      </c>
      <c r="G3564" t="s">
        <v>115</v>
      </c>
      <c r="H3564">
        <v>1956</v>
      </c>
      <c r="I3564">
        <v>168</v>
      </c>
      <c r="J3564">
        <v>16.3</v>
      </c>
      <c r="K3564">
        <v>16</v>
      </c>
      <c r="L3564">
        <v>2026</v>
      </c>
      <c r="M3564">
        <v>7871</v>
      </c>
      <c r="N3564">
        <v>1</v>
      </c>
      <c r="O3564">
        <v>0</v>
      </c>
      <c r="P3564">
        <v>15.46</v>
      </c>
      <c r="Q3564" t="b">
        <f t="shared" si="495"/>
        <v>1</v>
      </c>
      <c r="R3564" t="b">
        <f t="shared" si="496"/>
        <v>0</v>
      </c>
      <c r="S3564" t="b">
        <f t="shared" si="497"/>
        <v>0</v>
      </c>
      <c r="T3564" t="b">
        <f t="shared" si="498"/>
        <v>0</v>
      </c>
      <c r="U3564" t="b">
        <f t="shared" si="499"/>
        <v>0</v>
      </c>
      <c r="V3564" t="b">
        <f t="shared" si="500"/>
        <v>1</v>
      </c>
      <c r="W3564" t="b">
        <f t="shared" si="501"/>
        <v>1</v>
      </c>
      <c r="X3564" t="b">
        <f t="shared" si="502"/>
        <v>0</v>
      </c>
      <c r="Y3564" t="b">
        <f t="shared" si="503"/>
        <v>0</v>
      </c>
    </row>
    <row r="3565" spans="1:25" x14ac:dyDescent="0.3">
      <c r="A3565">
        <v>3563</v>
      </c>
      <c r="B3565" t="s">
        <v>83</v>
      </c>
      <c r="C3565" t="s">
        <v>114</v>
      </c>
      <c r="D3565" t="s">
        <v>107</v>
      </c>
      <c r="E3565" t="s">
        <v>100</v>
      </c>
      <c r="F3565" t="s">
        <v>87</v>
      </c>
      <c r="G3565" t="s">
        <v>115</v>
      </c>
      <c r="H3565">
        <v>1956</v>
      </c>
      <c r="I3565">
        <v>168</v>
      </c>
      <c r="J3565">
        <v>16.3</v>
      </c>
      <c r="K3565">
        <v>16</v>
      </c>
      <c r="L3565">
        <v>2026</v>
      </c>
      <c r="M3565">
        <v>9396</v>
      </c>
      <c r="N3565">
        <v>1</v>
      </c>
      <c r="O3565">
        <v>0</v>
      </c>
      <c r="P3565">
        <v>15.99</v>
      </c>
      <c r="Q3565" t="b">
        <f t="shared" si="495"/>
        <v>1</v>
      </c>
      <c r="R3565" t="b">
        <f t="shared" si="496"/>
        <v>0</v>
      </c>
      <c r="S3565" t="b">
        <f t="shared" si="497"/>
        <v>0</v>
      </c>
      <c r="T3565" t="b">
        <f t="shared" si="498"/>
        <v>0</v>
      </c>
      <c r="U3565" t="b">
        <f t="shared" si="499"/>
        <v>0</v>
      </c>
      <c r="V3565" t="b">
        <f t="shared" si="500"/>
        <v>1</v>
      </c>
      <c r="W3565" t="b">
        <f t="shared" si="501"/>
        <v>1</v>
      </c>
      <c r="X3565" t="b">
        <f t="shared" si="502"/>
        <v>0</v>
      </c>
      <c r="Y3565" t="b">
        <f t="shared" si="503"/>
        <v>0</v>
      </c>
    </row>
    <row r="3566" spans="1:25" x14ac:dyDescent="0.3">
      <c r="A3566">
        <v>3564</v>
      </c>
      <c r="B3566" t="s">
        <v>83</v>
      </c>
      <c r="C3566" t="s">
        <v>114</v>
      </c>
      <c r="D3566" t="s">
        <v>107</v>
      </c>
      <c r="E3566" t="s">
        <v>100</v>
      </c>
      <c r="F3566" t="s">
        <v>87</v>
      </c>
      <c r="G3566" t="s">
        <v>115</v>
      </c>
      <c r="H3566">
        <v>1956</v>
      </c>
      <c r="I3566">
        <v>168</v>
      </c>
      <c r="J3566">
        <v>16.3</v>
      </c>
      <c r="K3566">
        <v>16</v>
      </c>
      <c r="L3566">
        <v>2021</v>
      </c>
      <c r="M3566">
        <v>105072</v>
      </c>
      <c r="N3566">
        <v>1</v>
      </c>
      <c r="O3566">
        <v>0</v>
      </c>
      <c r="P3566">
        <v>7.62</v>
      </c>
      <c r="Q3566" t="b">
        <f t="shared" si="495"/>
        <v>1</v>
      </c>
      <c r="R3566" t="b">
        <f t="shared" si="496"/>
        <v>0</v>
      </c>
      <c r="S3566" t="b">
        <f t="shared" si="497"/>
        <v>1</v>
      </c>
      <c r="T3566" t="b">
        <f t="shared" si="498"/>
        <v>0</v>
      </c>
      <c r="U3566" t="b">
        <f t="shared" si="499"/>
        <v>0</v>
      </c>
      <c r="V3566" t="b">
        <f t="shared" si="500"/>
        <v>0</v>
      </c>
      <c r="W3566" t="b">
        <f t="shared" si="501"/>
        <v>1</v>
      </c>
      <c r="X3566" t="b">
        <f t="shared" si="502"/>
        <v>0</v>
      </c>
      <c r="Y3566" t="b">
        <f t="shared" si="503"/>
        <v>0</v>
      </c>
    </row>
    <row r="3567" spans="1:25" x14ac:dyDescent="0.3">
      <c r="A3567">
        <v>3565</v>
      </c>
      <c r="B3567" t="s">
        <v>83</v>
      </c>
      <c r="C3567" t="s">
        <v>114</v>
      </c>
      <c r="D3567" t="s">
        <v>107</v>
      </c>
      <c r="E3567" t="s">
        <v>100</v>
      </c>
      <c r="F3567" t="s">
        <v>87</v>
      </c>
      <c r="G3567" t="s">
        <v>115</v>
      </c>
      <c r="H3567">
        <v>1956</v>
      </c>
      <c r="I3567">
        <v>168</v>
      </c>
      <c r="J3567">
        <v>16.3</v>
      </c>
      <c r="K3567">
        <v>16</v>
      </c>
      <c r="L3567">
        <v>2024</v>
      </c>
      <c r="M3567">
        <v>41970</v>
      </c>
      <c r="N3567">
        <v>2</v>
      </c>
      <c r="O3567">
        <v>1</v>
      </c>
      <c r="P3567">
        <v>11.67</v>
      </c>
      <c r="Q3567" t="b">
        <f t="shared" si="495"/>
        <v>1</v>
      </c>
      <c r="R3567" t="b">
        <f t="shared" si="496"/>
        <v>0</v>
      </c>
      <c r="S3567" t="b">
        <f t="shared" si="497"/>
        <v>1</v>
      </c>
      <c r="T3567" t="b">
        <f t="shared" si="498"/>
        <v>0</v>
      </c>
      <c r="U3567" t="b">
        <f t="shared" si="499"/>
        <v>0</v>
      </c>
      <c r="V3567" t="b">
        <f t="shared" si="500"/>
        <v>1</v>
      </c>
      <c r="W3567" t="b">
        <f t="shared" si="501"/>
        <v>1</v>
      </c>
      <c r="X3567" t="b">
        <f t="shared" si="502"/>
        <v>0</v>
      </c>
      <c r="Y3567" t="b">
        <f t="shared" si="503"/>
        <v>0</v>
      </c>
    </row>
    <row r="3568" spans="1:25" x14ac:dyDescent="0.3">
      <c r="A3568">
        <v>3566</v>
      </c>
      <c r="B3568" t="s">
        <v>83</v>
      </c>
      <c r="C3568" t="s">
        <v>114</v>
      </c>
      <c r="D3568" t="s">
        <v>107</v>
      </c>
      <c r="E3568" t="s">
        <v>100</v>
      </c>
      <c r="F3568" t="s">
        <v>87</v>
      </c>
      <c r="G3568" t="s">
        <v>115</v>
      </c>
      <c r="H3568">
        <v>1956</v>
      </c>
      <c r="I3568">
        <v>168</v>
      </c>
      <c r="J3568">
        <v>16.3</v>
      </c>
      <c r="K3568">
        <v>16</v>
      </c>
      <c r="L3568">
        <v>2024</v>
      </c>
      <c r="M3568">
        <v>20141</v>
      </c>
      <c r="N3568">
        <v>1</v>
      </c>
      <c r="O3568">
        <v>0</v>
      </c>
      <c r="P3568">
        <v>13.02</v>
      </c>
      <c r="Q3568" t="b">
        <f t="shared" si="495"/>
        <v>1</v>
      </c>
      <c r="R3568" t="b">
        <f t="shared" si="496"/>
        <v>0</v>
      </c>
      <c r="S3568" t="b">
        <f t="shared" si="497"/>
        <v>0</v>
      </c>
      <c r="T3568" t="b">
        <f t="shared" si="498"/>
        <v>0</v>
      </c>
      <c r="U3568" t="b">
        <f t="shared" si="499"/>
        <v>0</v>
      </c>
      <c r="V3568" t="b">
        <f t="shared" si="500"/>
        <v>1</v>
      </c>
      <c r="W3568" t="b">
        <f t="shared" si="501"/>
        <v>1</v>
      </c>
      <c r="X3568" t="b">
        <f t="shared" si="502"/>
        <v>0</v>
      </c>
      <c r="Y3568" t="b">
        <f t="shared" si="503"/>
        <v>0</v>
      </c>
    </row>
    <row r="3569" spans="1:25" x14ac:dyDescent="0.3">
      <c r="A3569">
        <v>3567</v>
      </c>
      <c r="B3569" t="s">
        <v>83</v>
      </c>
      <c r="C3569" t="s">
        <v>114</v>
      </c>
      <c r="D3569" t="s">
        <v>107</v>
      </c>
      <c r="E3569" t="s">
        <v>100</v>
      </c>
      <c r="F3569" t="s">
        <v>87</v>
      </c>
      <c r="G3569" t="s">
        <v>115</v>
      </c>
      <c r="H3569">
        <v>1956</v>
      </c>
      <c r="I3569">
        <v>168</v>
      </c>
      <c r="J3569">
        <v>16.3</v>
      </c>
      <c r="K3569">
        <v>16</v>
      </c>
      <c r="L3569">
        <v>2025</v>
      </c>
      <c r="M3569">
        <v>27876</v>
      </c>
      <c r="N3569">
        <v>1</v>
      </c>
      <c r="O3569">
        <v>0</v>
      </c>
      <c r="P3569">
        <v>14.36</v>
      </c>
      <c r="Q3569" t="b">
        <f t="shared" si="495"/>
        <v>1</v>
      </c>
      <c r="R3569" t="b">
        <f t="shared" si="496"/>
        <v>0</v>
      </c>
      <c r="S3569" t="b">
        <f t="shared" si="497"/>
        <v>0</v>
      </c>
      <c r="T3569" t="b">
        <f t="shared" si="498"/>
        <v>0</v>
      </c>
      <c r="U3569" t="b">
        <f t="shared" si="499"/>
        <v>0</v>
      </c>
      <c r="V3569" t="b">
        <f t="shared" si="500"/>
        <v>1</v>
      </c>
      <c r="W3569" t="b">
        <f t="shared" si="501"/>
        <v>1</v>
      </c>
      <c r="X3569" t="b">
        <f t="shared" si="502"/>
        <v>0</v>
      </c>
      <c r="Y3569" t="b">
        <f t="shared" si="503"/>
        <v>0</v>
      </c>
    </row>
    <row r="3570" spans="1:25" x14ac:dyDescent="0.3">
      <c r="A3570">
        <v>3568</v>
      </c>
      <c r="B3570" t="s">
        <v>83</v>
      </c>
      <c r="C3570" t="s">
        <v>114</v>
      </c>
      <c r="D3570" t="s">
        <v>107</v>
      </c>
      <c r="E3570" t="s">
        <v>100</v>
      </c>
      <c r="F3570" t="s">
        <v>87</v>
      </c>
      <c r="G3570" t="s">
        <v>115</v>
      </c>
      <c r="H3570">
        <v>1956</v>
      </c>
      <c r="I3570">
        <v>168</v>
      </c>
      <c r="J3570">
        <v>16.3</v>
      </c>
      <c r="K3570">
        <v>16</v>
      </c>
      <c r="L3570">
        <v>2025</v>
      </c>
      <c r="M3570">
        <v>29940</v>
      </c>
      <c r="N3570">
        <v>2</v>
      </c>
      <c r="O3570">
        <v>0</v>
      </c>
      <c r="P3570">
        <v>13.94</v>
      </c>
      <c r="Q3570" t="b">
        <f t="shared" si="495"/>
        <v>1</v>
      </c>
      <c r="R3570" t="b">
        <f t="shared" si="496"/>
        <v>0</v>
      </c>
      <c r="S3570" t="b">
        <f t="shared" si="497"/>
        <v>0</v>
      </c>
      <c r="T3570" t="b">
        <f t="shared" si="498"/>
        <v>0</v>
      </c>
      <c r="U3570" t="b">
        <f t="shared" si="499"/>
        <v>0</v>
      </c>
      <c r="V3570" t="b">
        <f t="shared" si="500"/>
        <v>1</v>
      </c>
      <c r="W3570" t="b">
        <f t="shared" si="501"/>
        <v>1</v>
      </c>
      <c r="X3570" t="b">
        <f t="shared" si="502"/>
        <v>0</v>
      </c>
      <c r="Y3570" t="b">
        <f t="shared" si="503"/>
        <v>0</v>
      </c>
    </row>
    <row r="3571" spans="1:25" x14ac:dyDescent="0.3">
      <c r="A3571">
        <v>3569</v>
      </c>
      <c r="B3571" t="s">
        <v>83</v>
      </c>
      <c r="C3571" t="s">
        <v>114</v>
      </c>
      <c r="D3571" t="s">
        <v>107</v>
      </c>
      <c r="E3571" t="s">
        <v>100</v>
      </c>
      <c r="F3571" t="s">
        <v>87</v>
      </c>
      <c r="G3571" t="s">
        <v>115</v>
      </c>
      <c r="H3571">
        <v>1956</v>
      </c>
      <c r="I3571">
        <v>168</v>
      </c>
      <c r="J3571">
        <v>16.3</v>
      </c>
      <c r="K3571">
        <v>16</v>
      </c>
      <c r="L3571">
        <v>2020</v>
      </c>
      <c r="M3571">
        <v>55841</v>
      </c>
      <c r="N3571">
        <v>1</v>
      </c>
      <c r="O3571">
        <v>0</v>
      </c>
      <c r="P3571">
        <v>6.93</v>
      </c>
      <c r="Q3571" t="b">
        <f t="shared" si="495"/>
        <v>1</v>
      </c>
      <c r="R3571" t="b">
        <f t="shared" si="496"/>
        <v>0</v>
      </c>
      <c r="S3571" t="b">
        <f t="shared" si="497"/>
        <v>1</v>
      </c>
      <c r="T3571" t="b">
        <f t="shared" si="498"/>
        <v>0</v>
      </c>
      <c r="U3571" t="b">
        <f t="shared" si="499"/>
        <v>0</v>
      </c>
      <c r="V3571" t="b">
        <f t="shared" si="500"/>
        <v>0</v>
      </c>
      <c r="W3571" t="b">
        <f t="shared" si="501"/>
        <v>0</v>
      </c>
      <c r="X3571" t="b">
        <f t="shared" si="502"/>
        <v>0</v>
      </c>
      <c r="Y3571" t="b">
        <f t="shared" si="503"/>
        <v>0</v>
      </c>
    </row>
    <row r="3572" spans="1:25" x14ac:dyDescent="0.3">
      <c r="A3572">
        <v>3570</v>
      </c>
      <c r="B3572" t="s">
        <v>83</v>
      </c>
      <c r="C3572" t="s">
        <v>114</v>
      </c>
      <c r="D3572" t="s">
        <v>107</v>
      </c>
      <c r="E3572" t="s">
        <v>100</v>
      </c>
      <c r="F3572" t="s">
        <v>87</v>
      </c>
      <c r="G3572" t="s">
        <v>115</v>
      </c>
      <c r="H3572">
        <v>1956</v>
      </c>
      <c r="I3572">
        <v>168</v>
      </c>
      <c r="J3572">
        <v>16.3</v>
      </c>
      <c r="K3572">
        <v>16</v>
      </c>
      <c r="L3572">
        <v>2024</v>
      </c>
      <c r="M3572">
        <v>27479</v>
      </c>
      <c r="N3572">
        <v>1</v>
      </c>
      <c r="O3572">
        <v>0</v>
      </c>
      <c r="P3572">
        <v>12.77</v>
      </c>
      <c r="Q3572" t="b">
        <f t="shared" si="495"/>
        <v>1</v>
      </c>
      <c r="R3572" t="b">
        <f t="shared" si="496"/>
        <v>0</v>
      </c>
      <c r="S3572" t="b">
        <f t="shared" si="497"/>
        <v>0</v>
      </c>
      <c r="T3572" t="b">
        <f t="shared" si="498"/>
        <v>0</v>
      </c>
      <c r="U3572" t="b">
        <f t="shared" si="499"/>
        <v>0</v>
      </c>
      <c r="V3572" t="b">
        <f t="shared" si="500"/>
        <v>1</v>
      </c>
      <c r="W3572" t="b">
        <f t="shared" si="501"/>
        <v>1</v>
      </c>
      <c r="X3572" t="b">
        <f t="shared" si="502"/>
        <v>0</v>
      </c>
      <c r="Y3572" t="b">
        <f t="shared" si="503"/>
        <v>0</v>
      </c>
    </row>
    <row r="3573" spans="1:25" x14ac:dyDescent="0.3">
      <c r="A3573">
        <v>3571</v>
      </c>
      <c r="B3573" t="s">
        <v>83</v>
      </c>
      <c r="C3573" t="s">
        <v>114</v>
      </c>
      <c r="D3573" t="s">
        <v>107</v>
      </c>
      <c r="E3573" t="s">
        <v>100</v>
      </c>
      <c r="F3573" t="s">
        <v>87</v>
      </c>
      <c r="G3573" t="s">
        <v>115</v>
      </c>
      <c r="H3573">
        <v>1956</v>
      </c>
      <c r="I3573">
        <v>168</v>
      </c>
      <c r="J3573">
        <v>16.3</v>
      </c>
      <c r="K3573">
        <v>16</v>
      </c>
      <c r="L3573">
        <v>2025</v>
      </c>
      <c r="M3573">
        <v>22770</v>
      </c>
      <c r="N3573">
        <v>2</v>
      </c>
      <c r="O3573">
        <v>0</v>
      </c>
      <c r="P3573">
        <v>13.98</v>
      </c>
      <c r="Q3573" t="b">
        <f t="shared" si="495"/>
        <v>1</v>
      </c>
      <c r="R3573" t="b">
        <f t="shared" si="496"/>
        <v>0</v>
      </c>
      <c r="S3573" t="b">
        <f t="shared" si="497"/>
        <v>0</v>
      </c>
      <c r="T3573" t="b">
        <f t="shared" si="498"/>
        <v>0</v>
      </c>
      <c r="U3573" t="b">
        <f t="shared" si="499"/>
        <v>0</v>
      </c>
      <c r="V3573" t="b">
        <f t="shared" si="500"/>
        <v>1</v>
      </c>
      <c r="W3573" t="b">
        <f t="shared" si="501"/>
        <v>1</v>
      </c>
      <c r="X3573" t="b">
        <f t="shared" si="502"/>
        <v>0</v>
      </c>
      <c r="Y3573" t="b">
        <f t="shared" si="503"/>
        <v>0</v>
      </c>
    </row>
    <row r="3574" spans="1:25" x14ac:dyDescent="0.3">
      <c r="A3574">
        <v>3572</v>
      </c>
      <c r="B3574" t="s">
        <v>83</v>
      </c>
      <c r="C3574" t="s">
        <v>114</v>
      </c>
      <c r="D3574" t="s">
        <v>107</v>
      </c>
      <c r="E3574" t="s">
        <v>100</v>
      </c>
      <c r="F3574" t="s">
        <v>87</v>
      </c>
      <c r="G3574" t="s">
        <v>115</v>
      </c>
      <c r="H3574">
        <v>1956</v>
      </c>
      <c r="I3574">
        <v>168</v>
      </c>
      <c r="J3574">
        <v>16.3</v>
      </c>
      <c r="K3574">
        <v>16</v>
      </c>
      <c r="L3574">
        <v>2023</v>
      </c>
      <c r="M3574">
        <v>69101</v>
      </c>
      <c r="N3574">
        <v>1</v>
      </c>
      <c r="O3574">
        <v>0</v>
      </c>
      <c r="P3574">
        <v>10.62</v>
      </c>
      <c r="Q3574" t="b">
        <f t="shared" si="495"/>
        <v>1</v>
      </c>
      <c r="R3574" t="b">
        <f t="shared" si="496"/>
        <v>0</v>
      </c>
      <c r="S3574" t="b">
        <f t="shared" si="497"/>
        <v>1</v>
      </c>
      <c r="T3574" t="b">
        <f t="shared" si="498"/>
        <v>0</v>
      </c>
      <c r="U3574" t="b">
        <f t="shared" si="499"/>
        <v>0</v>
      </c>
      <c r="V3574" t="b">
        <f t="shared" si="500"/>
        <v>1</v>
      </c>
      <c r="W3574" t="b">
        <f t="shared" si="501"/>
        <v>1</v>
      </c>
      <c r="X3574" t="b">
        <f t="shared" si="502"/>
        <v>0</v>
      </c>
      <c r="Y3574" t="b">
        <f t="shared" si="503"/>
        <v>0</v>
      </c>
    </row>
    <row r="3575" spans="1:25" x14ac:dyDescent="0.3">
      <c r="A3575">
        <v>3573</v>
      </c>
      <c r="B3575" t="s">
        <v>83</v>
      </c>
      <c r="C3575" t="s">
        <v>114</v>
      </c>
      <c r="D3575" t="s">
        <v>107</v>
      </c>
      <c r="E3575" t="s">
        <v>100</v>
      </c>
      <c r="F3575" t="s">
        <v>87</v>
      </c>
      <c r="G3575" t="s">
        <v>115</v>
      </c>
      <c r="H3575">
        <v>1956</v>
      </c>
      <c r="I3575">
        <v>168</v>
      </c>
      <c r="J3575">
        <v>16.3</v>
      </c>
      <c r="K3575">
        <v>16</v>
      </c>
      <c r="L3575">
        <v>2022</v>
      </c>
      <c r="M3575">
        <v>64834</v>
      </c>
      <c r="N3575">
        <v>2</v>
      </c>
      <c r="O3575">
        <v>0</v>
      </c>
      <c r="P3575">
        <v>9.6199999999999992</v>
      </c>
      <c r="Q3575" t="b">
        <f t="shared" si="495"/>
        <v>1</v>
      </c>
      <c r="R3575" t="b">
        <f t="shared" si="496"/>
        <v>0</v>
      </c>
      <c r="S3575" t="b">
        <f t="shared" si="497"/>
        <v>1</v>
      </c>
      <c r="T3575" t="b">
        <f t="shared" si="498"/>
        <v>0</v>
      </c>
      <c r="U3575" t="b">
        <f t="shared" si="499"/>
        <v>0</v>
      </c>
      <c r="V3575" t="b">
        <f t="shared" si="500"/>
        <v>0</v>
      </c>
      <c r="W3575" t="b">
        <f t="shared" si="501"/>
        <v>1</v>
      </c>
      <c r="X3575" t="b">
        <f t="shared" si="502"/>
        <v>0</v>
      </c>
      <c r="Y3575" t="b">
        <f t="shared" si="503"/>
        <v>0</v>
      </c>
    </row>
    <row r="3576" spans="1:25" x14ac:dyDescent="0.3">
      <c r="A3576">
        <v>3574</v>
      </c>
      <c r="B3576" t="s">
        <v>83</v>
      </c>
      <c r="C3576" t="s">
        <v>114</v>
      </c>
      <c r="D3576" t="s">
        <v>107</v>
      </c>
      <c r="E3576" t="s">
        <v>100</v>
      </c>
      <c r="F3576" t="s">
        <v>87</v>
      </c>
      <c r="G3576" t="s">
        <v>115</v>
      </c>
      <c r="H3576">
        <v>1956</v>
      </c>
      <c r="I3576">
        <v>168</v>
      </c>
      <c r="J3576">
        <v>16.3</v>
      </c>
      <c r="K3576">
        <v>16</v>
      </c>
      <c r="L3576">
        <v>2026</v>
      </c>
      <c r="M3576">
        <v>5754</v>
      </c>
      <c r="N3576">
        <v>1</v>
      </c>
      <c r="O3576">
        <v>1</v>
      </c>
      <c r="P3576">
        <v>14.7</v>
      </c>
      <c r="Q3576" t="b">
        <f t="shared" si="495"/>
        <v>1</v>
      </c>
      <c r="R3576" t="b">
        <f t="shared" si="496"/>
        <v>0</v>
      </c>
      <c r="S3576" t="b">
        <f t="shared" si="497"/>
        <v>0</v>
      </c>
      <c r="T3576" t="b">
        <f t="shared" si="498"/>
        <v>0</v>
      </c>
      <c r="U3576" t="b">
        <f t="shared" si="499"/>
        <v>0</v>
      </c>
      <c r="V3576" t="b">
        <f t="shared" si="500"/>
        <v>1</v>
      </c>
      <c r="W3576" t="b">
        <f t="shared" si="501"/>
        <v>1</v>
      </c>
      <c r="X3576" t="b">
        <f t="shared" si="502"/>
        <v>0</v>
      </c>
      <c r="Y3576" t="b">
        <f t="shared" si="503"/>
        <v>0</v>
      </c>
    </row>
    <row r="3577" spans="1:25" x14ac:dyDescent="0.3">
      <c r="A3577">
        <v>3575</v>
      </c>
      <c r="B3577" t="s">
        <v>83</v>
      </c>
      <c r="C3577" t="s">
        <v>114</v>
      </c>
      <c r="D3577" t="s">
        <v>107</v>
      </c>
      <c r="E3577" t="s">
        <v>100</v>
      </c>
      <c r="F3577" t="s">
        <v>87</v>
      </c>
      <c r="G3577" t="s">
        <v>115</v>
      </c>
      <c r="H3577">
        <v>1956</v>
      </c>
      <c r="I3577">
        <v>168</v>
      </c>
      <c r="J3577">
        <v>16.3</v>
      </c>
      <c r="K3577">
        <v>16</v>
      </c>
      <c r="L3577">
        <v>2025</v>
      </c>
      <c r="M3577">
        <v>29574</v>
      </c>
      <c r="N3577">
        <v>1</v>
      </c>
      <c r="O3577">
        <v>0</v>
      </c>
      <c r="P3577">
        <v>13.83</v>
      </c>
      <c r="Q3577" t="b">
        <f t="shared" si="495"/>
        <v>1</v>
      </c>
      <c r="R3577" t="b">
        <f t="shared" si="496"/>
        <v>0</v>
      </c>
      <c r="S3577" t="b">
        <f t="shared" si="497"/>
        <v>0</v>
      </c>
      <c r="T3577" t="b">
        <f t="shared" si="498"/>
        <v>0</v>
      </c>
      <c r="U3577" t="b">
        <f t="shared" si="499"/>
        <v>0</v>
      </c>
      <c r="V3577" t="b">
        <f t="shared" si="500"/>
        <v>1</v>
      </c>
      <c r="W3577" t="b">
        <f t="shared" si="501"/>
        <v>1</v>
      </c>
      <c r="X3577" t="b">
        <f t="shared" si="502"/>
        <v>0</v>
      </c>
      <c r="Y3577" t="b">
        <f t="shared" si="503"/>
        <v>0</v>
      </c>
    </row>
    <row r="3578" spans="1:25" x14ac:dyDescent="0.3">
      <c r="A3578">
        <v>3576</v>
      </c>
      <c r="B3578" t="s">
        <v>83</v>
      </c>
      <c r="C3578" t="s">
        <v>114</v>
      </c>
      <c r="D3578" t="s">
        <v>107</v>
      </c>
      <c r="E3578" t="s">
        <v>100</v>
      </c>
      <c r="F3578" t="s">
        <v>87</v>
      </c>
      <c r="G3578" t="s">
        <v>115</v>
      </c>
      <c r="H3578">
        <v>1956</v>
      </c>
      <c r="I3578">
        <v>168</v>
      </c>
      <c r="J3578">
        <v>16.3</v>
      </c>
      <c r="K3578">
        <v>16</v>
      </c>
      <c r="L3578">
        <v>2020</v>
      </c>
      <c r="M3578">
        <v>109092</v>
      </c>
      <c r="N3578">
        <v>1</v>
      </c>
      <c r="O3578">
        <v>0</v>
      </c>
      <c r="P3578">
        <v>6.47</v>
      </c>
      <c r="Q3578" t="b">
        <f t="shared" si="495"/>
        <v>1</v>
      </c>
      <c r="R3578" t="b">
        <f t="shared" si="496"/>
        <v>0</v>
      </c>
      <c r="S3578" t="b">
        <f t="shared" si="497"/>
        <v>1</v>
      </c>
      <c r="T3578" t="b">
        <f t="shared" si="498"/>
        <v>0</v>
      </c>
      <c r="U3578" t="b">
        <f t="shared" si="499"/>
        <v>0</v>
      </c>
      <c r="V3578" t="b">
        <f t="shared" si="500"/>
        <v>0</v>
      </c>
      <c r="W3578" t="b">
        <f t="shared" si="501"/>
        <v>0</v>
      </c>
      <c r="X3578" t="b">
        <f t="shared" si="502"/>
        <v>0</v>
      </c>
      <c r="Y3578" t="b">
        <f t="shared" si="503"/>
        <v>0</v>
      </c>
    </row>
    <row r="3579" spans="1:25" x14ac:dyDescent="0.3">
      <c r="A3579">
        <v>3577</v>
      </c>
      <c r="B3579" t="s">
        <v>83</v>
      </c>
      <c r="C3579" t="s">
        <v>114</v>
      </c>
      <c r="D3579" t="s">
        <v>107</v>
      </c>
      <c r="E3579" t="s">
        <v>100</v>
      </c>
      <c r="F3579" t="s">
        <v>87</v>
      </c>
      <c r="G3579" t="s">
        <v>115</v>
      </c>
      <c r="H3579">
        <v>1956</v>
      </c>
      <c r="I3579">
        <v>168</v>
      </c>
      <c r="J3579">
        <v>16.3</v>
      </c>
      <c r="K3579">
        <v>16</v>
      </c>
      <c r="L3579">
        <v>2026</v>
      </c>
      <c r="M3579">
        <v>9205</v>
      </c>
      <c r="N3579">
        <v>1</v>
      </c>
      <c r="O3579">
        <v>0</v>
      </c>
      <c r="P3579">
        <v>15.64</v>
      </c>
      <c r="Q3579" t="b">
        <f t="shared" si="495"/>
        <v>1</v>
      </c>
      <c r="R3579" t="b">
        <f t="shared" si="496"/>
        <v>0</v>
      </c>
      <c r="S3579" t="b">
        <f t="shared" si="497"/>
        <v>0</v>
      </c>
      <c r="T3579" t="b">
        <f t="shared" si="498"/>
        <v>0</v>
      </c>
      <c r="U3579" t="b">
        <f t="shared" si="499"/>
        <v>0</v>
      </c>
      <c r="V3579" t="b">
        <f t="shared" si="500"/>
        <v>1</v>
      </c>
      <c r="W3579" t="b">
        <f t="shared" si="501"/>
        <v>1</v>
      </c>
      <c r="X3579" t="b">
        <f t="shared" si="502"/>
        <v>0</v>
      </c>
      <c r="Y3579" t="b">
        <f t="shared" si="503"/>
        <v>0</v>
      </c>
    </row>
    <row r="3580" spans="1:25" x14ac:dyDescent="0.3">
      <c r="A3580">
        <v>3578</v>
      </c>
      <c r="B3580" t="s">
        <v>83</v>
      </c>
      <c r="C3580" t="s">
        <v>114</v>
      </c>
      <c r="D3580" t="s">
        <v>107</v>
      </c>
      <c r="E3580" t="s">
        <v>100</v>
      </c>
      <c r="F3580" t="s">
        <v>87</v>
      </c>
      <c r="G3580" t="s">
        <v>115</v>
      </c>
      <c r="H3580">
        <v>1956</v>
      </c>
      <c r="I3580">
        <v>168</v>
      </c>
      <c r="J3580">
        <v>16.3</v>
      </c>
      <c r="K3580">
        <v>16</v>
      </c>
      <c r="L3580">
        <v>2021</v>
      </c>
      <c r="M3580">
        <v>67358</v>
      </c>
      <c r="N3580">
        <v>1</v>
      </c>
      <c r="O3580">
        <v>0</v>
      </c>
      <c r="P3580">
        <v>8.35</v>
      </c>
      <c r="Q3580" t="b">
        <f t="shared" si="495"/>
        <v>1</v>
      </c>
      <c r="R3580" t="b">
        <f t="shared" si="496"/>
        <v>0</v>
      </c>
      <c r="S3580" t="b">
        <f t="shared" si="497"/>
        <v>1</v>
      </c>
      <c r="T3580" t="b">
        <f t="shared" si="498"/>
        <v>0</v>
      </c>
      <c r="U3580" t="b">
        <f t="shared" si="499"/>
        <v>0</v>
      </c>
      <c r="V3580" t="b">
        <f t="shared" si="500"/>
        <v>0</v>
      </c>
      <c r="W3580" t="b">
        <f t="shared" si="501"/>
        <v>1</v>
      </c>
      <c r="X3580" t="b">
        <f t="shared" si="502"/>
        <v>0</v>
      </c>
      <c r="Y3580" t="b">
        <f t="shared" si="503"/>
        <v>0</v>
      </c>
    </row>
    <row r="3581" spans="1:25" x14ac:dyDescent="0.3">
      <c r="A3581">
        <v>3579</v>
      </c>
      <c r="B3581" t="s">
        <v>83</v>
      </c>
      <c r="C3581" t="s">
        <v>114</v>
      </c>
      <c r="D3581" t="s">
        <v>107</v>
      </c>
      <c r="E3581" t="s">
        <v>100</v>
      </c>
      <c r="F3581" t="s">
        <v>87</v>
      </c>
      <c r="G3581" t="s">
        <v>115</v>
      </c>
      <c r="H3581">
        <v>1956</v>
      </c>
      <c r="I3581">
        <v>168</v>
      </c>
      <c r="J3581">
        <v>16.3</v>
      </c>
      <c r="K3581">
        <v>16</v>
      </c>
      <c r="L3581">
        <v>2022</v>
      </c>
      <c r="M3581">
        <v>37698</v>
      </c>
      <c r="N3581">
        <v>1</v>
      </c>
      <c r="O3581">
        <v>0</v>
      </c>
      <c r="P3581">
        <v>10.11</v>
      </c>
      <c r="Q3581" t="b">
        <f t="shared" si="495"/>
        <v>1</v>
      </c>
      <c r="R3581" t="b">
        <f t="shared" si="496"/>
        <v>0</v>
      </c>
      <c r="S3581" t="b">
        <f t="shared" si="497"/>
        <v>0</v>
      </c>
      <c r="T3581" t="b">
        <f t="shared" si="498"/>
        <v>0</v>
      </c>
      <c r="U3581" t="b">
        <f t="shared" si="499"/>
        <v>0</v>
      </c>
      <c r="V3581" t="b">
        <f t="shared" si="500"/>
        <v>0</v>
      </c>
      <c r="W3581" t="b">
        <f t="shared" si="501"/>
        <v>1</v>
      </c>
      <c r="X3581" t="b">
        <f t="shared" si="502"/>
        <v>0</v>
      </c>
      <c r="Y3581" t="b">
        <f t="shared" si="503"/>
        <v>0</v>
      </c>
    </row>
    <row r="3582" spans="1:25" x14ac:dyDescent="0.3">
      <c r="A3582">
        <v>3580</v>
      </c>
      <c r="B3582" t="s">
        <v>83</v>
      </c>
      <c r="C3582" t="s">
        <v>114</v>
      </c>
      <c r="D3582" t="s">
        <v>107</v>
      </c>
      <c r="E3582" t="s">
        <v>100</v>
      </c>
      <c r="F3582" t="s">
        <v>87</v>
      </c>
      <c r="G3582" t="s">
        <v>115</v>
      </c>
      <c r="H3582">
        <v>1956</v>
      </c>
      <c r="I3582">
        <v>168</v>
      </c>
      <c r="J3582">
        <v>16.3</v>
      </c>
      <c r="K3582">
        <v>16</v>
      </c>
      <c r="L3582">
        <v>2023</v>
      </c>
      <c r="M3582">
        <v>38877</v>
      </c>
      <c r="N3582">
        <v>1</v>
      </c>
      <c r="O3582">
        <v>0</v>
      </c>
      <c r="P3582">
        <v>11.18</v>
      </c>
      <c r="Q3582" t="b">
        <f t="shared" si="495"/>
        <v>1</v>
      </c>
      <c r="R3582" t="b">
        <f t="shared" si="496"/>
        <v>0</v>
      </c>
      <c r="S3582" t="b">
        <f t="shared" si="497"/>
        <v>0</v>
      </c>
      <c r="T3582" t="b">
        <f t="shared" si="498"/>
        <v>0</v>
      </c>
      <c r="U3582" t="b">
        <f t="shared" si="499"/>
        <v>0</v>
      </c>
      <c r="V3582" t="b">
        <f t="shared" si="500"/>
        <v>1</v>
      </c>
      <c r="W3582" t="b">
        <f t="shared" si="501"/>
        <v>1</v>
      </c>
      <c r="X3582" t="b">
        <f t="shared" si="502"/>
        <v>0</v>
      </c>
      <c r="Y3582" t="b">
        <f t="shared" si="503"/>
        <v>0</v>
      </c>
    </row>
    <row r="3583" spans="1:25" x14ac:dyDescent="0.3">
      <c r="A3583">
        <v>3581</v>
      </c>
      <c r="B3583" t="s">
        <v>83</v>
      </c>
      <c r="C3583" t="s">
        <v>114</v>
      </c>
      <c r="D3583" t="s">
        <v>107</v>
      </c>
      <c r="E3583" t="s">
        <v>100</v>
      </c>
      <c r="F3583" t="s">
        <v>87</v>
      </c>
      <c r="G3583" t="s">
        <v>115</v>
      </c>
      <c r="H3583">
        <v>1956</v>
      </c>
      <c r="I3583">
        <v>168</v>
      </c>
      <c r="J3583">
        <v>16.3</v>
      </c>
      <c r="K3583">
        <v>16</v>
      </c>
      <c r="L3583">
        <v>2025</v>
      </c>
      <c r="M3583">
        <v>24917</v>
      </c>
      <c r="N3583">
        <v>1</v>
      </c>
      <c r="O3583">
        <v>0</v>
      </c>
      <c r="P3583">
        <v>14.25</v>
      </c>
      <c r="Q3583" t="b">
        <f t="shared" si="495"/>
        <v>1</v>
      </c>
      <c r="R3583" t="b">
        <f t="shared" si="496"/>
        <v>0</v>
      </c>
      <c r="S3583" t="b">
        <f t="shared" si="497"/>
        <v>0</v>
      </c>
      <c r="T3583" t="b">
        <f t="shared" si="498"/>
        <v>0</v>
      </c>
      <c r="U3583" t="b">
        <f t="shared" si="499"/>
        <v>0</v>
      </c>
      <c r="V3583" t="b">
        <f t="shared" si="500"/>
        <v>1</v>
      </c>
      <c r="W3583" t="b">
        <f t="shared" si="501"/>
        <v>1</v>
      </c>
      <c r="X3583" t="b">
        <f t="shared" si="502"/>
        <v>0</v>
      </c>
      <c r="Y3583" t="b">
        <f t="shared" si="503"/>
        <v>0</v>
      </c>
    </row>
    <row r="3584" spans="1:25" x14ac:dyDescent="0.3">
      <c r="A3584">
        <v>3582</v>
      </c>
      <c r="B3584" t="s">
        <v>83</v>
      </c>
      <c r="C3584" t="s">
        <v>114</v>
      </c>
      <c r="D3584" t="s">
        <v>107</v>
      </c>
      <c r="E3584" t="s">
        <v>100</v>
      </c>
      <c r="F3584" t="s">
        <v>87</v>
      </c>
      <c r="G3584" t="s">
        <v>115</v>
      </c>
      <c r="H3584">
        <v>1956</v>
      </c>
      <c r="I3584">
        <v>168</v>
      </c>
      <c r="J3584">
        <v>16.3</v>
      </c>
      <c r="K3584">
        <v>16</v>
      </c>
      <c r="L3584">
        <v>2022</v>
      </c>
      <c r="M3584">
        <v>74406</v>
      </c>
      <c r="N3584">
        <v>2</v>
      </c>
      <c r="O3584">
        <v>0</v>
      </c>
      <c r="P3584">
        <v>9.2200000000000006</v>
      </c>
      <c r="Q3584" t="b">
        <f t="shared" si="495"/>
        <v>1</v>
      </c>
      <c r="R3584" t="b">
        <f t="shared" si="496"/>
        <v>0</v>
      </c>
      <c r="S3584" t="b">
        <f t="shared" si="497"/>
        <v>1</v>
      </c>
      <c r="T3584" t="b">
        <f t="shared" si="498"/>
        <v>0</v>
      </c>
      <c r="U3584" t="b">
        <f t="shared" si="499"/>
        <v>0</v>
      </c>
      <c r="V3584" t="b">
        <f t="shared" si="500"/>
        <v>0</v>
      </c>
      <c r="W3584" t="b">
        <f t="shared" si="501"/>
        <v>1</v>
      </c>
      <c r="X3584" t="b">
        <f t="shared" si="502"/>
        <v>0</v>
      </c>
      <c r="Y3584" t="b">
        <f t="shared" si="503"/>
        <v>0</v>
      </c>
    </row>
    <row r="3585" spans="1:25" x14ac:dyDescent="0.3">
      <c r="A3585">
        <v>3583</v>
      </c>
      <c r="B3585" t="s">
        <v>83</v>
      </c>
      <c r="C3585" t="s">
        <v>114</v>
      </c>
      <c r="D3585" t="s">
        <v>107</v>
      </c>
      <c r="E3585" t="s">
        <v>100</v>
      </c>
      <c r="F3585" t="s">
        <v>87</v>
      </c>
      <c r="G3585" t="s">
        <v>115</v>
      </c>
      <c r="H3585">
        <v>1956</v>
      </c>
      <c r="I3585">
        <v>168</v>
      </c>
      <c r="J3585">
        <v>16.3</v>
      </c>
      <c r="K3585">
        <v>16</v>
      </c>
      <c r="L3585">
        <v>2022</v>
      </c>
      <c r="M3585">
        <v>74904</v>
      </c>
      <c r="N3585">
        <v>3</v>
      </c>
      <c r="O3585">
        <v>0</v>
      </c>
      <c r="P3585">
        <v>8.98</v>
      </c>
      <c r="Q3585" t="b">
        <f t="shared" si="495"/>
        <v>1</v>
      </c>
      <c r="R3585" t="b">
        <f t="shared" si="496"/>
        <v>0</v>
      </c>
      <c r="S3585" t="b">
        <f t="shared" si="497"/>
        <v>1</v>
      </c>
      <c r="T3585" t="b">
        <f t="shared" si="498"/>
        <v>0</v>
      </c>
      <c r="U3585" t="b">
        <f t="shared" si="499"/>
        <v>0</v>
      </c>
      <c r="V3585" t="b">
        <f t="shared" si="500"/>
        <v>0</v>
      </c>
      <c r="W3585" t="b">
        <f t="shared" si="501"/>
        <v>1</v>
      </c>
      <c r="X3585" t="b">
        <f t="shared" si="502"/>
        <v>0</v>
      </c>
      <c r="Y3585" t="b">
        <f t="shared" si="503"/>
        <v>0</v>
      </c>
    </row>
    <row r="3586" spans="1:25" x14ac:dyDescent="0.3">
      <c r="A3586">
        <v>3584</v>
      </c>
      <c r="B3586" t="s">
        <v>83</v>
      </c>
      <c r="C3586" t="s">
        <v>114</v>
      </c>
      <c r="D3586" t="s">
        <v>107</v>
      </c>
      <c r="E3586" t="s">
        <v>100</v>
      </c>
      <c r="F3586" t="s">
        <v>87</v>
      </c>
      <c r="G3586" t="s">
        <v>115</v>
      </c>
      <c r="H3586">
        <v>1956</v>
      </c>
      <c r="I3586">
        <v>168</v>
      </c>
      <c r="J3586">
        <v>16.3</v>
      </c>
      <c r="K3586">
        <v>16</v>
      </c>
      <c r="L3586">
        <v>2024</v>
      </c>
      <c r="M3586">
        <v>21045</v>
      </c>
      <c r="N3586">
        <v>1</v>
      </c>
      <c r="O3586">
        <v>0</v>
      </c>
      <c r="P3586">
        <v>13.29</v>
      </c>
      <c r="Q3586" t="b">
        <f t="shared" si="495"/>
        <v>1</v>
      </c>
      <c r="R3586" t="b">
        <f t="shared" si="496"/>
        <v>0</v>
      </c>
      <c r="S3586" t="b">
        <f t="shared" si="497"/>
        <v>0</v>
      </c>
      <c r="T3586" t="b">
        <f t="shared" si="498"/>
        <v>0</v>
      </c>
      <c r="U3586" t="b">
        <f t="shared" si="499"/>
        <v>0</v>
      </c>
      <c r="V3586" t="b">
        <f t="shared" si="500"/>
        <v>1</v>
      </c>
      <c r="W3586" t="b">
        <f t="shared" si="501"/>
        <v>1</v>
      </c>
      <c r="X3586" t="b">
        <f t="shared" si="502"/>
        <v>0</v>
      </c>
      <c r="Y3586" t="b">
        <f t="shared" si="503"/>
        <v>0</v>
      </c>
    </row>
    <row r="3587" spans="1:25" x14ac:dyDescent="0.3">
      <c r="A3587">
        <v>3585</v>
      </c>
      <c r="B3587" t="s">
        <v>83</v>
      </c>
      <c r="C3587" t="s">
        <v>114</v>
      </c>
      <c r="D3587" t="s">
        <v>107</v>
      </c>
      <c r="E3587" t="s">
        <v>100</v>
      </c>
      <c r="F3587" t="s">
        <v>87</v>
      </c>
      <c r="G3587" t="s">
        <v>115</v>
      </c>
      <c r="H3587">
        <v>1956</v>
      </c>
      <c r="I3587">
        <v>168</v>
      </c>
      <c r="J3587">
        <v>16.3</v>
      </c>
      <c r="K3587">
        <v>16</v>
      </c>
      <c r="L3587">
        <v>2026</v>
      </c>
      <c r="M3587">
        <v>4742</v>
      </c>
      <c r="N3587">
        <v>1</v>
      </c>
      <c r="O3587">
        <v>1</v>
      </c>
      <c r="P3587">
        <v>14.88</v>
      </c>
      <c r="Q3587" t="b">
        <f t="shared" si="495"/>
        <v>1</v>
      </c>
      <c r="R3587" t="b">
        <f t="shared" si="496"/>
        <v>0</v>
      </c>
      <c r="S3587" t="b">
        <f t="shared" si="497"/>
        <v>0</v>
      </c>
      <c r="T3587" t="b">
        <f t="shared" si="498"/>
        <v>0</v>
      </c>
      <c r="U3587" t="b">
        <f t="shared" si="499"/>
        <v>0</v>
      </c>
      <c r="V3587" t="b">
        <f t="shared" si="500"/>
        <v>1</v>
      </c>
      <c r="W3587" t="b">
        <f t="shared" si="501"/>
        <v>1</v>
      </c>
      <c r="X3587" t="b">
        <f t="shared" si="502"/>
        <v>0</v>
      </c>
      <c r="Y3587" t="b">
        <f t="shared" si="503"/>
        <v>0</v>
      </c>
    </row>
    <row r="3588" spans="1:25" x14ac:dyDescent="0.3">
      <c r="A3588">
        <v>3586</v>
      </c>
      <c r="B3588" t="s">
        <v>83</v>
      </c>
      <c r="C3588" t="s">
        <v>114</v>
      </c>
      <c r="D3588" t="s">
        <v>107</v>
      </c>
      <c r="E3588" t="s">
        <v>100</v>
      </c>
      <c r="F3588" t="s">
        <v>87</v>
      </c>
      <c r="G3588" t="s">
        <v>115</v>
      </c>
      <c r="H3588">
        <v>1956</v>
      </c>
      <c r="I3588">
        <v>168</v>
      </c>
      <c r="J3588">
        <v>16.3</v>
      </c>
      <c r="K3588">
        <v>16</v>
      </c>
      <c r="L3588">
        <v>2023</v>
      </c>
      <c r="M3588">
        <v>66995</v>
      </c>
      <c r="N3588">
        <v>2</v>
      </c>
      <c r="O3588">
        <v>0</v>
      </c>
      <c r="P3588">
        <v>10.119999999999999</v>
      </c>
      <c r="Q3588" t="b">
        <f t="shared" ref="Q3588:Q3651" si="504">AND(P3588&gt;4,P3588&gt;4)</f>
        <v>1</v>
      </c>
      <c r="R3588" t="b">
        <f t="shared" ref="R3588:R3651" si="505">AND(P3588&gt;4,P3588&lt;5)</f>
        <v>0</v>
      </c>
      <c r="S3588" t="b">
        <f t="shared" ref="S3588:S3651" si="506">M3588&gt;40000</f>
        <v>1</v>
      </c>
      <c r="T3588" t="b">
        <f t="shared" ref="T3588:T3651" si="507">F3588=""</f>
        <v>0</v>
      </c>
      <c r="U3588" t="b">
        <f t="shared" ref="U3588:U3651" si="508">AND(R3588,S3588,T3588)</f>
        <v>0</v>
      </c>
      <c r="V3588" t="b">
        <f t="shared" ref="V3588:V3651" si="509">L3588&gt;2022</f>
        <v>1</v>
      </c>
      <c r="W3588" t="b">
        <f t="shared" ref="W3588:W3651" si="510">P3588&gt;7</f>
        <v>1</v>
      </c>
      <c r="X3588" t="b">
        <f t="shared" ref="X3588:X3651" si="511">F3588="Automatic"</f>
        <v>0</v>
      </c>
      <c r="Y3588" t="b">
        <f t="shared" ref="Y3588:Y3651" si="512">AND(V3588,W3588,X3588)</f>
        <v>0</v>
      </c>
    </row>
    <row r="3589" spans="1:25" x14ac:dyDescent="0.3">
      <c r="A3589">
        <v>3587</v>
      </c>
      <c r="B3589" t="s">
        <v>83</v>
      </c>
      <c r="C3589" t="s">
        <v>114</v>
      </c>
      <c r="D3589" t="s">
        <v>107</v>
      </c>
      <c r="E3589" t="s">
        <v>100</v>
      </c>
      <c r="F3589" t="s">
        <v>87</v>
      </c>
      <c r="G3589" t="s">
        <v>115</v>
      </c>
      <c r="H3589">
        <v>1956</v>
      </c>
      <c r="I3589">
        <v>168</v>
      </c>
      <c r="J3589">
        <v>16.3</v>
      </c>
      <c r="K3589">
        <v>16</v>
      </c>
      <c r="L3589">
        <v>2025</v>
      </c>
      <c r="M3589">
        <v>16824</v>
      </c>
      <c r="N3589">
        <v>2</v>
      </c>
      <c r="O3589">
        <v>0</v>
      </c>
      <c r="P3589">
        <v>14.17</v>
      </c>
      <c r="Q3589" t="b">
        <f t="shared" si="504"/>
        <v>1</v>
      </c>
      <c r="R3589" t="b">
        <f t="shared" si="505"/>
        <v>0</v>
      </c>
      <c r="S3589" t="b">
        <f t="shared" si="506"/>
        <v>0</v>
      </c>
      <c r="T3589" t="b">
        <f t="shared" si="507"/>
        <v>0</v>
      </c>
      <c r="U3589" t="b">
        <f t="shared" si="508"/>
        <v>0</v>
      </c>
      <c r="V3589" t="b">
        <f t="shared" si="509"/>
        <v>1</v>
      </c>
      <c r="W3589" t="b">
        <f t="shared" si="510"/>
        <v>1</v>
      </c>
      <c r="X3589" t="b">
        <f t="shared" si="511"/>
        <v>0</v>
      </c>
      <c r="Y3589" t="b">
        <f t="shared" si="512"/>
        <v>0</v>
      </c>
    </row>
    <row r="3590" spans="1:25" x14ac:dyDescent="0.3">
      <c r="A3590">
        <v>3588</v>
      </c>
      <c r="B3590" t="s">
        <v>83</v>
      </c>
      <c r="C3590" t="s">
        <v>114</v>
      </c>
      <c r="D3590" t="s">
        <v>107</v>
      </c>
      <c r="E3590" t="s">
        <v>100</v>
      </c>
      <c r="F3590" t="s">
        <v>87</v>
      </c>
      <c r="G3590" t="s">
        <v>115</v>
      </c>
      <c r="H3590">
        <v>1956</v>
      </c>
      <c r="I3590">
        <v>168</v>
      </c>
      <c r="J3590">
        <v>16.3</v>
      </c>
      <c r="K3590">
        <v>16</v>
      </c>
      <c r="L3590">
        <v>2021</v>
      </c>
      <c r="M3590">
        <v>54795</v>
      </c>
      <c r="N3590">
        <v>1</v>
      </c>
      <c r="O3590">
        <v>0</v>
      </c>
      <c r="P3590">
        <v>8.1999999999999993</v>
      </c>
      <c r="Q3590" t="b">
        <f t="shared" si="504"/>
        <v>1</v>
      </c>
      <c r="R3590" t="b">
        <f t="shared" si="505"/>
        <v>0</v>
      </c>
      <c r="S3590" t="b">
        <f t="shared" si="506"/>
        <v>1</v>
      </c>
      <c r="T3590" t="b">
        <f t="shared" si="507"/>
        <v>0</v>
      </c>
      <c r="U3590" t="b">
        <f t="shared" si="508"/>
        <v>0</v>
      </c>
      <c r="V3590" t="b">
        <f t="shared" si="509"/>
        <v>0</v>
      </c>
      <c r="W3590" t="b">
        <f t="shared" si="510"/>
        <v>1</v>
      </c>
      <c r="X3590" t="b">
        <f t="shared" si="511"/>
        <v>0</v>
      </c>
      <c r="Y3590" t="b">
        <f t="shared" si="512"/>
        <v>0</v>
      </c>
    </row>
    <row r="3591" spans="1:25" x14ac:dyDescent="0.3">
      <c r="A3591">
        <v>3589</v>
      </c>
      <c r="B3591" t="s">
        <v>83</v>
      </c>
      <c r="C3591" t="s">
        <v>114</v>
      </c>
      <c r="D3591" t="s">
        <v>107</v>
      </c>
      <c r="E3591" t="s">
        <v>100</v>
      </c>
      <c r="F3591" t="s">
        <v>87</v>
      </c>
      <c r="G3591" t="s">
        <v>115</v>
      </c>
      <c r="H3591">
        <v>1956</v>
      </c>
      <c r="I3591">
        <v>168</v>
      </c>
      <c r="J3591">
        <v>16.3</v>
      </c>
      <c r="K3591">
        <v>16</v>
      </c>
      <c r="L3591">
        <v>2021</v>
      </c>
      <c r="M3591">
        <v>85379</v>
      </c>
      <c r="N3591">
        <v>1</v>
      </c>
      <c r="O3591">
        <v>1</v>
      </c>
      <c r="P3591">
        <v>7.47</v>
      </c>
      <c r="Q3591" t="b">
        <f t="shared" si="504"/>
        <v>1</v>
      </c>
      <c r="R3591" t="b">
        <f t="shared" si="505"/>
        <v>0</v>
      </c>
      <c r="S3591" t="b">
        <f t="shared" si="506"/>
        <v>1</v>
      </c>
      <c r="T3591" t="b">
        <f t="shared" si="507"/>
        <v>0</v>
      </c>
      <c r="U3591" t="b">
        <f t="shared" si="508"/>
        <v>0</v>
      </c>
      <c r="V3591" t="b">
        <f t="shared" si="509"/>
        <v>0</v>
      </c>
      <c r="W3591" t="b">
        <f t="shared" si="510"/>
        <v>1</v>
      </c>
      <c r="X3591" t="b">
        <f t="shared" si="511"/>
        <v>0</v>
      </c>
      <c r="Y3591" t="b">
        <f t="shared" si="512"/>
        <v>0</v>
      </c>
    </row>
    <row r="3592" spans="1:25" x14ac:dyDescent="0.3">
      <c r="A3592">
        <v>3590</v>
      </c>
      <c r="B3592" t="s">
        <v>83</v>
      </c>
      <c r="C3592" t="s">
        <v>114</v>
      </c>
      <c r="D3592" t="s">
        <v>107</v>
      </c>
      <c r="E3592" t="s">
        <v>100</v>
      </c>
      <c r="F3592" t="s">
        <v>87</v>
      </c>
      <c r="G3592" t="s">
        <v>115</v>
      </c>
      <c r="H3592">
        <v>1956</v>
      </c>
      <c r="I3592">
        <v>168</v>
      </c>
      <c r="J3592">
        <v>16.3</v>
      </c>
      <c r="K3592">
        <v>16</v>
      </c>
      <c r="L3592">
        <v>2022</v>
      </c>
      <c r="M3592">
        <v>60816</v>
      </c>
      <c r="N3592">
        <v>1</v>
      </c>
      <c r="O3592">
        <v>0</v>
      </c>
      <c r="P3592">
        <v>9.7799999999999994</v>
      </c>
      <c r="Q3592" t="b">
        <f t="shared" si="504"/>
        <v>1</v>
      </c>
      <c r="R3592" t="b">
        <f t="shared" si="505"/>
        <v>0</v>
      </c>
      <c r="S3592" t="b">
        <f t="shared" si="506"/>
        <v>1</v>
      </c>
      <c r="T3592" t="b">
        <f t="shared" si="507"/>
        <v>0</v>
      </c>
      <c r="U3592" t="b">
        <f t="shared" si="508"/>
        <v>0</v>
      </c>
      <c r="V3592" t="b">
        <f t="shared" si="509"/>
        <v>0</v>
      </c>
      <c r="W3592" t="b">
        <f t="shared" si="510"/>
        <v>1</v>
      </c>
      <c r="X3592" t="b">
        <f t="shared" si="511"/>
        <v>0</v>
      </c>
      <c r="Y3592" t="b">
        <f t="shared" si="512"/>
        <v>0</v>
      </c>
    </row>
    <row r="3593" spans="1:25" x14ac:dyDescent="0.3">
      <c r="A3593">
        <v>3591</v>
      </c>
      <c r="B3593" t="s">
        <v>83</v>
      </c>
      <c r="C3593" t="s">
        <v>114</v>
      </c>
      <c r="D3593" t="s">
        <v>107</v>
      </c>
      <c r="E3593" t="s">
        <v>100</v>
      </c>
      <c r="F3593" t="s">
        <v>87</v>
      </c>
      <c r="G3593" t="s">
        <v>115</v>
      </c>
      <c r="H3593">
        <v>1956</v>
      </c>
      <c r="I3593">
        <v>168</v>
      </c>
      <c r="J3593">
        <v>16.3</v>
      </c>
      <c r="K3593">
        <v>16</v>
      </c>
      <c r="L3593">
        <v>2025</v>
      </c>
      <c r="M3593">
        <v>17206</v>
      </c>
      <c r="N3593">
        <v>1</v>
      </c>
      <c r="O3593">
        <v>0</v>
      </c>
      <c r="P3593">
        <v>14.2</v>
      </c>
      <c r="Q3593" t="b">
        <f t="shared" si="504"/>
        <v>1</v>
      </c>
      <c r="R3593" t="b">
        <f t="shared" si="505"/>
        <v>0</v>
      </c>
      <c r="S3593" t="b">
        <f t="shared" si="506"/>
        <v>0</v>
      </c>
      <c r="T3593" t="b">
        <f t="shared" si="507"/>
        <v>0</v>
      </c>
      <c r="U3593" t="b">
        <f t="shared" si="508"/>
        <v>0</v>
      </c>
      <c r="V3593" t="b">
        <f t="shared" si="509"/>
        <v>1</v>
      </c>
      <c r="W3593" t="b">
        <f t="shared" si="510"/>
        <v>1</v>
      </c>
      <c r="X3593" t="b">
        <f t="shared" si="511"/>
        <v>0</v>
      </c>
      <c r="Y3593" t="b">
        <f t="shared" si="512"/>
        <v>0</v>
      </c>
    </row>
    <row r="3594" spans="1:25" x14ac:dyDescent="0.3">
      <c r="A3594">
        <v>3592</v>
      </c>
      <c r="B3594" t="s">
        <v>83</v>
      </c>
      <c r="C3594" t="s">
        <v>114</v>
      </c>
      <c r="D3594" t="s">
        <v>107</v>
      </c>
      <c r="E3594" t="s">
        <v>100</v>
      </c>
      <c r="F3594" t="s">
        <v>87</v>
      </c>
      <c r="G3594" t="s">
        <v>115</v>
      </c>
      <c r="H3594">
        <v>1956</v>
      </c>
      <c r="I3594">
        <v>168</v>
      </c>
      <c r="J3594">
        <v>16.3</v>
      </c>
      <c r="K3594">
        <v>16</v>
      </c>
      <c r="L3594">
        <v>2025</v>
      </c>
      <c r="M3594">
        <v>26429</v>
      </c>
      <c r="N3594">
        <v>1</v>
      </c>
      <c r="O3594">
        <v>0</v>
      </c>
      <c r="P3594">
        <v>14.24</v>
      </c>
      <c r="Q3594" t="b">
        <f t="shared" si="504"/>
        <v>1</v>
      </c>
      <c r="R3594" t="b">
        <f t="shared" si="505"/>
        <v>0</v>
      </c>
      <c r="S3594" t="b">
        <f t="shared" si="506"/>
        <v>0</v>
      </c>
      <c r="T3594" t="b">
        <f t="shared" si="507"/>
        <v>0</v>
      </c>
      <c r="U3594" t="b">
        <f t="shared" si="508"/>
        <v>0</v>
      </c>
      <c r="V3594" t="b">
        <f t="shared" si="509"/>
        <v>1</v>
      </c>
      <c r="W3594" t="b">
        <f t="shared" si="510"/>
        <v>1</v>
      </c>
      <c r="X3594" t="b">
        <f t="shared" si="511"/>
        <v>0</v>
      </c>
      <c r="Y3594" t="b">
        <f t="shared" si="512"/>
        <v>0</v>
      </c>
    </row>
    <row r="3595" spans="1:25" x14ac:dyDescent="0.3">
      <c r="A3595">
        <v>3593</v>
      </c>
      <c r="B3595" t="s">
        <v>83</v>
      </c>
      <c r="C3595" t="s">
        <v>114</v>
      </c>
      <c r="D3595" t="s">
        <v>107</v>
      </c>
      <c r="E3595" t="s">
        <v>100</v>
      </c>
      <c r="F3595" t="s">
        <v>87</v>
      </c>
      <c r="G3595" t="s">
        <v>115</v>
      </c>
      <c r="H3595">
        <v>1956</v>
      </c>
      <c r="I3595">
        <v>168</v>
      </c>
      <c r="J3595">
        <v>16.3</v>
      </c>
      <c r="K3595">
        <v>16</v>
      </c>
      <c r="L3595">
        <v>2023</v>
      </c>
      <c r="M3595">
        <v>65844</v>
      </c>
      <c r="N3595">
        <v>2</v>
      </c>
      <c r="O3595">
        <v>0</v>
      </c>
      <c r="P3595">
        <v>10.71</v>
      </c>
      <c r="Q3595" t="b">
        <f t="shared" si="504"/>
        <v>1</v>
      </c>
      <c r="R3595" t="b">
        <f t="shared" si="505"/>
        <v>0</v>
      </c>
      <c r="S3595" t="b">
        <f t="shared" si="506"/>
        <v>1</v>
      </c>
      <c r="T3595" t="b">
        <f t="shared" si="507"/>
        <v>0</v>
      </c>
      <c r="U3595" t="b">
        <f t="shared" si="508"/>
        <v>0</v>
      </c>
      <c r="V3595" t="b">
        <f t="shared" si="509"/>
        <v>1</v>
      </c>
      <c r="W3595" t="b">
        <f t="shared" si="510"/>
        <v>1</v>
      </c>
      <c r="X3595" t="b">
        <f t="shared" si="511"/>
        <v>0</v>
      </c>
      <c r="Y3595" t="b">
        <f t="shared" si="512"/>
        <v>0</v>
      </c>
    </row>
    <row r="3596" spans="1:25" x14ac:dyDescent="0.3">
      <c r="A3596">
        <v>3594</v>
      </c>
      <c r="B3596" t="s">
        <v>83</v>
      </c>
      <c r="C3596" t="s">
        <v>114</v>
      </c>
      <c r="D3596" t="s">
        <v>107</v>
      </c>
      <c r="E3596" t="s">
        <v>100</v>
      </c>
      <c r="F3596" t="s">
        <v>87</v>
      </c>
      <c r="G3596" t="s">
        <v>115</v>
      </c>
      <c r="H3596">
        <v>1956</v>
      </c>
      <c r="I3596">
        <v>168</v>
      </c>
      <c r="J3596">
        <v>16.3</v>
      </c>
      <c r="K3596">
        <v>16</v>
      </c>
      <c r="L3596">
        <v>2021</v>
      </c>
      <c r="M3596">
        <v>109065</v>
      </c>
      <c r="N3596">
        <v>2</v>
      </c>
      <c r="O3596">
        <v>1</v>
      </c>
      <c r="P3596">
        <v>6.7</v>
      </c>
      <c r="Q3596" t="b">
        <f t="shared" si="504"/>
        <v>1</v>
      </c>
      <c r="R3596" t="b">
        <f t="shared" si="505"/>
        <v>0</v>
      </c>
      <c r="S3596" t="b">
        <f t="shared" si="506"/>
        <v>1</v>
      </c>
      <c r="T3596" t="b">
        <f t="shared" si="507"/>
        <v>0</v>
      </c>
      <c r="U3596" t="b">
        <f t="shared" si="508"/>
        <v>0</v>
      </c>
      <c r="V3596" t="b">
        <f t="shared" si="509"/>
        <v>0</v>
      </c>
      <c r="W3596" t="b">
        <f t="shared" si="510"/>
        <v>0</v>
      </c>
      <c r="X3596" t="b">
        <f t="shared" si="511"/>
        <v>0</v>
      </c>
      <c r="Y3596" t="b">
        <f t="shared" si="512"/>
        <v>0</v>
      </c>
    </row>
    <row r="3597" spans="1:25" x14ac:dyDescent="0.3">
      <c r="A3597">
        <v>3595</v>
      </c>
      <c r="B3597" t="s">
        <v>83</v>
      </c>
      <c r="C3597" t="s">
        <v>114</v>
      </c>
      <c r="D3597" t="s">
        <v>107</v>
      </c>
      <c r="E3597" t="s">
        <v>100</v>
      </c>
      <c r="F3597" t="s">
        <v>87</v>
      </c>
      <c r="G3597" t="s">
        <v>115</v>
      </c>
      <c r="H3597">
        <v>1956</v>
      </c>
      <c r="I3597">
        <v>168</v>
      </c>
      <c r="J3597">
        <v>16.3</v>
      </c>
      <c r="K3597">
        <v>16</v>
      </c>
      <c r="L3597">
        <v>2024</v>
      </c>
      <c r="M3597">
        <v>23734</v>
      </c>
      <c r="N3597">
        <v>1</v>
      </c>
      <c r="O3597">
        <v>0</v>
      </c>
      <c r="P3597">
        <v>12.62</v>
      </c>
      <c r="Q3597" t="b">
        <f t="shared" si="504"/>
        <v>1</v>
      </c>
      <c r="R3597" t="b">
        <f t="shared" si="505"/>
        <v>0</v>
      </c>
      <c r="S3597" t="b">
        <f t="shared" si="506"/>
        <v>0</v>
      </c>
      <c r="T3597" t="b">
        <f t="shared" si="507"/>
        <v>0</v>
      </c>
      <c r="U3597" t="b">
        <f t="shared" si="508"/>
        <v>0</v>
      </c>
      <c r="V3597" t="b">
        <f t="shared" si="509"/>
        <v>1</v>
      </c>
      <c r="W3597" t="b">
        <f t="shared" si="510"/>
        <v>1</v>
      </c>
      <c r="X3597" t="b">
        <f t="shared" si="511"/>
        <v>0</v>
      </c>
      <c r="Y3597" t="b">
        <f t="shared" si="512"/>
        <v>0</v>
      </c>
    </row>
    <row r="3598" spans="1:25" x14ac:dyDescent="0.3">
      <c r="A3598">
        <v>3596</v>
      </c>
      <c r="B3598" t="s">
        <v>83</v>
      </c>
      <c r="C3598" t="s">
        <v>114</v>
      </c>
      <c r="D3598" t="s">
        <v>107</v>
      </c>
      <c r="E3598" t="s">
        <v>100</v>
      </c>
      <c r="F3598" t="s">
        <v>87</v>
      </c>
      <c r="G3598" t="s">
        <v>115</v>
      </c>
      <c r="H3598">
        <v>1956</v>
      </c>
      <c r="I3598">
        <v>168</v>
      </c>
      <c r="J3598">
        <v>16.3</v>
      </c>
      <c r="K3598">
        <v>16</v>
      </c>
      <c r="L3598">
        <v>2022</v>
      </c>
      <c r="M3598">
        <v>64054</v>
      </c>
      <c r="N3598">
        <v>3</v>
      </c>
      <c r="O3598">
        <v>0</v>
      </c>
      <c r="P3598">
        <v>9.1300000000000008</v>
      </c>
      <c r="Q3598" t="b">
        <f t="shared" si="504"/>
        <v>1</v>
      </c>
      <c r="R3598" t="b">
        <f t="shared" si="505"/>
        <v>0</v>
      </c>
      <c r="S3598" t="b">
        <f t="shared" si="506"/>
        <v>1</v>
      </c>
      <c r="T3598" t="b">
        <f t="shared" si="507"/>
        <v>0</v>
      </c>
      <c r="U3598" t="b">
        <f t="shared" si="508"/>
        <v>0</v>
      </c>
      <c r="V3598" t="b">
        <f t="shared" si="509"/>
        <v>0</v>
      </c>
      <c r="W3598" t="b">
        <f t="shared" si="510"/>
        <v>1</v>
      </c>
      <c r="X3598" t="b">
        <f t="shared" si="511"/>
        <v>0</v>
      </c>
      <c r="Y3598" t="b">
        <f t="shared" si="512"/>
        <v>0</v>
      </c>
    </row>
    <row r="3599" spans="1:25" x14ac:dyDescent="0.3">
      <c r="A3599">
        <v>3597</v>
      </c>
      <c r="B3599" t="s">
        <v>83</v>
      </c>
      <c r="C3599" t="s">
        <v>114</v>
      </c>
      <c r="D3599" t="s">
        <v>107</v>
      </c>
      <c r="E3599" t="s">
        <v>100</v>
      </c>
      <c r="F3599" t="s">
        <v>87</v>
      </c>
      <c r="G3599" t="s">
        <v>115</v>
      </c>
      <c r="H3599">
        <v>1956</v>
      </c>
      <c r="I3599">
        <v>168</v>
      </c>
      <c r="J3599">
        <v>16.3</v>
      </c>
      <c r="K3599">
        <v>16</v>
      </c>
      <c r="L3599">
        <v>2020</v>
      </c>
      <c r="M3599">
        <v>94007</v>
      </c>
      <c r="N3599">
        <v>2</v>
      </c>
      <c r="O3599">
        <v>0</v>
      </c>
      <c r="P3599">
        <v>6.51</v>
      </c>
      <c r="Q3599" t="b">
        <f t="shared" si="504"/>
        <v>1</v>
      </c>
      <c r="R3599" t="b">
        <f t="shared" si="505"/>
        <v>0</v>
      </c>
      <c r="S3599" t="b">
        <f t="shared" si="506"/>
        <v>1</v>
      </c>
      <c r="T3599" t="b">
        <f t="shared" si="507"/>
        <v>0</v>
      </c>
      <c r="U3599" t="b">
        <f t="shared" si="508"/>
        <v>0</v>
      </c>
      <c r="V3599" t="b">
        <f t="shared" si="509"/>
        <v>0</v>
      </c>
      <c r="W3599" t="b">
        <f t="shared" si="510"/>
        <v>0</v>
      </c>
      <c r="X3599" t="b">
        <f t="shared" si="511"/>
        <v>0</v>
      </c>
      <c r="Y3599" t="b">
        <f t="shared" si="512"/>
        <v>0</v>
      </c>
    </row>
    <row r="3600" spans="1:25" x14ac:dyDescent="0.3">
      <c r="A3600">
        <v>3598</v>
      </c>
      <c r="B3600" t="s">
        <v>83</v>
      </c>
      <c r="C3600" t="s">
        <v>114</v>
      </c>
      <c r="D3600" t="s">
        <v>107</v>
      </c>
      <c r="E3600" t="s">
        <v>100</v>
      </c>
      <c r="F3600" t="s">
        <v>87</v>
      </c>
      <c r="G3600" t="s">
        <v>115</v>
      </c>
      <c r="H3600">
        <v>1956</v>
      </c>
      <c r="I3600">
        <v>168</v>
      </c>
      <c r="J3600">
        <v>16.3</v>
      </c>
      <c r="K3600">
        <v>16</v>
      </c>
      <c r="L3600">
        <v>2020</v>
      </c>
      <c r="M3600">
        <v>81039</v>
      </c>
      <c r="N3600">
        <v>1</v>
      </c>
      <c r="O3600">
        <v>0</v>
      </c>
      <c r="P3600">
        <v>6.84</v>
      </c>
      <c r="Q3600" t="b">
        <f t="shared" si="504"/>
        <v>1</v>
      </c>
      <c r="R3600" t="b">
        <f t="shared" si="505"/>
        <v>0</v>
      </c>
      <c r="S3600" t="b">
        <f t="shared" si="506"/>
        <v>1</v>
      </c>
      <c r="T3600" t="b">
        <f t="shared" si="507"/>
        <v>0</v>
      </c>
      <c r="U3600" t="b">
        <f t="shared" si="508"/>
        <v>0</v>
      </c>
      <c r="V3600" t="b">
        <f t="shared" si="509"/>
        <v>0</v>
      </c>
      <c r="W3600" t="b">
        <f t="shared" si="510"/>
        <v>0</v>
      </c>
      <c r="X3600" t="b">
        <f t="shared" si="511"/>
        <v>0</v>
      </c>
      <c r="Y3600" t="b">
        <f t="shared" si="512"/>
        <v>0</v>
      </c>
    </row>
    <row r="3601" spans="1:25" x14ac:dyDescent="0.3">
      <c r="A3601">
        <v>3599</v>
      </c>
      <c r="B3601" t="s">
        <v>83</v>
      </c>
      <c r="C3601" t="s">
        <v>114</v>
      </c>
      <c r="D3601" t="s">
        <v>107</v>
      </c>
      <c r="E3601" t="s">
        <v>100</v>
      </c>
      <c r="F3601" t="s">
        <v>87</v>
      </c>
      <c r="G3601" t="s">
        <v>115</v>
      </c>
      <c r="H3601">
        <v>1956</v>
      </c>
      <c r="I3601">
        <v>168</v>
      </c>
      <c r="J3601">
        <v>16.3</v>
      </c>
      <c r="K3601">
        <v>16</v>
      </c>
      <c r="L3601">
        <v>2025</v>
      </c>
      <c r="M3601">
        <v>23272</v>
      </c>
      <c r="N3601">
        <v>1</v>
      </c>
      <c r="O3601">
        <v>0</v>
      </c>
      <c r="P3601">
        <v>14.55</v>
      </c>
      <c r="Q3601" t="b">
        <f t="shared" si="504"/>
        <v>1</v>
      </c>
      <c r="R3601" t="b">
        <f t="shared" si="505"/>
        <v>0</v>
      </c>
      <c r="S3601" t="b">
        <f t="shared" si="506"/>
        <v>0</v>
      </c>
      <c r="T3601" t="b">
        <f t="shared" si="507"/>
        <v>0</v>
      </c>
      <c r="U3601" t="b">
        <f t="shared" si="508"/>
        <v>0</v>
      </c>
      <c r="V3601" t="b">
        <f t="shared" si="509"/>
        <v>1</v>
      </c>
      <c r="W3601" t="b">
        <f t="shared" si="510"/>
        <v>1</v>
      </c>
      <c r="X3601" t="b">
        <f t="shared" si="511"/>
        <v>0</v>
      </c>
      <c r="Y3601" t="b">
        <f t="shared" si="512"/>
        <v>0</v>
      </c>
    </row>
    <row r="3602" spans="1:25" x14ac:dyDescent="0.3">
      <c r="A3602">
        <v>3600</v>
      </c>
      <c r="B3602" t="s">
        <v>83</v>
      </c>
      <c r="C3602" t="s">
        <v>114</v>
      </c>
      <c r="D3602" t="s">
        <v>107</v>
      </c>
      <c r="E3602" t="s">
        <v>100</v>
      </c>
      <c r="F3602" t="s">
        <v>87</v>
      </c>
      <c r="G3602" t="s">
        <v>115</v>
      </c>
      <c r="H3602">
        <v>1956</v>
      </c>
      <c r="I3602">
        <v>168</v>
      </c>
      <c r="J3602">
        <v>16.3</v>
      </c>
      <c r="K3602">
        <v>16</v>
      </c>
      <c r="L3602">
        <v>2025</v>
      </c>
      <c r="M3602">
        <v>25293</v>
      </c>
      <c r="N3602">
        <v>1</v>
      </c>
      <c r="O3602">
        <v>1</v>
      </c>
      <c r="P3602">
        <v>13.13</v>
      </c>
      <c r="Q3602" t="b">
        <f t="shared" si="504"/>
        <v>1</v>
      </c>
      <c r="R3602" t="b">
        <f t="shared" si="505"/>
        <v>0</v>
      </c>
      <c r="S3602" t="b">
        <f t="shared" si="506"/>
        <v>0</v>
      </c>
      <c r="T3602" t="b">
        <f t="shared" si="507"/>
        <v>0</v>
      </c>
      <c r="U3602" t="b">
        <f t="shared" si="508"/>
        <v>0</v>
      </c>
      <c r="V3602" t="b">
        <f t="shared" si="509"/>
        <v>1</v>
      </c>
      <c r="W3602" t="b">
        <f t="shared" si="510"/>
        <v>1</v>
      </c>
      <c r="X3602" t="b">
        <f t="shared" si="511"/>
        <v>0</v>
      </c>
      <c r="Y3602" t="b">
        <f t="shared" si="512"/>
        <v>0</v>
      </c>
    </row>
    <row r="3603" spans="1:25" x14ac:dyDescent="0.3">
      <c r="A3603">
        <v>3601</v>
      </c>
      <c r="B3603" t="s">
        <v>83</v>
      </c>
      <c r="C3603" t="s">
        <v>114</v>
      </c>
      <c r="D3603" t="s">
        <v>116</v>
      </c>
      <c r="E3603" t="s">
        <v>100</v>
      </c>
      <c r="F3603" t="s">
        <v>91</v>
      </c>
      <c r="G3603" t="s">
        <v>115</v>
      </c>
      <c r="H3603">
        <v>1956</v>
      </c>
      <c r="I3603">
        <v>168</v>
      </c>
      <c r="J3603">
        <v>14.5</v>
      </c>
      <c r="K3603">
        <v>27</v>
      </c>
      <c r="L3603">
        <v>2024</v>
      </c>
      <c r="M3603">
        <v>47526</v>
      </c>
      <c r="N3603">
        <v>1</v>
      </c>
      <c r="O3603">
        <v>0</v>
      </c>
      <c r="P3603">
        <v>21.19</v>
      </c>
      <c r="Q3603" t="b">
        <f t="shared" si="504"/>
        <v>1</v>
      </c>
      <c r="R3603" t="b">
        <f t="shared" si="505"/>
        <v>0</v>
      </c>
      <c r="S3603" t="b">
        <f t="shared" si="506"/>
        <v>1</v>
      </c>
      <c r="T3603" t="b">
        <f t="shared" si="507"/>
        <v>0</v>
      </c>
      <c r="U3603" t="b">
        <f t="shared" si="508"/>
        <v>0</v>
      </c>
      <c r="V3603" t="b">
        <f t="shared" si="509"/>
        <v>1</v>
      </c>
      <c r="W3603" t="b">
        <f t="shared" si="510"/>
        <v>1</v>
      </c>
      <c r="X3603" t="b">
        <f t="shared" si="511"/>
        <v>1</v>
      </c>
      <c r="Y3603" t="b">
        <f t="shared" si="512"/>
        <v>1</v>
      </c>
    </row>
    <row r="3604" spans="1:25" x14ac:dyDescent="0.3">
      <c r="A3604">
        <v>3602</v>
      </c>
      <c r="B3604" t="s">
        <v>83</v>
      </c>
      <c r="C3604" t="s">
        <v>114</v>
      </c>
      <c r="D3604" t="s">
        <v>116</v>
      </c>
      <c r="E3604" t="s">
        <v>100</v>
      </c>
      <c r="F3604" t="s">
        <v>91</v>
      </c>
      <c r="G3604" t="s">
        <v>115</v>
      </c>
      <c r="H3604">
        <v>1956</v>
      </c>
      <c r="I3604">
        <v>168</v>
      </c>
      <c r="J3604">
        <v>14.5</v>
      </c>
      <c r="K3604">
        <v>27</v>
      </c>
      <c r="L3604">
        <v>2020</v>
      </c>
      <c r="M3604">
        <v>84872</v>
      </c>
      <c r="N3604">
        <v>1</v>
      </c>
      <c r="O3604">
        <v>0</v>
      </c>
      <c r="P3604">
        <v>11.56</v>
      </c>
      <c r="Q3604" t="b">
        <f t="shared" si="504"/>
        <v>1</v>
      </c>
      <c r="R3604" t="b">
        <f t="shared" si="505"/>
        <v>0</v>
      </c>
      <c r="S3604" t="b">
        <f t="shared" si="506"/>
        <v>1</v>
      </c>
      <c r="T3604" t="b">
        <f t="shared" si="507"/>
        <v>0</v>
      </c>
      <c r="U3604" t="b">
        <f t="shared" si="508"/>
        <v>0</v>
      </c>
      <c r="V3604" t="b">
        <f t="shared" si="509"/>
        <v>0</v>
      </c>
      <c r="W3604" t="b">
        <f t="shared" si="510"/>
        <v>1</v>
      </c>
      <c r="X3604" t="b">
        <f t="shared" si="511"/>
        <v>1</v>
      </c>
      <c r="Y3604" t="b">
        <f t="shared" si="512"/>
        <v>0</v>
      </c>
    </row>
    <row r="3605" spans="1:25" x14ac:dyDescent="0.3">
      <c r="A3605">
        <v>3603</v>
      </c>
      <c r="B3605" t="s">
        <v>83</v>
      </c>
      <c r="C3605" t="s">
        <v>114</v>
      </c>
      <c r="D3605" t="s">
        <v>116</v>
      </c>
      <c r="E3605" t="s">
        <v>100</v>
      </c>
      <c r="F3605" t="s">
        <v>91</v>
      </c>
      <c r="G3605" t="s">
        <v>115</v>
      </c>
      <c r="H3605">
        <v>1956</v>
      </c>
      <c r="I3605">
        <v>168</v>
      </c>
      <c r="J3605">
        <v>14.5</v>
      </c>
      <c r="K3605">
        <v>27</v>
      </c>
      <c r="L3605">
        <v>2024</v>
      </c>
      <c r="M3605">
        <v>46070</v>
      </c>
      <c r="N3605">
        <v>1</v>
      </c>
      <c r="O3605">
        <v>0</v>
      </c>
      <c r="P3605">
        <v>20.86</v>
      </c>
      <c r="Q3605" t="b">
        <f t="shared" si="504"/>
        <v>1</v>
      </c>
      <c r="R3605" t="b">
        <f t="shared" si="505"/>
        <v>0</v>
      </c>
      <c r="S3605" t="b">
        <f t="shared" si="506"/>
        <v>1</v>
      </c>
      <c r="T3605" t="b">
        <f t="shared" si="507"/>
        <v>0</v>
      </c>
      <c r="U3605" t="b">
        <f t="shared" si="508"/>
        <v>0</v>
      </c>
      <c r="V3605" t="b">
        <f t="shared" si="509"/>
        <v>1</v>
      </c>
      <c r="W3605" t="b">
        <f t="shared" si="510"/>
        <v>1</v>
      </c>
      <c r="X3605" t="b">
        <f t="shared" si="511"/>
        <v>1</v>
      </c>
      <c r="Y3605" t="b">
        <f t="shared" si="512"/>
        <v>1</v>
      </c>
    </row>
    <row r="3606" spans="1:25" x14ac:dyDescent="0.3">
      <c r="A3606">
        <v>3604</v>
      </c>
      <c r="B3606" t="s">
        <v>83</v>
      </c>
      <c r="C3606" t="s">
        <v>114</v>
      </c>
      <c r="D3606" t="s">
        <v>116</v>
      </c>
      <c r="E3606" t="s">
        <v>100</v>
      </c>
      <c r="F3606" t="s">
        <v>91</v>
      </c>
      <c r="G3606" t="s">
        <v>115</v>
      </c>
      <c r="H3606">
        <v>1956</v>
      </c>
      <c r="I3606">
        <v>168</v>
      </c>
      <c r="J3606">
        <v>14.5</v>
      </c>
      <c r="K3606">
        <v>27</v>
      </c>
      <c r="L3606">
        <v>2022</v>
      </c>
      <c r="M3606">
        <v>65125</v>
      </c>
      <c r="N3606">
        <v>2</v>
      </c>
      <c r="O3606">
        <v>0</v>
      </c>
      <c r="P3606">
        <v>15.73</v>
      </c>
      <c r="Q3606" t="b">
        <f t="shared" si="504"/>
        <v>1</v>
      </c>
      <c r="R3606" t="b">
        <f t="shared" si="505"/>
        <v>0</v>
      </c>
      <c r="S3606" t="b">
        <f t="shared" si="506"/>
        <v>1</v>
      </c>
      <c r="T3606" t="b">
        <f t="shared" si="507"/>
        <v>0</v>
      </c>
      <c r="U3606" t="b">
        <f t="shared" si="508"/>
        <v>0</v>
      </c>
      <c r="V3606" t="b">
        <f t="shared" si="509"/>
        <v>0</v>
      </c>
      <c r="W3606" t="b">
        <f t="shared" si="510"/>
        <v>1</v>
      </c>
      <c r="X3606" t="b">
        <f t="shared" si="511"/>
        <v>1</v>
      </c>
      <c r="Y3606" t="b">
        <f t="shared" si="512"/>
        <v>0</v>
      </c>
    </row>
    <row r="3607" spans="1:25" x14ac:dyDescent="0.3">
      <c r="A3607">
        <v>3605</v>
      </c>
      <c r="B3607" t="s">
        <v>83</v>
      </c>
      <c r="C3607" t="s">
        <v>114</v>
      </c>
      <c r="D3607" t="s">
        <v>116</v>
      </c>
      <c r="E3607" t="s">
        <v>100</v>
      </c>
      <c r="F3607" t="s">
        <v>91</v>
      </c>
      <c r="G3607" t="s">
        <v>115</v>
      </c>
      <c r="H3607">
        <v>1956</v>
      </c>
      <c r="I3607">
        <v>168</v>
      </c>
      <c r="J3607">
        <v>14.5</v>
      </c>
      <c r="K3607">
        <v>27</v>
      </c>
      <c r="L3607">
        <v>2026</v>
      </c>
      <c r="M3607">
        <v>5502</v>
      </c>
      <c r="N3607">
        <v>3</v>
      </c>
      <c r="O3607">
        <v>0</v>
      </c>
      <c r="P3607">
        <v>26.19</v>
      </c>
      <c r="Q3607" t="b">
        <f t="shared" si="504"/>
        <v>1</v>
      </c>
      <c r="R3607" t="b">
        <f t="shared" si="505"/>
        <v>0</v>
      </c>
      <c r="S3607" t="b">
        <f t="shared" si="506"/>
        <v>0</v>
      </c>
      <c r="T3607" t="b">
        <f t="shared" si="507"/>
        <v>0</v>
      </c>
      <c r="U3607" t="b">
        <f t="shared" si="508"/>
        <v>0</v>
      </c>
      <c r="V3607" t="b">
        <f t="shared" si="509"/>
        <v>1</v>
      </c>
      <c r="W3607" t="b">
        <f t="shared" si="510"/>
        <v>1</v>
      </c>
      <c r="X3607" t="b">
        <f t="shared" si="511"/>
        <v>1</v>
      </c>
      <c r="Y3607" t="b">
        <f t="shared" si="512"/>
        <v>1</v>
      </c>
    </row>
    <row r="3608" spans="1:25" x14ac:dyDescent="0.3">
      <c r="A3608">
        <v>3606</v>
      </c>
      <c r="B3608" t="s">
        <v>83</v>
      </c>
      <c r="C3608" t="s">
        <v>114</v>
      </c>
      <c r="D3608" t="s">
        <v>116</v>
      </c>
      <c r="E3608" t="s">
        <v>100</v>
      </c>
      <c r="F3608" t="s">
        <v>91</v>
      </c>
      <c r="G3608" t="s">
        <v>115</v>
      </c>
      <c r="H3608">
        <v>1956</v>
      </c>
      <c r="I3608">
        <v>168</v>
      </c>
      <c r="J3608">
        <v>14.5</v>
      </c>
      <c r="K3608">
        <v>27</v>
      </c>
      <c r="L3608">
        <v>2022</v>
      </c>
      <c r="M3608">
        <v>51187</v>
      </c>
      <c r="N3608">
        <v>1</v>
      </c>
      <c r="O3608">
        <v>0</v>
      </c>
      <c r="P3608">
        <v>16.63</v>
      </c>
      <c r="Q3608" t="b">
        <f t="shared" si="504"/>
        <v>1</v>
      </c>
      <c r="R3608" t="b">
        <f t="shared" si="505"/>
        <v>0</v>
      </c>
      <c r="S3608" t="b">
        <f t="shared" si="506"/>
        <v>1</v>
      </c>
      <c r="T3608" t="b">
        <f t="shared" si="507"/>
        <v>0</v>
      </c>
      <c r="U3608" t="b">
        <f t="shared" si="508"/>
        <v>0</v>
      </c>
      <c r="V3608" t="b">
        <f t="shared" si="509"/>
        <v>0</v>
      </c>
      <c r="W3608" t="b">
        <f t="shared" si="510"/>
        <v>1</v>
      </c>
      <c r="X3608" t="b">
        <f t="shared" si="511"/>
        <v>1</v>
      </c>
      <c r="Y3608" t="b">
        <f t="shared" si="512"/>
        <v>0</v>
      </c>
    </row>
    <row r="3609" spans="1:25" x14ac:dyDescent="0.3">
      <c r="A3609">
        <v>3607</v>
      </c>
      <c r="B3609" t="s">
        <v>83</v>
      </c>
      <c r="C3609" t="s">
        <v>114</v>
      </c>
      <c r="D3609" t="s">
        <v>116</v>
      </c>
      <c r="E3609" t="s">
        <v>100</v>
      </c>
      <c r="F3609" t="s">
        <v>91</v>
      </c>
      <c r="G3609" t="s">
        <v>115</v>
      </c>
      <c r="H3609">
        <v>1956</v>
      </c>
      <c r="I3609">
        <v>168</v>
      </c>
      <c r="J3609">
        <v>14.5</v>
      </c>
      <c r="K3609">
        <v>27</v>
      </c>
      <c r="L3609">
        <v>2024</v>
      </c>
      <c r="M3609">
        <v>27783</v>
      </c>
      <c r="N3609">
        <v>1</v>
      </c>
      <c r="O3609">
        <v>0</v>
      </c>
      <c r="P3609">
        <v>21.87</v>
      </c>
      <c r="Q3609" t="b">
        <f t="shared" si="504"/>
        <v>1</v>
      </c>
      <c r="R3609" t="b">
        <f t="shared" si="505"/>
        <v>0</v>
      </c>
      <c r="S3609" t="b">
        <f t="shared" si="506"/>
        <v>0</v>
      </c>
      <c r="T3609" t="b">
        <f t="shared" si="507"/>
        <v>0</v>
      </c>
      <c r="U3609" t="b">
        <f t="shared" si="508"/>
        <v>0</v>
      </c>
      <c r="V3609" t="b">
        <f t="shared" si="509"/>
        <v>1</v>
      </c>
      <c r="W3609" t="b">
        <f t="shared" si="510"/>
        <v>1</v>
      </c>
      <c r="X3609" t="b">
        <f t="shared" si="511"/>
        <v>1</v>
      </c>
      <c r="Y3609" t="b">
        <f t="shared" si="512"/>
        <v>1</v>
      </c>
    </row>
    <row r="3610" spans="1:25" x14ac:dyDescent="0.3">
      <c r="A3610">
        <v>3608</v>
      </c>
      <c r="B3610" t="s">
        <v>83</v>
      </c>
      <c r="C3610" t="s">
        <v>114</v>
      </c>
      <c r="D3610" t="s">
        <v>116</v>
      </c>
      <c r="E3610" t="s">
        <v>100</v>
      </c>
      <c r="F3610" t="s">
        <v>91</v>
      </c>
      <c r="G3610" t="s">
        <v>115</v>
      </c>
      <c r="H3610">
        <v>1956</v>
      </c>
      <c r="I3610">
        <v>168</v>
      </c>
      <c r="J3610">
        <v>14.5</v>
      </c>
      <c r="K3610">
        <v>27</v>
      </c>
      <c r="L3610">
        <v>2023</v>
      </c>
      <c r="M3610">
        <v>36559</v>
      </c>
      <c r="N3610">
        <v>1</v>
      </c>
      <c r="O3610">
        <v>0</v>
      </c>
      <c r="P3610">
        <v>19.190000000000001</v>
      </c>
      <c r="Q3610" t="b">
        <f t="shared" si="504"/>
        <v>1</v>
      </c>
      <c r="R3610" t="b">
        <f t="shared" si="505"/>
        <v>0</v>
      </c>
      <c r="S3610" t="b">
        <f t="shared" si="506"/>
        <v>0</v>
      </c>
      <c r="T3610" t="b">
        <f t="shared" si="507"/>
        <v>0</v>
      </c>
      <c r="U3610" t="b">
        <f t="shared" si="508"/>
        <v>0</v>
      </c>
      <c r="V3610" t="b">
        <f t="shared" si="509"/>
        <v>1</v>
      </c>
      <c r="W3610" t="b">
        <f t="shared" si="510"/>
        <v>1</v>
      </c>
      <c r="X3610" t="b">
        <f t="shared" si="511"/>
        <v>1</v>
      </c>
      <c r="Y3610" t="b">
        <f t="shared" si="512"/>
        <v>1</v>
      </c>
    </row>
    <row r="3611" spans="1:25" x14ac:dyDescent="0.3">
      <c r="A3611">
        <v>3609</v>
      </c>
      <c r="B3611" t="s">
        <v>83</v>
      </c>
      <c r="C3611" t="s">
        <v>114</v>
      </c>
      <c r="D3611" t="s">
        <v>116</v>
      </c>
      <c r="E3611" t="s">
        <v>100</v>
      </c>
      <c r="F3611" t="s">
        <v>91</v>
      </c>
      <c r="G3611" t="s">
        <v>115</v>
      </c>
      <c r="H3611">
        <v>1956</v>
      </c>
      <c r="I3611">
        <v>168</v>
      </c>
      <c r="J3611">
        <v>14.5</v>
      </c>
      <c r="K3611">
        <v>27</v>
      </c>
      <c r="L3611">
        <v>2026</v>
      </c>
      <c r="M3611">
        <v>6258</v>
      </c>
      <c r="N3611">
        <v>1</v>
      </c>
      <c r="O3611">
        <v>0</v>
      </c>
      <c r="P3611">
        <v>26.97</v>
      </c>
      <c r="Q3611" t="b">
        <f t="shared" si="504"/>
        <v>1</v>
      </c>
      <c r="R3611" t="b">
        <f t="shared" si="505"/>
        <v>0</v>
      </c>
      <c r="S3611" t="b">
        <f t="shared" si="506"/>
        <v>0</v>
      </c>
      <c r="T3611" t="b">
        <f t="shared" si="507"/>
        <v>0</v>
      </c>
      <c r="U3611" t="b">
        <f t="shared" si="508"/>
        <v>0</v>
      </c>
      <c r="V3611" t="b">
        <f t="shared" si="509"/>
        <v>1</v>
      </c>
      <c r="W3611" t="b">
        <f t="shared" si="510"/>
        <v>1</v>
      </c>
      <c r="X3611" t="b">
        <f t="shared" si="511"/>
        <v>1</v>
      </c>
      <c r="Y3611" t="b">
        <f t="shared" si="512"/>
        <v>1</v>
      </c>
    </row>
    <row r="3612" spans="1:25" x14ac:dyDescent="0.3">
      <c r="A3612">
        <v>3610</v>
      </c>
      <c r="B3612" t="s">
        <v>83</v>
      </c>
      <c r="C3612" t="s">
        <v>114</v>
      </c>
      <c r="D3612" t="s">
        <v>116</v>
      </c>
      <c r="E3612" t="s">
        <v>100</v>
      </c>
      <c r="F3612" t="s">
        <v>91</v>
      </c>
      <c r="G3612" t="s">
        <v>115</v>
      </c>
      <c r="H3612">
        <v>1956</v>
      </c>
      <c r="I3612">
        <v>168</v>
      </c>
      <c r="J3612">
        <v>14.5</v>
      </c>
      <c r="K3612">
        <v>27</v>
      </c>
      <c r="L3612">
        <v>2025</v>
      </c>
      <c r="M3612">
        <v>14666</v>
      </c>
      <c r="N3612">
        <v>2</v>
      </c>
      <c r="O3612">
        <v>0</v>
      </c>
      <c r="P3612">
        <v>23.87</v>
      </c>
      <c r="Q3612" t="b">
        <f t="shared" si="504"/>
        <v>1</v>
      </c>
      <c r="R3612" t="b">
        <f t="shared" si="505"/>
        <v>0</v>
      </c>
      <c r="S3612" t="b">
        <f t="shared" si="506"/>
        <v>0</v>
      </c>
      <c r="T3612" t="b">
        <f t="shared" si="507"/>
        <v>0</v>
      </c>
      <c r="U3612" t="b">
        <f t="shared" si="508"/>
        <v>0</v>
      </c>
      <c r="V3612" t="b">
        <f t="shared" si="509"/>
        <v>1</v>
      </c>
      <c r="W3612" t="b">
        <f t="shared" si="510"/>
        <v>1</v>
      </c>
      <c r="X3612" t="b">
        <f t="shared" si="511"/>
        <v>1</v>
      </c>
      <c r="Y3612" t="b">
        <f t="shared" si="512"/>
        <v>1</v>
      </c>
    </row>
    <row r="3613" spans="1:25" x14ac:dyDescent="0.3">
      <c r="A3613">
        <v>3611</v>
      </c>
      <c r="B3613" t="s">
        <v>83</v>
      </c>
      <c r="C3613" t="s">
        <v>114</v>
      </c>
      <c r="D3613" t="s">
        <v>116</v>
      </c>
      <c r="E3613" t="s">
        <v>100</v>
      </c>
      <c r="F3613" t="s">
        <v>91</v>
      </c>
      <c r="G3613" t="s">
        <v>115</v>
      </c>
      <c r="H3613">
        <v>1956</v>
      </c>
      <c r="I3613">
        <v>168</v>
      </c>
      <c r="J3613">
        <v>14.5</v>
      </c>
      <c r="K3613">
        <v>27</v>
      </c>
      <c r="L3613">
        <v>2022</v>
      </c>
      <c r="M3613">
        <v>41055</v>
      </c>
      <c r="N3613">
        <v>1</v>
      </c>
      <c r="O3613">
        <v>1</v>
      </c>
      <c r="P3613">
        <v>15.93</v>
      </c>
      <c r="Q3613" t="b">
        <f t="shared" si="504"/>
        <v>1</v>
      </c>
      <c r="R3613" t="b">
        <f t="shared" si="505"/>
        <v>0</v>
      </c>
      <c r="S3613" t="b">
        <f t="shared" si="506"/>
        <v>1</v>
      </c>
      <c r="T3613" t="b">
        <f t="shared" si="507"/>
        <v>0</v>
      </c>
      <c r="U3613" t="b">
        <f t="shared" si="508"/>
        <v>0</v>
      </c>
      <c r="V3613" t="b">
        <f t="shared" si="509"/>
        <v>0</v>
      </c>
      <c r="W3613" t="b">
        <f t="shared" si="510"/>
        <v>1</v>
      </c>
      <c r="X3613" t="b">
        <f t="shared" si="511"/>
        <v>1</v>
      </c>
      <c r="Y3613" t="b">
        <f t="shared" si="512"/>
        <v>0</v>
      </c>
    </row>
    <row r="3614" spans="1:25" x14ac:dyDescent="0.3">
      <c r="A3614">
        <v>3612</v>
      </c>
      <c r="B3614" t="s">
        <v>83</v>
      </c>
      <c r="C3614" t="s">
        <v>114</v>
      </c>
      <c r="D3614" t="s">
        <v>116</v>
      </c>
      <c r="E3614" t="s">
        <v>100</v>
      </c>
      <c r="F3614" t="s">
        <v>91</v>
      </c>
      <c r="G3614" t="s">
        <v>115</v>
      </c>
      <c r="H3614">
        <v>1956</v>
      </c>
      <c r="I3614">
        <v>168</v>
      </c>
      <c r="J3614">
        <v>14.5</v>
      </c>
      <c r="K3614">
        <v>27</v>
      </c>
      <c r="L3614">
        <v>2020</v>
      </c>
      <c r="M3614">
        <v>88623</v>
      </c>
      <c r="N3614">
        <v>1</v>
      </c>
      <c r="O3614">
        <v>0</v>
      </c>
      <c r="P3614">
        <v>11.03</v>
      </c>
      <c r="Q3614" t="b">
        <f t="shared" si="504"/>
        <v>1</v>
      </c>
      <c r="R3614" t="b">
        <f t="shared" si="505"/>
        <v>0</v>
      </c>
      <c r="S3614" t="b">
        <f t="shared" si="506"/>
        <v>1</v>
      </c>
      <c r="T3614" t="b">
        <f t="shared" si="507"/>
        <v>0</v>
      </c>
      <c r="U3614" t="b">
        <f t="shared" si="508"/>
        <v>0</v>
      </c>
      <c r="V3614" t="b">
        <f t="shared" si="509"/>
        <v>0</v>
      </c>
      <c r="W3614" t="b">
        <f t="shared" si="510"/>
        <v>1</v>
      </c>
      <c r="X3614" t="b">
        <f t="shared" si="511"/>
        <v>1</v>
      </c>
      <c r="Y3614" t="b">
        <f t="shared" si="512"/>
        <v>0</v>
      </c>
    </row>
    <row r="3615" spans="1:25" x14ac:dyDescent="0.3">
      <c r="A3615">
        <v>3613</v>
      </c>
      <c r="B3615" t="s">
        <v>83</v>
      </c>
      <c r="C3615" t="s">
        <v>114</v>
      </c>
      <c r="D3615" t="s">
        <v>116</v>
      </c>
      <c r="E3615" t="s">
        <v>100</v>
      </c>
      <c r="F3615" t="s">
        <v>91</v>
      </c>
      <c r="G3615" t="s">
        <v>115</v>
      </c>
      <c r="H3615">
        <v>1956</v>
      </c>
      <c r="I3615">
        <v>168</v>
      </c>
      <c r="J3615">
        <v>14.5</v>
      </c>
      <c r="K3615">
        <v>27</v>
      </c>
      <c r="L3615">
        <v>2026</v>
      </c>
      <c r="M3615">
        <v>8220</v>
      </c>
      <c r="N3615">
        <v>3</v>
      </c>
      <c r="O3615">
        <v>0</v>
      </c>
      <c r="P3615">
        <v>25.78</v>
      </c>
      <c r="Q3615" t="b">
        <f t="shared" si="504"/>
        <v>1</v>
      </c>
      <c r="R3615" t="b">
        <f t="shared" si="505"/>
        <v>0</v>
      </c>
      <c r="S3615" t="b">
        <f t="shared" si="506"/>
        <v>0</v>
      </c>
      <c r="T3615" t="b">
        <f t="shared" si="507"/>
        <v>0</v>
      </c>
      <c r="U3615" t="b">
        <f t="shared" si="508"/>
        <v>0</v>
      </c>
      <c r="V3615" t="b">
        <f t="shared" si="509"/>
        <v>1</v>
      </c>
      <c r="W3615" t="b">
        <f t="shared" si="510"/>
        <v>1</v>
      </c>
      <c r="X3615" t="b">
        <f t="shared" si="511"/>
        <v>1</v>
      </c>
      <c r="Y3615" t="b">
        <f t="shared" si="512"/>
        <v>1</v>
      </c>
    </row>
    <row r="3616" spans="1:25" x14ac:dyDescent="0.3">
      <c r="A3616">
        <v>3614</v>
      </c>
      <c r="B3616" t="s">
        <v>83</v>
      </c>
      <c r="C3616" t="s">
        <v>114</v>
      </c>
      <c r="D3616" t="s">
        <v>116</v>
      </c>
      <c r="E3616" t="s">
        <v>100</v>
      </c>
      <c r="F3616" t="s">
        <v>91</v>
      </c>
      <c r="G3616" t="s">
        <v>115</v>
      </c>
      <c r="H3616">
        <v>1956</v>
      </c>
      <c r="I3616">
        <v>168</v>
      </c>
      <c r="J3616">
        <v>14.5</v>
      </c>
      <c r="K3616">
        <v>27</v>
      </c>
      <c r="L3616">
        <v>2021</v>
      </c>
      <c r="M3616">
        <v>59601</v>
      </c>
      <c r="N3616">
        <v>1</v>
      </c>
      <c r="O3616">
        <v>0</v>
      </c>
      <c r="P3616">
        <v>13.9</v>
      </c>
      <c r="Q3616" t="b">
        <f t="shared" si="504"/>
        <v>1</v>
      </c>
      <c r="R3616" t="b">
        <f t="shared" si="505"/>
        <v>0</v>
      </c>
      <c r="S3616" t="b">
        <f t="shared" si="506"/>
        <v>1</v>
      </c>
      <c r="T3616" t="b">
        <f t="shared" si="507"/>
        <v>0</v>
      </c>
      <c r="U3616" t="b">
        <f t="shared" si="508"/>
        <v>0</v>
      </c>
      <c r="V3616" t="b">
        <f t="shared" si="509"/>
        <v>0</v>
      </c>
      <c r="W3616" t="b">
        <f t="shared" si="510"/>
        <v>1</v>
      </c>
      <c r="X3616" t="b">
        <f t="shared" si="511"/>
        <v>1</v>
      </c>
      <c r="Y3616" t="b">
        <f t="shared" si="512"/>
        <v>0</v>
      </c>
    </row>
    <row r="3617" spans="1:25" x14ac:dyDescent="0.3">
      <c r="A3617">
        <v>3615</v>
      </c>
      <c r="B3617" t="s">
        <v>83</v>
      </c>
      <c r="C3617" t="s">
        <v>114</v>
      </c>
      <c r="D3617" t="s">
        <v>116</v>
      </c>
      <c r="E3617" t="s">
        <v>100</v>
      </c>
      <c r="F3617" t="s">
        <v>91</v>
      </c>
      <c r="G3617" t="s">
        <v>115</v>
      </c>
      <c r="H3617">
        <v>1956</v>
      </c>
      <c r="I3617">
        <v>168</v>
      </c>
      <c r="J3617">
        <v>14.5</v>
      </c>
      <c r="K3617">
        <v>27</v>
      </c>
      <c r="L3617">
        <v>2025</v>
      </c>
      <c r="M3617">
        <v>25303</v>
      </c>
      <c r="N3617">
        <v>1</v>
      </c>
      <c r="O3617">
        <v>0</v>
      </c>
      <c r="P3617">
        <v>23.93</v>
      </c>
      <c r="Q3617" t="b">
        <f t="shared" si="504"/>
        <v>1</v>
      </c>
      <c r="R3617" t="b">
        <f t="shared" si="505"/>
        <v>0</v>
      </c>
      <c r="S3617" t="b">
        <f t="shared" si="506"/>
        <v>0</v>
      </c>
      <c r="T3617" t="b">
        <f t="shared" si="507"/>
        <v>0</v>
      </c>
      <c r="U3617" t="b">
        <f t="shared" si="508"/>
        <v>0</v>
      </c>
      <c r="V3617" t="b">
        <f t="shared" si="509"/>
        <v>1</v>
      </c>
      <c r="W3617" t="b">
        <f t="shared" si="510"/>
        <v>1</v>
      </c>
      <c r="X3617" t="b">
        <f t="shared" si="511"/>
        <v>1</v>
      </c>
      <c r="Y3617" t="b">
        <f t="shared" si="512"/>
        <v>1</v>
      </c>
    </row>
    <row r="3618" spans="1:25" x14ac:dyDescent="0.3">
      <c r="A3618">
        <v>3616</v>
      </c>
      <c r="B3618" t="s">
        <v>83</v>
      </c>
      <c r="C3618" t="s">
        <v>114</v>
      </c>
      <c r="D3618" t="s">
        <v>116</v>
      </c>
      <c r="E3618" t="s">
        <v>100</v>
      </c>
      <c r="F3618" t="s">
        <v>91</v>
      </c>
      <c r="G3618" t="s">
        <v>115</v>
      </c>
      <c r="H3618">
        <v>1956</v>
      </c>
      <c r="I3618">
        <v>168</v>
      </c>
      <c r="J3618">
        <v>14.5</v>
      </c>
      <c r="K3618">
        <v>27</v>
      </c>
      <c r="L3618">
        <v>2023</v>
      </c>
      <c r="M3618">
        <v>42993</v>
      </c>
      <c r="N3618">
        <v>1</v>
      </c>
      <c r="O3618">
        <v>0</v>
      </c>
      <c r="P3618">
        <v>19.010000000000002</v>
      </c>
      <c r="Q3618" t="b">
        <f t="shared" si="504"/>
        <v>1</v>
      </c>
      <c r="R3618" t="b">
        <f t="shared" si="505"/>
        <v>0</v>
      </c>
      <c r="S3618" t="b">
        <f t="shared" si="506"/>
        <v>1</v>
      </c>
      <c r="T3618" t="b">
        <f t="shared" si="507"/>
        <v>0</v>
      </c>
      <c r="U3618" t="b">
        <f t="shared" si="508"/>
        <v>0</v>
      </c>
      <c r="V3618" t="b">
        <f t="shared" si="509"/>
        <v>1</v>
      </c>
      <c r="W3618" t="b">
        <f t="shared" si="510"/>
        <v>1</v>
      </c>
      <c r="X3618" t="b">
        <f t="shared" si="511"/>
        <v>1</v>
      </c>
      <c r="Y3618" t="b">
        <f t="shared" si="512"/>
        <v>1</v>
      </c>
    </row>
    <row r="3619" spans="1:25" x14ac:dyDescent="0.3">
      <c r="A3619">
        <v>3617</v>
      </c>
      <c r="B3619" t="s">
        <v>83</v>
      </c>
      <c r="C3619" t="s">
        <v>114</v>
      </c>
      <c r="D3619" t="s">
        <v>116</v>
      </c>
      <c r="E3619" t="s">
        <v>100</v>
      </c>
      <c r="F3619" t="s">
        <v>91</v>
      </c>
      <c r="G3619" t="s">
        <v>115</v>
      </c>
      <c r="H3619">
        <v>1956</v>
      </c>
      <c r="I3619">
        <v>168</v>
      </c>
      <c r="J3619">
        <v>14.5</v>
      </c>
      <c r="K3619">
        <v>27</v>
      </c>
      <c r="L3619">
        <v>2022</v>
      </c>
      <c r="M3619">
        <v>36677</v>
      </c>
      <c r="N3619">
        <v>1</v>
      </c>
      <c r="O3619">
        <v>0</v>
      </c>
      <c r="P3619">
        <v>16.84</v>
      </c>
      <c r="Q3619" t="b">
        <f t="shared" si="504"/>
        <v>1</v>
      </c>
      <c r="R3619" t="b">
        <f t="shared" si="505"/>
        <v>0</v>
      </c>
      <c r="S3619" t="b">
        <f t="shared" si="506"/>
        <v>0</v>
      </c>
      <c r="T3619" t="b">
        <f t="shared" si="507"/>
        <v>0</v>
      </c>
      <c r="U3619" t="b">
        <f t="shared" si="508"/>
        <v>0</v>
      </c>
      <c r="V3619" t="b">
        <f t="shared" si="509"/>
        <v>0</v>
      </c>
      <c r="W3619" t="b">
        <f t="shared" si="510"/>
        <v>1</v>
      </c>
      <c r="X3619" t="b">
        <f t="shared" si="511"/>
        <v>1</v>
      </c>
      <c r="Y3619" t="b">
        <f t="shared" si="512"/>
        <v>0</v>
      </c>
    </row>
    <row r="3620" spans="1:25" x14ac:dyDescent="0.3">
      <c r="A3620">
        <v>3618</v>
      </c>
      <c r="B3620" t="s">
        <v>83</v>
      </c>
      <c r="C3620" t="s">
        <v>114</v>
      </c>
      <c r="D3620" t="s">
        <v>116</v>
      </c>
      <c r="E3620" t="s">
        <v>100</v>
      </c>
      <c r="F3620" t="s">
        <v>91</v>
      </c>
      <c r="G3620" t="s">
        <v>115</v>
      </c>
      <c r="H3620">
        <v>1956</v>
      </c>
      <c r="I3620">
        <v>168</v>
      </c>
      <c r="J3620">
        <v>14.5</v>
      </c>
      <c r="K3620">
        <v>27</v>
      </c>
      <c r="L3620">
        <v>2021</v>
      </c>
      <c r="M3620">
        <v>109141</v>
      </c>
      <c r="N3620">
        <v>2</v>
      </c>
      <c r="O3620">
        <v>0</v>
      </c>
      <c r="P3620">
        <v>12.25</v>
      </c>
      <c r="Q3620" t="b">
        <f t="shared" si="504"/>
        <v>1</v>
      </c>
      <c r="R3620" t="b">
        <f t="shared" si="505"/>
        <v>0</v>
      </c>
      <c r="S3620" t="b">
        <f t="shared" si="506"/>
        <v>1</v>
      </c>
      <c r="T3620" t="b">
        <f t="shared" si="507"/>
        <v>0</v>
      </c>
      <c r="U3620" t="b">
        <f t="shared" si="508"/>
        <v>0</v>
      </c>
      <c r="V3620" t="b">
        <f t="shared" si="509"/>
        <v>0</v>
      </c>
      <c r="W3620" t="b">
        <f t="shared" si="510"/>
        <v>1</v>
      </c>
      <c r="X3620" t="b">
        <f t="shared" si="511"/>
        <v>1</v>
      </c>
      <c r="Y3620" t="b">
        <f t="shared" si="512"/>
        <v>0</v>
      </c>
    </row>
    <row r="3621" spans="1:25" x14ac:dyDescent="0.3">
      <c r="A3621">
        <v>3619</v>
      </c>
      <c r="B3621" t="s">
        <v>83</v>
      </c>
      <c r="C3621" t="s">
        <v>114</v>
      </c>
      <c r="D3621" t="s">
        <v>116</v>
      </c>
      <c r="E3621" t="s">
        <v>100</v>
      </c>
      <c r="F3621" t="s">
        <v>91</v>
      </c>
      <c r="G3621" t="s">
        <v>115</v>
      </c>
      <c r="H3621">
        <v>1956</v>
      </c>
      <c r="I3621">
        <v>168</v>
      </c>
      <c r="J3621">
        <v>14.5</v>
      </c>
      <c r="K3621">
        <v>27</v>
      </c>
      <c r="L3621">
        <v>2026</v>
      </c>
      <c r="M3621">
        <v>4012</v>
      </c>
      <c r="N3621">
        <v>1</v>
      </c>
      <c r="O3621">
        <v>0</v>
      </c>
      <c r="P3621">
        <v>27.17</v>
      </c>
      <c r="Q3621" t="b">
        <f t="shared" si="504"/>
        <v>1</v>
      </c>
      <c r="R3621" t="b">
        <f t="shared" si="505"/>
        <v>0</v>
      </c>
      <c r="S3621" t="b">
        <f t="shared" si="506"/>
        <v>0</v>
      </c>
      <c r="T3621" t="b">
        <f t="shared" si="507"/>
        <v>0</v>
      </c>
      <c r="U3621" t="b">
        <f t="shared" si="508"/>
        <v>0</v>
      </c>
      <c r="V3621" t="b">
        <f t="shared" si="509"/>
        <v>1</v>
      </c>
      <c r="W3621" t="b">
        <f t="shared" si="510"/>
        <v>1</v>
      </c>
      <c r="X3621" t="b">
        <f t="shared" si="511"/>
        <v>1</v>
      </c>
      <c r="Y3621" t="b">
        <f t="shared" si="512"/>
        <v>1</v>
      </c>
    </row>
    <row r="3622" spans="1:25" x14ac:dyDescent="0.3">
      <c r="A3622">
        <v>3620</v>
      </c>
      <c r="B3622" t="s">
        <v>83</v>
      </c>
      <c r="C3622" t="s">
        <v>114</v>
      </c>
      <c r="D3622" t="s">
        <v>116</v>
      </c>
      <c r="E3622" t="s">
        <v>100</v>
      </c>
      <c r="F3622" t="s">
        <v>91</v>
      </c>
      <c r="G3622" t="s">
        <v>115</v>
      </c>
      <c r="H3622">
        <v>1956</v>
      </c>
      <c r="I3622">
        <v>168</v>
      </c>
      <c r="J3622">
        <v>14.5</v>
      </c>
      <c r="K3622">
        <v>27</v>
      </c>
      <c r="L3622">
        <v>2022</v>
      </c>
      <c r="M3622">
        <v>53372</v>
      </c>
      <c r="N3622">
        <v>1</v>
      </c>
      <c r="O3622">
        <v>0</v>
      </c>
      <c r="P3622">
        <v>16.39</v>
      </c>
      <c r="Q3622" t="b">
        <f t="shared" si="504"/>
        <v>1</v>
      </c>
      <c r="R3622" t="b">
        <f t="shared" si="505"/>
        <v>0</v>
      </c>
      <c r="S3622" t="b">
        <f t="shared" si="506"/>
        <v>1</v>
      </c>
      <c r="T3622" t="b">
        <f t="shared" si="507"/>
        <v>0</v>
      </c>
      <c r="U3622" t="b">
        <f t="shared" si="508"/>
        <v>0</v>
      </c>
      <c r="V3622" t="b">
        <f t="shared" si="509"/>
        <v>0</v>
      </c>
      <c r="W3622" t="b">
        <f t="shared" si="510"/>
        <v>1</v>
      </c>
      <c r="X3622" t="b">
        <f t="shared" si="511"/>
        <v>1</v>
      </c>
      <c r="Y3622" t="b">
        <f t="shared" si="512"/>
        <v>0</v>
      </c>
    </row>
    <row r="3623" spans="1:25" x14ac:dyDescent="0.3">
      <c r="A3623">
        <v>3621</v>
      </c>
      <c r="B3623" t="s">
        <v>83</v>
      </c>
      <c r="C3623" t="s">
        <v>114</v>
      </c>
      <c r="D3623" t="s">
        <v>116</v>
      </c>
      <c r="E3623" t="s">
        <v>100</v>
      </c>
      <c r="F3623" t="s">
        <v>91</v>
      </c>
      <c r="G3623" t="s">
        <v>115</v>
      </c>
      <c r="H3623">
        <v>1956</v>
      </c>
      <c r="I3623">
        <v>168</v>
      </c>
      <c r="J3623">
        <v>14.5</v>
      </c>
      <c r="K3623">
        <v>27</v>
      </c>
      <c r="L3623">
        <v>2024</v>
      </c>
      <c r="M3623">
        <v>43227</v>
      </c>
      <c r="N3623">
        <v>1</v>
      </c>
      <c r="O3623">
        <v>0</v>
      </c>
      <c r="P3623">
        <v>21.52</v>
      </c>
      <c r="Q3623" t="b">
        <f t="shared" si="504"/>
        <v>1</v>
      </c>
      <c r="R3623" t="b">
        <f t="shared" si="505"/>
        <v>0</v>
      </c>
      <c r="S3623" t="b">
        <f t="shared" si="506"/>
        <v>1</v>
      </c>
      <c r="T3623" t="b">
        <f t="shared" si="507"/>
        <v>0</v>
      </c>
      <c r="U3623" t="b">
        <f t="shared" si="508"/>
        <v>0</v>
      </c>
      <c r="V3623" t="b">
        <f t="shared" si="509"/>
        <v>1</v>
      </c>
      <c r="W3623" t="b">
        <f t="shared" si="510"/>
        <v>1</v>
      </c>
      <c r="X3623" t="b">
        <f t="shared" si="511"/>
        <v>1</v>
      </c>
      <c r="Y3623" t="b">
        <f t="shared" si="512"/>
        <v>1</v>
      </c>
    </row>
    <row r="3624" spans="1:25" x14ac:dyDescent="0.3">
      <c r="A3624">
        <v>3622</v>
      </c>
      <c r="B3624" t="s">
        <v>83</v>
      </c>
      <c r="C3624" t="s">
        <v>114</v>
      </c>
      <c r="D3624" t="s">
        <v>116</v>
      </c>
      <c r="E3624" t="s">
        <v>100</v>
      </c>
      <c r="F3624" t="s">
        <v>91</v>
      </c>
      <c r="G3624" t="s">
        <v>115</v>
      </c>
      <c r="H3624">
        <v>1956</v>
      </c>
      <c r="I3624">
        <v>168</v>
      </c>
      <c r="J3624">
        <v>14.5</v>
      </c>
      <c r="K3624">
        <v>27</v>
      </c>
      <c r="L3624">
        <v>2025</v>
      </c>
      <c r="M3624">
        <v>18251</v>
      </c>
      <c r="N3624">
        <v>1</v>
      </c>
      <c r="O3624">
        <v>0</v>
      </c>
      <c r="P3624">
        <v>24.04</v>
      </c>
      <c r="Q3624" t="b">
        <f t="shared" si="504"/>
        <v>1</v>
      </c>
      <c r="R3624" t="b">
        <f t="shared" si="505"/>
        <v>0</v>
      </c>
      <c r="S3624" t="b">
        <f t="shared" si="506"/>
        <v>0</v>
      </c>
      <c r="T3624" t="b">
        <f t="shared" si="507"/>
        <v>0</v>
      </c>
      <c r="U3624" t="b">
        <f t="shared" si="508"/>
        <v>0</v>
      </c>
      <c r="V3624" t="b">
        <f t="shared" si="509"/>
        <v>1</v>
      </c>
      <c r="W3624" t="b">
        <f t="shared" si="510"/>
        <v>1</v>
      </c>
      <c r="X3624" t="b">
        <f t="shared" si="511"/>
        <v>1</v>
      </c>
      <c r="Y3624" t="b">
        <f t="shared" si="512"/>
        <v>1</v>
      </c>
    </row>
    <row r="3625" spans="1:25" x14ac:dyDescent="0.3">
      <c r="A3625">
        <v>3623</v>
      </c>
      <c r="B3625" t="s">
        <v>83</v>
      </c>
      <c r="C3625" t="s">
        <v>114</v>
      </c>
      <c r="D3625" t="s">
        <v>116</v>
      </c>
      <c r="E3625" t="s">
        <v>100</v>
      </c>
      <c r="F3625" t="s">
        <v>91</v>
      </c>
      <c r="G3625" t="s">
        <v>115</v>
      </c>
      <c r="H3625">
        <v>1956</v>
      </c>
      <c r="I3625">
        <v>168</v>
      </c>
      <c r="J3625">
        <v>14.5</v>
      </c>
      <c r="K3625">
        <v>27</v>
      </c>
      <c r="L3625">
        <v>2026</v>
      </c>
      <c r="M3625">
        <v>8421</v>
      </c>
      <c r="N3625">
        <v>1</v>
      </c>
      <c r="O3625">
        <v>0</v>
      </c>
      <c r="P3625">
        <v>26.74</v>
      </c>
      <c r="Q3625" t="b">
        <f t="shared" si="504"/>
        <v>1</v>
      </c>
      <c r="R3625" t="b">
        <f t="shared" si="505"/>
        <v>0</v>
      </c>
      <c r="S3625" t="b">
        <f t="shared" si="506"/>
        <v>0</v>
      </c>
      <c r="T3625" t="b">
        <f t="shared" si="507"/>
        <v>0</v>
      </c>
      <c r="U3625" t="b">
        <f t="shared" si="508"/>
        <v>0</v>
      </c>
      <c r="V3625" t="b">
        <f t="shared" si="509"/>
        <v>1</v>
      </c>
      <c r="W3625" t="b">
        <f t="shared" si="510"/>
        <v>1</v>
      </c>
      <c r="X3625" t="b">
        <f t="shared" si="511"/>
        <v>1</v>
      </c>
      <c r="Y3625" t="b">
        <f t="shared" si="512"/>
        <v>1</v>
      </c>
    </row>
    <row r="3626" spans="1:25" x14ac:dyDescent="0.3">
      <c r="A3626">
        <v>3624</v>
      </c>
      <c r="B3626" t="s">
        <v>83</v>
      </c>
      <c r="C3626" t="s">
        <v>114</v>
      </c>
      <c r="D3626" t="s">
        <v>116</v>
      </c>
      <c r="E3626" t="s">
        <v>100</v>
      </c>
      <c r="F3626" t="s">
        <v>91</v>
      </c>
      <c r="G3626" t="s">
        <v>115</v>
      </c>
      <c r="H3626">
        <v>1956</v>
      </c>
      <c r="I3626">
        <v>168</v>
      </c>
      <c r="J3626">
        <v>14.5</v>
      </c>
      <c r="K3626">
        <v>27</v>
      </c>
      <c r="L3626">
        <v>2022</v>
      </c>
      <c r="M3626">
        <v>49950</v>
      </c>
      <c r="N3626">
        <v>2</v>
      </c>
      <c r="O3626">
        <v>0</v>
      </c>
      <c r="P3626">
        <v>16.670000000000002</v>
      </c>
      <c r="Q3626" t="b">
        <f t="shared" si="504"/>
        <v>1</v>
      </c>
      <c r="R3626" t="b">
        <f t="shared" si="505"/>
        <v>0</v>
      </c>
      <c r="S3626" t="b">
        <f t="shared" si="506"/>
        <v>1</v>
      </c>
      <c r="T3626" t="b">
        <f t="shared" si="507"/>
        <v>0</v>
      </c>
      <c r="U3626" t="b">
        <f t="shared" si="508"/>
        <v>0</v>
      </c>
      <c r="V3626" t="b">
        <f t="shared" si="509"/>
        <v>0</v>
      </c>
      <c r="W3626" t="b">
        <f t="shared" si="510"/>
        <v>1</v>
      </c>
      <c r="X3626" t="b">
        <f t="shared" si="511"/>
        <v>1</v>
      </c>
      <c r="Y3626" t="b">
        <f t="shared" si="512"/>
        <v>0</v>
      </c>
    </row>
    <row r="3627" spans="1:25" x14ac:dyDescent="0.3">
      <c r="A3627">
        <v>3625</v>
      </c>
      <c r="B3627" t="s">
        <v>83</v>
      </c>
      <c r="C3627" t="s">
        <v>114</v>
      </c>
      <c r="D3627" t="s">
        <v>116</v>
      </c>
      <c r="E3627" t="s">
        <v>100</v>
      </c>
      <c r="F3627" t="s">
        <v>91</v>
      </c>
      <c r="G3627" t="s">
        <v>115</v>
      </c>
      <c r="H3627">
        <v>1956</v>
      </c>
      <c r="I3627">
        <v>168</v>
      </c>
      <c r="J3627">
        <v>14.5</v>
      </c>
      <c r="K3627">
        <v>27</v>
      </c>
      <c r="L3627">
        <v>2022</v>
      </c>
      <c r="M3627">
        <v>47402</v>
      </c>
      <c r="N3627">
        <v>2</v>
      </c>
      <c r="O3627">
        <v>0</v>
      </c>
      <c r="P3627">
        <v>16.12</v>
      </c>
      <c r="Q3627" t="b">
        <f t="shared" si="504"/>
        <v>1</v>
      </c>
      <c r="R3627" t="b">
        <f t="shared" si="505"/>
        <v>0</v>
      </c>
      <c r="S3627" t="b">
        <f t="shared" si="506"/>
        <v>1</v>
      </c>
      <c r="T3627" t="b">
        <f t="shared" si="507"/>
        <v>0</v>
      </c>
      <c r="U3627" t="b">
        <f t="shared" si="508"/>
        <v>0</v>
      </c>
      <c r="V3627" t="b">
        <f t="shared" si="509"/>
        <v>0</v>
      </c>
      <c r="W3627" t="b">
        <f t="shared" si="510"/>
        <v>1</v>
      </c>
      <c r="X3627" t="b">
        <f t="shared" si="511"/>
        <v>1</v>
      </c>
      <c r="Y3627" t="b">
        <f t="shared" si="512"/>
        <v>0</v>
      </c>
    </row>
    <row r="3628" spans="1:25" x14ac:dyDescent="0.3">
      <c r="A3628">
        <v>3626</v>
      </c>
      <c r="B3628" t="s">
        <v>83</v>
      </c>
      <c r="C3628" t="s">
        <v>114</v>
      </c>
      <c r="D3628" t="s">
        <v>116</v>
      </c>
      <c r="E3628" t="s">
        <v>100</v>
      </c>
      <c r="F3628" t="s">
        <v>91</v>
      </c>
      <c r="G3628" t="s">
        <v>115</v>
      </c>
      <c r="H3628">
        <v>1956</v>
      </c>
      <c r="I3628">
        <v>168</v>
      </c>
      <c r="J3628">
        <v>14.5</v>
      </c>
      <c r="K3628">
        <v>27</v>
      </c>
      <c r="L3628">
        <v>2026</v>
      </c>
      <c r="M3628">
        <v>5868</v>
      </c>
      <c r="N3628">
        <v>1</v>
      </c>
      <c r="O3628">
        <v>0</v>
      </c>
      <c r="P3628">
        <v>27.11</v>
      </c>
      <c r="Q3628" t="b">
        <f t="shared" si="504"/>
        <v>1</v>
      </c>
      <c r="R3628" t="b">
        <f t="shared" si="505"/>
        <v>0</v>
      </c>
      <c r="S3628" t="b">
        <f t="shared" si="506"/>
        <v>0</v>
      </c>
      <c r="T3628" t="b">
        <f t="shared" si="507"/>
        <v>0</v>
      </c>
      <c r="U3628" t="b">
        <f t="shared" si="508"/>
        <v>0</v>
      </c>
      <c r="V3628" t="b">
        <f t="shared" si="509"/>
        <v>1</v>
      </c>
      <c r="W3628" t="b">
        <f t="shared" si="510"/>
        <v>1</v>
      </c>
      <c r="X3628" t="b">
        <f t="shared" si="511"/>
        <v>1</v>
      </c>
      <c r="Y3628" t="b">
        <f t="shared" si="512"/>
        <v>1</v>
      </c>
    </row>
    <row r="3629" spans="1:25" x14ac:dyDescent="0.3">
      <c r="A3629">
        <v>3627</v>
      </c>
      <c r="B3629" t="s">
        <v>83</v>
      </c>
      <c r="C3629" t="s">
        <v>114</v>
      </c>
      <c r="D3629" t="s">
        <v>116</v>
      </c>
      <c r="E3629" t="s">
        <v>100</v>
      </c>
      <c r="F3629" t="s">
        <v>91</v>
      </c>
      <c r="G3629" t="s">
        <v>115</v>
      </c>
      <c r="H3629">
        <v>1956</v>
      </c>
      <c r="I3629">
        <v>168</v>
      </c>
      <c r="J3629">
        <v>14.5</v>
      </c>
      <c r="K3629">
        <v>27</v>
      </c>
      <c r="L3629">
        <v>2026</v>
      </c>
      <c r="M3629">
        <v>9871</v>
      </c>
      <c r="N3629">
        <v>1</v>
      </c>
      <c r="O3629">
        <v>1</v>
      </c>
      <c r="P3629">
        <v>25.8</v>
      </c>
      <c r="Q3629" t="b">
        <f t="shared" si="504"/>
        <v>1</v>
      </c>
      <c r="R3629" t="b">
        <f t="shared" si="505"/>
        <v>0</v>
      </c>
      <c r="S3629" t="b">
        <f t="shared" si="506"/>
        <v>0</v>
      </c>
      <c r="T3629" t="b">
        <f t="shared" si="507"/>
        <v>0</v>
      </c>
      <c r="U3629" t="b">
        <f t="shared" si="508"/>
        <v>0</v>
      </c>
      <c r="V3629" t="b">
        <f t="shared" si="509"/>
        <v>1</v>
      </c>
      <c r="W3629" t="b">
        <f t="shared" si="510"/>
        <v>1</v>
      </c>
      <c r="X3629" t="b">
        <f t="shared" si="511"/>
        <v>1</v>
      </c>
      <c r="Y3629" t="b">
        <f t="shared" si="512"/>
        <v>1</v>
      </c>
    </row>
    <row r="3630" spans="1:25" x14ac:dyDescent="0.3">
      <c r="A3630">
        <v>3628</v>
      </c>
      <c r="B3630" t="s">
        <v>83</v>
      </c>
      <c r="C3630" t="s">
        <v>114</v>
      </c>
      <c r="D3630" t="s">
        <v>116</v>
      </c>
      <c r="E3630" t="s">
        <v>100</v>
      </c>
      <c r="F3630" t="s">
        <v>91</v>
      </c>
      <c r="G3630" t="s">
        <v>115</v>
      </c>
      <c r="H3630">
        <v>1956</v>
      </c>
      <c r="I3630">
        <v>168</v>
      </c>
      <c r="J3630">
        <v>14.5</v>
      </c>
      <c r="K3630">
        <v>27</v>
      </c>
      <c r="L3630">
        <v>2026</v>
      </c>
      <c r="M3630">
        <v>7652</v>
      </c>
      <c r="N3630">
        <v>1</v>
      </c>
      <c r="O3630">
        <v>0</v>
      </c>
      <c r="P3630">
        <v>26.5</v>
      </c>
      <c r="Q3630" t="b">
        <f t="shared" si="504"/>
        <v>1</v>
      </c>
      <c r="R3630" t="b">
        <f t="shared" si="505"/>
        <v>0</v>
      </c>
      <c r="S3630" t="b">
        <f t="shared" si="506"/>
        <v>0</v>
      </c>
      <c r="T3630" t="b">
        <f t="shared" si="507"/>
        <v>0</v>
      </c>
      <c r="U3630" t="b">
        <f t="shared" si="508"/>
        <v>0</v>
      </c>
      <c r="V3630" t="b">
        <f t="shared" si="509"/>
        <v>1</v>
      </c>
      <c r="W3630" t="b">
        <f t="shared" si="510"/>
        <v>1</v>
      </c>
      <c r="X3630" t="b">
        <f t="shared" si="511"/>
        <v>1</v>
      </c>
      <c r="Y3630" t="b">
        <f t="shared" si="512"/>
        <v>1</v>
      </c>
    </row>
    <row r="3631" spans="1:25" x14ac:dyDescent="0.3">
      <c r="A3631">
        <v>3629</v>
      </c>
      <c r="B3631" t="s">
        <v>83</v>
      </c>
      <c r="C3631" t="s">
        <v>114</v>
      </c>
      <c r="D3631" t="s">
        <v>116</v>
      </c>
      <c r="E3631" t="s">
        <v>100</v>
      </c>
      <c r="F3631" t="s">
        <v>91</v>
      </c>
      <c r="G3631" t="s">
        <v>115</v>
      </c>
      <c r="H3631">
        <v>1956</v>
      </c>
      <c r="I3631">
        <v>168</v>
      </c>
      <c r="J3631">
        <v>14.5</v>
      </c>
      <c r="K3631">
        <v>27</v>
      </c>
      <c r="L3631">
        <v>2024</v>
      </c>
      <c r="M3631">
        <v>28755</v>
      </c>
      <c r="N3631">
        <v>1</v>
      </c>
      <c r="O3631">
        <v>0</v>
      </c>
      <c r="P3631">
        <v>22.1</v>
      </c>
      <c r="Q3631" t="b">
        <f t="shared" si="504"/>
        <v>1</v>
      </c>
      <c r="R3631" t="b">
        <f t="shared" si="505"/>
        <v>0</v>
      </c>
      <c r="S3631" t="b">
        <f t="shared" si="506"/>
        <v>0</v>
      </c>
      <c r="T3631" t="b">
        <f t="shared" si="507"/>
        <v>0</v>
      </c>
      <c r="U3631" t="b">
        <f t="shared" si="508"/>
        <v>0</v>
      </c>
      <c r="V3631" t="b">
        <f t="shared" si="509"/>
        <v>1</v>
      </c>
      <c r="W3631" t="b">
        <f t="shared" si="510"/>
        <v>1</v>
      </c>
      <c r="X3631" t="b">
        <f t="shared" si="511"/>
        <v>1</v>
      </c>
      <c r="Y3631" t="b">
        <f t="shared" si="512"/>
        <v>1</v>
      </c>
    </row>
    <row r="3632" spans="1:25" x14ac:dyDescent="0.3">
      <c r="A3632">
        <v>3630</v>
      </c>
      <c r="B3632" t="s">
        <v>83</v>
      </c>
      <c r="C3632" t="s">
        <v>114</v>
      </c>
      <c r="D3632" t="s">
        <v>116</v>
      </c>
      <c r="E3632" t="s">
        <v>100</v>
      </c>
      <c r="F3632" t="s">
        <v>91</v>
      </c>
      <c r="G3632" t="s">
        <v>115</v>
      </c>
      <c r="H3632">
        <v>1956</v>
      </c>
      <c r="I3632">
        <v>168</v>
      </c>
      <c r="J3632">
        <v>14.5</v>
      </c>
      <c r="K3632">
        <v>27</v>
      </c>
      <c r="L3632">
        <v>2026</v>
      </c>
      <c r="M3632">
        <v>4012</v>
      </c>
      <c r="N3632">
        <v>1</v>
      </c>
      <c r="O3632">
        <v>0</v>
      </c>
      <c r="P3632">
        <v>26.51</v>
      </c>
      <c r="Q3632" t="b">
        <f t="shared" si="504"/>
        <v>1</v>
      </c>
      <c r="R3632" t="b">
        <f t="shared" si="505"/>
        <v>0</v>
      </c>
      <c r="S3632" t="b">
        <f t="shared" si="506"/>
        <v>0</v>
      </c>
      <c r="T3632" t="b">
        <f t="shared" si="507"/>
        <v>0</v>
      </c>
      <c r="U3632" t="b">
        <f t="shared" si="508"/>
        <v>0</v>
      </c>
      <c r="V3632" t="b">
        <f t="shared" si="509"/>
        <v>1</v>
      </c>
      <c r="W3632" t="b">
        <f t="shared" si="510"/>
        <v>1</v>
      </c>
      <c r="X3632" t="b">
        <f t="shared" si="511"/>
        <v>1</v>
      </c>
      <c r="Y3632" t="b">
        <f t="shared" si="512"/>
        <v>1</v>
      </c>
    </row>
    <row r="3633" spans="1:25" x14ac:dyDescent="0.3">
      <c r="A3633">
        <v>3631</v>
      </c>
      <c r="B3633" t="s">
        <v>83</v>
      </c>
      <c r="C3633" t="s">
        <v>114</v>
      </c>
      <c r="D3633" t="s">
        <v>116</v>
      </c>
      <c r="E3633" t="s">
        <v>100</v>
      </c>
      <c r="F3633" t="s">
        <v>91</v>
      </c>
      <c r="G3633" t="s">
        <v>115</v>
      </c>
      <c r="H3633">
        <v>1956</v>
      </c>
      <c r="I3633">
        <v>168</v>
      </c>
      <c r="J3633">
        <v>14.5</v>
      </c>
      <c r="K3633">
        <v>27</v>
      </c>
      <c r="L3633">
        <v>2024</v>
      </c>
      <c r="M3633">
        <v>30514</v>
      </c>
      <c r="N3633">
        <v>3</v>
      </c>
      <c r="O3633">
        <v>0</v>
      </c>
      <c r="P3633">
        <v>21.02</v>
      </c>
      <c r="Q3633" t="b">
        <f t="shared" si="504"/>
        <v>1</v>
      </c>
      <c r="R3633" t="b">
        <f t="shared" si="505"/>
        <v>0</v>
      </c>
      <c r="S3633" t="b">
        <f t="shared" si="506"/>
        <v>0</v>
      </c>
      <c r="T3633" t="b">
        <f t="shared" si="507"/>
        <v>0</v>
      </c>
      <c r="U3633" t="b">
        <f t="shared" si="508"/>
        <v>0</v>
      </c>
      <c r="V3633" t="b">
        <f t="shared" si="509"/>
        <v>1</v>
      </c>
      <c r="W3633" t="b">
        <f t="shared" si="510"/>
        <v>1</v>
      </c>
      <c r="X3633" t="b">
        <f t="shared" si="511"/>
        <v>1</v>
      </c>
      <c r="Y3633" t="b">
        <f t="shared" si="512"/>
        <v>1</v>
      </c>
    </row>
    <row r="3634" spans="1:25" x14ac:dyDescent="0.3">
      <c r="A3634">
        <v>3632</v>
      </c>
      <c r="B3634" t="s">
        <v>83</v>
      </c>
      <c r="C3634" t="s">
        <v>114</v>
      </c>
      <c r="D3634" t="s">
        <v>116</v>
      </c>
      <c r="E3634" t="s">
        <v>100</v>
      </c>
      <c r="F3634" t="s">
        <v>91</v>
      </c>
      <c r="G3634" t="s">
        <v>115</v>
      </c>
      <c r="H3634">
        <v>1956</v>
      </c>
      <c r="I3634">
        <v>168</v>
      </c>
      <c r="J3634">
        <v>14.5</v>
      </c>
      <c r="K3634">
        <v>27</v>
      </c>
      <c r="L3634">
        <v>2022</v>
      </c>
      <c r="M3634">
        <v>83908</v>
      </c>
      <c r="N3634">
        <v>1</v>
      </c>
      <c r="O3634">
        <v>0</v>
      </c>
      <c r="P3634">
        <v>15.73</v>
      </c>
      <c r="Q3634" t="b">
        <f t="shared" si="504"/>
        <v>1</v>
      </c>
      <c r="R3634" t="b">
        <f t="shared" si="505"/>
        <v>0</v>
      </c>
      <c r="S3634" t="b">
        <f t="shared" si="506"/>
        <v>1</v>
      </c>
      <c r="T3634" t="b">
        <f t="shared" si="507"/>
        <v>0</v>
      </c>
      <c r="U3634" t="b">
        <f t="shared" si="508"/>
        <v>0</v>
      </c>
      <c r="V3634" t="b">
        <f t="shared" si="509"/>
        <v>0</v>
      </c>
      <c r="W3634" t="b">
        <f t="shared" si="510"/>
        <v>1</v>
      </c>
      <c r="X3634" t="b">
        <f t="shared" si="511"/>
        <v>1</v>
      </c>
      <c r="Y3634" t="b">
        <f t="shared" si="512"/>
        <v>0</v>
      </c>
    </row>
    <row r="3635" spans="1:25" x14ac:dyDescent="0.3">
      <c r="A3635">
        <v>3633</v>
      </c>
      <c r="B3635" t="s">
        <v>83</v>
      </c>
      <c r="C3635" t="s">
        <v>114</v>
      </c>
      <c r="D3635" t="s">
        <v>116</v>
      </c>
      <c r="E3635" t="s">
        <v>100</v>
      </c>
      <c r="F3635" t="s">
        <v>91</v>
      </c>
      <c r="G3635" t="s">
        <v>115</v>
      </c>
      <c r="H3635">
        <v>1956</v>
      </c>
      <c r="I3635">
        <v>168</v>
      </c>
      <c r="J3635">
        <v>14.5</v>
      </c>
      <c r="K3635">
        <v>27</v>
      </c>
      <c r="L3635">
        <v>2026</v>
      </c>
      <c r="M3635">
        <v>6643</v>
      </c>
      <c r="N3635">
        <v>2</v>
      </c>
      <c r="O3635">
        <v>0</v>
      </c>
      <c r="P3635">
        <v>26.74</v>
      </c>
      <c r="Q3635" t="b">
        <f t="shared" si="504"/>
        <v>1</v>
      </c>
      <c r="R3635" t="b">
        <f t="shared" si="505"/>
        <v>0</v>
      </c>
      <c r="S3635" t="b">
        <f t="shared" si="506"/>
        <v>0</v>
      </c>
      <c r="T3635" t="b">
        <f t="shared" si="507"/>
        <v>0</v>
      </c>
      <c r="U3635" t="b">
        <f t="shared" si="508"/>
        <v>0</v>
      </c>
      <c r="V3635" t="b">
        <f t="shared" si="509"/>
        <v>1</v>
      </c>
      <c r="W3635" t="b">
        <f t="shared" si="510"/>
        <v>1</v>
      </c>
      <c r="X3635" t="b">
        <f t="shared" si="511"/>
        <v>1</v>
      </c>
      <c r="Y3635" t="b">
        <f t="shared" si="512"/>
        <v>1</v>
      </c>
    </row>
    <row r="3636" spans="1:25" x14ac:dyDescent="0.3">
      <c r="A3636">
        <v>3634</v>
      </c>
      <c r="B3636" t="s">
        <v>83</v>
      </c>
      <c r="C3636" t="s">
        <v>114</v>
      </c>
      <c r="D3636" t="s">
        <v>116</v>
      </c>
      <c r="E3636" t="s">
        <v>100</v>
      </c>
      <c r="F3636" t="s">
        <v>91</v>
      </c>
      <c r="G3636" t="s">
        <v>115</v>
      </c>
      <c r="H3636">
        <v>1956</v>
      </c>
      <c r="I3636">
        <v>168</v>
      </c>
      <c r="J3636">
        <v>14.5</v>
      </c>
      <c r="K3636">
        <v>27</v>
      </c>
      <c r="L3636">
        <v>2021</v>
      </c>
      <c r="M3636">
        <v>72509</v>
      </c>
      <c r="N3636">
        <v>2</v>
      </c>
      <c r="O3636">
        <v>1</v>
      </c>
      <c r="P3636">
        <v>12.6</v>
      </c>
      <c r="Q3636" t="b">
        <f t="shared" si="504"/>
        <v>1</v>
      </c>
      <c r="R3636" t="b">
        <f t="shared" si="505"/>
        <v>0</v>
      </c>
      <c r="S3636" t="b">
        <f t="shared" si="506"/>
        <v>1</v>
      </c>
      <c r="T3636" t="b">
        <f t="shared" si="507"/>
        <v>0</v>
      </c>
      <c r="U3636" t="b">
        <f t="shared" si="508"/>
        <v>0</v>
      </c>
      <c r="V3636" t="b">
        <f t="shared" si="509"/>
        <v>0</v>
      </c>
      <c r="W3636" t="b">
        <f t="shared" si="510"/>
        <v>1</v>
      </c>
      <c r="X3636" t="b">
        <f t="shared" si="511"/>
        <v>1</v>
      </c>
      <c r="Y3636" t="b">
        <f t="shared" si="512"/>
        <v>0</v>
      </c>
    </row>
    <row r="3637" spans="1:25" x14ac:dyDescent="0.3">
      <c r="A3637">
        <v>3635</v>
      </c>
      <c r="B3637" t="s">
        <v>83</v>
      </c>
      <c r="C3637" t="s">
        <v>114</v>
      </c>
      <c r="D3637" t="s">
        <v>116</v>
      </c>
      <c r="E3637" t="s">
        <v>100</v>
      </c>
      <c r="F3637" t="s">
        <v>91</v>
      </c>
      <c r="G3637" t="s">
        <v>115</v>
      </c>
      <c r="H3637">
        <v>1956</v>
      </c>
      <c r="I3637">
        <v>168</v>
      </c>
      <c r="J3637">
        <v>14.5</v>
      </c>
      <c r="K3637">
        <v>27</v>
      </c>
      <c r="L3637">
        <v>2023</v>
      </c>
      <c r="M3637">
        <v>49857</v>
      </c>
      <c r="N3637">
        <v>2</v>
      </c>
      <c r="O3637">
        <v>0</v>
      </c>
      <c r="P3637">
        <v>18.86</v>
      </c>
      <c r="Q3637" t="b">
        <f t="shared" si="504"/>
        <v>1</v>
      </c>
      <c r="R3637" t="b">
        <f t="shared" si="505"/>
        <v>0</v>
      </c>
      <c r="S3637" t="b">
        <f t="shared" si="506"/>
        <v>1</v>
      </c>
      <c r="T3637" t="b">
        <f t="shared" si="507"/>
        <v>0</v>
      </c>
      <c r="U3637" t="b">
        <f t="shared" si="508"/>
        <v>0</v>
      </c>
      <c r="V3637" t="b">
        <f t="shared" si="509"/>
        <v>1</v>
      </c>
      <c r="W3637" t="b">
        <f t="shared" si="510"/>
        <v>1</v>
      </c>
      <c r="X3637" t="b">
        <f t="shared" si="511"/>
        <v>1</v>
      </c>
      <c r="Y3637" t="b">
        <f t="shared" si="512"/>
        <v>1</v>
      </c>
    </row>
    <row r="3638" spans="1:25" x14ac:dyDescent="0.3">
      <c r="A3638">
        <v>3636</v>
      </c>
      <c r="B3638" t="s">
        <v>83</v>
      </c>
      <c r="C3638" t="s">
        <v>114</v>
      </c>
      <c r="D3638" t="s">
        <v>116</v>
      </c>
      <c r="E3638" t="s">
        <v>100</v>
      </c>
      <c r="F3638" t="s">
        <v>91</v>
      </c>
      <c r="G3638" t="s">
        <v>115</v>
      </c>
      <c r="H3638">
        <v>1956</v>
      </c>
      <c r="I3638">
        <v>168</v>
      </c>
      <c r="J3638">
        <v>14.5</v>
      </c>
      <c r="K3638">
        <v>27</v>
      </c>
      <c r="L3638">
        <v>2020</v>
      </c>
      <c r="M3638">
        <v>81696</v>
      </c>
      <c r="N3638">
        <v>1</v>
      </c>
      <c r="O3638">
        <v>0</v>
      </c>
      <c r="P3638">
        <v>11.76</v>
      </c>
      <c r="Q3638" t="b">
        <f t="shared" si="504"/>
        <v>1</v>
      </c>
      <c r="R3638" t="b">
        <f t="shared" si="505"/>
        <v>0</v>
      </c>
      <c r="S3638" t="b">
        <f t="shared" si="506"/>
        <v>1</v>
      </c>
      <c r="T3638" t="b">
        <f t="shared" si="507"/>
        <v>0</v>
      </c>
      <c r="U3638" t="b">
        <f t="shared" si="508"/>
        <v>0</v>
      </c>
      <c r="V3638" t="b">
        <f t="shared" si="509"/>
        <v>0</v>
      </c>
      <c r="W3638" t="b">
        <f t="shared" si="510"/>
        <v>1</v>
      </c>
      <c r="X3638" t="b">
        <f t="shared" si="511"/>
        <v>1</v>
      </c>
      <c r="Y3638" t="b">
        <f t="shared" si="512"/>
        <v>0</v>
      </c>
    </row>
    <row r="3639" spans="1:25" x14ac:dyDescent="0.3">
      <c r="A3639">
        <v>3637</v>
      </c>
      <c r="B3639" t="s">
        <v>83</v>
      </c>
      <c r="C3639" t="s">
        <v>114</v>
      </c>
      <c r="D3639" t="s">
        <v>116</v>
      </c>
      <c r="E3639" t="s">
        <v>100</v>
      </c>
      <c r="F3639" t="s">
        <v>91</v>
      </c>
      <c r="G3639" t="s">
        <v>115</v>
      </c>
      <c r="H3639">
        <v>1956</v>
      </c>
      <c r="I3639">
        <v>168</v>
      </c>
      <c r="J3639">
        <v>14.5</v>
      </c>
      <c r="K3639">
        <v>27</v>
      </c>
      <c r="L3639">
        <v>2021</v>
      </c>
      <c r="M3639">
        <v>96778</v>
      </c>
      <c r="N3639">
        <v>2</v>
      </c>
      <c r="O3639">
        <v>0</v>
      </c>
      <c r="P3639">
        <v>12.79</v>
      </c>
      <c r="Q3639" t="b">
        <f t="shared" si="504"/>
        <v>1</v>
      </c>
      <c r="R3639" t="b">
        <f t="shared" si="505"/>
        <v>0</v>
      </c>
      <c r="S3639" t="b">
        <f t="shared" si="506"/>
        <v>1</v>
      </c>
      <c r="T3639" t="b">
        <f t="shared" si="507"/>
        <v>0</v>
      </c>
      <c r="U3639" t="b">
        <f t="shared" si="508"/>
        <v>0</v>
      </c>
      <c r="V3639" t="b">
        <f t="shared" si="509"/>
        <v>0</v>
      </c>
      <c r="W3639" t="b">
        <f t="shared" si="510"/>
        <v>1</v>
      </c>
      <c r="X3639" t="b">
        <f t="shared" si="511"/>
        <v>1</v>
      </c>
      <c r="Y3639" t="b">
        <f t="shared" si="512"/>
        <v>0</v>
      </c>
    </row>
    <row r="3640" spans="1:25" x14ac:dyDescent="0.3">
      <c r="A3640">
        <v>3638</v>
      </c>
      <c r="B3640" t="s">
        <v>83</v>
      </c>
      <c r="C3640" t="s">
        <v>114</v>
      </c>
      <c r="D3640" t="s">
        <v>116</v>
      </c>
      <c r="E3640" t="s">
        <v>100</v>
      </c>
      <c r="F3640" t="s">
        <v>91</v>
      </c>
      <c r="G3640" t="s">
        <v>115</v>
      </c>
      <c r="H3640">
        <v>1956</v>
      </c>
      <c r="I3640">
        <v>168</v>
      </c>
      <c r="J3640">
        <v>14.5</v>
      </c>
      <c r="K3640">
        <v>27</v>
      </c>
      <c r="L3640">
        <v>2025</v>
      </c>
      <c r="M3640">
        <v>15863</v>
      </c>
      <c r="N3640">
        <v>1</v>
      </c>
      <c r="O3640">
        <v>0</v>
      </c>
      <c r="P3640">
        <v>24.33</v>
      </c>
      <c r="Q3640" t="b">
        <f t="shared" si="504"/>
        <v>1</v>
      </c>
      <c r="R3640" t="b">
        <f t="shared" si="505"/>
        <v>0</v>
      </c>
      <c r="S3640" t="b">
        <f t="shared" si="506"/>
        <v>0</v>
      </c>
      <c r="T3640" t="b">
        <f t="shared" si="507"/>
        <v>0</v>
      </c>
      <c r="U3640" t="b">
        <f t="shared" si="508"/>
        <v>0</v>
      </c>
      <c r="V3640" t="b">
        <f t="shared" si="509"/>
        <v>1</v>
      </c>
      <c r="W3640" t="b">
        <f t="shared" si="510"/>
        <v>1</v>
      </c>
      <c r="X3640" t="b">
        <f t="shared" si="511"/>
        <v>1</v>
      </c>
      <c r="Y3640" t="b">
        <f t="shared" si="512"/>
        <v>1</v>
      </c>
    </row>
    <row r="3641" spans="1:25" x14ac:dyDescent="0.3">
      <c r="A3641">
        <v>3639</v>
      </c>
      <c r="B3641" t="s">
        <v>83</v>
      </c>
      <c r="C3641" t="s">
        <v>114</v>
      </c>
      <c r="D3641" t="s">
        <v>116</v>
      </c>
      <c r="E3641" t="s">
        <v>100</v>
      </c>
      <c r="F3641" t="s">
        <v>91</v>
      </c>
      <c r="G3641" t="s">
        <v>115</v>
      </c>
      <c r="H3641">
        <v>1956</v>
      </c>
      <c r="I3641">
        <v>168</v>
      </c>
      <c r="J3641">
        <v>14.5</v>
      </c>
      <c r="K3641">
        <v>27</v>
      </c>
      <c r="L3641">
        <v>2026</v>
      </c>
      <c r="M3641">
        <v>4464</v>
      </c>
      <c r="N3641">
        <v>1</v>
      </c>
      <c r="O3641">
        <v>0</v>
      </c>
      <c r="P3641">
        <v>27.08</v>
      </c>
      <c r="Q3641" t="b">
        <f t="shared" si="504"/>
        <v>1</v>
      </c>
      <c r="R3641" t="b">
        <f t="shared" si="505"/>
        <v>0</v>
      </c>
      <c r="S3641" t="b">
        <f t="shared" si="506"/>
        <v>0</v>
      </c>
      <c r="T3641" t="b">
        <f t="shared" si="507"/>
        <v>0</v>
      </c>
      <c r="U3641" t="b">
        <f t="shared" si="508"/>
        <v>0</v>
      </c>
      <c r="V3641" t="b">
        <f t="shared" si="509"/>
        <v>1</v>
      </c>
      <c r="W3641" t="b">
        <f t="shared" si="510"/>
        <v>1</v>
      </c>
      <c r="X3641" t="b">
        <f t="shared" si="511"/>
        <v>1</v>
      </c>
      <c r="Y3641" t="b">
        <f t="shared" si="512"/>
        <v>1</v>
      </c>
    </row>
    <row r="3642" spans="1:25" x14ac:dyDescent="0.3">
      <c r="A3642">
        <v>3640</v>
      </c>
      <c r="B3642" t="s">
        <v>83</v>
      </c>
      <c r="C3642" t="s">
        <v>114</v>
      </c>
      <c r="D3642" t="s">
        <v>116</v>
      </c>
      <c r="E3642" t="s">
        <v>100</v>
      </c>
      <c r="F3642" t="s">
        <v>91</v>
      </c>
      <c r="G3642" t="s">
        <v>115</v>
      </c>
      <c r="H3642">
        <v>1956</v>
      </c>
      <c r="I3642">
        <v>168</v>
      </c>
      <c r="J3642">
        <v>14.5</v>
      </c>
      <c r="K3642">
        <v>27</v>
      </c>
      <c r="L3642">
        <v>2021</v>
      </c>
      <c r="M3642">
        <v>64193</v>
      </c>
      <c r="N3642">
        <v>1</v>
      </c>
      <c r="O3642">
        <v>1</v>
      </c>
      <c r="P3642">
        <v>13.71</v>
      </c>
      <c r="Q3642" t="b">
        <f t="shared" si="504"/>
        <v>1</v>
      </c>
      <c r="R3642" t="b">
        <f t="shared" si="505"/>
        <v>0</v>
      </c>
      <c r="S3642" t="b">
        <f t="shared" si="506"/>
        <v>1</v>
      </c>
      <c r="T3642" t="b">
        <f t="shared" si="507"/>
        <v>0</v>
      </c>
      <c r="U3642" t="b">
        <f t="shared" si="508"/>
        <v>0</v>
      </c>
      <c r="V3642" t="b">
        <f t="shared" si="509"/>
        <v>0</v>
      </c>
      <c r="W3642" t="b">
        <f t="shared" si="510"/>
        <v>1</v>
      </c>
      <c r="X3642" t="b">
        <f t="shared" si="511"/>
        <v>1</v>
      </c>
      <c r="Y3642" t="b">
        <f t="shared" si="512"/>
        <v>0</v>
      </c>
    </row>
    <row r="3643" spans="1:25" x14ac:dyDescent="0.3">
      <c r="A3643">
        <v>3641</v>
      </c>
      <c r="B3643" t="s">
        <v>83</v>
      </c>
      <c r="C3643" t="s">
        <v>114</v>
      </c>
      <c r="D3643" t="s">
        <v>116</v>
      </c>
      <c r="E3643" t="s">
        <v>100</v>
      </c>
      <c r="F3643" t="s">
        <v>91</v>
      </c>
      <c r="G3643" t="s">
        <v>115</v>
      </c>
      <c r="H3643">
        <v>1956</v>
      </c>
      <c r="I3643">
        <v>168</v>
      </c>
      <c r="J3643">
        <v>14.5</v>
      </c>
      <c r="K3643">
        <v>27</v>
      </c>
      <c r="L3643">
        <v>2023</v>
      </c>
      <c r="M3643">
        <v>68272</v>
      </c>
      <c r="N3643">
        <v>1</v>
      </c>
      <c r="O3643">
        <v>0</v>
      </c>
      <c r="P3643">
        <v>18.25</v>
      </c>
      <c r="Q3643" t="b">
        <f t="shared" si="504"/>
        <v>1</v>
      </c>
      <c r="R3643" t="b">
        <f t="shared" si="505"/>
        <v>0</v>
      </c>
      <c r="S3643" t="b">
        <f t="shared" si="506"/>
        <v>1</v>
      </c>
      <c r="T3643" t="b">
        <f t="shared" si="507"/>
        <v>0</v>
      </c>
      <c r="U3643" t="b">
        <f t="shared" si="508"/>
        <v>0</v>
      </c>
      <c r="V3643" t="b">
        <f t="shared" si="509"/>
        <v>1</v>
      </c>
      <c r="W3643" t="b">
        <f t="shared" si="510"/>
        <v>1</v>
      </c>
      <c r="X3643" t="b">
        <f t="shared" si="511"/>
        <v>1</v>
      </c>
      <c r="Y3643" t="b">
        <f t="shared" si="512"/>
        <v>1</v>
      </c>
    </row>
    <row r="3644" spans="1:25" x14ac:dyDescent="0.3">
      <c r="A3644">
        <v>3642</v>
      </c>
      <c r="B3644" t="s">
        <v>83</v>
      </c>
      <c r="C3644" t="s">
        <v>114</v>
      </c>
      <c r="D3644" t="s">
        <v>116</v>
      </c>
      <c r="E3644" t="s">
        <v>100</v>
      </c>
      <c r="F3644" t="s">
        <v>91</v>
      </c>
      <c r="G3644" t="s">
        <v>115</v>
      </c>
      <c r="H3644">
        <v>1956</v>
      </c>
      <c r="I3644">
        <v>168</v>
      </c>
      <c r="J3644">
        <v>14.5</v>
      </c>
      <c r="K3644">
        <v>27</v>
      </c>
      <c r="L3644">
        <v>2022</v>
      </c>
      <c r="M3644">
        <v>85052</v>
      </c>
      <c r="N3644">
        <v>2</v>
      </c>
      <c r="O3644">
        <v>0</v>
      </c>
      <c r="P3644">
        <v>14.95</v>
      </c>
      <c r="Q3644" t="b">
        <f t="shared" si="504"/>
        <v>1</v>
      </c>
      <c r="R3644" t="b">
        <f t="shared" si="505"/>
        <v>0</v>
      </c>
      <c r="S3644" t="b">
        <f t="shared" si="506"/>
        <v>1</v>
      </c>
      <c r="T3644" t="b">
        <f t="shared" si="507"/>
        <v>0</v>
      </c>
      <c r="U3644" t="b">
        <f t="shared" si="508"/>
        <v>0</v>
      </c>
      <c r="V3644" t="b">
        <f t="shared" si="509"/>
        <v>0</v>
      </c>
      <c r="W3644" t="b">
        <f t="shared" si="510"/>
        <v>1</v>
      </c>
      <c r="X3644" t="b">
        <f t="shared" si="511"/>
        <v>1</v>
      </c>
      <c r="Y3644" t="b">
        <f t="shared" si="512"/>
        <v>0</v>
      </c>
    </row>
    <row r="3645" spans="1:25" x14ac:dyDescent="0.3">
      <c r="A3645">
        <v>3643</v>
      </c>
      <c r="B3645" t="s">
        <v>83</v>
      </c>
      <c r="C3645" t="s">
        <v>114</v>
      </c>
      <c r="D3645" t="s">
        <v>116</v>
      </c>
      <c r="E3645" t="s">
        <v>100</v>
      </c>
      <c r="F3645" t="s">
        <v>91</v>
      </c>
      <c r="G3645" t="s">
        <v>115</v>
      </c>
      <c r="H3645">
        <v>1956</v>
      </c>
      <c r="I3645">
        <v>168</v>
      </c>
      <c r="J3645">
        <v>14.5</v>
      </c>
      <c r="K3645">
        <v>27</v>
      </c>
      <c r="L3645">
        <v>2020</v>
      </c>
      <c r="M3645">
        <v>119189</v>
      </c>
      <c r="N3645">
        <v>1</v>
      </c>
      <c r="O3645">
        <v>0</v>
      </c>
      <c r="P3645">
        <v>10.01</v>
      </c>
      <c r="Q3645" t="b">
        <f t="shared" si="504"/>
        <v>1</v>
      </c>
      <c r="R3645" t="b">
        <f t="shared" si="505"/>
        <v>0</v>
      </c>
      <c r="S3645" t="b">
        <f t="shared" si="506"/>
        <v>1</v>
      </c>
      <c r="T3645" t="b">
        <f t="shared" si="507"/>
        <v>0</v>
      </c>
      <c r="U3645" t="b">
        <f t="shared" si="508"/>
        <v>0</v>
      </c>
      <c r="V3645" t="b">
        <f t="shared" si="509"/>
        <v>0</v>
      </c>
      <c r="W3645" t="b">
        <f t="shared" si="510"/>
        <v>1</v>
      </c>
      <c r="X3645" t="b">
        <f t="shared" si="511"/>
        <v>1</v>
      </c>
      <c r="Y3645" t="b">
        <f t="shared" si="512"/>
        <v>0</v>
      </c>
    </row>
    <row r="3646" spans="1:25" x14ac:dyDescent="0.3">
      <c r="A3646">
        <v>3644</v>
      </c>
      <c r="B3646" t="s">
        <v>83</v>
      </c>
      <c r="C3646" t="s">
        <v>114</v>
      </c>
      <c r="D3646" t="s">
        <v>116</v>
      </c>
      <c r="E3646" t="s">
        <v>100</v>
      </c>
      <c r="F3646" t="s">
        <v>91</v>
      </c>
      <c r="G3646" t="s">
        <v>115</v>
      </c>
      <c r="H3646">
        <v>1956</v>
      </c>
      <c r="I3646">
        <v>168</v>
      </c>
      <c r="J3646">
        <v>14.5</v>
      </c>
      <c r="K3646">
        <v>27</v>
      </c>
      <c r="L3646">
        <v>2022</v>
      </c>
      <c r="M3646">
        <v>51846</v>
      </c>
      <c r="N3646">
        <v>1</v>
      </c>
      <c r="O3646">
        <v>0</v>
      </c>
      <c r="P3646">
        <v>16.48</v>
      </c>
      <c r="Q3646" t="b">
        <f t="shared" si="504"/>
        <v>1</v>
      </c>
      <c r="R3646" t="b">
        <f t="shared" si="505"/>
        <v>0</v>
      </c>
      <c r="S3646" t="b">
        <f t="shared" si="506"/>
        <v>1</v>
      </c>
      <c r="T3646" t="b">
        <f t="shared" si="507"/>
        <v>0</v>
      </c>
      <c r="U3646" t="b">
        <f t="shared" si="508"/>
        <v>0</v>
      </c>
      <c r="V3646" t="b">
        <f t="shared" si="509"/>
        <v>0</v>
      </c>
      <c r="W3646" t="b">
        <f t="shared" si="510"/>
        <v>1</v>
      </c>
      <c r="X3646" t="b">
        <f t="shared" si="511"/>
        <v>1</v>
      </c>
      <c r="Y3646" t="b">
        <f t="shared" si="512"/>
        <v>0</v>
      </c>
    </row>
    <row r="3647" spans="1:25" x14ac:dyDescent="0.3">
      <c r="A3647">
        <v>3645</v>
      </c>
      <c r="B3647" t="s">
        <v>83</v>
      </c>
      <c r="C3647" t="s">
        <v>114</v>
      </c>
      <c r="D3647" t="s">
        <v>116</v>
      </c>
      <c r="E3647" t="s">
        <v>100</v>
      </c>
      <c r="F3647" t="s">
        <v>91</v>
      </c>
      <c r="G3647" t="s">
        <v>115</v>
      </c>
      <c r="H3647">
        <v>1956</v>
      </c>
      <c r="I3647">
        <v>168</v>
      </c>
      <c r="J3647">
        <v>14.5</v>
      </c>
      <c r="K3647">
        <v>27</v>
      </c>
      <c r="L3647">
        <v>2025</v>
      </c>
      <c r="M3647">
        <v>29963</v>
      </c>
      <c r="N3647">
        <v>1</v>
      </c>
      <c r="O3647">
        <v>0</v>
      </c>
      <c r="P3647">
        <v>24.02</v>
      </c>
      <c r="Q3647" t="b">
        <f t="shared" si="504"/>
        <v>1</v>
      </c>
      <c r="R3647" t="b">
        <f t="shared" si="505"/>
        <v>0</v>
      </c>
      <c r="S3647" t="b">
        <f t="shared" si="506"/>
        <v>0</v>
      </c>
      <c r="T3647" t="b">
        <f t="shared" si="507"/>
        <v>0</v>
      </c>
      <c r="U3647" t="b">
        <f t="shared" si="508"/>
        <v>0</v>
      </c>
      <c r="V3647" t="b">
        <f t="shared" si="509"/>
        <v>1</v>
      </c>
      <c r="W3647" t="b">
        <f t="shared" si="510"/>
        <v>1</v>
      </c>
      <c r="X3647" t="b">
        <f t="shared" si="511"/>
        <v>1</v>
      </c>
      <c r="Y3647" t="b">
        <f t="shared" si="512"/>
        <v>1</v>
      </c>
    </row>
    <row r="3648" spans="1:25" x14ac:dyDescent="0.3">
      <c r="A3648">
        <v>3646</v>
      </c>
      <c r="B3648" t="s">
        <v>83</v>
      </c>
      <c r="C3648" t="s">
        <v>114</v>
      </c>
      <c r="D3648" t="s">
        <v>116</v>
      </c>
      <c r="E3648" t="s">
        <v>100</v>
      </c>
      <c r="F3648" t="s">
        <v>91</v>
      </c>
      <c r="G3648" t="s">
        <v>115</v>
      </c>
      <c r="H3648">
        <v>1956</v>
      </c>
      <c r="I3648">
        <v>168</v>
      </c>
      <c r="J3648">
        <v>14.5</v>
      </c>
      <c r="K3648">
        <v>27</v>
      </c>
      <c r="L3648">
        <v>2021</v>
      </c>
      <c r="M3648">
        <v>48788</v>
      </c>
      <c r="N3648">
        <v>1</v>
      </c>
      <c r="O3648">
        <v>0</v>
      </c>
      <c r="P3648">
        <v>14.83</v>
      </c>
      <c r="Q3648" t="b">
        <f t="shared" si="504"/>
        <v>1</v>
      </c>
      <c r="R3648" t="b">
        <f t="shared" si="505"/>
        <v>0</v>
      </c>
      <c r="S3648" t="b">
        <f t="shared" si="506"/>
        <v>1</v>
      </c>
      <c r="T3648" t="b">
        <f t="shared" si="507"/>
        <v>0</v>
      </c>
      <c r="U3648" t="b">
        <f t="shared" si="508"/>
        <v>0</v>
      </c>
      <c r="V3648" t="b">
        <f t="shared" si="509"/>
        <v>0</v>
      </c>
      <c r="W3648" t="b">
        <f t="shared" si="510"/>
        <v>1</v>
      </c>
      <c r="X3648" t="b">
        <f t="shared" si="511"/>
        <v>1</v>
      </c>
      <c r="Y3648" t="b">
        <f t="shared" si="512"/>
        <v>0</v>
      </c>
    </row>
    <row r="3649" spans="1:25" x14ac:dyDescent="0.3">
      <c r="A3649">
        <v>3647</v>
      </c>
      <c r="B3649" t="s">
        <v>83</v>
      </c>
      <c r="C3649" t="s">
        <v>114</v>
      </c>
      <c r="D3649" t="s">
        <v>116</v>
      </c>
      <c r="E3649" t="s">
        <v>100</v>
      </c>
      <c r="F3649" t="s">
        <v>91</v>
      </c>
      <c r="G3649" t="s">
        <v>115</v>
      </c>
      <c r="H3649">
        <v>1956</v>
      </c>
      <c r="I3649">
        <v>168</v>
      </c>
      <c r="J3649">
        <v>14.5</v>
      </c>
      <c r="K3649">
        <v>27</v>
      </c>
      <c r="L3649">
        <v>2023</v>
      </c>
      <c r="M3649">
        <v>42329</v>
      </c>
      <c r="N3649">
        <v>1</v>
      </c>
      <c r="O3649">
        <v>0</v>
      </c>
      <c r="P3649">
        <v>19.12</v>
      </c>
      <c r="Q3649" t="b">
        <f t="shared" si="504"/>
        <v>1</v>
      </c>
      <c r="R3649" t="b">
        <f t="shared" si="505"/>
        <v>0</v>
      </c>
      <c r="S3649" t="b">
        <f t="shared" si="506"/>
        <v>1</v>
      </c>
      <c r="T3649" t="b">
        <f t="shared" si="507"/>
        <v>0</v>
      </c>
      <c r="U3649" t="b">
        <f t="shared" si="508"/>
        <v>0</v>
      </c>
      <c r="V3649" t="b">
        <f t="shared" si="509"/>
        <v>1</v>
      </c>
      <c r="W3649" t="b">
        <f t="shared" si="510"/>
        <v>1</v>
      </c>
      <c r="X3649" t="b">
        <f t="shared" si="511"/>
        <v>1</v>
      </c>
      <c r="Y3649" t="b">
        <f t="shared" si="512"/>
        <v>1</v>
      </c>
    </row>
    <row r="3650" spans="1:25" x14ac:dyDescent="0.3">
      <c r="A3650">
        <v>3648</v>
      </c>
      <c r="B3650" t="s">
        <v>83</v>
      </c>
      <c r="C3650" t="s">
        <v>114</v>
      </c>
      <c r="D3650" t="s">
        <v>116</v>
      </c>
      <c r="E3650" t="s">
        <v>100</v>
      </c>
      <c r="F3650" t="s">
        <v>91</v>
      </c>
      <c r="G3650" t="s">
        <v>115</v>
      </c>
      <c r="H3650">
        <v>1956</v>
      </c>
      <c r="I3650">
        <v>168</v>
      </c>
      <c r="J3650">
        <v>14.5</v>
      </c>
      <c r="K3650">
        <v>27</v>
      </c>
      <c r="L3650">
        <v>2021</v>
      </c>
      <c r="M3650">
        <v>55499</v>
      </c>
      <c r="N3650">
        <v>1</v>
      </c>
      <c r="O3650">
        <v>0</v>
      </c>
      <c r="P3650">
        <v>14.37</v>
      </c>
      <c r="Q3650" t="b">
        <f t="shared" si="504"/>
        <v>1</v>
      </c>
      <c r="R3650" t="b">
        <f t="shared" si="505"/>
        <v>0</v>
      </c>
      <c r="S3650" t="b">
        <f t="shared" si="506"/>
        <v>1</v>
      </c>
      <c r="T3650" t="b">
        <f t="shared" si="507"/>
        <v>0</v>
      </c>
      <c r="U3650" t="b">
        <f t="shared" si="508"/>
        <v>0</v>
      </c>
      <c r="V3650" t="b">
        <f t="shared" si="509"/>
        <v>0</v>
      </c>
      <c r="W3650" t="b">
        <f t="shared" si="510"/>
        <v>1</v>
      </c>
      <c r="X3650" t="b">
        <f t="shared" si="511"/>
        <v>1</v>
      </c>
      <c r="Y3650" t="b">
        <f t="shared" si="512"/>
        <v>0</v>
      </c>
    </row>
    <row r="3651" spans="1:25" x14ac:dyDescent="0.3">
      <c r="A3651">
        <v>3649</v>
      </c>
      <c r="B3651" t="s">
        <v>83</v>
      </c>
      <c r="C3651" t="s">
        <v>114</v>
      </c>
      <c r="D3651" t="s">
        <v>116</v>
      </c>
      <c r="E3651" t="s">
        <v>100</v>
      </c>
      <c r="F3651" t="s">
        <v>91</v>
      </c>
      <c r="G3651" t="s">
        <v>115</v>
      </c>
      <c r="H3651">
        <v>1956</v>
      </c>
      <c r="I3651">
        <v>168</v>
      </c>
      <c r="J3651">
        <v>14.5</v>
      </c>
      <c r="K3651">
        <v>27</v>
      </c>
      <c r="L3651">
        <v>2024</v>
      </c>
      <c r="M3651">
        <v>40374</v>
      </c>
      <c r="N3651">
        <v>1</v>
      </c>
      <c r="O3651">
        <v>0</v>
      </c>
      <c r="P3651">
        <v>21.32</v>
      </c>
      <c r="Q3651" t="b">
        <f t="shared" si="504"/>
        <v>1</v>
      </c>
      <c r="R3651" t="b">
        <f t="shared" si="505"/>
        <v>0</v>
      </c>
      <c r="S3651" t="b">
        <f t="shared" si="506"/>
        <v>1</v>
      </c>
      <c r="T3651" t="b">
        <f t="shared" si="507"/>
        <v>0</v>
      </c>
      <c r="U3651" t="b">
        <f t="shared" si="508"/>
        <v>0</v>
      </c>
      <c r="V3651" t="b">
        <f t="shared" si="509"/>
        <v>1</v>
      </c>
      <c r="W3651" t="b">
        <f t="shared" si="510"/>
        <v>1</v>
      </c>
      <c r="X3651" t="b">
        <f t="shared" si="511"/>
        <v>1</v>
      </c>
      <c r="Y3651" t="b">
        <f t="shared" si="512"/>
        <v>1</v>
      </c>
    </row>
    <row r="3652" spans="1:25" x14ac:dyDescent="0.3">
      <c r="A3652">
        <v>3650</v>
      </c>
      <c r="B3652" t="s">
        <v>83</v>
      </c>
      <c r="C3652" t="s">
        <v>114</v>
      </c>
      <c r="D3652" t="s">
        <v>116</v>
      </c>
      <c r="E3652" t="s">
        <v>100</v>
      </c>
      <c r="F3652" t="s">
        <v>91</v>
      </c>
      <c r="G3652" t="s">
        <v>115</v>
      </c>
      <c r="H3652">
        <v>1956</v>
      </c>
      <c r="I3652">
        <v>168</v>
      </c>
      <c r="J3652">
        <v>14.5</v>
      </c>
      <c r="K3652">
        <v>27</v>
      </c>
      <c r="L3652">
        <v>2022</v>
      </c>
      <c r="M3652">
        <v>87531</v>
      </c>
      <c r="N3652">
        <v>1</v>
      </c>
      <c r="O3652">
        <v>0</v>
      </c>
      <c r="P3652">
        <v>15.47</v>
      </c>
      <c r="Q3652" t="b">
        <f t="shared" ref="Q3652:Q3715" si="513">AND(P3652&gt;4,P3652&gt;4)</f>
        <v>1</v>
      </c>
      <c r="R3652" t="b">
        <f t="shared" ref="R3652:R3715" si="514">AND(P3652&gt;4,P3652&lt;5)</f>
        <v>0</v>
      </c>
      <c r="S3652" t="b">
        <f t="shared" ref="S3652:S3715" si="515">M3652&gt;40000</f>
        <v>1</v>
      </c>
      <c r="T3652" t="b">
        <f t="shared" ref="T3652:T3715" si="516">F3652=""</f>
        <v>0</v>
      </c>
      <c r="U3652" t="b">
        <f t="shared" ref="U3652:U3715" si="517">AND(R3652,S3652,T3652)</f>
        <v>0</v>
      </c>
      <c r="V3652" t="b">
        <f t="shared" ref="V3652:V3715" si="518">L3652&gt;2022</f>
        <v>0</v>
      </c>
      <c r="W3652" t="b">
        <f t="shared" ref="W3652:W3715" si="519">P3652&gt;7</f>
        <v>1</v>
      </c>
      <c r="X3652" t="b">
        <f t="shared" ref="X3652:X3715" si="520">F3652="Automatic"</f>
        <v>1</v>
      </c>
      <c r="Y3652" t="b">
        <f t="shared" ref="Y3652:Y3715" si="521">AND(V3652,W3652,X3652)</f>
        <v>0</v>
      </c>
    </row>
    <row r="3653" spans="1:25" x14ac:dyDescent="0.3">
      <c r="A3653">
        <v>3651</v>
      </c>
      <c r="B3653" t="s">
        <v>83</v>
      </c>
      <c r="C3653" t="s">
        <v>114</v>
      </c>
      <c r="D3653" t="s">
        <v>116</v>
      </c>
      <c r="E3653" t="s">
        <v>100</v>
      </c>
      <c r="F3653" t="s">
        <v>91</v>
      </c>
      <c r="G3653" t="s">
        <v>115</v>
      </c>
      <c r="H3653">
        <v>1956</v>
      </c>
      <c r="I3653">
        <v>168</v>
      </c>
      <c r="J3653">
        <v>14.5</v>
      </c>
      <c r="K3653">
        <v>27</v>
      </c>
      <c r="L3653">
        <v>2023</v>
      </c>
      <c r="M3653">
        <v>48897</v>
      </c>
      <c r="N3653">
        <v>1</v>
      </c>
      <c r="O3653">
        <v>0</v>
      </c>
      <c r="P3653">
        <v>19.059999999999999</v>
      </c>
      <c r="Q3653" t="b">
        <f t="shared" si="513"/>
        <v>1</v>
      </c>
      <c r="R3653" t="b">
        <f t="shared" si="514"/>
        <v>0</v>
      </c>
      <c r="S3653" t="b">
        <f t="shared" si="515"/>
        <v>1</v>
      </c>
      <c r="T3653" t="b">
        <f t="shared" si="516"/>
        <v>0</v>
      </c>
      <c r="U3653" t="b">
        <f t="shared" si="517"/>
        <v>0</v>
      </c>
      <c r="V3653" t="b">
        <f t="shared" si="518"/>
        <v>1</v>
      </c>
      <c r="W3653" t="b">
        <f t="shared" si="519"/>
        <v>1</v>
      </c>
      <c r="X3653" t="b">
        <f t="shared" si="520"/>
        <v>1</v>
      </c>
      <c r="Y3653" t="b">
        <f t="shared" si="521"/>
        <v>1</v>
      </c>
    </row>
    <row r="3654" spans="1:25" x14ac:dyDescent="0.3">
      <c r="A3654">
        <v>3652</v>
      </c>
      <c r="B3654" t="s">
        <v>83</v>
      </c>
      <c r="C3654" t="s">
        <v>114</v>
      </c>
      <c r="D3654" t="s">
        <v>116</v>
      </c>
      <c r="E3654" t="s">
        <v>100</v>
      </c>
      <c r="F3654" t="s">
        <v>91</v>
      </c>
      <c r="G3654" t="s">
        <v>115</v>
      </c>
      <c r="H3654">
        <v>1956</v>
      </c>
      <c r="I3654">
        <v>168</v>
      </c>
      <c r="J3654">
        <v>14.5</v>
      </c>
      <c r="K3654">
        <v>27</v>
      </c>
      <c r="L3654">
        <v>2020</v>
      </c>
      <c r="M3654">
        <v>89557</v>
      </c>
      <c r="N3654">
        <v>1</v>
      </c>
      <c r="O3654">
        <v>0</v>
      </c>
      <c r="P3654">
        <v>11.26</v>
      </c>
      <c r="Q3654" t="b">
        <f t="shared" si="513"/>
        <v>1</v>
      </c>
      <c r="R3654" t="b">
        <f t="shared" si="514"/>
        <v>0</v>
      </c>
      <c r="S3654" t="b">
        <f t="shared" si="515"/>
        <v>1</v>
      </c>
      <c r="T3654" t="b">
        <f t="shared" si="516"/>
        <v>0</v>
      </c>
      <c r="U3654" t="b">
        <f t="shared" si="517"/>
        <v>0</v>
      </c>
      <c r="V3654" t="b">
        <f t="shared" si="518"/>
        <v>0</v>
      </c>
      <c r="W3654" t="b">
        <f t="shared" si="519"/>
        <v>1</v>
      </c>
      <c r="X3654" t="b">
        <f t="shared" si="520"/>
        <v>1</v>
      </c>
      <c r="Y3654" t="b">
        <f t="shared" si="521"/>
        <v>0</v>
      </c>
    </row>
    <row r="3655" spans="1:25" x14ac:dyDescent="0.3">
      <c r="A3655">
        <v>3653</v>
      </c>
      <c r="B3655" t="s">
        <v>83</v>
      </c>
      <c r="C3655" t="s">
        <v>114</v>
      </c>
      <c r="D3655" t="s">
        <v>116</v>
      </c>
      <c r="E3655" t="s">
        <v>100</v>
      </c>
      <c r="F3655" t="s">
        <v>91</v>
      </c>
      <c r="G3655" t="s">
        <v>115</v>
      </c>
      <c r="H3655">
        <v>1956</v>
      </c>
      <c r="I3655">
        <v>168</v>
      </c>
      <c r="J3655">
        <v>14.5</v>
      </c>
      <c r="K3655">
        <v>27</v>
      </c>
      <c r="L3655">
        <v>2023</v>
      </c>
      <c r="M3655">
        <v>36960</v>
      </c>
      <c r="N3655">
        <v>2</v>
      </c>
      <c r="O3655">
        <v>0</v>
      </c>
      <c r="P3655">
        <v>18.829999999999998</v>
      </c>
      <c r="Q3655" t="b">
        <f t="shared" si="513"/>
        <v>1</v>
      </c>
      <c r="R3655" t="b">
        <f t="shared" si="514"/>
        <v>0</v>
      </c>
      <c r="S3655" t="b">
        <f t="shared" si="515"/>
        <v>0</v>
      </c>
      <c r="T3655" t="b">
        <f t="shared" si="516"/>
        <v>0</v>
      </c>
      <c r="U3655" t="b">
        <f t="shared" si="517"/>
        <v>0</v>
      </c>
      <c r="V3655" t="b">
        <f t="shared" si="518"/>
        <v>1</v>
      </c>
      <c r="W3655" t="b">
        <f t="shared" si="519"/>
        <v>1</v>
      </c>
      <c r="X3655" t="b">
        <f t="shared" si="520"/>
        <v>1</v>
      </c>
      <c r="Y3655" t="b">
        <f t="shared" si="521"/>
        <v>1</v>
      </c>
    </row>
    <row r="3656" spans="1:25" x14ac:dyDescent="0.3">
      <c r="A3656">
        <v>3654</v>
      </c>
      <c r="B3656" t="s">
        <v>83</v>
      </c>
      <c r="C3656" t="s">
        <v>114</v>
      </c>
      <c r="D3656" t="s">
        <v>116</v>
      </c>
      <c r="E3656" t="s">
        <v>100</v>
      </c>
      <c r="F3656" t="s">
        <v>91</v>
      </c>
      <c r="G3656" t="s">
        <v>115</v>
      </c>
      <c r="H3656">
        <v>1956</v>
      </c>
      <c r="I3656">
        <v>168</v>
      </c>
      <c r="J3656">
        <v>14.5</v>
      </c>
      <c r="K3656">
        <v>27</v>
      </c>
      <c r="L3656">
        <v>2026</v>
      </c>
      <c r="M3656">
        <v>5644</v>
      </c>
      <c r="N3656">
        <v>2</v>
      </c>
      <c r="O3656">
        <v>0</v>
      </c>
      <c r="P3656">
        <v>26.82</v>
      </c>
      <c r="Q3656" t="b">
        <f t="shared" si="513"/>
        <v>1</v>
      </c>
      <c r="R3656" t="b">
        <f t="shared" si="514"/>
        <v>0</v>
      </c>
      <c r="S3656" t="b">
        <f t="shared" si="515"/>
        <v>0</v>
      </c>
      <c r="T3656" t="b">
        <f t="shared" si="516"/>
        <v>0</v>
      </c>
      <c r="U3656" t="b">
        <f t="shared" si="517"/>
        <v>0</v>
      </c>
      <c r="V3656" t="b">
        <f t="shared" si="518"/>
        <v>1</v>
      </c>
      <c r="W3656" t="b">
        <f t="shared" si="519"/>
        <v>1</v>
      </c>
      <c r="X3656" t="b">
        <f t="shared" si="520"/>
        <v>1</v>
      </c>
      <c r="Y3656" t="b">
        <f t="shared" si="521"/>
        <v>1</v>
      </c>
    </row>
    <row r="3657" spans="1:25" x14ac:dyDescent="0.3">
      <c r="A3657">
        <v>3655</v>
      </c>
      <c r="B3657" t="s">
        <v>83</v>
      </c>
      <c r="C3657" t="s">
        <v>114</v>
      </c>
      <c r="D3657" t="s">
        <v>116</v>
      </c>
      <c r="E3657" t="s">
        <v>100</v>
      </c>
      <c r="F3657" t="s">
        <v>91</v>
      </c>
      <c r="G3657" t="s">
        <v>115</v>
      </c>
      <c r="H3657">
        <v>1956</v>
      </c>
      <c r="I3657">
        <v>168</v>
      </c>
      <c r="J3657">
        <v>14.5</v>
      </c>
      <c r="K3657">
        <v>27</v>
      </c>
      <c r="L3657">
        <v>2022</v>
      </c>
      <c r="M3657">
        <v>66161</v>
      </c>
      <c r="N3657">
        <v>3</v>
      </c>
      <c r="O3657">
        <v>0</v>
      </c>
      <c r="P3657">
        <v>15.24</v>
      </c>
      <c r="Q3657" t="b">
        <f t="shared" si="513"/>
        <v>1</v>
      </c>
      <c r="R3657" t="b">
        <f t="shared" si="514"/>
        <v>0</v>
      </c>
      <c r="S3657" t="b">
        <f t="shared" si="515"/>
        <v>1</v>
      </c>
      <c r="T3657" t="b">
        <f t="shared" si="516"/>
        <v>0</v>
      </c>
      <c r="U3657" t="b">
        <f t="shared" si="517"/>
        <v>0</v>
      </c>
      <c r="V3657" t="b">
        <f t="shared" si="518"/>
        <v>0</v>
      </c>
      <c r="W3657" t="b">
        <f t="shared" si="519"/>
        <v>1</v>
      </c>
      <c r="X3657" t="b">
        <f t="shared" si="520"/>
        <v>1</v>
      </c>
      <c r="Y3657" t="b">
        <f t="shared" si="521"/>
        <v>0</v>
      </c>
    </row>
    <row r="3658" spans="1:25" x14ac:dyDescent="0.3">
      <c r="A3658">
        <v>3656</v>
      </c>
      <c r="B3658" t="s">
        <v>83</v>
      </c>
      <c r="C3658" t="s">
        <v>114</v>
      </c>
      <c r="D3658" t="s">
        <v>116</v>
      </c>
      <c r="E3658" t="s">
        <v>100</v>
      </c>
      <c r="F3658" t="s">
        <v>91</v>
      </c>
      <c r="G3658" t="s">
        <v>115</v>
      </c>
      <c r="H3658">
        <v>1956</v>
      </c>
      <c r="I3658">
        <v>168</v>
      </c>
      <c r="J3658">
        <v>14.5</v>
      </c>
      <c r="K3658">
        <v>27</v>
      </c>
      <c r="L3658">
        <v>2022</v>
      </c>
      <c r="M3658">
        <v>55477</v>
      </c>
      <c r="N3658">
        <v>1</v>
      </c>
      <c r="O3658">
        <v>0</v>
      </c>
      <c r="P3658">
        <v>16.72</v>
      </c>
      <c r="Q3658" t="b">
        <f t="shared" si="513"/>
        <v>1</v>
      </c>
      <c r="R3658" t="b">
        <f t="shared" si="514"/>
        <v>0</v>
      </c>
      <c r="S3658" t="b">
        <f t="shared" si="515"/>
        <v>1</v>
      </c>
      <c r="T3658" t="b">
        <f t="shared" si="516"/>
        <v>0</v>
      </c>
      <c r="U3658" t="b">
        <f t="shared" si="517"/>
        <v>0</v>
      </c>
      <c r="V3658" t="b">
        <f t="shared" si="518"/>
        <v>0</v>
      </c>
      <c r="W3658" t="b">
        <f t="shared" si="519"/>
        <v>1</v>
      </c>
      <c r="X3658" t="b">
        <f t="shared" si="520"/>
        <v>1</v>
      </c>
      <c r="Y3658" t="b">
        <f t="shared" si="521"/>
        <v>0</v>
      </c>
    </row>
    <row r="3659" spans="1:25" x14ac:dyDescent="0.3">
      <c r="A3659">
        <v>3657</v>
      </c>
      <c r="B3659" t="s">
        <v>83</v>
      </c>
      <c r="C3659" t="s">
        <v>114</v>
      </c>
      <c r="D3659" t="s">
        <v>116</v>
      </c>
      <c r="E3659" t="s">
        <v>100</v>
      </c>
      <c r="F3659" t="s">
        <v>91</v>
      </c>
      <c r="G3659" t="s">
        <v>115</v>
      </c>
      <c r="H3659">
        <v>1956</v>
      </c>
      <c r="I3659">
        <v>168</v>
      </c>
      <c r="J3659">
        <v>14.5</v>
      </c>
      <c r="K3659">
        <v>27</v>
      </c>
      <c r="L3659">
        <v>2023</v>
      </c>
      <c r="M3659">
        <v>32229</v>
      </c>
      <c r="N3659">
        <v>1</v>
      </c>
      <c r="O3659">
        <v>0</v>
      </c>
      <c r="P3659">
        <v>19.329999999999998</v>
      </c>
      <c r="Q3659" t="b">
        <f t="shared" si="513"/>
        <v>1</v>
      </c>
      <c r="R3659" t="b">
        <f t="shared" si="514"/>
        <v>0</v>
      </c>
      <c r="S3659" t="b">
        <f t="shared" si="515"/>
        <v>0</v>
      </c>
      <c r="T3659" t="b">
        <f t="shared" si="516"/>
        <v>0</v>
      </c>
      <c r="U3659" t="b">
        <f t="shared" si="517"/>
        <v>0</v>
      </c>
      <c r="V3659" t="b">
        <f t="shared" si="518"/>
        <v>1</v>
      </c>
      <c r="W3659" t="b">
        <f t="shared" si="519"/>
        <v>1</v>
      </c>
      <c r="X3659" t="b">
        <f t="shared" si="520"/>
        <v>1</v>
      </c>
      <c r="Y3659" t="b">
        <f t="shared" si="521"/>
        <v>1</v>
      </c>
    </row>
    <row r="3660" spans="1:25" x14ac:dyDescent="0.3">
      <c r="A3660">
        <v>3658</v>
      </c>
      <c r="B3660" t="s">
        <v>83</v>
      </c>
      <c r="C3660" t="s">
        <v>114</v>
      </c>
      <c r="D3660" t="s">
        <v>116</v>
      </c>
      <c r="E3660" t="s">
        <v>100</v>
      </c>
      <c r="F3660" t="s">
        <v>91</v>
      </c>
      <c r="G3660" t="s">
        <v>115</v>
      </c>
      <c r="H3660">
        <v>1956</v>
      </c>
      <c r="I3660">
        <v>168</v>
      </c>
      <c r="J3660">
        <v>14.5</v>
      </c>
      <c r="K3660">
        <v>27</v>
      </c>
      <c r="L3660">
        <v>2021</v>
      </c>
      <c r="M3660">
        <v>108363</v>
      </c>
      <c r="N3660">
        <v>2</v>
      </c>
      <c r="O3660">
        <v>0</v>
      </c>
      <c r="P3660">
        <v>12.09</v>
      </c>
      <c r="Q3660" t="b">
        <f t="shared" si="513"/>
        <v>1</v>
      </c>
      <c r="R3660" t="b">
        <f t="shared" si="514"/>
        <v>0</v>
      </c>
      <c r="S3660" t="b">
        <f t="shared" si="515"/>
        <v>1</v>
      </c>
      <c r="T3660" t="b">
        <f t="shared" si="516"/>
        <v>0</v>
      </c>
      <c r="U3660" t="b">
        <f t="shared" si="517"/>
        <v>0</v>
      </c>
      <c r="V3660" t="b">
        <f t="shared" si="518"/>
        <v>0</v>
      </c>
      <c r="W3660" t="b">
        <f t="shared" si="519"/>
        <v>1</v>
      </c>
      <c r="X3660" t="b">
        <f t="shared" si="520"/>
        <v>1</v>
      </c>
      <c r="Y3660" t="b">
        <f t="shared" si="521"/>
        <v>0</v>
      </c>
    </row>
    <row r="3661" spans="1:25" x14ac:dyDescent="0.3">
      <c r="A3661">
        <v>3659</v>
      </c>
      <c r="B3661" t="s">
        <v>83</v>
      </c>
      <c r="C3661" t="s">
        <v>114</v>
      </c>
      <c r="D3661" t="s">
        <v>116</v>
      </c>
      <c r="E3661" t="s">
        <v>100</v>
      </c>
      <c r="F3661" t="s">
        <v>91</v>
      </c>
      <c r="G3661" t="s">
        <v>115</v>
      </c>
      <c r="H3661">
        <v>1956</v>
      </c>
      <c r="I3661">
        <v>168</v>
      </c>
      <c r="J3661">
        <v>14.5</v>
      </c>
      <c r="K3661">
        <v>27</v>
      </c>
      <c r="L3661">
        <v>2020</v>
      </c>
      <c r="M3661">
        <v>59108</v>
      </c>
      <c r="N3661">
        <v>1</v>
      </c>
      <c r="O3661">
        <v>0</v>
      </c>
      <c r="P3661">
        <v>11.91</v>
      </c>
      <c r="Q3661" t="b">
        <f t="shared" si="513"/>
        <v>1</v>
      </c>
      <c r="R3661" t="b">
        <f t="shared" si="514"/>
        <v>0</v>
      </c>
      <c r="S3661" t="b">
        <f t="shared" si="515"/>
        <v>1</v>
      </c>
      <c r="T3661" t="b">
        <f t="shared" si="516"/>
        <v>0</v>
      </c>
      <c r="U3661" t="b">
        <f t="shared" si="517"/>
        <v>0</v>
      </c>
      <c r="V3661" t="b">
        <f t="shared" si="518"/>
        <v>0</v>
      </c>
      <c r="W3661" t="b">
        <f t="shared" si="519"/>
        <v>1</v>
      </c>
      <c r="X3661" t="b">
        <f t="shared" si="520"/>
        <v>1</v>
      </c>
      <c r="Y3661" t="b">
        <f t="shared" si="521"/>
        <v>0</v>
      </c>
    </row>
    <row r="3662" spans="1:25" x14ac:dyDescent="0.3">
      <c r="A3662">
        <v>3660</v>
      </c>
      <c r="B3662" t="s">
        <v>83</v>
      </c>
      <c r="C3662" t="s">
        <v>114</v>
      </c>
      <c r="D3662" t="s">
        <v>116</v>
      </c>
      <c r="E3662" t="s">
        <v>100</v>
      </c>
      <c r="F3662" t="s">
        <v>91</v>
      </c>
      <c r="G3662" t="s">
        <v>115</v>
      </c>
      <c r="H3662">
        <v>1956</v>
      </c>
      <c r="I3662">
        <v>168</v>
      </c>
      <c r="J3662">
        <v>14.5</v>
      </c>
      <c r="K3662">
        <v>27</v>
      </c>
      <c r="L3662">
        <v>2025</v>
      </c>
      <c r="M3662">
        <v>21234</v>
      </c>
      <c r="N3662">
        <v>2</v>
      </c>
      <c r="O3662">
        <v>0</v>
      </c>
      <c r="P3662">
        <v>23.54</v>
      </c>
      <c r="Q3662" t="b">
        <f t="shared" si="513"/>
        <v>1</v>
      </c>
      <c r="R3662" t="b">
        <f t="shared" si="514"/>
        <v>0</v>
      </c>
      <c r="S3662" t="b">
        <f t="shared" si="515"/>
        <v>0</v>
      </c>
      <c r="T3662" t="b">
        <f t="shared" si="516"/>
        <v>0</v>
      </c>
      <c r="U3662" t="b">
        <f t="shared" si="517"/>
        <v>0</v>
      </c>
      <c r="V3662" t="b">
        <f t="shared" si="518"/>
        <v>1</v>
      </c>
      <c r="W3662" t="b">
        <f t="shared" si="519"/>
        <v>1</v>
      </c>
      <c r="X3662" t="b">
        <f t="shared" si="520"/>
        <v>1</v>
      </c>
      <c r="Y3662" t="b">
        <f t="shared" si="521"/>
        <v>1</v>
      </c>
    </row>
    <row r="3663" spans="1:25" x14ac:dyDescent="0.3">
      <c r="A3663">
        <v>3661</v>
      </c>
      <c r="B3663" t="s">
        <v>83</v>
      </c>
      <c r="C3663" t="s">
        <v>114</v>
      </c>
      <c r="D3663" t="s">
        <v>116</v>
      </c>
      <c r="E3663" t="s">
        <v>100</v>
      </c>
      <c r="F3663" t="s">
        <v>91</v>
      </c>
      <c r="G3663" t="s">
        <v>115</v>
      </c>
      <c r="H3663">
        <v>1956</v>
      </c>
      <c r="I3663">
        <v>168</v>
      </c>
      <c r="J3663">
        <v>14.5</v>
      </c>
      <c r="K3663">
        <v>27</v>
      </c>
      <c r="L3663">
        <v>2022</v>
      </c>
      <c r="M3663">
        <v>45612</v>
      </c>
      <c r="N3663">
        <v>2</v>
      </c>
      <c r="O3663">
        <v>0</v>
      </c>
      <c r="P3663">
        <v>16.2</v>
      </c>
      <c r="Q3663" t="b">
        <f t="shared" si="513"/>
        <v>1</v>
      </c>
      <c r="R3663" t="b">
        <f t="shared" si="514"/>
        <v>0</v>
      </c>
      <c r="S3663" t="b">
        <f t="shared" si="515"/>
        <v>1</v>
      </c>
      <c r="T3663" t="b">
        <f t="shared" si="516"/>
        <v>0</v>
      </c>
      <c r="U3663" t="b">
        <f t="shared" si="517"/>
        <v>0</v>
      </c>
      <c r="V3663" t="b">
        <f t="shared" si="518"/>
        <v>0</v>
      </c>
      <c r="W3663" t="b">
        <f t="shared" si="519"/>
        <v>1</v>
      </c>
      <c r="X3663" t="b">
        <f t="shared" si="520"/>
        <v>1</v>
      </c>
      <c r="Y3663" t="b">
        <f t="shared" si="521"/>
        <v>0</v>
      </c>
    </row>
    <row r="3664" spans="1:25" x14ac:dyDescent="0.3">
      <c r="A3664">
        <v>3662</v>
      </c>
      <c r="B3664" t="s">
        <v>83</v>
      </c>
      <c r="C3664" t="s">
        <v>114</v>
      </c>
      <c r="D3664" t="s">
        <v>116</v>
      </c>
      <c r="E3664" t="s">
        <v>100</v>
      </c>
      <c r="F3664" t="s">
        <v>91</v>
      </c>
      <c r="G3664" t="s">
        <v>115</v>
      </c>
      <c r="H3664">
        <v>1956</v>
      </c>
      <c r="I3664">
        <v>168</v>
      </c>
      <c r="J3664">
        <v>14.5</v>
      </c>
      <c r="K3664">
        <v>27</v>
      </c>
      <c r="L3664">
        <v>2021</v>
      </c>
      <c r="M3664">
        <v>92419</v>
      </c>
      <c r="N3664">
        <v>2</v>
      </c>
      <c r="O3664">
        <v>0</v>
      </c>
      <c r="P3664">
        <v>12.6</v>
      </c>
      <c r="Q3664" t="b">
        <f t="shared" si="513"/>
        <v>1</v>
      </c>
      <c r="R3664" t="b">
        <f t="shared" si="514"/>
        <v>0</v>
      </c>
      <c r="S3664" t="b">
        <f t="shared" si="515"/>
        <v>1</v>
      </c>
      <c r="T3664" t="b">
        <f t="shared" si="516"/>
        <v>0</v>
      </c>
      <c r="U3664" t="b">
        <f t="shared" si="517"/>
        <v>0</v>
      </c>
      <c r="V3664" t="b">
        <f t="shared" si="518"/>
        <v>0</v>
      </c>
      <c r="W3664" t="b">
        <f t="shared" si="519"/>
        <v>1</v>
      </c>
      <c r="X3664" t="b">
        <f t="shared" si="520"/>
        <v>1</v>
      </c>
      <c r="Y3664" t="b">
        <f t="shared" si="521"/>
        <v>0</v>
      </c>
    </row>
    <row r="3665" spans="1:25" x14ac:dyDescent="0.3">
      <c r="A3665">
        <v>3663</v>
      </c>
      <c r="B3665" t="s">
        <v>83</v>
      </c>
      <c r="C3665" t="s">
        <v>114</v>
      </c>
      <c r="D3665" t="s">
        <v>116</v>
      </c>
      <c r="E3665" t="s">
        <v>100</v>
      </c>
      <c r="F3665" t="s">
        <v>91</v>
      </c>
      <c r="G3665" t="s">
        <v>115</v>
      </c>
      <c r="H3665">
        <v>1956</v>
      </c>
      <c r="I3665">
        <v>168</v>
      </c>
      <c r="J3665">
        <v>14.5</v>
      </c>
      <c r="K3665">
        <v>27</v>
      </c>
      <c r="L3665">
        <v>2021</v>
      </c>
      <c r="M3665">
        <v>94572</v>
      </c>
      <c r="N3665">
        <v>1</v>
      </c>
      <c r="O3665">
        <v>0</v>
      </c>
      <c r="P3665">
        <v>13.45</v>
      </c>
      <c r="Q3665" t="b">
        <f t="shared" si="513"/>
        <v>1</v>
      </c>
      <c r="R3665" t="b">
        <f t="shared" si="514"/>
        <v>0</v>
      </c>
      <c r="S3665" t="b">
        <f t="shared" si="515"/>
        <v>1</v>
      </c>
      <c r="T3665" t="b">
        <f t="shared" si="516"/>
        <v>0</v>
      </c>
      <c r="U3665" t="b">
        <f t="shared" si="517"/>
        <v>0</v>
      </c>
      <c r="V3665" t="b">
        <f t="shared" si="518"/>
        <v>0</v>
      </c>
      <c r="W3665" t="b">
        <f t="shared" si="519"/>
        <v>1</v>
      </c>
      <c r="X3665" t="b">
        <f t="shared" si="520"/>
        <v>1</v>
      </c>
      <c r="Y3665" t="b">
        <f t="shared" si="521"/>
        <v>0</v>
      </c>
    </row>
    <row r="3666" spans="1:25" x14ac:dyDescent="0.3">
      <c r="A3666">
        <v>3664</v>
      </c>
      <c r="B3666" t="s">
        <v>83</v>
      </c>
      <c r="C3666" t="s">
        <v>114</v>
      </c>
      <c r="D3666" t="s">
        <v>116</v>
      </c>
      <c r="E3666" t="s">
        <v>100</v>
      </c>
      <c r="F3666" t="s">
        <v>91</v>
      </c>
      <c r="G3666" t="s">
        <v>115</v>
      </c>
      <c r="H3666">
        <v>1956</v>
      </c>
      <c r="I3666">
        <v>168</v>
      </c>
      <c r="J3666">
        <v>14.5</v>
      </c>
      <c r="K3666">
        <v>27</v>
      </c>
      <c r="L3666">
        <v>2021</v>
      </c>
      <c r="M3666">
        <v>109591</v>
      </c>
      <c r="N3666">
        <v>2</v>
      </c>
      <c r="O3666">
        <v>0</v>
      </c>
      <c r="P3666">
        <v>12.06</v>
      </c>
      <c r="Q3666" t="b">
        <f t="shared" si="513"/>
        <v>1</v>
      </c>
      <c r="R3666" t="b">
        <f t="shared" si="514"/>
        <v>0</v>
      </c>
      <c r="S3666" t="b">
        <f t="shared" si="515"/>
        <v>1</v>
      </c>
      <c r="T3666" t="b">
        <f t="shared" si="516"/>
        <v>0</v>
      </c>
      <c r="U3666" t="b">
        <f t="shared" si="517"/>
        <v>0</v>
      </c>
      <c r="V3666" t="b">
        <f t="shared" si="518"/>
        <v>0</v>
      </c>
      <c r="W3666" t="b">
        <f t="shared" si="519"/>
        <v>1</v>
      </c>
      <c r="X3666" t="b">
        <f t="shared" si="520"/>
        <v>1</v>
      </c>
      <c r="Y3666" t="b">
        <f t="shared" si="521"/>
        <v>0</v>
      </c>
    </row>
    <row r="3667" spans="1:25" x14ac:dyDescent="0.3">
      <c r="A3667">
        <v>3665</v>
      </c>
      <c r="B3667" t="s">
        <v>83</v>
      </c>
      <c r="C3667" t="s">
        <v>114</v>
      </c>
      <c r="D3667" t="s">
        <v>116</v>
      </c>
      <c r="E3667" t="s">
        <v>100</v>
      </c>
      <c r="F3667" t="s">
        <v>91</v>
      </c>
      <c r="G3667" t="s">
        <v>115</v>
      </c>
      <c r="H3667">
        <v>1956</v>
      </c>
      <c r="I3667">
        <v>168</v>
      </c>
      <c r="J3667">
        <v>14.5</v>
      </c>
      <c r="K3667">
        <v>27</v>
      </c>
      <c r="L3667">
        <v>2023</v>
      </c>
      <c r="M3667">
        <v>64830</v>
      </c>
      <c r="N3667">
        <v>1</v>
      </c>
      <c r="O3667">
        <v>0</v>
      </c>
      <c r="P3667">
        <v>18.14</v>
      </c>
      <c r="Q3667" t="b">
        <f t="shared" si="513"/>
        <v>1</v>
      </c>
      <c r="R3667" t="b">
        <f t="shared" si="514"/>
        <v>0</v>
      </c>
      <c r="S3667" t="b">
        <f t="shared" si="515"/>
        <v>1</v>
      </c>
      <c r="T3667" t="b">
        <f t="shared" si="516"/>
        <v>0</v>
      </c>
      <c r="U3667" t="b">
        <f t="shared" si="517"/>
        <v>0</v>
      </c>
      <c r="V3667" t="b">
        <f t="shared" si="518"/>
        <v>1</v>
      </c>
      <c r="W3667" t="b">
        <f t="shared" si="519"/>
        <v>1</v>
      </c>
      <c r="X3667" t="b">
        <f t="shared" si="520"/>
        <v>1</v>
      </c>
      <c r="Y3667" t="b">
        <f t="shared" si="521"/>
        <v>1</v>
      </c>
    </row>
    <row r="3668" spans="1:25" x14ac:dyDescent="0.3">
      <c r="A3668">
        <v>3666</v>
      </c>
      <c r="B3668" t="s">
        <v>83</v>
      </c>
      <c r="C3668" t="s">
        <v>114</v>
      </c>
      <c r="D3668" t="s">
        <v>116</v>
      </c>
      <c r="E3668" t="s">
        <v>100</v>
      </c>
      <c r="F3668" t="s">
        <v>91</v>
      </c>
      <c r="G3668" t="s">
        <v>115</v>
      </c>
      <c r="H3668">
        <v>1956</v>
      </c>
      <c r="I3668">
        <v>168</v>
      </c>
      <c r="J3668">
        <v>14.5</v>
      </c>
      <c r="K3668">
        <v>27</v>
      </c>
      <c r="L3668">
        <v>2024</v>
      </c>
      <c r="M3668">
        <v>44342</v>
      </c>
      <c r="N3668">
        <v>3</v>
      </c>
      <c r="O3668">
        <v>0</v>
      </c>
      <c r="P3668">
        <v>20.420000000000002</v>
      </c>
      <c r="Q3668" t="b">
        <f t="shared" si="513"/>
        <v>1</v>
      </c>
      <c r="R3668" t="b">
        <f t="shared" si="514"/>
        <v>0</v>
      </c>
      <c r="S3668" t="b">
        <f t="shared" si="515"/>
        <v>1</v>
      </c>
      <c r="T3668" t="b">
        <f t="shared" si="516"/>
        <v>0</v>
      </c>
      <c r="U3668" t="b">
        <f t="shared" si="517"/>
        <v>0</v>
      </c>
      <c r="V3668" t="b">
        <f t="shared" si="518"/>
        <v>1</v>
      </c>
      <c r="W3668" t="b">
        <f t="shared" si="519"/>
        <v>1</v>
      </c>
      <c r="X3668" t="b">
        <f t="shared" si="520"/>
        <v>1</v>
      </c>
      <c r="Y3668" t="b">
        <f t="shared" si="521"/>
        <v>1</v>
      </c>
    </row>
    <row r="3669" spans="1:25" x14ac:dyDescent="0.3">
      <c r="A3669">
        <v>3667</v>
      </c>
      <c r="B3669" t="s">
        <v>83</v>
      </c>
      <c r="C3669" t="s">
        <v>114</v>
      </c>
      <c r="D3669" t="s">
        <v>116</v>
      </c>
      <c r="E3669" t="s">
        <v>100</v>
      </c>
      <c r="F3669" t="s">
        <v>91</v>
      </c>
      <c r="G3669" t="s">
        <v>115</v>
      </c>
      <c r="H3669">
        <v>1956</v>
      </c>
      <c r="I3669">
        <v>168</v>
      </c>
      <c r="J3669">
        <v>14.5</v>
      </c>
      <c r="K3669">
        <v>27</v>
      </c>
      <c r="L3669">
        <v>2023</v>
      </c>
      <c r="M3669">
        <v>55274</v>
      </c>
      <c r="N3669">
        <v>1</v>
      </c>
      <c r="O3669">
        <v>0</v>
      </c>
      <c r="P3669">
        <v>18.47</v>
      </c>
      <c r="Q3669" t="b">
        <f t="shared" si="513"/>
        <v>1</v>
      </c>
      <c r="R3669" t="b">
        <f t="shared" si="514"/>
        <v>0</v>
      </c>
      <c r="S3669" t="b">
        <f t="shared" si="515"/>
        <v>1</v>
      </c>
      <c r="T3669" t="b">
        <f t="shared" si="516"/>
        <v>0</v>
      </c>
      <c r="U3669" t="b">
        <f t="shared" si="517"/>
        <v>0</v>
      </c>
      <c r="V3669" t="b">
        <f t="shared" si="518"/>
        <v>1</v>
      </c>
      <c r="W3669" t="b">
        <f t="shared" si="519"/>
        <v>1</v>
      </c>
      <c r="X3669" t="b">
        <f t="shared" si="520"/>
        <v>1</v>
      </c>
      <c r="Y3669" t="b">
        <f t="shared" si="521"/>
        <v>1</v>
      </c>
    </row>
    <row r="3670" spans="1:25" x14ac:dyDescent="0.3">
      <c r="A3670">
        <v>3668</v>
      </c>
      <c r="B3670" t="s">
        <v>83</v>
      </c>
      <c r="C3670" t="s">
        <v>114</v>
      </c>
      <c r="D3670" t="s">
        <v>116</v>
      </c>
      <c r="E3670" t="s">
        <v>100</v>
      </c>
      <c r="F3670" t="s">
        <v>91</v>
      </c>
      <c r="G3670" t="s">
        <v>115</v>
      </c>
      <c r="H3670">
        <v>1956</v>
      </c>
      <c r="I3670">
        <v>168</v>
      </c>
      <c r="J3670">
        <v>14.5</v>
      </c>
      <c r="K3670">
        <v>27</v>
      </c>
      <c r="L3670">
        <v>2021</v>
      </c>
      <c r="M3670">
        <v>62753</v>
      </c>
      <c r="N3670">
        <v>1</v>
      </c>
      <c r="O3670">
        <v>0</v>
      </c>
      <c r="P3670">
        <v>14.44</v>
      </c>
      <c r="Q3670" t="b">
        <f t="shared" si="513"/>
        <v>1</v>
      </c>
      <c r="R3670" t="b">
        <f t="shared" si="514"/>
        <v>0</v>
      </c>
      <c r="S3670" t="b">
        <f t="shared" si="515"/>
        <v>1</v>
      </c>
      <c r="T3670" t="b">
        <f t="shared" si="516"/>
        <v>0</v>
      </c>
      <c r="U3670" t="b">
        <f t="shared" si="517"/>
        <v>0</v>
      </c>
      <c r="V3670" t="b">
        <f t="shared" si="518"/>
        <v>0</v>
      </c>
      <c r="W3670" t="b">
        <f t="shared" si="519"/>
        <v>1</v>
      </c>
      <c r="X3670" t="b">
        <f t="shared" si="520"/>
        <v>1</v>
      </c>
      <c r="Y3670" t="b">
        <f t="shared" si="521"/>
        <v>0</v>
      </c>
    </row>
    <row r="3671" spans="1:25" x14ac:dyDescent="0.3">
      <c r="A3671">
        <v>3669</v>
      </c>
      <c r="B3671" t="s">
        <v>83</v>
      </c>
      <c r="C3671" t="s">
        <v>114</v>
      </c>
      <c r="D3671" t="s">
        <v>116</v>
      </c>
      <c r="E3671" t="s">
        <v>100</v>
      </c>
      <c r="F3671" t="s">
        <v>91</v>
      </c>
      <c r="G3671" t="s">
        <v>115</v>
      </c>
      <c r="H3671">
        <v>1956</v>
      </c>
      <c r="I3671">
        <v>168</v>
      </c>
      <c r="J3671">
        <v>14.5</v>
      </c>
      <c r="K3671">
        <v>27</v>
      </c>
      <c r="L3671">
        <v>2020</v>
      </c>
      <c r="M3671">
        <v>112664</v>
      </c>
      <c r="N3671">
        <v>1</v>
      </c>
      <c r="O3671">
        <v>0</v>
      </c>
      <c r="P3671">
        <v>10.02</v>
      </c>
      <c r="Q3671" t="b">
        <f t="shared" si="513"/>
        <v>1</v>
      </c>
      <c r="R3671" t="b">
        <f t="shared" si="514"/>
        <v>0</v>
      </c>
      <c r="S3671" t="b">
        <f t="shared" si="515"/>
        <v>1</v>
      </c>
      <c r="T3671" t="b">
        <f t="shared" si="516"/>
        <v>0</v>
      </c>
      <c r="U3671" t="b">
        <f t="shared" si="517"/>
        <v>0</v>
      </c>
      <c r="V3671" t="b">
        <f t="shared" si="518"/>
        <v>0</v>
      </c>
      <c r="W3671" t="b">
        <f t="shared" si="519"/>
        <v>1</v>
      </c>
      <c r="X3671" t="b">
        <f t="shared" si="520"/>
        <v>1</v>
      </c>
      <c r="Y3671" t="b">
        <f t="shared" si="521"/>
        <v>0</v>
      </c>
    </row>
    <row r="3672" spans="1:25" x14ac:dyDescent="0.3">
      <c r="A3672">
        <v>3670</v>
      </c>
      <c r="B3672" t="s">
        <v>83</v>
      </c>
      <c r="C3672" t="s">
        <v>114</v>
      </c>
      <c r="D3672" t="s">
        <v>116</v>
      </c>
      <c r="E3672" t="s">
        <v>100</v>
      </c>
      <c r="F3672" t="s">
        <v>91</v>
      </c>
      <c r="G3672" t="s">
        <v>115</v>
      </c>
      <c r="H3672">
        <v>1956</v>
      </c>
      <c r="I3672">
        <v>168</v>
      </c>
      <c r="J3672">
        <v>14.5</v>
      </c>
      <c r="K3672">
        <v>27</v>
      </c>
      <c r="L3672">
        <v>2024</v>
      </c>
      <c r="M3672">
        <v>47988</v>
      </c>
      <c r="N3672">
        <v>1</v>
      </c>
      <c r="O3672">
        <v>0</v>
      </c>
      <c r="P3672">
        <v>21.42</v>
      </c>
      <c r="Q3672" t="b">
        <f t="shared" si="513"/>
        <v>1</v>
      </c>
      <c r="R3672" t="b">
        <f t="shared" si="514"/>
        <v>0</v>
      </c>
      <c r="S3672" t="b">
        <f t="shared" si="515"/>
        <v>1</v>
      </c>
      <c r="T3672" t="b">
        <f t="shared" si="516"/>
        <v>0</v>
      </c>
      <c r="U3672" t="b">
        <f t="shared" si="517"/>
        <v>0</v>
      </c>
      <c r="V3672" t="b">
        <f t="shared" si="518"/>
        <v>1</v>
      </c>
      <c r="W3672" t="b">
        <f t="shared" si="519"/>
        <v>1</v>
      </c>
      <c r="X3672" t="b">
        <f t="shared" si="520"/>
        <v>1</v>
      </c>
      <c r="Y3672" t="b">
        <f t="shared" si="521"/>
        <v>1</v>
      </c>
    </row>
    <row r="3673" spans="1:25" x14ac:dyDescent="0.3">
      <c r="A3673">
        <v>3671</v>
      </c>
      <c r="B3673" t="s">
        <v>83</v>
      </c>
      <c r="C3673" t="s">
        <v>114</v>
      </c>
      <c r="D3673" t="s">
        <v>116</v>
      </c>
      <c r="E3673" t="s">
        <v>100</v>
      </c>
      <c r="F3673" t="s">
        <v>91</v>
      </c>
      <c r="G3673" t="s">
        <v>115</v>
      </c>
      <c r="H3673">
        <v>1956</v>
      </c>
      <c r="I3673">
        <v>168</v>
      </c>
      <c r="J3673">
        <v>14.5</v>
      </c>
      <c r="K3673">
        <v>27</v>
      </c>
      <c r="L3673">
        <v>2026</v>
      </c>
      <c r="M3673">
        <v>5677</v>
      </c>
      <c r="N3673">
        <v>2</v>
      </c>
      <c r="O3673">
        <v>0</v>
      </c>
      <c r="P3673">
        <v>26.33</v>
      </c>
      <c r="Q3673" t="b">
        <f t="shared" si="513"/>
        <v>1</v>
      </c>
      <c r="R3673" t="b">
        <f t="shared" si="514"/>
        <v>0</v>
      </c>
      <c r="S3673" t="b">
        <f t="shared" si="515"/>
        <v>0</v>
      </c>
      <c r="T3673" t="b">
        <f t="shared" si="516"/>
        <v>0</v>
      </c>
      <c r="U3673" t="b">
        <f t="shared" si="517"/>
        <v>0</v>
      </c>
      <c r="V3673" t="b">
        <f t="shared" si="518"/>
        <v>1</v>
      </c>
      <c r="W3673" t="b">
        <f t="shared" si="519"/>
        <v>1</v>
      </c>
      <c r="X3673" t="b">
        <f t="shared" si="520"/>
        <v>1</v>
      </c>
      <c r="Y3673" t="b">
        <f t="shared" si="521"/>
        <v>1</v>
      </c>
    </row>
    <row r="3674" spans="1:25" x14ac:dyDescent="0.3">
      <c r="A3674">
        <v>3672</v>
      </c>
      <c r="B3674" t="s">
        <v>83</v>
      </c>
      <c r="C3674" t="s">
        <v>114</v>
      </c>
      <c r="D3674" t="s">
        <v>116</v>
      </c>
      <c r="E3674" t="s">
        <v>100</v>
      </c>
      <c r="F3674" t="s">
        <v>91</v>
      </c>
      <c r="G3674" t="s">
        <v>115</v>
      </c>
      <c r="H3674">
        <v>1956</v>
      </c>
      <c r="I3674">
        <v>168</v>
      </c>
      <c r="J3674">
        <v>14.5</v>
      </c>
      <c r="K3674">
        <v>27</v>
      </c>
      <c r="L3674">
        <v>2026</v>
      </c>
      <c r="M3674">
        <v>4254</v>
      </c>
      <c r="N3674">
        <v>1</v>
      </c>
      <c r="O3674">
        <v>0</v>
      </c>
      <c r="P3674">
        <v>27.14</v>
      </c>
      <c r="Q3674" t="b">
        <f t="shared" si="513"/>
        <v>1</v>
      </c>
      <c r="R3674" t="b">
        <f t="shared" si="514"/>
        <v>0</v>
      </c>
      <c r="S3674" t="b">
        <f t="shared" si="515"/>
        <v>0</v>
      </c>
      <c r="T3674" t="b">
        <f t="shared" si="516"/>
        <v>0</v>
      </c>
      <c r="U3674" t="b">
        <f t="shared" si="517"/>
        <v>0</v>
      </c>
      <c r="V3674" t="b">
        <f t="shared" si="518"/>
        <v>1</v>
      </c>
      <c r="W3674" t="b">
        <f t="shared" si="519"/>
        <v>1</v>
      </c>
      <c r="X3674" t="b">
        <f t="shared" si="520"/>
        <v>1</v>
      </c>
      <c r="Y3674" t="b">
        <f t="shared" si="521"/>
        <v>1</v>
      </c>
    </row>
    <row r="3675" spans="1:25" x14ac:dyDescent="0.3">
      <c r="A3675">
        <v>3673</v>
      </c>
      <c r="B3675" t="s">
        <v>83</v>
      </c>
      <c r="C3675" t="s">
        <v>114</v>
      </c>
      <c r="D3675" t="s">
        <v>116</v>
      </c>
      <c r="E3675" t="s">
        <v>100</v>
      </c>
      <c r="F3675" t="s">
        <v>91</v>
      </c>
      <c r="G3675" t="s">
        <v>115</v>
      </c>
      <c r="H3675">
        <v>1956</v>
      </c>
      <c r="I3675">
        <v>168</v>
      </c>
      <c r="J3675">
        <v>14.5</v>
      </c>
      <c r="K3675">
        <v>27</v>
      </c>
      <c r="L3675">
        <v>2023</v>
      </c>
      <c r="M3675">
        <v>56728</v>
      </c>
      <c r="N3675">
        <v>1</v>
      </c>
      <c r="O3675">
        <v>0</v>
      </c>
      <c r="P3675">
        <v>18.61</v>
      </c>
      <c r="Q3675" t="b">
        <f t="shared" si="513"/>
        <v>1</v>
      </c>
      <c r="R3675" t="b">
        <f t="shared" si="514"/>
        <v>0</v>
      </c>
      <c r="S3675" t="b">
        <f t="shared" si="515"/>
        <v>1</v>
      </c>
      <c r="T3675" t="b">
        <f t="shared" si="516"/>
        <v>0</v>
      </c>
      <c r="U3675" t="b">
        <f t="shared" si="517"/>
        <v>0</v>
      </c>
      <c r="V3675" t="b">
        <f t="shared" si="518"/>
        <v>1</v>
      </c>
      <c r="W3675" t="b">
        <f t="shared" si="519"/>
        <v>1</v>
      </c>
      <c r="X3675" t="b">
        <f t="shared" si="520"/>
        <v>1</v>
      </c>
      <c r="Y3675" t="b">
        <f t="shared" si="521"/>
        <v>1</v>
      </c>
    </row>
    <row r="3676" spans="1:25" x14ac:dyDescent="0.3">
      <c r="A3676">
        <v>3674</v>
      </c>
      <c r="B3676" t="s">
        <v>83</v>
      </c>
      <c r="C3676" t="s">
        <v>114</v>
      </c>
      <c r="D3676" t="s">
        <v>116</v>
      </c>
      <c r="E3676" t="s">
        <v>100</v>
      </c>
      <c r="F3676" t="s">
        <v>91</v>
      </c>
      <c r="G3676" t="s">
        <v>115</v>
      </c>
      <c r="H3676">
        <v>1956</v>
      </c>
      <c r="I3676">
        <v>168</v>
      </c>
      <c r="J3676">
        <v>14.5</v>
      </c>
      <c r="K3676">
        <v>27</v>
      </c>
      <c r="L3676">
        <v>2023</v>
      </c>
      <c r="M3676">
        <v>62863</v>
      </c>
      <c r="N3676">
        <v>1</v>
      </c>
      <c r="O3676">
        <v>0</v>
      </c>
      <c r="P3676">
        <v>18.739999999999998</v>
      </c>
      <c r="Q3676" t="b">
        <f t="shared" si="513"/>
        <v>1</v>
      </c>
      <c r="R3676" t="b">
        <f t="shared" si="514"/>
        <v>0</v>
      </c>
      <c r="S3676" t="b">
        <f t="shared" si="515"/>
        <v>1</v>
      </c>
      <c r="T3676" t="b">
        <f t="shared" si="516"/>
        <v>0</v>
      </c>
      <c r="U3676" t="b">
        <f t="shared" si="517"/>
        <v>0</v>
      </c>
      <c r="V3676" t="b">
        <f t="shared" si="518"/>
        <v>1</v>
      </c>
      <c r="W3676" t="b">
        <f t="shared" si="519"/>
        <v>1</v>
      </c>
      <c r="X3676" t="b">
        <f t="shared" si="520"/>
        <v>1</v>
      </c>
      <c r="Y3676" t="b">
        <f t="shared" si="521"/>
        <v>1</v>
      </c>
    </row>
    <row r="3677" spans="1:25" x14ac:dyDescent="0.3">
      <c r="A3677">
        <v>3675</v>
      </c>
      <c r="B3677" t="s">
        <v>83</v>
      </c>
      <c r="C3677" t="s">
        <v>114</v>
      </c>
      <c r="D3677" t="s">
        <v>116</v>
      </c>
      <c r="E3677" t="s">
        <v>100</v>
      </c>
      <c r="F3677" t="s">
        <v>91</v>
      </c>
      <c r="G3677" t="s">
        <v>115</v>
      </c>
      <c r="H3677">
        <v>1956</v>
      </c>
      <c r="I3677">
        <v>168</v>
      </c>
      <c r="J3677">
        <v>14.5</v>
      </c>
      <c r="K3677">
        <v>27</v>
      </c>
      <c r="L3677">
        <v>2021</v>
      </c>
      <c r="M3677">
        <v>97637</v>
      </c>
      <c r="N3677">
        <v>2</v>
      </c>
      <c r="O3677">
        <v>0</v>
      </c>
      <c r="P3677">
        <v>12.78</v>
      </c>
      <c r="Q3677" t="b">
        <f t="shared" si="513"/>
        <v>1</v>
      </c>
      <c r="R3677" t="b">
        <f t="shared" si="514"/>
        <v>0</v>
      </c>
      <c r="S3677" t="b">
        <f t="shared" si="515"/>
        <v>1</v>
      </c>
      <c r="T3677" t="b">
        <f t="shared" si="516"/>
        <v>0</v>
      </c>
      <c r="U3677" t="b">
        <f t="shared" si="517"/>
        <v>0</v>
      </c>
      <c r="V3677" t="b">
        <f t="shared" si="518"/>
        <v>0</v>
      </c>
      <c r="W3677" t="b">
        <f t="shared" si="519"/>
        <v>1</v>
      </c>
      <c r="X3677" t="b">
        <f t="shared" si="520"/>
        <v>1</v>
      </c>
      <c r="Y3677" t="b">
        <f t="shared" si="521"/>
        <v>0</v>
      </c>
    </row>
    <row r="3678" spans="1:25" x14ac:dyDescent="0.3">
      <c r="A3678">
        <v>3676</v>
      </c>
      <c r="B3678" t="s">
        <v>83</v>
      </c>
      <c r="C3678" t="s">
        <v>114</v>
      </c>
      <c r="D3678" t="s">
        <v>116</v>
      </c>
      <c r="E3678" t="s">
        <v>100</v>
      </c>
      <c r="F3678" t="s">
        <v>91</v>
      </c>
      <c r="G3678" t="s">
        <v>115</v>
      </c>
      <c r="H3678">
        <v>1956</v>
      </c>
      <c r="I3678">
        <v>168</v>
      </c>
      <c r="J3678">
        <v>14.5</v>
      </c>
      <c r="K3678">
        <v>27</v>
      </c>
      <c r="L3678">
        <v>2024</v>
      </c>
      <c r="M3678">
        <v>27757</v>
      </c>
      <c r="N3678">
        <v>1</v>
      </c>
      <c r="O3678">
        <v>0</v>
      </c>
      <c r="P3678">
        <v>22.1</v>
      </c>
      <c r="Q3678" t="b">
        <f t="shared" si="513"/>
        <v>1</v>
      </c>
      <c r="R3678" t="b">
        <f t="shared" si="514"/>
        <v>0</v>
      </c>
      <c r="S3678" t="b">
        <f t="shared" si="515"/>
        <v>0</v>
      </c>
      <c r="T3678" t="b">
        <f t="shared" si="516"/>
        <v>0</v>
      </c>
      <c r="U3678" t="b">
        <f t="shared" si="517"/>
        <v>0</v>
      </c>
      <c r="V3678" t="b">
        <f t="shared" si="518"/>
        <v>1</v>
      </c>
      <c r="W3678" t="b">
        <f t="shared" si="519"/>
        <v>1</v>
      </c>
      <c r="X3678" t="b">
        <f t="shared" si="520"/>
        <v>1</v>
      </c>
      <c r="Y3678" t="b">
        <f t="shared" si="521"/>
        <v>1</v>
      </c>
    </row>
    <row r="3679" spans="1:25" x14ac:dyDescent="0.3">
      <c r="A3679">
        <v>3677</v>
      </c>
      <c r="B3679" t="s">
        <v>83</v>
      </c>
      <c r="C3679" t="s">
        <v>114</v>
      </c>
      <c r="D3679" t="s">
        <v>116</v>
      </c>
      <c r="E3679" t="s">
        <v>100</v>
      </c>
      <c r="F3679" t="s">
        <v>91</v>
      </c>
      <c r="G3679" t="s">
        <v>115</v>
      </c>
      <c r="H3679">
        <v>1956</v>
      </c>
      <c r="I3679">
        <v>168</v>
      </c>
      <c r="J3679">
        <v>14.5</v>
      </c>
      <c r="K3679">
        <v>27</v>
      </c>
      <c r="L3679">
        <v>2025</v>
      </c>
      <c r="M3679">
        <v>12269</v>
      </c>
      <c r="N3679">
        <v>1</v>
      </c>
      <c r="O3679">
        <v>0</v>
      </c>
      <c r="P3679">
        <v>24.26</v>
      </c>
      <c r="Q3679" t="b">
        <f t="shared" si="513"/>
        <v>1</v>
      </c>
      <c r="R3679" t="b">
        <f t="shared" si="514"/>
        <v>0</v>
      </c>
      <c r="S3679" t="b">
        <f t="shared" si="515"/>
        <v>0</v>
      </c>
      <c r="T3679" t="b">
        <f t="shared" si="516"/>
        <v>0</v>
      </c>
      <c r="U3679" t="b">
        <f t="shared" si="517"/>
        <v>0</v>
      </c>
      <c r="V3679" t="b">
        <f t="shared" si="518"/>
        <v>1</v>
      </c>
      <c r="W3679" t="b">
        <f t="shared" si="519"/>
        <v>1</v>
      </c>
      <c r="X3679" t="b">
        <f t="shared" si="520"/>
        <v>1</v>
      </c>
      <c r="Y3679" t="b">
        <f t="shared" si="521"/>
        <v>1</v>
      </c>
    </row>
    <row r="3680" spans="1:25" x14ac:dyDescent="0.3">
      <c r="A3680">
        <v>3678</v>
      </c>
      <c r="B3680" t="s">
        <v>83</v>
      </c>
      <c r="C3680" t="s">
        <v>114</v>
      </c>
      <c r="D3680" t="s">
        <v>116</v>
      </c>
      <c r="E3680" t="s">
        <v>100</v>
      </c>
      <c r="F3680" t="s">
        <v>91</v>
      </c>
      <c r="G3680" t="s">
        <v>115</v>
      </c>
      <c r="H3680">
        <v>1956</v>
      </c>
      <c r="I3680">
        <v>168</v>
      </c>
      <c r="J3680">
        <v>14.5</v>
      </c>
      <c r="K3680">
        <v>27</v>
      </c>
      <c r="L3680">
        <v>2024</v>
      </c>
      <c r="M3680">
        <v>40631</v>
      </c>
      <c r="N3680">
        <v>1</v>
      </c>
      <c r="O3680">
        <v>1</v>
      </c>
      <c r="P3680">
        <v>20.73</v>
      </c>
      <c r="Q3680" t="b">
        <f t="shared" si="513"/>
        <v>1</v>
      </c>
      <c r="R3680" t="b">
        <f t="shared" si="514"/>
        <v>0</v>
      </c>
      <c r="S3680" t="b">
        <f t="shared" si="515"/>
        <v>1</v>
      </c>
      <c r="T3680" t="b">
        <f t="shared" si="516"/>
        <v>0</v>
      </c>
      <c r="U3680" t="b">
        <f t="shared" si="517"/>
        <v>0</v>
      </c>
      <c r="V3680" t="b">
        <f t="shared" si="518"/>
        <v>1</v>
      </c>
      <c r="W3680" t="b">
        <f t="shared" si="519"/>
        <v>1</v>
      </c>
      <c r="X3680" t="b">
        <f t="shared" si="520"/>
        <v>1</v>
      </c>
      <c r="Y3680" t="b">
        <f t="shared" si="521"/>
        <v>1</v>
      </c>
    </row>
    <row r="3681" spans="1:25" x14ac:dyDescent="0.3">
      <c r="A3681">
        <v>3679</v>
      </c>
      <c r="B3681" t="s">
        <v>83</v>
      </c>
      <c r="C3681" t="s">
        <v>114</v>
      </c>
      <c r="D3681" t="s">
        <v>116</v>
      </c>
      <c r="E3681" t="s">
        <v>100</v>
      </c>
      <c r="F3681" t="s">
        <v>91</v>
      </c>
      <c r="G3681" t="s">
        <v>115</v>
      </c>
      <c r="H3681">
        <v>1956</v>
      </c>
      <c r="I3681">
        <v>168</v>
      </c>
      <c r="J3681">
        <v>14.5</v>
      </c>
      <c r="K3681">
        <v>27</v>
      </c>
      <c r="L3681">
        <v>2025</v>
      </c>
      <c r="M3681">
        <v>16303</v>
      </c>
      <c r="N3681">
        <v>2</v>
      </c>
      <c r="O3681">
        <v>0</v>
      </c>
      <c r="P3681">
        <v>23.93</v>
      </c>
      <c r="Q3681" t="b">
        <f t="shared" si="513"/>
        <v>1</v>
      </c>
      <c r="R3681" t="b">
        <f t="shared" si="514"/>
        <v>0</v>
      </c>
      <c r="S3681" t="b">
        <f t="shared" si="515"/>
        <v>0</v>
      </c>
      <c r="T3681" t="b">
        <f t="shared" si="516"/>
        <v>0</v>
      </c>
      <c r="U3681" t="b">
        <f t="shared" si="517"/>
        <v>0</v>
      </c>
      <c r="V3681" t="b">
        <f t="shared" si="518"/>
        <v>1</v>
      </c>
      <c r="W3681" t="b">
        <f t="shared" si="519"/>
        <v>1</v>
      </c>
      <c r="X3681" t="b">
        <f t="shared" si="520"/>
        <v>1</v>
      </c>
      <c r="Y3681" t="b">
        <f t="shared" si="521"/>
        <v>1</v>
      </c>
    </row>
    <row r="3682" spans="1:25" x14ac:dyDescent="0.3">
      <c r="A3682">
        <v>3680</v>
      </c>
      <c r="B3682" t="s">
        <v>83</v>
      </c>
      <c r="C3682" t="s">
        <v>114</v>
      </c>
      <c r="D3682" t="s">
        <v>116</v>
      </c>
      <c r="E3682" t="s">
        <v>100</v>
      </c>
      <c r="F3682" t="s">
        <v>91</v>
      </c>
      <c r="G3682" t="s">
        <v>115</v>
      </c>
      <c r="H3682">
        <v>1956</v>
      </c>
      <c r="I3682">
        <v>168</v>
      </c>
      <c r="J3682">
        <v>14.5</v>
      </c>
      <c r="K3682">
        <v>27</v>
      </c>
      <c r="L3682">
        <v>2021</v>
      </c>
      <c r="M3682">
        <v>86205</v>
      </c>
      <c r="N3682">
        <v>2</v>
      </c>
      <c r="O3682">
        <v>0</v>
      </c>
      <c r="P3682">
        <v>12.8</v>
      </c>
      <c r="Q3682" t="b">
        <f t="shared" si="513"/>
        <v>1</v>
      </c>
      <c r="R3682" t="b">
        <f t="shared" si="514"/>
        <v>0</v>
      </c>
      <c r="S3682" t="b">
        <f t="shared" si="515"/>
        <v>1</v>
      </c>
      <c r="T3682" t="b">
        <f t="shared" si="516"/>
        <v>0</v>
      </c>
      <c r="U3682" t="b">
        <f t="shared" si="517"/>
        <v>0</v>
      </c>
      <c r="V3682" t="b">
        <f t="shared" si="518"/>
        <v>0</v>
      </c>
      <c r="W3682" t="b">
        <f t="shared" si="519"/>
        <v>1</v>
      </c>
      <c r="X3682" t="b">
        <f t="shared" si="520"/>
        <v>1</v>
      </c>
      <c r="Y3682" t="b">
        <f t="shared" si="521"/>
        <v>0</v>
      </c>
    </row>
    <row r="3683" spans="1:25" x14ac:dyDescent="0.3">
      <c r="A3683">
        <v>3681</v>
      </c>
      <c r="B3683" t="s">
        <v>83</v>
      </c>
      <c r="C3683" t="s">
        <v>114</v>
      </c>
      <c r="D3683" t="s">
        <v>116</v>
      </c>
      <c r="E3683" t="s">
        <v>100</v>
      </c>
      <c r="F3683" t="s">
        <v>91</v>
      </c>
      <c r="G3683" t="s">
        <v>115</v>
      </c>
      <c r="H3683">
        <v>1956</v>
      </c>
      <c r="I3683">
        <v>168</v>
      </c>
      <c r="J3683">
        <v>14.5</v>
      </c>
      <c r="K3683">
        <v>27</v>
      </c>
      <c r="L3683">
        <v>2022</v>
      </c>
      <c r="M3683">
        <v>40900</v>
      </c>
      <c r="N3683">
        <v>1</v>
      </c>
      <c r="O3683">
        <v>0</v>
      </c>
      <c r="P3683">
        <v>16.989999999999998</v>
      </c>
      <c r="Q3683" t="b">
        <f t="shared" si="513"/>
        <v>1</v>
      </c>
      <c r="R3683" t="b">
        <f t="shared" si="514"/>
        <v>0</v>
      </c>
      <c r="S3683" t="b">
        <f t="shared" si="515"/>
        <v>1</v>
      </c>
      <c r="T3683" t="b">
        <f t="shared" si="516"/>
        <v>0</v>
      </c>
      <c r="U3683" t="b">
        <f t="shared" si="517"/>
        <v>0</v>
      </c>
      <c r="V3683" t="b">
        <f t="shared" si="518"/>
        <v>0</v>
      </c>
      <c r="W3683" t="b">
        <f t="shared" si="519"/>
        <v>1</v>
      </c>
      <c r="X3683" t="b">
        <f t="shared" si="520"/>
        <v>1</v>
      </c>
      <c r="Y3683" t="b">
        <f t="shared" si="521"/>
        <v>0</v>
      </c>
    </row>
    <row r="3684" spans="1:25" x14ac:dyDescent="0.3">
      <c r="A3684">
        <v>3682</v>
      </c>
      <c r="B3684" t="s">
        <v>83</v>
      </c>
      <c r="C3684" t="s">
        <v>114</v>
      </c>
      <c r="D3684" t="s">
        <v>116</v>
      </c>
      <c r="E3684" t="s">
        <v>100</v>
      </c>
      <c r="F3684" t="s">
        <v>91</v>
      </c>
      <c r="G3684" t="s">
        <v>115</v>
      </c>
      <c r="H3684">
        <v>1956</v>
      </c>
      <c r="I3684">
        <v>168</v>
      </c>
      <c r="J3684">
        <v>14.5</v>
      </c>
      <c r="K3684">
        <v>27</v>
      </c>
      <c r="L3684">
        <v>2021</v>
      </c>
      <c r="M3684">
        <v>83933</v>
      </c>
      <c r="N3684">
        <v>1</v>
      </c>
      <c r="O3684">
        <v>0</v>
      </c>
      <c r="P3684">
        <v>13.83</v>
      </c>
      <c r="Q3684" t="b">
        <f t="shared" si="513"/>
        <v>1</v>
      </c>
      <c r="R3684" t="b">
        <f t="shared" si="514"/>
        <v>0</v>
      </c>
      <c r="S3684" t="b">
        <f t="shared" si="515"/>
        <v>1</v>
      </c>
      <c r="T3684" t="b">
        <f t="shared" si="516"/>
        <v>0</v>
      </c>
      <c r="U3684" t="b">
        <f t="shared" si="517"/>
        <v>0</v>
      </c>
      <c r="V3684" t="b">
        <f t="shared" si="518"/>
        <v>0</v>
      </c>
      <c r="W3684" t="b">
        <f t="shared" si="519"/>
        <v>1</v>
      </c>
      <c r="X3684" t="b">
        <f t="shared" si="520"/>
        <v>1</v>
      </c>
      <c r="Y3684" t="b">
        <f t="shared" si="521"/>
        <v>0</v>
      </c>
    </row>
    <row r="3685" spans="1:25" x14ac:dyDescent="0.3">
      <c r="A3685">
        <v>3683</v>
      </c>
      <c r="B3685" t="s">
        <v>83</v>
      </c>
      <c r="C3685" t="s">
        <v>114</v>
      </c>
      <c r="D3685" t="s">
        <v>116</v>
      </c>
      <c r="E3685" t="s">
        <v>100</v>
      </c>
      <c r="F3685" t="s">
        <v>91</v>
      </c>
      <c r="G3685" t="s">
        <v>115</v>
      </c>
      <c r="H3685">
        <v>1956</v>
      </c>
      <c r="I3685">
        <v>168</v>
      </c>
      <c r="J3685">
        <v>14.5</v>
      </c>
      <c r="K3685">
        <v>27</v>
      </c>
      <c r="L3685">
        <v>2022</v>
      </c>
      <c r="M3685">
        <v>42433</v>
      </c>
      <c r="N3685">
        <v>2</v>
      </c>
      <c r="O3685">
        <v>0</v>
      </c>
      <c r="P3685">
        <v>16.34</v>
      </c>
      <c r="Q3685" t="b">
        <f t="shared" si="513"/>
        <v>1</v>
      </c>
      <c r="R3685" t="b">
        <f t="shared" si="514"/>
        <v>0</v>
      </c>
      <c r="S3685" t="b">
        <f t="shared" si="515"/>
        <v>1</v>
      </c>
      <c r="T3685" t="b">
        <f t="shared" si="516"/>
        <v>0</v>
      </c>
      <c r="U3685" t="b">
        <f t="shared" si="517"/>
        <v>0</v>
      </c>
      <c r="V3685" t="b">
        <f t="shared" si="518"/>
        <v>0</v>
      </c>
      <c r="W3685" t="b">
        <f t="shared" si="519"/>
        <v>1</v>
      </c>
      <c r="X3685" t="b">
        <f t="shared" si="520"/>
        <v>1</v>
      </c>
      <c r="Y3685" t="b">
        <f t="shared" si="521"/>
        <v>0</v>
      </c>
    </row>
    <row r="3686" spans="1:25" x14ac:dyDescent="0.3">
      <c r="A3686">
        <v>3684</v>
      </c>
      <c r="B3686" t="s">
        <v>83</v>
      </c>
      <c r="C3686" t="s">
        <v>114</v>
      </c>
      <c r="D3686" t="s">
        <v>116</v>
      </c>
      <c r="E3686" t="s">
        <v>100</v>
      </c>
      <c r="F3686" t="s">
        <v>91</v>
      </c>
      <c r="G3686" t="s">
        <v>115</v>
      </c>
      <c r="H3686">
        <v>1956</v>
      </c>
      <c r="I3686">
        <v>168</v>
      </c>
      <c r="J3686">
        <v>14.5</v>
      </c>
      <c r="K3686">
        <v>27</v>
      </c>
      <c r="L3686">
        <v>2021</v>
      </c>
      <c r="M3686">
        <v>45766</v>
      </c>
      <c r="N3686">
        <v>2</v>
      </c>
      <c r="O3686">
        <v>0</v>
      </c>
      <c r="P3686">
        <v>14.11</v>
      </c>
      <c r="Q3686" t="b">
        <f t="shared" si="513"/>
        <v>1</v>
      </c>
      <c r="R3686" t="b">
        <f t="shared" si="514"/>
        <v>0</v>
      </c>
      <c r="S3686" t="b">
        <f t="shared" si="515"/>
        <v>1</v>
      </c>
      <c r="T3686" t="b">
        <f t="shared" si="516"/>
        <v>0</v>
      </c>
      <c r="U3686" t="b">
        <f t="shared" si="517"/>
        <v>0</v>
      </c>
      <c r="V3686" t="b">
        <f t="shared" si="518"/>
        <v>0</v>
      </c>
      <c r="W3686" t="b">
        <f t="shared" si="519"/>
        <v>1</v>
      </c>
      <c r="X3686" t="b">
        <f t="shared" si="520"/>
        <v>1</v>
      </c>
      <c r="Y3686" t="b">
        <f t="shared" si="521"/>
        <v>0</v>
      </c>
    </row>
    <row r="3687" spans="1:25" x14ac:dyDescent="0.3">
      <c r="A3687">
        <v>3685</v>
      </c>
      <c r="B3687" t="s">
        <v>83</v>
      </c>
      <c r="C3687" t="s">
        <v>114</v>
      </c>
      <c r="D3687" t="s">
        <v>116</v>
      </c>
      <c r="E3687" t="s">
        <v>100</v>
      </c>
      <c r="F3687" t="s">
        <v>91</v>
      </c>
      <c r="G3687" t="s">
        <v>115</v>
      </c>
      <c r="H3687">
        <v>1956</v>
      </c>
      <c r="I3687">
        <v>168</v>
      </c>
      <c r="J3687">
        <v>14.5</v>
      </c>
      <c r="K3687">
        <v>27</v>
      </c>
      <c r="L3687">
        <v>2024</v>
      </c>
      <c r="M3687">
        <v>36096</v>
      </c>
      <c r="N3687">
        <v>2</v>
      </c>
      <c r="O3687">
        <v>1</v>
      </c>
      <c r="P3687">
        <v>20.7</v>
      </c>
      <c r="Q3687" t="b">
        <f t="shared" si="513"/>
        <v>1</v>
      </c>
      <c r="R3687" t="b">
        <f t="shared" si="514"/>
        <v>0</v>
      </c>
      <c r="S3687" t="b">
        <f t="shared" si="515"/>
        <v>0</v>
      </c>
      <c r="T3687" t="b">
        <f t="shared" si="516"/>
        <v>0</v>
      </c>
      <c r="U3687" t="b">
        <f t="shared" si="517"/>
        <v>0</v>
      </c>
      <c r="V3687" t="b">
        <f t="shared" si="518"/>
        <v>1</v>
      </c>
      <c r="W3687" t="b">
        <f t="shared" si="519"/>
        <v>1</v>
      </c>
      <c r="X3687" t="b">
        <f t="shared" si="520"/>
        <v>1</v>
      </c>
      <c r="Y3687" t="b">
        <f t="shared" si="521"/>
        <v>1</v>
      </c>
    </row>
    <row r="3688" spans="1:25" x14ac:dyDescent="0.3">
      <c r="A3688">
        <v>3686</v>
      </c>
      <c r="B3688" t="s">
        <v>83</v>
      </c>
      <c r="C3688" t="s">
        <v>114</v>
      </c>
      <c r="D3688" t="s">
        <v>116</v>
      </c>
      <c r="E3688" t="s">
        <v>100</v>
      </c>
      <c r="F3688" t="s">
        <v>91</v>
      </c>
      <c r="G3688" t="s">
        <v>115</v>
      </c>
      <c r="H3688">
        <v>1956</v>
      </c>
      <c r="I3688">
        <v>168</v>
      </c>
      <c r="J3688">
        <v>14.5</v>
      </c>
      <c r="K3688">
        <v>27</v>
      </c>
      <c r="L3688">
        <v>2023</v>
      </c>
      <c r="M3688">
        <v>64765</v>
      </c>
      <c r="N3688">
        <v>1</v>
      </c>
      <c r="O3688">
        <v>0</v>
      </c>
      <c r="P3688">
        <v>18.59</v>
      </c>
      <c r="Q3688" t="b">
        <f t="shared" si="513"/>
        <v>1</v>
      </c>
      <c r="R3688" t="b">
        <f t="shared" si="514"/>
        <v>0</v>
      </c>
      <c r="S3688" t="b">
        <f t="shared" si="515"/>
        <v>1</v>
      </c>
      <c r="T3688" t="b">
        <f t="shared" si="516"/>
        <v>0</v>
      </c>
      <c r="U3688" t="b">
        <f t="shared" si="517"/>
        <v>0</v>
      </c>
      <c r="V3688" t="b">
        <f t="shared" si="518"/>
        <v>1</v>
      </c>
      <c r="W3688" t="b">
        <f t="shared" si="519"/>
        <v>1</v>
      </c>
      <c r="X3688" t="b">
        <f t="shared" si="520"/>
        <v>1</v>
      </c>
      <c r="Y3688" t="b">
        <f t="shared" si="521"/>
        <v>1</v>
      </c>
    </row>
    <row r="3689" spans="1:25" x14ac:dyDescent="0.3">
      <c r="A3689">
        <v>3687</v>
      </c>
      <c r="B3689" t="s">
        <v>83</v>
      </c>
      <c r="C3689" t="s">
        <v>114</v>
      </c>
      <c r="D3689" t="s">
        <v>116</v>
      </c>
      <c r="E3689" t="s">
        <v>100</v>
      </c>
      <c r="F3689" t="s">
        <v>91</v>
      </c>
      <c r="G3689" t="s">
        <v>115</v>
      </c>
      <c r="H3689">
        <v>1956</v>
      </c>
      <c r="I3689">
        <v>168</v>
      </c>
      <c r="J3689">
        <v>14.5</v>
      </c>
      <c r="K3689">
        <v>27</v>
      </c>
      <c r="L3689">
        <v>2020</v>
      </c>
      <c r="M3689">
        <v>93986</v>
      </c>
      <c r="N3689">
        <v>1</v>
      </c>
      <c r="O3689">
        <v>0</v>
      </c>
      <c r="P3689">
        <v>11</v>
      </c>
      <c r="Q3689" t="b">
        <f t="shared" si="513"/>
        <v>1</v>
      </c>
      <c r="R3689" t="b">
        <f t="shared" si="514"/>
        <v>0</v>
      </c>
      <c r="S3689" t="b">
        <f t="shared" si="515"/>
        <v>1</v>
      </c>
      <c r="T3689" t="b">
        <f t="shared" si="516"/>
        <v>0</v>
      </c>
      <c r="U3689" t="b">
        <f t="shared" si="517"/>
        <v>0</v>
      </c>
      <c r="V3689" t="b">
        <f t="shared" si="518"/>
        <v>0</v>
      </c>
      <c r="W3689" t="b">
        <f t="shared" si="519"/>
        <v>1</v>
      </c>
      <c r="X3689" t="b">
        <f t="shared" si="520"/>
        <v>1</v>
      </c>
      <c r="Y3689" t="b">
        <f t="shared" si="521"/>
        <v>0</v>
      </c>
    </row>
    <row r="3690" spans="1:25" x14ac:dyDescent="0.3">
      <c r="A3690">
        <v>3688</v>
      </c>
      <c r="B3690" t="s">
        <v>83</v>
      </c>
      <c r="C3690" t="s">
        <v>114</v>
      </c>
      <c r="D3690" t="s">
        <v>116</v>
      </c>
      <c r="E3690" t="s">
        <v>100</v>
      </c>
      <c r="F3690" t="s">
        <v>91</v>
      </c>
      <c r="G3690" t="s">
        <v>115</v>
      </c>
      <c r="H3690">
        <v>1956</v>
      </c>
      <c r="I3690">
        <v>168</v>
      </c>
      <c r="J3690">
        <v>14.5</v>
      </c>
      <c r="K3690">
        <v>27</v>
      </c>
      <c r="L3690">
        <v>2021</v>
      </c>
      <c r="M3690">
        <v>74459</v>
      </c>
      <c r="N3690">
        <v>1</v>
      </c>
      <c r="O3690">
        <v>0</v>
      </c>
      <c r="P3690">
        <v>13.59</v>
      </c>
      <c r="Q3690" t="b">
        <f t="shared" si="513"/>
        <v>1</v>
      </c>
      <c r="R3690" t="b">
        <f t="shared" si="514"/>
        <v>0</v>
      </c>
      <c r="S3690" t="b">
        <f t="shared" si="515"/>
        <v>1</v>
      </c>
      <c r="T3690" t="b">
        <f t="shared" si="516"/>
        <v>0</v>
      </c>
      <c r="U3690" t="b">
        <f t="shared" si="517"/>
        <v>0</v>
      </c>
      <c r="V3690" t="b">
        <f t="shared" si="518"/>
        <v>0</v>
      </c>
      <c r="W3690" t="b">
        <f t="shared" si="519"/>
        <v>1</v>
      </c>
      <c r="X3690" t="b">
        <f t="shared" si="520"/>
        <v>1</v>
      </c>
      <c r="Y3690" t="b">
        <f t="shared" si="521"/>
        <v>0</v>
      </c>
    </row>
    <row r="3691" spans="1:25" x14ac:dyDescent="0.3">
      <c r="A3691">
        <v>3689</v>
      </c>
      <c r="B3691" t="s">
        <v>83</v>
      </c>
      <c r="C3691" t="s">
        <v>114</v>
      </c>
      <c r="D3691" t="s">
        <v>116</v>
      </c>
      <c r="E3691" t="s">
        <v>100</v>
      </c>
      <c r="F3691" t="s">
        <v>91</v>
      </c>
      <c r="G3691" t="s">
        <v>115</v>
      </c>
      <c r="H3691">
        <v>1956</v>
      </c>
      <c r="I3691">
        <v>168</v>
      </c>
      <c r="J3691">
        <v>14.5</v>
      </c>
      <c r="K3691">
        <v>27</v>
      </c>
      <c r="L3691">
        <v>2022</v>
      </c>
      <c r="M3691">
        <v>52388</v>
      </c>
      <c r="N3691">
        <v>1</v>
      </c>
      <c r="O3691">
        <v>0</v>
      </c>
      <c r="P3691">
        <v>16.62</v>
      </c>
      <c r="Q3691" t="b">
        <f t="shared" si="513"/>
        <v>1</v>
      </c>
      <c r="R3691" t="b">
        <f t="shared" si="514"/>
        <v>0</v>
      </c>
      <c r="S3691" t="b">
        <f t="shared" si="515"/>
        <v>1</v>
      </c>
      <c r="T3691" t="b">
        <f t="shared" si="516"/>
        <v>0</v>
      </c>
      <c r="U3691" t="b">
        <f t="shared" si="517"/>
        <v>0</v>
      </c>
      <c r="V3691" t="b">
        <f t="shared" si="518"/>
        <v>0</v>
      </c>
      <c r="W3691" t="b">
        <f t="shared" si="519"/>
        <v>1</v>
      </c>
      <c r="X3691" t="b">
        <f t="shared" si="520"/>
        <v>1</v>
      </c>
      <c r="Y3691" t="b">
        <f t="shared" si="521"/>
        <v>0</v>
      </c>
    </row>
    <row r="3692" spans="1:25" x14ac:dyDescent="0.3">
      <c r="A3692">
        <v>3690</v>
      </c>
      <c r="B3692" t="s">
        <v>83</v>
      </c>
      <c r="C3692" t="s">
        <v>114</v>
      </c>
      <c r="D3692" t="s">
        <v>116</v>
      </c>
      <c r="E3692" t="s">
        <v>100</v>
      </c>
      <c r="F3692" t="s">
        <v>91</v>
      </c>
      <c r="G3692" t="s">
        <v>115</v>
      </c>
      <c r="H3692">
        <v>1956</v>
      </c>
      <c r="I3692">
        <v>168</v>
      </c>
      <c r="J3692">
        <v>14.5</v>
      </c>
      <c r="K3692">
        <v>27</v>
      </c>
      <c r="L3692">
        <v>2024</v>
      </c>
      <c r="M3692">
        <v>34214</v>
      </c>
      <c r="N3692">
        <v>1</v>
      </c>
      <c r="O3692">
        <v>0</v>
      </c>
      <c r="P3692">
        <v>21.55</v>
      </c>
      <c r="Q3692" t="b">
        <f t="shared" si="513"/>
        <v>1</v>
      </c>
      <c r="R3692" t="b">
        <f t="shared" si="514"/>
        <v>0</v>
      </c>
      <c r="S3692" t="b">
        <f t="shared" si="515"/>
        <v>0</v>
      </c>
      <c r="T3692" t="b">
        <f t="shared" si="516"/>
        <v>0</v>
      </c>
      <c r="U3692" t="b">
        <f t="shared" si="517"/>
        <v>0</v>
      </c>
      <c r="V3692" t="b">
        <f t="shared" si="518"/>
        <v>1</v>
      </c>
      <c r="W3692" t="b">
        <f t="shared" si="519"/>
        <v>1</v>
      </c>
      <c r="X3692" t="b">
        <f t="shared" si="520"/>
        <v>1</v>
      </c>
      <c r="Y3692" t="b">
        <f t="shared" si="521"/>
        <v>1</v>
      </c>
    </row>
    <row r="3693" spans="1:25" x14ac:dyDescent="0.3">
      <c r="A3693">
        <v>3691</v>
      </c>
      <c r="B3693" t="s">
        <v>83</v>
      </c>
      <c r="C3693" t="s">
        <v>114</v>
      </c>
      <c r="D3693" t="s">
        <v>116</v>
      </c>
      <c r="E3693" t="s">
        <v>100</v>
      </c>
      <c r="F3693" t="s">
        <v>91</v>
      </c>
      <c r="G3693" t="s">
        <v>115</v>
      </c>
      <c r="H3693">
        <v>1956</v>
      </c>
      <c r="I3693">
        <v>168</v>
      </c>
      <c r="J3693">
        <v>14.5</v>
      </c>
      <c r="K3693">
        <v>27</v>
      </c>
      <c r="L3693">
        <v>2021</v>
      </c>
      <c r="M3693">
        <v>70266</v>
      </c>
      <c r="N3693">
        <v>2</v>
      </c>
      <c r="O3693">
        <v>0</v>
      </c>
      <c r="P3693">
        <v>13.23</v>
      </c>
      <c r="Q3693" t="b">
        <f t="shared" si="513"/>
        <v>1</v>
      </c>
      <c r="R3693" t="b">
        <f t="shared" si="514"/>
        <v>0</v>
      </c>
      <c r="S3693" t="b">
        <f t="shared" si="515"/>
        <v>1</v>
      </c>
      <c r="T3693" t="b">
        <f t="shared" si="516"/>
        <v>0</v>
      </c>
      <c r="U3693" t="b">
        <f t="shared" si="517"/>
        <v>0</v>
      </c>
      <c r="V3693" t="b">
        <f t="shared" si="518"/>
        <v>0</v>
      </c>
      <c r="W3693" t="b">
        <f t="shared" si="519"/>
        <v>1</v>
      </c>
      <c r="X3693" t="b">
        <f t="shared" si="520"/>
        <v>1</v>
      </c>
      <c r="Y3693" t="b">
        <f t="shared" si="521"/>
        <v>0</v>
      </c>
    </row>
    <row r="3694" spans="1:25" x14ac:dyDescent="0.3">
      <c r="A3694">
        <v>3692</v>
      </c>
      <c r="B3694" t="s">
        <v>83</v>
      </c>
      <c r="C3694" t="s">
        <v>114</v>
      </c>
      <c r="D3694" t="s">
        <v>116</v>
      </c>
      <c r="E3694" t="s">
        <v>100</v>
      </c>
      <c r="F3694" t="s">
        <v>91</v>
      </c>
      <c r="G3694" t="s">
        <v>115</v>
      </c>
      <c r="H3694">
        <v>1956</v>
      </c>
      <c r="I3694">
        <v>168</v>
      </c>
      <c r="J3694">
        <v>14.5</v>
      </c>
      <c r="K3694">
        <v>27</v>
      </c>
      <c r="L3694">
        <v>2025</v>
      </c>
      <c r="M3694">
        <v>25648</v>
      </c>
      <c r="N3694">
        <v>2</v>
      </c>
      <c r="O3694">
        <v>0</v>
      </c>
      <c r="P3694">
        <v>23.64</v>
      </c>
      <c r="Q3694" t="b">
        <f t="shared" si="513"/>
        <v>1</v>
      </c>
      <c r="R3694" t="b">
        <f t="shared" si="514"/>
        <v>0</v>
      </c>
      <c r="S3694" t="b">
        <f t="shared" si="515"/>
        <v>0</v>
      </c>
      <c r="T3694" t="b">
        <f t="shared" si="516"/>
        <v>0</v>
      </c>
      <c r="U3694" t="b">
        <f t="shared" si="517"/>
        <v>0</v>
      </c>
      <c r="V3694" t="b">
        <f t="shared" si="518"/>
        <v>1</v>
      </c>
      <c r="W3694" t="b">
        <f t="shared" si="519"/>
        <v>1</v>
      </c>
      <c r="X3694" t="b">
        <f t="shared" si="520"/>
        <v>1</v>
      </c>
      <c r="Y3694" t="b">
        <f t="shared" si="521"/>
        <v>1</v>
      </c>
    </row>
    <row r="3695" spans="1:25" x14ac:dyDescent="0.3">
      <c r="A3695">
        <v>3693</v>
      </c>
      <c r="B3695" t="s">
        <v>83</v>
      </c>
      <c r="C3695" t="s">
        <v>114</v>
      </c>
      <c r="D3695" t="s">
        <v>116</v>
      </c>
      <c r="E3695" t="s">
        <v>100</v>
      </c>
      <c r="F3695" t="s">
        <v>91</v>
      </c>
      <c r="G3695" t="s">
        <v>115</v>
      </c>
      <c r="H3695">
        <v>1956</v>
      </c>
      <c r="I3695">
        <v>168</v>
      </c>
      <c r="J3695">
        <v>14.5</v>
      </c>
      <c r="K3695">
        <v>27</v>
      </c>
      <c r="L3695">
        <v>2025</v>
      </c>
      <c r="M3695">
        <v>28259</v>
      </c>
      <c r="N3695">
        <v>1</v>
      </c>
      <c r="O3695">
        <v>0</v>
      </c>
      <c r="P3695">
        <v>23.58</v>
      </c>
      <c r="Q3695" t="b">
        <f t="shared" si="513"/>
        <v>1</v>
      </c>
      <c r="R3695" t="b">
        <f t="shared" si="514"/>
        <v>0</v>
      </c>
      <c r="S3695" t="b">
        <f t="shared" si="515"/>
        <v>0</v>
      </c>
      <c r="T3695" t="b">
        <f t="shared" si="516"/>
        <v>0</v>
      </c>
      <c r="U3695" t="b">
        <f t="shared" si="517"/>
        <v>0</v>
      </c>
      <c r="V3695" t="b">
        <f t="shared" si="518"/>
        <v>1</v>
      </c>
      <c r="W3695" t="b">
        <f t="shared" si="519"/>
        <v>1</v>
      </c>
      <c r="X3695" t="b">
        <f t="shared" si="520"/>
        <v>1</v>
      </c>
      <c r="Y3695" t="b">
        <f t="shared" si="521"/>
        <v>1</v>
      </c>
    </row>
    <row r="3696" spans="1:25" x14ac:dyDescent="0.3">
      <c r="A3696">
        <v>3694</v>
      </c>
      <c r="B3696" t="s">
        <v>83</v>
      </c>
      <c r="C3696" t="s">
        <v>114</v>
      </c>
      <c r="D3696" t="s">
        <v>116</v>
      </c>
      <c r="E3696" t="s">
        <v>100</v>
      </c>
      <c r="F3696" t="s">
        <v>91</v>
      </c>
      <c r="G3696" t="s">
        <v>115</v>
      </c>
      <c r="H3696">
        <v>1956</v>
      </c>
      <c r="I3696">
        <v>168</v>
      </c>
      <c r="J3696">
        <v>14.5</v>
      </c>
      <c r="K3696">
        <v>27</v>
      </c>
      <c r="L3696">
        <v>2021</v>
      </c>
      <c r="M3696">
        <v>87652</v>
      </c>
      <c r="N3696">
        <v>1</v>
      </c>
      <c r="O3696">
        <v>0</v>
      </c>
      <c r="P3696">
        <v>13.28</v>
      </c>
      <c r="Q3696" t="b">
        <f t="shared" si="513"/>
        <v>1</v>
      </c>
      <c r="R3696" t="b">
        <f t="shared" si="514"/>
        <v>0</v>
      </c>
      <c r="S3696" t="b">
        <f t="shared" si="515"/>
        <v>1</v>
      </c>
      <c r="T3696" t="b">
        <f t="shared" si="516"/>
        <v>0</v>
      </c>
      <c r="U3696" t="b">
        <f t="shared" si="517"/>
        <v>0</v>
      </c>
      <c r="V3696" t="b">
        <f t="shared" si="518"/>
        <v>0</v>
      </c>
      <c r="W3696" t="b">
        <f t="shared" si="519"/>
        <v>1</v>
      </c>
      <c r="X3696" t="b">
        <f t="shared" si="520"/>
        <v>1</v>
      </c>
      <c r="Y3696" t="b">
        <f t="shared" si="521"/>
        <v>0</v>
      </c>
    </row>
    <row r="3697" spans="1:25" x14ac:dyDescent="0.3">
      <c r="A3697">
        <v>3695</v>
      </c>
      <c r="B3697" t="s">
        <v>83</v>
      </c>
      <c r="C3697" t="s">
        <v>114</v>
      </c>
      <c r="D3697" t="s">
        <v>116</v>
      </c>
      <c r="E3697" t="s">
        <v>100</v>
      </c>
      <c r="F3697" t="s">
        <v>91</v>
      </c>
      <c r="G3697" t="s">
        <v>115</v>
      </c>
      <c r="H3697">
        <v>1956</v>
      </c>
      <c r="I3697">
        <v>168</v>
      </c>
      <c r="J3697">
        <v>14.5</v>
      </c>
      <c r="K3697">
        <v>27</v>
      </c>
      <c r="L3697">
        <v>2024</v>
      </c>
      <c r="M3697">
        <v>40435</v>
      </c>
      <c r="N3697">
        <v>2</v>
      </c>
      <c r="O3697">
        <v>0</v>
      </c>
      <c r="P3697">
        <v>20.64</v>
      </c>
      <c r="Q3697" t="b">
        <f t="shared" si="513"/>
        <v>1</v>
      </c>
      <c r="R3697" t="b">
        <f t="shared" si="514"/>
        <v>0</v>
      </c>
      <c r="S3697" t="b">
        <f t="shared" si="515"/>
        <v>1</v>
      </c>
      <c r="T3697" t="b">
        <f t="shared" si="516"/>
        <v>0</v>
      </c>
      <c r="U3697" t="b">
        <f t="shared" si="517"/>
        <v>0</v>
      </c>
      <c r="V3697" t="b">
        <f t="shared" si="518"/>
        <v>1</v>
      </c>
      <c r="W3697" t="b">
        <f t="shared" si="519"/>
        <v>1</v>
      </c>
      <c r="X3697" t="b">
        <f t="shared" si="520"/>
        <v>1</v>
      </c>
      <c r="Y3697" t="b">
        <f t="shared" si="521"/>
        <v>1</v>
      </c>
    </row>
    <row r="3698" spans="1:25" x14ac:dyDescent="0.3">
      <c r="A3698">
        <v>3696</v>
      </c>
      <c r="B3698" t="s">
        <v>83</v>
      </c>
      <c r="C3698" t="s">
        <v>114</v>
      </c>
      <c r="D3698" t="s">
        <v>116</v>
      </c>
      <c r="E3698" t="s">
        <v>100</v>
      </c>
      <c r="F3698" t="s">
        <v>91</v>
      </c>
      <c r="G3698" t="s">
        <v>115</v>
      </c>
      <c r="H3698">
        <v>1956</v>
      </c>
      <c r="I3698">
        <v>168</v>
      </c>
      <c r="J3698">
        <v>14.5</v>
      </c>
      <c r="K3698">
        <v>27</v>
      </c>
      <c r="L3698">
        <v>2021</v>
      </c>
      <c r="M3698">
        <v>96137</v>
      </c>
      <c r="N3698">
        <v>1</v>
      </c>
      <c r="O3698">
        <v>0</v>
      </c>
      <c r="P3698">
        <v>12.84</v>
      </c>
      <c r="Q3698" t="b">
        <f t="shared" si="513"/>
        <v>1</v>
      </c>
      <c r="R3698" t="b">
        <f t="shared" si="514"/>
        <v>0</v>
      </c>
      <c r="S3698" t="b">
        <f t="shared" si="515"/>
        <v>1</v>
      </c>
      <c r="T3698" t="b">
        <f t="shared" si="516"/>
        <v>0</v>
      </c>
      <c r="U3698" t="b">
        <f t="shared" si="517"/>
        <v>0</v>
      </c>
      <c r="V3698" t="b">
        <f t="shared" si="518"/>
        <v>0</v>
      </c>
      <c r="W3698" t="b">
        <f t="shared" si="519"/>
        <v>1</v>
      </c>
      <c r="X3698" t="b">
        <f t="shared" si="520"/>
        <v>1</v>
      </c>
      <c r="Y3698" t="b">
        <f t="shared" si="521"/>
        <v>0</v>
      </c>
    </row>
    <row r="3699" spans="1:25" x14ac:dyDescent="0.3">
      <c r="A3699">
        <v>3697</v>
      </c>
      <c r="B3699" t="s">
        <v>83</v>
      </c>
      <c r="C3699" t="s">
        <v>114</v>
      </c>
      <c r="D3699" t="s">
        <v>116</v>
      </c>
      <c r="E3699" t="s">
        <v>100</v>
      </c>
      <c r="F3699" t="s">
        <v>91</v>
      </c>
      <c r="G3699" t="s">
        <v>115</v>
      </c>
      <c r="H3699">
        <v>1956</v>
      </c>
      <c r="I3699">
        <v>168</v>
      </c>
      <c r="J3699">
        <v>14.5</v>
      </c>
      <c r="K3699">
        <v>27</v>
      </c>
      <c r="L3699">
        <v>2020</v>
      </c>
      <c r="M3699">
        <v>84406</v>
      </c>
      <c r="N3699">
        <v>1</v>
      </c>
      <c r="O3699">
        <v>0</v>
      </c>
      <c r="P3699">
        <v>11.45</v>
      </c>
      <c r="Q3699" t="b">
        <f t="shared" si="513"/>
        <v>1</v>
      </c>
      <c r="R3699" t="b">
        <f t="shared" si="514"/>
        <v>0</v>
      </c>
      <c r="S3699" t="b">
        <f t="shared" si="515"/>
        <v>1</v>
      </c>
      <c r="T3699" t="b">
        <f t="shared" si="516"/>
        <v>0</v>
      </c>
      <c r="U3699" t="b">
        <f t="shared" si="517"/>
        <v>0</v>
      </c>
      <c r="V3699" t="b">
        <f t="shared" si="518"/>
        <v>0</v>
      </c>
      <c r="W3699" t="b">
        <f t="shared" si="519"/>
        <v>1</v>
      </c>
      <c r="X3699" t="b">
        <f t="shared" si="520"/>
        <v>1</v>
      </c>
      <c r="Y3699" t="b">
        <f t="shared" si="521"/>
        <v>0</v>
      </c>
    </row>
    <row r="3700" spans="1:25" x14ac:dyDescent="0.3">
      <c r="A3700">
        <v>3698</v>
      </c>
      <c r="B3700" t="s">
        <v>83</v>
      </c>
      <c r="C3700" t="s">
        <v>114</v>
      </c>
      <c r="D3700" t="s">
        <v>116</v>
      </c>
      <c r="E3700" t="s">
        <v>100</v>
      </c>
      <c r="F3700" t="s">
        <v>91</v>
      </c>
      <c r="G3700" t="s">
        <v>115</v>
      </c>
      <c r="H3700">
        <v>1956</v>
      </c>
      <c r="I3700">
        <v>168</v>
      </c>
      <c r="J3700">
        <v>14.5</v>
      </c>
      <c r="K3700">
        <v>27</v>
      </c>
      <c r="L3700">
        <v>2020</v>
      </c>
      <c r="M3700">
        <v>108879</v>
      </c>
      <c r="N3700">
        <v>1</v>
      </c>
      <c r="O3700">
        <v>0</v>
      </c>
      <c r="P3700">
        <v>10.53</v>
      </c>
      <c r="Q3700" t="b">
        <f t="shared" si="513"/>
        <v>1</v>
      </c>
      <c r="R3700" t="b">
        <f t="shared" si="514"/>
        <v>0</v>
      </c>
      <c r="S3700" t="b">
        <f t="shared" si="515"/>
        <v>1</v>
      </c>
      <c r="T3700" t="b">
        <f t="shared" si="516"/>
        <v>0</v>
      </c>
      <c r="U3700" t="b">
        <f t="shared" si="517"/>
        <v>0</v>
      </c>
      <c r="V3700" t="b">
        <f t="shared" si="518"/>
        <v>0</v>
      </c>
      <c r="W3700" t="b">
        <f t="shared" si="519"/>
        <v>1</v>
      </c>
      <c r="X3700" t="b">
        <f t="shared" si="520"/>
        <v>1</v>
      </c>
      <c r="Y3700" t="b">
        <f t="shared" si="521"/>
        <v>0</v>
      </c>
    </row>
    <row r="3701" spans="1:25" x14ac:dyDescent="0.3">
      <c r="A3701">
        <v>3699</v>
      </c>
      <c r="B3701" t="s">
        <v>83</v>
      </c>
      <c r="C3701" t="s">
        <v>114</v>
      </c>
      <c r="D3701" t="s">
        <v>116</v>
      </c>
      <c r="E3701" t="s">
        <v>100</v>
      </c>
      <c r="F3701" t="s">
        <v>91</v>
      </c>
      <c r="G3701" t="s">
        <v>115</v>
      </c>
      <c r="H3701">
        <v>1956</v>
      </c>
      <c r="I3701">
        <v>168</v>
      </c>
      <c r="J3701">
        <v>14.5</v>
      </c>
      <c r="K3701">
        <v>27</v>
      </c>
      <c r="L3701">
        <v>2022</v>
      </c>
      <c r="M3701">
        <v>42517</v>
      </c>
      <c r="N3701">
        <v>2</v>
      </c>
      <c r="O3701">
        <v>0</v>
      </c>
      <c r="P3701">
        <v>16.440000000000001</v>
      </c>
      <c r="Q3701" t="b">
        <f t="shared" si="513"/>
        <v>1</v>
      </c>
      <c r="R3701" t="b">
        <f t="shared" si="514"/>
        <v>0</v>
      </c>
      <c r="S3701" t="b">
        <f t="shared" si="515"/>
        <v>1</v>
      </c>
      <c r="T3701" t="b">
        <f t="shared" si="516"/>
        <v>0</v>
      </c>
      <c r="U3701" t="b">
        <f t="shared" si="517"/>
        <v>0</v>
      </c>
      <c r="V3701" t="b">
        <f t="shared" si="518"/>
        <v>0</v>
      </c>
      <c r="W3701" t="b">
        <f t="shared" si="519"/>
        <v>1</v>
      </c>
      <c r="X3701" t="b">
        <f t="shared" si="520"/>
        <v>1</v>
      </c>
      <c r="Y3701" t="b">
        <f t="shared" si="521"/>
        <v>0</v>
      </c>
    </row>
    <row r="3702" spans="1:25" x14ac:dyDescent="0.3">
      <c r="A3702">
        <v>3700</v>
      </c>
      <c r="B3702" t="s">
        <v>83</v>
      </c>
      <c r="C3702" t="s">
        <v>114</v>
      </c>
      <c r="D3702" t="s">
        <v>116</v>
      </c>
      <c r="E3702" t="s">
        <v>100</v>
      </c>
      <c r="F3702" t="s">
        <v>91</v>
      </c>
      <c r="G3702" t="s">
        <v>115</v>
      </c>
      <c r="H3702">
        <v>1956</v>
      </c>
      <c r="I3702">
        <v>168</v>
      </c>
      <c r="J3702">
        <v>14.5</v>
      </c>
      <c r="K3702">
        <v>27</v>
      </c>
      <c r="L3702">
        <v>2024</v>
      </c>
      <c r="M3702">
        <v>33422</v>
      </c>
      <c r="N3702">
        <v>1</v>
      </c>
      <c r="O3702">
        <v>0</v>
      </c>
      <c r="P3702">
        <v>21.44</v>
      </c>
      <c r="Q3702" t="b">
        <f t="shared" si="513"/>
        <v>1</v>
      </c>
      <c r="R3702" t="b">
        <f t="shared" si="514"/>
        <v>0</v>
      </c>
      <c r="S3702" t="b">
        <f t="shared" si="515"/>
        <v>0</v>
      </c>
      <c r="T3702" t="b">
        <f t="shared" si="516"/>
        <v>0</v>
      </c>
      <c r="U3702" t="b">
        <f t="shared" si="517"/>
        <v>0</v>
      </c>
      <c r="V3702" t="b">
        <f t="shared" si="518"/>
        <v>1</v>
      </c>
      <c r="W3702" t="b">
        <f t="shared" si="519"/>
        <v>1</v>
      </c>
      <c r="X3702" t="b">
        <f t="shared" si="520"/>
        <v>1</v>
      </c>
      <c r="Y3702" t="b">
        <f t="shared" si="521"/>
        <v>1</v>
      </c>
    </row>
    <row r="3703" spans="1:25" x14ac:dyDescent="0.3">
      <c r="A3703">
        <v>3701</v>
      </c>
      <c r="B3703" t="s">
        <v>83</v>
      </c>
      <c r="C3703" t="s">
        <v>114</v>
      </c>
      <c r="D3703" t="s">
        <v>116</v>
      </c>
      <c r="E3703" t="s">
        <v>100</v>
      </c>
      <c r="F3703" t="s">
        <v>91</v>
      </c>
      <c r="G3703" t="s">
        <v>115</v>
      </c>
      <c r="H3703">
        <v>1956</v>
      </c>
      <c r="I3703">
        <v>168</v>
      </c>
      <c r="J3703">
        <v>14.5</v>
      </c>
      <c r="K3703">
        <v>27</v>
      </c>
      <c r="L3703">
        <v>2023</v>
      </c>
      <c r="M3703">
        <v>60230</v>
      </c>
      <c r="N3703">
        <v>1</v>
      </c>
      <c r="O3703">
        <v>0</v>
      </c>
      <c r="P3703">
        <v>18.84</v>
      </c>
      <c r="Q3703" t="b">
        <f t="shared" si="513"/>
        <v>1</v>
      </c>
      <c r="R3703" t="b">
        <f t="shared" si="514"/>
        <v>0</v>
      </c>
      <c r="S3703" t="b">
        <f t="shared" si="515"/>
        <v>1</v>
      </c>
      <c r="T3703" t="b">
        <f t="shared" si="516"/>
        <v>0</v>
      </c>
      <c r="U3703" t="b">
        <f t="shared" si="517"/>
        <v>0</v>
      </c>
      <c r="V3703" t="b">
        <f t="shared" si="518"/>
        <v>1</v>
      </c>
      <c r="W3703" t="b">
        <f t="shared" si="519"/>
        <v>1</v>
      </c>
      <c r="X3703" t="b">
        <f t="shared" si="520"/>
        <v>1</v>
      </c>
      <c r="Y3703" t="b">
        <f t="shared" si="521"/>
        <v>1</v>
      </c>
    </row>
    <row r="3704" spans="1:25" x14ac:dyDescent="0.3">
      <c r="A3704">
        <v>3702</v>
      </c>
      <c r="B3704" t="s">
        <v>83</v>
      </c>
      <c r="C3704" t="s">
        <v>114</v>
      </c>
      <c r="D3704" t="s">
        <v>116</v>
      </c>
      <c r="E3704" t="s">
        <v>100</v>
      </c>
      <c r="F3704" t="s">
        <v>91</v>
      </c>
      <c r="G3704" t="s">
        <v>115</v>
      </c>
      <c r="H3704">
        <v>1956</v>
      </c>
      <c r="I3704">
        <v>168</v>
      </c>
      <c r="J3704">
        <v>14.5</v>
      </c>
      <c r="K3704">
        <v>27</v>
      </c>
      <c r="L3704">
        <v>2024</v>
      </c>
      <c r="M3704">
        <v>33917</v>
      </c>
      <c r="N3704">
        <v>1</v>
      </c>
      <c r="O3704">
        <v>0</v>
      </c>
      <c r="P3704">
        <v>21.4</v>
      </c>
      <c r="Q3704" t="b">
        <f t="shared" si="513"/>
        <v>1</v>
      </c>
      <c r="R3704" t="b">
        <f t="shared" si="514"/>
        <v>0</v>
      </c>
      <c r="S3704" t="b">
        <f t="shared" si="515"/>
        <v>0</v>
      </c>
      <c r="T3704" t="b">
        <f t="shared" si="516"/>
        <v>0</v>
      </c>
      <c r="U3704" t="b">
        <f t="shared" si="517"/>
        <v>0</v>
      </c>
      <c r="V3704" t="b">
        <f t="shared" si="518"/>
        <v>1</v>
      </c>
      <c r="W3704" t="b">
        <f t="shared" si="519"/>
        <v>1</v>
      </c>
      <c r="X3704" t="b">
        <f t="shared" si="520"/>
        <v>1</v>
      </c>
      <c r="Y3704" t="b">
        <f t="shared" si="521"/>
        <v>1</v>
      </c>
    </row>
    <row r="3705" spans="1:25" x14ac:dyDescent="0.3">
      <c r="A3705">
        <v>3703</v>
      </c>
      <c r="B3705" t="s">
        <v>83</v>
      </c>
      <c r="C3705" t="s">
        <v>114</v>
      </c>
      <c r="D3705" t="s">
        <v>116</v>
      </c>
      <c r="E3705" t="s">
        <v>100</v>
      </c>
      <c r="F3705" t="s">
        <v>91</v>
      </c>
      <c r="G3705" t="s">
        <v>115</v>
      </c>
      <c r="H3705">
        <v>1956</v>
      </c>
      <c r="I3705">
        <v>168</v>
      </c>
      <c r="J3705">
        <v>14.5</v>
      </c>
      <c r="K3705">
        <v>27</v>
      </c>
      <c r="L3705">
        <v>2026</v>
      </c>
      <c r="M3705">
        <v>6442</v>
      </c>
      <c r="N3705">
        <v>1</v>
      </c>
      <c r="O3705">
        <v>0</v>
      </c>
      <c r="P3705">
        <v>26.95</v>
      </c>
      <c r="Q3705" t="b">
        <f t="shared" si="513"/>
        <v>1</v>
      </c>
      <c r="R3705" t="b">
        <f t="shared" si="514"/>
        <v>0</v>
      </c>
      <c r="S3705" t="b">
        <f t="shared" si="515"/>
        <v>0</v>
      </c>
      <c r="T3705" t="b">
        <f t="shared" si="516"/>
        <v>0</v>
      </c>
      <c r="U3705" t="b">
        <f t="shared" si="517"/>
        <v>0</v>
      </c>
      <c r="V3705" t="b">
        <f t="shared" si="518"/>
        <v>1</v>
      </c>
      <c r="W3705" t="b">
        <f t="shared" si="519"/>
        <v>1</v>
      </c>
      <c r="X3705" t="b">
        <f t="shared" si="520"/>
        <v>1</v>
      </c>
      <c r="Y3705" t="b">
        <f t="shared" si="521"/>
        <v>1</v>
      </c>
    </row>
    <row r="3706" spans="1:25" x14ac:dyDescent="0.3">
      <c r="A3706">
        <v>3704</v>
      </c>
      <c r="B3706" t="s">
        <v>83</v>
      </c>
      <c r="C3706" t="s">
        <v>114</v>
      </c>
      <c r="D3706" t="s">
        <v>116</v>
      </c>
      <c r="E3706" t="s">
        <v>100</v>
      </c>
      <c r="F3706" t="s">
        <v>91</v>
      </c>
      <c r="G3706" t="s">
        <v>115</v>
      </c>
      <c r="H3706">
        <v>1956</v>
      </c>
      <c r="I3706">
        <v>168</v>
      </c>
      <c r="J3706">
        <v>14.5</v>
      </c>
      <c r="K3706">
        <v>27</v>
      </c>
      <c r="L3706">
        <v>2022</v>
      </c>
      <c r="M3706">
        <v>42372</v>
      </c>
      <c r="N3706">
        <v>2</v>
      </c>
      <c r="O3706">
        <v>0</v>
      </c>
      <c r="P3706">
        <v>16.829999999999998</v>
      </c>
      <c r="Q3706" t="b">
        <f t="shared" si="513"/>
        <v>1</v>
      </c>
      <c r="R3706" t="b">
        <f t="shared" si="514"/>
        <v>0</v>
      </c>
      <c r="S3706" t="b">
        <f t="shared" si="515"/>
        <v>1</v>
      </c>
      <c r="T3706" t="b">
        <f t="shared" si="516"/>
        <v>0</v>
      </c>
      <c r="U3706" t="b">
        <f t="shared" si="517"/>
        <v>0</v>
      </c>
      <c r="V3706" t="b">
        <f t="shared" si="518"/>
        <v>0</v>
      </c>
      <c r="W3706" t="b">
        <f t="shared" si="519"/>
        <v>1</v>
      </c>
      <c r="X3706" t="b">
        <f t="shared" si="520"/>
        <v>1</v>
      </c>
      <c r="Y3706" t="b">
        <f t="shared" si="521"/>
        <v>0</v>
      </c>
    </row>
    <row r="3707" spans="1:25" x14ac:dyDescent="0.3">
      <c r="A3707">
        <v>3705</v>
      </c>
      <c r="B3707" t="s">
        <v>83</v>
      </c>
      <c r="C3707" t="s">
        <v>114</v>
      </c>
      <c r="D3707" t="s">
        <v>116</v>
      </c>
      <c r="E3707" t="s">
        <v>100</v>
      </c>
      <c r="F3707" t="s">
        <v>91</v>
      </c>
      <c r="G3707" t="s">
        <v>115</v>
      </c>
      <c r="H3707">
        <v>1956</v>
      </c>
      <c r="I3707">
        <v>168</v>
      </c>
      <c r="J3707">
        <v>14.5</v>
      </c>
      <c r="K3707">
        <v>27</v>
      </c>
      <c r="L3707">
        <v>2026</v>
      </c>
      <c r="M3707">
        <v>5509</v>
      </c>
      <c r="N3707">
        <v>1</v>
      </c>
      <c r="O3707">
        <v>0</v>
      </c>
      <c r="P3707">
        <v>27.21</v>
      </c>
      <c r="Q3707" t="b">
        <f t="shared" si="513"/>
        <v>1</v>
      </c>
      <c r="R3707" t="b">
        <f t="shared" si="514"/>
        <v>0</v>
      </c>
      <c r="S3707" t="b">
        <f t="shared" si="515"/>
        <v>0</v>
      </c>
      <c r="T3707" t="b">
        <f t="shared" si="516"/>
        <v>0</v>
      </c>
      <c r="U3707" t="b">
        <f t="shared" si="517"/>
        <v>0</v>
      </c>
      <c r="V3707" t="b">
        <f t="shared" si="518"/>
        <v>1</v>
      </c>
      <c r="W3707" t="b">
        <f t="shared" si="519"/>
        <v>1</v>
      </c>
      <c r="X3707" t="b">
        <f t="shared" si="520"/>
        <v>1</v>
      </c>
      <c r="Y3707" t="b">
        <f t="shared" si="521"/>
        <v>1</v>
      </c>
    </row>
    <row r="3708" spans="1:25" x14ac:dyDescent="0.3">
      <c r="A3708">
        <v>3706</v>
      </c>
      <c r="B3708" t="s">
        <v>83</v>
      </c>
      <c r="C3708" t="s">
        <v>114</v>
      </c>
      <c r="D3708" t="s">
        <v>116</v>
      </c>
      <c r="E3708" t="s">
        <v>100</v>
      </c>
      <c r="F3708" t="s">
        <v>91</v>
      </c>
      <c r="G3708" t="s">
        <v>115</v>
      </c>
      <c r="H3708">
        <v>1956</v>
      </c>
      <c r="I3708">
        <v>168</v>
      </c>
      <c r="J3708">
        <v>14.5</v>
      </c>
      <c r="K3708">
        <v>27</v>
      </c>
      <c r="L3708">
        <v>2025</v>
      </c>
      <c r="M3708">
        <v>19042</v>
      </c>
      <c r="N3708">
        <v>2</v>
      </c>
      <c r="O3708">
        <v>0</v>
      </c>
      <c r="P3708">
        <v>23.53</v>
      </c>
      <c r="Q3708" t="b">
        <f t="shared" si="513"/>
        <v>1</v>
      </c>
      <c r="R3708" t="b">
        <f t="shared" si="514"/>
        <v>0</v>
      </c>
      <c r="S3708" t="b">
        <f t="shared" si="515"/>
        <v>0</v>
      </c>
      <c r="T3708" t="b">
        <f t="shared" si="516"/>
        <v>0</v>
      </c>
      <c r="U3708" t="b">
        <f t="shared" si="517"/>
        <v>0</v>
      </c>
      <c r="V3708" t="b">
        <f t="shared" si="518"/>
        <v>1</v>
      </c>
      <c r="W3708" t="b">
        <f t="shared" si="519"/>
        <v>1</v>
      </c>
      <c r="X3708" t="b">
        <f t="shared" si="520"/>
        <v>1</v>
      </c>
      <c r="Y3708" t="b">
        <f t="shared" si="521"/>
        <v>1</v>
      </c>
    </row>
    <row r="3709" spans="1:25" x14ac:dyDescent="0.3">
      <c r="A3709">
        <v>3707</v>
      </c>
      <c r="B3709" t="s">
        <v>83</v>
      </c>
      <c r="C3709" t="s">
        <v>114</v>
      </c>
      <c r="D3709" t="s">
        <v>116</v>
      </c>
      <c r="E3709" t="s">
        <v>100</v>
      </c>
      <c r="F3709" t="s">
        <v>91</v>
      </c>
      <c r="G3709" t="s">
        <v>115</v>
      </c>
      <c r="H3709">
        <v>1956</v>
      </c>
      <c r="I3709">
        <v>168</v>
      </c>
      <c r="J3709">
        <v>14.5</v>
      </c>
      <c r="K3709">
        <v>27</v>
      </c>
      <c r="L3709">
        <v>2026</v>
      </c>
      <c r="M3709">
        <v>8745</v>
      </c>
      <c r="N3709">
        <v>1</v>
      </c>
      <c r="O3709">
        <v>0</v>
      </c>
      <c r="P3709">
        <v>27</v>
      </c>
      <c r="Q3709" t="b">
        <f t="shared" si="513"/>
        <v>1</v>
      </c>
      <c r="R3709" t="b">
        <f t="shared" si="514"/>
        <v>0</v>
      </c>
      <c r="S3709" t="b">
        <f t="shared" si="515"/>
        <v>0</v>
      </c>
      <c r="T3709" t="b">
        <f t="shared" si="516"/>
        <v>0</v>
      </c>
      <c r="U3709" t="b">
        <f t="shared" si="517"/>
        <v>0</v>
      </c>
      <c r="V3709" t="b">
        <f t="shared" si="518"/>
        <v>1</v>
      </c>
      <c r="W3709" t="b">
        <f t="shared" si="519"/>
        <v>1</v>
      </c>
      <c r="X3709" t="b">
        <f t="shared" si="520"/>
        <v>1</v>
      </c>
      <c r="Y3709" t="b">
        <f t="shared" si="521"/>
        <v>1</v>
      </c>
    </row>
    <row r="3710" spans="1:25" x14ac:dyDescent="0.3">
      <c r="A3710">
        <v>3708</v>
      </c>
      <c r="B3710" t="s">
        <v>83</v>
      </c>
      <c r="C3710" t="s">
        <v>114</v>
      </c>
      <c r="D3710" t="s">
        <v>116</v>
      </c>
      <c r="E3710" t="s">
        <v>100</v>
      </c>
      <c r="F3710" t="s">
        <v>91</v>
      </c>
      <c r="G3710" t="s">
        <v>115</v>
      </c>
      <c r="H3710">
        <v>1956</v>
      </c>
      <c r="I3710">
        <v>168</v>
      </c>
      <c r="J3710">
        <v>14.5</v>
      </c>
      <c r="K3710">
        <v>27</v>
      </c>
      <c r="L3710">
        <v>2021</v>
      </c>
      <c r="M3710">
        <v>85035</v>
      </c>
      <c r="N3710">
        <v>1</v>
      </c>
      <c r="O3710">
        <v>0</v>
      </c>
      <c r="P3710">
        <v>13.2</v>
      </c>
      <c r="Q3710" t="b">
        <f t="shared" si="513"/>
        <v>1</v>
      </c>
      <c r="R3710" t="b">
        <f t="shared" si="514"/>
        <v>0</v>
      </c>
      <c r="S3710" t="b">
        <f t="shared" si="515"/>
        <v>1</v>
      </c>
      <c r="T3710" t="b">
        <f t="shared" si="516"/>
        <v>0</v>
      </c>
      <c r="U3710" t="b">
        <f t="shared" si="517"/>
        <v>0</v>
      </c>
      <c r="V3710" t="b">
        <f t="shared" si="518"/>
        <v>0</v>
      </c>
      <c r="W3710" t="b">
        <f t="shared" si="519"/>
        <v>1</v>
      </c>
      <c r="X3710" t="b">
        <f t="shared" si="520"/>
        <v>1</v>
      </c>
      <c r="Y3710" t="b">
        <f t="shared" si="521"/>
        <v>0</v>
      </c>
    </row>
    <row r="3711" spans="1:25" x14ac:dyDescent="0.3">
      <c r="A3711">
        <v>3709</v>
      </c>
      <c r="B3711" t="s">
        <v>83</v>
      </c>
      <c r="C3711" t="s">
        <v>114</v>
      </c>
      <c r="D3711" t="s">
        <v>116</v>
      </c>
      <c r="E3711" t="s">
        <v>100</v>
      </c>
      <c r="F3711" t="s">
        <v>91</v>
      </c>
      <c r="G3711" t="s">
        <v>115</v>
      </c>
      <c r="H3711">
        <v>1956</v>
      </c>
      <c r="I3711">
        <v>168</v>
      </c>
      <c r="J3711">
        <v>14.5</v>
      </c>
      <c r="K3711">
        <v>27</v>
      </c>
      <c r="L3711">
        <v>2021</v>
      </c>
      <c r="M3711">
        <v>81419</v>
      </c>
      <c r="N3711">
        <v>1</v>
      </c>
      <c r="O3711">
        <v>0</v>
      </c>
      <c r="P3711">
        <v>13.78</v>
      </c>
      <c r="Q3711" t="b">
        <f t="shared" si="513"/>
        <v>1</v>
      </c>
      <c r="R3711" t="b">
        <f t="shared" si="514"/>
        <v>0</v>
      </c>
      <c r="S3711" t="b">
        <f t="shared" si="515"/>
        <v>1</v>
      </c>
      <c r="T3711" t="b">
        <f t="shared" si="516"/>
        <v>0</v>
      </c>
      <c r="U3711" t="b">
        <f t="shared" si="517"/>
        <v>0</v>
      </c>
      <c r="V3711" t="b">
        <f t="shared" si="518"/>
        <v>0</v>
      </c>
      <c r="W3711" t="b">
        <f t="shared" si="519"/>
        <v>1</v>
      </c>
      <c r="X3711" t="b">
        <f t="shared" si="520"/>
        <v>1</v>
      </c>
      <c r="Y3711" t="b">
        <f t="shared" si="521"/>
        <v>0</v>
      </c>
    </row>
    <row r="3712" spans="1:25" x14ac:dyDescent="0.3">
      <c r="A3712">
        <v>3710</v>
      </c>
      <c r="B3712" t="s">
        <v>83</v>
      </c>
      <c r="C3712" t="s">
        <v>114</v>
      </c>
      <c r="D3712" t="s">
        <v>116</v>
      </c>
      <c r="E3712" t="s">
        <v>100</v>
      </c>
      <c r="F3712" t="s">
        <v>91</v>
      </c>
      <c r="G3712" t="s">
        <v>115</v>
      </c>
      <c r="H3712">
        <v>1956</v>
      </c>
      <c r="I3712">
        <v>168</v>
      </c>
      <c r="J3712">
        <v>14.5</v>
      </c>
      <c r="K3712">
        <v>27</v>
      </c>
      <c r="L3712">
        <v>2023</v>
      </c>
      <c r="M3712">
        <v>53689</v>
      </c>
      <c r="N3712">
        <v>2</v>
      </c>
      <c r="O3712">
        <v>0</v>
      </c>
      <c r="P3712">
        <v>18.12</v>
      </c>
      <c r="Q3712" t="b">
        <f t="shared" si="513"/>
        <v>1</v>
      </c>
      <c r="R3712" t="b">
        <f t="shared" si="514"/>
        <v>0</v>
      </c>
      <c r="S3712" t="b">
        <f t="shared" si="515"/>
        <v>1</v>
      </c>
      <c r="T3712" t="b">
        <f t="shared" si="516"/>
        <v>0</v>
      </c>
      <c r="U3712" t="b">
        <f t="shared" si="517"/>
        <v>0</v>
      </c>
      <c r="V3712" t="b">
        <f t="shared" si="518"/>
        <v>1</v>
      </c>
      <c r="W3712" t="b">
        <f t="shared" si="519"/>
        <v>1</v>
      </c>
      <c r="X3712" t="b">
        <f t="shared" si="520"/>
        <v>1</v>
      </c>
      <c r="Y3712" t="b">
        <f t="shared" si="521"/>
        <v>1</v>
      </c>
    </row>
    <row r="3713" spans="1:25" x14ac:dyDescent="0.3">
      <c r="A3713">
        <v>3711</v>
      </c>
      <c r="B3713" t="s">
        <v>83</v>
      </c>
      <c r="C3713" t="s">
        <v>114</v>
      </c>
      <c r="D3713" t="s">
        <v>116</v>
      </c>
      <c r="E3713" t="s">
        <v>100</v>
      </c>
      <c r="F3713" t="s">
        <v>91</v>
      </c>
      <c r="G3713" t="s">
        <v>115</v>
      </c>
      <c r="H3713">
        <v>1956</v>
      </c>
      <c r="I3713">
        <v>168</v>
      </c>
      <c r="J3713">
        <v>14.5</v>
      </c>
      <c r="K3713">
        <v>27</v>
      </c>
      <c r="L3713">
        <v>2020</v>
      </c>
      <c r="M3713">
        <v>55686</v>
      </c>
      <c r="N3713">
        <v>1</v>
      </c>
      <c r="O3713">
        <v>0</v>
      </c>
      <c r="P3713">
        <v>11.85</v>
      </c>
      <c r="Q3713" t="b">
        <f t="shared" si="513"/>
        <v>1</v>
      </c>
      <c r="R3713" t="b">
        <f t="shared" si="514"/>
        <v>0</v>
      </c>
      <c r="S3713" t="b">
        <f t="shared" si="515"/>
        <v>1</v>
      </c>
      <c r="T3713" t="b">
        <f t="shared" si="516"/>
        <v>0</v>
      </c>
      <c r="U3713" t="b">
        <f t="shared" si="517"/>
        <v>0</v>
      </c>
      <c r="V3713" t="b">
        <f t="shared" si="518"/>
        <v>0</v>
      </c>
      <c r="W3713" t="b">
        <f t="shared" si="519"/>
        <v>1</v>
      </c>
      <c r="X3713" t="b">
        <f t="shared" si="520"/>
        <v>1</v>
      </c>
      <c r="Y3713" t="b">
        <f t="shared" si="521"/>
        <v>0</v>
      </c>
    </row>
    <row r="3714" spans="1:25" x14ac:dyDescent="0.3">
      <c r="A3714">
        <v>3712</v>
      </c>
      <c r="B3714" t="s">
        <v>83</v>
      </c>
      <c r="C3714" t="s">
        <v>114</v>
      </c>
      <c r="D3714" t="s">
        <v>116</v>
      </c>
      <c r="E3714" t="s">
        <v>100</v>
      </c>
      <c r="F3714" t="s">
        <v>91</v>
      </c>
      <c r="G3714" t="s">
        <v>115</v>
      </c>
      <c r="H3714">
        <v>1956</v>
      </c>
      <c r="I3714">
        <v>168</v>
      </c>
      <c r="J3714">
        <v>14.5</v>
      </c>
      <c r="K3714">
        <v>27</v>
      </c>
      <c r="L3714">
        <v>2026</v>
      </c>
      <c r="M3714">
        <v>8953</v>
      </c>
      <c r="N3714">
        <v>2</v>
      </c>
      <c r="O3714">
        <v>0</v>
      </c>
      <c r="P3714">
        <v>25.93</v>
      </c>
      <c r="Q3714" t="b">
        <f t="shared" si="513"/>
        <v>1</v>
      </c>
      <c r="R3714" t="b">
        <f t="shared" si="514"/>
        <v>0</v>
      </c>
      <c r="S3714" t="b">
        <f t="shared" si="515"/>
        <v>0</v>
      </c>
      <c r="T3714" t="b">
        <f t="shared" si="516"/>
        <v>0</v>
      </c>
      <c r="U3714" t="b">
        <f t="shared" si="517"/>
        <v>0</v>
      </c>
      <c r="V3714" t="b">
        <f t="shared" si="518"/>
        <v>1</v>
      </c>
      <c r="W3714" t="b">
        <f t="shared" si="519"/>
        <v>1</v>
      </c>
      <c r="X3714" t="b">
        <f t="shared" si="520"/>
        <v>1</v>
      </c>
      <c r="Y3714" t="b">
        <f t="shared" si="521"/>
        <v>1</v>
      </c>
    </row>
    <row r="3715" spans="1:25" x14ac:dyDescent="0.3">
      <c r="A3715">
        <v>3713</v>
      </c>
      <c r="B3715" t="s">
        <v>83</v>
      </c>
      <c r="C3715" t="s">
        <v>114</v>
      </c>
      <c r="D3715" t="s">
        <v>116</v>
      </c>
      <c r="E3715" t="s">
        <v>100</v>
      </c>
      <c r="F3715" t="s">
        <v>91</v>
      </c>
      <c r="G3715" t="s">
        <v>115</v>
      </c>
      <c r="H3715">
        <v>1956</v>
      </c>
      <c r="I3715">
        <v>168</v>
      </c>
      <c r="J3715">
        <v>14.5</v>
      </c>
      <c r="K3715">
        <v>27</v>
      </c>
      <c r="L3715">
        <v>2023</v>
      </c>
      <c r="M3715">
        <v>43388</v>
      </c>
      <c r="N3715">
        <v>1</v>
      </c>
      <c r="O3715">
        <v>0</v>
      </c>
      <c r="P3715">
        <v>19.36</v>
      </c>
      <c r="Q3715" t="b">
        <f t="shared" si="513"/>
        <v>1</v>
      </c>
      <c r="R3715" t="b">
        <f t="shared" si="514"/>
        <v>0</v>
      </c>
      <c r="S3715" t="b">
        <f t="shared" si="515"/>
        <v>1</v>
      </c>
      <c r="T3715" t="b">
        <f t="shared" si="516"/>
        <v>0</v>
      </c>
      <c r="U3715" t="b">
        <f t="shared" si="517"/>
        <v>0</v>
      </c>
      <c r="V3715" t="b">
        <f t="shared" si="518"/>
        <v>1</v>
      </c>
      <c r="W3715" t="b">
        <f t="shared" si="519"/>
        <v>1</v>
      </c>
      <c r="X3715" t="b">
        <f t="shared" si="520"/>
        <v>1</v>
      </c>
      <c r="Y3715" t="b">
        <f t="shared" si="521"/>
        <v>1</v>
      </c>
    </row>
    <row r="3716" spans="1:25" x14ac:dyDescent="0.3">
      <c r="A3716">
        <v>3714</v>
      </c>
      <c r="B3716" t="s">
        <v>83</v>
      </c>
      <c r="C3716" t="s">
        <v>114</v>
      </c>
      <c r="D3716" t="s">
        <v>116</v>
      </c>
      <c r="E3716" t="s">
        <v>100</v>
      </c>
      <c r="F3716" t="s">
        <v>91</v>
      </c>
      <c r="G3716" t="s">
        <v>115</v>
      </c>
      <c r="H3716">
        <v>1956</v>
      </c>
      <c r="I3716">
        <v>168</v>
      </c>
      <c r="J3716">
        <v>14.5</v>
      </c>
      <c r="K3716">
        <v>27</v>
      </c>
      <c r="L3716">
        <v>2022</v>
      </c>
      <c r="M3716">
        <v>56353</v>
      </c>
      <c r="N3716">
        <v>2</v>
      </c>
      <c r="O3716">
        <v>0</v>
      </c>
      <c r="P3716">
        <v>16.04</v>
      </c>
      <c r="Q3716" t="b">
        <f t="shared" ref="Q3716:Q3779" si="522">AND(P3716&gt;4,P3716&gt;4)</f>
        <v>1</v>
      </c>
      <c r="R3716" t="b">
        <f t="shared" ref="R3716:R3779" si="523">AND(P3716&gt;4,P3716&lt;5)</f>
        <v>0</v>
      </c>
      <c r="S3716" t="b">
        <f t="shared" ref="S3716:S3779" si="524">M3716&gt;40000</f>
        <v>1</v>
      </c>
      <c r="T3716" t="b">
        <f t="shared" ref="T3716:T3779" si="525">F3716=""</f>
        <v>0</v>
      </c>
      <c r="U3716" t="b">
        <f t="shared" ref="U3716:U3779" si="526">AND(R3716,S3716,T3716)</f>
        <v>0</v>
      </c>
      <c r="V3716" t="b">
        <f t="shared" ref="V3716:V3779" si="527">L3716&gt;2022</f>
        <v>0</v>
      </c>
      <c r="W3716" t="b">
        <f t="shared" ref="W3716:W3779" si="528">P3716&gt;7</f>
        <v>1</v>
      </c>
      <c r="X3716" t="b">
        <f t="shared" ref="X3716:X3779" si="529">F3716="Automatic"</f>
        <v>1</v>
      </c>
      <c r="Y3716" t="b">
        <f t="shared" ref="Y3716:Y3779" si="530">AND(V3716,W3716,X3716)</f>
        <v>0</v>
      </c>
    </row>
    <row r="3717" spans="1:25" x14ac:dyDescent="0.3">
      <c r="A3717">
        <v>3715</v>
      </c>
      <c r="B3717" t="s">
        <v>83</v>
      </c>
      <c r="C3717" t="s">
        <v>114</v>
      </c>
      <c r="D3717" t="s">
        <v>116</v>
      </c>
      <c r="E3717" t="s">
        <v>100</v>
      </c>
      <c r="F3717" t="s">
        <v>91</v>
      </c>
      <c r="G3717" t="s">
        <v>115</v>
      </c>
      <c r="H3717">
        <v>1956</v>
      </c>
      <c r="I3717">
        <v>168</v>
      </c>
      <c r="J3717">
        <v>14.5</v>
      </c>
      <c r="K3717">
        <v>27</v>
      </c>
      <c r="L3717">
        <v>2021</v>
      </c>
      <c r="M3717">
        <v>105416</v>
      </c>
      <c r="N3717">
        <v>3</v>
      </c>
      <c r="O3717">
        <v>0</v>
      </c>
      <c r="P3717">
        <v>11.88</v>
      </c>
      <c r="Q3717" t="b">
        <f t="shared" si="522"/>
        <v>1</v>
      </c>
      <c r="R3717" t="b">
        <f t="shared" si="523"/>
        <v>0</v>
      </c>
      <c r="S3717" t="b">
        <f t="shared" si="524"/>
        <v>1</v>
      </c>
      <c r="T3717" t="b">
        <f t="shared" si="525"/>
        <v>0</v>
      </c>
      <c r="U3717" t="b">
        <f t="shared" si="526"/>
        <v>0</v>
      </c>
      <c r="V3717" t="b">
        <f t="shared" si="527"/>
        <v>0</v>
      </c>
      <c r="W3717" t="b">
        <f t="shared" si="528"/>
        <v>1</v>
      </c>
      <c r="X3717" t="b">
        <f t="shared" si="529"/>
        <v>1</v>
      </c>
      <c r="Y3717" t="b">
        <f t="shared" si="530"/>
        <v>0</v>
      </c>
    </row>
    <row r="3718" spans="1:25" x14ac:dyDescent="0.3">
      <c r="A3718">
        <v>3716</v>
      </c>
      <c r="B3718" t="s">
        <v>83</v>
      </c>
      <c r="C3718" t="s">
        <v>114</v>
      </c>
      <c r="D3718" t="s">
        <v>116</v>
      </c>
      <c r="E3718" t="s">
        <v>100</v>
      </c>
      <c r="F3718" t="s">
        <v>91</v>
      </c>
      <c r="G3718" t="s">
        <v>115</v>
      </c>
      <c r="H3718">
        <v>1956</v>
      </c>
      <c r="I3718">
        <v>168</v>
      </c>
      <c r="J3718">
        <v>14.5</v>
      </c>
      <c r="K3718">
        <v>27</v>
      </c>
      <c r="L3718">
        <v>2024</v>
      </c>
      <c r="M3718">
        <v>47888</v>
      </c>
      <c r="N3718">
        <v>1</v>
      </c>
      <c r="O3718">
        <v>0</v>
      </c>
      <c r="P3718">
        <v>20.74</v>
      </c>
      <c r="Q3718" t="b">
        <f t="shared" si="522"/>
        <v>1</v>
      </c>
      <c r="R3718" t="b">
        <f t="shared" si="523"/>
        <v>0</v>
      </c>
      <c r="S3718" t="b">
        <f t="shared" si="524"/>
        <v>1</v>
      </c>
      <c r="T3718" t="b">
        <f t="shared" si="525"/>
        <v>0</v>
      </c>
      <c r="U3718" t="b">
        <f t="shared" si="526"/>
        <v>0</v>
      </c>
      <c r="V3718" t="b">
        <f t="shared" si="527"/>
        <v>1</v>
      </c>
      <c r="W3718" t="b">
        <f t="shared" si="528"/>
        <v>1</v>
      </c>
      <c r="X3718" t="b">
        <f t="shared" si="529"/>
        <v>1</v>
      </c>
      <c r="Y3718" t="b">
        <f t="shared" si="530"/>
        <v>1</v>
      </c>
    </row>
    <row r="3719" spans="1:25" x14ac:dyDescent="0.3">
      <c r="A3719">
        <v>3717</v>
      </c>
      <c r="B3719" t="s">
        <v>83</v>
      </c>
      <c r="C3719" t="s">
        <v>114</v>
      </c>
      <c r="D3719" t="s">
        <v>116</v>
      </c>
      <c r="E3719" t="s">
        <v>100</v>
      </c>
      <c r="F3719" t="s">
        <v>91</v>
      </c>
      <c r="G3719" t="s">
        <v>115</v>
      </c>
      <c r="H3719">
        <v>1956</v>
      </c>
      <c r="I3719">
        <v>168</v>
      </c>
      <c r="J3719">
        <v>14.5</v>
      </c>
      <c r="K3719">
        <v>27</v>
      </c>
      <c r="L3719">
        <v>2024</v>
      </c>
      <c r="M3719">
        <v>29918</v>
      </c>
      <c r="N3719">
        <v>2</v>
      </c>
      <c r="O3719">
        <v>0</v>
      </c>
      <c r="P3719">
        <v>21.14</v>
      </c>
      <c r="Q3719" t="b">
        <f t="shared" si="522"/>
        <v>1</v>
      </c>
      <c r="R3719" t="b">
        <f t="shared" si="523"/>
        <v>0</v>
      </c>
      <c r="S3719" t="b">
        <f t="shared" si="524"/>
        <v>0</v>
      </c>
      <c r="T3719" t="b">
        <f t="shared" si="525"/>
        <v>0</v>
      </c>
      <c r="U3719" t="b">
        <f t="shared" si="526"/>
        <v>0</v>
      </c>
      <c r="V3719" t="b">
        <f t="shared" si="527"/>
        <v>1</v>
      </c>
      <c r="W3719" t="b">
        <f t="shared" si="528"/>
        <v>1</v>
      </c>
      <c r="X3719" t="b">
        <f t="shared" si="529"/>
        <v>1</v>
      </c>
      <c r="Y3719" t="b">
        <f t="shared" si="530"/>
        <v>1</v>
      </c>
    </row>
    <row r="3720" spans="1:25" x14ac:dyDescent="0.3">
      <c r="A3720">
        <v>3718</v>
      </c>
      <c r="B3720" t="s">
        <v>83</v>
      </c>
      <c r="C3720" t="s">
        <v>114</v>
      </c>
      <c r="D3720" t="s">
        <v>116</v>
      </c>
      <c r="E3720" t="s">
        <v>100</v>
      </c>
      <c r="F3720" t="s">
        <v>91</v>
      </c>
      <c r="G3720" t="s">
        <v>115</v>
      </c>
      <c r="H3720">
        <v>1956</v>
      </c>
      <c r="I3720">
        <v>168</v>
      </c>
      <c r="J3720">
        <v>14.5</v>
      </c>
      <c r="K3720">
        <v>27</v>
      </c>
      <c r="L3720">
        <v>2024</v>
      </c>
      <c r="M3720">
        <v>20712</v>
      </c>
      <c r="N3720">
        <v>1</v>
      </c>
      <c r="O3720">
        <v>0</v>
      </c>
      <c r="P3720">
        <v>22.34</v>
      </c>
      <c r="Q3720" t="b">
        <f t="shared" si="522"/>
        <v>1</v>
      </c>
      <c r="R3720" t="b">
        <f t="shared" si="523"/>
        <v>0</v>
      </c>
      <c r="S3720" t="b">
        <f t="shared" si="524"/>
        <v>0</v>
      </c>
      <c r="T3720" t="b">
        <f t="shared" si="525"/>
        <v>0</v>
      </c>
      <c r="U3720" t="b">
        <f t="shared" si="526"/>
        <v>0</v>
      </c>
      <c r="V3720" t="b">
        <f t="shared" si="527"/>
        <v>1</v>
      </c>
      <c r="W3720" t="b">
        <f t="shared" si="528"/>
        <v>1</v>
      </c>
      <c r="X3720" t="b">
        <f t="shared" si="529"/>
        <v>1</v>
      </c>
      <c r="Y3720" t="b">
        <f t="shared" si="530"/>
        <v>1</v>
      </c>
    </row>
    <row r="3721" spans="1:25" x14ac:dyDescent="0.3">
      <c r="A3721">
        <v>3719</v>
      </c>
      <c r="B3721" t="s">
        <v>83</v>
      </c>
      <c r="C3721" t="s">
        <v>114</v>
      </c>
      <c r="D3721" t="s">
        <v>116</v>
      </c>
      <c r="E3721" t="s">
        <v>100</v>
      </c>
      <c r="F3721" t="s">
        <v>91</v>
      </c>
      <c r="G3721" t="s">
        <v>115</v>
      </c>
      <c r="H3721">
        <v>1956</v>
      </c>
      <c r="I3721">
        <v>168</v>
      </c>
      <c r="J3721">
        <v>14.5</v>
      </c>
      <c r="K3721">
        <v>27</v>
      </c>
      <c r="L3721">
        <v>2020</v>
      </c>
      <c r="M3721">
        <v>117479</v>
      </c>
      <c r="N3721">
        <v>1</v>
      </c>
      <c r="O3721">
        <v>0</v>
      </c>
      <c r="P3721">
        <v>10.23</v>
      </c>
      <c r="Q3721" t="b">
        <f t="shared" si="522"/>
        <v>1</v>
      </c>
      <c r="R3721" t="b">
        <f t="shared" si="523"/>
        <v>0</v>
      </c>
      <c r="S3721" t="b">
        <f t="shared" si="524"/>
        <v>1</v>
      </c>
      <c r="T3721" t="b">
        <f t="shared" si="525"/>
        <v>0</v>
      </c>
      <c r="U3721" t="b">
        <f t="shared" si="526"/>
        <v>0</v>
      </c>
      <c r="V3721" t="b">
        <f t="shared" si="527"/>
        <v>0</v>
      </c>
      <c r="W3721" t="b">
        <f t="shared" si="528"/>
        <v>1</v>
      </c>
      <c r="X3721" t="b">
        <f t="shared" si="529"/>
        <v>1</v>
      </c>
      <c r="Y3721" t="b">
        <f t="shared" si="530"/>
        <v>0</v>
      </c>
    </row>
    <row r="3722" spans="1:25" x14ac:dyDescent="0.3">
      <c r="A3722">
        <v>3720</v>
      </c>
      <c r="B3722" t="s">
        <v>83</v>
      </c>
      <c r="C3722" t="s">
        <v>114</v>
      </c>
      <c r="D3722" t="s">
        <v>116</v>
      </c>
      <c r="E3722" t="s">
        <v>100</v>
      </c>
      <c r="F3722" t="s">
        <v>91</v>
      </c>
      <c r="G3722" t="s">
        <v>115</v>
      </c>
      <c r="H3722">
        <v>1956</v>
      </c>
      <c r="I3722">
        <v>168</v>
      </c>
      <c r="J3722">
        <v>14.5</v>
      </c>
      <c r="K3722">
        <v>27</v>
      </c>
      <c r="L3722">
        <v>2021</v>
      </c>
      <c r="M3722">
        <v>79087</v>
      </c>
      <c r="N3722">
        <v>1</v>
      </c>
      <c r="O3722">
        <v>0</v>
      </c>
      <c r="P3722">
        <v>13.39</v>
      </c>
      <c r="Q3722" t="b">
        <f t="shared" si="522"/>
        <v>1</v>
      </c>
      <c r="R3722" t="b">
        <f t="shared" si="523"/>
        <v>0</v>
      </c>
      <c r="S3722" t="b">
        <f t="shared" si="524"/>
        <v>1</v>
      </c>
      <c r="T3722" t="b">
        <f t="shared" si="525"/>
        <v>0</v>
      </c>
      <c r="U3722" t="b">
        <f t="shared" si="526"/>
        <v>0</v>
      </c>
      <c r="V3722" t="b">
        <f t="shared" si="527"/>
        <v>0</v>
      </c>
      <c r="W3722" t="b">
        <f t="shared" si="528"/>
        <v>1</v>
      </c>
      <c r="X3722" t="b">
        <f t="shared" si="529"/>
        <v>1</v>
      </c>
      <c r="Y3722" t="b">
        <f t="shared" si="530"/>
        <v>0</v>
      </c>
    </row>
    <row r="3723" spans="1:25" x14ac:dyDescent="0.3">
      <c r="A3723">
        <v>3721</v>
      </c>
      <c r="B3723" t="s">
        <v>83</v>
      </c>
      <c r="C3723" t="s">
        <v>114</v>
      </c>
      <c r="D3723" t="s">
        <v>116</v>
      </c>
      <c r="E3723" t="s">
        <v>100</v>
      </c>
      <c r="F3723" t="s">
        <v>91</v>
      </c>
      <c r="G3723" t="s">
        <v>115</v>
      </c>
      <c r="H3723">
        <v>1956</v>
      </c>
      <c r="I3723">
        <v>168</v>
      </c>
      <c r="J3723">
        <v>14.5</v>
      </c>
      <c r="K3723">
        <v>27</v>
      </c>
      <c r="L3723">
        <v>2022</v>
      </c>
      <c r="M3723">
        <v>48761</v>
      </c>
      <c r="N3723">
        <v>1</v>
      </c>
      <c r="O3723">
        <v>0</v>
      </c>
      <c r="P3723">
        <v>16.68</v>
      </c>
      <c r="Q3723" t="b">
        <f t="shared" si="522"/>
        <v>1</v>
      </c>
      <c r="R3723" t="b">
        <f t="shared" si="523"/>
        <v>0</v>
      </c>
      <c r="S3723" t="b">
        <f t="shared" si="524"/>
        <v>1</v>
      </c>
      <c r="T3723" t="b">
        <f t="shared" si="525"/>
        <v>0</v>
      </c>
      <c r="U3723" t="b">
        <f t="shared" si="526"/>
        <v>0</v>
      </c>
      <c r="V3723" t="b">
        <f t="shared" si="527"/>
        <v>0</v>
      </c>
      <c r="W3723" t="b">
        <f t="shared" si="528"/>
        <v>1</v>
      </c>
      <c r="X3723" t="b">
        <f t="shared" si="529"/>
        <v>1</v>
      </c>
      <c r="Y3723" t="b">
        <f t="shared" si="530"/>
        <v>0</v>
      </c>
    </row>
    <row r="3724" spans="1:25" x14ac:dyDescent="0.3">
      <c r="A3724">
        <v>3722</v>
      </c>
      <c r="B3724" t="s">
        <v>83</v>
      </c>
      <c r="C3724" t="s">
        <v>114</v>
      </c>
      <c r="D3724" t="s">
        <v>116</v>
      </c>
      <c r="E3724" t="s">
        <v>100</v>
      </c>
      <c r="F3724" t="s">
        <v>91</v>
      </c>
      <c r="G3724" t="s">
        <v>115</v>
      </c>
      <c r="H3724">
        <v>1956</v>
      </c>
      <c r="I3724">
        <v>168</v>
      </c>
      <c r="J3724">
        <v>14.5</v>
      </c>
      <c r="K3724">
        <v>27</v>
      </c>
      <c r="L3724">
        <v>2021</v>
      </c>
      <c r="M3724">
        <v>44757</v>
      </c>
      <c r="N3724">
        <v>1</v>
      </c>
      <c r="O3724">
        <v>0</v>
      </c>
      <c r="P3724">
        <v>14.83</v>
      </c>
      <c r="Q3724" t="b">
        <f t="shared" si="522"/>
        <v>1</v>
      </c>
      <c r="R3724" t="b">
        <f t="shared" si="523"/>
        <v>0</v>
      </c>
      <c r="S3724" t="b">
        <f t="shared" si="524"/>
        <v>1</v>
      </c>
      <c r="T3724" t="b">
        <f t="shared" si="525"/>
        <v>0</v>
      </c>
      <c r="U3724" t="b">
        <f t="shared" si="526"/>
        <v>0</v>
      </c>
      <c r="V3724" t="b">
        <f t="shared" si="527"/>
        <v>0</v>
      </c>
      <c r="W3724" t="b">
        <f t="shared" si="528"/>
        <v>1</v>
      </c>
      <c r="X3724" t="b">
        <f t="shared" si="529"/>
        <v>1</v>
      </c>
      <c r="Y3724" t="b">
        <f t="shared" si="530"/>
        <v>0</v>
      </c>
    </row>
    <row r="3725" spans="1:25" x14ac:dyDescent="0.3">
      <c r="A3725">
        <v>3723</v>
      </c>
      <c r="B3725" t="s">
        <v>83</v>
      </c>
      <c r="C3725" t="s">
        <v>114</v>
      </c>
      <c r="D3725" t="s">
        <v>116</v>
      </c>
      <c r="E3725" t="s">
        <v>100</v>
      </c>
      <c r="F3725" t="s">
        <v>91</v>
      </c>
      <c r="G3725" t="s">
        <v>115</v>
      </c>
      <c r="H3725">
        <v>1956</v>
      </c>
      <c r="I3725">
        <v>168</v>
      </c>
      <c r="J3725">
        <v>14.5</v>
      </c>
      <c r="K3725">
        <v>27</v>
      </c>
      <c r="L3725">
        <v>2020</v>
      </c>
      <c r="M3725">
        <v>57284</v>
      </c>
      <c r="N3725">
        <v>1</v>
      </c>
      <c r="O3725">
        <v>0</v>
      </c>
      <c r="P3725">
        <v>12.29</v>
      </c>
      <c r="Q3725" t="b">
        <f t="shared" si="522"/>
        <v>1</v>
      </c>
      <c r="R3725" t="b">
        <f t="shared" si="523"/>
        <v>0</v>
      </c>
      <c r="S3725" t="b">
        <f t="shared" si="524"/>
        <v>1</v>
      </c>
      <c r="T3725" t="b">
        <f t="shared" si="525"/>
        <v>0</v>
      </c>
      <c r="U3725" t="b">
        <f t="shared" si="526"/>
        <v>0</v>
      </c>
      <c r="V3725" t="b">
        <f t="shared" si="527"/>
        <v>0</v>
      </c>
      <c r="W3725" t="b">
        <f t="shared" si="528"/>
        <v>1</v>
      </c>
      <c r="X3725" t="b">
        <f t="shared" si="529"/>
        <v>1</v>
      </c>
      <c r="Y3725" t="b">
        <f t="shared" si="530"/>
        <v>0</v>
      </c>
    </row>
    <row r="3726" spans="1:25" x14ac:dyDescent="0.3">
      <c r="A3726">
        <v>3724</v>
      </c>
      <c r="B3726" t="s">
        <v>83</v>
      </c>
      <c r="C3726" t="s">
        <v>114</v>
      </c>
      <c r="D3726" t="s">
        <v>116</v>
      </c>
      <c r="E3726" t="s">
        <v>100</v>
      </c>
      <c r="F3726" t="s">
        <v>91</v>
      </c>
      <c r="G3726" t="s">
        <v>115</v>
      </c>
      <c r="H3726">
        <v>1956</v>
      </c>
      <c r="I3726">
        <v>168</v>
      </c>
      <c r="J3726">
        <v>14.5</v>
      </c>
      <c r="K3726">
        <v>27</v>
      </c>
      <c r="L3726">
        <v>2026</v>
      </c>
      <c r="M3726">
        <v>8873</v>
      </c>
      <c r="N3726">
        <v>3</v>
      </c>
      <c r="O3726">
        <v>0</v>
      </c>
      <c r="P3726">
        <v>26.23</v>
      </c>
      <c r="Q3726" t="b">
        <f t="shared" si="522"/>
        <v>1</v>
      </c>
      <c r="R3726" t="b">
        <f t="shared" si="523"/>
        <v>0</v>
      </c>
      <c r="S3726" t="b">
        <f t="shared" si="524"/>
        <v>0</v>
      </c>
      <c r="T3726" t="b">
        <f t="shared" si="525"/>
        <v>0</v>
      </c>
      <c r="U3726" t="b">
        <f t="shared" si="526"/>
        <v>0</v>
      </c>
      <c r="V3726" t="b">
        <f t="shared" si="527"/>
        <v>1</v>
      </c>
      <c r="W3726" t="b">
        <f t="shared" si="528"/>
        <v>1</v>
      </c>
      <c r="X3726" t="b">
        <f t="shared" si="529"/>
        <v>1</v>
      </c>
      <c r="Y3726" t="b">
        <f t="shared" si="530"/>
        <v>1</v>
      </c>
    </row>
    <row r="3727" spans="1:25" x14ac:dyDescent="0.3">
      <c r="A3727">
        <v>3725</v>
      </c>
      <c r="B3727" t="s">
        <v>83</v>
      </c>
      <c r="C3727" t="s">
        <v>114</v>
      </c>
      <c r="D3727" t="s">
        <v>116</v>
      </c>
      <c r="E3727" t="s">
        <v>100</v>
      </c>
      <c r="F3727" t="s">
        <v>91</v>
      </c>
      <c r="G3727" t="s">
        <v>115</v>
      </c>
      <c r="H3727">
        <v>1956</v>
      </c>
      <c r="I3727">
        <v>168</v>
      </c>
      <c r="J3727">
        <v>14.5</v>
      </c>
      <c r="K3727">
        <v>27</v>
      </c>
      <c r="L3727">
        <v>2026</v>
      </c>
      <c r="M3727">
        <v>9098</v>
      </c>
      <c r="N3727">
        <v>1</v>
      </c>
      <c r="O3727">
        <v>0</v>
      </c>
      <c r="P3727">
        <v>26.33</v>
      </c>
      <c r="Q3727" t="b">
        <f t="shared" si="522"/>
        <v>1</v>
      </c>
      <c r="R3727" t="b">
        <f t="shared" si="523"/>
        <v>0</v>
      </c>
      <c r="S3727" t="b">
        <f t="shared" si="524"/>
        <v>0</v>
      </c>
      <c r="T3727" t="b">
        <f t="shared" si="525"/>
        <v>0</v>
      </c>
      <c r="U3727" t="b">
        <f t="shared" si="526"/>
        <v>0</v>
      </c>
      <c r="V3727" t="b">
        <f t="shared" si="527"/>
        <v>1</v>
      </c>
      <c r="W3727" t="b">
        <f t="shared" si="528"/>
        <v>1</v>
      </c>
      <c r="X3727" t="b">
        <f t="shared" si="529"/>
        <v>1</v>
      </c>
      <c r="Y3727" t="b">
        <f t="shared" si="530"/>
        <v>1</v>
      </c>
    </row>
    <row r="3728" spans="1:25" x14ac:dyDescent="0.3">
      <c r="A3728">
        <v>3726</v>
      </c>
      <c r="B3728" t="s">
        <v>83</v>
      </c>
      <c r="C3728" t="s">
        <v>114</v>
      </c>
      <c r="D3728" t="s">
        <v>116</v>
      </c>
      <c r="E3728" t="s">
        <v>100</v>
      </c>
      <c r="F3728" t="s">
        <v>91</v>
      </c>
      <c r="G3728" t="s">
        <v>115</v>
      </c>
      <c r="H3728">
        <v>1956</v>
      </c>
      <c r="I3728">
        <v>168</v>
      </c>
      <c r="J3728">
        <v>14.5</v>
      </c>
      <c r="K3728">
        <v>27</v>
      </c>
      <c r="L3728">
        <v>2025</v>
      </c>
      <c r="M3728">
        <v>19099</v>
      </c>
      <c r="N3728">
        <v>2</v>
      </c>
      <c r="O3728">
        <v>0</v>
      </c>
      <c r="P3728">
        <v>23.63</v>
      </c>
      <c r="Q3728" t="b">
        <f t="shared" si="522"/>
        <v>1</v>
      </c>
      <c r="R3728" t="b">
        <f t="shared" si="523"/>
        <v>0</v>
      </c>
      <c r="S3728" t="b">
        <f t="shared" si="524"/>
        <v>0</v>
      </c>
      <c r="T3728" t="b">
        <f t="shared" si="525"/>
        <v>0</v>
      </c>
      <c r="U3728" t="b">
        <f t="shared" si="526"/>
        <v>0</v>
      </c>
      <c r="V3728" t="b">
        <f t="shared" si="527"/>
        <v>1</v>
      </c>
      <c r="W3728" t="b">
        <f t="shared" si="528"/>
        <v>1</v>
      </c>
      <c r="X3728" t="b">
        <f t="shared" si="529"/>
        <v>1</v>
      </c>
      <c r="Y3728" t="b">
        <f t="shared" si="530"/>
        <v>1</v>
      </c>
    </row>
    <row r="3729" spans="1:25" x14ac:dyDescent="0.3">
      <c r="A3729">
        <v>3727</v>
      </c>
      <c r="B3729" t="s">
        <v>83</v>
      </c>
      <c r="C3729" t="s">
        <v>114</v>
      </c>
      <c r="D3729" t="s">
        <v>116</v>
      </c>
      <c r="E3729" t="s">
        <v>100</v>
      </c>
      <c r="F3729" t="s">
        <v>91</v>
      </c>
      <c r="G3729" t="s">
        <v>115</v>
      </c>
      <c r="H3729">
        <v>1956</v>
      </c>
      <c r="I3729">
        <v>168</v>
      </c>
      <c r="J3729">
        <v>14.5</v>
      </c>
      <c r="K3729">
        <v>27</v>
      </c>
      <c r="L3729">
        <v>2021</v>
      </c>
      <c r="M3729">
        <v>49511</v>
      </c>
      <c r="N3729">
        <v>3</v>
      </c>
      <c r="O3729">
        <v>0</v>
      </c>
      <c r="P3729">
        <v>13.57</v>
      </c>
      <c r="Q3729" t="b">
        <f t="shared" si="522"/>
        <v>1</v>
      </c>
      <c r="R3729" t="b">
        <f t="shared" si="523"/>
        <v>0</v>
      </c>
      <c r="S3729" t="b">
        <f t="shared" si="524"/>
        <v>1</v>
      </c>
      <c r="T3729" t="b">
        <f t="shared" si="525"/>
        <v>0</v>
      </c>
      <c r="U3729" t="b">
        <f t="shared" si="526"/>
        <v>0</v>
      </c>
      <c r="V3729" t="b">
        <f t="shared" si="527"/>
        <v>0</v>
      </c>
      <c r="W3729" t="b">
        <f t="shared" si="528"/>
        <v>1</v>
      </c>
      <c r="X3729" t="b">
        <f t="shared" si="529"/>
        <v>1</v>
      </c>
      <c r="Y3729" t="b">
        <f t="shared" si="530"/>
        <v>0</v>
      </c>
    </row>
    <row r="3730" spans="1:25" x14ac:dyDescent="0.3">
      <c r="A3730">
        <v>3728</v>
      </c>
      <c r="B3730" t="s">
        <v>83</v>
      </c>
      <c r="C3730" t="s">
        <v>114</v>
      </c>
      <c r="D3730" t="s">
        <v>116</v>
      </c>
      <c r="E3730" t="s">
        <v>100</v>
      </c>
      <c r="F3730" t="s">
        <v>91</v>
      </c>
      <c r="G3730" t="s">
        <v>115</v>
      </c>
      <c r="H3730">
        <v>1956</v>
      </c>
      <c r="I3730">
        <v>168</v>
      </c>
      <c r="J3730">
        <v>14.5</v>
      </c>
      <c r="K3730">
        <v>27</v>
      </c>
      <c r="L3730">
        <v>2025</v>
      </c>
      <c r="M3730">
        <v>15924</v>
      </c>
      <c r="N3730">
        <v>1</v>
      </c>
      <c r="O3730">
        <v>0</v>
      </c>
      <c r="P3730">
        <v>24.14</v>
      </c>
      <c r="Q3730" t="b">
        <f t="shared" si="522"/>
        <v>1</v>
      </c>
      <c r="R3730" t="b">
        <f t="shared" si="523"/>
        <v>0</v>
      </c>
      <c r="S3730" t="b">
        <f t="shared" si="524"/>
        <v>0</v>
      </c>
      <c r="T3730" t="b">
        <f t="shared" si="525"/>
        <v>0</v>
      </c>
      <c r="U3730" t="b">
        <f t="shared" si="526"/>
        <v>0</v>
      </c>
      <c r="V3730" t="b">
        <f t="shared" si="527"/>
        <v>1</v>
      </c>
      <c r="W3730" t="b">
        <f t="shared" si="528"/>
        <v>1</v>
      </c>
      <c r="X3730" t="b">
        <f t="shared" si="529"/>
        <v>1</v>
      </c>
      <c r="Y3730" t="b">
        <f t="shared" si="530"/>
        <v>1</v>
      </c>
    </row>
    <row r="3731" spans="1:25" x14ac:dyDescent="0.3">
      <c r="A3731">
        <v>3729</v>
      </c>
      <c r="B3731" t="s">
        <v>83</v>
      </c>
      <c r="C3731" t="s">
        <v>114</v>
      </c>
      <c r="D3731" t="s">
        <v>116</v>
      </c>
      <c r="E3731" t="s">
        <v>100</v>
      </c>
      <c r="F3731" t="s">
        <v>91</v>
      </c>
      <c r="G3731" t="s">
        <v>115</v>
      </c>
      <c r="H3731">
        <v>1956</v>
      </c>
      <c r="I3731">
        <v>168</v>
      </c>
      <c r="J3731">
        <v>14.5</v>
      </c>
      <c r="K3731">
        <v>27</v>
      </c>
      <c r="L3731">
        <v>2025</v>
      </c>
      <c r="M3731">
        <v>23617</v>
      </c>
      <c r="N3731">
        <v>2</v>
      </c>
      <c r="O3731">
        <v>0</v>
      </c>
      <c r="P3731">
        <v>23.6</v>
      </c>
      <c r="Q3731" t="b">
        <f t="shared" si="522"/>
        <v>1</v>
      </c>
      <c r="R3731" t="b">
        <f t="shared" si="523"/>
        <v>0</v>
      </c>
      <c r="S3731" t="b">
        <f t="shared" si="524"/>
        <v>0</v>
      </c>
      <c r="T3731" t="b">
        <f t="shared" si="525"/>
        <v>0</v>
      </c>
      <c r="U3731" t="b">
        <f t="shared" si="526"/>
        <v>0</v>
      </c>
      <c r="V3731" t="b">
        <f t="shared" si="527"/>
        <v>1</v>
      </c>
      <c r="W3731" t="b">
        <f t="shared" si="528"/>
        <v>1</v>
      </c>
      <c r="X3731" t="b">
        <f t="shared" si="529"/>
        <v>1</v>
      </c>
      <c r="Y3731" t="b">
        <f t="shared" si="530"/>
        <v>1</v>
      </c>
    </row>
    <row r="3732" spans="1:25" x14ac:dyDescent="0.3">
      <c r="A3732">
        <v>3730</v>
      </c>
      <c r="B3732" t="s">
        <v>83</v>
      </c>
      <c r="C3732" t="s">
        <v>114</v>
      </c>
      <c r="D3732" t="s">
        <v>116</v>
      </c>
      <c r="E3732" t="s">
        <v>100</v>
      </c>
      <c r="F3732" t="s">
        <v>91</v>
      </c>
      <c r="G3732" t="s">
        <v>115</v>
      </c>
      <c r="H3732">
        <v>1956</v>
      </c>
      <c r="I3732">
        <v>168</v>
      </c>
      <c r="J3732">
        <v>14.5</v>
      </c>
      <c r="K3732">
        <v>27</v>
      </c>
      <c r="L3732">
        <v>2021</v>
      </c>
      <c r="M3732">
        <v>45103</v>
      </c>
      <c r="N3732">
        <v>2</v>
      </c>
      <c r="O3732">
        <v>1</v>
      </c>
      <c r="P3732">
        <v>13.27</v>
      </c>
      <c r="Q3732" t="b">
        <f t="shared" si="522"/>
        <v>1</v>
      </c>
      <c r="R3732" t="b">
        <f t="shared" si="523"/>
        <v>0</v>
      </c>
      <c r="S3732" t="b">
        <f t="shared" si="524"/>
        <v>1</v>
      </c>
      <c r="T3732" t="b">
        <f t="shared" si="525"/>
        <v>0</v>
      </c>
      <c r="U3732" t="b">
        <f t="shared" si="526"/>
        <v>0</v>
      </c>
      <c r="V3732" t="b">
        <f t="shared" si="527"/>
        <v>0</v>
      </c>
      <c r="W3732" t="b">
        <f t="shared" si="528"/>
        <v>1</v>
      </c>
      <c r="X3732" t="b">
        <f t="shared" si="529"/>
        <v>1</v>
      </c>
      <c r="Y3732" t="b">
        <f t="shared" si="530"/>
        <v>0</v>
      </c>
    </row>
    <row r="3733" spans="1:25" x14ac:dyDescent="0.3">
      <c r="A3733">
        <v>3731</v>
      </c>
      <c r="B3733" t="s">
        <v>83</v>
      </c>
      <c r="C3733" t="s">
        <v>114</v>
      </c>
      <c r="D3733" t="s">
        <v>116</v>
      </c>
      <c r="E3733" t="s">
        <v>100</v>
      </c>
      <c r="F3733" t="s">
        <v>91</v>
      </c>
      <c r="G3733" t="s">
        <v>115</v>
      </c>
      <c r="H3733">
        <v>1956</v>
      </c>
      <c r="I3733">
        <v>168</v>
      </c>
      <c r="J3733">
        <v>14.5</v>
      </c>
      <c r="K3733">
        <v>27</v>
      </c>
      <c r="L3733">
        <v>2026</v>
      </c>
      <c r="M3733">
        <v>5792</v>
      </c>
      <c r="N3733">
        <v>2</v>
      </c>
      <c r="O3733">
        <v>0</v>
      </c>
      <c r="P3733">
        <v>26.19</v>
      </c>
      <c r="Q3733" t="b">
        <f t="shared" si="522"/>
        <v>1</v>
      </c>
      <c r="R3733" t="b">
        <f t="shared" si="523"/>
        <v>0</v>
      </c>
      <c r="S3733" t="b">
        <f t="shared" si="524"/>
        <v>0</v>
      </c>
      <c r="T3733" t="b">
        <f t="shared" si="525"/>
        <v>0</v>
      </c>
      <c r="U3733" t="b">
        <f t="shared" si="526"/>
        <v>0</v>
      </c>
      <c r="V3733" t="b">
        <f t="shared" si="527"/>
        <v>1</v>
      </c>
      <c r="W3733" t="b">
        <f t="shared" si="528"/>
        <v>1</v>
      </c>
      <c r="X3733" t="b">
        <f t="shared" si="529"/>
        <v>1</v>
      </c>
      <c r="Y3733" t="b">
        <f t="shared" si="530"/>
        <v>1</v>
      </c>
    </row>
    <row r="3734" spans="1:25" x14ac:dyDescent="0.3">
      <c r="A3734">
        <v>3732</v>
      </c>
      <c r="B3734" t="s">
        <v>83</v>
      </c>
      <c r="C3734" t="s">
        <v>114</v>
      </c>
      <c r="D3734" t="s">
        <v>116</v>
      </c>
      <c r="E3734" t="s">
        <v>100</v>
      </c>
      <c r="F3734" t="s">
        <v>91</v>
      </c>
      <c r="G3734" t="s">
        <v>115</v>
      </c>
      <c r="H3734">
        <v>1956</v>
      </c>
      <c r="I3734">
        <v>168</v>
      </c>
      <c r="J3734">
        <v>14.5</v>
      </c>
      <c r="K3734">
        <v>27</v>
      </c>
      <c r="L3734">
        <v>2020</v>
      </c>
      <c r="M3734">
        <v>92040</v>
      </c>
      <c r="N3734">
        <v>1</v>
      </c>
      <c r="O3734">
        <v>0</v>
      </c>
      <c r="P3734">
        <v>10.92</v>
      </c>
      <c r="Q3734" t="b">
        <f t="shared" si="522"/>
        <v>1</v>
      </c>
      <c r="R3734" t="b">
        <f t="shared" si="523"/>
        <v>0</v>
      </c>
      <c r="S3734" t="b">
        <f t="shared" si="524"/>
        <v>1</v>
      </c>
      <c r="T3734" t="b">
        <f t="shared" si="525"/>
        <v>0</v>
      </c>
      <c r="U3734" t="b">
        <f t="shared" si="526"/>
        <v>0</v>
      </c>
      <c r="V3734" t="b">
        <f t="shared" si="527"/>
        <v>0</v>
      </c>
      <c r="W3734" t="b">
        <f t="shared" si="528"/>
        <v>1</v>
      </c>
      <c r="X3734" t="b">
        <f t="shared" si="529"/>
        <v>1</v>
      </c>
      <c r="Y3734" t="b">
        <f t="shared" si="530"/>
        <v>0</v>
      </c>
    </row>
    <row r="3735" spans="1:25" x14ac:dyDescent="0.3">
      <c r="A3735">
        <v>3733</v>
      </c>
      <c r="B3735" t="s">
        <v>83</v>
      </c>
      <c r="C3735" t="s">
        <v>114</v>
      </c>
      <c r="D3735" t="s">
        <v>116</v>
      </c>
      <c r="E3735" t="s">
        <v>100</v>
      </c>
      <c r="F3735" t="s">
        <v>91</v>
      </c>
      <c r="G3735" t="s">
        <v>115</v>
      </c>
      <c r="H3735">
        <v>1956</v>
      </c>
      <c r="I3735">
        <v>168</v>
      </c>
      <c r="J3735">
        <v>14.5</v>
      </c>
      <c r="K3735">
        <v>27</v>
      </c>
      <c r="L3735">
        <v>2020</v>
      </c>
      <c r="M3735">
        <v>127623</v>
      </c>
      <c r="N3735">
        <v>1</v>
      </c>
      <c r="O3735">
        <v>0</v>
      </c>
      <c r="P3735">
        <v>9.67</v>
      </c>
      <c r="Q3735" t="b">
        <f t="shared" si="522"/>
        <v>1</v>
      </c>
      <c r="R3735" t="b">
        <f t="shared" si="523"/>
        <v>0</v>
      </c>
      <c r="S3735" t="b">
        <f t="shared" si="524"/>
        <v>1</v>
      </c>
      <c r="T3735" t="b">
        <f t="shared" si="525"/>
        <v>0</v>
      </c>
      <c r="U3735" t="b">
        <f t="shared" si="526"/>
        <v>0</v>
      </c>
      <c r="V3735" t="b">
        <f t="shared" si="527"/>
        <v>0</v>
      </c>
      <c r="W3735" t="b">
        <f t="shared" si="528"/>
        <v>1</v>
      </c>
      <c r="X3735" t="b">
        <f t="shared" si="529"/>
        <v>1</v>
      </c>
      <c r="Y3735" t="b">
        <f t="shared" si="530"/>
        <v>0</v>
      </c>
    </row>
    <row r="3736" spans="1:25" x14ac:dyDescent="0.3">
      <c r="A3736">
        <v>3734</v>
      </c>
      <c r="B3736" t="s">
        <v>83</v>
      </c>
      <c r="C3736" t="s">
        <v>114</v>
      </c>
      <c r="D3736" t="s">
        <v>116</v>
      </c>
      <c r="E3736" t="s">
        <v>100</v>
      </c>
      <c r="F3736" t="s">
        <v>91</v>
      </c>
      <c r="G3736" t="s">
        <v>115</v>
      </c>
      <c r="H3736">
        <v>1956</v>
      </c>
      <c r="I3736">
        <v>168</v>
      </c>
      <c r="J3736">
        <v>14.5</v>
      </c>
      <c r="K3736">
        <v>27</v>
      </c>
      <c r="L3736">
        <v>2025</v>
      </c>
      <c r="M3736">
        <v>12587</v>
      </c>
      <c r="N3736">
        <v>1</v>
      </c>
      <c r="O3736">
        <v>0</v>
      </c>
      <c r="P3736">
        <v>24.34</v>
      </c>
      <c r="Q3736" t="b">
        <f t="shared" si="522"/>
        <v>1</v>
      </c>
      <c r="R3736" t="b">
        <f t="shared" si="523"/>
        <v>0</v>
      </c>
      <c r="S3736" t="b">
        <f t="shared" si="524"/>
        <v>0</v>
      </c>
      <c r="T3736" t="b">
        <f t="shared" si="525"/>
        <v>0</v>
      </c>
      <c r="U3736" t="b">
        <f t="shared" si="526"/>
        <v>0</v>
      </c>
      <c r="V3736" t="b">
        <f t="shared" si="527"/>
        <v>1</v>
      </c>
      <c r="W3736" t="b">
        <f t="shared" si="528"/>
        <v>1</v>
      </c>
      <c r="X3736" t="b">
        <f t="shared" si="529"/>
        <v>1</v>
      </c>
      <c r="Y3736" t="b">
        <f t="shared" si="530"/>
        <v>1</v>
      </c>
    </row>
    <row r="3737" spans="1:25" x14ac:dyDescent="0.3">
      <c r="A3737">
        <v>3735</v>
      </c>
      <c r="B3737" t="s">
        <v>83</v>
      </c>
      <c r="C3737" t="s">
        <v>114</v>
      </c>
      <c r="D3737" t="s">
        <v>116</v>
      </c>
      <c r="E3737" t="s">
        <v>100</v>
      </c>
      <c r="F3737" t="s">
        <v>91</v>
      </c>
      <c r="G3737" t="s">
        <v>115</v>
      </c>
      <c r="H3737">
        <v>1956</v>
      </c>
      <c r="I3737">
        <v>168</v>
      </c>
      <c r="J3737">
        <v>14.5</v>
      </c>
      <c r="K3737">
        <v>27</v>
      </c>
      <c r="L3737">
        <v>2021</v>
      </c>
      <c r="M3737">
        <v>67041</v>
      </c>
      <c r="N3737">
        <v>2</v>
      </c>
      <c r="O3737">
        <v>0</v>
      </c>
      <c r="P3737">
        <v>13.58</v>
      </c>
      <c r="Q3737" t="b">
        <f t="shared" si="522"/>
        <v>1</v>
      </c>
      <c r="R3737" t="b">
        <f t="shared" si="523"/>
        <v>0</v>
      </c>
      <c r="S3737" t="b">
        <f t="shared" si="524"/>
        <v>1</v>
      </c>
      <c r="T3737" t="b">
        <f t="shared" si="525"/>
        <v>0</v>
      </c>
      <c r="U3737" t="b">
        <f t="shared" si="526"/>
        <v>0</v>
      </c>
      <c r="V3737" t="b">
        <f t="shared" si="527"/>
        <v>0</v>
      </c>
      <c r="W3737" t="b">
        <f t="shared" si="528"/>
        <v>1</v>
      </c>
      <c r="X3737" t="b">
        <f t="shared" si="529"/>
        <v>1</v>
      </c>
      <c r="Y3737" t="b">
        <f t="shared" si="530"/>
        <v>0</v>
      </c>
    </row>
    <row r="3738" spans="1:25" x14ac:dyDescent="0.3">
      <c r="A3738">
        <v>3736</v>
      </c>
      <c r="B3738" t="s">
        <v>83</v>
      </c>
      <c r="C3738" t="s">
        <v>114</v>
      </c>
      <c r="D3738" t="s">
        <v>116</v>
      </c>
      <c r="E3738" t="s">
        <v>100</v>
      </c>
      <c r="F3738" t="s">
        <v>91</v>
      </c>
      <c r="G3738" t="s">
        <v>115</v>
      </c>
      <c r="H3738">
        <v>1956</v>
      </c>
      <c r="I3738">
        <v>168</v>
      </c>
      <c r="J3738">
        <v>14.5</v>
      </c>
      <c r="K3738">
        <v>27</v>
      </c>
      <c r="L3738">
        <v>2026</v>
      </c>
      <c r="M3738">
        <v>8775</v>
      </c>
      <c r="N3738">
        <v>1</v>
      </c>
      <c r="O3738">
        <v>0</v>
      </c>
      <c r="P3738">
        <v>27.04</v>
      </c>
      <c r="Q3738" t="b">
        <f t="shared" si="522"/>
        <v>1</v>
      </c>
      <c r="R3738" t="b">
        <f t="shared" si="523"/>
        <v>0</v>
      </c>
      <c r="S3738" t="b">
        <f t="shared" si="524"/>
        <v>0</v>
      </c>
      <c r="T3738" t="b">
        <f t="shared" si="525"/>
        <v>0</v>
      </c>
      <c r="U3738" t="b">
        <f t="shared" si="526"/>
        <v>0</v>
      </c>
      <c r="V3738" t="b">
        <f t="shared" si="527"/>
        <v>1</v>
      </c>
      <c r="W3738" t="b">
        <f t="shared" si="528"/>
        <v>1</v>
      </c>
      <c r="X3738" t="b">
        <f t="shared" si="529"/>
        <v>1</v>
      </c>
      <c r="Y3738" t="b">
        <f t="shared" si="530"/>
        <v>1</v>
      </c>
    </row>
    <row r="3739" spans="1:25" x14ac:dyDescent="0.3">
      <c r="A3739">
        <v>3737</v>
      </c>
      <c r="B3739" t="s">
        <v>83</v>
      </c>
      <c r="C3739" t="s">
        <v>114</v>
      </c>
      <c r="D3739" t="s">
        <v>116</v>
      </c>
      <c r="E3739" t="s">
        <v>100</v>
      </c>
      <c r="F3739" t="s">
        <v>91</v>
      </c>
      <c r="G3739" t="s">
        <v>115</v>
      </c>
      <c r="H3739">
        <v>1956</v>
      </c>
      <c r="I3739">
        <v>168</v>
      </c>
      <c r="J3739">
        <v>14.5</v>
      </c>
      <c r="K3739">
        <v>27</v>
      </c>
      <c r="L3739">
        <v>2023</v>
      </c>
      <c r="M3739">
        <v>61949</v>
      </c>
      <c r="N3739">
        <v>1</v>
      </c>
      <c r="O3739">
        <v>0</v>
      </c>
      <c r="P3739">
        <v>18.559999999999999</v>
      </c>
      <c r="Q3739" t="b">
        <f t="shared" si="522"/>
        <v>1</v>
      </c>
      <c r="R3739" t="b">
        <f t="shared" si="523"/>
        <v>0</v>
      </c>
      <c r="S3739" t="b">
        <f t="shared" si="524"/>
        <v>1</v>
      </c>
      <c r="T3739" t="b">
        <f t="shared" si="525"/>
        <v>0</v>
      </c>
      <c r="U3739" t="b">
        <f t="shared" si="526"/>
        <v>0</v>
      </c>
      <c r="V3739" t="b">
        <f t="shared" si="527"/>
        <v>1</v>
      </c>
      <c r="W3739" t="b">
        <f t="shared" si="528"/>
        <v>1</v>
      </c>
      <c r="X3739" t="b">
        <f t="shared" si="529"/>
        <v>1</v>
      </c>
      <c r="Y3739" t="b">
        <f t="shared" si="530"/>
        <v>1</v>
      </c>
    </row>
    <row r="3740" spans="1:25" x14ac:dyDescent="0.3">
      <c r="A3740">
        <v>3738</v>
      </c>
      <c r="B3740" t="s">
        <v>83</v>
      </c>
      <c r="C3740" t="s">
        <v>114</v>
      </c>
      <c r="D3740" t="s">
        <v>116</v>
      </c>
      <c r="E3740" t="s">
        <v>100</v>
      </c>
      <c r="F3740" t="s">
        <v>91</v>
      </c>
      <c r="G3740" t="s">
        <v>115</v>
      </c>
      <c r="H3740">
        <v>1956</v>
      </c>
      <c r="I3740">
        <v>168</v>
      </c>
      <c r="J3740">
        <v>14.5</v>
      </c>
      <c r="K3740">
        <v>27</v>
      </c>
      <c r="L3740">
        <v>2023</v>
      </c>
      <c r="M3740">
        <v>68267</v>
      </c>
      <c r="N3740">
        <v>1</v>
      </c>
      <c r="O3740">
        <v>0</v>
      </c>
      <c r="P3740">
        <v>18.38</v>
      </c>
      <c r="Q3740" t="b">
        <f t="shared" si="522"/>
        <v>1</v>
      </c>
      <c r="R3740" t="b">
        <f t="shared" si="523"/>
        <v>0</v>
      </c>
      <c r="S3740" t="b">
        <f t="shared" si="524"/>
        <v>1</v>
      </c>
      <c r="T3740" t="b">
        <f t="shared" si="525"/>
        <v>0</v>
      </c>
      <c r="U3740" t="b">
        <f t="shared" si="526"/>
        <v>0</v>
      </c>
      <c r="V3740" t="b">
        <f t="shared" si="527"/>
        <v>1</v>
      </c>
      <c r="W3740" t="b">
        <f t="shared" si="528"/>
        <v>1</v>
      </c>
      <c r="X3740" t="b">
        <f t="shared" si="529"/>
        <v>1</v>
      </c>
      <c r="Y3740" t="b">
        <f t="shared" si="530"/>
        <v>1</v>
      </c>
    </row>
    <row r="3741" spans="1:25" x14ac:dyDescent="0.3">
      <c r="A3741">
        <v>3739</v>
      </c>
      <c r="B3741" t="s">
        <v>83</v>
      </c>
      <c r="C3741" t="s">
        <v>114</v>
      </c>
      <c r="D3741" t="s">
        <v>116</v>
      </c>
      <c r="E3741" t="s">
        <v>100</v>
      </c>
      <c r="F3741" t="s">
        <v>91</v>
      </c>
      <c r="G3741" t="s">
        <v>115</v>
      </c>
      <c r="H3741">
        <v>1956</v>
      </c>
      <c r="I3741">
        <v>168</v>
      </c>
      <c r="J3741">
        <v>14.5</v>
      </c>
      <c r="K3741">
        <v>27</v>
      </c>
      <c r="L3741">
        <v>2020</v>
      </c>
      <c r="M3741">
        <v>108407</v>
      </c>
      <c r="N3741">
        <v>1</v>
      </c>
      <c r="O3741">
        <v>0</v>
      </c>
      <c r="P3741">
        <v>10.26</v>
      </c>
      <c r="Q3741" t="b">
        <f t="shared" si="522"/>
        <v>1</v>
      </c>
      <c r="R3741" t="b">
        <f t="shared" si="523"/>
        <v>0</v>
      </c>
      <c r="S3741" t="b">
        <f t="shared" si="524"/>
        <v>1</v>
      </c>
      <c r="T3741" t="b">
        <f t="shared" si="525"/>
        <v>0</v>
      </c>
      <c r="U3741" t="b">
        <f t="shared" si="526"/>
        <v>0</v>
      </c>
      <c r="V3741" t="b">
        <f t="shared" si="527"/>
        <v>0</v>
      </c>
      <c r="W3741" t="b">
        <f t="shared" si="528"/>
        <v>1</v>
      </c>
      <c r="X3741" t="b">
        <f t="shared" si="529"/>
        <v>1</v>
      </c>
      <c r="Y3741" t="b">
        <f t="shared" si="530"/>
        <v>0</v>
      </c>
    </row>
    <row r="3742" spans="1:25" x14ac:dyDescent="0.3">
      <c r="A3742">
        <v>3740</v>
      </c>
      <c r="B3742" t="s">
        <v>83</v>
      </c>
      <c r="C3742" t="s">
        <v>114</v>
      </c>
      <c r="D3742" t="s">
        <v>116</v>
      </c>
      <c r="E3742" t="s">
        <v>100</v>
      </c>
      <c r="F3742" t="s">
        <v>91</v>
      </c>
      <c r="G3742" t="s">
        <v>115</v>
      </c>
      <c r="H3742">
        <v>1956</v>
      </c>
      <c r="I3742">
        <v>168</v>
      </c>
      <c r="J3742">
        <v>14.5</v>
      </c>
      <c r="K3742">
        <v>27</v>
      </c>
      <c r="L3742">
        <v>2024</v>
      </c>
      <c r="M3742">
        <v>40054</v>
      </c>
      <c r="N3742">
        <v>1</v>
      </c>
      <c r="O3742">
        <v>0</v>
      </c>
      <c r="P3742">
        <v>21.09</v>
      </c>
      <c r="Q3742" t="b">
        <f t="shared" si="522"/>
        <v>1</v>
      </c>
      <c r="R3742" t="b">
        <f t="shared" si="523"/>
        <v>0</v>
      </c>
      <c r="S3742" t="b">
        <f t="shared" si="524"/>
        <v>1</v>
      </c>
      <c r="T3742" t="b">
        <f t="shared" si="525"/>
        <v>0</v>
      </c>
      <c r="U3742" t="b">
        <f t="shared" si="526"/>
        <v>0</v>
      </c>
      <c r="V3742" t="b">
        <f t="shared" si="527"/>
        <v>1</v>
      </c>
      <c r="W3742" t="b">
        <f t="shared" si="528"/>
        <v>1</v>
      </c>
      <c r="X3742" t="b">
        <f t="shared" si="529"/>
        <v>1</v>
      </c>
      <c r="Y3742" t="b">
        <f t="shared" si="530"/>
        <v>1</v>
      </c>
    </row>
    <row r="3743" spans="1:25" x14ac:dyDescent="0.3">
      <c r="A3743">
        <v>3741</v>
      </c>
      <c r="B3743" t="s">
        <v>83</v>
      </c>
      <c r="C3743" t="s">
        <v>114</v>
      </c>
      <c r="D3743" t="s">
        <v>116</v>
      </c>
      <c r="E3743" t="s">
        <v>100</v>
      </c>
      <c r="F3743" t="s">
        <v>91</v>
      </c>
      <c r="G3743" t="s">
        <v>115</v>
      </c>
      <c r="H3743">
        <v>1956</v>
      </c>
      <c r="I3743">
        <v>168</v>
      </c>
      <c r="J3743">
        <v>14.5</v>
      </c>
      <c r="K3743">
        <v>27</v>
      </c>
      <c r="L3743">
        <v>2020</v>
      </c>
      <c r="M3743">
        <v>127273</v>
      </c>
      <c r="N3743">
        <v>1</v>
      </c>
      <c r="O3743">
        <v>0</v>
      </c>
      <c r="P3743">
        <v>9.9</v>
      </c>
      <c r="Q3743" t="b">
        <f t="shared" si="522"/>
        <v>1</v>
      </c>
      <c r="R3743" t="b">
        <f t="shared" si="523"/>
        <v>0</v>
      </c>
      <c r="S3743" t="b">
        <f t="shared" si="524"/>
        <v>1</v>
      </c>
      <c r="T3743" t="b">
        <f t="shared" si="525"/>
        <v>0</v>
      </c>
      <c r="U3743" t="b">
        <f t="shared" si="526"/>
        <v>0</v>
      </c>
      <c r="V3743" t="b">
        <f t="shared" si="527"/>
        <v>0</v>
      </c>
      <c r="W3743" t="b">
        <f t="shared" si="528"/>
        <v>1</v>
      </c>
      <c r="X3743" t="b">
        <f t="shared" si="529"/>
        <v>1</v>
      </c>
      <c r="Y3743" t="b">
        <f t="shared" si="530"/>
        <v>0</v>
      </c>
    </row>
    <row r="3744" spans="1:25" x14ac:dyDescent="0.3">
      <c r="A3744">
        <v>3742</v>
      </c>
      <c r="B3744" t="s">
        <v>83</v>
      </c>
      <c r="C3744" t="s">
        <v>114</v>
      </c>
      <c r="D3744" t="s">
        <v>116</v>
      </c>
      <c r="E3744" t="s">
        <v>100</v>
      </c>
      <c r="F3744" t="s">
        <v>91</v>
      </c>
      <c r="G3744" t="s">
        <v>115</v>
      </c>
      <c r="H3744">
        <v>1956</v>
      </c>
      <c r="I3744">
        <v>168</v>
      </c>
      <c r="J3744">
        <v>14.5</v>
      </c>
      <c r="K3744">
        <v>27</v>
      </c>
      <c r="L3744">
        <v>2025</v>
      </c>
      <c r="M3744">
        <v>19792</v>
      </c>
      <c r="N3744">
        <v>1</v>
      </c>
      <c r="O3744">
        <v>0</v>
      </c>
      <c r="P3744">
        <v>24.42</v>
      </c>
      <c r="Q3744" t="b">
        <f t="shared" si="522"/>
        <v>1</v>
      </c>
      <c r="R3744" t="b">
        <f t="shared" si="523"/>
        <v>0</v>
      </c>
      <c r="S3744" t="b">
        <f t="shared" si="524"/>
        <v>0</v>
      </c>
      <c r="T3744" t="b">
        <f t="shared" si="525"/>
        <v>0</v>
      </c>
      <c r="U3744" t="b">
        <f t="shared" si="526"/>
        <v>0</v>
      </c>
      <c r="V3744" t="b">
        <f t="shared" si="527"/>
        <v>1</v>
      </c>
      <c r="W3744" t="b">
        <f t="shared" si="528"/>
        <v>1</v>
      </c>
      <c r="X3744" t="b">
        <f t="shared" si="529"/>
        <v>1</v>
      </c>
      <c r="Y3744" t="b">
        <f t="shared" si="530"/>
        <v>1</v>
      </c>
    </row>
    <row r="3745" spans="1:25" x14ac:dyDescent="0.3">
      <c r="A3745">
        <v>3743</v>
      </c>
      <c r="B3745" t="s">
        <v>83</v>
      </c>
      <c r="C3745" t="s">
        <v>114</v>
      </c>
      <c r="D3745" t="s">
        <v>116</v>
      </c>
      <c r="E3745" t="s">
        <v>100</v>
      </c>
      <c r="F3745" t="s">
        <v>91</v>
      </c>
      <c r="G3745" t="s">
        <v>115</v>
      </c>
      <c r="H3745">
        <v>1956</v>
      </c>
      <c r="I3745">
        <v>168</v>
      </c>
      <c r="J3745">
        <v>14.5</v>
      </c>
      <c r="K3745">
        <v>27</v>
      </c>
      <c r="L3745">
        <v>2024</v>
      </c>
      <c r="M3745">
        <v>44791</v>
      </c>
      <c r="N3745">
        <v>2</v>
      </c>
      <c r="O3745">
        <v>0</v>
      </c>
      <c r="P3745">
        <v>20.81</v>
      </c>
      <c r="Q3745" t="b">
        <f t="shared" si="522"/>
        <v>1</v>
      </c>
      <c r="R3745" t="b">
        <f t="shared" si="523"/>
        <v>0</v>
      </c>
      <c r="S3745" t="b">
        <f t="shared" si="524"/>
        <v>1</v>
      </c>
      <c r="T3745" t="b">
        <f t="shared" si="525"/>
        <v>0</v>
      </c>
      <c r="U3745" t="b">
        <f t="shared" si="526"/>
        <v>0</v>
      </c>
      <c r="V3745" t="b">
        <f t="shared" si="527"/>
        <v>1</v>
      </c>
      <c r="W3745" t="b">
        <f t="shared" si="528"/>
        <v>1</v>
      </c>
      <c r="X3745" t="b">
        <f t="shared" si="529"/>
        <v>1</v>
      </c>
      <c r="Y3745" t="b">
        <f t="shared" si="530"/>
        <v>1</v>
      </c>
    </row>
    <row r="3746" spans="1:25" x14ac:dyDescent="0.3">
      <c r="A3746">
        <v>3744</v>
      </c>
      <c r="B3746" t="s">
        <v>83</v>
      </c>
      <c r="C3746" t="s">
        <v>114</v>
      </c>
      <c r="D3746" t="s">
        <v>116</v>
      </c>
      <c r="E3746" t="s">
        <v>100</v>
      </c>
      <c r="F3746" t="s">
        <v>91</v>
      </c>
      <c r="G3746" t="s">
        <v>115</v>
      </c>
      <c r="H3746">
        <v>1956</v>
      </c>
      <c r="I3746">
        <v>168</v>
      </c>
      <c r="J3746">
        <v>14.5</v>
      </c>
      <c r="K3746">
        <v>27</v>
      </c>
      <c r="L3746">
        <v>2020</v>
      </c>
      <c r="M3746">
        <v>92355</v>
      </c>
      <c r="N3746">
        <v>1</v>
      </c>
      <c r="O3746">
        <v>0</v>
      </c>
      <c r="P3746">
        <v>11</v>
      </c>
      <c r="Q3746" t="b">
        <f t="shared" si="522"/>
        <v>1</v>
      </c>
      <c r="R3746" t="b">
        <f t="shared" si="523"/>
        <v>0</v>
      </c>
      <c r="S3746" t="b">
        <f t="shared" si="524"/>
        <v>1</v>
      </c>
      <c r="T3746" t="b">
        <f t="shared" si="525"/>
        <v>0</v>
      </c>
      <c r="U3746" t="b">
        <f t="shared" si="526"/>
        <v>0</v>
      </c>
      <c r="V3746" t="b">
        <f t="shared" si="527"/>
        <v>0</v>
      </c>
      <c r="W3746" t="b">
        <f t="shared" si="528"/>
        <v>1</v>
      </c>
      <c r="X3746" t="b">
        <f t="shared" si="529"/>
        <v>1</v>
      </c>
      <c r="Y3746" t="b">
        <f t="shared" si="530"/>
        <v>0</v>
      </c>
    </row>
    <row r="3747" spans="1:25" x14ac:dyDescent="0.3">
      <c r="A3747">
        <v>3745</v>
      </c>
      <c r="B3747" t="s">
        <v>83</v>
      </c>
      <c r="C3747" t="s">
        <v>114</v>
      </c>
      <c r="D3747" t="s">
        <v>116</v>
      </c>
      <c r="E3747" t="s">
        <v>100</v>
      </c>
      <c r="F3747" t="s">
        <v>91</v>
      </c>
      <c r="G3747" t="s">
        <v>115</v>
      </c>
      <c r="H3747">
        <v>1956</v>
      </c>
      <c r="I3747">
        <v>168</v>
      </c>
      <c r="J3747">
        <v>14.5</v>
      </c>
      <c r="K3747">
        <v>27</v>
      </c>
      <c r="L3747">
        <v>2022</v>
      </c>
      <c r="M3747">
        <v>49136</v>
      </c>
      <c r="N3747">
        <v>2</v>
      </c>
      <c r="O3747">
        <v>0</v>
      </c>
      <c r="P3747">
        <v>16.75</v>
      </c>
      <c r="Q3747" t="b">
        <f t="shared" si="522"/>
        <v>1</v>
      </c>
      <c r="R3747" t="b">
        <f t="shared" si="523"/>
        <v>0</v>
      </c>
      <c r="S3747" t="b">
        <f t="shared" si="524"/>
        <v>1</v>
      </c>
      <c r="T3747" t="b">
        <f t="shared" si="525"/>
        <v>0</v>
      </c>
      <c r="U3747" t="b">
        <f t="shared" si="526"/>
        <v>0</v>
      </c>
      <c r="V3747" t="b">
        <f t="shared" si="527"/>
        <v>0</v>
      </c>
      <c r="W3747" t="b">
        <f t="shared" si="528"/>
        <v>1</v>
      </c>
      <c r="X3747" t="b">
        <f t="shared" si="529"/>
        <v>1</v>
      </c>
      <c r="Y3747" t="b">
        <f t="shared" si="530"/>
        <v>0</v>
      </c>
    </row>
    <row r="3748" spans="1:25" x14ac:dyDescent="0.3">
      <c r="A3748">
        <v>3746</v>
      </c>
      <c r="B3748" t="s">
        <v>83</v>
      </c>
      <c r="C3748" t="s">
        <v>114</v>
      </c>
      <c r="D3748" t="s">
        <v>116</v>
      </c>
      <c r="E3748" t="s">
        <v>100</v>
      </c>
      <c r="F3748" t="s">
        <v>91</v>
      </c>
      <c r="G3748" t="s">
        <v>115</v>
      </c>
      <c r="H3748">
        <v>1956</v>
      </c>
      <c r="I3748">
        <v>168</v>
      </c>
      <c r="J3748">
        <v>14.5</v>
      </c>
      <c r="K3748">
        <v>27</v>
      </c>
      <c r="L3748">
        <v>2022</v>
      </c>
      <c r="M3748">
        <v>80248</v>
      </c>
      <c r="N3748">
        <v>1</v>
      </c>
      <c r="O3748">
        <v>0</v>
      </c>
      <c r="P3748">
        <v>15.98</v>
      </c>
      <c r="Q3748" t="b">
        <f t="shared" si="522"/>
        <v>1</v>
      </c>
      <c r="R3748" t="b">
        <f t="shared" si="523"/>
        <v>0</v>
      </c>
      <c r="S3748" t="b">
        <f t="shared" si="524"/>
        <v>1</v>
      </c>
      <c r="T3748" t="b">
        <f t="shared" si="525"/>
        <v>0</v>
      </c>
      <c r="U3748" t="b">
        <f t="shared" si="526"/>
        <v>0</v>
      </c>
      <c r="V3748" t="b">
        <f t="shared" si="527"/>
        <v>0</v>
      </c>
      <c r="W3748" t="b">
        <f t="shared" si="528"/>
        <v>1</v>
      </c>
      <c r="X3748" t="b">
        <f t="shared" si="529"/>
        <v>1</v>
      </c>
      <c r="Y3748" t="b">
        <f t="shared" si="530"/>
        <v>0</v>
      </c>
    </row>
    <row r="3749" spans="1:25" x14ac:dyDescent="0.3">
      <c r="A3749">
        <v>3747</v>
      </c>
      <c r="B3749" t="s">
        <v>83</v>
      </c>
      <c r="C3749" t="s">
        <v>114</v>
      </c>
      <c r="D3749" t="s">
        <v>116</v>
      </c>
      <c r="E3749" t="s">
        <v>100</v>
      </c>
      <c r="F3749" t="s">
        <v>91</v>
      </c>
      <c r="G3749" t="s">
        <v>115</v>
      </c>
      <c r="H3749">
        <v>1956</v>
      </c>
      <c r="I3749">
        <v>168</v>
      </c>
      <c r="J3749">
        <v>14.5</v>
      </c>
      <c r="K3749">
        <v>27</v>
      </c>
      <c r="L3749">
        <v>2024</v>
      </c>
      <c r="M3749">
        <v>25174</v>
      </c>
      <c r="N3749">
        <v>1</v>
      </c>
      <c r="O3749">
        <v>0</v>
      </c>
      <c r="P3749">
        <v>22.18</v>
      </c>
      <c r="Q3749" t="b">
        <f t="shared" si="522"/>
        <v>1</v>
      </c>
      <c r="R3749" t="b">
        <f t="shared" si="523"/>
        <v>0</v>
      </c>
      <c r="S3749" t="b">
        <f t="shared" si="524"/>
        <v>0</v>
      </c>
      <c r="T3749" t="b">
        <f t="shared" si="525"/>
        <v>0</v>
      </c>
      <c r="U3749" t="b">
        <f t="shared" si="526"/>
        <v>0</v>
      </c>
      <c r="V3749" t="b">
        <f t="shared" si="527"/>
        <v>1</v>
      </c>
      <c r="W3749" t="b">
        <f t="shared" si="528"/>
        <v>1</v>
      </c>
      <c r="X3749" t="b">
        <f t="shared" si="529"/>
        <v>1</v>
      </c>
      <c r="Y3749" t="b">
        <f t="shared" si="530"/>
        <v>1</v>
      </c>
    </row>
    <row r="3750" spans="1:25" x14ac:dyDescent="0.3">
      <c r="A3750">
        <v>3748</v>
      </c>
      <c r="B3750" t="s">
        <v>83</v>
      </c>
      <c r="C3750" t="s">
        <v>114</v>
      </c>
      <c r="D3750" t="s">
        <v>116</v>
      </c>
      <c r="E3750" t="s">
        <v>100</v>
      </c>
      <c r="F3750" t="s">
        <v>91</v>
      </c>
      <c r="G3750" t="s">
        <v>115</v>
      </c>
      <c r="H3750">
        <v>1956</v>
      </c>
      <c r="I3750">
        <v>168</v>
      </c>
      <c r="J3750">
        <v>14.5</v>
      </c>
      <c r="K3750">
        <v>27</v>
      </c>
      <c r="L3750">
        <v>2024</v>
      </c>
      <c r="M3750">
        <v>42510</v>
      </c>
      <c r="N3750">
        <v>2</v>
      </c>
      <c r="O3750">
        <v>0</v>
      </c>
      <c r="P3750">
        <v>20.89</v>
      </c>
      <c r="Q3750" t="b">
        <f t="shared" si="522"/>
        <v>1</v>
      </c>
      <c r="R3750" t="b">
        <f t="shared" si="523"/>
        <v>0</v>
      </c>
      <c r="S3750" t="b">
        <f t="shared" si="524"/>
        <v>1</v>
      </c>
      <c r="T3750" t="b">
        <f t="shared" si="525"/>
        <v>0</v>
      </c>
      <c r="U3750" t="b">
        <f t="shared" si="526"/>
        <v>0</v>
      </c>
      <c r="V3750" t="b">
        <f t="shared" si="527"/>
        <v>1</v>
      </c>
      <c r="W3750" t="b">
        <f t="shared" si="528"/>
        <v>1</v>
      </c>
      <c r="X3750" t="b">
        <f t="shared" si="529"/>
        <v>1</v>
      </c>
      <c r="Y3750" t="b">
        <f t="shared" si="530"/>
        <v>1</v>
      </c>
    </row>
    <row r="3751" spans="1:25" x14ac:dyDescent="0.3">
      <c r="A3751">
        <v>3749</v>
      </c>
      <c r="B3751" t="s">
        <v>83</v>
      </c>
      <c r="C3751" t="s">
        <v>114</v>
      </c>
      <c r="D3751" t="s">
        <v>116</v>
      </c>
      <c r="E3751" t="s">
        <v>100</v>
      </c>
      <c r="F3751" t="s">
        <v>91</v>
      </c>
      <c r="G3751" t="s">
        <v>115</v>
      </c>
      <c r="H3751">
        <v>1956</v>
      </c>
      <c r="I3751">
        <v>168</v>
      </c>
      <c r="J3751">
        <v>14.5</v>
      </c>
      <c r="K3751">
        <v>27</v>
      </c>
      <c r="L3751">
        <v>2024</v>
      </c>
      <c r="M3751">
        <v>23781</v>
      </c>
      <c r="N3751">
        <v>1</v>
      </c>
      <c r="O3751">
        <v>0</v>
      </c>
      <c r="P3751">
        <v>22.23</v>
      </c>
      <c r="Q3751" t="b">
        <f t="shared" si="522"/>
        <v>1</v>
      </c>
      <c r="R3751" t="b">
        <f t="shared" si="523"/>
        <v>0</v>
      </c>
      <c r="S3751" t="b">
        <f t="shared" si="524"/>
        <v>0</v>
      </c>
      <c r="T3751" t="b">
        <f t="shared" si="525"/>
        <v>0</v>
      </c>
      <c r="U3751" t="b">
        <f t="shared" si="526"/>
        <v>0</v>
      </c>
      <c r="V3751" t="b">
        <f t="shared" si="527"/>
        <v>1</v>
      </c>
      <c r="W3751" t="b">
        <f t="shared" si="528"/>
        <v>1</v>
      </c>
      <c r="X3751" t="b">
        <f t="shared" si="529"/>
        <v>1</v>
      </c>
      <c r="Y3751" t="b">
        <f t="shared" si="530"/>
        <v>1</v>
      </c>
    </row>
    <row r="3752" spans="1:25" x14ac:dyDescent="0.3">
      <c r="A3752">
        <v>3750</v>
      </c>
      <c r="B3752" t="s">
        <v>83</v>
      </c>
      <c r="C3752" t="s">
        <v>114</v>
      </c>
      <c r="D3752" t="s">
        <v>116</v>
      </c>
      <c r="E3752" t="s">
        <v>100</v>
      </c>
      <c r="F3752" t="s">
        <v>91</v>
      </c>
      <c r="G3752" t="s">
        <v>115</v>
      </c>
      <c r="H3752">
        <v>1956</v>
      </c>
      <c r="I3752">
        <v>168</v>
      </c>
      <c r="J3752">
        <v>14.5</v>
      </c>
      <c r="K3752">
        <v>27</v>
      </c>
      <c r="L3752">
        <v>2026</v>
      </c>
      <c r="M3752">
        <v>7360</v>
      </c>
      <c r="N3752">
        <v>1</v>
      </c>
      <c r="O3752">
        <v>0</v>
      </c>
      <c r="P3752">
        <v>26.97</v>
      </c>
      <c r="Q3752" t="b">
        <f t="shared" si="522"/>
        <v>1</v>
      </c>
      <c r="R3752" t="b">
        <f t="shared" si="523"/>
        <v>0</v>
      </c>
      <c r="S3752" t="b">
        <f t="shared" si="524"/>
        <v>0</v>
      </c>
      <c r="T3752" t="b">
        <f t="shared" si="525"/>
        <v>0</v>
      </c>
      <c r="U3752" t="b">
        <f t="shared" si="526"/>
        <v>0</v>
      </c>
      <c r="V3752" t="b">
        <f t="shared" si="527"/>
        <v>1</v>
      </c>
      <c r="W3752" t="b">
        <f t="shared" si="528"/>
        <v>1</v>
      </c>
      <c r="X3752" t="b">
        <f t="shared" si="529"/>
        <v>1</v>
      </c>
      <c r="Y3752" t="b">
        <f t="shared" si="530"/>
        <v>1</v>
      </c>
    </row>
    <row r="3753" spans="1:25" x14ac:dyDescent="0.3">
      <c r="A3753">
        <v>3751</v>
      </c>
      <c r="B3753" t="s">
        <v>83</v>
      </c>
      <c r="C3753" t="s">
        <v>114</v>
      </c>
      <c r="D3753" t="s">
        <v>116</v>
      </c>
      <c r="E3753" t="s">
        <v>100</v>
      </c>
      <c r="F3753" t="s">
        <v>91</v>
      </c>
      <c r="G3753" t="s">
        <v>115</v>
      </c>
      <c r="H3753">
        <v>1956</v>
      </c>
      <c r="I3753">
        <v>168</v>
      </c>
      <c r="J3753">
        <v>14.5</v>
      </c>
      <c r="K3753">
        <v>27</v>
      </c>
      <c r="L3753">
        <v>2020</v>
      </c>
      <c r="M3753">
        <v>121256</v>
      </c>
      <c r="N3753">
        <v>2</v>
      </c>
      <c r="O3753">
        <v>0</v>
      </c>
      <c r="P3753">
        <v>9.76</v>
      </c>
      <c r="Q3753" t="b">
        <f t="shared" si="522"/>
        <v>1</v>
      </c>
      <c r="R3753" t="b">
        <f t="shared" si="523"/>
        <v>0</v>
      </c>
      <c r="S3753" t="b">
        <f t="shared" si="524"/>
        <v>1</v>
      </c>
      <c r="T3753" t="b">
        <f t="shared" si="525"/>
        <v>0</v>
      </c>
      <c r="U3753" t="b">
        <f t="shared" si="526"/>
        <v>0</v>
      </c>
      <c r="V3753" t="b">
        <f t="shared" si="527"/>
        <v>0</v>
      </c>
      <c r="W3753" t="b">
        <f t="shared" si="528"/>
        <v>1</v>
      </c>
      <c r="X3753" t="b">
        <f t="shared" si="529"/>
        <v>1</v>
      </c>
      <c r="Y3753" t="b">
        <f t="shared" si="530"/>
        <v>0</v>
      </c>
    </row>
    <row r="3754" spans="1:25" x14ac:dyDescent="0.3">
      <c r="A3754">
        <v>3752</v>
      </c>
      <c r="B3754" t="s">
        <v>83</v>
      </c>
      <c r="C3754" t="s">
        <v>114</v>
      </c>
      <c r="D3754" t="s">
        <v>116</v>
      </c>
      <c r="E3754" t="s">
        <v>100</v>
      </c>
      <c r="F3754" t="s">
        <v>91</v>
      </c>
      <c r="G3754" t="s">
        <v>115</v>
      </c>
      <c r="H3754">
        <v>1956</v>
      </c>
      <c r="I3754">
        <v>168</v>
      </c>
      <c r="J3754">
        <v>14.5</v>
      </c>
      <c r="K3754">
        <v>27</v>
      </c>
      <c r="L3754">
        <v>2025</v>
      </c>
      <c r="M3754">
        <v>24506</v>
      </c>
      <c r="N3754">
        <v>2</v>
      </c>
      <c r="O3754">
        <v>0</v>
      </c>
      <c r="P3754">
        <v>23.55</v>
      </c>
      <c r="Q3754" t="b">
        <f t="shared" si="522"/>
        <v>1</v>
      </c>
      <c r="R3754" t="b">
        <f t="shared" si="523"/>
        <v>0</v>
      </c>
      <c r="S3754" t="b">
        <f t="shared" si="524"/>
        <v>0</v>
      </c>
      <c r="T3754" t="b">
        <f t="shared" si="525"/>
        <v>0</v>
      </c>
      <c r="U3754" t="b">
        <f t="shared" si="526"/>
        <v>0</v>
      </c>
      <c r="V3754" t="b">
        <f t="shared" si="527"/>
        <v>1</v>
      </c>
      <c r="W3754" t="b">
        <f t="shared" si="528"/>
        <v>1</v>
      </c>
      <c r="X3754" t="b">
        <f t="shared" si="529"/>
        <v>1</v>
      </c>
      <c r="Y3754" t="b">
        <f t="shared" si="530"/>
        <v>1</v>
      </c>
    </row>
    <row r="3755" spans="1:25" x14ac:dyDescent="0.3">
      <c r="A3755">
        <v>3753</v>
      </c>
      <c r="B3755" t="s">
        <v>83</v>
      </c>
      <c r="C3755" t="s">
        <v>114</v>
      </c>
      <c r="D3755" t="s">
        <v>116</v>
      </c>
      <c r="E3755" t="s">
        <v>100</v>
      </c>
      <c r="F3755" t="s">
        <v>91</v>
      </c>
      <c r="G3755" t="s">
        <v>115</v>
      </c>
      <c r="H3755">
        <v>1956</v>
      </c>
      <c r="I3755">
        <v>168</v>
      </c>
      <c r="J3755">
        <v>14.5</v>
      </c>
      <c r="K3755">
        <v>27</v>
      </c>
      <c r="L3755">
        <v>2024</v>
      </c>
      <c r="M3755">
        <v>26416</v>
      </c>
      <c r="N3755">
        <v>1</v>
      </c>
      <c r="O3755">
        <v>0</v>
      </c>
      <c r="P3755">
        <v>21.94</v>
      </c>
      <c r="Q3755" t="b">
        <f t="shared" si="522"/>
        <v>1</v>
      </c>
      <c r="R3755" t="b">
        <f t="shared" si="523"/>
        <v>0</v>
      </c>
      <c r="S3755" t="b">
        <f t="shared" si="524"/>
        <v>0</v>
      </c>
      <c r="T3755" t="b">
        <f t="shared" si="525"/>
        <v>0</v>
      </c>
      <c r="U3755" t="b">
        <f t="shared" si="526"/>
        <v>0</v>
      </c>
      <c r="V3755" t="b">
        <f t="shared" si="527"/>
        <v>1</v>
      </c>
      <c r="W3755" t="b">
        <f t="shared" si="528"/>
        <v>1</v>
      </c>
      <c r="X3755" t="b">
        <f t="shared" si="529"/>
        <v>1</v>
      </c>
      <c r="Y3755" t="b">
        <f t="shared" si="530"/>
        <v>1</v>
      </c>
    </row>
    <row r="3756" spans="1:25" x14ac:dyDescent="0.3">
      <c r="A3756">
        <v>3754</v>
      </c>
      <c r="B3756" t="s">
        <v>83</v>
      </c>
      <c r="C3756" t="s">
        <v>114</v>
      </c>
      <c r="D3756" t="s">
        <v>116</v>
      </c>
      <c r="E3756" t="s">
        <v>100</v>
      </c>
      <c r="F3756" t="s">
        <v>91</v>
      </c>
      <c r="G3756" t="s">
        <v>115</v>
      </c>
      <c r="H3756">
        <v>1956</v>
      </c>
      <c r="I3756">
        <v>168</v>
      </c>
      <c r="J3756">
        <v>14.5</v>
      </c>
      <c r="K3756">
        <v>27</v>
      </c>
      <c r="L3756">
        <v>2025</v>
      </c>
      <c r="M3756">
        <v>23946</v>
      </c>
      <c r="N3756">
        <v>1</v>
      </c>
      <c r="O3756">
        <v>0</v>
      </c>
      <c r="P3756">
        <v>23.77</v>
      </c>
      <c r="Q3756" t="b">
        <f t="shared" si="522"/>
        <v>1</v>
      </c>
      <c r="R3756" t="b">
        <f t="shared" si="523"/>
        <v>0</v>
      </c>
      <c r="S3756" t="b">
        <f t="shared" si="524"/>
        <v>0</v>
      </c>
      <c r="T3756" t="b">
        <f t="shared" si="525"/>
        <v>0</v>
      </c>
      <c r="U3756" t="b">
        <f t="shared" si="526"/>
        <v>0</v>
      </c>
      <c r="V3756" t="b">
        <f t="shared" si="527"/>
        <v>1</v>
      </c>
      <c r="W3756" t="b">
        <f t="shared" si="528"/>
        <v>1</v>
      </c>
      <c r="X3756" t="b">
        <f t="shared" si="529"/>
        <v>1</v>
      </c>
      <c r="Y3756" t="b">
        <f t="shared" si="530"/>
        <v>1</v>
      </c>
    </row>
    <row r="3757" spans="1:25" x14ac:dyDescent="0.3">
      <c r="A3757">
        <v>3755</v>
      </c>
      <c r="B3757" t="s">
        <v>83</v>
      </c>
      <c r="C3757" t="s">
        <v>114</v>
      </c>
      <c r="D3757" t="s">
        <v>116</v>
      </c>
      <c r="E3757" t="s">
        <v>100</v>
      </c>
      <c r="F3757" t="s">
        <v>91</v>
      </c>
      <c r="G3757" t="s">
        <v>115</v>
      </c>
      <c r="H3757">
        <v>1956</v>
      </c>
      <c r="I3757">
        <v>168</v>
      </c>
      <c r="J3757">
        <v>14.5</v>
      </c>
      <c r="K3757">
        <v>27</v>
      </c>
      <c r="L3757">
        <v>2023</v>
      </c>
      <c r="M3757">
        <v>40881</v>
      </c>
      <c r="N3757">
        <v>2</v>
      </c>
      <c r="O3757">
        <v>0</v>
      </c>
      <c r="P3757">
        <v>18.649999999999999</v>
      </c>
      <c r="Q3757" t="b">
        <f t="shared" si="522"/>
        <v>1</v>
      </c>
      <c r="R3757" t="b">
        <f t="shared" si="523"/>
        <v>0</v>
      </c>
      <c r="S3757" t="b">
        <f t="shared" si="524"/>
        <v>1</v>
      </c>
      <c r="T3757" t="b">
        <f t="shared" si="525"/>
        <v>0</v>
      </c>
      <c r="U3757" t="b">
        <f t="shared" si="526"/>
        <v>0</v>
      </c>
      <c r="V3757" t="b">
        <f t="shared" si="527"/>
        <v>1</v>
      </c>
      <c r="W3757" t="b">
        <f t="shared" si="528"/>
        <v>1</v>
      </c>
      <c r="X3757" t="b">
        <f t="shared" si="529"/>
        <v>1</v>
      </c>
      <c r="Y3757" t="b">
        <f t="shared" si="530"/>
        <v>1</v>
      </c>
    </row>
    <row r="3758" spans="1:25" x14ac:dyDescent="0.3">
      <c r="A3758">
        <v>3756</v>
      </c>
      <c r="B3758" t="s">
        <v>83</v>
      </c>
      <c r="C3758" t="s">
        <v>114</v>
      </c>
      <c r="D3758" t="s">
        <v>116</v>
      </c>
      <c r="E3758" t="s">
        <v>100</v>
      </c>
      <c r="F3758" t="s">
        <v>91</v>
      </c>
      <c r="G3758" t="s">
        <v>115</v>
      </c>
      <c r="H3758">
        <v>1956</v>
      </c>
      <c r="I3758">
        <v>168</v>
      </c>
      <c r="J3758">
        <v>14.5</v>
      </c>
      <c r="K3758">
        <v>27</v>
      </c>
      <c r="L3758">
        <v>2026</v>
      </c>
      <c r="M3758">
        <v>4426</v>
      </c>
      <c r="N3758">
        <v>1</v>
      </c>
      <c r="O3758">
        <v>0</v>
      </c>
      <c r="P3758">
        <v>27.25</v>
      </c>
      <c r="Q3758" t="b">
        <f t="shared" si="522"/>
        <v>1</v>
      </c>
      <c r="R3758" t="b">
        <f t="shared" si="523"/>
        <v>0</v>
      </c>
      <c r="S3758" t="b">
        <f t="shared" si="524"/>
        <v>0</v>
      </c>
      <c r="T3758" t="b">
        <f t="shared" si="525"/>
        <v>0</v>
      </c>
      <c r="U3758" t="b">
        <f t="shared" si="526"/>
        <v>0</v>
      </c>
      <c r="V3758" t="b">
        <f t="shared" si="527"/>
        <v>1</v>
      </c>
      <c r="W3758" t="b">
        <f t="shared" si="528"/>
        <v>1</v>
      </c>
      <c r="X3758" t="b">
        <f t="shared" si="529"/>
        <v>1</v>
      </c>
      <c r="Y3758" t="b">
        <f t="shared" si="530"/>
        <v>1</v>
      </c>
    </row>
    <row r="3759" spans="1:25" x14ac:dyDescent="0.3">
      <c r="A3759">
        <v>3757</v>
      </c>
      <c r="B3759" t="s">
        <v>83</v>
      </c>
      <c r="C3759" t="s">
        <v>114</v>
      </c>
      <c r="D3759" t="s">
        <v>116</v>
      </c>
      <c r="E3759" t="s">
        <v>100</v>
      </c>
      <c r="F3759" t="s">
        <v>91</v>
      </c>
      <c r="G3759" t="s">
        <v>115</v>
      </c>
      <c r="H3759">
        <v>1956</v>
      </c>
      <c r="I3759">
        <v>168</v>
      </c>
      <c r="J3759">
        <v>14.5</v>
      </c>
      <c r="K3759">
        <v>27</v>
      </c>
      <c r="L3759">
        <v>2024</v>
      </c>
      <c r="M3759">
        <v>30636</v>
      </c>
      <c r="N3759">
        <v>1</v>
      </c>
      <c r="O3759">
        <v>0</v>
      </c>
      <c r="P3759">
        <v>21.89</v>
      </c>
      <c r="Q3759" t="b">
        <f t="shared" si="522"/>
        <v>1</v>
      </c>
      <c r="R3759" t="b">
        <f t="shared" si="523"/>
        <v>0</v>
      </c>
      <c r="S3759" t="b">
        <f t="shared" si="524"/>
        <v>0</v>
      </c>
      <c r="T3759" t="b">
        <f t="shared" si="525"/>
        <v>0</v>
      </c>
      <c r="U3759" t="b">
        <f t="shared" si="526"/>
        <v>0</v>
      </c>
      <c r="V3759" t="b">
        <f t="shared" si="527"/>
        <v>1</v>
      </c>
      <c r="W3759" t="b">
        <f t="shared" si="528"/>
        <v>1</v>
      </c>
      <c r="X3759" t="b">
        <f t="shared" si="529"/>
        <v>1</v>
      </c>
      <c r="Y3759" t="b">
        <f t="shared" si="530"/>
        <v>1</v>
      </c>
    </row>
    <row r="3760" spans="1:25" x14ac:dyDescent="0.3">
      <c r="A3760">
        <v>3758</v>
      </c>
      <c r="B3760" t="s">
        <v>83</v>
      </c>
      <c r="C3760" t="s">
        <v>114</v>
      </c>
      <c r="D3760" t="s">
        <v>116</v>
      </c>
      <c r="E3760" t="s">
        <v>100</v>
      </c>
      <c r="F3760" t="s">
        <v>91</v>
      </c>
      <c r="G3760" t="s">
        <v>115</v>
      </c>
      <c r="H3760">
        <v>1956</v>
      </c>
      <c r="I3760">
        <v>168</v>
      </c>
      <c r="J3760">
        <v>14.5</v>
      </c>
      <c r="K3760">
        <v>27</v>
      </c>
      <c r="L3760">
        <v>2024</v>
      </c>
      <c r="M3760">
        <v>21507</v>
      </c>
      <c r="N3760">
        <v>1</v>
      </c>
      <c r="O3760">
        <v>1</v>
      </c>
      <c r="P3760">
        <v>21.34</v>
      </c>
      <c r="Q3760" t="b">
        <f t="shared" si="522"/>
        <v>1</v>
      </c>
      <c r="R3760" t="b">
        <f t="shared" si="523"/>
        <v>0</v>
      </c>
      <c r="S3760" t="b">
        <f t="shared" si="524"/>
        <v>0</v>
      </c>
      <c r="T3760" t="b">
        <f t="shared" si="525"/>
        <v>0</v>
      </c>
      <c r="U3760" t="b">
        <f t="shared" si="526"/>
        <v>0</v>
      </c>
      <c r="V3760" t="b">
        <f t="shared" si="527"/>
        <v>1</v>
      </c>
      <c r="W3760" t="b">
        <f t="shared" si="528"/>
        <v>1</v>
      </c>
      <c r="X3760" t="b">
        <f t="shared" si="529"/>
        <v>1</v>
      </c>
      <c r="Y3760" t="b">
        <f t="shared" si="530"/>
        <v>1</v>
      </c>
    </row>
    <row r="3761" spans="1:25" x14ac:dyDescent="0.3">
      <c r="A3761">
        <v>3759</v>
      </c>
      <c r="B3761" t="s">
        <v>83</v>
      </c>
      <c r="C3761" t="s">
        <v>114</v>
      </c>
      <c r="D3761" t="s">
        <v>116</v>
      </c>
      <c r="E3761" t="s">
        <v>100</v>
      </c>
      <c r="F3761" t="s">
        <v>91</v>
      </c>
      <c r="G3761" t="s">
        <v>115</v>
      </c>
      <c r="H3761">
        <v>1956</v>
      </c>
      <c r="I3761">
        <v>168</v>
      </c>
      <c r="J3761">
        <v>14.5</v>
      </c>
      <c r="K3761">
        <v>27</v>
      </c>
      <c r="L3761">
        <v>2023</v>
      </c>
      <c r="M3761">
        <v>34393</v>
      </c>
      <c r="N3761">
        <v>2</v>
      </c>
      <c r="O3761">
        <v>0</v>
      </c>
      <c r="P3761">
        <v>18.93</v>
      </c>
      <c r="Q3761" t="b">
        <f t="shared" si="522"/>
        <v>1</v>
      </c>
      <c r="R3761" t="b">
        <f t="shared" si="523"/>
        <v>0</v>
      </c>
      <c r="S3761" t="b">
        <f t="shared" si="524"/>
        <v>0</v>
      </c>
      <c r="T3761" t="b">
        <f t="shared" si="525"/>
        <v>0</v>
      </c>
      <c r="U3761" t="b">
        <f t="shared" si="526"/>
        <v>0</v>
      </c>
      <c r="V3761" t="b">
        <f t="shared" si="527"/>
        <v>1</v>
      </c>
      <c r="W3761" t="b">
        <f t="shared" si="528"/>
        <v>1</v>
      </c>
      <c r="X3761" t="b">
        <f t="shared" si="529"/>
        <v>1</v>
      </c>
      <c r="Y3761" t="b">
        <f t="shared" si="530"/>
        <v>1</v>
      </c>
    </row>
    <row r="3762" spans="1:25" x14ac:dyDescent="0.3">
      <c r="A3762">
        <v>3760</v>
      </c>
      <c r="B3762" t="s">
        <v>83</v>
      </c>
      <c r="C3762" t="s">
        <v>114</v>
      </c>
      <c r="D3762" t="s">
        <v>116</v>
      </c>
      <c r="E3762" t="s">
        <v>100</v>
      </c>
      <c r="F3762" t="s">
        <v>91</v>
      </c>
      <c r="G3762" t="s">
        <v>115</v>
      </c>
      <c r="H3762">
        <v>1956</v>
      </c>
      <c r="I3762">
        <v>168</v>
      </c>
      <c r="J3762">
        <v>14.5</v>
      </c>
      <c r="K3762">
        <v>27</v>
      </c>
      <c r="L3762">
        <v>2023</v>
      </c>
      <c r="M3762">
        <v>57978</v>
      </c>
      <c r="N3762">
        <v>2</v>
      </c>
      <c r="O3762">
        <v>0</v>
      </c>
      <c r="P3762">
        <v>18.18</v>
      </c>
      <c r="Q3762" t="b">
        <f t="shared" si="522"/>
        <v>1</v>
      </c>
      <c r="R3762" t="b">
        <f t="shared" si="523"/>
        <v>0</v>
      </c>
      <c r="S3762" t="b">
        <f t="shared" si="524"/>
        <v>1</v>
      </c>
      <c r="T3762" t="b">
        <f t="shared" si="525"/>
        <v>0</v>
      </c>
      <c r="U3762" t="b">
        <f t="shared" si="526"/>
        <v>0</v>
      </c>
      <c r="V3762" t="b">
        <f t="shared" si="527"/>
        <v>1</v>
      </c>
      <c r="W3762" t="b">
        <f t="shared" si="528"/>
        <v>1</v>
      </c>
      <c r="X3762" t="b">
        <f t="shared" si="529"/>
        <v>1</v>
      </c>
      <c r="Y3762" t="b">
        <f t="shared" si="530"/>
        <v>1</v>
      </c>
    </row>
    <row r="3763" spans="1:25" x14ac:dyDescent="0.3">
      <c r="A3763">
        <v>3761</v>
      </c>
      <c r="B3763" t="s">
        <v>83</v>
      </c>
      <c r="C3763" t="s">
        <v>114</v>
      </c>
      <c r="D3763" t="s">
        <v>116</v>
      </c>
      <c r="E3763" t="s">
        <v>100</v>
      </c>
      <c r="F3763" t="s">
        <v>91</v>
      </c>
      <c r="G3763" t="s">
        <v>115</v>
      </c>
      <c r="H3763">
        <v>1956</v>
      </c>
      <c r="I3763">
        <v>168</v>
      </c>
      <c r="J3763">
        <v>14.5</v>
      </c>
      <c r="K3763">
        <v>27</v>
      </c>
      <c r="L3763">
        <v>2023</v>
      </c>
      <c r="M3763">
        <v>51820</v>
      </c>
      <c r="N3763">
        <v>1</v>
      </c>
      <c r="O3763">
        <v>0</v>
      </c>
      <c r="P3763">
        <v>18.559999999999999</v>
      </c>
      <c r="Q3763" t="b">
        <f t="shared" si="522"/>
        <v>1</v>
      </c>
      <c r="R3763" t="b">
        <f t="shared" si="523"/>
        <v>0</v>
      </c>
      <c r="S3763" t="b">
        <f t="shared" si="524"/>
        <v>1</v>
      </c>
      <c r="T3763" t="b">
        <f t="shared" si="525"/>
        <v>0</v>
      </c>
      <c r="U3763" t="b">
        <f t="shared" si="526"/>
        <v>0</v>
      </c>
      <c r="V3763" t="b">
        <f t="shared" si="527"/>
        <v>1</v>
      </c>
      <c r="W3763" t="b">
        <f t="shared" si="528"/>
        <v>1</v>
      </c>
      <c r="X3763" t="b">
        <f t="shared" si="529"/>
        <v>1</v>
      </c>
      <c r="Y3763" t="b">
        <f t="shared" si="530"/>
        <v>1</v>
      </c>
    </row>
    <row r="3764" spans="1:25" x14ac:dyDescent="0.3">
      <c r="A3764">
        <v>3762</v>
      </c>
      <c r="B3764" t="s">
        <v>83</v>
      </c>
      <c r="C3764" t="s">
        <v>114</v>
      </c>
      <c r="D3764" t="s">
        <v>116</v>
      </c>
      <c r="E3764" t="s">
        <v>100</v>
      </c>
      <c r="F3764" t="s">
        <v>91</v>
      </c>
      <c r="G3764" t="s">
        <v>115</v>
      </c>
      <c r="H3764">
        <v>1956</v>
      </c>
      <c r="I3764">
        <v>168</v>
      </c>
      <c r="J3764">
        <v>14.5</v>
      </c>
      <c r="K3764">
        <v>27</v>
      </c>
      <c r="L3764">
        <v>2021</v>
      </c>
      <c r="M3764">
        <v>59861</v>
      </c>
      <c r="N3764">
        <v>2</v>
      </c>
      <c r="O3764">
        <v>0</v>
      </c>
      <c r="P3764">
        <v>13.61</v>
      </c>
      <c r="Q3764" t="b">
        <f t="shared" si="522"/>
        <v>1</v>
      </c>
      <c r="R3764" t="b">
        <f t="shared" si="523"/>
        <v>0</v>
      </c>
      <c r="S3764" t="b">
        <f t="shared" si="524"/>
        <v>1</v>
      </c>
      <c r="T3764" t="b">
        <f t="shared" si="525"/>
        <v>0</v>
      </c>
      <c r="U3764" t="b">
        <f t="shared" si="526"/>
        <v>0</v>
      </c>
      <c r="V3764" t="b">
        <f t="shared" si="527"/>
        <v>0</v>
      </c>
      <c r="W3764" t="b">
        <f t="shared" si="528"/>
        <v>1</v>
      </c>
      <c r="X3764" t="b">
        <f t="shared" si="529"/>
        <v>1</v>
      </c>
      <c r="Y3764" t="b">
        <f t="shared" si="530"/>
        <v>0</v>
      </c>
    </row>
    <row r="3765" spans="1:25" x14ac:dyDescent="0.3">
      <c r="A3765">
        <v>3763</v>
      </c>
      <c r="B3765" t="s">
        <v>83</v>
      </c>
      <c r="C3765" t="s">
        <v>114</v>
      </c>
      <c r="D3765" t="s">
        <v>116</v>
      </c>
      <c r="E3765" t="s">
        <v>100</v>
      </c>
      <c r="F3765" t="s">
        <v>91</v>
      </c>
      <c r="G3765" t="s">
        <v>115</v>
      </c>
      <c r="H3765">
        <v>1956</v>
      </c>
      <c r="I3765">
        <v>168</v>
      </c>
      <c r="J3765">
        <v>14.5</v>
      </c>
      <c r="K3765">
        <v>27</v>
      </c>
      <c r="L3765">
        <v>2021</v>
      </c>
      <c r="M3765">
        <v>83109</v>
      </c>
      <c r="N3765">
        <v>1</v>
      </c>
      <c r="O3765">
        <v>1</v>
      </c>
      <c r="P3765">
        <v>12.36</v>
      </c>
      <c r="Q3765" t="b">
        <f t="shared" si="522"/>
        <v>1</v>
      </c>
      <c r="R3765" t="b">
        <f t="shared" si="523"/>
        <v>0</v>
      </c>
      <c r="S3765" t="b">
        <f t="shared" si="524"/>
        <v>1</v>
      </c>
      <c r="T3765" t="b">
        <f t="shared" si="525"/>
        <v>0</v>
      </c>
      <c r="U3765" t="b">
        <f t="shared" si="526"/>
        <v>0</v>
      </c>
      <c r="V3765" t="b">
        <f t="shared" si="527"/>
        <v>0</v>
      </c>
      <c r="W3765" t="b">
        <f t="shared" si="528"/>
        <v>1</v>
      </c>
      <c r="X3765" t="b">
        <f t="shared" si="529"/>
        <v>1</v>
      </c>
      <c r="Y3765" t="b">
        <f t="shared" si="530"/>
        <v>0</v>
      </c>
    </row>
    <row r="3766" spans="1:25" x14ac:dyDescent="0.3">
      <c r="A3766">
        <v>3764</v>
      </c>
      <c r="B3766" t="s">
        <v>83</v>
      </c>
      <c r="C3766" t="s">
        <v>114</v>
      </c>
      <c r="D3766" t="s">
        <v>116</v>
      </c>
      <c r="E3766" t="s">
        <v>100</v>
      </c>
      <c r="F3766" t="s">
        <v>91</v>
      </c>
      <c r="G3766" t="s">
        <v>115</v>
      </c>
      <c r="H3766">
        <v>1956</v>
      </c>
      <c r="I3766">
        <v>168</v>
      </c>
      <c r="J3766">
        <v>14.5</v>
      </c>
      <c r="K3766">
        <v>27</v>
      </c>
      <c r="L3766">
        <v>2026</v>
      </c>
      <c r="M3766">
        <v>9373</v>
      </c>
      <c r="N3766">
        <v>1</v>
      </c>
      <c r="O3766">
        <v>0</v>
      </c>
      <c r="P3766">
        <v>26.96</v>
      </c>
      <c r="Q3766" t="b">
        <f t="shared" si="522"/>
        <v>1</v>
      </c>
      <c r="R3766" t="b">
        <f t="shared" si="523"/>
        <v>0</v>
      </c>
      <c r="S3766" t="b">
        <f t="shared" si="524"/>
        <v>0</v>
      </c>
      <c r="T3766" t="b">
        <f t="shared" si="525"/>
        <v>0</v>
      </c>
      <c r="U3766" t="b">
        <f t="shared" si="526"/>
        <v>0</v>
      </c>
      <c r="V3766" t="b">
        <f t="shared" si="527"/>
        <v>1</v>
      </c>
      <c r="W3766" t="b">
        <f t="shared" si="528"/>
        <v>1</v>
      </c>
      <c r="X3766" t="b">
        <f t="shared" si="529"/>
        <v>1</v>
      </c>
      <c r="Y3766" t="b">
        <f t="shared" si="530"/>
        <v>1</v>
      </c>
    </row>
    <row r="3767" spans="1:25" x14ac:dyDescent="0.3">
      <c r="A3767">
        <v>3765</v>
      </c>
      <c r="B3767" t="s">
        <v>83</v>
      </c>
      <c r="C3767" t="s">
        <v>114</v>
      </c>
      <c r="D3767" t="s">
        <v>116</v>
      </c>
      <c r="E3767" t="s">
        <v>100</v>
      </c>
      <c r="F3767" t="s">
        <v>91</v>
      </c>
      <c r="G3767" t="s">
        <v>115</v>
      </c>
      <c r="H3767">
        <v>1956</v>
      </c>
      <c r="I3767">
        <v>168</v>
      </c>
      <c r="J3767">
        <v>14.5</v>
      </c>
      <c r="K3767">
        <v>27</v>
      </c>
      <c r="L3767">
        <v>2026</v>
      </c>
      <c r="M3767">
        <v>7894</v>
      </c>
      <c r="N3767">
        <v>2</v>
      </c>
      <c r="O3767">
        <v>1</v>
      </c>
      <c r="P3767">
        <v>25.29</v>
      </c>
      <c r="Q3767" t="b">
        <f t="shared" si="522"/>
        <v>1</v>
      </c>
      <c r="R3767" t="b">
        <f t="shared" si="523"/>
        <v>0</v>
      </c>
      <c r="S3767" t="b">
        <f t="shared" si="524"/>
        <v>0</v>
      </c>
      <c r="T3767" t="b">
        <f t="shared" si="525"/>
        <v>0</v>
      </c>
      <c r="U3767" t="b">
        <f t="shared" si="526"/>
        <v>0</v>
      </c>
      <c r="V3767" t="b">
        <f t="shared" si="527"/>
        <v>1</v>
      </c>
      <c r="W3767" t="b">
        <f t="shared" si="528"/>
        <v>1</v>
      </c>
      <c r="X3767" t="b">
        <f t="shared" si="529"/>
        <v>1</v>
      </c>
      <c r="Y3767" t="b">
        <f t="shared" si="530"/>
        <v>1</v>
      </c>
    </row>
    <row r="3768" spans="1:25" x14ac:dyDescent="0.3">
      <c r="A3768">
        <v>3766</v>
      </c>
      <c r="B3768" t="s">
        <v>83</v>
      </c>
      <c r="C3768" t="s">
        <v>114</v>
      </c>
      <c r="D3768" t="s">
        <v>116</v>
      </c>
      <c r="E3768" t="s">
        <v>100</v>
      </c>
      <c r="F3768" t="s">
        <v>91</v>
      </c>
      <c r="G3768" t="s">
        <v>115</v>
      </c>
      <c r="H3768">
        <v>1956</v>
      </c>
      <c r="I3768">
        <v>168</v>
      </c>
      <c r="J3768">
        <v>14.5</v>
      </c>
      <c r="K3768">
        <v>27</v>
      </c>
      <c r="L3768">
        <v>2020</v>
      </c>
      <c r="M3768">
        <v>100265</v>
      </c>
      <c r="N3768">
        <v>2</v>
      </c>
      <c r="O3768">
        <v>1</v>
      </c>
      <c r="P3768">
        <v>9.57</v>
      </c>
      <c r="Q3768" t="b">
        <f t="shared" si="522"/>
        <v>1</v>
      </c>
      <c r="R3768" t="b">
        <f t="shared" si="523"/>
        <v>0</v>
      </c>
      <c r="S3768" t="b">
        <f t="shared" si="524"/>
        <v>1</v>
      </c>
      <c r="T3768" t="b">
        <f t="shared" si="525"/>
        <v>0</v>
      </c>
      <c r="U3768" t="b">
        <f t="shared" si="526"/>
        <v>0</v>
      </c>
      <c r="V3768" t="b">
        <f t="shared" si="527"/>
        <v>0</v>
      </c>
      <c r="W3768" t="b">
        <f t="shared" si="528"/>
        <v>1</v>
      </c>
      <c r="X3768" t="b">
        <f t="shared" si="529"/>
        <v>1</v>
      </c>
      <c r="Y3768" t="b">
        <f t="shared" si="530"/>
        <v>0</v>
      </c>
    </row>
    <row r="3769" spans="1:25" x14ac:dyDescent="0.3">
      <c r="A3769">
        <v>3767</v>
      </c>
      <c r="B3769" t="s">
        <v>83</v>
      </c>
      <c r="C3769" t="s">
        <v>114</v>
      </c>
      <c r="D3769" t="s">
        <v>116</v>
      </c>
      <c r="E3769" t="s">
        <v>100</v>
      </c>
      <c r="F3769" t="s">
        <v>91</v>
      </c>
      <c r="G3769" t="s">
        <v>115</v>
      </c>
      <c r="H3769">
        <v>1956</v>
      </c>
      <c r="I3769">
        <v>168</v>
      </c>
      <c r="J3769">
        <v>14.5</v>
      </c>
      <c r="K3769">
        <v>27</v>
      </c>
      <c r="L3769">
        <v>2025</v>
      </c>
      <c r="M3769">
        <v>22377</v>
      </c>
      <c r="N3769">
        <v>2</v>
      </c>
      <c r="O3769">
        <v>0</v>
      </c>
      <c r="P3769">
        <v>23.49</v>
      </c>
      <c r="Q3769" t="b">
        <f t="shared" si="522"/>
        <v>1</v>
      </c>
      <c r="R3769" t="b">
        <f t="shared" si="523"/>
        <v>0</v>
      </c>
      <c r="S3769" t="b">
        <f t="shared" si="524"/>
        <v>0</v>
      </c>
      <c r="T3769" t="b">
        <f t="shared" si="525"/>
        <v>0</v>
      </c>
      <c r="U3769" t="b">
        <f t="shared" si="526"/>
        <v>0</v>
      </c>
      <c r="V3769" t="b">
        <f t="shared" si="527"/>
        <v>1</v>
      </c>
      <c r="W3769" t="b">
        <f t="shared" si="528"/>
        <v>1</v>
      </c>
      <c r="X3769" t="b">
        <f t="shared" si="529"/>
        <v>1</v>
      </c>
      <c r="Y3769" t="b">
        <f t="shared" si="530"/>
        <v>1</v>
      </c>
    </row>
    <row r="3770" spans="1:25" x14ac:dyDescent="0.3">
      <c r="A3770">
        <v>3768</v>
      </c>
      <c r="B3770" t="s">
        <v>83</v>
      </c>
      <c r="C3770" t="s">
        <v>114</v>
      </c>
      <c r="D3770" t="s">
        <v>116</v>
      </c>
      <c r="E3770" t="s">
        <v>100</v>
      </c>
      <c r="F3770" t="s">
        <v>91</v>
      </c>
      <c r="G3770" t="s">
        <v>115</v>
      </c>
      <c r="H3770">
        <v>1956</v>
      </c>
      <c r="I3770">
        <v>168</v>
      </c>
      <c r="J3770">
        <v>14.5</v>
      </c>
      <c r="K3770">
        <v>27</v>
      </c>
      <c r="L3770">
        <v>2022</v>
      </c>
      <c r="M3770">
        <v>45058</v>
      </c>
      <c r="N3770">
        <v>1</v>
      </c>
      <c r="O3770">
        <v>0</v>
      </c>
      <c r="P3770">
        <v>16.75</v>
      </c>
      <c r="Q3770" t="b">
        <f t="shared" si="522"/>
        <v>1</v>
      </c>
      <c r="R3770" t="b">
        <f t="shared" si="523"/>
        <v>0</v>
      </c>
      <c r="S3770" t="b">
        <f t="shared" si="524"/>
        <v>1</v>
      </c>
      <c r="T3770" t="b">
        <f t="shared" si="525"/>
        <v>0</v>
      </c>
      <c r="U3770" t="b">
        <f t="shared" si="526"/>
        <v>0</v>
      </c>
      <c r="V3770" t="b">
        <f t="shared" si="527"/>
        <v>0</v>
      </c>
      <c r="W3770" t="b">
        <f t="shared" si="528"/>
        <v>1</v>
      </c>
      <c r="X3770" t="b">
        <f t="shared" si="529"/>
        <v>1</v>
      </c>
      <c r="Y3770" t="b">
        <f t="shared" si="530"/>
        <v>0</v>
      </c>
    </row>
    <row r="3771" spans="1:25" x14ac:dyDescent="0.3">
      <c r="A3771">
        <v>3769</v>
      </c>
      <c r="B3771" t="s">
        <v>83</v>
      </c>
      <c r="C3771" t="s">
        <v>114</v>
      </c>
      <c r="D3771" t="s">
        <v>116</v>
      </c>
      <c r="E3771" t="s">
        <v>100</v>
      </c>
      <c r="F3771" t="s">
        <v>91</v>
      </c>
      <c r="G3771" t="s">
        <v>115</v>
      </c>
      <c r="H3771">
        <v>1956</v>
      </c>
      <c r="I3771">
        <v>168</v>
      </c>
      <c r="J3771">
        <v>14.5</v>
      </c>
      <c r="K3771">
        <v>27</v>
      </c>
      <c r="L3771">
        <v>2024</v>
      </c>
      <c r="M3771">
        <v>43432</v>
      </c>
      <c r="N3771">
        <v>1</v>
      </c>
      <c r="O3771">
        <v>1</v>
      </c>
      <c r="P3771">
        <v>20.14</v>
      </c>
      <c r="Q3771" t="b">
        <f t="shared" si="522"/>
        <v>1</v>
      </c>
      <c r="R3771" t="b">
        <f t="shared" si="523"/>
        <v>0</v>
      </c>
      <c r="S3771" t="b">
        <f t="shared" si="524"/>
        <v>1</v>
      </c>
      <c r="T3771" t="b">
        <f t="shared" si="525"/>
        <v>0</v>
      </c>
      <c r="U3771" t="b">
        <f t="shared" si="526"/>
        <v>0</v>
      </c>
      <c r="V3771" t="b">
        <f t="shared" si="527"/>
        <v>1</v>
      </c>
      <c r="W3771" t="b">
        <f t="shared" si="528"/>
        <v>1</v>
      </c>
      <c r="X3771" t="b">
        <f t="shared" si="529"/>
        <v>1</v>
      </c>
      <c r="Y3771" t="b">
        <f t="shared" si="530"/>
        <v>1</v>
      </c>
    </row>
    <row r="3772" spans="1:25" x14ac:dyDescent="0.3">
      <c r="A3772">
        <v>3770</v>
      </c>
      <c r="B3772" t="s">
        <v>83</v>
      </c>
      <c r="C3772" t="s">
        <v>114</v>
      </c>
      <c r="D3772" t="s">
        <v>116</v>
      </c>
      <c r="E3772" t="s">
        <v>100</v>
      </c>
      <c r="F3772" t="s">
        <v>91</v>
      </c>
      <c r="G3772" t="s">
        <v>115</v>
      </c>
      <c r="H3772">
        <v>1956</v>
      </c>
      <c r="I3772">
        <v>168</v>
      </c>
      <c r="J3772">
        <v>14.5</v>
      </c>
      <c r="K3772">
        <v>27</v>
      </c>
      <c r="L3772">
        <v>2021</v>
      </c>
      <c r="M3772">
        <v>95030</v>
      </c>
      <c r="N3772">
        <v>1</v>
      </c>
      <c r="O3772">
        <v>0</v>
      </c>
      <c r="P3772">
        <v>13.2</v>
      </c>
      <c r="Q3772" t="b">
        <f t="shared" si="522"/>
        <v>1</v>
      </c>
      <c r="R3772" t="b">
        <f t="shared" si="523"/>
        <v>0</v>
      </c>
      <c r="S3772" t="b">
        <f t="shared" si="524"/>
        <v>1</v>
      </c>
      <c r="T3772" t="b">
        <f t="shared" si="525"/>
        <v>0</v>
      </c>
      <c r="U3772" t="b">
        <f t="shared" si="526"/>
        <v>0</v>
      </c>
      <c r="V3772" t="b">
        <f t="shared" si="527"/>
        <v>0</v>
      </c>
      <c r="W3772" t="b">
        <f t="shared" si="528"/>
        <v>1</v>
      </c>
      <c r="X3772" t="b">
        <f t="shared" si="529"/>
        <v>1</v>
      </c>
      <c r="Y3772" t="b">
        <f t="shared" si="530"/>
        <v>0</v>
      </c>
    </row>
    <row r="3773" spans="1:25" x14ac:dyDescent="0.3">
      <c r="A3773">
        <v>3771</v>
      </c>
      <c r="B3773" t="s">
        <v>83</v>
      </c>
      <c r="C3773" t="s">
        <v>114</v>
      </c>
      <c r="D3773" t="s">
        <v>116</v>
      </c>
      <c r="E3773" t="s">
        <v>100</v>
      </c>
      <c r="F3773" t="s">
        <v>91</v>
      </c>
      <c r="G3773" t="s">
        <v>115</v>
      </c>
      <c r="H3773">
        <v>1956</v>
      </c>
      <c r="I3773">
        <v>168</v>
      </c>
      <c r="J3773">
        <v>14.5</v>
      </c>
      <c r="K3773">
        <v>27</v>
      </c>
      <c r="L3773">
        <v>2025</v>
      </c>
      <c r="M3773">
        <v>18666</v>
      </c>
      <c r="N3773">
        <v>1</v>
      </c>
      <c r="O3773">
        <v>0</v>
      </c>
      <c r="P3773">
        <v>24.5</v>
      </c>
      <c r="Q3773" t="b">
        <f t="shared" si="522"/>
        <v>1</v>
      </c>
      <c r="R3773" t="b">
        <f t="shared" si="523"/>
        <v>0</v>
      </c>
      <c r="S3773" t="b">
        <f t="shared" si="524"/>
        <v>0</v>
      </c>
      <c r="T3773" t="b">
        <f t="shared" si="525"/>
        <v>0</v>
      </c>
      <c r="U3773" t="b">
        <f t="shared" si="526"/>
        <v>0</v>
      </c>
      <c r="V3773" t="b">
        <f t="shared" si="527"/>
        <v>1</v>
      </c>
      <c r="W3773" t="b">
        <f t="shared" si="528"/>
        <v>1</v>
      </c>
      <c r="X3773" t="b">
        <f t="shared" si="529"/>
        <v>1</v>
      </c>
      <c r="Y3773" t="b">
        <f t="shared" si="530"/>
        <v>1</v>
      </c>
    </row>
    <row r="3774" spans="1:25" x14ac:dyDescent="0.3">
      <c r="A3774">
        <v>3772</v>
      </c>
      <c r="B3774" t="s">
        <v>83</v>
      </c>
      <c r="C3774" t="s">
        <v>114</v>
      </c>
      <c r="D3774" t="s">
        <v>116</v>
      </c>
      <c r="E3774" t="s">
        <v>100</v>
      </c>
      <c r="F3774" t="s">
        <v>91</v>
      </c>
      <c r="G3774" t="s">
        <v>115</v>
      </c>
      <c r="H3774">
        <v>1956</v>
      </c>
      <c r="I3774">
        <v>168</v>
      </c>
      <c r="J3774">
        <v>14.5</v>
      </c>
      <c r="K3774">
        <v>27</v>
      </c>
      <c r="L3774">
        <v>2020</v>
      </c>
      <c r="M3774">
        <v>106267</v>
      </c>
      <c r="N3774">
        <v>1</v>
      </c>
      <c r="O3774">
        <v>0</v>
      </c>
      <c r="P3774">
        <v>10.78</v>
      </c>
      <c r="Q3774" t="b">
        <f t="shared" si="522"/>
        <v>1</v>
      </c>
      <c r="R3774" t="b">
        <f t="shared" si="523"/>
        <v>0</v>
      </c>
      <c r="S3774" t="b">
        <f t="shared" si="524"/>
        <v>1</v>
      </c>
      <c r="T3774" t="b">
        <f t="shared" si="525"/>
        <v>0</v>
      </c>
      <c r="U3774" t="b">
        <f t="shared" si="526"/>
        <v>0</v>
      </c>
      <c r="V3774" t="b">
        <f t="shared" si="527"/>
        <v>0</v>
      </c>
      <c r="W3774" t="b">
        <f t="shared" si="528"/>
        <v>1</v>
      </c>
      <c r="X3774" t="b">
        <f t="shared" si="529"/>
        <v>1</v>
      </c>
      <c r="Y3774" t="b">
        <f t="shared" si="530"/>
        <v>0</v>
      </c>
    </row>
    <row r="3775" spans="1:25" x14ac:dyDescent="0.3">
      <c r="A3775">
        <v>3773</v>
      </c>
      <c r="B3775" t="s">
        <v>83</v>
      </c>
      <c r="C3775" t="s">
        <v>114</v>
      </c>
      <c r="D3775" t="s">
        <v>116</v>
      </c>
      <c r="E3775" t="s">
        <v>100</v>
      </c>
      <c r="F3775" t="s">
        <v>91</v>
      </c>
      <c r="G3775" t="s">
        <v>115</v>
      </c>
      <c r="H3775">
        <v>1956</v>
      </c>
      <c r="I3775">
        <v>168</v>
      </c>
      <c r="J3775">
        <v>14.5</v>
      </c>
      <c r="K3775">
        <v>27</v>
      </c>
      <c r="L3775">
        <v>2025</v>
      </c>
      <c r="M3775">
        <v>19918</v>
      </c>
      <c r="N3775">
        <v>2</v>
      </c>
      <c r="O3775">
        <v>0</v>
      </c>
      <c r="P3775">
        <v>23.51</v>
      </c>
      <c r="Q3775" t="b">
        <f t="shared" si="522"/>
        <v>1</v>
      </c>
      <c r="R3775" t="b">
        <f t="shared" si="523"/>
        <v>0</v>
      </c>
      <c r="S3775" t="b">
        <f t="shared" si="524"/>
        <v>0</v>
      </c>
      <c r="T3775" t="b">
        <f t="shared" si="525"/>
        <v>0</v>
      </c>
      <c r="U3775" t="b">
        <f t="shared" si="526"/>
        <v>0</v>
      </c>
      <c r="V3775" t="b">
        <f t="shared" si="527"/>
        <v>1</v>
      </c>
      <c r="W3775" t="b">
        <f t="shared" si="528"/>
        <v>1</v>
      </c>
      <c r="X3775" t="b">
        <f t="shared" si="529"/>
        <v>1</v>
      </c>
      <c r="Y3775" t="b">
        <f t="shared" si="530"/>
        <v>1</v>
      </c>
    </row>
    <row r="3776" spans="1:25" x14ac:dyDescent="0.3">
      <c r="A3776">
        <v>3774</v>
      </c>
      <c r="B3776" t="s">
        <v>83</v>
      </c>
      <c r="C3776" t="s">
        <v>114</v>
      </c>
      <c r="D3776" t="s">
        <v>116</v>
      </c>
      <c r="E3776" t="s">
        <v>100</v>
      </c>
      <c r="F3776" t="s">
        <v>91</v>
      </c>
      <c r="G3776" t="s">
        <v>115</v>
      </c>
      <c r="H3776">
        <v>1956</v>
      </c>
      <c r="I3776">
        <v>168</v>
      </c>
      <c r="J3776">
        <v>14.5</v>
      </c>
      <c r="K3776">
        <v>27</v>
      </c>
      <c r="L3776">
        <v>2021</v>
      </c>
      <c r="M3776">
        <v>60144</v>
      </c>
      <c r="N3776">
        <v>1</v>
      </c>
      <c r="O3776">
        <v>0</v>
      </c>
      <c r="P3776">
        <v>13.92</v>
      </c>
      <c r="Q3776" t="b">
        <f t="shared" si="522"/>
        <v>1</v>
      </c>
      <c r="R3776" t="b">
        <f t="shared" si="523"/>
        <v>0</v>
      </c>
      <c r="S3776" t="b">
        <f t="shared" si="524"/>
        <v>1</v>
      </c>
      <c r="T3776" t="b">
        <f t="shared" si="525"/>
        <v>0</v>
      </c>
      <c r="U3776" t="b">
        <f t="shared" si="526"/>
        <v>0</v>
      </c>
      <c r="V3776" t="b">
        <f t="shared" si="527"/>
        <v>0</v>
      </c>
      <c r="W3776" t="b">
        <f t="shared" si="528"/>
        <v>1</v>
      </c>
      <c r="X3776" t="b">
        <f t="shared" si="529"/>
        <v>1</v>
      </c>
      <c r="Y3776" t="b">
        <f t="shared" si="530"/>
        <v>0</v>
      </c>
    </row>
    <row r="3777" spans="1:25" x14ac:dyDescent="0.3">
      <c r="A3777">
        <v>3775</v>
      </c>
      <c r="B3777" t="s">
        <v>83</v>
      </c>
      <c r="C3777" t="s">
        <v>114</v>
      </c>
      <c r="D3777" t="s">
        <v>116</v>
      </c>
      <c r="E3777" t="s">
        <v>100</v>
      </c>
      <c r="F3777" t="s">
        <v>91</v>
      </c>
      <c r="G3777" t="s">
        <v>115</v>
      </c>
      <c r="H3777">
        <v>1956</v>
      </c>
      <c r="I3777">
        <v>168</v>
      </c>
      <c r="J3777">
        <v>14.5</v>
      </c>
      <c r="K3777">
        <v>27</v>
      </c>
      <c r="L3777">
        <v>2023</v>
      </c>
      <c r="M3777">
        <v>37697</v>
      </c>
      <c r="N3777">
        <v>1</v>
      </c>
      <c r="O3777">
        <v>0</v>
      </c>
      <c r="P3777">
        <v>19.48</v>
      </c>
      <c r="Q3777" t="b">
        <f t="shared" si="522"/>
        <v>1</v>
      </c>
      <c r="R3777" t="b">
        <f t="shared" si="523"/>
        <v>0</v>
      </c>
      <c r="S3777" t="b">
        <f t="shared" si="524"/>
        <v>0</v>
      </c>
      <c r="T3777" t="b">
        <f t="shared" si="525"/>
        <v>0</v>
      </c>
      <c r="U3777" t="b">
        <f t="shared" si="526"/>
        <v>0</v>
      </c>
      <c r="V3777" t="b">
        <f t="shared" si="527"/>
        <v>1</v>
      </c>
      <c r="W3777" t="b">
        <f t="shared" si="528"/>
        <v>1</v>
      </c>
      <c r="X3777" t="b">
        <f t="shared" si="529"/>
        <v>1</v>
      </c>
      <c r="Y3777" t="b">
        <f t="shared" si="530"/>
        <v>1</v>
      </c>
    </row>
    <row r="3778" spans="1:25" x14ac:dyDescent="0.3">
      <c r="A3778">
        <v>3776</v>
      </c>
      <c r="B3778" t="s">
        <v>83</v>
      </c>
      <c r="C3778" t="s">
        <v>114</v>
      </c>
      <c r="D3778" t="s">
        <v>116</v>
      </c>
      <c r="E3778" t="s">
        <v>100</v>
      </c>
      <c r="F3778" t="s">
        <v>91</v>
      </c>
      <c r="G3778" t="s">
        <v>115</v>
      </c>
      <c r="H3778">
        <v>1956</v>
      </c>
      <c r="I3778">
        <v>168</v>
      </c>
      <c r="J3778">
        <v>14.5</v>
      </c>
      <c r="K3778">
        <v>27</v>
      </c>
      <c r="L3778">
        <v>2026</v>
      </c>
      <c r="M3778">
        <v>6787</v>
      </c>
      <c r="N3778">
        <v>1</v>
      </c>
      <c r="O3778">
        <v>1</v>
      </c>
      <c r="P3778">
        <v>25.61</v>
      </c>
      <c r="Q3778" t="b">
        <f t="shared" si="522"/>
        <v>1</v>
      </c>
      <c r="R3778" t="b">
        <f t="shared" si="523"/>
        <v>0</v>
      </c>
      <c r="S3778" t="b">
        <f t="shared" si="524"/>
        <v>0</v>
      </c>
      <c r="T3778" t="b">
        <f t="shared" si="525"/>
        <v>0</v>
      </c>
      <c r="U3778" t="b">
        <f t="shared" si="526"/>
        <v>0</v>
      </c>
      <c r="V3778" t="b">
        <f t="shared" si="527"/>
        <v>1</v>
      </c>
      <c r="W3778" t="b">
        <f t="shared" si="528"/>
        <v>1</v>
      </c>
      <c r="X3778" t="b">
        <f t="shared" si="529"/>
        <v>1</v>
      </c>
      <c r="Y3778" t="b">
        <f t="shared" si="530"/>
        <v>1</v>
      </c>
    </row>
    <row r="3779" spans="1:25" x14ac:dyDescent="0.3">
      <c r="A3779">
        <v>3777</v>
      </c>
      <c r="B3779" t="s">
        <v>83</v>
      </c>
      <c r="C3779" t="s">
        <v>114</v>
      </c>
      <c r="D3779" t="s">
        <v>116</v>
      </c>
      <c r="E3779" t="s">
        <v>100</v>
      </c>
      <c r="F3779" t="s">
        <v>91</v>
      </c>
      <c r="G3779" t="s">
        <v>115</v>
      </c>
      <c r="H3779">
        <v>1956</v>
      </c>
      <c r="I3779">
        <v>168</v>
      </c>
      <c r="J3779">
        <v>14.5</v>
      </c>
      <c r="K3779">
        <v>27</v>
      </c>
      <c r="L3779">
        <v>2025</v>
      </c>
      <c r="M3779">
        <v>29082</v>
      </c>
      <c r="N3779">
        <v>1</v>
      </c>
      <c r="O3779">
        <v>0</v>
      </c>
      <c r="P3779">
        <v>23.72</v>
      </c>
      <c r="Q3779" t="b">
        <f t="shared" si="522"/>
        <v>1</v>
      </c>
      <c r="R3779" t="b">
        <f t="shared" si="523"/>
        <v>0</v>
      </c>
      <c r="S3779" t="b">
        <f t="shared" si="524"/>
        <v>0</v>
      </c>
      <c r="T3779" t="b">
        <f t="shared" si="525"/>
        <v>0</v>
      </c>
      <c r="U3779" t="b">
        <f t="shared" si="526"/>
        <v>0</v>
      </c>
      <c r="V3779" t="b">
        <f t="shared" si="527"/>
        <v>1</v>
      </c>
      <c r="W3779" t="b">
        <f t="shared" si="528"/>
        <v>1</v>
      </c>
      <c r="X3779" t="b">
        <f t="shared" si="529"/>
        <v>1</v>
      </c>
      <c r="Y3779" t="b">
        <f t="shared" si="530"/>
        <v>1</v>
      </c>
    </row>
    <row r="3780" spans="1:25" x14ac:dyDescent="0.3">
      <c r="A3780">
        <v>3778</v>
      </c>
      <c r="B3780" t="s">
        <v>83</v>
      </c>
      <c r="C3780" t="s">
        <v>114</v>
      </c>
      <c r="D3780" t="s">
        <v>116</v>
      </c>
      <c r="E3780" t="s">
        <v>100</v>
      </c>
      <c r="F3780" t="s">
        <v>91</v>
      </c>
      <c r="G3780" t="s">
        <v>115</v>
      </c>
      <c r="H3780">
        <v>1956</v>
      </c>
      <c r="I3780">
        <v>168</v>
      </c>
      <c r="J3780">
        <v>14.5</v>
      </c>
      <c r="K3780">
        <v>27</v>
      </c>
      <c r="L3780">
        <v>2023</v>
      </c>
      <c r="M3780">
        <v>42024</v>
      </c>
      <c r="N3780">
        <v>1</v>
      </c>
      <c r="O3780">
        <v>0</v>
      </c>
      <c r="P3780">
        <v>19.55</v>
      </c>
      <c r="Q3780" t="b">
        <f t="shared" ref="Q3780:Q3802" si="531">AND(P3780&gt;4,P3780&gt;4)</f>
        <v>1</v>
      </c>
      <c r="R3780" t="b">
        <f t="shared" ref="R3780:R3802" si="532">AND(P3780&gt;4,P3780&lt;5)</f>
        <v>0</v>
      </c>
      <c r="S3780" t="b">
        <f t="shared" ref="S3780:S3802" si="533">M3780&gt;40000</f>
        <v>1</v>
      </c>
      <c r="T3780" t="b">
        <f t="shared" ref="T3780:T3802" si="534">F3780=""</f>
        <v>0</v>
      </c>
      <c r="U3780" t="b">
        <f t="shared" ref="U3780:U3802" si="535">AND(R3780,S3780,T3780)</f>
        <v>0</v>
      </c>
      <c r="V3780" t="b">
        <f t="shared" ref="V3780:V3802" si="536">L3780&gt;2022</f>
        <v>1</v>
      </c>
      <c r="W3780" t="b">
        <f t="shared" ref="W3780:W3802" si="537">P3780&gt;7</f>
        <v>1</v>
      </c>
      <c r="X3780" t="b">
        <f t="shared" ref="X3780:X3802" si="538">F3780="Automatic"</f>
        <v>1</v>
      </c>
      <c r="Y3780" t="b">
        <f t="shared" ref="Y3780:Y3802" si="539">AND(V3780,W3780,X3780)</f>
        <v>1</v>
      </c>
    </row>
    <row r="3781" spans="1:25" x14ac:dyDescent="0.3">
      <c r="A3781">
        <v>3779</v>
      </c>
      <c r="B3781" t="s">
        <v>83</v>
      </c>
      <c r="C3781" t="s">
        <v>114</v>
      </c>
      <c r="D3781" t="s">
        <v>116</v>
      </c>
      <c r="E3781" t="s">
        <v>100</v>
      </c>
      <c r="F3781" t="s">
        <v>91</v>
      </c>
      <c r="G3781" t="s">
        <v>115</v>
      </c>
      <c r="H3781">
        <v>1956</v>
      </c>
      <c r="I3781">
        <v>168</v>
      </c>
      <c r="J3781">
        <v>14.5</v>
      </c>
      <c r="K3781">
        <v>27</v>
      </c>
      <c r="L3781">
        <v>2021</v>
      </c>
      <c r="M3781">
        <v>98342</v>
      </c>
      <c r="N3781">
        <v>3</v>
      </c>
      <c r="O3781">
        <v>1</v>
      </c>
      <c r="P3781">
        <v>11.29</v>
      </c>
      <c r="Q3781" t="b">
        <f t="shared" si="531"/>
        <v>1</v>
      </c>
      <c r="R3781" t="b">
        <f t="shared" si="532"/>
        <v>0</v>
      </c>
      <c r="S3781" t="b">
        <f t="shared" si="533"/>
        <v>1</v>
      </c>
      <c r="T3781" t="b">
        <f t="shared" si="534"/>
        <v>0</v>
      </c>
      <c r="U3781" t="b">
        <f t="shared" si="535"/>
        <v>0</v>
      </c>
      <c r="V3781" t="b">
        <f t="shared" si="536"/>
        <v>0</v>
      </c>
      <c r="W3781" t="b">
        <f t="shared" si="537"/>
        <v>1</v>
      </c>
      <c r="X3781" t="b">
        <f t="shared" si="538"/>
        <v>1</v>
      </c>
      <c r="Y3781" t="b">
        <f t="shared" si="539"/>
        <v>0</v>
      </c>
    </row>
    <row r="3782" spans="1:25" x14ac:dyDescent="0.3">
      <c r="A3782">
        <v>3780</v>
      </c>
      <c r="B3782" t="s">
        <v>83</v>
      </c>
      <c r="C3782" t="s">
        <v>114</v>
      </c>
      <c r="D3782" t="s">
        <v>116</v>
      </c>
      <c r="E3782" t="s">
        <v>100</v>
      </c>
      <c r="F3782" t="s">
        <v>91</v>
      </c>
      <c r="G3782" t="s">
        <v>115</v>
      </c>
      <c r="H3782">
        <v>1956</v>
      </c>
      <c r="I3782">
        <v>168</v>
      </c>
      <c r="J3782">
        <v>14.5</v>
      </c>
      <c r="K3782">
        <v>27</v>
      </c>
      <c r="L3782">
        <v>2024</v>
      </c>
      <c r="M3782">
        <v>32954</v>
      </c>
      <c r="N3782">
        <v>1</v>
      </c>
      <c r="O3782">
        <v>0</v>
      </c>
      <c r="P3782">
        <v>21.86</v>
      </c>
      <c r="Q3782" t="b">
        <f t="shared" si="531"/>
        <v>1</v>
      </c>
      <c r="R3782" t="b">
        <f t="shared" si="532"/>
        <v>0</v>
      </c>
      <c r="S3782" t="b">
        <f t="shared" si="533"/>
        <v>0</v>
      </c>
      <c r="T3782" t="b">
        <f t="shared" si="534"/>
        <v>0</v>
      </c>
      <c r="U3782" t="b">
        <f t="shared" si="535"/>
        <v>0</v>
      </c>
      <c r="V3782" t="b">
        <f t="shared" si="536"/>
        <v>1</v>
      </c>
      <c r="W3782" t="b">
        <f t="shared" si="537"/>
        <v>1</v>
      </c>
      <c r="X3782" t="b">
        <f t="shared" si="538"/>
        <v>1</v>
      </c>
      <c r="Y3782" t="b">
        <f t="shared" si="539"/>
        <v>1</v>
      </c>
    </row>
    <row r="3783" spans="1:25" x14ac:dyDescent="0.3">
      <c r="A3783">
        <v>3781</v>
      </c>
      <c r="B3783" t="s">
        <v>83</v>
      </c>
      <c r="C3783" t="s">
        <v>114</v>
      </c>
      <c r="D3783" t="s">
        <v>116</v>
      </c>
      <c r="E3783" t="s">
        <v>100</v>
      </c>
      <c r="F3783" t="s">
        <v>91</v>
      </c>
      <c r="G3783" t="s">
        <v>115</v>
      </c>
      <c r="H3783">
        <v>1956</v>
      </c>
      <c r="I3783">
        <v>168</v>
      </c>
      <c r="J3783">
        <v>14.5</v>
      </c>
      <c r="K3783">
        <v>27</v>
      </c>
      <c r="L3783">
        <v>2025</v>
      </c>
      <c r="M3783">
        <v>28412</v>
      </c>
      <c r="N3783">
        <v>1</v>
      </c>
      <c r="O3783">
        <v>0</v>
      </c>
      <c r="P3783">
        <v>23.85</v>
      </c>
      <c r="Q3783" t="b">
        <f t="shared" si="531"/>
        <v>1</v>
      </c>
      <c r="R3783" t="b">
        <f t="shared" si="532"/>
        <v>0</v>
      </c>
      <c r="S3783" t="b">
        <f t="shared" si="533"/>
        <v>0</v>
      </c>
      <c r="T3783" t="b">
        <f t="shared" si="534"/>
        <v>0</v>
      </c>
      <c r="U3783" t="b">
        <f t="shared" si="535"/>
        <v>0</v>
      </c>
      <c r="V3783" t="b">
        <f t="shared" si="536"/>
        <v>1</v>
      </c>
      <c r="W3783" t="b">
        <f t="shared" si="537"/>
        <v>1</v>
      </c>
      <c r="X3783" t="b">
        <f t="shared" si="538"/>
        <v>1</v>
      </c>
      <c r="Y3783" t="b">
        <f t="shared" si="539"/>
        <v>1</v>
      </c>
    </row>
    <row r="3784" spans="1:25" x14ac:dyDescent="0.3">
      <c r="A3784">
        <v>3782</v>
      </c>
      <c r="B3784" t="s">
        <v>83</v>
      </c>
      <c r="C3784" t="s">
        <v>114</v>
      </c>
      <c r="D3784" t="s">
        <v>116</v>
      </c>
      <c r="E3784" t="s">
        <v>100</v>
      </c>
      <c r="F3784" t="s">
        <v>91</v>
      </c>
      <c r="G3784" t="s">
        <v>115</v>
      </c>
      <c r="H3784">
        <v>1956</v>
      </c>
      <c r="I3784">
        <v>168</v>
      </c>
      <c r="J3784">
        <v>14.5</v>
      </c>
      <c r="K3784">
        <v>27</v>
      </c>
      <c r="L3784">
        <v>2025</v>
      </c>
      <c r="M3784">
        <v>23206</v>
      </c>
      <c r="N3784">
        <v>1</v>
      </c>
      <c r="O3784">
        <v>1</v>
      </c>
      <c r="P3784">
        <v>23.49</v>
      </c>
      <c r="Q3784" t="b">
        <f t="shared" si="531"/>
        <v>1</v>
      </c>
      <c r="R3784" t="b">
        <f t="shared" si="532"/>
        <v>0</v>
      </c>
      <c r="S3784" t="b">
        <f t="shared" si="533"/>
        <v>0</v>
      </c>
      <c r="T3784" t="b">
        <f t="shared" si="534"/>
        <v>0</v>
      </c>
      <c r="U3784" t="b">
        <f t="shared" si="535"/>
        <v>0</v>
      </c>
      <c r="V3784" t="b">
        <f t="shared" si="536"/>
        <v>1</v>
      </c>
      <c r="W3784" t="b">
        <f t="shared" si="537"/>
        <v>1</v>
      </c>
      <c r="X3784" t="b">
        <f t="shared" si="538"/>
        <v>1</v>
      </c>
      <c r="Y3784" t="b">
        <f t="shared" si="539"/>
        <v>1</v>
      </c>
    </row>
    <row r="3785" spans="1:25" x14ac:dyDescent="0.3">
      <c r="A3785">
        <v>3783</v>
      </c>
      <c r="B3785" t="s">
        <v>83</v>
      </c>
      <c r="C3785" t="s">
        <v>114</v>
      </c>
      <c r="D3785" t="s">
        <v>116</v>
      </c>
      <c r="E3785" t="s">
        <v>100</v>
      </c>
      <c r="F3785" t="s">
        <v>91</v>
      </c>
      <c r="G3785" t="s">
        <v>115</v>
      </c>
      <c r="H3785">
        <v>1956</v>
      </c>
      <c r="I3785">
        <v>168</v>
      </c>
      <c r="J3785">
        <v>14.5</v>
      </c>
      <c r="K3785">
        <v>27</v>
      </c>
      <c r="L3785">
        <v>2025</v>
      </c>
      <c r="M3785">
        <v>27757</v>
      </c>
      <c r="N3785">
        <v>1</v>
      </c>
      <c r="O3785">
        <v>0</v>
      </c>
      <c r="P3785">
        <v>23.85</v>
      </c>
      <c r="Q3785" t="b">
        <f t="shared" si="531"/>
        <v>1</v>
      </c>
      <c r="R3785" t="b">
        <f t="shared" si="532"/>
        <v>0</v>
      </c>
      <c r="S3785" t="b">
        <f t="shared" si="533"/>
        <v>0</v>
      </c>
      <c r="T3785" t="b">
        <f t="shared" si="534"/>
        <v>0</v>
      </c>
      <c r="U3785" t="b">
        <f t="shared" si="535"/>
        <v>0</v>
      </c>
      <c r="V3785" t="b">
        <f t="shared" si="536"/>
        <v>1</v>
      </c>
      <c r="W3785" t="b">
        <f t="shared" si="537"/>
        <v>1</v>
      </c>
      <c r="X3785" t="b">
        <f t="shared" si="538"/>
        <v>1</v>
      </c>
      <c r="Y3785" t="b">
        <f t="shared" si="539"/>
        <v>1</v>
      </c>
    </row>
    <row r="3786" spans="1:25" x14ac:dyDescent="0.3">
      <c r="A3786">
        <v>3784</v>
      </c>
      <c r="B3786" t="s">
        <v>83</v>
      </c>
      <c r="C3786" t="s">
        <v>114</v>
      </c>
      <c r="D3786" t="s">
        <v>116</v>
      </c>
      <c r="E3786" t="s">
        <v>100</v>
      </c>
      <c r="F3786" t="s">
        <v>91</v>
      </c>
      <c r="G3786" t="s">
        <v>115</v>
      </c>
      <c r="H3786">
        <v>1956</v>
      </c>
      <c r="I3786">
        <v>168</v>
      </c>
      <c r="J3786">
        <v>14.5</v>
      </c>
      <c r="K3786">
        <v>27</v>
      </c>
      <c r="L3786">
        <v>2024</v>
      </c>
      <c r="M3786">
        <v>49048</v>
      </c>
      <c r="N3786">
        <v>2</v>
      </c>
      <c r="O3786">
        <v>0</v>
      </c>
      <c r="P3786">
        <v>20.309999999999999</v>
      </c>
      <c r="Q3786" t="b">
        <f t="shared" si="531"/>
        <v>1</v>
      </c>
      <c r="R3786" t="b">
        <f t="shared" si="532"/>
        <v>0</v>
      </c>
      <c r="S3786" t="b">
        <f t="shared" si="533"/>
        <v>1</v>
      </c>
      <c r="T3786" t="b">
        <f t="shared" si="534"/>
        <v>0</v>
      </c>
      <c r="U3786" t="b">
        <f t="shared" si="535"/>
        <v>0</v>
      </c>
      <c r="V3786" t="b">
        <f t="shared" si="536"/>
        <v>1</v>
      </c>
      <c r="W3786" t="b">
        <f t="shared" si="537"/>
        <v>1</v>
      </c>
      <c r="X3786" t="b">
        <f t="shared" si="538"/>
        <v>1</v>
      </c>
      <c r="Y3786" t="b">
        <f t="shared" si="539"/>
        <v>1</v>
      </c>
    </row>
    <row r="3787" spans="1:25" x14ac:dyDescent="0.3">
      <c r="A3787">
        <v>3785</v>
      </c>
      <c r="B3787" t="s">
        <v>83</v>
      </c>
      <c r="C3787" t="s">
        <v>114</v>
      </c>
      <c r="D3787" t="s">
        <v>116</v>
      </c>
      <c r="E3787" t="s">
        <v>100</v>
      </c>
      <c r="F3787" t="s">
        <v>91</v>
      </c>
      <c r="G3787" t="s">
        <v>115</v>
      </c>
      <c r="H3787">
        <v>1956</v>
      </c>
      <c r="I3787">
        <v>168</v>
      </c>
      <c r="J3787">
        <v>14.5</v>
      </c>
      <c r="K3787">
        <v>27</v>
      </c>
      <c r="L3787">
        <v>2024</v>
      </c>
      <c r="M3787">
        <v>32111</v>
      </c>
      <c r="N3787">
        <v>2</v>
      </c>
      <c r="O3787">
        <v>0</v>
      </c>
      <c r="P3787">
        <v>20.94</v>
      </c>
      <c r="Q3787" t="b">
        <f t="shared" si="531"/>
        <v>1</v>
      </c>
      <c r="R3787" t="b">
        <f t="shared" si="532"/>
        <v>0</v>
      </c>
      <c r="S3787" t="b">
        <f t="shared" si="533"/>
        <v>0</v>
      </c>
      <c r="T3787" t="b">
        <f t="shared" si="534"/>
        <v>0</v>
      </c>
      <c r="U3787" t="b">
        <f t="shared" si="535"/>
        <v>0</v>
      </c>
      <c r="V3787" t="b">
        <f t="shared" si="536"/>
        <v>1</v>
      </c>
      <c r="W3787" t="b">
        <f t="shared" si="537"/>
        <v>1</v>
      </c>
      <c r="X3787" t="b">
        <f t="shared" si="538"/>
        <v>1</v>
      </c>
      <c r="Y3787" t="b">
        <f t="shared" si="539"/>
        <v>1</v>
      </c>
    </row>
    <row r="3788" spans="1:25" x14ac:dyDescent="0.3">
      <c r="A3788">
        <v>3786</v>
      </c>
      <c r="B3788" t="s">
        <v>83</v>
      </c>
      <c r="C3788" t="s">
        <v>114</v>
      </c>
      <c r="D3788" t="s">
        <v>116</v>
      </c>
      <c r="E3788" t="s">
        <v>100</v>
      </c>
      <c r="F3788" t="s">
        <v>91</v>
      </c>
      <c r="G3788" t="s">
        <v>115</v>
      </c>
      <c r="H3788">
        <v>1956</v>
      </c>
      <c r="I3788">
        <v>168</v>
      </c>
      <c r="J3788">
        <v>14.5</v>
      </c>
      <c r="K3788">
        <v>27</v>
      </c>
      <c r="L3788">
        <v>2023</v>
      </c>
      <c r="M3788">
        <v>50850</v>
      </c>
      <c r="N3788">
        <v>1</v>
      </c>
      <c r="O3788">
        <v>0</v>
      </c>
      <c r="P3788">
        <v>18.66</v>
      </c>
      <c r="Q3788" t="b">
        <f t="shared" si="531"/>
        <v>1</v>
      </c>
      <c r="R3788" t="b">
        <f t="shared" si="532"/>
        <v>0</v>
      </c>
      <c r="S3788" t="b">
        <f t="shared" si="533"/>
        <v>1</v>
      </c>
      <c r="T3788" t="b">
        <f t="shared" si="534"/>
        <v>0</v>
      </c>
      <c r="U3788" t="b">
        <f t="shared" si="535"/>
        <v>0</v>
      </c>
      <c r="V3788" t="b">
        <f t="shared" si="536"/>
        <v>1</v>
      </c>
      <c r="W3788" t="b">
        <f t="shared" si="537"/>
        <v>1</v>
      </c>
      <c r="X3788" t="b">
        <f t="shared" si="538"/>
        <v>1</v>
      </c>
      <c r="Y3788" t="b">
        <f t="shared" si="539"/>
        <v>1</v>
      </c>
    </row>
    <row r="3789" spans="1:25" x14ac:dyDescent="0.3">
      <c r="A3789">
        <v>3787</v>
      </c>
      <c r="B3789" t="s">
        <v>83</v>
      </c>
      <c r="C3789" t="s">
        <v>114</v>
      </c>
      <c r="D3789" t="s">
        <v>116</v>
      </c>
      <c r="E3789" t="s">
        <v>100</v>
      </c>
      <c r="F3789" t="s">
        <v>91</v>
      </c>
      <c r="G3789" t="s">
        <v>115</v>
      </c>
      <c r="H3789">
        <v>1956</v>
      </c>
      <c r="I3789">
        <v>168</v>
      </c>
      <c r="J3789">
        <v>14.5</v>
      </c>
      <c r="K3789">
        <v>27</v>
      </c>
      <c r="L3789">
        <v>2026</v>
      </c>
      <c r="M3789">
        <v>6203</v>
      </c>
      <c r="N3789">
        <v>3</v>
      </c>
      <c r="O3789">
        <v>0</v>
      </c>
      <c r="P3789">
        <v>25.72</v>
      </c>
      <c r="Q3789" t="b">
        <f t="shared" si="531"/>
        <v>1</v>
      </c>
      <c r="R3789" t="b">
        <f t="shared" si="532"/>
        <v>0</v>
      </c>
      <c r="S3789" t="b">
        <f t="shared" si="533"/>
        <v>0</v>
      </c>
      <c r="T3789" t="b">
        <f t="shared" si="534"/>
        <v>0</v>
      </c>
      <c r="U3789" t="b">
        <f t="shared" si="535"/>
        <v>0</v>
      </c>
      <c r="V3789" t="b">
        <f t="shared" si="536"/>
        <v>1</v>
      </c>
      <c r="W3789" t="b">
        <f t="shared" si="537"/>
        <v>1</v>
      </c>
      <c r="X3789" t="b">
        <f t="shared" si="538"/>
        <v>1</v>
      </c>
      <c r="Y3789" t="b">
        <f t="shared" si="539"/>
        <v>1</v>
      </c>
    </row>
    <row r="3790" spans="1:25" x14ac:dyDescent="0.3">
      <c r="A3790">
        <v>3788</v>
      </c>
      <c r="B3790" t="s">
        <v>83</v>
      </c>
      <c r="C3790" t="s">
        <v>114</v>
      </c>
      <c r="D3790" t="s">
        <v>116</v>
      </c>
      <c r="E3790" t="s">
        <v>100</v>
      </c>
      <c r="F3790" t="s">
        <v>91</v>
      </c>
      <c r="G3790" t="s">
        <v>115</v>
      </c>
      <c r="H3790">
        <v>1956</v>
      </c>
      <c r="I3790">
        <v>168</v>
      </c>
      <c r="J3790">
        <v>14.5</v>
      </c>
      <c r="K3790">
        <v>27</v>
      </c>
      <c r="L3790">
        <v>2026</v>
      </c>
      <c r="M3790">
        <v>4200</v>
      </c>
      <c r="N3790">
        <v>1</v>
      </c>
      <c r="O3790">
        <v>0</v>
      </c>
      <c r="P3790">
        <v>26.57</v>
      </c>
      <c r="Q3790" t="b">
        <f t="shared" si="531"/>
        <v>1</v>
      </c>
      <c r="R3790" t="b">
        <f t="shared" si="532"/>
        <v>0</v>
      </c>
      <c r="S3790" t="b">
        <f t="shared" si="533"/>
        <v>0</v>
      </c>
      <c r="T3790" t="b">
        <f t="shared" si="534"/>
        <v>0</v>
      </c>
      <c r="U3790" t="b">
        <f t="shared" si="535"/>
        <v>0</v>
      </c>
      <c r="V3790" t="b">
        <f t="shared" si="536"/>
        <v>1</v>
      </c>
      <c r="W3790" t="b">
        <f t="shared" si="537"/>
        <v>1</v>
      </c>
      <c r="X3790" t="b">
        <f t="shared" si="538"/>
        <v>1</v>
      </c>
      <c r="Y3790" t="b">
        <f t="shared" si="539"/>
        <v>1</v>
      </c>
    </row>
    <row r="3791" spans="1:25" x14ac:dyDescent="0.3">
      <c r="A3791">
        <v>3789</v>
      </c>
      <c r="B3791" t="s">
        <v>83</v>
      </c>
      <c r="C3791" t="s">
        <v>114</v>
      </c>
      <c r="D3791" t="s">
        <v>116</v>
      </c>
      <c r="E3791" t="s">
        <v>100</v>
      </c>
      <c r="F3791" t="s">
        <v>91</v>
      </c>
      <c r="G3791" t="s">
        <v>115</v>
      </c>
      <c r="H3791">
        <v>1956</v>
      </c>
      <c r="I3791">
        <v>168</v>
      </c>
      <c r="J3791">
        <v>14.5</v>
      </c>
      <c r="K3791">
        <v>27</v>
      </c>
      <c r="L3791">
        <v>2023</v>
      </c>
      <c r="M3791">
        <v>35918</v>
      </c>
      <c r="N3791">
        <v>2</v>
      </c>
      <c r="O3791">
        <v>0</v>
      </c>
      <c r="P3791">
        <v>18.59</v>
      </c>
      <c r="Q3791" t="b">
        <f t="shared" si="531"/>
        <v>1</v>
      </c>
      <c r="R3791" t="b">
        <f t="shared" si="532"/>
        <v>0</v>
      </c>
      <c r="S3791" t="b">
        <f t="shared" si="533"/>
        <v>0</v>
      </c>
      <c r="T3791" t="b">
        <f t="shared" si="534"/>
        <v>0</v>
      </c>
      <c r="U3791" t="b">
        <f t="shared" si="535"/>
        <v>0</v>
      </c>
      <c r="V3791" t="b">
        <f t="shared" si="536"/>
        <v>1</v>
      </c>
      <c r="W3791" t="b">
        <f t="shared" si="537"/>
        <v>1</v>
      </c>
      <c r="X3791" t="b">
        <f t="shared" si="538"/>
        <v>1</v>
      </c>
      <c r="Y3791" t="b">
        <f t="shared" si="539"/>
        <v>1</v>
      </c>
    </row>
    <row r="3792" spans="1:25" x14ac:dyDescent="0.3">
      <c r="A3792">
        <v>3790</v>
      </c>
      <c r="B3792" t="s">
        <v>83</v>
      </c>
      <c r="C3792" t="s">
        <v>114</v>
      </c>
      <c r="D3792" t="s">
        <v>116</v>
      </c>
      <c r="E3792" t="s">
        <v>100</v>
      </c>
      <c r="F3792" t="s">
        <v>91</v>
      </c>
      <c r="G3792" t="s">
        <v>115</v>
      </c>
      <c r="H3792">
        <v>1956</v>
      </c>
      <c r="I3792">
        <v>168</v>
      </c>
      <c r="J3792">
        <v>14.5</v>
      </c>
      <c r="K3792">
        <v>27</v>
      </c>
      <c r="L3792">
        <v>2024</v>
      </c>
      <c r="M3792">
        <v>24919</v>
      </c>
      <c r="N3792">
        <v>1</v>
      </c>
      <c r="O3792">
        <v>0</v>
      </c>
      <c r="P3792">
        <v>21.67</v>
      </c>
      <c r="Q3792" t="b">
        <f t="shared" si="531"/>
        <v>1</v>
      </c>
      <c r="R3792" t="b">
        <f t="shared" si="532"/>
        <v>0</v>
      </c>
      <c r="S3792" t="b">
        <f t="shared" si="533"/>
        <v>0</v>
      </c>
      <c r="T3792" t="b">
        <f t="shared" si="534"/>
        <v>0</v>
      </c>
      <c r="U3792" t="b">
        <f t="shared" si="535"/>
        <v>0</v>
      </c>
      <c r="V3792" t="b">
        <f t="shared" si="536"/>
        <v>1</v>
      </c>
      <c r="W3792" t="b">
        <f t="shared" si="537"/>
        <v>1</v>
      </c>
      <c r="X3792" t="b">
        <f t="shared" si="538"/>
        <v>1</v>
      </c>
      <c r="Y3792" t="b">
        <f t="shared" si="539"/>
        <v>1</v>
      </c>
    </row>
    <row r="3793" spans="1:25" x14ac:dyDescent="0.3">
      <c r="A3793">
        <v>3791</v>
      </c>
      <c r="B3793" t="s">
        <v>83</v>
      </c>
      <c r="C3793" t="s">
        <v>114</v>
      </c>
      <c r="D3793" t="s">
        <v>116</v>
      </c>
      <c r="E3793" t="s">
        <v>100</v>
      </c>
      <c r="F3793" t="s">
        <v>91</v>
      </c>
      <c r="G3793" t="s">
        <v>115</v>
      </c>
      <c r="H3793">
        <v>1956</v>
      </c>
      <c r="I3793">
        <v>168</v>
      </c>
      <c r="J3793">
        <v>14.5</v>
      </c>
      <c r="K3793">
        <v>27</v>
      </c>
      <c r="L3793">
        <v>2024</v>
      </c>
      <c r="M3793">
        <v>40099</v>
      </c>
      <c r="N3793">
        <v>2</v>
      </c>
      <c r="O3793">
        <v>0</v>
      </c>
      <c r="P3793">
        <v>20.92</v>
      </c>
      <c r="Q3793" t="b">
        <f t="shared" si="531"/>
        <v>1</v>
      </c>
      <c r="R3793" t="b">
        <f t="shared" si="532"/>
        <v>0</v>
      </c>
      <c r="S3793" t="b">
        <f t="shared" si="533"/>
        <v>1</v>
      </c>
      <c r="T3793" t="b">
        <f t="shared" si="534"/>
        <v>0</v>
      </c>
      <c r="U3793" t="b">
        <f t="shared" si="535"/>
        <v>0</v>
      </c>
      <c r="V3793" t="b">
        <f t="shared" si="536"/>
        <v>1</v>
      </c>
      <c r="W3793" t="b">
        <f t="shared" si="537"/>
        <v>1</v>
      </c>
      <c r="X3793" t="b">
        <f t="shared" si="538"/>
        <v>1</v>
      </c>
      <c r="Y3793" t="b">
        <f t="shared" si="539"/>
        <v>1</v>
      </c>
    </row>
    <row r="3794" spans="1:25" x14ac:dyDescent="0.3">
      <c r="A3794">
        <v>3792</v>
      </c>
      <c r="B3794" t="s">
        <v>83</v>
      </c>
      <c r="C3794" t="s">
        <v>114</v>
      </c>
      <c r="D3794" t="s">
        <v>116</v>
      </c>
      <c r="E3794" t="s">
        <v>100</v>
      </c>
      <c r="F3794" t="s">
        <v>91</v>
      </c>
      <c r="G3794" t="s">
        <v>115</v>
      </c>
      <c r="H3794">
        <v>1956</v>
      </c>
      <c r="I3794">
        <v>168</v>
      </c>
      <c r="J3794">
        <v>14.5</v>
      </c>
      <c r="K3794">
        <v>27</v>
      </c>
      <c r="L3794">
        <v>2020</v>
      </c>
      <c r="M3794">
        <v>128827</v>
      </c>
      <c r="N3794">
        <v>1</v>
      </c>
      <c r="O3794">
        <v>0</v>
      </c>
      <c r="P3794">
        <v>9.75</v>
      </c>
      <c r="Q3794" t="b">
        <f t="shared" si="531"/>
        <v>1</v>
      </c>
      <c r="R3794" t="b">
        <f t="shared" si="532"/>
        <v>0</v>
      </c>
      <c r="S3794" t="b">
        <f t="shared" si="533"/>
        <v>1</v>
      </c>
      <c r="T3794" t="b">
        <f t="shared" si="534"/>
        <v>0</v>
      </c>
      <c r="U3794" t="b">
        <f t="shared" si="535"/>
        <v>0</v>
      </c>
      <c r="V3794" t="b">
        <f t="shared" si="536"/>
        <v>0</v>
      </c>
      <c r="W3794" t="b">
        <f t="shared" si="537"/>
        <v>1</v>
      </c>
      <c r="X3794" t="b">
        <f t="shared" si="538"/>
        <v>1</v>
      </c>
      <c r="Y3794" t="b">
        <f t="shared" si="539"/>
        <v>0</v>
      </c>
    </row>
    <row r="3795" spans="1:25" x14ac:dyDescent="0.3">
      <c r="A3795">
        <v>3793</v>
      </c>
      <c r="B3795" t="s">
        <v>83</v>
      </c>
      <c r="C3795" t="s">
        <v>114</v>
      </c>
      <c r="D3795" t="s">
        <v>116</v>
      </c>
      <c r="E3795" t="s">
        <v>100</v>
      </c>
      <c r="F3795" t="s">
        <v>91</v>
      </c>
      <c r="G3795" t="s">
        <v>115</v>
      </c>
      <c r="H3795">
        <v>1956</v>
      </c>
      <c r="I3795">
        <v>168</v>
      </c>
      <c r="J3795">
        <v>14.5</v>
      </c>
      <c r="K3795">
        <v>27</v>
      </c>
      <c r="L3795">
        <v>2026</v>
      </c>
      <c r="M3795">
        <v>7366</v>
      </c>
      <c r="N3795">
        <v>1</v>
      </c>
      <c r="O3795">
        <v>0</v>
      </c>
      <c r="P3795">
        <v>26.73</v>
      </c>
      <c r="Q3795" t="b">
        <f t="shared" si="531"/>
        <v>1</v>
      </c>
      <c r="R3795" t="b">
        <f t="shared" si="532"/>
        <v>0</v>
      </c>
      <c r="S3795" t="b">
        <f t="shared" si="533"/>
        <v>0</v>
      </c>
      <c r="T3795" t="b">
        <f t="shared" si="534"/>
        <v>0</v>
      </c>
      <c r="U3795" t="b">
        <f t="shared" si="535"/>
        <v>0</v>
      </c>
      <c r="V3795" t="b">
        <f t="shared" si="536"/>
        <v>1</v>
      </c>
      <c r="W3795" t="b">
        <f t="shared" si="537"/>
        <v>1</v>
      </c>
      <c r="X3795" t="b">
        <f t="shared" si="538"/>
        <v>1</v>
      </c>
      <c r="Y3795" t="b">
        <f t="shared" si="539"/>
        <v>1</v>
      </c>
    </row>
    <row r="3796" spans="1:25" x14ac:dyDescent="0.3">
      <c r="A3796">
        <v>3794</v>
      </c>
      <c r="B3796" t="s">
        <v>83</v>
      </c>
      <c r="C3796" t="s">
        <v>114</v>
      </c>
      <c r="D3796" t="s">
        <v>116</v>
      </c>
      <c r="E3796" t="s">
        <v>100</v>
      </c>
      <c r="F3796" t="s">
        <v>91</v>
      </c>
      <c r="G3796" t="s">
        <v>115</v>
      </c>
      <c r="H3796">
        <v>1956</v>
      </c>
      <c r="I3796">
        <v>168</v>
      </c>
      <c r="J3796">
        <v>14.5</v>
      </c>
      <c r="K3796">
        <v>27</v>
      </c>
      <c r="L3796">
        <v>2023</v>
      </c>
      <c r="M3796">
        <v>31467</v>
      </c>
      <c r="N3796">
        <v>1</v>
      </c>
      <c r="O3796">
        <v>1</v>
      </c>
      <c r="P3796">
        <v>18.940000000000001</v>
      </c>
      <c r="Q3796" t="b">
        <f t="shared" si="531"/>
        <v>1</v>
      </c>
      <c r="R3796" t="b">
        <f t="shared" si="532"/>
        <v>0</v>
      </c>
      <c r="S3796" t="b">
        <f t="shared" si="533"/>
        <v>0</v>
      </c>
      <c r="T3796" t="b">
        <f t="shared" si="534"/>
        <v>0</v>
      </c>
      <c r="U3796" t="b">
        <f t="shared" si="535"/>
        <v>0</v>
      </c>
      <c r="V3796" t="b">
        <f t="shared" si="536"/>
        <v>1</v>
      </c>
      <c r="W3796" t="b">
        <f t="shared" si="537"/>
        <v>1</v>
      </c>
      <c r="X3796" t="b">
        <f t="shared" si="538"/>
        <v>1</v>
      </c>
      <c r="Y3796" t="b">
        <f t="shared" si="539"/>
        <v>1</v>
      </c>
    </row>
    <row r="3797" spans="1:25" x14ac:dyDescent="0.3">
      <c r="A3797">
        <v>3795</v>
      </c>
      <c r="B3797" t="s">
        <v>83</v>
      </c>
      <c r="C3797" t="s">
        <v>114</v>
      </c>
      <c r="D3797" t="s">
        <v>116</v>
      </c>
      <c r="E3797" t="s">
        <v>100</v>
      </c>
      <c r="F3797" t="s">
        <v>91</v>
      </c>
      <c r="G3797" t="s">
        <v>115</v>
      </c>
      <c r="H3797">
        <v>1956</v>
      </c>
      <c r="I3797">
        <v>168</v>
      </c>
      <c r="J3797">
        <v>14.5</v>
      </c>
      <c r="K3797">
        <v>27</v>
      </c>
      <c r="L3797">
        <v>2023</v>
      </c>
      <c r="M3797">
        <v>46185</v>
      </c>
      <c r="N3797">
        <v>1</v>
      </c>
      <c r="O3797">
        <v>0</v>
      </c>
      <c r="P3797">
        <v>19.13</v>
      </c>
      <c r="Q3797" t="b">
        <f t="shared" si="531"/>
        <v>1</v>
      </c>
      <c r="R3797" t="b">
        <f t="shared" si="532"/>
        <v>0</v>
      </c>
      <c r="S3797" t="b">
        <f t="shared" si="533"/>
        <v>1</v>
      </c>
      <c r="T3797" t="b">
        <f t="shared" si="534"/>
        <v>0</v>
      </c>
      <c r="U3797" t="b">
        <f t="shared" si="535"/>
        <v>0</v>
      </c>
      <c r="V3797" t="b">
        <f t="shared" si="536"/>
        <v>1</v>
      </c>
      <c r="W3797" t="b">
        <f t="shared" si="537"/>
        <v>1</v>
      </c>
      <c r="X3797" t="b">
        <f t="shared" si="538"/>
        <v>1</v>
      </c>
      <c r="Y3797" t="b">
        <f t="shared" si="539"/>
        <v>1</v>
      </c>
    </row>
    <row r="3798" spans="1:25" x14ac:dyDescent="0.3">
      <c r="A3798">
        <v>3796</v>
      </c>
      <c r="B3798" t="s">
        <v>83</v>
      </c>
      <c r="C3798" t="s">
        <v>114</v>
      </c>
      <c r="D3798" t="s">
        <v>116</v>
      </c>
      <c r="E3798" t="s">
        <v>100</v>
      </c>
      <c r="F3798" t="s">
        <v>91</v>
      </c>
      <c r="G3798" t="s">
        <v>115</v>
      </c>
      <c r="H3798">
        <v>1956</v>
      </c>
      <c r="I3798">
        <v>168</v>
      </c>
      <c r="J3798">
        <v>14.5</v>
      </c>
      <c r="K3798">
        <v>27</v>
      </c>
      <c r="L3798">
        <v>2025</v>
      </c>
      <c r="M3798">
        <v>13895</v>
      </c>
      <c r="N3798">
        <v>1</v>
      </c>
      <c r="O3798">
        <v>0</v>
      </c>
      <c r="P3798">
        <v>23.99</v>
      </c>
      <c r="Q3798" t="b">
        <f t="shared" si="531"/>
        <v>1</v>
      </c>
      <c r="R3798" t="b">
        <f t="shared" si="532"/>
        <v>0</v>
      </c>
      <c r="S3798" t="b">
        <f t="shared" si="533"/>
        <v>0</v>
      </c>
      <c r="T3798" t="b">
        <f t="shared" si="534"/>
        <v>0</v>
      </c>
      <c r="U3798" t="b">
        <f t="shared" si="535"/>
        <v>0</v>
      </c>
      <c r="V3798" t="b">
        <f t="shared" si="536"/>
        <v>1</v>
      </c>
      <c r="W3798" t="b">
        <f t="shared" si="537"/>
        <v>1</v>
      </c>
      <c r="X3798" t="b">
        <f t="shared" si="538"/>
        <v>1</v>
      </c>
      <c r="Y3798" t="b">
        <f t="shared" si="539"/>
        <v>1</v>
      </c>
    </row>
    <row r="3799" spans="1:25" x14ac:dyDescent="0.3">
      <c r="A3799">
        <v>3797</v>
      </c>
      <c r="B3799" t="s">
        <v>83</v>
      </c>
      <c r="C3799" t="s">
        <v>114</v>
      </c>
      <c r="D3799" t="s">
        <v>116</v>
      </c>
      <c r="E3799" t="s">
        <v>100</v>
      </c>
      <c r="F3799" t="s">
        <v>91</v>
      </c>
      <c r="G3799" t="s">
        <v>115</v>
      </c>
      <c r="H3799">
        <v>1956</v>
      </c>
      <c r="I3799">
        <v>168</v>
      </c>
      <c r="J3799">
        <v>14.5</v>
      </c>
      <c r="K3799">
        <v>27</v>
      </c>
      <c r="L3799">
        <v>2020</v>
      </c>
      <c r="M3799">
        <v>76772</v>
      </c>
      <c r="N3799">
        <v>2</v>
      </c>
      <c r="O3799">
        <v>0</v>
      </c>
      <c r="P3799">
        <v>11.18</v>
      </c>
      <c r="Q3799" t="b">
        <f t="shared" si="531"/>
        <v>1</v>
      </c>
      <c r="R3799" t="b">
        <f t="shared" si="532"/>
        <v>0</v>
      </c>
      <c r="S3799" t="b">
        <f t="shared" si="533"/>
        <v>1</v>
      </c>
      <c r="T3799" t="b">
        <f t="shared" si="534"/>
        <v>0</v>
      </c>
      <c r="U3799" t="b">
        <f t="shared" si="535"/>
        <v>0</v>
      </c>
      <c r="V3799" t="b">
        <f t="shared" si="536"/>
        <v>0</v>
      </c>
      <c r="W3799" t="b">
        <f t="shared" si="537"/>
        <v>1</v>
      </c>
      <c r="X3799" t="b">
        <f t="shared" si="538"/>
        <v>1</v>
      </c>
      <c r="Y3799" t="b">
        <f t="shared" si="539"/>
        <v>0</v>
      </c>
    </row>
    <row r="3800" spans="1:25" x14ac:dyDescent="0.3">
      <c r="A3800">
        <v>3798</v>
      </c>
      <c r="B3800" t="s">
        <v>83</v>
      </c>
      <c r="C3800" t="s">
        <v>114</v>
      </c>
      <c r="D3800" t="s">
        <v>116</v>
      </c>
      <c r="E3800" t="s">
        <v>100</v>
      </c>
      <c r="F3800" t="s">
        <v>91</v>
      </c>
      <c r="G3800" t="s">
        <v>115</v>
      </c>
      <c r="H3800">
        <v>1956</v>
      </c>
      <c r="I3800">
        <v>168</v>
      </c>
      <c r="J3800">
        <v>14.5</v>
      </c>
      <c r="K3800">
        <v>27</v>
      </c>
      <c r="L3800">
        <v>2022</v>
      </c>
      <c r="M3800">
        <v>69006</v>
      </c>
      <c r="N3800">
        <v>1</v>
      </c>
      <c r="O3800">
        <v>0</v>
      </c>
      <c r="P3800">
        <v>15.78</v>
      </c>
      <c r="Q3800" t="b">
        <f t="shared" si="531"/>
        <v>1</v>
      </c>
      <c r="R3800" t="b">
        <f t="shared" si="532"/>
        <v>0</v>
      </c>
      <c r="S3800" t="b">
        <f t="shared" si="533"/>
        <v>1</v>
      </c>
      <c r="T3800" t="b">
        <f t="shared" si="534"/>
        <v>0</v>
      </c>
      <c r="U3800" t="b">
        <f t="shared" si="535"/>
        <v>0</v>
      </c>
      <c r="V3800" t="b">
        <f t="shared" si="536"/>
        <v>0</v>
      </c>
      <c r="W3800" t="b">
        <f t="shared" si="537"/>
        <v>1</v>
      </c>
      <c r="X3800" t="b">
        <f t="shared" si="538"/>
        <v>1</v>
      </c>
      <c r="Y3800" t="b">
        <f t="shared" si="539"/>
        <v>0</v>
      </c>
    </row>
    <row r="3801" spans="1:25" x14ac:dyDescent="0.3">
      <c r="A3801">
        <v>3799</v>
      </c>
      <c r="B3801" t="s">
        <v>83</v>
      </c>
      <c r="C3801" t="s">
        <v>114</v>
      </c>
      <c r="D3801" t="s">
        <v>116</v>
      </c>
      <c r="E3801" t="s">
        <v>100</v>
      </c>
      <c r="F3801" t="s">
        <v>91</v>
      </c>
      <c r="G3801" t="s">
        <v>115</v>
      </c>
      <c r="H3801">
        <v>1956</v>
      </c>
      <c r="I3801">
        <v>168</v>
      </c>
      <c r="J3801">
        <v>14.5</v>
      </c>
      <c r="K3801">
        <v>27</v>
      </c>
      <c r="L3801">
        <v>2026</v>
      </c>
      <c r="M3801">
        <v>8956</v>
      </c>
      <c r="N3801">
        <v>1</v>
      </c>
      <c r="O3801">
        <v>0</v>
      </c>
      <c r="P3801">
        <v>26.64</v>
      </c>
      <c r="Q3801" t="b">
        <f t="shared" si="531"/>
        <v>1</v>
      </c>
      <c r="R3801" t="b">
        <f t="shared" si="532"/>
        <v>0</v>
      </c>
      <c r="S3801" t="b">
        <f t="shared" si="533"/>
        <v>0</v>
      </c>
      <c r="T3801" t="b">
        <f t="shared" si="534"/>
        <v>0</v>
      </c>
      <c r="U3801" t="b">
        <f t="shared" si="535"/>
        <v>0</v>
      </c>
      <c r="V3801" t="b">
        <f t="shared" si="536"/>
        <v>1</v>
      </c>
      <c r="W3801" t="b">
        <f t="shared" si="537"/>
        <v>1</v>
      </c>
      <c r="X3801" t="b">
        <f t="shared" si="538"/>
        <v>1</v>
      </c>
      <c r="Y3801" t="b">
        <f t="shared" si="539"/>
        <v>1</v>
      </c>
    </row>
    <row r="3802" spans="1:25" x14ac:dyDescent="0.3">
      <c r="A3802">
        <v>3800</v>
      </c>
      <c r="B3802" t="s">
        <v>83</v>
      </c>
      <c r="C3802" t="s">
        <v>114</v>
      </c>
      <c r="D3802" t="s">
        <v>116</v>
      </c>
      <c r="E3802" t="s">
        <v>100</v>
      </c>
      <c r="F3802" t="s">
        <v>91</v>
      </c>
      <c r="G3802" t="s">
        <v>115</v>
      </c>
      <c r="H3802">
        <v>1956</v>
      </c>
      <c r="I3802">
        <v>168</v>
      </c>
      <c r="J3802">
        <v>14.5</v>
      </c>
      <c r="K3802">
        <v>27</v>
      </c>
      <c r="L3802">
        <v>2025</v>
      </c>
      <c r="M3802">
        <v>14498</v>
      </c>
      <c r="N3802">
        <v>1</v>
      </c>
      <c r="O3802">
        <v>0</v>
      </c>
      <c r="P3802">
        <v>24.24</v>
      </c>
      <c r="Q3802" t="b">
        <f t="shared" si="531"/>
        <v>1</v>
      </c>
      <c r="R3802" t="b">
        <f t="shared" si="532"/>
        <v>0</v>
      </c>
      <c r="S3802" t="b">
        <f t="shared" si="533"/>
        <v>0</v>
      </c>
      <c r="T3802" t="b">
        <f t="shared" si="534"/>
        <v>0</v>
      </c>
      <c r="U3802" t="b">
        <f t="shared" si="535"/>
        <v>0</v>
      </c>
      <c r="V3802" t="b">
        <f t="shared" si="536"/>
        <v>1</v>
      </c>
      <c r="W3802" t="b">
        <f t="shared" si="537"/>
        <v>1</v>
      </c>
      <c r="X3802" t="b">
        <f t="shared" si="538"/>
        <v>1</v>
      </c>
      <c r="Y3802" t="b">
        <f t="shared" si="539"/>
        <v>1</v>
      </c>
    </row>
  </sheetData>
  <mergeCells count="1">
    <mergeCell ref="A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6ABD-1C41-4B64-93D7-EBB467EFFE02}">
  <dimension ref="A1:AD3802"/>
  <sheetViews>
    <sheetView topLeftCell="C3779" workbookViewId="0">
      <selection activeCell="A2" sqref="A2:P3802"/>
    </sheetView>
  </sheetViews>
  <sheetFormatPr defaultRowHeight="14.4" x14ac:dyDescent="0.3"/>
  <cols>
    <col min="8" max="8" width="11.33203125" bestFit="1" customWidth="1"/>
    <col min="9" max="9" width="12" bestFit="1" customWidth="1"/>
    <col min="10" max="10" width="14.21875" bestFit="1" customWidth="1"/>
    <col min="11" max="11" width="23.5546875" bestFit="1" customWidth="1"/>
    <col min="15" max="15" width="16.44140625" bestFit="1" customWidth="1"/>
    <col min="16" max="16" width="17.33203125" bestFit="1" customWidth="1"/>
    <col min="17" max="17" width="17.33203125" customWidth="1"/>
    <col min="23" max="23" width="10.5546875" bestFit="1" customWidth="1"/>
    <col min="25" max="25" width="8.88671875" style="22"/>
  </cols>
  <sheetData>
    <row r="1" spans="1:30" x14ac:dyDescent="0.3">
      <c r="A1" s="22" t="s">
        <v>127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16"/>
    </row>
    <row r="2" spans="1:30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24</v>
      </c>
      <c r="M2" t="s">
        <v>79</v>
      </c>
      <c r="N2" t="s">
        <v>80</v>
      </c>
      <c r="O2" t="s">
        <v>81</v>
      </c>
      <c r="P2" t="s">
        <v>82</v>
      </c>
      <c r="S2" s="10" t="s">
        <v>139</v>
      </c>
      <c r="U2" s="10" t="s">
        <v>140</v>
      </c>
      <c r="W2" s="10" t="s">
        <v>141</v>
      </c>
      <c r="AA2" s="17"/>
      <c r="AB2" s="17" t="s">
        <v>123</v>
      </c>
      <c r="AC2" s="17" t="s">
        <v>142</v>
      </c>
      <c r="AD2" s="17" t="s">
        <v>125</v>
      </c>
    </row>
    <row r="3" spans="1:30" x14ac:dyDescent="0.3">
      <c r="A3">
        <v>1749</v>
      </c>
      <c r="B3" t="s">
        <v>83</v>
      </c>
      <c r="C3" t="s">
        <v>97</v>
      </c>
      <c r="D3" t="s">
        <v>99</v>
      </c>
      <c r="E3" t="s">
        <v>100</v>
      </c>
      <c r="F3" t="s">
        <v>87</v>
      </c>
      <c r="G3" t="s">
        <v>88</v>
      </c>
      <c r="H3">
        <v>1497</v>
      </c>
      <c r="I3">
        <v>89</v>
      </c>
      <c r="J3">
        <v>23.6</v>
      </c>
      <c r="K3">
        <v>9.5</v>
      </c>
      <c r="L3">
        <v>2020</v>
      </c>
      <c r="M3">
        <v>128382</v>
      </c>
      <c r="N3">
        <v>3</v>
      </c>
      <c r="O3">
        <v>0</v>
      </c>
      <c r="P3">
        <v>2.44</v>
      </c>
      <c r="S3" s="11">
        <f>SUMIF(C3:C602,"Altroz",P3:P602)</f>
        <v>3593.4599999999996</v>
      </c>
      <c r="U3" s="11">
        <f>COUNTIF(C3:C602,"Altroz")</f>
        <v>600</v>
      </c>
      <c r="W3" s="11">
        <f>AVERAGEIF(C3:C602,"Altroz",P3:P602)</f>
        <v>5.9890999999999996</v>
      </c>
      <c r="AA3" s="18" t="s">
        <v>97</v>
      </c>
      <c r="AB3" s="11">
        <f>COUNTIF(C3:C602,C3)</f>
        <v>600</v>
      </c>
      <c r="AC3" s="11">
        <f>SUMIF(C3:C3802,C3,P3:P3802)</f>
        <v>3593.4599999999996</v>
      </c>
      <c r="AD3" s="11">
        <f>AVERAGEIF(C3:C3802,C3,P3:P3802)</f>
        <v>5.9890999999999996</v>
      </c>
    </row>
    <row r="4" spans="1:30" x14ac:dyDescent="0.3">
      <c r="A4">
        <v>1676</v>
      </c>
      <c r="B4" t="s">
        <v>83</v>
      </c>
      <c r="C4" t="s">
        <v>97</v>
      </c>
      <c r="D4" t="s">
        <v>99</v>
      </c>
      <c r="E4" t="s">
        <v>100</v>
      </c>
      <c r="F4" t="s">
        <v>87</v>
      </c>
      <c r="G4" t="s">
        <v>88</v>
      </c>
      <c r="H4">
        <v>1497</v>
      </c>
      <c r="I4">
        <v>89</v>
      </c>
      <c r="J4">
        <v>23.6</v>
      </c>
      <c r="K4">
        <v>9.5</v>
      </c>
      <c r="L4">
        <v>2020</v>
      </c>
      <c r="M4">
        <v>106832</v>
      </c>
      <c r="N4">
        <v>1</v>
      </c>
      <c r="O4">
        <v>1</v>
      </c>
      <c r="P4">
        <v>2.82</v>
      </c>
      <c r="AA4" s="18" t="s">
        <v>111</v>
      </c>
      <c r="AB4" s="11">
        <f t="shared" ref="AB4:AB9" si="0">COUNTIF(C4:C603,C4)</f>
        <v>599</v>
      </c>
      <c r="AC4" s="11">
        <f t="shared" ref="AC4:AC9" si="1">SUMIF(C4:C3803,C4,P4:P3803)</f>
        <v>3591.0199999999991</v>
      </c>
      <c r="AD4" s="11">
        <f t="shared" ref="AD4:AD9" si="2">AVERAGEIF(C4:C3803,C4,P4:P3803)</f>
        <v>5.9950250417362252</v>
      </c>
    </row>
    <row r="5" spans="1:30" x14ac:dyDescent="0.3">
      <c r="A5">
        <v>1713</v>
      </c>
      <c r="B5" t="s">
        <v>83</v>
      </c>
      <c r="C5" t="s">
        <v>97</v>
      </c>
      <c r="D5" t="s">
        <v>99</v>
      </c>
      <c r="E5" t="s">
        <v>100</v>
      </c>
      <c r="F5" t="s">
        <v>87</v>
      </c>
      <c r="G5" t="s">
        <v>88</v>
      </c>
      <c r="H5">
        <v>1497</v>
      </c>
      <c r="I5">
        <v>89</v>
      </c>
      <c r="J5">
        <v>23.6</v>
      </c>
      <c r="K5">
        <v>9.5</v>
      </c>
      <c r="L5">
        <v>2020</v>
      </c>
      <c r="M5">
        <v>113106</v>
      </c>
      <c r="N5">
        <v>2</v>
      </c>
      <c r="O5">
        <v>0</v>
      </c>
      <c r="P5">
        <v>3.03</v>
      </c>
      <c r="AA5" s="18" t="s">
        <v>106</v>
      </c>
      <c r="AB5" s="11">
        <f t="shared" si="0"/>
        <v>598</v>
      </c>
      <c r="AC5" s="11">
        <f t="shared" si="1"/>
        <v>3588.1999999999994</v>
      </c>
      <c r="AD5" s="11">
        <f t="shared" si="2"/>
        <v>6.0003344481605341</v>
      </c>
    </row>
    <row r="6" spans="1:30" x14ac:dyDescent="0.3">
      <c r="A6">
        <v>1795</v>
      </c>
      <c r="B6" t="s">
        <v>83</v>
      </c>
      <c r="C6" t="s">
        <v>97</v>
      </c>
      <c r="D6" t="s">
        <v>99</v>
      </c>
      <c r="E6" t="s">
        <v>100</v>
      </c>
      <c r="F6" t="s">
        <v>87</v>
      </c>
      <c r="G6" t="s">
        <v>88</v>
      </c>
      <c r="H6">
        <v>1497</v>
      </c>
      <c r="I6">
        <v>89</v>
      </c>
      <c r="J6">
        <v>23.6</v>
      </c>
      <c r="K6">
        <v>9.5</v>
      </c>
      <c r="L6">
        <v>2020</v>
      </c>
      <c r="M6">
        <v>97273</v>
      </c>
      <c r="N6">
        <v>2</v>
      </c>
      <c r="O6">
        <v>0</v>
      </c>
      <c r="P6">
        <v>3.15</v>
      </c>
      <c r="AA6" s="18" t="s">
        <v>101</v>
      </c>
      <c r="AB6" s="11">
        <f t="shared" si="0"/>
        <v>597</v>
      </c>
      <c r="AC6" s="11">
        <f t="shared" si="1"/>
        <v>3585.1699999999992</v>
      </c>
      <c r="AD6" s="11">
        <f t="shared" si="2"/>
        <v>6.005309882747067</v>
      </c>
    </row>
    <row r="7" spans="1:30" x14ac:dyDescent="0.3">
      <c r="A7">
        <v>1765</v>
      </c>
      <c r="B7" t="s">
        <v>83</v>
      </c>
      <c r="C7" t="s">
        <v>97</v>
      </c>
      <c r="D7" t="s">
        <v>99</v>
      </c>
      <c r="E7" t="s">
        <v>100</v>
      </c>
      <c r="F7" t="s">
        <v>87</v>
      </c>
      <c r="G7" t="s">
        <v>88</v>
      </c>
      <c r="H7">
        <v>1497</v>
      </c>
      <c r="I7">
        <v>89</v>
      </c>
      <c r="J7">
        <v>23.6</v>
      </c>
      <c r="K7">
        <v>9.5</v>
      </c>
      <c r="L7">
        <v>2020</v>
      </c>
      <c r="M7">
        <v>52884</v>
      </c>
      <c r="N7">
        <v>3</v>
      </c>
      <c r="O7">
        <v>0</v>
      </c>
      <c r="P7">
        <v>3.18</v>
      </c>
      <c r="AA7" s="18" t="s">
        <v>114</v>
      </c>
      <c r="AB7" s="11">
        <f t="shared" si="0"/>
        <v>596</v>
      </c>
      <c r="AC7" s="11">
        <f t="shared" si="1"/>
        <v>3582.0199999999991</v>
      </c>
      <c r="AD7" s="11">
        <f t="shared" si="2"/>
        <v>6.0101006711409379</v>
      </c>
    </row>
    <row r="8" spans="1:30" x14ac:dyDescent="0.3">
      <c r="A8">
        <v>1799</v>
      </c>
      <c r="B8" t="s">
        <v>83</v>
      </c>
      <c r="C8" t="s">
        <v>97</v>
      </c>
      <c r="D8" t="s">
        <v>99</v>
      </c>
      <c r="E8" t="s">
        <v>100</v>
      </c>
      <c r="F8" t="s">
        <v>87</v>
      </c>
      <c r="G8" t="s">
        <v>88</v>
      </c>
      <c r="H8">
        <v>1497</v>
      </c>
      <c r="I8">
        <v>89</v>
      </c>
      <c r="J8">
        <v>23.6</v>
      </c>
      <c r="K8">
        <v>9.5</v>
      </c>
      <c r="L8">
        <v>2020</v>
      </c>
      <c r="M8">
        <v>117921</v>
      </c>
      <c r="N8">
        <v>1</v>
      </c>
      <c r="O8">
        <v>0</v>
      </c>
      <c r="P8">
        <v>3.28</v>
      </c>
      <c r="AA8" s="18" t="s">
        <v>84</v>
      </c>
      <c r="AB8" s="11">
        <f t="shared" si="0"/>
        <v>595</v>
      </c>
      <c r="AC8" s="11">
        <f t="shared" si="1"/>
        <v>3578.8399999999992</v>
      </c>
      <c r="AD8" s="11">
        <f t="shared" si="2"/>
        <v>6.0148571428571413</v>
      </c>
    </row>
    <row r="9" spans="1:30" x14ac:dyDescent="0.3">
      <c r="A9">
        <v>1721</v>
      </c>
      <c r="B9" t="s">
        <v>83</v>
      </c>
      <c r="C9" t="s">
        <v>97</v>
      </c>
      <c r="D9" t="s">
        <v>99</v>
      </c>
      <c r="E9" t="s">
        <v>100</v>
      </c>
      <c r="F9" t="s">
        <v>87</v>
      </c>
      <c r="G9" t="s">
        <v>88</v>
      </c>
      <c r="H9">
        <v>1497</v>
      </c>
      <c r="I9">
        <v>89</v>
      </c>
      <c r="J9">
        <v>23.6</v>
      </c>
      <c r="K9">
        <v>9.5</v>
      </c>
      <c r="L9">
        <v>2020</v>
      </c>
      <c r="M9">
        <v>98408</v>
      </c>
      <c r="N9">
        <v>2</v>
      </c>
      <c r="O9">
        <v>0</v>
      </c>
      <c r="P9">
        <v>3.3</v>
      </c>
      <c r="AA9" s="18" t="s">
        <v>143</v>
      </c>
      <c r="AB9" s="11">
        <f t="shared" si="0"/>
        <v>594</v>
      </c>
      <c r="AC9" s="11">
        <f t="shared" si="1"/>
        <v>3575.559999999999</v>
      </c>
      <c r="AD9" s="11">
        <f t="shared" si="2"/>
        <v>6.0194612794612778</v>
      </c>
    </row>
    <row r="10" spans="1:30" x14ac:dyDescent="0.3">
      <c r="A10">
        <v>1670</v>
      </c>
      <c r="B10" t="s">
        <v>83</v>
      </c>
      <c r="C10" t="s">
        <v>97</v>
      </c>
      <c r="D10" t="s">
        <v>99</v>
      </c>
      <c r="E10" t="s">
        <v>100</v>
      </c>
      <c r="F10" t="s">
        <v>87</v>
      </c>
      <c r="G10" t="s">
        <v>88</v>
      </c>
      <c r="H10">
        <v>1497</v>
      </c>
      <c r="I10">
        <v>89</v>
      </c>
      <c r="J10">
        <v>23.6</v>
      </c>
      <c r="K10">
        <v>9.5</v>
      </c>
      <c r="L10">
        <v>2020</v>
      </c>
      <c r="M10">
        <v>83609</v>
      </c>
      <c r="N10">
        <v>3</v>
      </c>
      <c r="O10">
        <v>0</v>
      </c>
      <c r="P10">
        <v>3.39</v>
      </c>
    </row>
    <row r="11" spans="1:30" x14ac:dyDescent="0.3">
      <c r="A11">
        <v>1735</v>
      </c>
      <c r="B11" t="s">
        <v>83</v>
      </c>
      <c r="C11" t="s">
        <v>97</v>
      </c>
      <c r="D11" t="s">
        <v>99</v>
      </c>
      <c r="E11" t="s">
        <v>100</v>
      </c>
      <c r="F11" t="s">
        <v>87</v>
      </c>
      <c r="G11" t="s">
        <v>88</v>
      </c>
      <c r="H11">
        <v>1497</v>
      </c>
      <c r="I11">
        <v>89</v>
      </c>
      <c r="J11">
        <v>23.6</v>
      </c>
      <c r="K11">
        <v>9.5</v>
      </c>
      <c r="L11">
        <v>2020</v>
      </c>
      <c r="M11">
        <v>74583</v>
      </c>
      <c r="N11">
        <v>2</v>
      </c>
      <c r="O11">
        <v>0</v>
      </c>
      <c r="P11">
        <v>3.4</v>
      </c>
    </row>
    <row r="12" spans="1:30" x14ac:dyDescent="0.3">
      <c r="A12">
        <v>1646</v>
      </c>
      <c r="B12" t="s">
        <v>83</v>
      </c>
      <c r="C12" t="s">
        <v>97</v>
      </c>
      <c r="D12" t="s">
        <v>99</v>
      </c>
      <c r="E12" t="s">
        <v>100</v>
      </c>
      <c r="F12" t="s">
        <v>87</v>
      </c>
      <c r="G12" t="s">
        <v>88</v>
      </c>
      <c r="H12">
        <v>1497</v>
      </c>
      <c r="I12">
        <v>89</v>
      </c>
      <c r="J12">
        <v>23.6</v>
      </c>
      <c r="K12">
        <v>9.5</v>
      </c>
      <c r="L12">
        <v>2020</v>
      </c>
      <c r="M12">
        <v>100182</v>
      </c>
      <c r="N12">
        <v>2</v>
      </c>
      <c r="O12">
        <v>0</v>
      </c>
      <c r="P12">
        <v>3.46</v>
      </c>
    </row>
    <row r="13" spans="1:30" x14ac:dyDescent="0.3">
      <c r="A13">
        <v>1730</v>
      </c>
      <c r="B13" t="s">
        <v>83</v>
      </c>
      <c r="C13" t="s">
        <v>97</v>
      </c>
      <c r="D13" t="s">
        <v>99</v>
      </c>
      <c r="E13" t="s">
        <v>100</v>
      </c>
      <c r="F13" t="s">
        <v>87</v>
      </c>
      <c r="G13" t="s">
        <v>88</v>
      </c>
      <c r="H13">
        <v>1497</v>
      </c>
      <c r="I13">
        <v>89</v>
      </c>
      <c r="J13">
        <v>23.6</v>
      </c>
      <c r="K13">
        <v>9.5</v>
      </c>
      <c r="L13">
        <v>2020</v>
      </c>
      <c r="M13">
        <v>89403</v>
      </c>
      <c r="N13">
        <v>1</v>
      </c>
      <c r="O13">
        <v>0</v>
      </c>
      <c r="P13">
        <v>3.62</v>
      </c>
    </row>
    <row r="14" spans="1:30" x14ac:dyDescent="0.3">
      <c r="A14">
        <v>1726</v>
      </c>
      <c r="B14" t="s">
        <v>83</v>
      </c>
      <c r="C14" t="s">
        <v>97</v>
      </c>
      <c r="D14" t="s">
        <v>99</v>
      </c>
      <c r="E14" t="s">
        <v>100</v>
      </c>
      <c r="F14" t="s">
        <v>87</v>
      </c>
      <c r="G14" t="s">
        <v>88</v>
      </c>
      <c r="H14">
        <v>1497</v>
      </c>
      <c r="I14">
        <v>89</v>
      </c>
      <c r="J14">
        <v>23.6</v>
      </c>
      <c r="K14">
        <v>9.5</v>
      </c>
      <c r="L14">
        <v>2020</v>
      </c>
      <c r="M14">
        <v>124633</v>
      </c>
      <c r="N14">
        <v>1</v>
      </c>
      <c r="O14">
        <v>0</v>
      </c>
      <c r="P14">
        <v>3.64</v>
      </c>
    </row>
    <row r="15" spans="1:30" x14ac:dyDescent="0.3">
      <c r="A15">
        <v>1601</v>
      </c>
      <c r="B15" t="s">
        <v>83</v>
      </c>
      <c r="C15" t="s">
        <v>97</v>
      </c>
      <c r="D15" t="s">
        <v>99</v>
      </c>
      <c r="E15" t="s">
        <v>100</v>
      </c>
      <c r="F15" t="s">
        <v>87</v>
      </c>
      <c r="G15" t="s">
        <v>88</v>
      </c>
      <c r="H15">
        <v>1497</v>
      </c>
      <c r="I15">
        <v>89</v>
      </c>
      <c r="J15">
        <v>23.6</v>
      </c>
      <c r="K15">
        <v>9.5</v>
      </c>
      <c r="L15">
        <v>2020</v>
      </c>
      <c r="M15">
        <v>122767</v>
      </c>
      <c r="N15">
        <v>1</v>
      </c>
      <c r="O15">
        <v>0</v>
      </c>
      <c r="P15">
        <v>3.73</v>
      </c>
    </row>
    <row r="16" spans="1:30" x14ac:dyDescent="0.3">
      <c r="A16">
        <v>1793</v>
      </c>
      <c r="B16" t="s">
        <v>83</v>
      </c>
      <c r="C16" t="s">
        <v>97</v>
      </c>
      <c r="D16" t="s">
        <v>99</v>
      </c>
      <c r="E16" t="s">
        <v>100</v>
      </c>
      <c r="F16" t="s">
        <v>87</v>
      </c>
      <c r="G16" t="s">
        <v>88</v>
      </c>
      <c r="H16">
        <v>1497</v>
      </c>
      <c r="I16">
        <v>89</v>
      </c>
      <c r="J16">
        <v>23.6</v>
      </c>
      <c r="K16">
        <v>9.5</v>
      </c>
      <c r="L16">
        <v>2020</v>
      </c>
      <c r="M16">
        <v>64556</v>
      </c>
      <c r="N16">
        <v>2</v>
      </c>
      <c r="O16">
        <v>0</v>
      </c>
      <c r="P16">
        <v>3.73</v>
      </c>
    </row>
    <row r="17" spans="1:16" x14ac:dyDescent="0.3">
      <c r="A17">
        <v>1732</v>
      </c>
      <c r="B17" t="s">
        <v>83</v>
      </c>
      <c r="C17" t="s">
        <v>97</v>
      </c>
      <c r="D17" t="s">
        <v>99</v>
      </c>
      <c r="E17" t="s">
        <v>100</v>
      </c>
      <c r="F17" t="s">
        <v>87</v>
      </c>
      <c r="G17" t="s">
        <v>88</v>
      </c>
      <c r="H17">
        <v>1497</v>
      </c>
      <c r="I17">
        <v>89</v>
      </c>
      <c r="J17">
        <v>23.6</v>
      </c>
      <c r="K17">
        <v>9.5</v>
      </c>
      <c r="L17">
        <v>2020</v>
      </c>
      <c r="M17">
        <v>116130</v>
      </c>
      <c r="N17">
        <v>1</v>
      </c>
      <c r="O17">
        <v>0</v>
      </c>
      <c r="P17">
        <v>3.77</v>
      </c>
    </row>
    <row r="18" spans="1:16" x14ac:dyDescent="0.3">
      <c r="A18">
        <v>1766</v>
      </c>
      <c r="B18" t="s">
        <v>83</v>
      </c>
      <c r="C18" t="s">
        <v>97</v>
      </c>
      <c r="D18" t="s">
        <v>99</v>
      </c>
      <c r="E18" t="s">
        <v>100</v>
      </c>
      <c r="F18" t="s">
        <v>87</v>
      </c>
      <c r="G18" t="s">
        <v>88</v>
      </c>
      <c r="H18">
        <v>1497</v>
      </c>
      <c r="I18">
        <v>89</v>
      </c>
      <c r="J18">
        <v>23.6</v>
      </c>
      <c r="K18">
        <v>9.5</v>
      </c>
      <c r="L18">
        <v>2020</v>
      </c>
      <c r="M18">
        <v>118230</v>
      </c>
      <c r="N18">
        <v>1</v>
      </c>
      <c r="O18">
        <v>0</v>
      </c>
      <c r="P18">
        <v>3.8</v>
      </c>
    </row>
    <row r="19" spans="1:16" x14ac:dyDescent="0.3">
      <c r="A19">
        <v>1682</v>
      </c>
      <c r="B19" t="s">
        <v>83</v>
      </c>
      <c r="C19" t="s">
        <v>97</v>
      </c>
      <c r="D19" t="s">
        <v>99</v>
      </c>
      <c r="E19" t="s">
        <v>100</v>
      </c>
      <c r="F19" t="s">
        <v>87</v>
      </c>
      <c r="G19" t="s">
        <v>88</v>
      </c>
      <c r="H19">
        <v>1497</v>
      </c>
      <c r="I19">
        <v>89</v>
      </c>
      <c r="J19">
        <v>23.6</v>
      </c>
      <c r="K19">
        <v>9.5</v>
      </c>
      <c r="L19">
        <v>2020</v>
      </c>
      <c r="M19">
        <v>111175</v>
      </c>
      <c r="N19">
        <v>1</v>
      </c>
      <c r="O19">
        <v>0</v>
      </c>
      <c r="P19">
        <v>3.88</v>
      </c>
    </row>
    <row r="20" spans="1:16" x14ac:dyDescent="0.3">
      <c r="A20">
        <v>1684</v>
      </c>
      <c r="B20" t="s">
        <v>83</v>
      </c>
      <c r="C20" t="s">
        <v>97</v>
      </c>
      <c r="D20" t="s">
        <v>99</v>
      </c>
      <c r="E20" t="s">
        <v>100</v>
      </c>
      <c r="F20" t="s">
        <v>87</v>
      </c>
      <c r="G20" t="s">
        <v>88</v>
      </c>
      <c r="H20">
        <v>1497</v>
      </c>
      <c r="I20">
        <v>89</v>
      </c>
      <c r="J20">
        <v>23.6</v>
      </c>
      <c r="K20">
        <v>9.5</v>
      </c>
      <c r="L20">
        <v>2020</v>
      </c>
      <c r="M20">
        <v>87894</v>
      </c>
      <c r="N20">
        <v>1</v>
      </c>
      <c r="O20">
        <v>0</v>
      </c>
      <c r="P20">
        <v>4.0999999999999996</v>
      </c>
    </row>
    <row r="21" spans="1:16" x14ac:dyDescent="0.3">
      <c r="A21">
        <v>1780</v>
      </c>
      <c r="B21" t="s">
        <v>83</v>
      </c>
      <c r="C21" t="s">
        <v>97</v>
      </c>
      <c r="D21" t="s">
        <v>99</v>
      </c>
      <c r="E21" t="s">
        <v>100</v>
      </c>
      <c r="F21" t="s">
        <v>87</v>
      </c>
      <c r="G21" t="s">
        <v>88</v>
      </c>
      <c r="H21">
        <v>1497</v>
      </c>
      <c r="I21">
        <v>89</v>
      </c>
      <c r="J21">
        <v>23.6</v>
      </c>
      <c r="K21">
        <v>9.5</v>
      </c>
      <c r="L21">
        <v>2020</v>
      </c>
      <c r="M21">
        <v>55735</v>
      </c>
      <c r="N21">
        <v>2</v>
      </c>
      <c r="O21">
        <v>0</v>
      </c>
      <c r="P21">
        <v>4.13</v>
      </c>
    </row>
    <row r="22" spans="1:16" x14ac:dyDescent="0.3">
      <c r="A22">
        <v>1782</v>
      </c>
      <c r="B22" t="s">
        <v>83</v>
      </c>
      <c r="C22" t="s">
        <v>97</v>
      </c>
      <c r="D22" t="s">
        <v>99</v>
      </c>
      <c r="E22" t="s">
        <v>100</v>
      </c>
      <c r="F22" t="s">
        <v>87</v>
      </c>
      <c r="G22" t="s">
        <v>88</v>
      </c>
      <c r="H22">
        <v>1497</v>
      </c>
      <c r="I22">
        <v>89</v>
      </c>
      <c r="J22">
        <v>23.6</v>
      </c>
      <c r="K22">
        <v>9.5</v>
      </c>
      <c r="L22">
        <v>2020</v>
      </c>
      <c r="M22">
        <v>80473</v>
      </c>
      <c r="N22">
        <v>1</v>
      </c>
      <c r="O22">
        <v>0</v>
      </c>
      <c r="P22">
        <v>4.2</v>
      </c>
    </row>
    <row r="23" spans="1:16" x14ac:dyDescent="0.3">
      <c r="A23">
        <v>1779</v>
      </c>
      <c r="B23" t="s">
        <v>83</v>
      </c>
      <c r="C23" t="s">
        <v>97</v>
      </c>
      <c r="D23" t="s">
        <v>99</v>
      </c>
      <c r="E23" t="s">
        <v>100</v>
      </c>
      <c r="F23" t="s">
        <v>87</v>
      </c>
      <c r="G23" t="s">
        <v>88</v>
      </c>
      <c r="H23">
        <v>1497</v>
      </c>
      <c r="I23">
        <v>89</v>
      </c>
      <c r="J23">
        <v>23.6</v>
      </c>
      <c r="K23">
        <v>9.5</v>
      </c>
      <c r="L23">
        <v>2020</v>
      </c>
      <c r="M23">
        <v>63157</v>
      </c>
      <c r="N23">
        <v>1</v>
      </c>
      <c r="O23">
        <v>0</v>
      </c>
      <c r="P23">
        <v>4.22</v>
      </c>
    </row>
    <row r="24" spans="1:16" x14ac:dyDescent="0.3">
      <c r="A24">
        <v>1691</v>
      </c>
      <c r="B24" t="s">
        <v>83</v>
      </c>
      <c r="C24" t="s">
        <v>97</v>
      </c>
      <c r="D24" t="s">
        <v>99</v>
      </c>
      <c r="E24" t="s">
        <v>100</v>
      </c>
      <c r="F24" t="s">
        <v>87</v>
      </c>
      <c r="G24" t="s">
        <v>88</v>
      </c>
      <c r="H24">
        <v>1497</v>
      </c>
      <c r="I24">
        <v>89</v>
      </c>
      <c r="J24">
        <v>23.6</v>
      </c>
      <c r="K24">
        <v>9.5</v>
      </c>
      <c r="L24">
        <v>2021</v>
      </c>
      <c r="M24">
        <v>92004</v>
      </c>
      <c r="N24">
        <v>3</v>
      </c>
      <c r="O24">
        <v>0</v>
      </c>
      <c r="P24">
        <v>3.48</v>
      </c>
    </row>
    <row r="25" spans="1:16" x14ac:dyDescent="0.3">
      <c r="A25">
        <v>1759</v>
      </c>
      <c r="B25" t="s">
        <v>83</v>
      </c>
      <c r="C25" t="s">
        <v>97</v>
      </c>
      <c r="D25" t="s">
        <v>99</v>
      </c>
      <c r="E25" t="s">
        <v>100</v>
      </c>
      <c r="F25" t="s">
        <v>87</v>
      </c>
      <c r="G25" t="s">
        <v>88</v>
      </c>
      <c r="H25">
        <v>1497</v>
      </c>
      <c r="I25">
        <v>89</v>
      </c>
      <c r="J25">
        <v>23.6</v>
      </c>
      <c r="K25">
        <v>9.5</v>
      </c>
      <c r="L25">
        <v>2021</v>
      </c>
      <c r="M25">
        <v>107472</v>
      </c>
      <c r="N25">
        <v>2</v>
      </c>
      <c r="O25">
        <v>0</v>
      </c>
      <c r="P25">
        <v>3.74</v>
      </c>
    </row>
    <row r="26" spans="1:16" x14ac:dyDescent="0.3">
      <c r="A26">
        <v>1778</v>
      </c>
      <c r="B26" t="s">
        <v>83</v>
      </c>
      <c r="C26" t="s">
        <v>97</v>
      </c>
      <c r="D26" t="s">
        <v>99</v>
      </c>
      <c r="E26" t="s">
        <v>100</v>
      </c>
      <c r="F26" t="s">
        <v>87</v>
      </c>
      <c r="G26" t="s">
        <v>88</v>
      </c>
      <c r="H26">
        <v>1497</v>
      </c>
      <c r="I26">
        <v>89</v>
      </c>
      <c r="J26">
        <v>23.6</v>
      </c>
      <c r="K26">
        <v>9.5</v>
      </c>
      <c r="L26">
        <v>2021</v>
      </c>
      <c r="M26">
        <v>49221</v>
      </c>
      <c r="N26">
        <v>2</v>
      </c>
      <c r="O26">
        <v>1</v>
      </c>
      <c r="P26">
        <v>3.87</v>
      </c>
    </row>
    <row r="27" spans="1:16" x14ac:dyDescent="0.3">
      <c r="A27">
        <v>1607</v>
      </c>
      <c r="B27" t="s">
        <v>83</v>
      </c>
      <c r="C27" t="s">
        <v>97</v>
      </c>
      <c r="D27" t="s">
        <v>99</v>
      </c>
      <c r="E27" t="s">
        <v>100</v>
      </c>
      <c r="F27" t="s">
        <v>87</v>
      </c>
      <c r="G27" t="s">
        <v>88</v>
      </c>
      <c r="H27">
        <v>1497</v>
      </c>
      <c r="I27">
        <v>89</v>
      </c>
      <c r="J27">
        <v>23.6</v>
      </c>
      <c r="K27">
        <v>9.5</v>
      </c>
      <c r="L27">
        <v>2021</v>
      </c>
      <c r="M27">
        <v>98710</v>
      </c>
      <c r="N27">
        <v>2</v>
      </c>
      <c r="O27">
        <v>0</v>
      </c>
      <c r="P27">
        <v>3.91</v>
      </c>
    </row>
    <row r="28" spans="1:16" x14ac:dyDescent="0.3">
      <c r="A28">
        <v>1666</v>
      </c>
      <c r="B28" t="s">
        <v>83</v>
      </c>
      <c r="C28" t="s">
        <v>97</v>
      </c>
      <c r="D28" t="s">
        <v>99</v>
      </c>
      <c r="E28" t="s">
        <v>100</v>
      </c>
      <c r="F28" t="s">
        <v>87</v>
      </c>
      <c r="G28" t="s">
        <v>88</v>
      </c>
      <c r="H28">
        <v>1497</v>
      </c>
      <c r="I28">
        <v>89</v>
      </c>
      <c r="J28">
        <v>23.6</v>
      </c>
      <c r="K28">
        <v>9.5</v>
      </c>
      <c r="L28">
        <v>2021</v>
      </c>
      <c r="M28">
        <v>100478</v>
      </c>
      <c r="N28">
        <v>1</v>
      </c>
      <c r="O28">
        <v>0</v>
      </c>
      <c r="P28">
        <v>4.1900000000000004</v>
      </c>
    </row>
    <row r="29" spans="1:16" x14ac:dyDescent="0.3">
      <c r="A29">
        <v>1634</v>
      </c>
      <c r="B29" t="s">
        <v>83</v>
      </c>
      <c r="C29" t="s">
        <v>97</v>
      </c>
      <c r="D29" t="s">
        <v>99</v>
      </c>
      <c r="E29" t="s">
        <v>100</v>
      </c>
      <c r="F29" t="s">
        <v>87</v>
      </c>
      <c r="G29" t="s">
        <v>88</v>
      </c>
      <c r="H29">
        <v>1497</v>
      </c>
      <c r="I29">
        <v>89</v>
      </c>
      <c r="J29">
        <v>23.6</v>
      </c>
      <c r="K29">
        <v>9.5</v>
      </c>
      <c r="L29">
        <v>2021</v>
      </c>
      <c r="M29">
        <v>97044</v>
      </c>
      <c r="N29">
        <v>1</v>
      </c>
      <c r="O29">
        <v>0</v>
      </c>
      <c r="P29">
        <v>4.26</v>
      </c>
    </row>
    <row r="30" spans="1:16" x14ac:dyDescent="0.3">
      <c r="A30">
        <v>1770</v>
      </c>
      <c r="B30" t="s">
        <v>83</v>
      </c>
      <c r="C30" t="s">
        <v>97</v>
      </c>
      <c r="D30" t="s">
        <v>99</v>
      </c>
      <c r="E30" t="s">
        <v>100</v>
      </c>
      <c r="F30" t="s">
        <v>87</v>
      </c>
      <c r="G30" t="s">
        <v>88</v>
      </c>
      <c r="H30">
        <v>1497</v>
      </c>
      <c r="I30">
        <v>89</v>
      </c>
      <c r="J30">
        <v>23.6</v>
      </c>
      <c r="K30">
        <v>9.5</v>
      </c>
      <c r="L30">
        <v>2021</v>
      </c>
      <c r="M30">
        <v>70168</v>
      </c>
      <c r="N30">
        <v>2</v>
      </c>
      <c r="O30">
        <v>0</v>
      </c>
      <c r="P30">
        <v>4.26</v>
      </c>
    </row>
    <row r="31" spans="1:16" x14ac:dyDescent="0.3">
      <c r="A31">
        <v>1794</v>
      </c>
      <c r="B31" t="s">
        <v>83</v>
      </c>
      <c r="C31" t="s">
        <v>97</v>
      </c>
      <c r="D31" t="s">
        <v>99</v>
      </c>
      <c r="E31" t="s">
        <v>100</v>
      </c>
      <c r="F31" t="s">
        <v>87</v>
      </c>
      <c r="G31" t="s">
        <v>88</v>
      </c>
      <c r="H31">
        <v>1497</v>
      </c>
      <c r="I31">
        <v>89</v>
      </c>
      <c r="J31">
        <v>23.6</v>
      </c>
      <c r="K31">
        <v>9.5</v>
      </c>
      <c r="L31">
        <v>2021</v>
      </c>
      <c r="M31">
        <v>103073</v>
      </c>
      <c r="N31">
        <v>2</v>
      </c>
      <c r="O31">
        <v>0</v>
      </c>
      <c r="P31">
        <v>4.29</v>
      </c>
    </row>
    <row r="32" spans="1:16" x14ac:dyDescent="0.3">
      <c r="A32">
        <v>1757</v>
      </c>
      <c r="B32" t="s">
        <v>83</v>
      </c>
      <c r="C32" t="s">
        <v>97</v>
      </c>
      <c r="D32" t="s">
        <v>99</v>
      </c>
      <c r="E32" t="s">
        <v>100</v>
      </c>
      <c r="F32" t="s">
        <v>87</v>
      </c>
      <c r="G32" t="s">
        <v>88</v>
      </c>
      <c r="H32">
        <v>1497</v>
      </c>
      <c r="I32">
        <v>89</v>
      </c>
      <c r="J32">
        <v>23.6</v>
      </c>
      <c r="K32">
        <v>9.5</v>
      </c>
      <c r="L32">
        <v>2021</v>
      </c>
      <c r="M32">
        <v>89669</v>
      </c>
      <c r="N32">
        <v>1</v>
      </c>
      <c r="O32">
        <v>0</v>
      </c>
      <c r="P32">
        <v>4.32</v>
      </c>
    </row>
    <row r="33" spans="1:16" x14ac:dyDescent="0.3">
      <c r="A33">
        <v>1643</v>
      </c>
      <c r="B33" t="s">
        <v>83</v>
      </c>
      <c r="C33" t="s">
        <v>97</v>
      </c>
      <c r="D33" t="s">
        <v>99</v>
      </c>
      <c r="E33" t="s">
        <v>100</v>
      </c>
      <c r="F33" t="s">
        <v>87</v>
      </c>
      <c r="G33" t="s">
        <v>88</v>
      </c>
      <c r="H33">
        <v>1497</v>
      </c>
      <c r="I33">
        <v>89</v>
      </c>
      <c r="J33">
        <v>23.6</v>
      </c>
      <c r="K33">
        <v>9.5</v>
      </c>
      <c r="L33">
        <v>2021</v>
      </c>
      <c r="M33">
        <v>51555</v>
      </c>
      <c r="N33">
        <v>1</v>
      </c>
      <c r="O33">
        <v>1</v>
      </c>
      <c r="P33">
        <v>4.3600000000000003</v>
      </c>
    </row>
    <row r="34" spans="1:16" x14ac:dyDescent="0.3">
      <c r="A34">
        <v>1612</v>
      </c>
      <c r="B34" t="s">
        <v>83</v>
      </c>
      <c r="C34" t="s">
        <v>97</v>
      </c>
      <c r="D34" t="s">
        <v>99</v>
      </c>
      <c r="E34" t="s">
        <v>100</v>
      </c>
      <c r="F34" t="s">
        <v>87</v>
      </c>
      <c r="G34" t="s">
        <v>88</v>
      </c>
      <c r="H34">
        <v>1497</v>
      </c>
      <c r="I34">
        <v>89</v>
      </c>
      <c r="J34">
        <v>23.6</v>
      </c>
      <c r="K34">
        <v>9.5</v>
      </c>
      <c r="L34">
        <v>2021</v>
      </c>
      <c r="M34">
        <v>96933</v>
      </c>
      <c r="N34">
        <v>2</v>
      </c>
      <c r="O34">
        <v>0</v>
      </c>
      <c r="P34">
        <v>4.37</v>
      </c>
    </row>
    <row r="35" spans="1:16" x14ac:dyDescent="0.3">
      <c r="A35">
        <v>1789</v>
      </c>
      <c r="B35" t="s">
        <v>83</v>
      </c>
      <c r="C35" t="s">
        <v>97</v>
      </c>
      <c r="D35" t="s">
        <v>99</v>
      </c>
      <c r="E35" t="s">
        <v>100</v>
      </c>
      <c r="F35" t="s">
        <v>87</v>
      </c>
      <c r="G35" t="s">
        <v>88</v>
      </c>
      <c r="H35">
        <v>1497</v>
      </c>
      <c r="I35">
        <v>89</v>
      </c>
      <c r="J35">
        <v>23.6</v>
      </c>
      <c r="K35">
        <v>9.5</v>
      </c>
      <c r="L35">
        <v>2021</v>
      </c>
      <c r="M35">
        <v>81528</v>
      </c>
      <c r="N35">
        <v>2</v>
      </c>
      <c r="O35">
        <v>0</v>
      </c>
      <c r="P35">
        <v>4.3899999999999997</v>
      </c>
    </row>
    <row r="36" spans="1:16" x14ac:dyDescent="0.3">
      <c r="A36">
        <v>1716</v>
      </c>
      <c r="B36" t="s">
        <v>83</v>
      </c>
      <c r="C36" t="s">
        <v>97</v>
      </c>
      <c r="D36" t="s">
        <v>99</v>
      </c>
      <c r="E36" t="s">
        <v>100</v>
      </c>
      <c r="F36" t="s">
        <v>87</v>
      </c>
      <c r="G36" t="s">
        <v>88</v>
      </c>
      <c r="H36">
        <v>1497</v>
      </c>
      <c r="I36">
        <v>89</v>
      </c>
      <c r="J36">
        <v>23.6</v>
      </c>
      <c r="K36">
        <v>9.5</v>
      </c>
      <c r="L36">
        <v>2021</v>
      </c>
      <c r="M36">
        <v>91738</v>
      </c>
      <c r="N36">
        <v>1</v>
      </c>
      <c r="O36">
        <v>0</v>
      </c>
      <c r="P36">
        <v>4.4000000000000004</v>
      </c>
    </row>
    <row r="37" spans="1:16" x14ac:dyDescent="0.3">
      <c r="A37">
        <v>1706</v>
      </c>
      <c r="B37" t="s">
        <v>83</v>
      </c>
      <c r="C37" t="s">
        <v>97</v>
      </c>
      <c r="D37" t="s">
        <v>99</v>
      </c>
      <c r="E37" t="s">
        <v>100</v>
      </c>
      <c r="F37" t="s">
        <v>87</v>
      </c>
      <c r="G37" t="s">
        <v>88</v>
      </c>
      <c r="H37">
        <v>1497</v>
      </c>
      <c r="I37">
        <v>89</v>
      </c>
      <c r="J37">
        <v>23.6</v>
      </c>
      <c r="K37">
        <v>9.5</v>
      </c>
      <c r="L37">
        <v>2021</v>
      </c>
      <c r="M37">
        <v>107876</v>
      </c>
      <c r="N37">
        <v>1</v>
      </c>
      <c r="O37">
        <v>0</v>
      </c>
      <c r="P37">
        <v>4.49</v>
      </c>
    </row>
    <row r="38" spans="1:16" x14ac:dyDescent="0.3">
      <c r="A38">
        <v>1630</v>
      </c>
      <c r="B38" t="s">
        <v>83</v>
      </c>
      <c r="C38" t="s">
        <v>97</v>
      </c>
      <c r="D38" t="s">
        <v>99</v>
      </c>
      <c r="E38" t="s">
        <v>100</v>
      </c>
      <c r="F38" t="s">
        <v>87</v>
      </c>
      <c r="G38" t="s">
        <v>88</v>
      </c>
      <c r="H38">
        <v>1497</v>
      </c>
      <c r="I38">
        <v>89</v>
      </c>
      <c r="J38">
        <v>23.6</v>
      </c>
      <c r="K38">
        <v>9.5</v>
      </c>
      <c r="L38">
        <v>2021</v>
      </c>
      <c r="M38">
        <v>88934</v>
      </c>
      <c r="N38">
        <v>2</v>
      </c>
      <c r="O38">
        <v>0</v>
      </c>
      <c r="P38">
        <v>4.53</v>
      </c>
    </row>
    <row r="39" spans="1:16" x14ac:dyDescent="0.3">
      <c r="A39">
        <v>1723</v>
      </c>
      <c r="B39" t="s">
        <v>83</v>
      </c>
      <c r="C39" t="s">
        <v>97</v>
      </c>
      <c r="D39" t="s">
        <v>99</v>
      </c>
      <c r="E39" t="s">
        <v>100</v>
      </c>
      <c r="F39" t="s">
        <v>87</v>
      </c>
      <c r="G39" t="s">
        <v>88</v>
      </c>
      <c r="H39">
        <v>1497</v>
      </c>
      <c r="I39">
        <v>89</v>
      </c>
      <c r="J39">
        <v>23.6</v>
      </c>
      <c r="K39">
        <v>9.5</v>
      </c>
      <c r="L39">
        <v>2021</v>
      </c>
      <c r="M39">
        <v>85060</v>
      </c>
      <c r="N39">
        <v>1</v>
      </c>
      <c r="O39">
        <v>0</v>
      </c>
      <c r="P39">
        <v>4.58</v>
      </c>
    </row>
    <row r="40" spans="1:16" x14ac:dyDescent="0.3">
      <c r="A40">
        <v>1617</v>
      </c>
      <c r="B40" t="s">
        <v>83</v>
      </c>
      <c r="C40" t="s">
        <v>97</v>
      </c>
      <c r="D40" t="s">
        <v>99</v>
      </c>
      <c r="E40" t="s">
        <v>100</v>
      </c>
      <c r="F40" t="s">
        <v>87</v>
      </c>
      <c r="G40" t="s">
        <v>88</v>
      </c>
      <c r="H40">
        <v>1497</v>
      </c>
      <c r="I40">
        <v>89</v>
      </c>
      <c r="J40">
        <v>23.6</v>
      </c>
      <c r="K40">
        <v>9.5</v>
      </c>
      <c r="L40">
        <v>2021</v>
      </c>
      <c r="M40">
        <v>56895</v>
      </c>
      <c r="N40">
        <v>2</v>
      </c>
      <c r="O40">
        <v>0</v>
      </c>
      <c r="P40">
        <v>4.6100000000000003</v>
      </c>
    </row>
    <row r="41" spans="1:16" x14ac:dyDescent="0.3">
      <c r="A41">
        <v>1753</v>
      </c>
      <c r="B41" t="s">
        <v>83</v>
      </c>
      <c r="C41" t="s">
        <v>97</v>
      </c>
      <c r="D41" t="s">
        <v>99</v>
      </c>
      <c r="E41" t="s">
        <v>100</v>
      </c>
      <c r="F41" t="s">
        <v>87</v>
      </c>
      <c r="G41" t="s">
        <v>88</v>
      </c>
      <c r="H41">
        <v>1497</v>
      </c>
      <c r="I41">
        <v>89</v>
      </c>
      <c r="J41">
        <v>23.6</v>
      </c>
      <c r="K41">
        <v>9.5</v>
      </c>
      <c r="L41">
        <v>2021</v>
      </c>
      <c r="M41">
        <v>81475</v>
      </c>
      <c r="N41">
        <v>1</v>
      </c>
      <c r="O41">
        <v>0</v>
      </c>
      <c r="P41">
        <v>4.62</v>
      </c>
    </row>
    <row r="42" spans="1:16" x14ac:dyDescent="0.3">
      <c r="A42">
        <v>1745</v>
      </c>
      <c r="B42" t="s">
        <v>83</v>
      </c>
      <c r="C42" t="s">
        <v>97</v>
      </c>
      <c r="D42" t="s">
        <v>99</v>
      </c>
      <c r="E42" t="s">
        <v>100</v>
      </c>
      <c r="F42" t="s">
        <v>87</v>
      </c>
      <c r="G42" t="s">
        <v>88</v>
      </c>
      <c r="H42">
        <v>1497</v>
      </c>
      <c r="I42">
        <v>89</v>
      </c>
      <c r="J42">
        <v>23.6</v>
      </c>
      <c r="K42">
        <v>9.5</v>
      </c>
      <c r="L42">
        <v>2021</v>
      </c>
      <c r="M42">
        <v>107935</v>
      </c>
      <c r="N42">
        <v>1</v>
      </c>
      <c r="O42">
        <v>0</v>
      </c>
      <c r="P42">
        <v>4.67</v>
      </c>
    </row>
    <row r="43" spans="1:16" x14ac:dyDescent="0.3">
      <c r="A43">
        <v>1724</v>
      </c>
      <c r="B43" t="s">
        <v>83</v>
      </c>
      <c r="C43" t="s">
        <v>97</v>
      </c>
      <c r="D43" t="s">
        <v>99</v>
      </c>
      <c r="E43" t="s">
        <v>100</v>
      </c>
      <c r="F43" t="s">
        <v>87</v>
      </c>
      <c r="G43" t="s">
        <v>88</v>
      </c>
      <c r="H43">
        <v>1497</v>
      </c>
      <c r="I43">
        <v>89</v>
      </c>
      <c r="J43">
        <v>23.6</v>
      </c>
      <c r="K43">
        <v>9.5</v>
      </c>
      <c r="L43">
        <v>2021</v>
      </c>
      <c r="M43">
        <v>46956</v>
      </c>
      <c r="N43">
        <v>1</v>
      </c>
      <c r="O43">
        <v>1</v>
      </c>
      <c r="P43">
        <v>4.7</v>
      </c>
    </row>
    <row r="44" spans="1:16" x14ac:dyDescent="0.3">
      <c r="A44">
        <v>1635</v>
      </c>
      <c r="B44" t="s">
        <v>83</v>
      </c>
      <c r="C44" t="s">
        <v>97</v>
      </c>
      <c r="D44" t="s">
        <v>99</v>
      </c>
      <c r="E44" t="s">
        <v>100</v>
      </c>
      <c r="F44" t="s">
        <v>87</v>
      </c>
      <c r="G44" t="s">
        <v>88</v>
      </c>
      <c r="H44">
        <v>1497</v>
      </c>
      <c r="I44">
        <v>89</v>
      </c>
      <c r="J44">
        <v>23.6</v>
      </c>
      <c r="K44">
        <v>9.5</v>
      </c>
      <c r="L44">
        <v>2021</v>
      </c>
      <c r="M44">
        <v>50756</v>
      </c>
      <c r="N44">
        <v>1</v>
      </c>
      <c r="O44">
        <v>0</v>
      </c>
      <c r="P44">
        <v>4.84</v>
      </c>
    </row>
    <row r="45" spans="1:16" x14ac:dyDescent="0.3">
      <c r="A45">
        <v>1606</v>
      </c>
      <c r="B45" t="s">
        <v>83</v>
      </c>
      <c r="C45" t="s">
        <v>97</v>
      </c>
      <c r="D45" t="s">
        <v>99</v>
      </c>
      <c r="E45" t="s">
        <v>100</v>
      </c>
      <c r="F45" t="s">
        <v>87</v>
      </c>
      <c r="G45" t="s">
        <v>88</v>
      </c>
      <c r="H45">
        <v>1497</v>
      </c>
      <c r="I45">
        <v>89</v>
      </c>
      <c r="J45">
        <v>23.6</v>
      </c>
      <c r="K45">
        <v>9.5</v>
      </c>
      <c r="L45">
        <v>2021</v>
      </c>
      <c r="M45">
        <v>57014</v>
      </c>
      <c r="N45">
        <v>1</v>
      </c>
      <c r="O45">
        <v>0</v>
      </c>
      <c r="P45">
        <v>4.8499999999999996</v>
      </c>
    </row>
    <row r="46" spans="1:16" x14ac:dyDescent="0.3">
      <c r="A46">
        <v>1628</v>
      </c>
      <c r="B46" t="s">
        <v>83</v>
      </c>
      <c r="C46" t="s">
        <v>97</v>
      </c>
      <c r="D46" t="s">
        <v>99</v>
      </c>
      <c r="E46" t="s">
        <v>100</v>
      </c>
      <c r="F46" t="s">
        <v>87</v>
      </c>
      <c r="G46" t="s">
        <v>88</v>
      </c>
      <c r="H46">
        <v>1497</v>
      </c>
      <c r="I46">
        <v>89</v>
      </c>
      <c r="J46">
        <v>23.6</v>
      </c>
      <c r="K46">
        <v>9.5</v>
      </c>
      <c r="L46">
        <v>2021</v>
      </c>
      <c r="M46">
        <v>53789</v>
      </c>
      <c r="N46">
        <v>1</v>
      </c>
      <c r="O46">
        <v>0</v>
      </c>
      <c r="P46">
        <v>4.88</v>
      </c>
    </row>
    <row r="47" spans="1:16" x14ac:dyDescent="0.3">
      <c r="A47">
        <v>1788</v>
      </c>
      <c r="B47" t="s">
        <v>83</v>
      </c>
      <c r="C47" t="s">
        <v>97</v>
      </c>
      <c r="D47" t="s">
        <v>99</v>
      </c>
      <c r="E47" t="s">
        <v>100</v>
      </c>
      <c r="F47" t="s">
        <v>87</v>
      </c>
      <c r="G47" t="s">
        <v>88</v>
      </c>
      <c r="H47">
        <v>1497</v>
      </c>
      <c r="I47">
        <v>89</v>
      </c>
      <c r="J47">
        <v>23.6</v>
      </c>
      <c r="K47">
        <v>9.5</v>
      </c>
      <c r="L47">
        <v>2021</v>
      </c>
      <c r="M47">
        <v>103947</v>
      </c>
      <c r="N47">
        <v>1</v>
      </c>
      <c r="O47">
        <v>0</v>
      </c>
      <c r="P47">
        <v>4.88</v>
      </c>
    </row>
    <row r="48" spans="1:16" x14ac:dyDescent="0.3">
      <c r="A48">
        <v>1708</v>
      </c>
      <c r="B48" t="s">
        <v>83</v>
      </c>
      <c r="C48" t="s">
        <v>97</v>
      </c>
      <c r="D48" t="s">
        <v>99</v>
      </c>
      <c r="E48" t="s">
        <v>100</v>
      </c>
      <c r="F48" t="s">
        <v>87</v>
      </c>
      <c r="G48" t="s">
        <v>88</v>
      </c>
      <c r="H48">
        <v>1497</v>
      </c>
      <c r="I48">
        <v>89</v>
      </c>
      <c r="J48">
        <v>23.6</v>
      </c>
      <c r="K48">
        <v>9.5</v>
      </c>
      <c r="L48">
        <v>2021</v>
      </c>
      <c r="M48">
        <v>66435</v>
      </c>
      <c r="N48">
        <v>1</v>
      </c>
      <c r="O48">
        <v>0</v>
      </c>
      <c r="P48">
        <v>4.99</v>
      </c>
    </row>
    <row r="49" spans="1:16" x14ac:dyDescent="0.3">
      <c r="A49">
        <v>1631</v>
      </c>
      <c r="B49" t="s">
        <v>83</v>
      </c>
      <c r="C49" t="s">
        <v>97</v>
      </c>
      <c r="D49" t="s">
        <v>99</v>
      </c>
      <c r="E49" t="s">
        <v>100</v>
      </c>
      <c r="F49" t="s">
        <v>87</v>
      </c>
      <c r="G49" t="s">
        <v>88</v>
      </c>
      <c r="H49">
        <v>1497</v>
      </c>
      <c r="I49">
        <v>89</v>
      </c>
      <c r="J49">
        <v>23.6</v>
      </c>
      <c r="K49">
        <v>9.5</v>
      </c>
      <c r="L49">
        <v>2021</v>
      </c>
      <c r="M49">
        <v>69549</v>
      </c>
      <c r="N49">
        <v>1</v>
      </c>
      <c r="O49">
        <v>0</v>
      </c>
      <c r="P49">
        <v>5.1100000000000003</v>
      </c>
    </row>
    <row r="50" spans="1:16" x14ac:dyDescent="0.3">
      <c r="A50">
        <v>1774</v>
      </c>
      <c r="B50" t="s">
        <v>83</v>
      </c>
      <c r="C50" t="s">
        <v>97</v>
      </c>
      <c r="D50" t="s">
        <v>99</v>
      </c>
      <c r="E50" t="s">
        <v>100</v>
      </c>
      <c r="F50" t="s">
        <v>87</v>
      </c>
      <c r="G50" t="s">
        <v>88</v>
      </c>
      <c r="H50">
        <v>1497</v>
      </c>
      <c r="I50">
        <v>89</v>
      </c>
      <c r="J50">
        <v>23.6</v>
      </c>
      <c r="K50">
        <v>9.5</v>
      </c>
      <c r="L50">
        <v>2021</v>
      </c>
      <c r="M50">
        <v>82864</v>
      </c>
      <c r="N50">
        <v>1</v>
      </c>
      <c r="O50">
        <v>0</v>
      </c>
      <c r="P50">
        <v>5.1100000000000003</v>
      </c>
    </row>
    <row r="51" spans="1:16" x14ac:dyDescent="0.3">
      <c r="A51">
        <v>1662</v>
      </c>
      <c r="B51" t="s">
        <v>83</v>
      </c>
      <c r="C51" t="s">
        <v>97</v>
      </c>
      <c r="D51" t="s">
        <v>99</v>
      </c>
      <c r="E51" t="s">
        <v>100</v>
      </c>
      <c r="F51" t="s">
        <v>87</v>
      </c>
      <c r="G51" t="s">
        <v>88</v>
      </c>
      <c r="H51">
        <v>1497</v>
      </c>
      <c r="I51">
        <v>89</v>
      </c>
      <c r="J51">
        <v>23.6</v>
      </c>
      <c r="K51">
        <v>9.5</v>
      </c>
      <c r="L51">
        <v>2022</v>
      </c>
      <c r="M51">
        <v>62368</v>
      </c>
      <c r="N51">
        <v>2</v>
      </c>
      <c r="O51">
        <v>1</v>
      </c>
      <c r="P51">
        <v>4.34</v>
      </c>
    </row>
    <row r="52" spans="1:16" x14ac:dyDescent="0.3">
      <c r="A52">
        <v>1623</v>
      </c>
      <c r="B52" t="s">
        <v>83</v>
      </c>
      <c r="C52" t="s">
        <v>97</v>
      </c>
      <c r="D52" t="s">
        <v>99</v>
      </c>
      <c r="E52" t="s">
        <v>100</v>
      </c>
      <c r="F52" t="s">
        <v>87</v>
      </c>
      <c r="G52" t="s">
        <v>88</v>
      </c>
      <c r="H52">
        <v>1497</v>
      </c>
      <c r="I52">
        <v>89</v>
      </c>
      <c r="J52">
        <v>23.6</v>
      </c>
      <c r="K52">
        <v>9.5</v>
      </c>
      <c r="L52">
        <v>2022</v>
      </c>
      <c r="M52">
        <v>72475</v>
      </c>
      <c r="N52">
        <v>2</v>
      </c>
      <c r="O52">
        <v>1</v>
      </c>
      <c r="P52">
        <v>4.74</v>
      </c>
    </row>
    <row r="53" spans="1:16" x14ac:dyDescent="0.3">
      <c r="A53">
        <v>1667</v>
      </c>
      <c r="B53" t="s">
        <v>83</v>
      </c>
      <c r="C53" t="s">
        <v>97</v>
      </c>
      <c r="D53" t="s">
        <v>99</v>
      </c>
      <c r="E53" t="s">
        <v>100</v>
      </c>
      <c r="F53" t="s">
        <v>87</v>
      </c>
      <c r="G53" t="s">
        <v>88</v>
      </c>
      <c r="H53">
        <v>1497</v>
      </c>
      <c r="I53">
        <v>89</v>
      </c>
      <c r="J53">
        <v>23.6</v>
      </c>
      <c r="K53">
        <v>9.5</v>
      </c>
      <c r="L53">
        <v>2022</v>
      </c>
      <c r="M53">
        <v>86971</v>
      </c>
      <c r="N53">
        <v>2</v>
      </c>
      <c r="O53">
        <v>0</v>
      </c>
      <c r="P53">
        <v>4.95</v>
      </c>
    </row>
    <row r="54" spans="1:16" x14ac:dyDescent="0.3">
      <c r="A54">
        <v>1657</v>
      </c>
      <c r="B54" t="s">
        <v>83</v>
      </c>
      <c r="C54" t="s">
        <v>97</v>
      </c>
      <c r="D54" t="s">
        <v>99</v>
      </c>
      <c r="E54" t="s">
        <v>100</v>
      </c>
      <c r="F54" t="s">
        <v>87</v>
      </c>
      <c r="G54" t="s">
        <v>88</v>
      </c>
      <c r="H54">
        <v>1497</v>
      </c>
      <c r="I54">
        <v>89</v>
      </c>
      <c r="J54">
        <v>23.6</v>
      </c>
      <c r="K54">
        <v>9.5</v>
      </c>
      <c r="L54">
        <v>2022</v>
      </c>
      <c r="M54">
        <v>62615</v>
      </c>
      <c r="N54">
        <v>1</v>
      </c>
      <c r="O54">
        <v>1</v>
      </c>
      <c r="P54">
        <v>5.01</v>
      </c>
    </row>
    <row r="55" spans="1:16" x14ac:dyDescent="0.3">
      <c r="A55">
        <v>1700</v>
      </c>
      <c r="B55" t="s">
        <v>83</v>
      </c>
      <c r="C55" t="s">
        <v>97</v>
      </c>
      <c r="D55" t="s">
        <v>99</v>
      </c>
      <c r="E55" t="s">
        <v>100</v>
      </c>
      <c r="F55" t="s">
        <v>87</v>
      </c>
      <c r="G55" t="s">
        <v>88</v>
      </c>
      <c r="H55">
        <v>1497</v>
      </c>
      <c r="I55">
        <v>89</v>
      </c>
      <c r="J55">
        <v>23.6</v>
      </c>
      <c r="K55">
        <v>9.5</v>
      </c>
      <c r="L55">
        <v>2022</v>
      </c>
      <c r="M55">
        <v>64214</v>
      </c>
      <c r="N55">
        <v>2</v>
      </c>
      <c r="O55">
        <v>0</v>
      </c>
      <c r="P55">
        <v>5.03</v>
      </c>
    </row>
    <row r="56" spans="1:16" x14ac:dyDescent="0.3">
      <c r="A56">
        <v>1696</v>
      </c>
      <c r="B56" t="s">
        <v>83</v>
      </c>
      <c r="C56" t="s">
        <v>97</v>
      </c>
      <c r="D56" t="s">
        <v>99</v>
      </c>
      <c r="E56" t="s">
        <v>100</v>
      </c>
      <c r="F56" t="s">
        <v>87</v>
      </c>
      <c r="G56" t="s">
        <v>88</v>
      </c>
      <c r="H56">
        <v>1497</v>
      </c>
      <c r="I56">
        <v>89</v>
      </c>
      <c r="J56">
        <v>23.6</v>
      </c>
      <c r="K56">
        <v>9.5</v>
      </c>
      <c r="L56">
        <v>2022</v>
      </c>
      <c r="M56">
        <v>77954</v>
      </c>
      <c r="N56">
        <v>2</v>
      </c>
      <c r="O56">
        <v>0</v>
      </c>
      <c r="P56">
        <v>5.05</v>
      </c>
    </row>
    <row r="57" spans="1:16" x14ac:dyDescent="0.3">
      <c r="A57">
        <v>1746</v>
      </c>
      <c r="B57" t="s">
        <v>83</v>
      </c>
      <c r="C57" t="s">
        <v>97</v>
      </c>
      <c r="D57" t="s">
        <v>99</v>
      </c>
      <c r="E57" t="s">
        <v>100</v>
      </c>
      <c r="F57" t="s">
        <v>87</v>
      </c>
      <c r="G57" t="s">
        <v>88</v>
      </c>
      <c r="H57">
        <v>1497</v>
      </c>
      <c r="I57">
        <v>89</v>
      </c>
      <c r="J57">
        <v>23.6</v>
      </c>
      <c r="K57">
        <v>9.5</v>
      </c>
      <c r="L57">
        <v>2022</v>
      </c>
      <c r="M57">
        <v>71530</v>
      </c>
      <c r="N57">
        <v>2</v>
      </c>
      <c r="O57">
        <v>0</v>
      </c>
      <c r="P57">
        <v>5.07</v>
      </c>
    </row>
    <row r="58" spans="1:16" x14ac:dyDescent="0.3">
      <c r="A58">
        <v>1608</v>
      </c>
      <c r="B58" t="s">
        <v>83</v>
      </c>
      <c r="C58" t="s">
        <v>97</v>
      </c>
      <c r="D58" t="s">
        <v>99</v>
      </c>
      <c r="E58" t="s">
        <v>100</v>
      </c>
      <c r="F58" t="s">
        <v>87</v>
      </c>
      <c r="G58" t="s">
        <v>88</v>
      </c>
      <c r="H58">
        <v>1497</v>
      </c>
      <c r="I58">
        <v>89</v>
      </c>
      <c r="J58">
        <v>23.6</v>
      </c>
      <c r="K58">
        <v>9.5</v>
      </c>
      <c r="L58">
        <v>2022</v>
      </c>
      <c r="M58">
        <v>80928</v>
      </c>
      <c r="N58">
        <v>1</v>
      </c>
      <c r="O58">
        <v>0</v>
      </c>
      <c r="P58">
        <v>5.24</v>
      </c>
    </row>
    <row r="59" spans="1:16" x14ac:dyDescent="0.3">
      <c r="A59">
        <v>1701</v>
      </c>
      <c r="B59" t="s">
        <v>83</v>
      </c>
      <c r="C59" t="s">
        <v>97</v>
      </c>
      <c r="D59" t="s">
        <v>99</v>
      </c>
      <c r="E59" t="s">
        <v>100</v>
      </c>
      <c r="F59" t="s">
        <v>87</v>
      </c>
      <c r="G59" t="s">
        <v>88</v>
      </c>
      <c r="H59">
        <v>1497</v>
      </c>
      <c r="I59">
        <v>89</v>
      </c>
      <c r="J59">
        <v>23.6</v>
      </c>
      <c r="K59">
        <v>9.5</v>
      </c>
      <c r="L59">
        <v>2022</v>
      </c>
      <c r="M59">
        <v>44977</v>
      </c>
      <c r="N59">
        <v>1</v>
      </c>
      <c r="O59">
        <v>1</v>
      </c>
      <c r="P59">
        <v>5.26</v>
      </c>
    </row>
    <row r="60" spans="1:16" x14ac:dyDescent="0.3">
      <c r="A60">
        <v>1717</v>
      </c>
      <c r="B60" t="s">
        <v>83</v>
      </c>
      <c r="C60" t="s">
        <v>97</v>
      </c>
      <c r="D60" t="s">
        <v>99</v>
      </c>
      <c r="E60" t="s">
        <v>100</v>
      </c>
      <c r="F60" t="s">
        <v>87</v>
      </c>
      <c r="G60" t="s">
        <v>88</v>
      </c>
      <c r="H60">
        <v>1497</v>
      </c>
      <c r="I60">
        <v>89</v>
      </c>
      <c r="J60">
        <v>23.6</v>
      </c>
      <c r="K60">
        <v>9.5</v>
      </c>
      <c r="L60">
        <v>2022</v>
      </c>
      <c r="M60">
        <v>82779</v>
      </c>
      <c r="N60">
        <v>2</v>
      </c>
      <c r="O60">
        <v>0</v>
      </c>
      <c r="P60">
        <v>5.32</v>
      </c>
    </row>
    <row r="61" spans="1:16" x14ac:dyDescent="0.3">
      <c r="A61">
        <v>1741</v>
      </c>
      <c r="B61" t="s">
        <v>83</v>
      </c>
      <c r="C61" t="s">
        <v>97</v>
      </c>
      <c r="D61" t="s">
        <v>99</v>
      </c>
      <c r="E61" t="s">
        <v>100</v>
      </c>
      <c r="F61" t="s">
        <v>87</v>
      </c>
      <c r="G61" t="s">
        <v>88</v>
      </c>
      <c r="H61">
        <v>1497</v>
      </c>
      <c r="I61">
        <v>89</v>
      </c>
      <c r="J61">
        <v>23.6</v>
      </c>
      <c r="K61">
        <v>9.5</v>
      </c>
      <c r="L61">
        <v>2022</v>
      </c>
      <c r="M61">
        <v>55948</v>
      </c>
      <c r="N61">
        <v>1</v>
      </c>
      <c r="O61">
        <v>0</v>
      </c>
      <c r="P61">
        <v>5.45</v>
      </c>
    </row>
    <row r="62" spans="1:16" x14ac:dyDescent="0.3">
      <c r="A62">
        <v>1609</v>
      </c>
      <c r="B62" t="s">
        <v>83</v>
      </c>
      <c r="C62" t="s">
        <v>97</v>
      </c>
      <c r="D62" t="s">
        <v>99</v>
      </c>
      <c r="E62" t="s">
        <v>100</v>
      </c>
      <c r="F62" t="s">
        <v>87</v>
      </c>
      <c r="G62" t="s">
        <v>88</v>
      </c>
      <c r="H62">
        <v>1497</v>
      </c>
      <c r="I62">
        <v>89</v>
      </c>
      <c r="J62">
        <v>23.6</v>
      </c>
      <c r="K62">
        <v>9.5</v>
      </c>
      <c r="L62">
        <v>2022</v>
      </c>
      <c r="M62">
        <v>74260</v>
      </c>
      <c r="N62">
        <v>2</v>
      </c>
      <c r="O62">
        <v>0</v>
      </c>
      <c r="P62">
        <v>5.46</v>
      </c>
    </row>
    <row r="63" spans="1:16" x14ac:dyDescent="0.3">
      <c r="A63">
        <v>1771</v>
      </c>
      <c r="B63" t="s">
        <v>83</v>
      </c>
      <c r="C63" t="s">
        <v>97</v>
      </c>
      <c r="D63" t="s">
        <v>99</v>
      </c>
      <c r="E63" t="s">
        <v>100</v>
      </c>
      <c r="F63" t="s">
        <v>87</v>
      </c>
      <c r="G63" t="s">
        <v>88</v>
      </c>
      <c r="H63">
        <v>1497</v>
      </c>
      <c r="I63">
        <v>89</v>
      </c>
      <c r="J63">
        <v>23.6</v>
      </c>
      <c r="K63">
        <v>9.5</v>
      </c>
      <c r="L63">
        <v>2022</v>
      </c>
      <c r="M63">
        <v>41741</v>
      </c>
      <c r="N63">
        <v>1</v>
      </c>
      <c r="O63">
        <v>1</v>
      </c>
      <c r="P63">
        <v>5.52</v>
      </c>
    </row>
    <row r="64" spans="1:16" x14ac:dyDescent="0.3">
      <c r="A64">
        <v>1740</v>
      </c>
      <c r="B64" t="s">
        <v>83</v>
      </c>
      <c r="C64" t="s">
        <v>97</v>
      </c>
      <c r="D64" t="s">
        <v>99</v>
      </c>
      <c r="E64" t="s">
        <v>100</v>
      </c>
      <c r="F64" t="s">
        <v>87</v>
      </c>
      <c r="G64" t="s">
        <v>88</v>
      </c>
      <c r="H64">
        <v>1497</v>
      </c>
      <c r="I64">
        <v>89</v>
      </c>
      <c r="J64">
        <v>23.6</v>
      </c>
      <c r="K64">
        <v>9.5</v>
      </c>
      <c r="L64">
        <v>2022</v>
      </c>
      <c r="M64">
        <v>84538</v>
      </c>
      <c r="N64">
        <v>1</v>
      </c>
      <c r="O64">
        <v>0</v>
      </c>
      <c r="P64">
        <v>5.54</v>
      </c>
    </row>
    <row r="65" spans="1:16" x14ac:dyDescent="0.3">
      <c r="A65">
        <v>1686</v>
      </c>
      <c r="B65" t="s">
        <v>83</v>
      </c>
      <c r="C65" t="s">
        <v>97</v>
      </c>
      <c r="D65" t="s">
        <v>99</v>
      </c>
      <c r="E65" t="s">
        <v>100</v>
      </c>
      <c r="F65" t="s">
        <v>87</v>
      </c>
      <c r="G65" t="s">
        <v>88</v>
      </c>
      <c r="H65">
        <v>1497</v>
      </c>
      <c r="I65">
        <v>89</v>
      </c>
      <c r="J65">
        <v>23.6</v>
      </c>
      <c r="K65">
        <v>9.5</v>
      </c>
      <c r="L65">
        <v>2022</v>
      </c>
      <c r="M65">
        <v>83799</v>
      </c>
      <c r="N65">
        <v>1</v>
      </c>
      <c r="O65">
        <v>0</v>
      </c>
      <c r="P65">
        <v>5.55</v>
      </c>
    </row>
    <row r="66" spans="1:16" x14ac:dyDescent="0.3">
      <c r="A66">
        <v>1762</v>
      </c>
      <c r="B66" t="s">
        <v>83</v>
      </c>
      <c r="C66" t="s">
        <v>97</v>
      </c>
      <c r="D66" t="s">
        <v>99</v>
      </c>
      <c r="E66" t="s">
        <v>100</v>
      </c>
      <c r="F66" t="s">
        <v>87</v>
      </c>
      <c r="G66" t="s">
        <v>88</v>
      </c>
      <c r="H66">
        <v>1497</v>
      </c>
      <c r="I66">
        <v>89</v>
      </c>
      <c r="J66">
        <v>23.6</v>
      </c>
      <c r="K66">
        <v>9.5</v>
      </c>
      <c r="L66">
        <v>2022</v>
      </c>
      <c r="M66">
        <v>80679</v>
      </c>
      <c r="N66">
        <v>1</v>
      </c>
      <c r="O66">
        <v>0</v>
      </c>
      <c r="P66">
        <v>5.57</v>
      </c>
    </row>
    <row r="67" spans="1:16" x14ac:dyDescent="0.3">
      <c r="A67">
        <v>1777</v>
      </c>
      <c r="B67" t="s">
        <v>83</v>
      </c>
      <c r="C67" t="s">
        <v>97</v>
      </c>
      <c r="D67" t="s">
        <v>99</v>
      </c>
      <c r="E67" t="s">
        <v>100</v>
      </c>
      <c r="F67" t="s">
        <v>87</v>
      </c>
      <c r="G67" t="s">
        <v>88</v>
      </c>
      <c r="H67">
        <v>1497</v>
      </c>
      <c r="I67">
        <v>89</v>
      </c>
      <c r="J67">
        <v>23.6</v>
      </c>
      <c r="K67">
        <v>9.5</v>
      </c>
      <c r="L67">
        <v>2022</v>
      </c>
      <c r="M67">
        <v>69996</v>
      </c>
      <c r="N67">
        <v>1</v>
      </c>
      <c r="O67">
        <v>0</v>
      </c>
      <c r="P67">
        <v>5.59</v>
      </c>
    </row>
    <row r="68" spans="1:16" x14ac:dyDescent="0.3">
      <c r="A68">
        <v>1645</v>
      </c>
      <c r="B68" t="s">
        <v>83</v>
      </c>
      <c r="C68" t="s">
        <v>97</v>
      </c>
      <c r="D68" t="s">
        <v>99</v>
      </c>
      <c r="E68" t="s">
        <v>100</v>
      </c>
      <c r="F68" t="s">
        <v>87</v>
      </c>
      <c r="G68" t="s">
        <v>88</v>
      </c>
      <c r="H68">
        <v>1497</v>
      </c>
      <c r="I68">
        <v>89</v>
      </c>
      <c r="J68">
        <v>23.6</v>
      </c>
      <c r="K68">
        <v>9.5</v>
      </c>
      <c r="L68">
        <v>2022</v>
      </c>
      <c r="M68">
        <v>59393</v>
      </c>
      <c r="N68">
        <v>1</v>
      </c>
      <c r="O68">
        <v>0</v>
      </c>
      <c r="P68">
        <v>5.6</v>
      </c>
    </row>
    <row r="69" spans="1:16" x14ac:dyDescent="0.3">
      <c r="A69">
        <v>1624</v>
      </c>
      <c r="B69" t="s">
        <v>83</v>
      </c>
      <c r="C69" t="s">
        <v>97</v>
      </c>
      <c r="D69" t="s">
        <v>99</v>
      </c>
      <c r="E69" t="s">
        <v>100</v>
      </c>
      <c r="F69" t="s">
        <v>87</v>
      </c>
      <c r="G69" t="s">
        <v>88</v>
      </c>
      <c r="H69">
        <v>1497</v>
      </c>
      <c r="I69">
        <v>89</v>
      </c>
      <c r="J69">
        <v>23.6</v>
      </c>
      <c r="K69">
        <v>9.5</v>
      </c>
      <c r="L69">
        <v>2022</v>
      </c>
      <c r="M69">
        <v>42769</v>
      </c>
      <c r="N69">
        <v>1</v>
      </c>
      <c r="O69">
        <v>0</v>
      </c>
      <c r="P69">
        <v>5.69</v>
      </c>
    </row>
    <row r="70" spans="1:16" x14ac:dyDescent="0.3">
      <c r="A70">
        <v>1748</v>
      </c>
      <c r="B70" t="s">
        <v>83</v>
      </c>
      <c r="C70" t="s">
        <v>97</v>
      </c>
      <c r="D70" t="s">
        <v>99</v>
      </c>
      <c r="E70" t="s">
        <v>100</v>
      </c>
      <c r="F70" t="s">
        <v>87</v>
      </c>
      <c r="G70" t="s">
        <v>88</v>
      </c>
      <c r="H70">
        <v>1497</v>
      </c>
      <c r="I70">
        <v>89</v>
      </c>
      <c r="J70">
        <v>23.6</v>
      </c>
      <c r="K70">
        <v>9.5</v>
      </c>
      <c r="L70">
        <v>2022</v>
      </c>
      <c r="M70">
        <v>41361</v>
      </c>
      <c r="N70">
        <v>1</v>
      </c>
      <c r="O70">
        <v>0</v>
      </c>
      <c r="P70">
        <v>5.69</v>
      </c>
    </row>
    <row r="71" spans="1:16" x14ac:dyDescent="0.3">
      <c r="A71">
        <v>1678</v>
      </c>
      <c r="B71" t="s">
        <v>83</v>
      </c>
      <c r="C71" t="s">
        <v>97</v>
      </c>
      <c r="D71" t="s">
        <v>99</v>
      </c>
      <c r="E71" t="s">
        <v>100</v>
      </c>
      <c r="F71" t="s">
        <v>87</v>
      </c>
      <c r="G71" t="s">
        <v>88</v>
      </c>
      <c r="H71">
        <v>1497</v>
      </c>
      <c r="I71">
        <v>89</v>
      </c>
      <c r="J71">
        <v>23.6</v>
      </c>
      <c r="K71">
        <v>9.5</v>
      </c>
      <c r="L71">
        <v>2022</v>
      </c>
      <c r="M71">
        <v>51696</v>
      </c>
      <c r="N71">
        <v>2</v>
      </c>
      <c r="O71">
        <v>0</v>
      </c>
      <c r="P71">
        <v>5.79</v>
      </c>
    </row>
    <row r="72" spans="1:16" x14ac:dyDescent="0.3">
      <c r="A72">
        <v>1648</v>
      </c>
      <c r="B72" t="s">
        <v>83</v>
      </c>
      <c r="C72" t="s">
        <v>97</v>
      </c>
      <c r="D72" t="s">
        <v>99</v>
      </c>
      <c r="E72" t="s">
        <v>100</v>
      </c>
      <c r="F72" t="s">
        <v>87</v>
      </c>
      <c r="G72" t="s">
        <v>88</v>
      </c>
      <c r="H72">
        <v>1497</v>
      </c>
      <c r="I72">
        <v>89</v>
      </c>
      <c r="J72">
        <v>23.6</v>
      </c>
      <c r="K72">
        <v>9.5</v>
      </c>
      <c r="L72">
        <v>2022</v>
      </c>
      <c r="M72">
        <v>59832</v>
      </c>
      <c r="N72">
        <v>1</v>
      </c>
      <c r="O72">
        <v>0</v>
      </c>
      <c r="P72">
        <v>5.86</v>
      </c>
    </row>
    <row r="73" spans="1:16" x14ac:dyDescent="0.3">
      <c r="A73">
        <v>1728</v>
      </c>
      <c r="B73" t="s">
        <v>83</v>
      </c>
      <c r="C73" t="s">
        <v>97</v>
      </c>
      <c r="D73" t="s">
        <v>99</v>
      </c>
      <c r="E73" t="s">
        <v>100</v>
      </c>
      <c r="F73" t="s">
        <v>87</v>
      </c>
      <c r="G73" t="s">
        <v>88</v>
      </c>
      <c r="H73">
        <v>1497</v>
      </c>
      <c r="I73">
        <v>89</v>
      </c>
      <c r="J73">
        <v>23.6</v>
      </c>
      <c r="K73">
        <v>9.5</v>
      </c>
      <c r="L73">
        <v>2022</v>
      </c>
      <c r="M73">
        <v>79513</v>
      </c>
      <c r="N73">
        <v>1</v>
      </c>
      <c r="O73">
        <v>0</v>
      </c>
      <c r="P73">
        <v>5.87</v>
      </c>
    </row>
    <row r="74" spans="1:16" x14ac:dyDescent="0.3">
      <c r="A74">
        <v>1729</v>
      </c>
      <c r="B74" t="s">
        <v>83</v>
      </c>
      <c r="C74" t="s">
        <v>97</v>
      </c>
      <c r="D74" t="s">
        <v>99</v>
      </c>
      <c r="E74" t="s">
        <v>100</v>
      </c>
      <c r="F74" t="s">
        <v>87</v>
      </c>
      <c r="G74" t="s">
        <v>88</v>
      </c>
      <c r="H74">
        <v>1497</v>
      </c>
      <c r="I74">
        <v>89</v>
      </c>
      <c r="J74">
        <v>23.6</v>
      </c>
      <c r="K74">
        <v>9.5</v>
      </c>
      <c r="L74">
        <v>2022</v>
      </c>
      <c r="M74">
        <v>62137</v>
      </c>
      <c r="N74">
        <v>1</v>
      </c>
      <c r="O74">
        <v>0</v>
      </c>
      <c r="P74">
        <v>5.95</v>
      </c>
    </row>
    <row r="75" spans="1:16" x14ac:dyDescent="0.3">
      <c r="A75">
        <v>1703</v>
      </c>
      <c r="B75" t="s">
        <v>83</v>
      </c>
      <c r="C75" t="s">
        <v>97</v>
      </c>
      <c r="D75" t="s">
        <v>99</v>
      </c>
      <c r="E75" t="s">
        <v>100</v>
      </c>
      <c r="F75" t="s">
        <v>87</v>
      </c>
      <c r="G75" t="s">
        <v>88</v>
      </c>
      <c r="H75">
        <v>1497</v>
      </c>
      <c r="I75">
        <v>89</v>
      </c>
      <c r="J75">
        <v>23.6</v>
      </c>
      <c r="K75">
        <v>9.5</v>
      </c>
      <c r="L75">
        <v>2022</v>
      </c>
      <c r="M75">
        <v>36049</v>
      </c>
      <c r="N75">
        <v>1</v>
      </c>
      <c r="O75">
        <v>0</v>
      </c>
      <c r="P75">
        <v>5.97</v>
      </c>
    </row>
    <row r="76" spans="1:16" x14ac:dyDescent="0.3">
      <c r="A76">
        <v>1699</v>
      </c>
      <c r="B76" t="s">
        <v>83</v>
      </c>
      <c r="C76" t="s">
        <v>97</v>
      </c>
      <c r="D76" t="s">
        <v>99</v>
      </c>
      <c r="E76" t="s">
        <v>100</v>
      </c>
      <c r="F76" t="s">
        <v>87</v>
      </c>
      <c r="G76" t="s">
        <v>88</v>
      </c>
      <c r="H76">
        <v>1497</v>
      </c>
      <c r="I76">
        <v>89</v>
      </c>
      <c r="J76">
        <v>23.6</v>
      </c>
      <c r="K76">
        <v>9.5</v>
      </c>
      <c r="L76">
        <v>2022</v>
      </c>
      <c r="M76">
        <v>58462</v>
      </c>
      <c r="N76">
        <v>1</v>
      </c>
      <c r="O76">
        <v>0</v>
      </c>
      <c r="P76">
        <v>6.08</v>
      </c>
    </row>
    <row r="77" spans="1:16" x14ac:dyDescent="0.3">
      <c r="A77">
        <v>1704</v>
      </c>
      <c r="B77" t="s">
        <v>83</v>
      </c>
      <c r="C77" t="s">
        <v>97</v>
      </c>
      <c r="D77" t="s">
        <v>99</v>
      </c>
      <c r="E77" t="s">
        <v>100</v>
      </c>
      <c r="F77" t="s">
        <v>87</v>
      </c>
      <c r="G77" t="s">
        <v>88</v>
      </c>
      <c r="H77">
        <v>1497</v>
      </c>
      <c r="I77">
        <v>89</v>
      </c>
      <c r="J77">
        <v>23.6</v>
      </c>
      <c r="K77">
        <v>9.5</v>
      </c>
      <c r="L77">
        <v>2022</v>
      </c>
      <c r="M77">
        <v>54430</v>
      </c>
      <c r="N77">
        <v>1</v>
      </c>
      <c r="O77">
        <v>0</v>
      </c>
      <c r="P77">
        <v>6.1</v>
      </c>
    </row>
    <row r="78" spans="1:16" x14ac:dyDescent="0.3">
      <c r="A78">
        <v>1702</v>
      </c>
      <c r="B78" t="s">
        <v>83</v>
      </c>
      <c r="C78" t="s">
        <v>97</v>
      </c>
      <c r="D78" t="s">
        <v>99</v>
      </c>
      <c r="E78" t="s">
        <v>100</v>
      </c>
      <c r="F78" t="s">
        <v>87</v>
      </c>
      <c r="G78" t="s">
        <v>88</v>
      </c>
      <c r="H78">
        <v>1497</v>
      </c>
      <c r="I78">
        <v>89</v>
      </c>
      <c r="J78">
        <v>23.6</v>
      </c>
      <c r="K78">
        <v>9.5</v>
      </c>
      <c r="L78">
        <v>2022</v>
      </c>
      <c r="M78">
        <v>40714</v>
      </c>
      <c r="N78">
        <v>1</v>
      </c>
      <c r="O78">
        <v>0</v>
      </c>
      <c r="P78">
        <v>6.15</v>
      </c>
    </row>
    <row r="79" spans="1:16" x14ac:dyDescent="0.3">
      <c r="A79">
        <v>1722</v>
      </c>
      <c r="B79" t="s">
        <v>83</v>
      </c>
      <c r="C79" t="s">
        <v>97</v>
      </c>
      <c r="D79" t="s">
        <v>99</v>
      </c>
      <c r="E79" t="s">
        <v>100</v>
      </c>
      <c r="F79" t="s">
        <v>87</v>
      </c>
      <c r="G79" t="s">
        <v>88</v>
      </c>
      <c r="H79">
        <v>1497</v>
      </c>
      <c r="I79">
        <v>89</v>
      </c>
      <c r="J79">
        <v>23.6</v>
      </c>
      <c r="K79">
        <v>9.5</v>
      </c>
      <c r="L79">
        <v>2022</v>
      </c>
      <c r="M79">
        <v>45045</v>
      </c>
      <c r="N79">
        <v>1</v>
      </c>
      <c r="O79">
        <v>0</v>
      </c>
      <c r="P79">
        <v>6.16</v>
      </c>
    </row>
    <row r="80" spans="1:16" x14ac:dyDescent="0.3">
      <c r="A80">
        <v>1647</v>
      </c>
      <c r="B80" t="s">
        <v>83</v>
      </c>
      <c r="C80" t="s">
        <v>97</v>
      </c>
      <c r="D80" t="s">
        <v>99</v>
      </c>
      <c r="E80" t="s">
        <v>100</v>
      </c>
      <c r="F80" t="s">
        <v>87</v>
      </c>
      <c r="G80" t="s">
        <v>88</v>
      </c>
      <c r="H80">
        <v>1497</v>
      </c>
      <c r="I80">
        <v>89</v>
      </c>
      <c r="J80">
        <v>23.6</v>
      </c>
      <c r="K80">
        <v>9.5</v>
      </c>
      <c r="L80">
        <v>2022</v>
      </c>
      <c r="M80">
        <v>45464</v>
      </c>
      <c r="N80">
        <v>1</v>
      </c>
      <c r="O80">
        <v>0</v>
      </c>
      <c r="P80">
        <v>6.17</v>
      </c>
    </row>
    <row r="81" spans="1:16" x14ac:dyDescent="0.3">
      <c r="A81">
        <v>1739</v>
      </c>
      <c r="B81" t="s">
        <v>83</v>
      </c>
      <c r="C81" t="s">
        <v>97</v>
      </c>
      <c r="D81" t="s">
        <v>99</v>
      </c>
      <c r="E81" t="s">
        <v>100</v>
      </c>
      <c r="F81" t="s">
        <v>87</v>
      </c>
      <c r="G81" t="s">
        <v>88</v>
      </c>
      <c r="H81">
        <v>1497</v>
      </c>
      <c r="I81">
        <v>89</v>
      </c>
      <c r="J81">
        <v>23.6</v>
      </c>
      <c r="K81">
        <v>9.5</v>
      </c>
      <c r="L81">
        <v>2022</v>
      </c>
      <c r="M81">
        <v>51232</v>
      </c>
      <c r="N81">
        <v>1</v>
      </c>
      <c r="O81">
        <v>0</v>
      </c>
      <c r="P81">
        <v>6.24</v>
      </c>
    </row>
    <row r="82" spans="1:16" x14ac:dyDescent="0.3">
      <c r="A82">
        <v>1725</v>
      </c>
      <c r="B82" t="s">
        <v>83</v>
      </c>
      <c r="C82" t="s">
        <v>97</v>
      </c>
      <c r="D82" t="s">
        <v>99</v>
      </c>
      <c r="E82" t="s">
        <v>100</v>
      </c>
      <c r="F82" t="s">
        <v>87</v>
      </c>
      <c r="G82" t="s">
        <v>88</v>
      </c>
      <c r="H82">
        <v>1497</v>
      </c>
      <c r="I82">
        <v>89</v>
      </c>
      <c r="J82">
        <v>23.6</v>
      </c>
      <c r="K82">
        <v>9.5</v>
      </c>
      <c r="L82">
        <v>2022</v>
      </c>
      <c r="M82">
        <v>46556</v>
      </c>
      <c r="N82">
        <v>1</v>
      </c>
      <c r="O82">
        <v>0</v>
      </c>
      <c r="P82">
        <v>6.28</v>
      </c>
    </row>
    <row r="83" spans="1:16" x14ac:dyDescent="0.3">
      <c r="A83">
        <v>1679</v>
      </c>
      <c r="B83" t="s">
        <v>83</v>
      </c>
      <c r="C83" t="s">
        <v>97</v>
      </c>
      <c r="D83" t="s">
        <v>99</v>
      </c>
      <c r="E83" t="s">
        <v>100</v>
      </c>
      <c r="F83" t="s">
        <v>87</v>
      </c>
      <c r="G83" t="s">
        <v>88</v>
      </c>
      <c r="H83">
        <v>1497</v>
      </c>
      <c r="I83">
        <v>89</v>
      </c>
      <c r="J83">
        <v>23.6</v>
      </c>
      <c r="K83">
        <v>9.5</v>
      </c>
      <c r="L83">
        <v>2022</v>
      </c>
      <c r="M83">
        <v>36018</v>
      </c>
      <c r="N83">
        <v>1</v>
      </c>
      <c r="O83">
        <v>0</v>
      </c>
      <c r="P83">
        <v>6.35</v>
      </c>
    </row>
    <row r="84" spans="1:16" x14ac:dyDescent="0.3">
      <c r="A84">
        <v>1636</v>
      </c>
      <c r="B84" t="s">
        <v>83</v>
      </c>
      <c r="C84" t="s">
        <v>97</v>
      </c>
      <c r="D84" t="s">
        <v>99</v>
      </c>
      <c r="E84" t="s">
        <v>100</v>
      </c>
      <c r="F84" t="s">
        <v>87</v>
      </c>
      <c r="G84" t="s">
        <v>88</v>
      </c>
      <c r="H84">
        <v>1497</v>
      </c>
      <c r="I84">
        <v>89</v>
      </c>
      <c r="J84">
        <v>23.6</v>
      </c>
      <c r="K84">
        <v>9.5</v>
      </c>
      <c r="L84">
        <v>2023</v>
      </c>
      <c r="M84">
        <v>67086</v>
      </c>
      <c r="N84">
        <v>2</v>
      </c>
      <c r="O84">
        <v>1</v>
      </c>
      <c r="P84">
        <v>5.03</v>
      </c>
    </row>
    <row r="85" spans="1:16" x14ac:dyDescent="0.3">
      <c r="A85">
        <v>1604</v>
      </c>
      <c r="B85" t="s">
        <v>83</v>
      </c>
      <c r="C85" t="s">
        <v>97</v>
      </c>
      <c r="D85" t="s">
        <v>99</v>
      </c>
      <c r="E85" t="s">
        <v>100</v>
      </c>
      <c r="F85" t="s">
        <v>87</v>
      </c>
      <c r="G85" t="s">
        <v>88</v>
      </c>
      <c r="H85">
        <v>1497</v>
      </c>
      <c r="I85">
        <v>89</v>
      </c>
      <c r="J85">
        <v>23.6</v>
      </c>
      <c r="K85">
        <v>9.5</v>
      </c>
      <c r="L85">
        <v>2023</v>
      </c>
      <c r="M85">
        <v>58469</v>
      </c>
      <c r="N85">
        <v>2</v>
      </c>
      <c r="O85">
        <v>1</v>
      </c>
      <c r="P85">
        <v>5.32</v>
      </c>
    </row>
    <row r="86" spans="1:16" x14ac:dyDescent="0.3">
      <c r="A86">
        <v>1707</v>
      </c>
      <c r="B86" t="s">
        <v>83</v>
      </c>
      <c r="C86" t="s">
        <v>97</v>
      </c>
      <c r="D86" t="s">
        <v>99</v>
      </c>
      <c r="E86" t="s">
        <v>100</v>
      </c>
      <c r="F86" t="s">
        <v>87</v>
      </c>
      <c r="G86" t="s">
        <v>88</v>
      </c>
      <c r="H86">
        <v>1497</v>
      </c>
      <c r="I86">
        <v>89</v>
      </c>
      <c r="J86">
        <v>23.6</v>
      </c>
      <c r="K86">
        <v>9.5</v>
      </c>
      <c r="L86">
        <v>2023</v>
      </c>
      <c r="M86">
        <v>64758</v>
      </c>
      <c r="N86">
        <v>2</v>
      </c>
      <c r="O86">
        <v>1</v>
      </c>
      <c r="P86">
        <v>5.49</v>
      </c>
    </row>
    <row r="87" spans="1:16" x14ac:dyDescent="0.3">
      <c r="A87">
        <v>1639</v>
      </c>
      <c r="B87" t="s">
        <v>83</v>
      </c>
      <c r="C87" t="s">
        <v>97</v>
      </c>
      <c r="D87" t="s">
        <v>99</v>
      </c>
      <c r="E87" t="s">
        <v>100</v>
      </c>
      <c r="F87" t="s">
        <v>87</v>
      </c>
      <c r="G87" t="s">
        <v>88</v>
      </c>
      <c r="H87">
        <v>1497</v>
      </c>
      <c r="I87">
        <v>89</v>
      </c>
      <c r="J87">
        <v>23.6</v>
      </c>
      <c r="K87">
        <v>9.5</v>
      </c>
      <c r="L87">
        <v>2023</v>
      </c>
      <c r="M87">
        <v>66059</v>
      </c>
      <c r="N87">
        <v>2</v>
      </c>
      <c r="O87">
        <v>0</v>
      </c>
      <c r="P87">
        <v>5.84</v>
      </c>
    </row>
    <row r="88" spans="1:16" x14ac:dyDescent="0.3">
      <c r="A88">
        <v>1637</v>
      </c>
      <c r="B88" t="s">
        <v>83</v>
      </c>
      <c r="C88" t="s">
        <v>97</v>
      </c>
      <c r="D88" t="s">
        <v>99</v>
      </c>
      <c r="E88" t="s">
        <v>100</v>
      </c>
      <c r="F88" t="s">
        <v>87</v>
      </c>
      <c r="G88" t="s">
        <v>88</v>
      </c>
      <c r="H88">
        <v>1497</v>
      </c>
      <c r="I88">
        <v>89</v>
      </c>
      <c r="J88">
        <v>23.6</v>
      </c>
      <c r="K88">
        <v>9.5</v>
      </c>
      <c r="L88">
        <v>2023</v>
      </c>
      <c r="M88">
        <v>30768</v>
      </c>
      <c r="N88">
        <v>1</v>
      </c>
      <c r="O88">
        <v>1</v>
      </c>
      <c r="P88">
        <v>5.85</v>
      </c>
    </row>
    <row r="89" spans="1:16" x14ac:dyDescent="0.3">
      <c r="A89">
        <v>1796</v>
      </c>
      <c r="B89" t="s">
        <v>83</v>
      </c>
      <c r="C89" t="s">
        <v>97</v>
      </c>
      <c r="D89" t="s">
        <v>99</v>
      </c>
      <c r="E89" t="s">
        <v>100</v>
      </c>
      <c r="F89" t="s">
        <v>87</v>
      </c>
      <c r="G89" t="s">
        <v>88</v>
      </c>
      <c r="H89">
        <v>1497</v>
      </c>
      <c r="I89">
        <v>89</v>
      </c>
      <c r="J89">
        <v>23.6</v>
      </c>
      <c r="K89">
        <v>9.5</v>
      </c>
      <c r="L89">
        <v>2023</v>
      </c>
      <c r="M89">
        <v>46465</v>
      </c>
      <c r="N89">
        <v>2</v>
      </c>
      <c r="O89">
        <v>0</v>
      </c>
      <c r="P89">
        <v>5.99</v>
      </c>
    </row>
    <row r="90" spans="1:16" x14ac:dyDescent="0.3">
      <c r="A90">
        <v>1665</v>
      </c>
      <c r="B90" t="s">
        <v>83</v>
      </c>
      <c r="C90" t="s">
        <v>97</v>
      </c>
      <c r="D90" t="s">
        <v>99</v>
      </c>
      <c r="E90" t="s">
        <v>100</v>
      </c>
      <c r="F90" t="s">
        <v>87</v>
      </c>
      <c r="G90" t="s">
        <v>88</v>
      </c>
      <c r="H90">
        <v>1497</v>
      </c>
      <c r="I90">
        <v>89</v>
      </c>
      <c r="J90">
        <v>23.6</v>
      </c>
      <c r="K90">
        <v>9.5</v>
      </c>
      <c r="L90">
        <v>2023</v>
      </c>
      <c r="M90">
        <v>46139</v>
      </c>
      <c r="N90">
        <v>1</v>
      </c>
      <c r="O90">
        <v>1</v>
      </c>
      <c r="P90">
        <v>6</v>
      </c>
    </row>
    <row r="91" spans="1:16" x14ac:dyDescent="0.3">
      <c r="A91">
        <v>1663</v>
      </c>
      <c r="B91" t="s">
        <v>83</v>
      </c>
      <c r="C91" t="s">
        <v>97</v>
      </c>
      <c r="D91" t="s">
        <v>99</v>
      </c>
      <c r="E91" t="s">
        <v>100</v>
      </c>
      <c r="F91" t="s">
        <v>87</v>
      </c>
      <c r="G91" t="s">
        <v>88</v>
      </c>
      <c r="H91">
        <v>1497</v>
      </c>
      <c r="I91">
        <v>89</v>
      </c>
      <c r="J91">
        <v>23.6</v>
      </c>
      <c r="K91">
        <v>9.5</v>
      </c>
      <c r="L91">
        <v>2023</v>
      </c>
      <c r="M91">
        <v>52131</v>
      </c>
      <c r="N91">
        <v>2</v>
      </c>
      <c r="O91">
        <v>0</v>
      </c>
      <c r="P91">
        <v>6.11</v>
      </c>
    </row>
    <row r="92" spans="1:16" x14ac:dyDescent="0.3">
      <c r="A92">
        <v>1613</v>
      </c>
      <c r="B92" t="s">
        <v>83</v>
      </c>
      <c r="C92" t="s">
        <v>97</v>
      </c>
      <c r="D92" t="s">
        <v>99</v>
      </c>
      <c r="E92" t="s">
        <v>100</v>
      </c>
      <c r="F92" t="s">
        <v>87</v>
      </c>
      <c r="G92" t="s">
        <v>88</v>
      </c>
      <c r="H92">
        <v>1497</v>
      </c>
      <c r="I92">
        <v>89</v>
      </c>
      <c r="J92">
        <v>23.6</v>
      </c>
      <c r="K92">
        <v>9.5</v>
      </c>
      <c r="L92">
        <v>2023</v>
      </c>
      <c r="M92">
        <v>60547</v>
      </c>
      <c r="N92">
        <v>1</v>
      </c>
      <c r="O92">
        <v>0</v>
      </c>
      <c r="P92">
        <v>6.21</v>
      </c>
    </row>
    <row r="93" spans="1:16" x14ac:dyDescent="0.3">
      <c r="A93">
        <v>1656</v>
      </c>
      <c r="B93" t="s">
        <v>83</v>
      </c>
      <c r="C93" t="s">
        <v>97</v>
      </c>
      <c r="D93" t="s">
        <v>99</v>
      </c>
      <c r="E93" t="s">
        <v>100</v>
      </c>
      <c r="F93" t="s">
        <v>87</v>
      </c>
      <c r="G93" t="s">
        <v>88</v>
      </c>
      <c r="H93">
        <v>1497</v>
      </c>
      <c r="I93">
        <v>89</v>
      </c>
      <c r="J93">
        <v>23.6</v>
      </c>
      <c r="K93">
        <v>9.5</v>
      </c>
      <c r="L93">
        <v>2023</v>
      </c>
      <c r="M93">
        <v>47623</v>
      </c>
      <c r="N93">
        <v>1</v>
      </c>
      <c r="O93">
        <v>0</v>
      </c>
      <c r="P93">
        <v>6.31</v>
      </c>
    </row>
    <row r="94" spans="1:16" x14ac:dyDescent="0.3">
      <c r="A94">
        <v>1652</v>
      </c>
      <c r="B94" t="s">
        <v>83</v>
      </c>
      <c r="C94" t="s">
        <v>97</v>
      </c>
      <c r="D94" t="s">
        <v>99</v>
      </c>
      <c r="E94" t="s">
        <v>100</v>
      </c>
      <c r="F94" t="s">
        <v>87</v>
      </c>
      <c r="G94" t="s">
        <v>88</v>
      </c>
      <c r="H94">
        <v>1497</v>
      </c>
      <c r="I94">
        <v>89</v>
      </c>
      <c r="J94">
        <v>23.6</v>
      </c>
      <c r="K94">
        <v>9.5</v>
      </c>
      <c r="L94">
        <v>2023</v>
      </c>
      <c r="M94">
        <v>47814</v>
      </c>
      <c r="N94">
        <v>1</v>
      </c>
      <c r="O94">
        <v>0</v>
      </c>
      <c r="P94">
        <v>6.32</v>
      </c>
    </row>
    <row r="95" spans="1:16" x14ac:dyDescent="0.3">
      <c r="A95">
        <v>1626</v>
      </c>
      <c r="B95" t="s">
        <v>83</v>
      </c>
      <c r="C95" t="s">
        <v>97</v>
      </c>
      <c r="D95" t="s">
        <v>99</v>
      </c>
      <c r="E95" t="s">
        <v>100</v>
      </c>
      <c r="F95" t="s">
        <v>87</v>
      </c>
      <c r="G95" t="s">
        <v>88</v>
      </c>
      <c r="H95">
        <v>1497</v>
      </c>
      <c r="I95">
        <v>89</v>
      </c>
      <c r="J95">
        <v>23.6</v>
      </c>
      <c r="K95">
        <v>9.5</v>
      </c>
      <c r="L95">
        <v>2023</v>
      </c>
      <c r="M95">
        <v>51107</v>
      </c>
      <c r="N95">
        <v>1</v>
      </c>
      <c r="O95">
        <v>0</v>
      </c>
      <c r="P95">
        <v>6.38</v>
      </c>
    </row>
    <row r="96" spans="1:16" x14ac:dyDescent="0.3">
      <c r="A96">
        <v>1773</v>
      </c>
      <c r="B96" t="s">
        <v>83</v>
      </c>
      <c r="C96" t="s">
        <v>97</v>
      </c>
      <c r="D96" t="s">
        <v>99</v>
      </c>
      <c r="E96" t="s">
        <v>100</v>
      </c>
      <c r="F96" t="s">
        <v>87</v>
      </c>
      <c r="G96" t="s">
        <v>88</v>
      </c>
      <c r="H96">
        <v>1497</v>
      </c>
      <c r="I96">
        <v>89</v>
      </c>
      <c r="J96">
        <v>23.6</v>
      </c>
      <c r="K96">
        <v>9.5</v>
      </c>
      <c r="L96">
        <v>2023</v>
      </c>
      <c r="M96">
        <v>49184</v>
      </c>
      <c r="N96">
        <v>1</v>
      </c>
      <c r="O96">
        <v>0</v>
      </c>
      <c r="P96">
        <v>6.42</v>
      </c>
    </row>
    <row r="97" spans="1:16" x14ac:dyDescent="0.3">
      <c r="A97">
        <v>1633</v>
      </c>
      <c r="B97" t="s">
        <v>83</v>
      </c>
      <c r="C97" t="s">
        <v>97</v>
      </c>
      <c r="D97" t="s">
        <v>99</v>
      </c>
      <c r="E97" t="s">
        <v>100</v>
      </c>
      <c r="F97" t="s">
        <v>87</v>
      </c>
      <c r="G97" t="s">
        <v>88</v>
      </c>
      <c r="H97">
        <v>1497</v>
      </c>
      <c r="I97">
        <v>89</v>
      </c>
      <c r="J97">
        <v>23.6</v>
      </c>
      <c r="K97">
        <v>9.5</v>
      </c>
      <c r="L97">
        <v>2023</v>
      </c>
      <c r="M97">
        <v>61494</v>
      </c>
      <c r="N97">
        <v>1</v>
      </c>
      <c r="O97">
        <v>0</v>
      </c>
      <c r="P97">
        <v>6.43</v>
      </c>
    </row>
    <row r="98" spans="1:16" x14ac:dyDescent="0.3">
      <c r="A98">
        <v>1767</v>
      </c>
      <c r="B98" t="s">
        <v>83</v>
      </c>
      <c r="C98" t="s">
        <v>97</v>
      </c>
      <c r="D98" t="s">
        <v>99</v>
      </c>
      <c r="E98" t="s">
        <v>100</v>
      </c>
      <c r="F98" t="s">
        <v>87</v>
      </c>
      <c r="G98" t="s">
        <v>88</v>
      </c>
      <c r="H98">
        <v>1497</v>
      </c>
      <c r="I98">
        <v>89</v>
      </c>
      <c r="J98">
        <v>23.6</v>
      </c>
      <c r="K98">
        <v>9.5</v>
      </c>
      <c r="L98">
        <v>2023</v>
      </c>
      <c r="M98">
        <v>46128</v>
      </c>
      <c r="N98">
        <v>1</v>
      </c>
      <c r="O98">
        <v>0</v>
      </c>
      <c r="P98">
        <v>6.44</v>
      </c>
    </row>
    <row r="99" spans="1:16" x14ac:dyDescent="0.3">
      <c r="A99">
        <v>1632</v>
      </c>
      <c r="B99" t="s">
        <v>83</v>
      </c>
      <c r="C99" t="s">
        <v>97</v>
      </c>
      <c r="D99" t="s">
        <v>99</v>
      </c>
      <c r="E99" t="s">
        <v>100</v>
      </c>
      <c r="F99" t="s">
        <v>87</v>
      </c>
      <c r="G99" t="s">
        <v>88</v>
      </c>
      <c r="H99">
        <v>1497</v>
      </c>
      <c r="I99">
        <v>89</v>
      </c>
      <c r="J99">
        <v>23.6</v>
      </c>
      <c r="K99">
        <v>9.5</v>
      </c>
      <c r="L99">
        <v>2023</v>
      </c>
      <c r="M99">
        <v>44418</v>
      </c>
      <c r="N99">
        <v>1</v>
      </c>
      <c r="O99">
        <v>0</v>
      </c>
      <c r="P99">
        <v>6.63</v>
      </c>
    </row>
    <row r="100" spans="1:16" x14ac:dyDescent="0.3">
      <c r="A100">
        <v>1719</v>
      </c>
      <c r="B100" t="s">
        <v>83</v>
      </c>
      <c r="C100" t="s">
        <v>97</v>
      </c>
      <c r="D100" t="s">
        <v>99</v>
      </c>
      <c r="E100" t="s">
        <v>100</v>
      </c>
      <c r="F100" t="s">
        <v>87</v>
      </c>
      <c r="G100" t="s">
        <v>88</v>
      </c>
      <c r="H100">
        <v>1497</v>
      </c>
      <c r="I100">
        <v>89</v>
      </c>
      <c r="J100">
        <v>23.6</v>
      </c>
      <c r="K100">
        <v>9.5</v>
      </c>
      <c r="L100">
        <v>2023</v>
      </c>
      <c r="M100">
        <v>55883</v>
      </c>
      <c r="N100">
        <v>1</v>
      </c>
      <c r="O100">
        <v>0</v>
      </c>
      <c r="P100">
        <v>6.64</v>
      </c>
    </row>
    <row r="101" spans="1:16" x14ac:dyDescent="0.3">
      <c r="A101">
        <v>1629</v>
      </c>
      <c r="B101" t="s">
        <v>83</v>
      </c>
      <c r="C101" t="s">
        <v>97</v>
      </c>
      <c r="D101" t="s">
        <v>99</v>
      </c>
      <c r="E101" t="s">
        <v>100</v>
      </c>
      <c r="F101" t="s">
        <v>87</v>
      </c>
      <c r="G101" t="s">
        <v>88</v>
      </c>
      <c r="H101">
        <v>1497</v>
      </c>
      <c r="I101">
        <v>89</v>
      </c>
      <c r="J101">
        <v>23.6</v>
      </c>
      <c r="K101">
        <v>9.5</v>
      </c>
      <c r="L101">
        <v>2023</v>
      </c>
      <c r="M101">
        <v>48551</v>
      </c>
      <c r="N101">
        <v>1</v>
      </c>
      <c r="O101">
        <v>0</v>
      </c>
      <c r="P101">
        <v>6.65</v>
      </c>
    </row>
    <row r="102" spans="1:16" x14ac:dyDescent="0.3">
      <c r="A102">
        <v>1625</v>
      </c>
      <c r="B102" t="s">
        <v>83</v>
      </c>
      <c r="C102" t="s">
        <v>97</v>
      </c>
      <c r="D102" t="s">
        <v>99</v>
      </c>
      <c r="E102" t="s">
        <v>100</v>
      </c>
      <c r="F102" t="s">
        <v>87</v>
      </c>
      <c r="G102" t="s">
        <v>88</v>
      </c>
      <c r="H102">
        <v>1497</v>
      </c>
      <c r="I102">
        <v>89</v>
      </c>
      <c r="J102">
        <v>23.6</v>
      </c>
      <c r="K102">
        <v>9.5</v>
      </c>
      <c r="L102">
        <v>2023</v>
      </c>
      <c r="M102">
        <v>35303</v>
      </c>
      <c r="N102">
        <v>1</v>
      </c>
      <c r="O102">
        <v>0</v>
      </c>
      <c r="P102">
        <v>6.67</v>
      </c>
    </row>
    <row r="103" spans="1:16" x14ac:dyDescent="0.3">
      <c r="A103">
        <v>1758</v>
      </c>
      <c r="B103" t="s">
        <v>83</v>
      </c>
      <c r="C103" t="s">
        <v>97</v>
      </c>
      <c r="D103" t="s">
        <v>99</v>
      </c>
      <c r="E103" t="s">
        <v>100</v>
      </c>
      <c r="F103" t="s">
        <v>87</v>
      </c>
      <c r="G103" t="s">
        <v>88</v>
      </c>
      <c r="H103">
        <v>1497</v>
      </c>
      <c r="I103">
        <v>89</v>
      </c>
      <c r="J103">
        <v>23.6</v>
      </c>
      <c r="K103">
        <v>9.5</v>
      </c>
      <c r="L103">
        <v>2023</v>
      </c>
      <c r="M103">
        <v>52190</v>
      </c>
      <c r="N103">
        <v>1</v>
      </c>
      <c r="O103">
        <v>0</v>
      </c>
      <c r="P103">
        <v>6.67</v>
      </c>
    </row>
    <row r="104" spans="1:16" x14ac:dyDescent="0.3">
      <c r="A104">
        <v>1649</v>
      </c>
      <c r="B104" t="s">
        <v>83</v>
      </c>
      <c r="C104" t="s">
        <v>97</v>
      </c>
      <c r="D104" t="s">
        <v>99</v>
      </c>
      <c r="E104" t="s">
        <v>100</v>
      </c>
      <c r="F104" t="s">
        <v>87</v>
      </c>
      <c r="G104" t="s">
        <v>88</v>
      </c>
      <c r="H104">
        <v>1497</v>
      </c>
      <c r="I104">
        <v>89</v>
      </c>
      <c r="J104">
        <v>23.6</v>
      </c>
      <c r="K104">
        <v>9.5</v>
      </c>
      <c r="L104">
        <v>2023</v>
      </c>
      <c r="M104">
        <v>51094</v>
      </c>
      <c r="N104">
        <v>1</v>
      </c>
      <c r="O104">
        <v>0</v>
      </c>
      <c r="P104">
        <v>6.71</v>
      </c>
    </row>
    <row r="105" spans="1:16" x14ac:dyDescent="0.3">
      <c r="A105">
        <v>1737</v>
      </c>
      <c r="B105" t="s">
        <v>83</v>
      </c>
      <c r="C105" t="s">
        <v>97</v>
      </c>
      <c r="D105" t="s">
        <v>99</v>
      </c>
      <c r="E105" t="s">
        <v>100</v>
      </c>
      <c r="F105" t="s">
        <v>87</v>
      </c>
      <c r="G105" t="s">
        <v>88</v>
      </c>
      <c r="H105">
        <v>1497</v>
      </c>
      <c r="I105">
        <v>89</v>
      </c>
      <c r="J105">
        <v>23.6</v>
      </c>
      <c r="K105">
        <v>9.5</v>
      </c>
      <c r="L105">
        <v>2023</v>
      </c>
      <c r="M105">
        <v>59042</v>
      </c>
      <c r="N105">
        <v>1</v>
      </c>
      <c r="O105">
        <v>0</v>
      </c>
      <c r="P105">
        <v>6.71</v>
      </c>
    </row>
    <row r="106" spans="1:16" x14ac:dyDescent="0.3">
      <c r="A106">
        <v>1611</v>
      </c>
      <c r="B106" t="s">
        <v>83</v>
      </c>
      <c r="C106" t="s">
        <v>97</v>
      </c>
      <c r="D106" t="s">
        <v>99</v>
      </c>
      <c r="E106" t="s">
        <v>100</v>
      </c>
      <c r="F106" t="s">
        <v>87</v>
      </c>
      <c r="G106" t="s">
        <v>88</v>
      </c>
      <c r="H106">
        <v>1497</v>
      </c>
      <c r="I106">
        <v>89</v>
      </c>
      <c r="J106">
        <v>23.6</v>
      </c>
      <c r="K106">
        <v>9.5</v>
      </c>
      <c r="L106">
        <v>2023</v>
      </c>
      <c r="M106">
        <v>48490</v>
      </c>
      <c r="N106">
        <v>1</v>
      </c>
      <c r="O106">
        <v>0</v>
      </c>
      <c r="P106">
        <v>6.86</v>
      </c>
    </row>
    <row r="107" spans="1:16" x14ac:dyDescent="0.3">
      <c r="A107">
        <v>1786</v>
      </c>
      <c r="B107" t="s">
        <v>83</v>
      </c>
      <c r="C107" t="s">
        <v>97</v>
      </c>
      <c r="D107" t="s">
        <v>99</v>
      </c>
      <c r="E107" t="s">
        <v>100</v>
      </c>
      <c r="F107" t="s">
        <v>87</v>
      </c>
      <c r="G107" t="s">
        <v>88</v>
      </c>
      <c r="H107">
        <v>1497</v>
      </c>
      <c r="I107">
        <v>89</v>
      </c>
      <c r="J107">
        <v>23.6</v>
      </c>
      <c r="K107">
        <v>9.5</v>
      </c>
      <c r="L107">
        <v>2023</v>
      </c>
      <c r="M107">
        <v>48852</v>
      </c>
      <c r="N107">
        <v>1</v>
      </c>
      <c r="O107">
        <v>0</v>
      </c>
      <c r="P107">
        <v>6.88</v>
      </c>
    </row>
    <row r="108" spans="1:16" x14ac:dyDescent="0.3">
      <c r="A108">
        <v>1797</v>
      </c>
      <c r="B108" t="s">
        <v>83</v>
      </c>
      <c r="C108" t="s">
        <v>97</v>
      </c>
      <c r="D108" t="s">
        <v>99</v>
      </c>
      <c r="E108" t="s">
        <v>100</v>
      </c>
      <c r="F108" t="s">
        <v>87</v>
      </c>
      <c r="G108" t="s">
        <v>88</v>
      </c>
      <c r="H108">
        <v>1497</v>
      </c>
      <c r="I108">
        <v>89</v>
      </c>
      <c r="J108">
        <v>23.6</v>
      </c>
      <c r="K108">
        <v>9.5</v>
      </c>
      <c r="L108">
        <v>2023</v>
      </c>
      <c r="M108">
        <v>35877</v>
      </c>
      <c r="N108">
        <v>1</v>
      </c>
      <c r="O108">
        <v>0</v>
      </c>
      <c r="P108">
        <v>7.03</v>
      </c>
    </row>
    <row r="109" spans="1:16" x14ac:dyDescent="0.3">
      <c r="A109">
        <v>1698</v>
      </c>
      <c r="B109" t="s">
        <v>83</v>
      </c>
      <c r="C109" t="s">
        <v>97</v>
      </c>
      <c r="D109" t="s">
        <v>99</v>
      </c>
      <c r="E109" t="s">
        <v>100</v>
      </c>
      <c r="F109" t="s">
        <v>87</v>
      </c>
      <c r="G109" t="s">
        <v>88</v>
      </c>
      <c r="H109">
        <v>1497</v>
      </c>
      <c r="I109">
        <v>89</v>
      </c>
      <c r="J109">
        <v>23.6</v>
      </c>
      <c r="K109">
        <v>9.5</v>
      </c>
      <c r="L109">
        <v>2024</v>
      </c>
      <c r="M109">
        <v>42599</v>
      </c>
      <c r="N109">
        <v>3</v>
      </c>
      <c r="O109">
        <v>0</v>
      </c>
      <c r="P109">
        <v>6.34</v>
      </c>
    </row>
    <row r="110" spans="1:16" x14ac:dyDescent="0.3">
      <c r="A110">
        <v>1694</v>
      </c>
      <c r="B110" t="s">
        <v>83</v>
      </c>
      <c r="C110" t="s">
        <v>97</v>
      </c>
      <c r="D110" t="s">
        <v>99</v>
      </c>
      <c r="E110" t="s">
        <v>100</v>
      </c>
      <c r="F110" t="s">
        <v>87</v>
      </c>
      <c r="G110" t="s">
        <v>88</v>
      </c>
      <c r="H110">
        <v>1497</v>
      </c>
      <c r="I110">
        <v>89</v>
      </c>
      <c r="J110">
        <v>23.6</v>
      </c>
      <c r="K110">
        <v>9.5</v>
      </c>
      <c r="L110">
        <v>2024</v>
      </c>
      <c r="M110">
        <v>38359</v>
      </c>
      <c r="N110">
        <v>2</v>
      </c>
      <c r="O110">
        <v>0</v>
      </c>
      <c r="P110">
        <v>6.99</v>
      </c>
    </row>
    <row r="111" spans="1:16" x14ac:dyDescent="0.3">
      <c r="A111">
        <v>1689</v>
      </c>
      <c r="B111" t="s">
        <v>83</v>
      </c>
      <c r="C111" t="s">
        <v>97</v>
      </c>
      <c r="D111" t="s">
        <v>99</v>
      </c>
      <c r="E111" t="s">
        <v>100</v>
      </c>
      <c r="F111" t="s">
        <v>87</v>
      </c>
      <c r="G111" t="s">
        <v>88</v>
      </c>
      <c r="H111">
        <v>1497</v>
      </c>
      <c r="I111">
        <v>89</v>
      </c>
      <c r="J111">
        <v>23.6</v>
      </c>
      <c r="K111">
        <v>9.5</v>
      </c>
      <c r="L111">
        <v>2024</v>
      </c>
      <c r="M111">
        <v>44190</v>
      </c>
      <c r="N111">
        <v>2</v>
      </c>
      <c r="O111">
        <v>0</v>
      </c>
      <c r="P111">
        <v>7.02</v>
      </c>
    </row>
    <row r="112" spans="1:16" x14ac:dyDescent="0.3">
      <c r="A112">
        <v>1747</v>
      </c>
      <c r="B112" t="s">
        <v>83</v>
      </c>
      <c r="C112" t="s">
        <v>97</v>
      </c>
      <c r="D112" t="s">
        <v>99</v>
      </c>
      <c r="E112" t="s">
        <v>100</v>
      </c>
      <c r="F112" t="s">
        <v>87</v>
      </c>
      <c r="G112" t="s">
        <v>88</v>
      </c>
      <c r="H112">
        <v>1497</v>
      </c>
      <c r="I112">
        <v>89</v>
      </c>
      <c r="J112">
        <v>23.6</v>
      </c>
      <c r="K112">
        <v>9.5</v>
      </c>
      <c r="L112">
        <v>2024</v>
      </c>
      <c r="M112">
        <v>23390</v>
      </c>
      <c r="N112">
        <v>1</v>
      </c>
      <c r="O112">
        <v>1</v>
      </c>
      <c r="P112">
        <v>7.02</v>
      </c>
    </row>
    <row r="113" spans="1:16" x14ac:dyDescent="0.3">
      <c r="A113">
        <v>1685</v>
      </c>
      <c r="B113" t="s">
        <v>83</v>
      </c>
      <c r="C113" t="s">
        <v>97</v>
      </c>
      <c r="D113" t="s">
        <v>99</v>
      </c>
      <c r="E113" t="s">
        <v>100</v>
      </c>
      <c r="F113" t="s">
        <v>87</v>
      </c>
      <c r="G113" t="s">
        <v>88</v>
      </c>
      <c r="H113">
        <v>1497</v>
      </c>
      <c r="I113">
        <v>89</v>
      </c>
      <c r="J113">
        <v>23.6</v>
      </c>
      <c r="K113">
        <v>9.5</v>
      </c>
      <c r="L113">
        <v>2024</v>
      </c>
      <c r="M113">
        <v>43111</v>
      </c>
      <c r="N113">
        <v>2</v>
      </c>
      <c r="O113">
        <v>0</v>
      </c>
      <c r="P113">
        <v>7.08</v>
      </c>
    </row>
    <row r="114" spans="1:16" x14ac:dyDescent="0.3">
      <c r="A114">
        <v>1621</v>
      </c>
      <c r="B114" t="s">
        <v>83</v>
      </c>
      <c r="C114" t="s">
        <v>97</v>
      </c>
      <c r="D114" t="s">
        <v>99</v>
      </c>
      <c r="E114" t="s">
        <v>100</v>
      </c>
      <c r="F114" t="s">
        <v>87</v>
      </c>
      <c r="G114" t="s">
        <v>88</v>
      </c>
      <c r="H114">
        <v>1497</v>
      </c>
      <c r="I114">
        <v>89</v>
      </c>
      <c r="J114">
        <v>23.6</v>
      </c>
      <c r="K114">
        <v>9.5</v>
      </c>
      <c r="L114">
        <v>2024</v>
      </c>
      <c r="M114">
        <v>47331</v>
      </c>
      <c r="N114">
        <v>1</v>
      </c>
      <c r="O114">
        <v>0</v>
      </c>
      <c r="P114">
        <v>7.12</v>
      </c>
    </row>
    <row r="115" spans="1:16" x14ac:dyDescent="0.3">
      <c r="A115">
        <v>1669</v>
      </c>
      <c r="B115" t="s">
        <v>83</v>
      </c>
      <c r="C115" t="s">
        <v>97</v>
      </c>
      <c r="D115" t="s">
        <v>99</v>
      </c>
      <c r="E115" t="s">
        <v>100</v>
      </c>
      <c r="F115" t="s">
        <v>87</v>
      </c>
      <c r="G115" t="s">
        <v>88</v>
      </c>
      <c r="H115">
        <v>1497</v>
      </c>
      <c r="I115">
        <v>89</v>
      </c>
      <c r="J115">
        <v>23.6</v>
      </c>
      <c r="K115">
        <v>9.5</v>
      </c>
      <c r="L115">
        <v>2024</v>
      </c>
      <c r="M115">
        <v>33091</v>
      </c>
      <c r="N115">
        <v>1</v>
      </c>
      <c r="O115">
        <v>1</v>
      </c>
      <c r="P115">
        <v>7.18</v>
      </c>
    </row>
    <row r="116" spans="1:16" x14ac:dyDescent="0.3">
      <c r="A116">
        <v>1650</v>
      </c>
      <c r="B116" t="s">
        <v>83</v>
      </c>
      <c r="C116" t="s">
        <v>97</v>
      </c>
      <c r="D116" t="s">
        <v>99</v>
      </c>
      <c r="E116" t="s">
        <v>100</v>
      </c>
      <c r="F116" t="s">
        <v>87</v>
      </c>
      <c r="G116" t="s">
        <v>88</v>
      </c>
      <c r="H116">
        <v>1497</v>
      </c>
      <c r="I116">
        <v>89</v>
      </c>
      <c r="J116">
        <v>23.6</v>
      </c>
      <c r="K116">
        <v>9.5</v>
      </c>
      <c r="L116">
        <v>2024</v>
      </c>
      <c r="M116">
        <v>35899</v>
      </c>
      <c r="N116">
        <v>2</v>
      </c>
      <c r="O116">
        <v>0</v>
      </c>
      <c r="P116">
        <v>7.19</v>
      </c>
    </row>
    <row r="117" spans="1:16" x14ac:dyDescent="0.3">
      <c r="A117">
        <v>1710</v>
      </c>
      <c r="B117" t="s">
        <v>83</v>
      </c>
      <c r="C117" t="s">
        <v>97</v>
      </c>
      <c r="D117" t="s">
        <v>99</v>
      </c>
      <c r="E117" t="s">
        <v>100</v>
      </c>
      <c r="F117" t="s">
        <v>87</v>
      </c>
      <c r="G117" t="s">
        <v>88</v>
      </c>
      <c r="H117">
        <v>1497</v>
      </c>
      <c r="I117">
        <v>89</v>
      </c>
      <c r="J117">
        <v>23.6</v>
      </c>
      <c r="K117">
        <v>9.5</v>
      </c>
      <c r="L117">
        <v>2024</v>
      </c>
      <c r="M117">
        <v>48783</v>
      </c>
      <c r="N117">
        <v>1</v>
      </c>
      <c r="O117">
        <v>0</v>
      </c>
      <c r="P117">
        <v>7.22</v>
      </c>
    </row>
    <row r="118" spans="1:16" x14ac:dyDescent="0.3">
      <c r="A118">
        <v>1775</v>
      </c>
      <c r="B118" t="s">
        <v>83</v>
      </c>
      <c r="C118" t="s">
        <v>97</v>
      </c>
      <c r="D118" t="s">
        <v>99</v>
      </c>
      <c r="E118" t="s">
        <v>100</v>
      </c>
      <c r="F118" t="s">
        <v>87</v>
      </c>
      <c r="G118" t="s">
        <v>88</v>
      </c>
      <c r="H118">
        <v>1497</v>
      </c>
      <c r="I118">
        <v>89</v>
      </c>
      <c r="J118">
        <v>23.6</v>
      </c>
      <c r="K118">
        <v>9.5</v>
      </c>
      <c r="L118">
        <v>2024</v>
      </c>
      <c r="M118">
        <v>32809</v>
      </c>
      <c r="N118">
        <v>1</v>
      </c>
      <c r="O118">
        <v>0</v>
      </c>
      <c r="P118">
        <v>7.23</v>
      </c>
    </row>
    <row r="119" spans="1:16" x14ac:dyDescent="0.3">
      <c r="A119">
        <v>1627</v>
      </c>
      <c r="B119" t="s">
        <v>83</v>
      </c>
      <c r="C119" t="s">
        <v>97</v>
      </c>
      <c r="D119" t="s">
        <v>99</v>
      </c>
      <c r="E119" t="s">
        <v>100</v>
      </c>
      <c r="F119" t="s">
        <v>87</v>
      </c>
      <c r="G119" t="s">
        <v>88</v>
      </c>
      <c r="H119">
        <v>1497</v>
      </c>
      <c r="I119">
        <v>89</v>
      </c>
      <c r="J119">
        <v>23.6</v>
      </c>
      <c r="K119">
        <v>9.5</v>
      </c>
      <c r="L119">
        <v>2024</v>
      </c>
      <c r="M119">
        <v>33923</v>
      </c>
      <c r="N119">
        <v>1</v>
      </c>
      <c r="O119">
        <v>0</v>
      </c>
      <c r="P119">
        <v>7.29</v>
      </c>
    </row>
    <row r="120" spans="1:16" x14ac:dyDescent="0.3">
      <c r="A120">
        <v>1731</v>
      </c>
      <c r="B120" t="s">
        <v>83</v>
      </c>
      <c r="C120" t="s">
        <v>97</v>
      </c>
      <c r="D120" t="s">
        <v>99</v>
      </c>
      <c r="E120" t="s">
        <v>100</v>
      </c>
      <c r="F120" t="s">
        <v>87</v>
      </c>
      <c r="G120" t="s">
        <v>88</v>
      </c>
      <c r="H120">
        <v>1497</v>
      </c>
      <c r="I120">
        <v>89</v>
      </c>
      <c r="J120">
        <v>23.6</v>
      </c>
      <c r="K120">
        <v>9.5</v>
      </c>
      <c r="L120">
        <v>2024</v>
      </c>
      <c r="M120">
        <v>28459</v>
      </c>
      <c r="N120">
        <v>1</v>
      </c>
      <c r="O120">
        <v>0</v>
      </c>
      <c r="P120">
        <v>7.37</v>
      </c>
    </row>
    <row r="121" spans="1:16" x14ac:dyDescent="0.3">
      <c r="A121">
        <v>1784</v>
      </c>
      <c r="B121" t="s">
        <v>83</v>
      </c>
      <c r="C121" t="s">
        <v>97</v>
      </c>
      <c r="D121" t="s">
        <v>99</v>
      </c>
      <c r="E121" t="s">
        <v>100</v>
      </c>
      <c r="F121" t="s">
        <v>87</v>
      </c>
      <c r="G121" t="s">
        <v>88</v>
      </c>
      <c r="H121">
        <v>1497</v>
      </c>
      <c r="I121">
        <v>89</v>
      </c>
      <c r="J121">
        <v>23.6</v>
      </c>
      <c r="K121">
        <v>9.5</v>
      </c>
      <c r="L121">
        <v>2024</v>
      </c>
      <c r="M121">
        <v>33665</v>
      </c>
      <c r="N121">
        <v>1</v>
      </c>
      <c r="O121">
        <v>0</v>
      </c>
      <c r="P121">
        <v>7.37</v>
      </c>
    </row>
    <row r="122" spans="1:16" x14ac:dyDescent="0.3">
      <c r="A122">
        <v>1602</v>
      </c>
      <c r="B122" t="s">
        <v>83</v>
      </c>
      <c r="C122" t="s">
        <v>97</v>
      </c>
      <c r="D122" t="s">
        <v>99</v>
      </c>
      <c r="E122" t="s">
        <v>100</v>
      </c>
      <c r="F122" t="s">
        <v>87</v>
      </c>
      <c r="G122" t="s">
        <v>88</v>
      </c>
      <c r="H122">
        <v>1497</v>
      </c>
      <c r="I122">
        <v>89</v>
      </c>
      <c r="J122">
        <v>23.6</v>
      </c>
      <c r="K122">
        <v>9.5</v>
      </c>
      <c r="L122">
        <v>2024</v>
      </c>
      <c r="M122">
        <v>28605</v>
      </c>
      <c r="N122">
        <v>1</v>
      </c>
      <c r="O122">
        <v>0</v>
      </c>
      <c r="P122">
        <v>7.38</v>
      </c>
    </row>
    <row r="123" spans="1:16" x14ac:dyDescent="0.3">
      <c r="A123">
        <v>1785</v>
      </c>
      <c r="B123" t="s">
        <v>83</v>
      </c>
      <c r="C123" t="s">
        <v>97</v>
      </c>
      <c r="D123" t="s">
        <v>99</v>
      </c>
      <c r="E123" t="s">
        <v>100</v>
      </c>
      <c r="F123" t="s">
        <v>87</v>
      </c>
      <c r="G123" t="s">
        <v>88</v>
      </c>
      <c r="H123">
        <v>1497</v>
      </c>
      <c r="I123">
        <v>89</v>
      </c>
      <c r="J123">
        <v>23.6</v>
      </c>
      <c r="K123">
        <v>9.5</v>
      </c>
      <c r="L123">
        <v>2024</v>
      </c>
      <c r="M123">
        <v>42416</v>
      </c>
      <c r="N123">
        <v>2</v>
      </c>
      <c r="O123">
        <v>0</v>
      </c>
      <c r="P123">
        <v>7.44</v>
      </c>
    </row>
    <row r="124" spans="1:16" x14ac:dyDescent="0.3">
      <c r="A124">
        <v>1720</v>
      </c>
      <c r="B124" t="s">
        <v>83</v>
      </c>
      <c r="C124" t="s">
        <v>97</v>
      </c>
      <c r="D124" t="s">
        <v>99</v>
      </c>
      <c r="E124" t="s">
        <v>100</v>
      </c>
      <c r="F124" t="s">
        <v>87</v>
      </c>
      <c r="G124" t="s">
        <v>88</v>
      </c>
      <c r="H124">
        <v>1497</v>
      </c>
      <c r="I124">
        <v>89</v>
      </c>
      <c r="J124">
        <v>23.6</v>
      </c>
      <c r="K124">
        <v>9.5</v>
      </c>
      <c r="L124">
        <v>2024</v>
      </c>
      <c r="M124">
        <v>48657</v>
      </c>
      <c r="N124">
        <v>1</v>
      </c>
      <c r="O124">
        <v>0</v>
      </c>
      <c r="P124">
        <v>7.46</v>
      </c>
    </row>
    <row r="125" spans="1:16" x14ac:dyDescent="0.3">
      <c r="A125">
        <v>1754</v>
      </c>
      <c r="B125" t="s">
        <v>83</v>
      </c>
      <c r="C125" t="s">
        <v>97</v>
      </c>
      <c r="D125" t="s">
        <v>99</v>
      </c>
      <c r="E125" t="s">
        <v>100</v>
      </c>
      <c r="F125" t="s">
        <v>87</v>
      </c>
      <c r="G125" t="s">
        <v>88</v>
      </c>
      <c r="H125">
        <v>1497</v>
      </c>
      <c r="I125">
        <v>89</v>
      </c>
      <c r="J125">
        <v>23.6</v>
      </c>
      <c r="K125">
        <v>9.5</v>
      </c>
      <c r="L125">
        <v>2024</v>
      </c>
      <c r="M125">
        <v>43833</v>
      </c>
      <c r="N125">
        <v>1</v>
      </c>
      <c r="O125">
        <v>0</v>
      </c>
      <c r="P125">
        <v>7.48</v>
      </c>
    </row>
    <row r="126" spans="1:16" x14ac:dyDescent="0.3">
      <c r="A126">
        <v>1659</v>
      </c>
      <c r="B126" t="s">
        <v>83</v>
      </c>
      <c r="C126" t="s">
        <v>97</v>
      </c>
      <c r="D126" t="s">
        <v>99</v>
      </c>
      <c r="E126" t="s">
        <v>100</v>
      </c>
      <c r="F126" t="s">
        <v>87</v>
      </c>
      <c r="G126" t="s">
        <v>88</v>
      </c>
      <c r="H126">
        <v>1497</v>
      </c>
      <c r="I126">
        <v>89</v>
      </c>
      <c r="J126">
        <v>23.6</v>
      </c>
      <c r="K126">
        <v>9.5</v>
      </c>
      <c r="L126">
        <v>2024</v>
      </c>
      <c r="M126">
        <v>29142</v>
      </c>
      <c r="N126">
        <v>1</v>
      </c>
      <c r="O126">
        <v>0</v>
      </c>
      <c r="P126">
        <v>7.5</v>
      </c>
    </row>
    <row r="127" spans="1:16" x14ac:dyDescent="0.3">
      <c r="A127">
        <v>1638</v>
      </c>
      <c r="B127" t="s">
        <v>83</v>
      </c>
      <c r="C127" t="s">
        <v>97</v>
      </c>
      <c r="D127" t="s">
        <v>99</v>
      </c>
      <c r="E127" t="s">
        <v>100</v>
      </c>
      <c r="F127" t="s">
        <v>87</v>
      </c>
      <c r="G127" t="s">
        <v>88</v>
      </c>
      <c r="H127">
        <v>1497</v>
      </c>
      <c r="I127">
        <v>89</v>
      </c>
      <c r="J127">
        <v>23.6</v>
      </c>
      <c r="K127">
        <v>9.5</v>
      </c>
      <c r="L127">
        <v>2024</v>
      </c>
      <c r="M127">
        <v>34999</v>
      </c>
      <c r="N127">
        <v>2</v>
      </c>
      <c r="O127">
        <v>0</v>
      </c>
      <c r="P127">
        <v>7.52</v>
      </c>
    </row>
    <row r="128" spans="1:16" x14ac:dyDescent="0.3">
      <c r="A128">
        <v>1752</v>
      </c>
      <c r="B128" t="s">
        <v>83</v>
      </c>
      <c r="C128" t="s">
        <v>97</v>
      </c>
      <c r="D128" t="s">
        <v>99</v>
      </c>
      <c r="E128" t="s">
        <v>100</v>
      </c>
      <c r="F128" t="s">
        <v>87</v>
      </c>
      <c r="G128" t="s">
        <v>88</v>
      </c>
      <c r="H128">
        <v>1497</v>
      </c>
      <c r="I128">
        <v>89</v>
      </c>
      <c r="J128">
        <v>23.6</v>
      </c>
      <c r="K128">
        <v>9.5</v>
      </c>
      <c r="L128">
        <v>2024</v>
      </c>
      <c r="M128">
        <v>38719</v>
      </c>
      <c r="N128">
        <v>1</v>
      </c>
      <c r="O128">
        <v>0</v>
      </c>
      <c r="P128">
        <v>7.54</v>
      </c>
    </row>
    <row r="129" spans="1:16" x14ac:dyDescent="0.3">
      <c r="A129">
        <v>1800</v>
      </c>
      <c r="B129" t="s">
        <v>83</v>
      </c>
      <c r="C129" t="s">
        <v>97</v>
      </c>
      <c r="D129" t="s">
        <v>99</v>
      </c>
      <c r="E129" t="s">
        <v>100</v>
      </c>
      <c r="F129" t="s">
        <v>87</v>
      </c>
      <c r="G129" t="s">
        <v>88</v>
      </c>
      <c r="H129">
        <v>1497</v>
      </c>
      <c r="I129">
        <v>89</v>
      </c>
      <c r="J129">
        <v>23.6</v>
      </c>
      <c r="K129">
        <v>9.5</v>
      </c>
      <c r="L129">
        <v>2024</v>
      </c>
      <c r="M129">
        <v>25149</v>
      </c>
      <c r="N129">
        <v>2</v>
      </c>
      <c r="O129">
        <v>0</v>
      </c>
      <c r="P129">
        <v>7.56</v>
      </c>
    </row>
    <row r="130" spans="1:16" x14ac:dyDescent="0.3">
      <c r="A130">
        <v>1674</v>
      </c>
      <c r="B130" t="s">
        <v>83</v>
      </c>
      <c r="C130" t="s">
        <v>97</v>
      </c>
      <c r="D130" t="s">
        <v>99</v>
      </c>
      <c r="E130" t="s">
        <v>100</v>
      </c>
      <c r="F130" t="s">
        <v>87</v>
      </c>
      <c r="G130" t="s">
        <v>88</v>
      </c>
      <c r="H130">
        <v>1497</v>
      </c>
      <c r="I130">
        <v>89</v>
      </c>
      <c r="J130">
        <v>23.6</v>
      </c>
      <c r="K130">
        <v>9.5</v>
      </c>
      <c r="L130">
        <v>2024</v>
      </c>
      <c r="M130">
        <v>22921</v>
      </c>
      <c r="N130">
        <v>1</v>
      </c>
      <c r="O130">
        <v>0</v>
      </c>
      <c r="P130">
        <v>7.58</v>
      </c>
    </row>
    <row r="131" spans="1:16" x14ac:dyDescent="0.3">
      <c r="A131">
        <v>1660</v>
      </c>
      <c r="B131" t="s">
        <v>83</v>
      </c>
      <c r="C131" t="s">
        <v>97</v>
      </c>
      <c r="D131" t="s">
        <v>99</v>
      </c>
      <c r="E131" t="s">
        <v>100</v>
      </c>
      <c r="F131" t="s">
        <v>87</v>
      </c>
      <c r="G131" t="s">
        <v>88</v>
      </c>
      <c r="H131">
        <v>1497</v>
      </c>
      <c r="I131">
        <v>89</v>
      </c>
      <c r="J131">
        <v>23.6</v>
      </c>
      <c r="K131">
        <v>9.5</v>
      </c>
      <c r="L131">
        <v>2024</v>
      </c>
      <c r="M131">
        <v>22598</v>
      </c>
      <c r="N131">
        <v>1</v>
      </c>
      <c r="O131">
        <v>0</v>
      </c>
      <c r="P131">
        <v>7.6</v>
      </c>
    </row>
    <row r="132" spans="1:16" x14ac:dyDescent="0.3">
      <c r="A132">
        <v>1658</v>
      </c>
      <c r="B132" t="s">
        <v>83</v>
      </c>
      <c r="C132" t="s">
        <v>97</v>
      </c>
      <c r="D132" t="s">
        <v>99</v>
      </c>
      <c r="E132" t="s">
        <v>100</v>
      </c>
      <c r="F132" t="s">
        <v>87</v>
      </c>
      <c r="G132" t="s">
        <v>88</v>
      </c>
      <c r="H132">
        <v>1497</v>
      </c>
      <c r="I132">
        <v>89</v>
      </c>
      <c r="J132">
        <v>23.6</v>
      </c>
      <c r="K132">
        <v>9.5</v>
      </c>
      <c r="L132">
        <v>2024</v>
      </c>
      <c r="M132">
        <v>25264</v>
      </c>
      <c r="N132">
        <v>2</v>
      </c>
      <c r="O132">
        <v>0</v>
      </c>
      <c r="P132">
        <v>7.61</v>
      </c>
    </row>
    <row r="133" spans="1:16" x14ac:dyDescent="0.3">
      <c r="A133">
        <v>1769</v>
      </c>
      <c r="B133" t="s">
        <v>83</v>
      </c>
      <c r="C133" t="s">
        <v>97</v>
      </c>
      <c r="D133" t="s">
        <v>99</v>
      </c>
      <c r="E133" t="s">
        <v>100</v>
      </c>
      <c r="F133" t="s">
        <v>87</v>
      </c>
      <c r="G133" t="s">
        <v>88</v>
      </c>
      <c r="H133">
        <v>1497</v>
      </c>
      <c r="I133">
        <v>89</v>
      </c>
      <c r="J133">
        <v>23.6</v>
      </c>
      <c r="K133">
        <v>9.5</v>
      </c>
      <c r="L133">
        <v>2024</v>
      </c>
      <c r="M133">
        <v>34031</v>
      </c>
      <c r="N133">
        <v>1</v>
      </c>
      <c r="O133">
        <v>0</v>
      </c>
      <c r="P133">
        <v>7.64</v>
      </c>
    </row>
    <row r="134" spans="1:16" x14ac:dyDescent="0.3">
      <c r="A134">
        <v>1733</v>
      </c>
      <c r="B134" t="s">
        <v>83</v>
      </c>
      <c r="C134" t="s">
        <v>97</v>
      </c>
      <c r="D134" t="s">
        <v>99</v>
      </c>
      <c r="E134" t="s">
        <v>100</v>
      </c>
      <c r="F134" t="s">
        <v>87</v>
      </c>
      <c r="G134" t="s">
        <v>88</v>
      </c>
      <c r="H134">
        <v>1497</v>
      </c>
      <c r="I134">
        <v>89</v>
      </c>
      <c r="J134">
        <v>23.6</v>
      </c>
      <c r="K134">
        <v>9.5</v>
      </c>
      <c r="L134">
        <v>2024</v>
      </c>
      <c r="M134">
        <v>22300</v>
      </c>
      <c r="N134">
        <v>2</v>
      </c>
      <c r="O134">
        <v>0</v>
      </c>
      <c r="P134">
        <v>7.68</v>
      </c>
    </row>
    <row r="135" spans="1:16" x14ac:dyDescent="0.3">
      <c r="A135">
        <v>1664</v>
      </c>
      <c r="B135" t="s">
        <v>83</v>
      </c>
      <c r="C135" t="s">
        <v>97</v>
      </c>
      <c r="D135" t="s">
        <v>99</v>
      </c>
      <c r="E135" t="s">
        <v>100</v>
      </c>
      <c r="F135" t="s">
        <v>87</v>
      </c>
      <c r="G135" t="s">
        <v>88</v>
      </c>
      <c r="H135">
        <v>1497</v>
      </c>
      <c r="I135">
        <v>89</v>
      </c>
      <c r="J135">
        <v>23.6</v>
      </c>
      <c r="K135">
        <v>9.5</v>
      </c>
      <c r="L135">
        <v>2024</v>
      </c>
      <c r="M135">
        <v>36408</v>
      </c>
      <c r="N135">
        <v>1</v>
      </c>
      <c r="O135">
        <v>0</v>
      </c>
      <c r="P135">
        <v>7.7</v>
      </c>
    </row>
    <row r="136" spans="1:16" x14ac:dyDescent="0.3">
      <c r="A136">
        <v>1711</v>
      </c>
      <c r="B136" t="s">
        <v>83</v>
      </c>
      <c r="C136" t="s">
        <v>97</v>
      </c>
      <c r="D136" t="s">
        <v>99</v>
      </c>
      <c r="E136" t="s">
        <v>100</v>
      </c>
      <c r="F136" t="s">
        <v>87</v>
      </c>
      <c r="G136" t="s">
        <v>88</v>
      </c>
      <c r="H136">
        <v>1497</v>
      </c>
      <c r="I136">
        <v>89</v>
      </c>
      <c r="J136">
        <v>23.6</v>
      </c>
      <c r="K136">
        <v>9.5</v>
      </c>
      <c r="L136">
        <v>2024</v>
      </c>
      <c r="M136">
        <v>41675</v>
      </c>
      <c r="N136">
        <v>1</v>
      </c>
      <c r="O136">
        <v>0</v>
      </c>
      <c r="P136">
        <v>7.71</v>
      </c>
    </row>
    <row r="137" spans="1:16" x14ac:dyDescent="0.3">
      <c r="A137">
        <v>1776</v>
      </c>
      <c r="B137" t="s">
        <v>83</v>
      </c>
      <c r="C137" t="s">
        <v>97</v>
      </c>
      <c r="D137" t="s">
        <v>99</v>
      </c>
      <c r="E137" t="s">
        <v>100</v>
      </c>
      <c r="F137" t="s">
        <v>87</v>
      </c>
      <c r="G137" t="s">
        <v>88</v>
      </c>
      <c r="H137">
        <v>1497</v>
      </c>
      <c r="I137">
        <v>89</v>
      </c>
      <c r="J137">
        <v>23.6</v>
      </c>
      <c r="K137">
        <v>9.5</v>
      </c>
      <c r="L137">
        <v>2024</v>
      </c>
      <c r="M137">
        <v>48550</v>
      </c>
      <c r="N137">
        <v>1</v>
      </c>
      <c r="O137">
        <v>0</v>
      </c>
      <c r="P137">
        <v>7.71</v>
      </c>
    </row>
    <row r="138" spans="1:16" x14ac:dyDescent="0.3">
      <c r="A138">
        <v>1654</v>
      </c>
      <c r="B138" t="s">
        <v>83</v>
      </c>
      <c r="C138" t="s">
        <v>97</v>
      </c>
      <c r="D138" t="s">
        <v>99</v>
      </c>
      <c r="E138" t="s">
        <v>100</v>
      </c>
      <c r="F138" t="s">
        <v>87</v>
      </c>
      <c r="G138" t="s">
        <v>88</v>
      </c>
      <c r="H138">
        <v>1497</v>
      </c>
      <c r="I138">
        <v>89</v>
      </c>
      <c r="J138">
        <v>23.6</v>
      </c>
      <c r="K138">
        <v>9.5</v>
      </c>
      <c r="L138">
        <v>2024</v>
      </c>
      <c r="M138">
        <v>42233</v>
      </c>
      <c r="N138">
        <v>1</v>
      </c>
      <c r="O138">
        <v>0</v>
      </c>
      <c r="P138">
        <v>7.79</v>
      </c>
    </row>
    <row r="139" spans="1:16" x14ac:dyDescent="0.3">
      <c r="A139">
        <v>1734</v>
      </c>
      <c r="B139" t="s">
        <v>83</v>
      </c>
      <c r="C139" t="s">
        <v>97</v>
      </c>
      <c r="D139" t="s">
        <v>99</v>
      </c>
      <c r="E139" t="s">
        <v>100</v>
      </c>
      <c r="F139" t="s">
        <v>87</v>
      </c>
      <c r="G139" t="s">
        <v>88</v>
      </c>
      <c r="H139">
        <v>1497</v>
      </c>
      <c r="I139">
        <v>89</v>
      </c>
      <c r="J139">
        <v>23.6</v>
      </c>
      <c r="K139">
        <v>9.5</v>
      </c>
      <c r="L139">
        <v>2024</v>
      </c>
      <c r="M139">
        <v>48688</v>
      </c>
      <c r="N139">
        <v>1</v>
      </c>
      <c r="O139">
        <v>0</v>
      </c>
      <c r="P139">
        <v>7.8</v>
      </c>
    </row>
    <row r="140" spans="1:16" x14ac:dyDescent="0.3">
      <c r="A140">
        <v>1772</v>
      </c>
      <c r="B140" t="s">
        <v>83</v>
      </c>
      <c r="C140" t="s">
        <v>97</v>
      </c>
      <c r="D140" t="s">
        <v>99</v>
      </c>
      <c r="E140" t="s">
        <v>100</v>
      </c>
      <c r="F140" t="s">
        <v>87</v>
      </c>
      <c r="G140" t="s">
        <v>88</v>
      </c>
      <c r="H140">
        <v>1497</v>
      </c>
      <c r="I140">
        <v>89</v>
      </c>
      <c r="J140">
        <v>23.6</v>
      </c>
      <c r="K140">
        <v>9.5</v>
      </c>
      <c r="L140">
        <v>2024</v>
      </c>
      <c r="M140">
        <v>27001</v>
      </c>
      <c r="N140">
        <v>1</v>
      </c>
      <c r="O140">
        <v>0</v>
      </c>
      <c r="P140">
        <v>7.85</v>
      </c>
    </row>
    <row r="141" spans="1:16" x14ac:dyDescent="0.3">
      <c r="A141">
        <v>1790</v>
      </c>
      <c r="B141" t="s">
        <v>83</v>
      </c>
      <c r="C141" t="s">
        <v>97</v>
      </c>
      <c r="D141" t="s">
        <v>99</v>
      </c>
      <c r="E141" t="s">
        <v>100</v>
      </c>
      <c r="F141" t="s">
        <v>87</v>
      </c>
      <c r="G141" t="s">
        <v>88</v>
      </c>
      <c r="H141">
        <v>1497</v>
      </c>
      <c r="I141">
        <v>89</v>
      </c>
      <c r="J141">
        <v>23.6</v>
      </c>
      <c r="K141">
        <v>9.5</v>
      </c>
      <c r="L141">
        <v>2024</v>
      </c>
      <c r="M141">
        <v>40177</v>
      </c>
      <c r="N141">
        <v>1</v>
      </c>
      <c r="O141">
        <v>0</v>
      </c>
      <c r="P141">
        <v>7.92</v>
      </c>
    </row>
    <row r="142" spans="1:16" x14ac:dyDescent="0.3">
      <c r="A142">
        <v>1605</v>
      </c>
      <c r="B142" t="s">
        <v>83</v>
      </c>
      <c r="C142" t="s">
        <v>97</v>
      </c>
      <c r="D142" t="s">
        <v>99</v>
      </c>
      <c r="E142" t="s">
        <v>100</v>
      </c>
      <c r="F142" t="s">
        <v>87</v>
      </c>
      <c r="G142" t="s">
        <v>88</v>
      </c>
      <c r="H142">
        <v>1497</v>
      </c>
      <c r="I142">
        <v>89</v>
      </c>
      <c r="J142">
        <v>23.6</v>
      </c>
      <c r="K142">
        <v>9.5</v>
      </c>
      <c r="L142">
        <v>2024</v>
      </c>
      <c r="M142">
        <v>34402</v>
      </c>
      <c r="N142">
        <v>1</v>
      </c>
      <c r="O142">
        <v>0</v>
      </c>
      <c r="P142">
        <v>7.95</v>
      </c>
    </row>
    <row r="143" spans="1:16" x14ac:dyDescent="0.3">
      <c r="A143">
        <v>1622</v>
      </c>
      <c r="B143" t="s">
        <v>83</v>
      </c>
      <c r="C143" t="s">
        <v>97</v>
      </c>
      <c r="D143" t="s">
        <v>99</v>
      </c>
      <c r="E143" t="s">
        <v>100</v>
      </c>
      <c r="F143" t="s">
        <v>87</v>
      </c>
      <c r="G143" t="s">
        <v>88</v>
      </c>
      <c r="H143">
        <v>1497</v>
      </c>
      <c r="I143">
        <v>89</v>
      </c>
      <c r="J143">
        <v>23.6</v>
      </c>
      <c r="K143">
        <v>9.5</v>
      </c>
      <c r="L143">
        <v>2025</v>
      </c>
      <c r="M143">
        <v>26874</v>
      </c>
      <c r="N143">
        <v>2</v>
      </c>
      <c r="O143">
        <v>1</v>
      </c>
      <c r="P143">
        <v>7.3</v>
      </c>
    </row>
    <row r="144" spans="1:16" x14ac:dyDescent="0.3">
      <c r="A144">
        <v>1709</v>
      </c>
      <c r="B144" t="s">
        <v>83</v>
      </c>
      <c r="C144" t="s">
        <v>97</v>
      </c>
      <c r="D144" t="s">
        <v>99</v>
      </c>
      <c r="E144" t="s">
        <v>100</v>
      </c>
      <c r="F144" t="s">
        <v>87</v>
      </c>
      <c r="G144" t="s">
        <v>88</v>
      </c>
      <c r="H144">
        <v>1497</v>
      </c>
      <c r="I144">
        <v>89</v>
      </c>
      <c r="J144">
        <v>23.6</v>
      </c>
      <c r="K144">
        <v>9.5</v>
      </c>
      <c r="L144">
        <v>2025</v>
      </c>
      <c r="M144">
        <v>16179</v>
      </c>
      <c r="N144">
        <v>3</v>
      </c>
      <c r="O144">
        <v>0</v>
      </c>
      <c r="P144">
        <v>7.45</v>
      </c>
    </row>
    <row r="145" spans="1:16" x14ac:dyDescent="0.3">
      <c r="A145">
        <v>1744</v>
      </c>
      <c r="B145" t="s">
        <v>83</v>
      </c>
      <c r="C145" t="s">
        <v>97</v>
      </c>
      <c r="D145" t="s">
        <v>99</v>
      </c>
      <c r="E145" t="s">
        <v>100</v>
      </c>
      <c r="F145" t="s">
        <v>87</v>
      </c>
      <c r="G145" t="s">
        <v>88</v>
      </c>
      <c r="H145">
        <v>1497</v>
      </c>
      <c r="I145">
        <v>89</v>
      </c>
      <c r="J145">
        <v>23.6</v>
      </c>
      <c r="K145">
        <v>9.5</v>
      </c>
      <c r="L145">
        <v>2025</v>
      </c>
      <c r="M145">
        <v>17852</v>
      </c>
      <c r="N145">
        <v>2</v>
      </c>
      <c r="O145">
        <v>1</v>
      </c>
      <c r="P145">
        <v>7.59</v>
      </c>
    </row>
    <row r="146" spans="1:16" x14ac:dyDescent="0.3">
      <c r="A146">
        <v>1688</v>
      </c>
      <c r="B146" t="s">
        <v>83</v>
      </c>
      <c r="C146" t="s">
        <v>97</v>
      </c>
      <c r="D146" t="s">
        <v>99</v>
      </c>
      <c r="E146" t="s">
        <v>100</v>
      </c>
      <c r="F146" t="s">
        <v>87</v>
      </c>
      <c r="G146" t="s">
        <v>88</v>
      </c>
      <c r="H146">
        <v>1497</v>
      </c>
      <c r="I146">
        <v>89</v>
      </c>
      <c r="J146">
        <v>23.6</v>
      </c>
      <c r="K146">
        <v>9.5</v>
      </c>
      <c r="L146">
        <v>2025</v>
      </c>
      <c r="M146">
        <v>23863</v>
      </c>
      <c r="N146">
        <v>2</v>
      </c>
      <c r="O146">
        <v>0</v>
      </c>
      <c r="P146">
        <v>7.69</v>
      </c>
    </row>
    <row r="147" spans="1:16" x14ac:dyDescent="0.3">
      <c r="A147">
        <v>1760</v>
      </c>
      <c r="B147" t="s">
        <v>83</v>
      </c>
      <c r="C147" t="s">
        <v>97</v>
      </c>
      <c r="D147" t="s">
        <v>99</v>
      </c>
      <c r="E147" t="s">
        <v>100</v>
      </c>
      <c r="F147" t="s">
        <v>87</v>
      </c>
      <c r="G147" t="s">
        <v>88</v>
      </c>
      <c r="H147">
        <v>1497</v>
      </c>
      <c r="I147">
        <v>89</v>
      </c>
      <c r="J147">
        <v>23.6</v>
      </c>
      <c r="K147">
        <v>9.5</v>
      </c>
      <c r="L147">
        <v>2025</v>
      </c>
      <c r="M147">
        <v>26266</v>
      </c>
      <c r="N147">
        <v>2</v>
      </c>
      <c r="O147">
        <v>0</v>
      </c>
      <c r="P147">
        <v>7.75</v>
      </c>
    </row>
    <row r="148" spans="1:16" x14ac:dyDescent="0.3">
      <c r="A148">
        <v>1680</v>
      </c>
      <c r="B148" t="s">
        <v>83</v>
      </c>
      <c r="C148" t="s">
        <v>97</v>
      </c>
      <c r="D148" t="s">
        <v>99</v>
      </c>
      <c r="E148" t="s">
        <v>100</v>
      </c>
      <c r="F148" t="s">
        <v>87</v>
      </c>
      <c r="G148" t="s">
        <v>88</v>
      </c>
      <c r="H148">
        <v>1497</v>
      </c>
      <c r="I148">
        <v>89</v>
      </c>
      <c r="J148">
        <v>23.6</v>
      </c>
      <c r="K148">
        <v>9.5</v>
      </c>
      <c r="L148">
        <v>2025</v>
      </c>
      <c r="M148">
        <v>22179</v>
      </c>
      <c r="N148">
        <v>2</v>
      </c>
      <c r="O148">
        <v>0</v>
      </c>
      <c r="P148">
        <v>7.76</v>
      </c>
    </row>
    <row r="149" spans="1:16" x14ac:dyDescent="0.3">
      <c r="A149">
        <v>1641</v>
      </c>
      <c r="B149" t="s">
        <v>83</v>
      </c>
      <c r="C149" t="s">
        <v>97</v>
      </c>
      <c r="D149" t="s">
        <v>99</v>
      </c>
      <c r="E149" t="s">
        <v>100</v>
      </c>
      <c r="F149" t="s">
        <v>87</v>
      </c>
      <c r="G149" t="s">
        <v>88</v>
      </c>
      <c r="H149">
        <v>1497</v>
      </c>
      <c r="I149">
        <v>89</v>
      </c>
      <c r="J149">
        <v>23.6</v>
      </c>
      <c r="K149">
        <v>9.5</v>
      </c>
      <c r="L149">
        <v>2025</v>
      </c>
      <c r="M149">
        <v>24069</v>
      </c>
      <c r="N149">
        <v>1</v>
      </c>
      <c r="O149">
        <v>1</v>
      </c>
      <c r="P149">
        <v>7.93</v>
      </c>
    </row>
    <row r="150" spans="1:16" x14ac:dyDescent="0.3">
      <c r="A150">
        <v>1655</v>
      </c>
      <c r="B150" t="s">
        <v>83</v>
      </c>
      <c r="C150" t="s">
        <v>97</v>
      </c>
      <c r="D150" t="s">
        <v>99</v>
      </c>
      <c r="E150" t="s">
        <v>100</v>
      </c>
      <c r="F150" t="s">
        <v>87</v>
      </c>
      <c r="G150" t="s">
        <v>88</v>
      </c>
      <c r="H150">
        <v>1497</v>
      </c>
      <c r="I150">
        <v>89</v>
      </c>
      <c r="J150">
        <v>23.6</v>
      </c>
      <c r="K150">
        <v>9.5</v>
      </c>
      <c r="L150">
        <v>2025</v>
      </c>
      <c r="M150">
        <v>26733</v>
      </c>
      <c r="N150">
        <v>1</v>
      </c>
      <c r="O150">
        <v>0</v>
      </c>
      <c r="P150">
        <v>8.0500000000000007</v>
      </c>
    </row>
    <row r="151" spans="1:16" x14ac:dyDescent="0.3">
      <c r="A151">
        <v>1727</v>
      </c>
      <c r="B151" t="s">
        <v>83</v>
      </c>
      <c r="C151" t="s">
        <v>97</v>
      </c>
      <c r="D151" t="s">
        <v>99</v>
      </c>
      <c r="E151" t="s">
        <v>100</v>
      </c>
      <c r="F151" t="s">
        <v>87</v>
      </c>
      <c r="G151" t="s">
        <v>88</v>
      </c>
      <c r="H151">
        <v>1497</v>
      </c>
      <c r="I151">
        <v>89</v>
      </c>
      <c r="J151">
        <v>23.6</v>
      </c>
      <c r="K151">
        <v>9.5</v>
      </c>
      <c r="L151">
        <v>2025</v>
      </c>
      <c r="M151">
        <v>19541</v>
      </c>
      <c r="N151">
        <v>2</v>
      </c>
      <c r="O151">
        <v>0</v>
      </c>
      <c r="P151">
        <v>8.06</v>
      </c>
    </row>
    <row r="152" spans="1:16" x14ac:dyDescent="0.3">
      <c r="A152">
        <v>1693</v>
      </c>
      <c r="B152" t="s">
        <v>83</v>
      </c>
      <c r="C152" t="s">
        <v>97</v>
      </c>
      <c r="D152" t="s">
        <v>99</v>
      </c>
      <c r="E152" t="s">
        <v>100</v>
      </c>
      <c r="F152" t="s">
        <v>87</v>
      </c>
      <c r="G152" t="s">
        <v>88</v>
      </c>
      <c r="H152">
        <v>1497</v>
      </c>
      <c r="I152">
        <v>89</v>
      </c>
      <c r="J152">
        <v>23.6</v>
      </c>
      <c r="K152">
        <v>9.5</v>
      </c>
      <c r="L152">
        <v>2025</v>
      </c>
      <c r="M152">
        <v>25892</v>
      </c>
      <c r="N152">
        <v>2</v>
      </c>
      <c r="O152">
        <v>0</v>
      </c>
      <c r="P152">
        <v>8.08</v>
      </c>
    </row>
    <row r="153" spans="1:16" x14ac:dyDescent="0.3">
      <c r="A153">
        <v>1714</v>
      </c>
      <c r="B153" t="s">
        <v>83</v>
      </c>
      <c r="C153" t="s">
        <v>97</v>
      </c>
      <c r="D153" t="s">
        <v>99</v>
      </c>
      <c r="E153" t="s">
        <v>100</v>
      </c>
      <c r="F153" t="s">
        <v>87</v>
      </c>
      <c r="G153" t="s">
        <v>88</v>
      </c>
      <c r="H153">
        <v>1497</v>
      </c>
      <c r="I153">
        <v>89</v>
      </c>
      <c r="J153">
        <v>23.6</v>
      </c>
      <c r="K153">
        <v>9.5</v>
      </c>
      <c r="L153">
        <v>2025</v>
      </c>
      <c r="M153">
        <v>13816</v>
      </c>
      <c r="N153">
        <v>2</v>
      </c>
      <c r="O153">
        <v>0</v>
      </c>
      <c r="P153">
        <v>8.08</v>
      </c>
    </row>
    <row r="154" spans="1:16" x14ac:dyDescent="0.3">
      <c r="A154">
        <v>1798</v>
      </c>
      <c r="B154" t="s">
        <v>83</v>
      </c>
      <c r="C154" t="s">
        <v>97</v>
      </c>
      <c r="D154" t="s">
        <v>99</v>
      </c>
      <c r="E154" t="s">
        <v>100</v>
      </c>
      <c r="F154" t="s">
        <v>87</v>
      </c>
      <c r="G154" t="s">
        <v>88</v>
      </c>
      <c r="H154">
        <v>1497</v>
      </c>
      <c r="I154">
        <v>89</v>
      </c>
      <c r="J154">
        <v>23.6</v>
      </c>
      <c r="K154">
        <v>9.5</v>
      </c>
      <c r="L154">
        <v>2025</v>
      </c>
      <c r="M154">
        <v>26605</v>
      </c>
      <c r="N154">
        <v>1</v>
      </c>
      <c r="O154">
        <v>0</v>
      </c>
      <c r="P154">
        <v>8.1</v>
      </c>
    </row>
    <row r="155" spans="1:16" x14ac:dyDescent="0.3">
      <c r="A155">
        <v>1761</v>
      </c>
      <c r="B155" t="s">
        <v>83</v>
      </c>
      <c r="C155" t="s">
        <v>97</v>
      </c>
      <c r="D155" t="s">
        <v>99</v>
      </c>
      <c r="E155" t="s">
        <v>100</v>
      </c>
      <c r="F155" t="s">
        <v>87</v>
      </c>
      <c r="G155" t="s">
        <v>88</v>
      </c>
      <c r="H155">
        <v>1497</v>
      </c>
      <c r="I155">
        <v>89</v>
      </c>
      <c r="J155">
        <v>23.6</v>
      </c>
      <c r="K155">
        <v>9.5</v>
      </c>
      <c r="L155">
        <v>2025</v>
      </c>
      <c r="M155">
        <v>21418</v>
      </c>
      <c r="N155">
        <v>1</v>
      </c>
      <c r="O155">
        <v>0</v>
      </c>
      <c r="P155">
        <v>8.15</v>
      </c>
    </row>
    <row r="156" spans="1:16" x14ac:dyDescent="0.3">
      <c r="A156">
        <v>1750</v>
      </c>
      <c r="B156" t="s">
        <v>83</v>
      </c>
      <c r="C156" t="s">
        <v>97</v>
      </c>
      <c r="D156" t="s">
        <v>99</v>
      </c>
      <c r="E156" t="s">
        <v>100</v>
      </c>
      <c r="F156" t="s">
        <v>87</v>
      </c>
      <c r="G156" t="s">
        <v>88</v>
      </c>
      <c r="H156">
        <v>1497</v>
      </c>
      <c r="I156">
        <v>89</v>
      </c>
      <c r="J156">
        <v>23.6</v>
      </c>
      <c r="K156">
        <v>9.5</v>
      </c>
      <c r="L156">
        <v>2025</v>
      </c>
      <c r="M156">
        <v>19201</v>
      </c>
      <c r="N156">
        <v>1</v>
      </c>
      <c r="O156">
        <v>0</v>
      </c>
      <c r="P156">
        <v>8.18</v>
      </c>
    </row>
    <row r="157" spans="1:16" x14ac:dyDescent="0.3">
      <c r="A157">
        <v>1661</v>
      </c>
      <c r="B157" t="s">
        <v>83</v>
      </c>
      <c r="C157" t="s">
        <v>97</v>
      </c>
      <c r="D157" t="s">
        <v>99</v>
      </c>
      <c r="E157" t="s">
        <v>100</v>
      </c>
      <c r="F157" t="s">
        <v>87</v>
      </c>
      <c r="G157" t="s">
        <v>88</v>
      </c>
      <c r="H157">
        <v>1497</v>
      </c>
      <c r="I157">
        <v>89</v>
      </c>
      <c r="J157">
        <v>23.6</v>
      </c>
      <c r="K157">
        <v>9.5</v>
      </c>
      <c r="L157">
        <v>2025</v>
      </c>
      <c r="M157">
        <v>19932</v>
      </c>
      <c r="N157">
        <v>1</v>
      </c>
      <c r="O157">
        <v>0</v>
      </c>
      <c r="P157">
        <v>8.2899999999999991</v>
      </c>
    </row>
    <row r="158" spans="1:16" x14ac:dyDescent="0.3">
      <c r="A158">
        <v>1642</v>
      </c>
      <c r="B158" t="s">
        <v>83</v>
      </c>
      <c r="C158" t="s">
        <v>97</v>
      </c>
      <c r="D158" t="s">
        <v>99</v>
      </c>
      <c r="E158" t="s">
        <v>100</v>
      </c>
      <c r="F158" t="s">
        <v>87</v>
      </c>
      <c r="G158" t="s">
        <v>88</v>
      </c>
      <c r="H158">
        <v>1497</v>
      </c>
      <c r="I158">
        <v>89</v>
      </c>
      <c r="J158">
        <v>23.6</v>
      </c>
      <c r="K158">
        <v>9.5</v>
      </c>
      <c r="L158">
        <v>2025</v>
      </c>
      <c r="M158">
        <v>21888</v>
      </c>
      <c r="N158">
        <v>1</v>
      </c>
      <c r="O158">
        <v>0</v>
      </c>
      <c r="P158">
        <v>8.33</v>
      </c>
    </row>
    <row r="159" spans="1:16" x14ac:dyDescent="0.3">
      <c r="A159">
        <v>1738</v>
      </c>
      <c r="B159" t="s">
        <v>83</v>
      </c>
      <c r="C159" t="s">
        <v>97</v>
      </c>
      <c r="D159" t="s">
        <v>99</v>
      </c>
      <c r="E159" t="s">
        <v>100</v>
      </c>
      <c r="F159" t="s">
        <v>87</v>
      </c>
      <c r="G159" t="s">
        <v>88</v>
      </c>
      <c r="H159">
        <v>1497</v>
      </c>
      <c r="I159">
        <v>89</v>
      </c>
      <c r="J159">
        <v>23.6</v>
      </c>
      <c r="K159">
        <v>9.5</v>
      </c>
      <c r="L159">
        <v>2025</v>
      </c>
      <c r="M159">
        <v>26704</v>
      </c>
      <c r="N159">
        <v>2</v>
      </c>
      <c r="O159">
        <v>0</v>
      </c>
      <c r="P159">
        <v>8.33</v>
      </c>
    </row>
    <row r="160" spans="1:16" x14ac:dyDescent="0.3">
      <c r="A160">
        <v>1781</v>
      </c>
      <c r="B160" t="s">
        <v>83</v>
      </c>
      <c r="C160" t="s">
        <v>97</v>
      </c>
      <c r="D160" t="s">
        <v>99</v>
      </c>
      <c r="E160" t="s">
        <v>100</v>
      </c>
      <c r="F160" t="s">
        <v>87</v>
      </c>
      <c r="G160" t="s">
        <v>88</v>
      </c>
      <c r="H160">
        <v>1497</v>
      </c>
      <c r="I160">
        <v>89</v>
      </c>
      <c r="J160">
        <v>23.6</v>
      </c>
      <c r="K160">
        <v>9.5</v>
      </c>
      <c r="L160">
        <v>2025</v>
      </c>
      <c r="M160">
        <v>12803</v>
      </c>
      <c r="N160">
        <v>2</v>
      </c>
      <c r="O160">
        <v>0</v>
      </c>
      <c r="P160">
        <v>8.33</v>
      </c>
    </row>
    <row r="161" spans="1:16" x14ac:dyDescent="0.3">
      <c r="A161">
        <v>1692</v>
      </c>
      <c r="B161" t="s">
        <v>83</v>
      </c>
      <c r="C161" t="s">
        <v>97</v>
      </c>
      <c r="D161" t="s">
        <v>99</v>
      </c>
      <c r="E161" t="s">
        <v>100</v>
      </c>
      <c r="F161" t="s">
        <v>87</v>
      </c>
      <c r="G161" t="s">
        <v>88</v>
      </c>
      <c r="H161">
        <v>1497</v>
      </c>
      <c r="I161">
        <v>89</v>
      </c>
      <c r="J161">
        <v>23.6</v>
      </c>
      <c r="K161">
        <v>9.5</v>
      </c>
      <c r="L161">
        <v>2025</v>
      </c>
      <c r="M161">
        <v>13959</v>
      </c>
      <c r="N161">
        <v>1</v>
      </c>
      <c r="O161">
        <v>0</v>
      </c>
      <c r="P161">
        <v>8.39</v>
      </c>
    </row>
    <row r="162" spans="1:16" x14ac:dyDescent="0.3">
      <c r="A162">
        <v>1712</v>
      </c>
      <c r="B162" t="s">
        <v>83</v>
      </c>
      <c r="C162" t="s">
        <v>97</v>
      </c>
      <c r="D162" t="s">
        <v>99</v>
      </c>
      <c r="E162" t="s">
        <v>100</v>
      </c>
      <c r="F162" t="s">
        <v>87</v>
      </c>
      <c r="G162" t="s">
        <v>88</v>
      </c>
      <c r="H162">
        <v>1497</v>
      </c>
      <c r="I162">
        <v>89</v>
      </c>
      <c r="J162">
        <v>23.6</v>
      </c>
      <c r="K162">
        <v>9.5</v>
      </c>
      <c r="L162">
        <v>2025</v>
      </c>
      <c r="M162">
        <v>23588</v>
      </c>
      <c r="N162">
        <v>1</v>
      </c>
      <c r="O162">
        <v>0</v>
      </c>
      <c r="P162">
        <v>8.4</v>
      </c>
    </row>
    <row r="163" spans="1:16" x14ac:dyDescent="0.3">
      <c r="A163">
        <v>1675</v>
      </c>
      <c r="B163" t="s">
        <v>83</v>
      </c>
      <c r="C163" t="s">
        <v>97</v>
      </c>
      <c r="D163" t="s">
        <v>99</v>
      </c>
      <c r="E163" t="s">
        <v>100</v>
      </c>
      <c r="F163" t="s">
        <v>87</v>
      </c>
      <c r="G163" t="s">
        <v>88</v>
      </c>
      <c r="H163">
        <v>1497</v>
      </c>
      <c r="I163">
        <v>89</v>
      </c>
      <c r="J163">
        <v>23.6</v>
      </c>
      <c r="K163">
        <v>9.5</v>
      </c>
      <c r="L163">
        <v>2025</v>
      </c>
      <c r="M163">
        <v>22787</v>
      </c>
      <c r="N163">
        <v>1</v>
      </c>
      <c r="O163">
        <v>0</v>
      </c>
      <c r="P163">
        <v>8.44</v>
      </c>
    </row>
    <row r="164" spans="1:16" x14ac:dyDescent="0.3">
      <c r="A164">
        <v>1768</v>
      </c>
      <c r="B164" t="s">
        <v>83</v>
      </c>
      <c r="C164" t="s">
        <v>97</v>
      </c>
      <c r="D164" t="s">
        <v>99</v>
      </c>
      <c r="E164" t="s">
        <v>100</v>
      </c>
      <c r="F164" t="s">
        <v>87</v>
      </c>
      <c r="G164" t="s">
        <v>88</v>
      </c>
      <c r="H164">
        <v>1497</v>
      </c>
      <c r="I164">
        <v>89</v>
      </c>
      <c r="J164">
        <v>23.6</v>
      </c>
      <c r="K164">
        <v>9.5</v>
      </c>
      <c r="L164">
        <v>2025</v>
      </c>
      <c r="M164">
        <v>21938</v>
      </c>
      <c r="N164">
        <v>1</v>
      </c>
      <c r="O164">
        <v>0</v>
      </c>
      <c r="P164">
        <v>8.4600000000000009</v>
      </c>
    </row>
    <row r="165" spans="1:16" x14ac:dyDescent="0.3">
      <c r="A165">
        <v>1705</v>
      </c>
      <c r="B165" t="s">
        <v>83</v>
      </c>
      <c r="C165" t="s">
        <v>97</v>
      </c>
      <c r="D165" t="s">
        <v>99</v>
      </c>
      <c r="E165" t="s">
        <v>100</v>
      </c>
      <c r="F165" t="s">
        <v>87</v>
      </c>
      <c r="G165" t="s">
        <v>88</v>
      </c>
      <c r="H165">
        <v>1497</v>
      </c>
      <c r="I165">
        <v>89</v>
      </c>
      <c r="J165">
        <v>23.6</v>
      </c>
      <c r="K165">
        <v>9.5</v>
      </c>
      <c r="L165">
        <v>2025</v>
      </c>
      <c r="M165">
        <v>13350</v>
      </c>
      <c r="N165">
        <v>1</v>
      </c>
      <c r="O165">
        <v>0</v>
      </c>
      <c r="P165">
        <v>8.4700000000000006</v>
      </c>
    </row>
    <row r="166" spans="1:16" x14ac:dyDescent="0.3">
      <c r="A166">
        <v>1695</v>
      </c>
      <c r="B166" t="s">
        <v>83</v>
      </c>
      <c r="C166" t="s">
        <v>97</v>
      </c>
      <c r="D166" t="s">
        <v>99</v>
      </c>
      <c r="E166" t="s">
        <v>100</v>
      </c>
      <c r="F166" t="s">
        <v>87</v>
      </c>
      <c r="G166" t="s">
        <v>88</v>
      </c>
      <c r="H166">
        <v>1497</v>
      </c>
      <c r="I166">
        <v>89</v>
      </c>
      <c r="J166">
        <v>23.6</v>
      </c>
      <c r="K166">
        <v>9.5</v>
      </c>
      <c r="L166">
        <v>2025</v>
      </c>
      <c r="M166">
        <v>25295</v>
      </c>
      <c r="N166">
        <v>1</v>
      </c>
      <c r="O166">
        <v>0</v>
      </c>
      <c r="P166">
        <v>8.49</v>
      </c>
    </row>
    <row r="167" spans="1:16" x14ac:dyDescent="0.3">
      <c r="A167">
        <v>1783</v>
      </c>
      <c r="B167" t="s">
        <v>83</v>
      </c>
      <c r="C167" t="s">
        <v>97</v>
      </c>
      <c r="D167" t="s">
        <v>99</v>
      </c>
      <c r="E167" t="s">
        <v>100</v>
      </c>
      <c r="F167" t="s">
        <v>87</v>
      </c>
      <c r="G167" t="s">
        <v>88</v>
      </c>
      <c r="H167">
        <v>1497</v>
      </c>
      <c r="I167">
        <v>89</v>
      </c>
      <c r="J167">
        <v>23.6</v>
      </c>
      <c r="K167">
        <v>9.5</v>
      </c>
      <c r="L167">
        <v>2025</v>
      </c>
      <c r="M167">
        <v>13857</v>
      </c>
      <c r="N167">
        <v>1</v>
      </c>
      <c r="O167">
        <v>0</v>
      </c>
      <c r="P167">
        <v>8.52</v>
      </c>
    </row>
    <row r="168" spans="1:16" x14ac:dyDescent="0.3">
      <c r="A168">
        <v>1718</v>
      </c>
      <c r="B168" t="s">
        <v>83</v>
      </c>
      <c r="C168" t="s">
        <v>97</v>
      </c>
      <c r="D168" t="s">
        <v>99</v>
      </c>
      <c r="E168" t="s">
        <v>100</v>
      </c>
      <c r="F168" t="s">
        <v>87</v>
      </c>
      <c r="G168" t="s">
        <v>88</v>
      </c>
      <c r="H168">
        <v>1497</v>
      </c>
      <c r="I168">
        <v>89</v>
      </c>
      <c r="J168">
        <v>23.6</v>
      </c>
      <c r="K168">
        <v>9.5</v>
      </c>
      <c r="L168">
        <v>2025</v>
      </c>
      <c r="M168">
        <v>29429</v>
      </c>
      <c r="N168">
        <v>1</v>
      </c>
      <c r="O168">
        <v>0</v>
      </c>
      <c r="P168">
        <v>8.64</v>
      </c>
    </row>
    <row r="169" spans="1:16" x14ac:dyDescent="0.3">
      <c r="A169">
        <v>1764</v>
      </c>
      <c r="B169" t="s">
        <v>83</v>
      </c>
      <c r="C169" t="s">
        <v>97</v>
      </c>
      <c r="D169" t="s">
        <v>99</v>
      </c>
      <c r="E169" t="s">
        <v>100</v>
      </c>
      <c r="F169" t="s">
        <v>87</v>
      </c>
      <c r="G169" t="s">
        <v>88</v>
      </c>
      <c r="H169">
        <v>1497</v>
      </c>
      <c r="I169">
        <v>89</v>
      </c>
      <c r="J169">
        <v>23.6</v>
      </c>
      <c r="K169">
        <v>9.5</v>
      </c>
      <c r="L169">
        <v>2025</v>
      </c>
      <c r="M169">
        <v>14456</v>
      </c>
      <c r="N169">
        <v>1</v>
      </c>
      <c r="O169">
        <v>0</v>
      </c>
      <c r="P169">
        <v>8.65</v>
      </c>
    </row>
    <row r="170" spans="1:16" x14ac:dyDescent="0.3">
      <c r="A170">
        <v>1743</v>
      </c>
      <c r="B170" t="s">
        <v>83</v>
      </c>
      <c r="C170" t="s">
        <v>97</v>
      </c>
      <c r="D170" t="s">
        <v>99</v>
      </c>
      <c r="E170" t="s">
        <v>100</v>
      </c>
      <c r="F170" t="s">
        <v>87</v>
      </c>
      <c r="G170" t="s">
        <v>88</v>
      </c>
      <c r="H170">
        <v>1497</v>
      </c>
      <c r="I170">
        <v>89</v>
      </c>
      <c r="J170">
        <v>23.6</v>
      </c>
      <c r="K170">
        <v>9.5</v>
      </c>
      <c r="L170">
        <v>2025</v>
      </c>
      <c r="M170">
        <v>24146</v>
      </c>
      <c r="N170">
        <v>1</v>
      </c>
      <c r="O170">
        <v>0</v>
      </c>
      <c r="P170">
        <v>8.66</v>
      </c>
    </row>
    <row r="171" spans="1:16" x14ac:dyDescent="0.3">
      <c r="A171">
        <v>1610</v>
      </c>
      <c r="B171" t="s">
        <v>83</v>
      </c>
      <c r="C171" t="s">
        <v>97</v>
      </c>
      <c r="D171" t="s">
        <v>99</v>
      </c>
      <c r="E171" t="s">
        <v>100</v>
      </c>
      <c r="F171" t="s">
        <v>87</v>
      </c>
      <c r="G171" t="s">
        <v>88</v>
      </c>
      <c r="H171">
        <v>1497</v>
      </c>
      <c r="I171">
        <v>89</v>
      </c>
      <c r="J171">
        <v>23.6</v>
      </c>
      <c r="K171">
        <v>9.5</v>
      </c>
      <c r="L171">
        <v>2025</v>
      </c>
      <c r="M171">
        <v>13690</v>
      </c>
      <c r="N171">
        <v>1</v>
      </c>
      <c r="O171">
        <v>0</v>
      </c>
      <c r="P171">
        <v>8.77</v>
      </c>
    </row>
    <row r="172" spans="1:16" x14ac:dyDescent="0.3">
      <c r="A172">
        <v>1651</v>
      </c>
      <c r="B172" t="s">
        <v>83</v>
      </c>
      <c r="C172" t="s">
        <v>97</v>
      </c>
      <c r="D172" t="s">
        <v>99</v>
      </c>
      <c r="E172" t="s">
        <v>100</v>
      </c>
      <c r="F172" t="s">
        <v>87</v>
      </c>
      <c r="G172" t="s">
        <v>88</v>
      </c>
      <c r="H172">
        <v>1497</v>
      </c>
      <c r="I172">
        <v>89</v>
      </c>
      <c r="J172">
        <v>23.6</v>
      </c>
      <c r="K172">
        <v>9.5</v>
      </c>
      <c r="L172">
        <v>2025</v>
      </c>
      <c r="M172">
        <v>25708</v>
      </c>
      <c r="N172">
        <v>1</v>
      </c>
      <c r="O172">
        <v>0</v>
      </c>
      <c r="P172">
        <v>8.81</v>
      </c>
    </row>
    <row r="173" spans="1:16" x14ac:dyDescent="0.3">
      <c r="A173">
        <v>1791</v>
      </c>
      <c r="B173" t="s">
        <v>83</v>
      </c>
      <c r="C173" t="s">
        <v>97</v>
      </c>
      <c r="D173" t="s">
        <v>99</v>
      </c>
      <c r="E173" t="s">
        <v>100</v>
      </c>
      <c r="F173" t="s">
        <v>87</v>
      </c>
      <c r="G173" t="s">
        <v>88</v>
      </c>
      <c r="H173">
        <v>1497</v>
      </c>
      <c r="I173">
        <v>89</v>
      </c>
      <c r="J173">
        <v>23.6</v>
      </c>
      <c r="K173">
        <v>9.5</v>
      </c>
      <c r="L173">
        <v>2026</v>
      </c>
      <c r="M173">
        <v>6207</v>
      </c>
      <c r="N173">
        <v>2</v>
      </c>
      <c r="O173">
        <v>1</v>
      </c>
      <c r="P173">
        <v>8.07</v>
      </c>
    </row>
    <row r="174" spans="1:16" x14ac:dyDescent="0.3">
      <c r="A174">
        <v>1653</v>
      </c>
      <c r="B174" t="s">
        <v>83</v>
      </c>
      <c r="C174" t="s">
        <v>97</v>
      </c>
      <c r="D174" t="s">
        <v>99</v>
      </c>
      <c r="E174" t="s">
        <v>100</v>
      </c>
      <c r="F174" t="s">
        <v>87</v>
      </c>
      <c r="G174" t="s">
        <v>88</v>
      </c>
      <c r="H174">
        <v>1497</v>
      </c>
      <c r="I174">
        <v>89</v>
      </c>
      <c r="J174">
        <v>23.6</v>
      </c>
      <c r="K174">
        <v>9.5</v>
      </c>
      <c r="L174">
        <v>2026</v>
      </c>
      <c r="M174">
        <v>9511</v>
      </c>
      <c r="N174">
        <v>2</v>
      </c>
      <c r="O174">
        <v>0</v>
      </c>
      <c r="P174">
        <v>8.74</v>
      </c>
    </row>
    <row r="175" spans="1:16" x14ac:dyDescent="0.3">
      <c r="A175">
        <v>1792</v>
      </c>
      <c r="B175" t="s">
        <v>83</v>
      </c>
      <c r="C175" t="s">
        <v>97</v>
      </c>
      <c r="D175" t="s">
        <v>99</v>
      </c>
      <c r="E175" t="s">
        <v>100</v>
      </c>
      <c r="F175" t="s">
        <v>87</v>
      </c>
      <c r="G175" t="s">
        <v>88</v>
      </c>
      <c r="H175">
        <v>1497</v>
      </c>
      <c r="I175">
        <v>89</v>
      </c>
      <c r="J175">
        <v>23.6</v>
      </c>
      <c r="K175">
        <v>9.5</v>
      </c>
      <c r="L175">
        <v>2026</v>
      </c>
      <c r="M175">
        <v>9852</v>
      </c>
      <c r="N175">
        <v>2</v>
      </c>
      <c r="O175">
        <v>0</v>
      </c>
      <c r="P175">
        <v>8.76</v>
      </c>
    </row>
    <row r="176" spans="1:16" x14ac:dyDescent="0.3">
      <c r="A176">
        <v>1742</v>
      </c>
      <c r="B176" t="s">
        <v>83</v>
      </c>
      <c r="C176" t="s">
        <v>97</v>
      </c>
      <c r="D176" t="s">
        <v>99</v>
      </c>
      <c r="E176" t="s">
        <v>100</v>
      </c>
      <c r="F176" t="s">
        <v>87</v>
      </c>
      <c r="G176" t="s">
        <v>88</v>
      </c>
      <c r="H176">
        <v>1497</v>
      </c>
      <c r="I176">
        <v>89</v>
      </c>
      <c r="J176">
        <v>23.6</v>
      </c>
      <c r="K176">
        <v>9.5</v>
      </c>
      <c r="L176">
        <v>2026</v>
      </c>
      <c r="M176">
        <v>6825</v>
      </c>
      <c r="N176">
        <v>3</v>
      </c>
      <c r="O176">
        <v>0</v>
      </c>
      <c r="P176">
        <v>8.82</v>
      </c>
    </row>
    <row r="177" spans="1:16" x14ac:dyDescent="0.3">
      <c r="A177">
        <v>1787</v>
      </c>
      <c r="B177" t="s">
        <v>83</v>
      </c>
      <c r="C177" t="s">
        <v>97</v>
      </c>
      <c r="D177" t="s">
        <v>99</v>
      </c>
      <c r="E177" t="s">
        <v>100</v>
      </c>
      <c r="F177" t="s">
        <v>87</v>
      </c>
      <c r="G177" t="s">
        <v>88</v>
      </c>
      <c r="H177">
        <v>1497</v>
      </c>
      <c r="I177">
        <v>89</v>
      </c>
      <c r="J177">
        <v>23.6</v>
      </c>
      <c r="K177">
        <v>9.5</v>
      </c>
      <c r="L177">
        <v>2026</v>
      </c>
      <c r="M177">
        <v>4727</v>
      </c>
      <c r="N177">
        <v>3</v>
      </c>
      <c r="O177">
        <v>0</v>
      </c>
      <c r="P177">
        <v>9</v>
      </c>
    </row>
    <row r="178" spans="1:16" x14ac:dyDescent="0.3">
      <c r="A178">
        <v>1697</v>
      </c>
      <c r="B178" t="s">
        <v>83</v>
      </c>
      <c r="C178" t="s">
        <v>97</v>
      </c>
      <c r="D178" t="s">
        <v>99</v>
      </c>
      <c r="E178" t="s">
        <v>100</v>
      </c>
      <c r="F178" t="s">
        <v>87</v>
      </c>
      <c r="G178" t="s">
        <v>88</v>
      </c>
      <c r="H178">
        <v>1497</v>
      </c>
      <c r="I178">
        <v>89</v>
      </c>
      <c r="J178">
        <v>23.6</v>
      </c>
      <c r="K178">
        <v>9.5</v>
      </c>
      <c r="L178">
        <v>2026</v>
      </c>
      <c r="M178">
        <v>7127</v>
      </c>
      <c r="N178">
        <v>1</v>
      </c>
      <c r="O178">
        <v>0</v>
      </c>
      <c r="P178">
        <v>9.02</v>
      </c>
    </row>
    <row r="179" spans="1:16" x14ac:dyDescent="0.3">
      <c r="A179">
        <v>1736</v>
      </c>
      <c r="B179" t="s">
        <v>83</v>
      </c>
      <c r="C179" t="s">
        <v>97</v>
      </c>
      <c r="D179" t="s">
        <v>99</v>
      </c>
      <c r="E179" t="s">
        <v>100</v>
      </c>
      <c r="F179" t="s">
        <v>87</v>
      </c>
      <c r="G179" t="s">
        <v>88</v>
      </c>
      <c r="H179">
        <v>1497</v>
      </c>
      <c r="I179">
        <v>89</v>
      </c>
      <c r="J179">
        <v>23.6</v>
      </c>
      <c r="K179">
        <v>9.5</v>
      </c>
      <c r="L179">
        <v>2026</v>
      </c>
      <c r="M179">
        <v>7185</v>
      </c>
      <c r="N179">
        <v>1</v>
      </c>
      <c r="O179">
        <v>0</v>
      </c>
      <c r="P179">
        <v>9.0299999999999994</v>
      </c>
    </row>
    <row r="180" spans="1:16" x14ac:dyDescent="0.3">
      <c r="A180">
        <v>1614</v>
      </c>
      <c r="B180" t="s">
        <v>83</v>
      </c>
      <c r="C180" t="s">
        <v>97</v>
      </c>
      <c r="D180" t="s">
        <v>99</v>
      </c>
      <c r="E180" t="s">
        <v>100</v>
      </c>
      <c r="F180" t="s">
        <v>87</v>
      </c>
      <c r="G180" t="s">
        <v>88</v>
      </c>
      <c r="H180">
        <v>1497</v>
      </c>
      <c r="I180">
        <v>89</v>
      </c>
      <c r="J180">
        <v>23.6</v>
      </c>
      <c r="K180">
        <v>9.5</v>
      </c>
      <c r="L180">
        <v>2026</v>
      </c>
      <c r="M180">
        <v>7764</v>
      </c>
      <c r="N180">
        <v>2</v>
      </c>
      <c r="O180">
        <v>0</v>
      </c>
      <c r="P180">
        <v>9.06</v>
      </c>
    </row>
    <row r="181" spans="1:16" x14ac:dyDescent="0.3">
      <c r="A181">
        <v>1681</v>
      </c>
      <c r="B181" t="s">
        <v>83</v>
      </c>
      <c r="C181" t="s">
        <v>97</v>
      </c>
      <c r="D181" t="s">
        <v>99</v>
      </c>
      <c r="E181" t="s">
        <v>100</v>
      </c>
      <c r="F181" t="s">
        <v>87</v>
      </c>
      <c r="G181" t="s">
        <v>88</v>
      </c>
      <c r="H181">
        <v>1497</v>
      </c>
      <c r="I181">
        <v>89</v>
      </c>
      <c r="J181">
        <v>23.6</v>
      </c>
      <c r="K181">
        <v>9.5</v>
      </c>
      <c r="L181">
        <v>2026</v>
      </c>
      <c r="M181">
        <v>6445</v>
      </c>
      <c r="N181">
        <v>2</v>
      </c>
      <c r="O181">
        <v>0</v>
      </c>
      <c r="P181">
        <v>9.08</v>
      </c>
    </row>
    <row r="182" spans="1:16" x14ac:dyDescent="0.3">
      <c r="A182">
        <v>1619</v>
      </c>
      <c r="B182" t="s">
        <v>83</v>
      </c>
      <c r="C182" t="s">
        <v>97</v>
      </c>
      <c r="D182" t="s">
        <v>99</v>
      </c>
      <c r="E182" t="s">
        <v>100</v>
      </c>
      <c r="F182" t="s">
        <v>87</v>
      </c>
      <c r="G182" t="s">
        <v>88</v>
      </c>
      <c r="H182">
        <v>1497</v>
      </c>
      <c r="I182">
        <v>89</v>
      </c>
      <c r="J182">
        <v>23.6</v>
      </c>
      <c r="K182">
        <v>9.5</v>
      </c>
      <c r="L182">
        <v>2026</v>
      </c>
      <c r="M182">
        <v>8833</v>
      </c>
      <c r="N182">
        <v>1</v>
      </c>
      <c r="O182">
        <v>0</v>
      </c>
      <c r="P182">
        <v>9.09</v>
      </c>
    </row>
    <row r="183" spans="1:16" x14ac:dyDescent="0.3">
      <c r="A183">
        <v>1671</v>
      </c>
      <c r="B183" t="s">
        <v>83</v>
      </c>
      <c r="C183" t="s">
        <v>97</v>
      </c>
      <c r="D183" t="s">
        <v>99</v>
      </c>
      <c r="E183" t="s">
        <v>100</v>
      </c>
      <c r="F183" t="s">
        <v>87</v>
      </c>
      <c r="G183" t="s">
        <v>88</v>
      </c>
      <c r="H183">
        <v>1497</v>
      </c>
      <c r="I183">
        <v>89</v>
      </c>
      <c r="J183">
        <v>23.6</v>
      </c>
      <c r="K183">
        <v>9.5</v>
      </c>
      <c r="L183">
        <v>2026</v>
      </c>
      <c r="M183">
        <v>4124</v>
      </c>
      <c r="N183">
        <v>2</v>
      </c>
      <c r="O183">
        <v>0</v>
      </c>
      <c r="P183">
        <v>9.11</v>
      </c>
    </row>
    <row r="184" spans="1:16" x14ac:dyDescent="0.3">
      <c r="A184">
        <v>1715</v>
      </c>
      <c r="B184" t="s">
        <v>83</v>
      </c>
      <c r="C184" t="s">
        <v>97</v>
      </c>
      <c r="D184" t="s">
        <v>99</v>
      </c>
      <c r="E184" t="s">
        <v>100</v>
      </c>
      <c r="F184" t="s">
        <v>87</v>
      </c>
      <c r="G184" t="s">
        <v>88</v>
      </c>
      <c r="H184">
        <v>1497</v>
      </c>
      <c r="I184">
        <v>89</v>
      </c>
      <c r="J184">
        <v>23.6</v>
      </c>
      <c r="K184">
        <v>9.5</v>
      </c>
      <c r="L184">
        <v>2026</v>
      </c>
      <c r="M184">
        <v>6263</v>
      </c>
      <c r="N184">
        <v>1</v>
      </c>
      <c r="O184">
        <v>0</v>
      </c>
      <c r="P184">
        <v>9.1199999999999992</v>
      </c>
    </row>
    <row r="185" spans="1:16" x14ac:dyDescent="0.3">
      <c r="A185">
        <v>1756</v>
      </c>
      <c r="B185" t="s">
        <v>83</v>
      </c>
      <c r="C185" t="s">
        <v>97</v>
      </c>
      <c r="D185" t="s">
        <v>99</v>
      </c>
      <c r="E185" t="s">
        <v>100</v>
      </c>
      <c r="F185" t="s">
        <v>87</v>
      </c>
      <c r="G185" t="s">
        <v>88</v>
      </c>
      <c r="H185">
        <v>1497</v>
      </c>
      <c r="I185">
        <v>89</v>
      </c>
      <c r="J185">
        <v>23.6</v>
      </c>
      <c r="K185">
        <v>9.5</v>
      </c>
      <c r="L185">
        <v>2026</v>
      </c>
      <c r="M185">
        <v>5908</v>
      </c>
      <c r="N185">
        <v>1</v>
      </c>
      <c r="O185">
        <v>0</v>
      </c>
      <c r="P185">
        <v>9.17</v>
      </c>
    </row>
    <row r="186" spans="1:16" x14ac:dyDescent="0.3">
      <c r="A186">
        <v>1618</v>
      </c>
      <c r="B186" t="s">
        <v>83</v>
      </c>
      <c r="C186" t="s">
        <v>97</v>
      </c>
      <c r="D186" t="s">
        <v>99</v>
      </c>
      <c r="E186" t="s">
        <v>100</v>
      </c>
      <c r="F186" t="s">
        <v>87</v>
      </c>
      <c r="G186" t="s">
        <v>88</v>
      </c>
      <c r="H186">
        <v>1497</v>
      </c>
      <c r="I186">
        <v>89</v>
      </c>
      <c r="J186">
        <v>23.6</v>
      </c>
      <c r="K186">
        <v>9.5</v>
      </c>
      <c r="L186">
        <v>2026</v>
      </c>
      <c r="M186">
        <v>8377</v>
      </c>
      <c r="N186">
        <v>1</v>
      </c>
      <c r="O186">
        <v>0</v>
      </c>
      <c r="P186">
        <v>9.18</v>
      </c>
    </row>
    <row r="187" spans="1:16" x14ac:dyDescent="0.3">
      <c r="A187">
        <v>1690</v>
      </c>
      <c r="B187" t="s">
        <v>83</v>
      </c>
      <c r="C187" t="s">
        <v>97</v>
      </c>
      <c r="D187" t="s">
        <v>99</v>
      </c>
      <c r="E187" t="s">
        <v>100</v>
      </c>
      <c r="F187" t="s">
        <v>87</v>
      </c>
      <c r="G187" t="s">
        <v>88</v>
      </c>
      <c r="H187">
        <v>1497</v>
      </c>
      <c r="I187">
        <v>89</v>
      </c>
      <c r="J187">
        <v>23.6</v>
      </c>
      <c r="K187">
        <v>9.5</v>
      </c>
      <c r="L187">
        <v>2026</v>
      </c>
      <c r="M187">
        <v>4764</v>
      </c>
      <c r="N187">
        <v>1</v>
      </c>
      <c r="O187">
        <v>0</v>
      </c>
      <c r="P187">
        <v>9.19</v>
      </c>
    </row>
    <row r="188" spans="1:16" x14ac:dyDescent="0.3">
      <c r="A188">
        <v>1644</v>
      </c>
      <c r="B188" t="s">
        <v>83</v>
      </c>
      <c r="C188" t="s">
        <v>97</v>
      </c>
      <c r="D188" t="s">
        <v>99</v>
      </c>
      <c r="E188" t="s">
        <v>100</v>
      </c>
      <c r="F188" t="s">
        <v>87</v>
      </c>
      <c r="G188" t="s">
        <v>88</v>
      </c>
      <c r="H188">
        <v>1497</v>
      </c>
      <c r="I188">
        <v>89</v>
      </c>
      <c r="J188">
        <v>23.6</v>
      </c>
      <c r="K188">
        <v>9.5</v>
      </c>
      <c r="L188">
        <v>2026</v>
      </c>
      <c r="M188">
        <v>6014</v>
      </c>
      <c r="N188">
        <v>2</v>
      </c>
      <c r="O188">
        <v>0</v>
      </c>
      <c r="P188">
        <v>9.26</v>
      </c>
    </row>
    <row r="189" spans="1:16" x14ac:dyDescent="0.3">
      <c r="A189">
        <v>1687</v>
      </c>
      <c r="B189" t="s">
        <v>83</v>
      </c>
      <c r="C189" t="s">
        <v>97</v>
      </c>
      <c r="D189" t="s">
        <v>99</v>
      </c>
      <c r="E189" t="s">
        <v>100</v>
      </c>
      <c r="F189" t="s">
        <v>87</v>
      </c>
      <c r="G189" t="s">
        <v>88</v>
      </c>
      <c r="H189">
        <v>1497</v>
      </c>
      <c r="I189">
        <v>89</v>
      </c>
      <c r="J189">
        <v>23.6</v>
      </c>
      <c r="K189">
        <v>9.5</v>
      </c>
      <c r="L189">
        <v>2026</v>
      </c>
      <c r="M189">
        <v>8875</v>
      </c>
      <c r="N189">
        <v>1</v>
      </c>
      <c r="O189">
        <v>0</v>
      </c>
      <c r="P189">
        <v>9.35</v>
      </c>
    </row>
    <row r="190" spans="1:16" x14ac:dyDescent="0.3">
      <c r="A190">
        <v>1615</v>
      </c>
      <c r="B190" t="s">
        <v>83</v>
      </c>
      <c r="C190" t="s">
        <v>97</v>
      </c>
      <c r="D190" t="s">
        <v>99</v>
      </c>
      <c r="E190" t="s">
        <v>100</v>
      </c>
      <c r="F190" t="s">
        <v>87</v>
      </c>
      <c r="G190" t="s">
        <v>88</v>
      </c>
      <c r="H190">
        <v>1497</v>
      </c>
      <c r="I190">
        <v>89</v>
      </c>
      <c r="J190">
        <v>23.6</v>
      </c>
      <c r="K190">
        <v>9.5</v>
      </c>
      <c r="L190">
        <v>2026</v>
      </c>
      <c r="M190">
        <v>4852</v>
      </c>
      <c r="N190">
        <v>1</v>
      </c>
      <c r="O190">
        <v>0</v>
      </c>
      <c r="P190">
        <v>9.41</v>
      </c>
    </row>
    <row r="191" spans="1:16" x14ac:dyDescent="0.3">
      <c r="A191">
        <v>1672</v>
      </c>
      <c r="B191" t="s">
        <v>83</v>
      </c>
      <c r="C191" t="s">
        <v>97</v>
      </c>
      <c r="D191" t="s">
        <v>99</v>
      </c>
      <c r="E191" t="s">
        <v>100</v>
      </c>
      <c r="F191" t="s">
        <v>87</v>
      </c>
      <c r="G191" t="s">
        <v>88</v>
      </c>
      <c r="H191">
        <v>1497</v>
      </c>
      <c r="I191">
        <v>89</v>
      </c>
      <c r="J191">
        <v>23.6</v>
      </c>
      <c r="K191">
        <v>9.5</v>
      </c>
      <c r="L191">
        <v>2026</v>
      </c>
      <c r="M191">
        <v>6698</v>
      </c>
      <c r="N191">
        <v>2</v>
      </c>
      <c r="O191">
        <v>0</v>
      </c>
      <c r="P191">
        <v>9.41</v>
      </c>
    </row>
    <row r="192" spans="1:16" x14ac:dyDescent="0.3">
      <c r="A192">
        <v>1668</v>
      </c>
      <c r="B192" t="s">
        <v>83</v>
      </c>
      <c r="C192" t="s">
        <v>97</v>
      </c>
      <c r="D192" t="s">
        <v>99</v>
      </c>
      <c r="E192" t="s">
        <v>100</v>
      </c>
      <c r="F192" t="s">
        <v>87</v>
      </c>
      <c r="G192" t="s">
        <v>88</v>
      </c>
      <c r="H192">
        <v>1497</v>
      </c>
      <c r="I192">
        <v>89</v>
      </c>
      <c r="J192">
        <v>23.6</v>
      </c>
      <c r="K192">
        <v>9.5</v>
      </c>
      <c r="L192">
        <v>2026</v>
      </c>
      <c r="M192">
        <v>8987</v>
      </c>
      <c r="N192">
        <v>1</v>
      </c>
      <c r="O192">
        <v>0</v>
      </c>
      <c r="P192">
        <v>9.48</v>
      </c>
    </row>
    <row r="193" spans="1:16" x14ac:dyDescent="0.3">
      <c r="A193">
        <v>1640</v>
      </c>
      <c r="B193" t="s">
        <v>83</v>
      </c>
      <c r="C193" t="s">
        <v>97</v>
      </c>
      <c r="D193" t="s">
        <v>99</v>
      </c>
      <c r="E193" t="s">
        <v>100</v>
      </c>
      <c r="F193" t="s">
        <v>87</v>
      </c>
      <c r="G193" t="s">
        <v>88</v>
      </c>
      <c r="H193">
        <v>1497</v>
      </c>
      <c r="I193">
        <v>89</v>
      </c>
      <c r="J193">
        <v>23.6</v>
      </c>
      <c r="K193">
        <v>9.5</v>
      </c>
      <c r="L193">
        <v>2026</v>
      </c>
      <c r="M193">
        <v>7989</v>
      </c>
      <c r="N193">
        <v>1</v>
      </c>
      <c r="O193">
        <v>0</v>
      </c>
      <c r="P193">
        <v>9.5</v>
      </c>
    </row>
    <row r="194" spans="1:16" x14ac:dyDescent="0.3">
      <c r="A194">
        <v>1620</v>
      </c>
      <c r="B194" t="s">
        <v>83</v>
      </c>
      <c r="C194" t="s">
        <v>97</v>
      </c>
      <c r="D194" t="s">
        <v>99</v>
      </c>
      <c r="E194" t="s">
        <v>100</v>
      </c>
      <c r="F194" t="s">
        <v>87</v>
      </c>
      <c r="G194" t="s">
        <v>88</v>
      </c>
      <c r="H194">
        <v>1497</v>
      </c>
      <c r="I194">
        <v>89</v>
      </c>
      <c r="J194">
        <v>23.6</v>
      </c>
      <c r="K194">
        <v>9.5</v>
      </c>
      <c r="L194">
        <v>2026</v>
      </c>
      <c r="M194">
        <v>9692</v>
      </c>
      <c r="N194">
        <v>1</v>
      </c>
      <c r="O194">
        <v>0</v>
      </c>
      <c r="P194">
        <v>9.57</v>
      </c>
    </row>
    <row r="195" spans="1:16" x14ac:dyDescent="0.3">
      <c r="A195">
        <v>1763</v>
      </c>
      <c r="B195" t="s">
        <v>83</v>
      </c>
      <c r="C195" t="s">
        <v>97</v>
      </c>
      <c r="D195" t="s">
        <v>99</v>
      </c>
      <c r="E195" t="s">
        <v>100</v>
      </c>
      <c r="F195" t="s">
        <v>87</v>
      </c>
      <c r="G195" t="s">
        <v>88</v>
      </c>
      <c r="H195">
        <v>1497</v>
      </c>
      <c r="I195">
        <v>89</v>
      </c>
      <c r="J195">
        <v>23.6</v>
      </c>
      <c r="K195">
        <v>9.5</v>
      </c>
      <c r="L195">
        <v>2026</v>
      </c>
      <c r="M195">
        <v>5529</v>
      </c>
      <c r="N195">
        <v>1</v>
      </c>
      <c r="O195">
        <v>0</v>
      </c>
      <c r="P195">
        <v>9.59</v>
      </c>
    </row>
    <row r="196" spans="1:16" x14ac:dyDescent="0.3">
      <c r="A196">
        <v>1755</v>
      </c>
      <c r="B196" t="s">
        <v>83</v>
      </c>
      <c r="C196" t="s">
        <v>97</v>
      </c>
      <c r="D196" t="s">
        <v>99</v>
      </c>
      <c r="E196" t="s">
        <v>100</v>
      </c>
      <c r="F196" t="s">
        <v>87</v>
      </c>
      <c r="G196" t="s">
        <v>88</v>
      </c>
      <c r="H196">
        <v>1497</v>
      </c>
      <c r="I196">
        <v>89</v>
      </c>
      <c r="J196">
        <v>23.6</v>
      </c>
      <c r="K196">
        <v>9.5</v>
      </c>
      <c r="L196">
        <v>2026</v>
      </c>
      <c r="M196">
        <v>6019</v>
      </c>
      <c r="N196">
        <v>1</v>
      </c>
      <c r="O196">
        <v>0</v>
      </c>
      <c r="P196">
        <v>9.6199999999999992</v>
      </c>
    </row>
    <row r="197" spans="1:16" x14ac:dyDescent="0.3">
      <c r="A197">
        <v>1677</v>
      </c>
      <c r="B197" t="s">
        <v>83</v>
      </c>
      <c r="C197" t="s">
        <v>97</v>
      </c>
      <c r="D197" t="s">
        <v>99</v>
      </c>
      <c r="E197" t="s">
        <v>100</v>
      </c>
      <c r="F197" t="s">
        <v>87</v>
      </c>
      <c r="G197" t="s">
        <v>88</v>
      </c>
      <c r="H197">
        <v>1497</v>
      </c>
      <c r="I197">
        <v>89</v>
      </c>
      <c r="J197">
        <v>23.6</v>
      </c>
      <c r="K197">
        <v>9.5</v>
      </c>
      <c r="L197">
        <v>2026</v>
      </c>
      <c r="M197">
        <v>9411</v>
      </c>
      <c r="N197">
        <v>1</v>
      </c>
      <c r="O197">
        <v>0</v>
      </c>
      <c r="P197">
        <v>9.66</v>
      </c>
    </row>
    <row r="198" spans="1:16" x14ac:dyDescent="0.3">
      <c r="A198">
        <v>1603</v>
      </c>
      <c r="B198" t="s">
        <v>83</v>
      </c>
      <c r="C198" t="s">
        <v>97</v>
      </c>
      <c r="D198" t="s">
        <v>99</v>
      </c>
      <c r="E198" t="s">
        <v>100</v>
      </c>
      <c r="F198" t="s">
        <v>87</v>
      </c>
      <c r="G198" t="s">
        <v>88</v>
      </c>
      <c r="H198">
        <v>1497</v>
      </c>
      <c r="I198">
        <v>89</v>
      </c>
      <c r="J198">
        <v>23.6</v>
      </c>
      <c r="K198">
        <v>9.5</v>
      </c>
      <c r="L198">
        <v>2026</v>
      </c>
      <c r="M198">
        <v>4384</v>
      </c>
      <c r="N198">
        <v>1</v>
      </c>
      <c r="O198">
        <v>0</v>
      </c>
      <c r="P198">
        <v>9.73</v>
      </c>
    </row>
    <row r="199" spans="1:16" x14ac:dyDescent="0.3">
      <c r="A199">
        <v>1673</v>
      </c>
      <c r="B199" t="s">
        <v>83</v>
      </c>
      <c r="C199" t="s">
        <v>97</v>
      </c>
      <c r="D199" t="s">
        <v>99</v>
      </c>
      <c r="E199" t="s">
        <v>100</v>
      </c>
      <c r="F199" t="s">
        <v>87</v>
      </c>
      <c r="G199" t="s">
        <v>88</v>
      </c>
      <c r="H199">
        <v>1497</v>
      </c>
      <c r="I199">
        <v>89</v>
      </c>
      <c r="J199">
        <v>23.6</v>
      </c>
      <c r="K199">
        <v>9.5</v>
      </c>
      <c r="L199">
        <v>2026</v>
      </c>
      <c r="M199">
        <v>5805</v>
      </c>
      <c r="N199">
        <v>1</v>
      </c>
      <c r="O199">
        <v>0</v>
      </c>
      <c r="P199">
        <v>9.74</v>
      </c>
    </row>
    <row r="200" spans="1:16" x14ac:dyDescent="0.3">
      <c r="A200">
        <v>1751</v>
      </c>
      <c r="B200" t="s">
        <v>83</v>
      </c>
      <c r="C200" t="s">
        <v>97</v>
      </c>
      <c r="D200" t="s">
        <v>99</v>
      </c>
      <c r="E200" t="s">
        <v>100</v>
      </c>
      <c r="F200" t="s">
        <v>87</v>
      </c>
      <c r="G200" t="s">
        <v>88</v>
      </c>
      <c r="H200">
        <v>1497</v>
      </c>
      <c r="I200">
        <v>89</v>
      </c>
      <c r="J200">
        <v>23.6</v>
      </c>
      <c r="K200">
        <v>9.5</v>
      </c>
      <c r="L200">
        <v>2026</v>
      </c>
      <c r="M200">
        <v>7808</v>
      </c>
      <c r="N200">
        <v>1</v>
      </c>
      <c r="O200">
        <v>0</v>
      </c>
      <c r="P200">
        <v>9.76</v>
      </c>
    </row>
    <row r="201" spans="1:16" x14ac:dyDescent="0.3">
      <c r="A201">
        <v>1616</v>
      </c>
      <c r="B201" t="s">
        <v>83</v>
      </c>
      <c r="C201" t="s">
        <v>97</v>
      </c>
      <c r="D201" t="s">
        <v>99</v>
      </c>
      <c r="E201" t="s">
        <v>100</v>
      </c>
      <c r="F201" t="s">
        <v>87</v>
      </c>
      <c r="G201" t="s">
        <v>88</v>
      </c>
      <c r="H201">
        <v>1497</v>
      </c>
      <c r="I201">
        <v>89</v>
      </c>
      <c r="J201">
        <v>23.6</v>
      </c>
      <c r="K201">
        <v>9.5</v>
      </c>
      <c r="L201">
        <v>2026</v>
      </c>
      <c r="M201">
        <v>8671</v>
      </c>
      <c r="N201">
        <v>1</v>
      </c>
      <c r="O201">
        <v>0</v>
      </c>
      <c r="P201">
        <v>9.8000000000000007</v>
      </c>
    </row>
    <row r="202" spans="1:16" x14ac:dyDescent="0.3">
      <c r="A202">
        <v>1683</v>
      </c>
      <c r="B202" t="s">
        <v>83</v>
      </c>
      <c r="C202" t="s">
        <v>97</v>
      </c>
      <c r="D202" t="s">
        <v>99</v>
      </c>
      <c r="E202" t="s">
        <v>100</v>
      </c>
      <c r="F202" t="s">
        <v>87</v>
      </c>
      <c r="G202" t="s">
        <v>88</v>
      </c>
      <c r="H202">
        <v>1497</v>
      </c>
      <c r="I202">
        <v>89</v>
      </c>
      <c r="J202">
        <v>23.6</v>
      </c>
      <c r="K202">
        <v>9.5</v>
      </c>
      <c r="L202">
        <v>2026</v>
      </c>
      <c r="M202">
        <v>7354</v>
      </c>
      <c r="N202">
        <v>1</v>
      </c>
      <c r="O202">
        <v>0</v>
      </c>
      <c r="P202">
        <v>9.81</v>
      </c>
    </row>
    <row r="203" spans="1:16" x14ac:dyDescent="0.3">
      <c r="A203">
        <v>1506</v>
      </c>
      <c r="B203" t="s">
        <v>83</v>
      </c>
      <c r="C203" t="s">
        <v>97</v>
      </c>
      <c r="D203" t="s">
        <v>98</v>
      </c>
      <c r="E203" t="s">
        <v>86</v>
      </c>
      <c r="F203" t="s">
        <v>91</v>
      </c>
      <c r="G203" t="s">
        <v>88</v>
      </c>
      <c r="H203">
        <v>1199</v>
      </c>
      <c r="I203">
        <v>87</v>
      </c>
      <c r="J203">
        <v>18.5</v>
      </c>
      <c r="K203">
        <v>10</v>
      </c>
      <c r="L203">
        <v>2020</v>
      </c>
      <c r="M203">
        <v>117836</v>
      </c>
      <c r="N203">
        <v>3</v>
      </c>
      <c r="O203">
        <v>0</v>
      </c>
      <c r="P203">
        <v>2.96</v>
      </c>
    </row>
    <row r="204" spans="1:16" x14ac:dyDescent="0.3">
      <c r="A204">
        <v>1512</v>
      </c>
      <c r="B204" t="s">
        <v>83</v>
      </c>
      <c r="C204" t="s">
        <v>97</v>
      </c>
      <c r="D204" t="s">
        <v>98</v>
      </c>
      <c r="E204" t="s">
        <v>86</v>
      </c>
      <c r="F204" t="s">
        <v>91</v>
      </c>
      <c r="G204" t="s">
        <v>88</v>
      </c>
      <c r="H204">
        <v>1199</v>
      </c>
      <c r="I204">
        <v>87</v>
      </c>
      <c r="J204">
        <v>18.5</v>
      </c>
      <c r="K204">
        <v>10</v>
      </c>
      <c r="L204">
        <v>2020</v>
      </c>
      <c r="M204">
        <v>77513</v>
      </c>
      <c r="N204">
        <v>2</v>
      </c>
      <c r="O204">
        <v>1</v>
      </c>
      <c r="P204">
        <v>3.14</v>
      </c>
    </row>
    <row r="205" spans="1:16" x14ac:dyDescent="0.3">
      <c r="A205">
        <v>1509</v>
      </c>
      <c r="B205" t="s">
        <v>83</v>
      </c>
      <c r="C205" t="s">
        <v>97</v>
      </c>
      <c r="D205" t="s">
        <v>98</v>
      </c>
      <c r="E205" t="s">
        <v>86</v>
      </c>
      <c r="F205" t="s">
        <v>91</v>
      </c>
      <c r="G205" t="s">
        <v>88</v>
      </c>
      <c r="H205">
        <v>1199</v>
      </c>
      <c r="I205">
        <v>87</v>
      </c>
      <c r="J205">
        <v>18.5</v>
      </c>
      <c r="K205">
        <v>10</v>
      </c>
      <c r="L205">
        <v>2020</v>
      </c>
      <c r="M205">
        <v>104703</v>
      </c>
      <c r="N205">
        <v>2</v>
      </c>
      <c r="O205">
        <v>0</v>
      </c>
      <c r="P205">
        <v>3.15</v>
      </c>
    </row>
    <row r="206" spans="1:16" x14ac:dyDescent="0.3">
      <c r="A206">
        <v>1559</v>
      </c>
      <c r="B206" t="s">
        <v>83</v>
      </c>
      <c r="C206" t="s">
        <v>97</v>
      </c>
      <c r="D206" t="s">
        <v>98</v>
      </c>
      <c r="E206" t="s">
        <v>86</v>
      </c>
      <c r="F206" t="s">
        <v>91</v>
      </c>
      <c r="G206" t="s">
        <v>88</v>
      </c>
      <c r="H206">
        <v>1199</v>
      </c>
      <c r="I206">
        <v>87</v>
      </c>
      <c r="J206">
        <v>18.5</v>
      </c>
      <c r="K206">
        <v>10</v>
      </c>
      <c r="L206">
        <v>2020</v>
      </c>
      <c r="M206">
        <v>119781</v>
      </c>
      <c r="N206">
        <v>1</v>
      </c>
      <c r="O206">
        <v>0</v>
      </c>
      <c r="P206">
        <v>3.37</v>
      </c>
    </row>
    <row r="207" spans="1:16" x14ac:dyDescent="0.3">
      <c r="A207">
        <v>1569</v>
      </c>
      <c r="B207" t="s">
        <v>83</v>
      </c>
      <c r="C207" t="s">
        <v>97</v>
      </c>
      <c r="D207" t="s">
        <v>98</v>
      </c>
      <c r="E207" t="s">
        <v>86</v>
      </c>
      <c r="F207" t="s">
        <v>91</v>
      </c>
      <c r="G207" t="s">
        <v>88</v>
      </c>
      <c r="H207">
        <v>1199</v>
      </c>
      <c r="I207">
        <v>87</v>
      </c>
      <c r="J207">
        <v>18.5</v>
      </c>
      <c r="K207">
        <v>10</v>
      </c>
      <c r="L207">
        <v>2020</v>
      </c>
      <c r="M207">
        <v>128693</v>
      </c>
      <c r="N207">
        <v>1</v>
      </c>
      <c r="O207">
        <v>0</v>
      </c>
      <c r="P207">
        <v>3.38</v>
      </c>
    </row>
    <row r="208" spans="1:16" x14ac:dyDescent="0.3">
      <c r="A208">
        <v>1542</v>
      </c>
      <c r="B208" t="s">
        <v>83</v>
      </c>
      <c r="C208" t="s">
        <v>97</v>
      </c>
      <c r="D208" t="s">
        <v>98</v>
      </c>
      <c r="E208" t="s">
        <v>86</v>
      </c>
      <c r="F208" t="s">
        <v>91</v>
      </c>
      <c r="G208" t="s">
        <v>88</v>
      </c>
      <c r="H208">
        <v>1199</v>
      </c>
      <c r="I208">
        <v>87</v>
      </c>
      <c r="J208">
        <v>18.5</v>
      </c>
      <c r="K208">
        <v>10</v>
      </c>
      <c r="L208">
        <v>2020</v>
      </c>
      <c r="M208">
        <v>118152</v>
      </c>
      <c r="N208">
        <v>1</v>
      </c>
      <c r="O208">
        <v>0</v>
      </c>
      <c r="P208">
        <v>3.57</v>
      </c>
    </row>
    <row r="209" spans="1:16" x14ac:dyDescent="0.3">
      <c r="A209">
        <v>1563</v>
      </c>
      <c r="B209" t="s">
        <v>83</v>
      </c>
      <c r="C209" t="s">
        <v>97</v>
      </c>
      <c r="D209" t="s">
        <v>98</v>
      </c>
      <c r="E209" t="s">
        <v>86</v>
      </c>
      <c r="F209" t="s">
        <v>91</v>
      </c>
      <c r="G209" t="s">
        <v>88</v>
      </c>
      <c r="H209">
        <v>1199</v>
      </c>
      <c r="I209">
        <v>87</v>
      </c>
      <c r="J209">
        <v>18.5</v>
      </c>
      <c r="K209">
        <v>10</v>
      </c>
      <c r="L209">
        <v>2020</v>
      </c>
      <c r="M209">
        <v>110385</v>
      </c>
      <c r="N209">
        <v>1</v>
      </c>
      <c r="O209">
        <v>0</v>
      </c>
      <c r="P209">
        <v>3.6</v>
      </c>
    </row>
    <row r="210" spans="1:16" x14ac:dyDescent="0.3">
      <c r="A210">
        <v>1421</v>
      </c>
      <c r="B210" t="s">
        <v>83</v>
      </c>
      <c r="C210" t="s">
        <v>97</v>
      </c>
      <c r="D210" t="s">
        <v>98</v>
      </c>
      <c r="E210" t="s">
        <v>86</v>
      </c>
      <c r="F210" t="s">
        <v>91</v>
      </c>
      <c r="G210" t="s">
        <v>88</v>
      </c>
      <c r="H210">
        <v>1199</v>
      </c>
      <c r="I210">
        <v>87</v>
      </c>
      <c r="J210">
        <v>18.5</v>
      </c>
      <c r="K210">
        <v>10</v>
      </c>
      <c r="L210">
        <v>2020</v>
      </c>
      <c r="M210">
        <v>101599</v>
      </c>
      <c r="N210">
        <v>2</v>
      </c>
      <c r="O210">
        <v>0</v>
      </c>
      <c r="P210">
        <v>3.65</v>
      </c>
    </row>
    <row r="211" spans="1:16" x14ac:dyDescent="0.3">
      <c r="A211">
        <v>1541</v>
      </c>
      <c r="B211" t="s">
        <v>83</v>
      </c>
      <c r="C211" t="s">
        <v>97</v>
      </c>
      <c r="D211" t="s">
        <v>98</v>
      </c>
      <c r="E211" t="s">
        <v>86</v>
      </c>
      <c r="F211" t="s">
        <v>91</v>
      </c>
      <c r="G211" t="s">
        <v>88</v>
      </c>
      <c r="H211">
        <v>1199</v>
      </c>
      <c r="I211">
        <v>87</v>
      </c>
      <c r="J211">
        <v>18.5</v>
      </c>
      <c r="K211">
        <v>10</v>
      </c>
      <c r="L211">
        <v>2020</v>
      </c>
      <c r="M211">
        <v>99929</v>
      </c>
      <c r="N211">
        <v>1</v>
      </c>
      <c r="O211">
        <v>0</v>
      </c>
      <c r="P211">
        <v>3.66</v>
      </c>
    </row>
    <row r="212" spans="1:16" x14ac:dyDescent="0.3">
      <c r="A212">
        <v>1552</v>
      </c>
      <c r="B212" t="s">
        <v>83</v>
      </c>
      <c r="C212" t="s">
        <v>97</v>
      </c>
      <c r="D212" t="s">
        <v>98</v>
      </c>
      <c r="E212" t="s">
        <v>86</v>
      </c>
      <c r="F212" t="s">
        <v>91</v>
      </c>
      <c r="G212" t="s">
        <v>88</v>
      </c>
      <c r="H212">
        <v>1199</v>
      </c>
      <c r="I212">
        <v>87</v>
      </c>
      <c r="J212">
        <v>18.5</v>
      </c>
      <c r="K212">
        <v>10</v>
      </c>
      <c r="L212">
        <v>2020</v>
      </c>
      <c r="M212">
        <v>128697</v>
      </c>
      <c r="N212">
        <v>1</v>
      </c>
      <c r="O212">
        <v>0</v>
      </c>
      <c r="P212">
        <v>3.73</v>
      </c>
    </row>
    <row r="213" spans="1:16" x14ac:dyDescent="0.3">
      <c r="A213">
        <v>1550</v>
      </c>
      <c r="B213" t="s">
        <v>83</v>
      </c>
      <c r="C213" t="s">
        <v>97</v>
      </c>
      <c r="D213" t="s">
        <v>98</v>
      </c>
      <c r="E213" t="s">
        <v>86</v>
      </c>
      <c r="F213" t="s">
        <v>91</v>
      </c>
      <c r="G213" t="s">
        <v>88</v>
      </c>
      <c r="H213">
        <v>1199</v>
      </c>
      <c r="I213">
        <v>87</v>
      </c>
      <c r="J213">
        <v>18.5</v>
      </c>
      <c r="K213">
        <v>10</v>
      </c>
      <c r="L213">
        <v>2020</v>
      </c>
      <c r="M213">
        <v>65644</v>
      </c>
      <c r="N213">
        <v>2</v>
      </c>
      <c r="O213">
        <v>0</v>
      </c>
      <c r="P213">
        <v>3.78</v>
      </c>
    </row>
    <row r="214" spans="1:16" x14ac:dyDescent="0.3">
      <c r="A214">
        <v>1416</v>
      </c>
      <c r="B214" t="s">
        <v>83</v>
      </c>
      <c r="C214" t="s">
        <v>97</v>
      </c>
      <c r="D214" t="s">
        <v>98</v>
      </c>
      <c r="E214" t="s">
        <v>86</v>
      </c>
      <c r="F214" t="s">
        <v>91</v>
      </c>
      <c r="G214" t="s">
        <v>88</v>
      </c>
      <c r="H214">
        <v>1199</v>
      </c>
      <c r="I214">
        <v>87</v>
      </c>
      <c r="J214">
        <v>18.5</v>
      </c>
      <c r="K214">
        <v>10</v>
      </c>
      <c r="L214">
        <v>2020</v>
      </c>
      <c r="M214">
        <v>93012</v>
      </c>
      <c r="N214">
        <v>1</v>
      </c>
      <c r="O214">
        <v>0</v>
      </c>
      <c r="P214">
        <v>3.82</v>
      </c>
    </row>
    <row r="215" spans="1:16" x14ac:dyDescent="0.3">
      <c r="A215">
        <v>1423</v>
      </c>
      <c r="B215" t="s">
        <v>83</v>
      </c>
      <c r="C215" t="s">
        <v>97</v>
      </c>
      <c r="D215" t="s">
        <v>98</v>
      </c>
      <c r="E215" t="s">
        <v>86</v>
      </c>
      <c r="F215" t="s">
        <v>91</v>
      </c>
      <c r="G215" t="s">
        <v>88</v>
      </c>
      <c r="H215">
        <v>1199</v>
      </c>
      <c r="I215">
        <v>87</v>
      </c>
      <c r="J215">
        <v>18.5</v>
      </c>
      <c r="K215">
        <v>10</v>
      </c>
      <c r="L215">
        <v>2020</v>
      </c>
      <c r="M215">
        <v>118292</v>
      </c>
      <c r="N215">
        <v>1</v>
      </c>
      <c r="O215">
        <v>0</v>
      </c>
      <c r="P215">
        <v>3.84</v>
      </c>
    </row>
    <row r="216" spans="1:16" x14ac:dyDescent="0.3">
      <c r="A216">
        <v>1468</v>
      </c>
      <c r="B216" t="s">
        <v>83</v>
      </c>
      <c r="C216" t="s">
        <v>97</v>
      </c>
      <c r="D216" t="s">
        <v>98</v>
      </c>
      <c r="E216" t="s">
        <v>86</v>
      </c>
      <c r="F216" t="s">
        <v>91</v>
      </c>
      <c r="G216" t="s">
        <v>88</v>
      </c>
      <c r="H216">
        <v>1199</v>
      </c>
      <c r="I216">
        <v>87</v>
      </c>
      <c r="J216">
        <v>18.5</v>
      </c>
      <c r="K216">
        <v>10</v>
      </c>
      <c r="L216">
        <v>2020</v>
      </c>
      <c r="M216">
        <v>122088</v>
      </c>
      <c r="N216">
        <v>1</v>
      </c>
      <c r="O216">
        <v>0</v>
      </c>
      <c r="P216">
        <v>3.86</v>
      </c>
    </row>
    <row r="217" spans="1:16" x14ac:dyDescent="0.3">
      <c r="A217">
        <v>1444</v>
      </c>
      <c r="B217" t="s">
        <v>83</v>
      </c>
      <c r="C217" t="s">
        <v>97</v>
      </c>
      <c r="D217" t="s">
        <v>98</v>
      </c>
      <c r="E217" t="s">
        <v>86</v>
      </c>
      <c r="F217" t="s">
        <v>91</v>
      </c>
      <c r="G217" t="s">
        <v>88</v>
      </c>
      <c r="H217">
        <v>1199</v>
      </c>
      <c r="I217">
        <v>87</v>
      </c>
      <c r="J217">
        <v>18.5</v>
      </c>
      <c r="K217">
        <v>10</v>
      </c>
      <c r="L217">
        <v>2020</v>
      </c>
      <c r="M217">
        <v>118143</v>
      </c>
      <c r="N217">
        <v>1</v>
      </c>
      <c r="O217">
        <v>0</v>
      </c>
      <c r="P217">
        <v>3.89</v>
      </c>
    </row>
    <row r="218" spans="1:16" x14ac:dyDescent="0.3">
      <c r="A218">
        <v>1498</v>
      </c>
      <c r="B218" t="s">
        <v>83</v>
      </c>
      <c r="C218" t="s">
        <v>97</v>
      </c>
      <c r="D218" t="s">
        <v>98</v>
      </c>
      <c r="E218" t="s">
        <v>86</v>
      </c>
      <c r="F218" t="s">
        <v>91</v>
      </c>
      <c r="G218" t="s">
        <v>88</v>
      </c>
      <c r="H218">
        <v>1199</v>
      </c>
      <c r="I218">
        <v>87</v>
      </c>
      <c r="J218">
        <v>18.5</v>
      </c>
      <c r="K218">
        <v>10</v>
      </c>
      <c r="L218">
        <v>2020</v>
      </c>
      <c r="M218">
        <v>53287</v>
      </c>
      <c r="N218">
        <v>2</v>
      </c>
      <c r="O218">
        <v>0</v>
      </c>
      <c r="P218">
        <v>3.89</v>
      </c>
    </row>
    <row r="219" spans="1:16" x14ac:dyDescent="0.3">
      <c r="A219">
        <v>1557</v>
      </c>
      <c r="B219" t="s">
        <v>83</v>
      </c>
      <c r="C219" t="s">
        <v>97</v>
      </c>
      <c r="D219" t="s">
        <v>98</v>
      </c>
      <c r="E219" t="s">
        <v>86</v>
      </c>
      <c r="F219" t="s">
        <v>91</v>
      </c>
      <c r="G219" t="s">
        <v>88</v>
      </c>
      <c r="H219">
        <v>1199</v>
      </c>
      <c r="I219">
        <v>87</v>
      </c>
      <c r="J219">
        <v>18.5</v>
      </c>
      <c r="K219">
        <v>10</v>
      </c>
      <c r="L219">
        <v>2020</v>
      </c>
      <c r="M219">
        <v>91471</v>
      </c>
      <c r="N219">
        <v>2</v>
      </c>
      <c r="O219">
        <v>0</v>
      </c>
      <c r="P219">
        <v>3.99</v>
      </c>
    </row>
    <row r="220" spans="1:16" x14ac:dyDescent="0.3">
      <c r="A220">
        <v>1585</v>
      </c>
      <c r="B220" t="s">
        <v>83</v>
      </c>
      <c r="C220" t="s">
        <v>97</v>
      </c>
      <c r="D220" t="s">
        <v>98</v>
      </c>
      <c r="E220" t="s">
        <v>86</v>
      </c>
      <c r="F220" t="s">
        <v>91</v>
      </c>
      <c r="G220" t="s">
        <v>88</v>
      </c>
      <c r="H220">
        <v>1199</v>
      </c>
      <c r="I220">
        <v>87</v>
      </c>
      <c r="J220">
        <v>18.5</v>
      </c>
      <c r="K220">
        <v>10</v>
      </c>
      <c r="L220">
        <v>2020</v>
      </c>
      <c r="M220">
        <v>72653</v>
      </c>
      <c r="N220">
        <v>1</v>
      </c>
      <c r="O220">
        <v>0</v>
      </c>
      <c r="P220">
        <v>4.0599999999999996</v>
      </c>
    </row>
    <row r="221" spans="1:16" x14ac:dyDescent="0.3">
      <c r="A221">
        <v>1536</v>
      </c>
      <c r="B221" t="s">
        <v>83</v>
      </c>
      <c r="C221" t="s">
        <v>97</v>
      </c>
      <c r="D221" t="s">
        <v>98</v>
      </c>
      <c r="E221" t="s">
        <v>86</v>
      </c>
      <c r="F221" t="s">
        <v>91</v>
      </c>
      <c r="G221" t="s">
        <v>88</v>
      </c>
      <c r="H221">
        <v>1199</v>
      </c>
      <c r="I221">
        <v>87</v>
      </c>
      <c r="J221">
        <v>18.5</v>
      </c>
      <c r="K221">
        <v>10</v>
      </c>
      <c r="L221">
        <v>2020</v>
      </c>
      <c r="M221">
        <v>116076</v>
      </c>
      <c r="N221">
        <v>1</v>
      </c>
      <c r="O221">
        <v>0</v>
      </c>
      <c r="P221">
        <v>4.08</v>
      </c>
    </row>
    <row r="222" spans="1:16" x14ac:dyDescent="0.3">
      <c r="A222">
        <v>1466</v>
      </c>
      <c r="B222" t="s">
        <v>83</v>
      </c>
      <c r="C222" t="s">
        <v>97</v>
      </c>
      <c r="D222" t="s">
        <v>98</v>
      </c>
      <c r="E222" t="s">
        <v>86</v>
      </c>
      <c r="F222" t="s">
        <v>91</v>
      </c>
      <c r="G222" t="s">
        <v>88</v>
      </c>
      <c r="H222">
        <v>1199</v>
      </c>
      <c r="I222">
        <v>87</v>
      </c>
      <c r="J222">
        <v>18.5</v>
      </c>
      <c r="K222">
        <v>10</v>
      </c>
      <c r="L222">
        <v>2020</v>
      </c>
      <c r="M222">
        <v>70004</v>
      </c>
      <c r="N222">
        <v>1</v>
      </c>
      <c r="O222">
        <v>0</v>
      </c>
      <c r="P222">
        <v>4.09</v>
      </c>
    </row>
    <row r="223" spans="1:16" x14ac:dyDescent="0.3">
      <c r="A223">
        <v>1545</v>
      </c>
      <c r="B223" t="s">
        <v>83</v>
      </c>
      <c r="C223" t="s">
        <v>97</v>
      </c>
      <c r="D223" t="s">
        <v>98</v>
      </c>
      <c r="E223" t="s">
        <v>86</v>
      </c>
      <c r="F223" t="s">
        <v>91</v>
      </c>
      <c r="G223" t="s">
        <v>88</v>
      </c>
      <c r="H223">
        <v>1199</v>
      </c>
      <c r="I223">
        <v>87</v>
      </c>
      <c r="J223">
        <v>18.5</v>
      </c>
      <c r="K223">
        <v>10</v>
      </c>
      <c r="L223">
        <v>2020</v>
      </c>
      <c r="M223">
        <v>105875</v>
      </c>
      <c r="N223">
        <v>1</v>
      </c>
      <c r="O223">
        <v>0</v>
      </c>
      <c r="P223">
        <v>4.1100000000000003</v>
      </c>
    </row>
    <row r="224" spans="1:16" x14ac:dyDescent="0.3">
      <c r="A224">
        <v>1593</v>
      </c>
      <c r="B224" t="s">
        <v>83</v>
      </c>
      <c r="C224" t="s">
        <v>97</v>
      </c>
      <c r="D224" t="s">
        <v>98</v>
      </c>
      <c r="E224" t="s">
        <v>86</v>
      </c>
      <c r="F224" t="s">
        <v>91</v>
      </c>
      <c r="G224" t="s">
        <v>88</v>
      </c>
      <c r="H224">
        <v>1199</v>
      </c>
      <c r="I224">
        <v>87</v>
      </c>
      <c r="J224">
        <v>18.5</v>
      </c>
      <c r="K224">
        <v>10</v>
      </c>
      <c r="L224">
        <v>2020</v>
      </c>
      <c r="M224">
        <v>78215</v>
      </c>
      <c r="N224">
        <v>1</v>
      </c>
      <c r="O224">
        <v>0</v>
      </c>
      <c r="P224">
        <v>4.12</v>
      </c>
    </row>
    <row r="225" spans="1:16" x14ac:dyDescent="0.3">
      <c r="A225">
        <v>1451</v>
      </c>
      <c r="B225" t="s">
        <v>83</v>
      </c>
      <c r="C225" t="s">
        <v>97</v>
      </c>
      <c r="D225" t="s">
        <v>98</v>
      </c>
      <c r="E225" t="s">
        <v>86</v>
      </c>
      <c r="F225" t="s">
        <v>91</v>
      </c>
      <c r="G225" t="s">
        <v>88</v>
      </c>
      <c r="H225">
        <v>1199</v>
      </c>
      <c r="I225">
        <v>87</v>
      </c>
      <c r="J225">
        <v>18.5</v>
      </c>
      <c r="K225">
        <v>10</v>
      </c>
      <c r="L225">
        <v>2020</v>
      </c>
      <c r="M225">
        <v>62751</v>
      </c>
      <c r="N225">
        <v>1</v>
      </c>
      <c r="O225">
        <v>0</v>
      </c>
      <c r="P225">
        <v>4.18</v>
      </c>
    </row>
    <row r="226" spans="1:16" x14ac:dyDescent="0.3">
      <c r="A226">
        <v>1475</v>
      </c>
      <c r="B226" t="s">
        <v>83</v>
      </c>
      <c r="C226" t="s">
        <v>97</v>
      </c>
      <c r="D226" t="s">
        <v>98</v>
      </c>
      <c r="E226" t="s">
        <v>86</v>
      </c>
      <c r="F226" t="s">
        <v>91</v>
      </c>
      <c r="G226" t="s">
        <v>88</v>
      </c>
      <c r="H226">
        <v>1199</v>
      </c>
      <c r="I226">
        <v>87</v>
      </c>
      <c r="J226">
        <v>18.5</v>
      </c>
      <c r="K226">
        <v>10</v>
      </c>
      <c r="L226">
        <v>2020</v>
      </c>
      <c r="M226">
        <v>87337</v>
      </c>
      <c r="N226">
        <v>1</v>
      </c>
      <c r="O226">
        <v>0</v>
      </c>
      <c r="P226">
        <v>4.1900000000000004</v>
      </c>
    </row>
    <row r="227" spans="1:16" x14ac:dyDescent="0.3">
      <c r="A227">
        <v>1434</v>
      </c>
      <c r="B227" t="s">
        <v>83</v>
      </c>
      <c r="C227" t="s">
        <v>97</v>
      </c>
      <c r="D227" t="s">
        <v>98</v>
      </c>
      <c r="E227" t="s">
        <v>86</v>
      </c>
      <c r="F227" t="s">
        <v>91</v>
      </c>
      <c r="G227" t="s">
        <v>88</v>
      </c>
      <c r="H227">
        <v>1199</v>
      </c>
      <c r="I227">
        <v>87</v>
      </c>
      <c r="J227">
        <v>18.5</v>
      </c>
      <c r="K227">
        <v>10</v>
      </c>
      <c r="L227">
        <v>2020</v>
      </c>
      <c r="M227">
        <v>88447</v>
      </c>
      <c r="N227">
        <v>1</v>
      </c>
      <c r="O227">
        <v>0</v>
      </c>
      <c r="P227">
        <v>4.21</v>
      </c>
    </row>
    <row r="228" spans="1:16" x14ac:dyDescent="0.3">
      <c r="A228">
        <v>1439</v>
      </c>
      <c r="B228" t="s">
        <v>83</v>
      </c>
      <c r="C228" t="s">
        <v>97</v>
      </c>
      <c r="D228" t="s">
        <v>98</v>
      </c>
      <c r="E228" t="s">
        <v>86</v>
      </c>
      <c r="F228" t="s">
        <v>91</v>
      </c>
      <c r="G228" t="s">
        <v>88</v>
      </c>
      <c r="H228">
        <v>1199</v>
      </c>
      <c r="I228">
        <v>87</v>
      </c>
      <c r="J228">
        <v>18.5</v>
      </c>
      <c r="K228">
        <v>10</v>
      </c>
      <c r="L228">
        <v>2020</v>
      </c>
      <c r="M228">
        <v>76243</v>
      </c>
      <c r="N228">
        <v>2</v>
      </c>
      <c r="O228">
        <v>0</v>
      </c>
      <c r="P228">
        <v>4.2699999999999996</v>
      </c>
    </row>
    <row r="229" spans="1:16" x14ac:dyDescent="0.3">
      <c r="A229">
        <v>1426</v>
      </c>
      <c r="B229" t="s">
        <v>83</v>
      </c>
      <c r="C229" t="s">
        <v>97</v>
      </c>
      <c r="D229" t="s">
        <v>98</v>
      </c>
      <c r="E229" t="s">
        <v>86</v>
      </c>
      <c r="F229" t="s">
        <v>91</v>
      </c>
      <c r="G229" t="s">
        <v>88</v>
      </c>
      <c r="H229">
        <v>1199</v>
      </c>
      <c r="I229">
        <v>87</v>
      </c>
      <c r="J229">
        <v>18.5</v>
      </c>
      <c r="K229">
        <v>10</v>
      </c>
      <c r="L229">
        <v>2020</v>
      </c>
      <c r="M229">
        <v>73481</v>
      </c>
      <c r="N229">
        <v>2</v>
      </c>
      <c r="O229">
        <v>0</v>
      </c>
      <c r="P229">
        <v>4.3099999999999996</v>
      </c>
    </row>
    <row r="230" spans="1:16" x14ac:dyDescent="0.3">
      <c r="A230">
        <v>1529</v>
      </c>
      <c r="B230" t="s">
        <v>83</v>
      </c>
      <c r="C230" t="s">
        <v>97</v>
      </c>
      <c r="D230" t="s">
        <v>98</v>
      </c>
      <c r="E230" t="s">
        <v>86</v>
      </c>
      <c r="F230" t="s">
        <v>91</v>
      </c>
      <c r="G230" t="s">
        <v>88</v>
      </c>
      <c r="H230">
        <v>1199</v>
      </c>
      <c r="I230">
        <v>87</v>
      </c>
      <c r="J230">
        <v>18.5</v>
      </c>
      <c r="K230">
        <v>10</v>
      </c>
      <c r="L230">
        <v>2020</v>
      </c>
      <c r="M230">
        <v>77110</v>
      </c>
      <c r="N230">
        <v>1</v>
      </c>
      <c r="O230">
        <v>0</v>
      </c>
      <c r="P230">
        <v>4.42</v>
      </c>
    </row>
    <row r="231" spans="1:16" x14ac:dyDescent="0.3">
      <c r="A231">
        <v>1562</v>
      </c>
      <c r="B231" t="s">
        <v>83</v>
      </c>
      <c r="C231" t="s">
        <v>97</v>
      </c>
      <c r="D231" t="s">
        <v>98</v>
      </c>
      <c r="E231" t="s">
        <v>86</v>
      </c>
      <c r="F231" t="s">
        <v>91</v>
      </c>
      <c r="G231" t="s">
        <v>88</v>
      </c>
      <c r="H231">
        <v>1199</v>
      </c>
      <c r="I231">
        <v>87</v>
      </c>
      <c r="J231">
        <v>18.5</v>
      </c>
      <c r="K231">
        <v>10</v>
      </c>
      <c r="L231">
        <v>2020</v>
      </c>
      <c r="M231">
        <v>55802</v>
      </c>
      <c r="N231">
        <v>1</v>
      </c>
      <c r="O231">
        <v>0</v>
      </c>
      <c r="P231">
        <v>4.5199999999999996</v>
      </c>
    </row>
    <row r="232" spans="1:16" x14ac:dyDescent="0.3">
      <c r="A232">
        <v>1422</v>
      </c>
      <c r="B232" t="s">
        <v>83</v>
      </c>
      <c r="C232" t="s">
        <v>97</v>
      </c>
      <c r="D232" t="s">
        <v>98</v>
      </c>
      <c r="E232" t="s">
        <v>86</v>
      </c>
      <c r="F232" t="s">
        <v>91</v>
      </c>
      <c r="G232" t="s">
        <v>88</v>
      </c>
      <c r="H232">
        <v>1199</v>
      </c>
      <c r="I232">
        <v>87</v>
      </c>
      <c r="J232">
        <v>18.5</v>
      </c>
      <c r="K232">
        <v>10</v>
      </c>
      <c r="L232">
        <v>2020</v>
      </c>
      <c r="M232">
        <v>66463</v>
      </c>
      <c r="N232">
        <v>1</v>
      </c>
      <c r="O232">
        <v>0</v>
      </c>
      <c r="P232">
        <v>4.71</v>
      </c>
    </row>
    <row r="233" spans="1:16" x14ac:dyDescent="0.3">
      <c r="A233">
        <v>1377</v>
      </c>
      <c r="B233" t="s">
        <v>83</v>
      </c>
      <c r="C233" t="s">
        <v>97</v>
      </c>
      <c r="D233" t="s">
        <v>85</v>
      </c>
      <c r="E233" t="s">
        <v>86</v>
      </c>
      <c r="F233" t="s">
        <v>87</v>
      </c>
      <c r="G233" t="s">
        <v>88</v>
      </c>
      <c r="H233">
        <v>1199</v>
      </c>
      <c r="I233">
        <v>87</v>
      </c>
      <c r="J233">
        <v>19.3</v>
      </c>
      <c r="K233">
        <v>7</v>
      </c>
      <c r="L233">
        <v>2020</v>
      </c>
      <c r="M233">
        <v>78270</v>
      </c>
      <c r="N233">
        <v>2</v>
      </c>
      <c r="O233">
        <v>1</v>
      </c>
      <c r="P233">
        <v>1.5</v>
      </c>
    </row>
    <row r="234" spans="1:16" x14ac:dyDescent="0.3">
      <c r="A234">
        <v>1349</v>
      </c>
      <c r="B234" t="s">
        <v>83</v>
      </c>
      <c r="C234" t="s">
        <v>97</v>
      </c>
      <c r="D234" t="s">
        <v>85</v>
      </c>
      <c r="E234" t="s">
        <v>86</v>
      </c>
      <c r="F234" t="s">
        <v>87</v>
      </c>
      <c r="G234" t="s">
        <v>88</v>
      </c>
      <c r="H234">
        <v>1199</v>
      </c>
      <c r="I234">
        <v>87</v>
      </c>
      <c r="J234">
        <v>19.3</v>
      </c>
      <c r="K234">
        <v>7</v>
      </c>
      <c r="L234">
        <v>2020</v>
      </c>
      <c r="M234">
        <v>125721</v>
      </c>
      <c r="N234">
        <v>2</v>
      </c>
      <c r="O234">
        <v>0</v>
      </c>
      <c r="P234">
        <v>2.12</v>
      </c>
    </row>
    <row r="235" spans="1:16" x14ac:dyDescent="0.3">
      <c r="A235">
        <v>1360</v>
      </c>
      <c r="B235" t="s">
        <v>83</v>
      </c>
      <c r="C235" t="s">
        <v>97</v>
      </c>
      <c r="D235" t="s">
        <v>85</v>
      </c>
      <c r="E235" t="s">
        <v>86</v>
      </c>
      <c r="F235" t="s">
        <v>87</v>
      </c>
      <c r="G235" t="s">
        <v>88</v>
      </c>
      <c r="H235">
        <v>1199</v>
      </c>
      <c r="I235">
        <v>87</v>
      </c>
      <c r="J235">
        <v>19.3</v>
      </c>
      <c r="K235">
        <v>7</v>
      </c>
      <c r="L235">
        <v>2020</v>
      </c>
      <c r="M235">
        <v>122986</v>
      </c>
      <c r="N235">
        <v>3</v>
      </c>
      <c r="O235">
        <v>0</v>
      </c>
      <c r="P235">
        <v>2.12</v>
      </c>
    </row>
    <row r="236" spans="1:16" x14ac:dyDescent="0.3">
      <c r="A236">
        <v>1371</v>
      </c>
      <c r="B236" t="s">
        <v>83</v>
      </c>
      <c r="C236" t="s">
        <v>97</v>
      </c>
      <c r="D236" t="s">
        <v>85</v>
      </c>
      <c r="E236" t="s">
        <v>86</v>
      </c>
      <c r="F236" t="s">
        <v>87</v>
      </c>
      <c r="G236" t="s">
        <v>88</v>
      </c>
      <c r="H236">
        <v>1199</v>
      </c>
      <c r="I236">
        <v>87</v>
      </c>
      <c r="J236">
        <v>19.3</v>
      </c>
      <c r="K236">
        <v>7</v>
      </c>
      <c r="L236">
        <v>2020</v>
      </c>
      <c r="M236">
        <v>126961</v>
      </c>
      <c r="N236">
        <v>1</v>
      </c>
      <c r="O236">
        <v>0</v>
      </c>
      <c r="P236">
        <v>2.34</v>
      </c>
    </row>
    <row r="237" spans="1:16" x14ac:dyDescent="0.3">
      <c r="A237">
        <v>1231</v>
      </c>
      <c r="B237" t="s">
        <v>83</v>
      </c>
      <c r="C237" t="s">
        <v>97</v>
      </c>
      <c r="D237" t="s">
        <v>85</v>
      </c>
      <c r="E237" t="s">
        <v>86</v>
      </c>
      <c r="F237" t="s">
        <v>87</v>
      </c>
      <c r="G237" t="s">
        <v>88</v>
      </c>
      <c r="H237">
        <v>1199</v>
      </c>
      <c r="I237">
        <v>87</v>
      </c>
      <c r="J237">
        <v>19.3</v>
      </c>
      <c r="K237">
        <v>7</v>
      </c>
      <c r="L237">
        <v>2020</v>
      </c>
      <c r="M237">
        <v>110730</v>
      </c>
      <c r="N237">
        <v>1</v>
      </c>
      <c r="O237">
        <v>0</v>
      </c>
      <c r="P237">
        <v>2.39</v>
      </c>
    </row>
    <row r="238" spans="1:16" x14ac:dyDescent="0.3">
      <c r="A238">
        <v>1336</v>
      </c>
      <c r="B238" t="s">
        <v>83</v>
      </c>
      <c r="C238" t="s">
        <v>97</v>
      </c>
      <c r="D238" t="s">
        <v>85</v>
      </c>
      <c r="E238" t="s">
        <v>86</v>
      </c>
      <c r="F238" t="s">
        <v>87</v>
      </c>
      <c r="G238" t="s">
        <v>88</v>
      </c>
      <c r="H238">
        <v>1199</v>
      </c>
      <c r="I238">
        <v>87</v>
      </c>
      <c r="J238">
        <v>19.3</v>
      </c>
      <c r="K238">
        <v>7</v>
      </c>
      <c r="L238">
        <v>2020</v>
      </c>
      <c r="M238">
        <v>91717</v>
      </c>
      <c r="N238">
        <v>1</v>
      </c>
      <c r="O238">
        <v>0</v>
      </c>
      <c r="P238">
        <v>2.63</v>
      </c>
    </row>
    <row r="239" spans="1:16" x14ac:dyDescent="0.3">
      <c r="A239">
        <v>1241</v>
      </c>
      <c r="B239" t="s">
        <v>83</v>
      </c>
      <c r="C239" t="s">
        <v>97</v>
      </c>
      <c r="D239" t="s">
        <v>85</v>
      </c>
      <c r="E239" t="s">
        <v>86</v>
      </c>
      <c r="F239" t="s">
        <v>87</v>
      </c>
      <c r="G239" t="s">
        <v>88</v>
      </c>
      <c r="H239">
        <v>1199</v>
      </c>
      <c r="I239">
        <v>87</v>
      </c>
      <c r="J239">
        <v>19.3</v>
      </c>
      <c r="K239">
        <v>7</v>
      </c>
      <c r="L239">
        <v>2020</v>
      </c>
      <c r="M239">
        <v>97817</v>
      </c>
      <c r="N239">
        <v>1</v>
      </c>
      <c r="O239">
        <v>0</v>
      </c>
      <c r="P239">
        <v>2.71</v>
      </c>
    </row>
    <row r="240" spans="1:16" x14ac:dyDescent="0.3">
      <c r="A240">
        <v>1388</v>
      </c>
      <c r="B240" t="s">
        <v>83</v>
      </c>
      <c r="C240" t="s">
        <v>97</v>
      </c>
      <c r="D240" t="s">
        <v>85</v>
      </c>
      <c r="E240" t="s">
        <v>86</v>
      </c>
      <c r="F240" t="s">
        <v>87</v>
      </c>
      <c r="G240" t="s">
        <v>88</v>
      </c>
      <c r="H240">
        <v>1199</v>
      </c>
      <c r="I240">
        <v>87</v>
      </c>
      <c r="J240">
        <v>19.3</v>
      </c>
      <c r="K240">
        <v>7</v>
      </c>
      <c r="L240">
        <v>2020</v>
      </c>
      <c r="M240">
        <v>82890</v>
      </c>
      <c r="N240">
        <v>2</v>
      </c>
      <c r="O240">
        <v>0</v>
      </c>
      <c r="P240">
        <v>2.8</v>
      </c>
    </row>
    <row r="241" spans="1:16" x14ac:dyDescent="0.3">
      <c r="A241">
        <v>1380</v>
      </c>
      <c r="B241" t="s">
        <v>83</v>
      </c>
      <c r="C241" t="s">
        <v>97</v>
      </c>
      <c r="D241" t="s">
        <v>85</v>
      </c>
      <c r="E241" t="s">
        <v>86</v>
      </c>
      <c r="F241" t="s">
        <v>87</v>
      </c>
      <c r="G241" t="s">
        <v>88</v>
      </c>
      <c r="H241">
        <v>1199</v>
      </c>
      <c r="I241">
        <v>87</v>
      </c>
      <c r="J241">
        <v>19.3</v>
      </c>
      <c r="K241">
        <v>7</v>
      </c>
      <c r="L241">
        <v>2020</v>
      </c>
      <c r="M241">
        <v>53248</v>
      </c>
      <c r="N241">
        <v>1</v>
      </c>
      <c r="O241">
        <v>0</v>
      </c>
      <c r="P241">
        <v>2.81</v>
      </c>
    </row>
    <row r="242" spans="1:16" x14ac:dyDescent="0.3">
      <c r="A242">
        <v>1378</v>
      </c>
      <c r="B242" t="s">
        <v>83</v>
      </c>
      <c r="C242" t="s">
        <v>97</v>
      </c>
      <c r="D242" t="s">
        <v>85</v>
      </c>
      <c r="E242" t="s">
        <v>86</v>
      </c>
      <c r="F242" t="s">
        <v>87</v>
      </c>
      <c r="G242" t="s">
        <v>88</v>
      </c>
      <c r="H242">
        <v>1199</v>
      </c>
      <c r="I242">
        <v>87</v>
      </c>
      <c r="J242">
        <v>19.3</v>
      </c>
      <c r="K242">
        <v>7</v>
      </c>
      <c r="L242">
        <v>2020</v>
      </c>
      <c r="M242">
        <v>109550</v>
      </c>
      <c r="N242">
        <v>1</v>
      </c>
      <c r="O242">
        <v>0</v>
      </c>
      <c r="P242">
        <v>2.85</v>
      </c>
    </row>
    <row r="243" spans="1:16" x14ac:dyDescent="0.3">
      <c r="A243">
        <v>1340</v>
      </c>
      <c r="B243" t="s">
        <v>83</v>
      </c>
      <c r="C243" t="s">
        <v>97</v>
      </c>
      <c r="D243" t="s">
        <v>85</v>
      </c>
      <c r="E243" t="s">
        <v>86</v>
      </c>
      <c r="F243" t="s">
        <v>87</v>
      </c>
      <c r="G243" t="s">
        <v>88</v>
      </c>
      <c r="H243">
        <v>1199</v>
      </c>
      <c r="I243">
        <v>87</v>
      </c>
      <c r="J243">
        <v>19.3</v>
      </c>
      <c r="K243">
        <v>7</v>
      </c>
      <c r="L243">
        <v>2020</v>
      </c>
      <c r="M243">
        <v>126285</v>
      </c>
      <c r="N243">
        <v>1</v>
      </c>
      <c r="O243">
        <v>0</v>
      </c>
      <c r="P243">
        <v>2.86</v>
      </c>
    </row>
    <row r="244" spans="1:16" x14ac:dyDescent="0.3">
      <c r="A244">
        <v>1368</v>
      </c>
      <c r="B244" t="s">
        <v>83</v>
      </c>
      <c r="C244" t="s">
        <v>97</v>
      </c>
      <c r="D244" t="s">
        <v>85</v>
      </c>
      <c r="E244" t="s">
        <v>86</v>
      </c>
      <c r="F244" t="s">
        <v>87</v>
      </c>
      <c r="G244" t="s">
        <v>88</v>
      </c>
      <c r="H244">
        <v>1199</v>
      </c>
      <c r="I244">
        <v>87</v>
      </c>
      <c r="J244">
        <v>19.3</v>
      </c>
      <c r="K244">
        <v>7</v>
      </c>
      <c r="L244">
        <v>2020</v>
      </c>
      <c r="M244">
        <v>91101</v>
      </c>
      <c r="N244">
        <v>1</v>
      </c>
      <c r="O244">
        <v>0</v>
      </c>
      <c r="P244">
        <v>2.87</v>
      </c>
    </row>
    <row r="245" spans="1:16" x14ac:dyDescent="0.3">
      <c r="A245">
        <v>1209</v>
      </c>
      <c r="B245" t="s">
        <v>83</v>
      </c>
      <c r="C245" t="s">
        <v>97</v>
      </c>
      <c r="D245" t="s">
        <v>85</v>
      </c>
      <c r="E245" t="s">
        <v>86</v>
      </c>
      <c r="F245" t="s">
        <v>87</v>
      </c>
      <c r="G245" t="s">
        <v>88</v>
      </c>
      <c r="H245">
        <v>1199</v>
      </c>
      <c r="I245">
        <v>87</v>
      </c>
      <c r="J245">
        <v>19.3</v>
      </c>
      <c r="K245">
        <v>7</v>
      </c>
      <c r="L245">
        <v>2020</v>
      </c>
      <c r="M245">
        <v>53032</v>
      </c>
      <c r="N245">
        <v>1</v>
      </c>
      <c r="O245">
        <v>0</v>
      </c>
      <c r="P245">
        <v>2.89</v>
      </c>
    </row>
    <row r="246" spans="1:16" x14ac:dyDescent="0.3">
      <c r="A246">
        <v>1228</v>
      </c>
      <c r="B246" t="s">
        <v>83</v>
      </c>
      <c r="C246" t="s">
        <v>97</v>
      </c>
      <c r="D246" t="s">
        <v>85</v>
      </c>
      <c r="E246" t="s">
        <v>86</v>
      </c>
      <c r="F246" t="s">
        <v>87</v>
      </c>
      <c r="G246" t="s">
        <v>88</v>
      </c>
      <c r="H246">
        <v>1199</v>
      </c>
      <c r="I246">
        <v>87</v>
      </c>
      <c r="J246">
        <v>19.3</v>
      </c>
      <c r="K246">
        <v>7</v>
      </c>
      <c r="L246">
        <v>2020</v>
      </c>
      <c r="M246">
        <v>105690</v>
      </c>
      <c r="N246">
        <v>1</v>
      </c>
      <c r="O246">
        <v>0</v>
      </c>
      <c r="P246">
        <v>2.92</v>
      </c>
    </row>
    <row r="247" spans="1:16" x14ac:dyDescent="0.3">
      <c r="A247">
        <v>1266</v>
      </c>
      <c r="B247" t="s">
        <v>83</v>
      </c>
      <c r="C247" t="s">
        <v>97</v>
      </c>
      <c r="D247" t="s">
        <v>85</v>
      </c>
      <c r="E247" t="s">
        <v>86</v>
      </c>
      <c r="F247" t="s">
        <v>87</v>
      </c>
      <c r="G247" t="s">
        <v>88</v>
      </c>
      <c r="H247">
        <v>1199</v>
      </c>
      <c r="I247">
        <v>87</v>
      </c>
      <c r="J247">
        <v>19.3</v>
      </c>
      <c r="K247">
        <v>7</v>
      </c>
      <c r="L247">
        <v>2020</v>
      </c>
      <c r="M247">
        <v>62273</v>
      </c>
      <c r="N247">
        <v>1</v>
      </c>
      <c r="O247">
        <v>0</v>
      </c>
      <c r="P247">
        <v>2.94</v>
      </c>
    </row>
    <row r="248" spans="1:16" x14ac:dyDescent="0.3">
      <c r="A248">
        <v>1282</v>
      </c>
      <c r="B248" t="s">
        <v>83</v>
      </c>
      <c r="C248" t="s">
        <v>97</v>
      </c>
      <c r="D248" t="s">
        <v>85</v>
      </c>
      <c r="E248" t="s">
        <v>86</v>
      </c>
      <c r="F248" t="s">
        <v>87</v>
      </c>
      <c r="G248" t="s">
        <v>88</v>
      </c>
      <c r="H248">
        <v>1199</v>
      </c>
      <c r="I248">
        <v>87</v>
      </c>
      <c r="J248">
        <v>19.3</v>
      </c>
      <c r="K248">
        <v>7</v>
      </c>
      <c r="L248">
        <v>2020</v>
      </c>
      <c r="M248">
        <v>126734</v>
      </c>
      <c r="N248">
        <v>1</v>
      </c>
      <c r="O248">
        <v>0</v>
      </c>
      <c r="P248">
        <v>2.97</v>
      </c>
    </row>
    <row r="249" spans="1:16" x14ac:dyDescent="0.3">
      <c r="A249">
        <v>1237</v>
      </c>
      <c r="B249" t="s">
        <v>83</v>
      </c>
      <c r="C249" t="s">
        <v>97</v>
      </c>
      <c r="D249" t="s">
        <v>85</v>
      </c>
      <c r="E249" t="s">
        <v>86</v>
      </c>
      <c r="F249" t="s">
        <v>87</v>
      </c>
      <c r="G249" t="s">
        <v>88</v>
      </c>
      <c r="H249">
        <v>1199</v>
      </c>
      <c r="I249">
        <v>87</v>
      </c>
      <c r="J249">
        <v>19.3</v>
      </c>
      <c r="K249">
        <v>7</v>
      </c>
      <c r="L249">
        <v>2020</v>
      </c>
      <c r="M249">
        <v>65857</v>
      </c>
      <c r="N249">
        <v>2</v>
      </c>
      <c r="O249">
        <v>0</v>
      </c>
      <c r="P249">
        <v>2.98</v>
      </c>
    </row>
    <row r="250" spans="1:16" x14ac:dyDescent="0.3">
      <c r="A250">
        <v>1269</v>
      </c>
      <c r="B250" t="s">
        <v>83</v>
      </c>
      <c r="C250" t="s">
        <v>97</v>
      </c>
      <c r="D250" t="s">
        <v>85</v>
      </c>
      <c r="E250" t="s">
        <v>86</v>
      </c>
      <c r="F250" t="s">
        <v>87</v>
      </c>
      <c r="G250" t="s">
        <v>88</v>
      </c>
      <c r="H250">
        <v>1199</v>
      </c>
      <c r="I250">
        <v>87</v>
      </c>
      <c r="J250">
        <v>19.3</v>
      </c>
      <c r="K250">
        <v>7</v>
      </c>
      <c r="L250">
        <v>2020</v>
      </c>
      <c r="M250">
        <v>89900</v>
      </c>
      <c r="N250">
        <v>1</v>
      </c>
      <c r="O250">
        <v>0</v>
      </c>
      <c r="P250">
        <v>2.98</v>
      </c>
    </row>
    <row r="251" spans="1:16" x14ac:dyDescent="0.3">
      <c r="A251">
        <v>1347</v>
      </c>
      <c r="B251" t="s">
        <v>83</v>
      </c>
      <c r="C251" t="s">
        <v>97</v>
      </c>
      <c r="D251" t="s">
        <v>85</v>
      </c>
      <c r="E251" t="s">
        <v>86</v>
      </c>
      <c r="F251" t="s">
        <v>87</v>
      </c>
      <c r="G251" t="s">
        <v>88</v>
      </c>
      <c r="H251">
        <v>1199</v>
      </c>
      <c r="I251">
        <v>87</v>
      </c>
      <c r="J251">
        <v>19.3</v>
      </c>
      <c r="K251">
        <v>7</v>
      </c>
      <c r="L251">
        <v>2020</v>
      </c>
      <c r="M251">
        <v>86937</v>
      </c>
      <c r="N251">
        <v>1</v>
      </c>
      <c r="O251">
        <v>0</v>
      </c>
      <c r="P251">
        <v>2.98</v>
      </c>
    </row>
    <row r="252" spans="1:16" x14ac:dyDescent="0.3">
      <c r="A252">
        <v>1298</v>
      </c>
      <c r="B252" t="s">
        <v>83</v>
      </c>
      <c r="C252" t="s">
        <v>97</v>
      </c>
      <c r="D252" t="s">
        <v>85</v>
      </c>
      <c r="E252" t="s">
        <v>86</v>
      </c>
      <c r="F252" t="s">
        <v>87</v>
      </c>
      <c r="G252" t="s">
        <v>88</v>
      </c>
      <c r="H252">
        <v>1199</v>
      </c>
      <c r="I252">
        <v>87</v>
      </c>
      <c r="J252">
        <v>19.3</v>
      </c>
      <c r="K252">
        <v>7</v>
      </c>
      <c r="L252">
        <v>2020</v>
      </c>
      <c r="M252">
        <v>63314</v>
      </c>
      <c r="N252">
        <v>1</v>
      </c>
      <c r="O252">
        <v>0</v>
      </c>
      <c r="P252">
        <v>3.11</v>
      </c>
    </row>
    <row r="253" spans="1:16" x14ac:dyDescent="0.3">
      <c r="A253">
        <v>1321</v>
      </c>
      <c r="B253" t="s">
        <v>83</v>
      </c>
      <c r="C253" t="s">
        <v>97</v>
      </c>
      <c r="D253" t="s">
        <v>85</v>
      </c>
      <c r="E253" t="s">
        <v>86</v>
      </c>
      <c r="F253" t="s">
        <v>87</v>
      </c>
      <c r="G253" t="s">
        <v>88</v>
      </c>
      <c r="H253">
        <v>1199</v>
      </c>
      <c r="I253">
        <v>87</v>
      </c>
      <c r="J253">
        <v>19.3</v>
      </c>
      <c r="K253">
        <v>7</v>
      </c>
      <c r="L253">
        <v>2020</v>
      </c>
      <c r="M253">
        <v>104764</v>
      </c>
      <c r="N253">
        <v>1</v>
      </c>
      <c r="O253">
        <v>0</v>
      </c>
      <c r="P253">
        <v>3.12</v>
      </c>
    </row>
    <row r="254" spans="1:16" x14ac:dyDescent="0.3">
      <c r="A254">
        <v>1355</v>
      </c>
      <c r="B254" t="s">
        <v>83</v>
      </c>
      <c r="C254" t="s">
        <v>97</v>
      </c>
      <c r="D254" t="s">
        <v>85</v>
      </c>
      <c r="E254" t="s">
        <v>86</v>
      </c>
      <c r="F254" t="s">
        <v>87</v>
      </c>
      <c r="G254" t="s">
        <v>88</v>
      </c>
      <c r="H254">
        <v>1199</v>
      </c>
      <c r="I254">
        <v>87</v>
      </c>
      <c r="J254">
        <v>19.3</v>
      </c>
      <c r="K254">
        <v>7</v>
      </c>
      <c r="L254">
        <v>2020</v>
      </c>
      <c r="M254">
        <v>63199</v>
      </c>
      <c r="N254">
        <v>1</v>
      </c>
      <c r="O254">
        <v>0</v>
      </c>
      <c r="P254">
        <v>3.2</v>
      </c>
    </row>
    <row r="255" spans="1:16" x14ac:dyDescent="0.3">
      <c r="A255">
        <v>1369</v>
      </c>
      <c r="B255" t="s">
        <v>83</v>
      </c>
      <c r="C255" t="s">
        <v>97</v>
      </c>
      <c r="D255" t="s">
        <v>85</v>
      </c>
      <c r="E255" t="s">
        <v>86</v>
      </c>
      <c r="F255" t="s">
        <v>87</v>
      </c>
      <c r="G255" t="s">
        <v>88</v>
      </c>
      <c r="H255">
        <v>1199</v>
      </c>
      <c r="I255">
        <v>87</v>
      </c>
      <c r="J255">
        <v>19.3</v>
      </c>
      <c r="K255">
        <v>7</v>
      </c>
      <c r="L255">
        <v>2020</v>
      </c>
      <c r="M255">
        <v>94648</v>
      </c>
      <c r="N255">
        <v>1</v>
      </c>
      <c r="O255">
        <v>0</v>
      </c>
      <c r="P255">
        <v>3.2</v>
      </c>
    </row>
    <row r="256" spans="1:16" x14ac:dyDescent="0.3">
      <c r="A256">
        <v>1395</v>
      </c>
      <c r="B256" t="s">
        <v>83</v>
      </c>
      <c r="C256" t="s">
        <v>97</v>
      </c>
      <c r="D256" t="s">
        <v>85</v>
      </c>
      <c r="E256" t="s">
        <v>86</v>
      </c>
      <c r="F256" t="s">
        <v>87</v>
      </c>
      <c r="G256" t="s">
        <v>88</v>
      </c>
      <c r="H256">
        <v>1199</v>
      </c>
      <c r="I256">
        <v>87</v>
      </c>
      <c r="J256">
        <v>19.3</v>
      </c>
      <c r="K256">
        <v>7</v>
      </c>
      <c r="L256">
        <v>2020</v>
      </c>
      <c r="M256">
        <v>65123</v>
      </c>
      <c r="N256">
        <v>1</v>
      </c>
      <c r="O256">
        <v>0</v>
      </c>
      <c r="P256">
        <v>3.22</v>
      </c>
    </row>
    <row r="257" spans="1:16" x14ac:dyDescent="0.3">
      <c r="A257">
        <v>1528</v>
      </c>
      <c r="B257" t="s">
        <v>83</v>
      </c>
      <c r="C257" t="s">
        <v>97</v>
      </c>
      <c r="D257" t="s">
        <v>98</v>
      </c>
      <c r="E257" t="s">
        <v>86</v>
      </c>
      <c r="F257" t="s">
        <v>91</v>
      </c>
      <c r="G257" t="s">
        <v>88</v>
      </c>
      <c r="H257">
        <v>1199</v>
      </c>
      <c r="I257">
        <v>87</v>
      </c>
      <c r="J257">
        <v>18.5</v>
      </c>
      <c r="K257">
        <v>10</v>
      </c>
      <c r="L257">
        <v>2021</v>
      </c>
      <c r="M257">
        <v>105086</v>
      </c>
      <c r="N257">
        <v>2</v>
      </c>
      <c r="O257">
        <v>1</v>
      </c>
      <c r="P257">
        <v>3.38</v>
      </c>
    </row>
    <row r="258" spans="1:16" x14ac:dyDescent="0.3">
      <c r="A258">
        <v>1561</v>
      </c>
      <c r="B258" t="s">
        <v>83</v>
      </c>
      <c r="C258" t="s">
        <v>97</v>
      </c>
      <c r="D258" t="s">
        <v>98</v>
      </c>
      <c r="E258" t="s">
        <v>86</v>
      </c>
      <c r="F258" t="s">
        <v>91</v>
      </c>
      <c r="G258" t="s">
        <v>88</v>
      </c>
      <c r="H258">
        <v>1199</v>
      </c>
      <c r="I258">
        <v>87</v>
      </c>
      <c r="J258">
        <v>18.5</v>
      </c>
      <c r="K258">
        <v>10</v>
      </c>
      <c r="L258">
        <v>2021</v>
      </c>
      <c r="M258">
        <v>105820</v>
      </c>
      <c r="N258">
        <v>3</v>
      </c>
      <c r="O258">
        <v>0</v>
      </c>
      <c r="P258">
        <v>3.58</v>
      </c>
    </row>
    <row r="259" spans="1:16" x14ac:dyDescent="0.3">
      <c r="A259">
        <v>1412</v>
      </c>
      <c r="B259" t="s">
        <v>83</v>
      </c>
      <c r="C259" t="s">
        <v>97</v>
      </c>
      <c r="D259" t="s">
        <v>98</v>
      </c>
      <c r="E259" t="s">
        <v>86</v>
      </c>
      <c r="F259" t="s">
        <v>91</v>
      </c>
      <c r="G259" t="s">
        <v>88</v>
      </c>
      <c r="H259">
        <v>1199</v>
      </c>
      <c r="I259">
        <v>87</v>
      </c>
      <c r="J259">
        <v>18.5</v>
      </c>
      <c r="K259">
        <v>10</v>
      </c>
      <c r="L259">
        <v>2021</v>
      </c>
      <c r="M259">
        <v>73670</v>
      </c>
      <c r="N259">
        <v>1</v>
      </c>
      <c r="O259">
        <v>1</v>
      </c>
      <c r="P259">
        <v>4.05</v>
      </c>
    </row>
    <row r="260" spans="1:16" x14ac:dyDescent="0.3">
      <c r="A260">
        <v>1456</v>
      </c>
      <c r="B260" t="s">
        <v>83</v>
      </c>
      <c r="C260" t="s">
        <v>97</v>
      </c>
      <c r="D260" t="s">
        <v>98</v>
      </c>
      <c r="E260" t="s">
        <v>86</v>
      </c>
      <c r="F260" t="s">
        <v>91</v>
      </c>
      <c r="G260" t="s">
        <v>88</v>
      </c>
      <c r="H260">
        <v>1199</v>
      </c>
      <c r="I260">
        <v>87</v>
      </c>
      <c r="J260">
        <v>18.5</v>
      </c>
      <c r="K260">
        <v>10</v>
      </c>
      <c r="L260">
        <v>2021</v>
      </c>
      <c r="M260">
        <v>107506</v>
      </c>
      <c r="N260">
        <v>1</v>
      </c>
      <c r="O260">
        <v>0</v>
      </c>
      <c r="P260">
        <v>4.34</v>
      </c>
    </row>
    <row r="261" spans="1:16" x14ac:dyDescent="0.3">
      <c r="A261">
        <v>1427</v>
      </c>
      <c r="B261" t="s">
        <v>83</v>
      </c>
      <c r="C261" t="s">
        <v>97</v>
      </c>
      <c r="D261" t="s">
        <v>98</v>
      </c>
      <c r="E261" t="s">
        <v>86</v>
      </c>
      <c r="F261" t="s">
        <v>91</v>
      </c>
      <c r="G261" t="s">
        <v>88</v>
      </c>
      <c r="H261">
        <v>1199</v>
      </c>
      <c r="I261">
        <v>87</v>
      </c>
      <c r="J261">
        <v>18.5</v>
      </c>
      <c r="K261">
        <v>10</v>
      </c>
      <c r="L261">
        <v>2021</v>
      </c>
      <c r="M261">
        <v>89892</v>
      </c>
      <c r="N261">
        <v>2</v>
      </c>
      <c r="O261">
        <v>0</v>
      </c>
      <c r="P261">
        <v>4.3899999999999997</v>
      </c>
    </row>
    <row r="262" spans="1:16" x14ac:dyDescent="0.3">
      <c r="A262">
        <v>1497</v>
      </c>
      <c r="B262" t="s">
        <v>83</v>
      </c>
      <c r="C262" t="s">
        <v>97</v>
      </c>
      <c r="D262" t="s">
        <v>98</v>
      </c>
      <c r="E262" t="s">
        <v>86</v>
      </c>
      <c r="F262" t="s">
        <v>91</v>
      </c>
      <c r="G262" t="s">
        <v>88</v>
      </c>
      <c r="H262">
        <v>1199</v>
      </c>
      <c r="I262">
        <v>87</v>
      </c>
      <c r="J262">
        <v>18.5</v>
      </c>
      <c r="K262">
        <v>10</v>
      </c>
      <c r="L262">
        <v>2021</v>
      </c>
      <c r="M262">
        <v>101253</v>
      </c>
      <c r="N262">
        <v>1</v>
      </c>
      <c r="O262">
        <v>0</v>
      </c>
      <c r="P262">
        <v>4.41</v>
      </c>
    </row>
    <row r="263" spans="1:16" x14ac:dyDescent="0.3">
      <c r="A263">
        <v>1472</v>
      </c>
      <c r="B263" t="s">
        <v>83</v>
      </c>
      <c r="C263" t="s">
        <v>97</v>
      </c>
      <c r="D263" t="s">
        <v>98</v>
      </c>
      <c r="E263" t="s">
        <v>86</v>
      </c>
      <c r="F263" t="s">
        <v>91</v>
      </c>
      <c r="G263" t="s">
        <v>88</v>
      </c>
      <c r="H263">
        <v>1199</v>
      </c>
      <c r="I263">
        <v>87</v>
      </c>
      <c r="J263">
        <v>18.5</v>
      </c>
      <c r="K263">
        <v>10</v>
      </c>
      <c r="L263">
        <v>2021</v>
      </c>
      <c r="M263">
        <v>100414</v>
      </c>
      <c r="N263">
        <v>2</v>
      </c>
      <c r="O263">
        <v>0</v>
      </c>
      <c r="P263">
        <v>4.4400000000000004</v>
      </c>
    </row>
    <row r="264" spans="1:16" x14ac:dyDescent="0.3">
      <c r="A264">
        <v>1514</v>
      </c>
      <c r="B264" t="s">
        <v>83</v>
      </c>
      <c r="C264" t="s">
        <v>97</v>
      </c>
      <c r="D264" t="s">
        <v>98</v>
      </c>
      <c r="E264" t="s">
        <v>86</v>
      </c>
      <c r="F264" t="s">
        <v>91</v>
      </c>
      <c r="G264" t="s">
        <v>88</v>
      </c>
      <c r="H264">
        <v>1199</v>
      </c>
      <c r="I264">
        <v>87</v>
      </c>
      <c r="J264">
        <v>18.5</v>
      </c>
      <c r="K264">
        <v>10</v>
      </c>
      <c r="L264">
        <v>2021</v>
      </c>
      <c r="M264">
        <v>104714</v>
      </c>
      <c r="N264">
        <v>1</v>
      </c>
      <c r="O264">
        <v>0</v>
      </c>
      <c r="P264">
        <v>4.57</v>
      </c>
    </row>
    <row r="265" spans="1:16" x14ac:dyDescent="0.3">
      <c r="A265">
        <v>1458</v>
      </c>
      <c r="B265" t="s">
        <v>83</v>
      </c>
      <c r="C265" t="s">
        <v>97</v>
      </c>
      <c r="D265" t="s">
        <v>98</v>
      </c>
      <c r="E265" t="s">
        <v>86</v>
      </c>
      <c r="F265" t="s">
        <v>91</v>
      </c>
      <c r="G265" t="s">
        <v>88</v>
      </c>
      <c r="H265">
        <v>1199</v>
      </c>
      <c r="I265">
        <v>87</v>
      </c>
      <c r="J265">
        <v>18.5</v>
      </c>
      <c r="K265">
        <v>10</v>
      </c>
      <c r="L265">
        <v>2021</v>
      </c>
      <c r="M265">
        <v>90318</v>
      </c>
      <c r="N265">
        <v>1</v>
      </c>
      <c r="O265">
        <v>0</v>
      </c>
      <c r="P265">
        <v>4.6100000000000003</v>
      </c>
    </row>
    <row r="266" spans="1:16" x14ac:dyDescent="0.3">
      <c r="A266">
        <v>1570</v>
      </c>
      <c r="B266" t="s">
        <v>83</v>
      </c>
      <c r="C266" t="s">
        <v>97</v>
      </c>
      <c r="D266" t="s">
        <v>98</v>
      </c>
      <c r="E266" t="s">
        <v>86</v>
      </c>
      <c r="F266" t="s">
        <v>91</v>
      </c>
      <c r="G266" t="s">
        <v>88</v>
      </c>
      <c r="H266">
        <v>1199</v>
      </c>
      <c r="I266">
        <v>87</v>
      </c>
      <c r="J266">
        <v>18.5</v>
      </c>
      <c r="K266">
        <v>10</v>
      </c>
      <c r="L266">
        <v>2021</v>
      </c>
      <c r="M266">
        <v>79621</v>
      </c>
      <c r="N266">
        <v>1</v>
      </c>
      <c r="O266">
        <v>0</v>
      </c>
      <c r="P266">
        <v>4.6500000000000004</v>
      </c>
    </row>
    <row r="267" spans="1:16" x14ac:dyDescent="0.3">
      <c r="A267">
        <v>1534</v>
      </c>
      <c r="B267" t="s">
        <v>83</v>
      </c>
      <c r="C267" t="s">
        <v>97</v>
      </c>
      <c r="D267" t="s">
        <v>98</v>
      </c>
      <c r="E267" t="s">
        <v>86</v>
      </c>
      <c r="F267" t="s">
        <v>91</v>
      </c>
      <c r="G267" t="s">
        <v>88</v>
      </c>
      <c r="H267">
        <v>1199</v>
      </c>
      <c r="I267">
        <v>87</v>
      </c>
      <c r="J267">
        <v>18.5</v>
      </c>
      <c r="K267">
        <v>10</v>
      </c>
      <c r="L267">
        <v>2021</v>
      </c>
      <c r="M267">
        <v>100215</v>
      </c>
      <c r="N267">
        <v>1</v>
      </c>
      <c r="O267">
        <v>0</v>
      </c>
      <c r="P267">
        <v>4.74</v>
      </c>
    </row>
    <row r="268" spans="1:16" x14ac:dyDescent="0.3">
      <c r="A268">
        <v>1507</v>
      </c>
      <c r="B268" t="s">
        <v>83</v>
      </c>
      <c r="C268" t="s">
        <v>97</v>
      </c>
      <c r="D268" t="s">
        <v>98</v>
      </c>
      <c r="E268" t="s">
        <v>86</v>
      </c>
      <c r="F268" t="s">
        <v>91</v>
      </c>
      <c r="G268" t="s">
        <v>88</v>
      </c>
      <c r="H268">
        <v>1199</v>
      </c>
      <c r="I268">
        <v>87</v>
      </c>
      <c r="J268">
        <v>18.5</v>
      </c>
      <c r="K268">
        <v>10</v>
      </c>
      <c r="L268">
        <v>2021</v>
      </c>
      <c r="M268">
        <v>80792</v>
      </c>
      <c r="N268">
        <v>1</v>
      </c>
      <c r="O268">
        <v>0</v>
      </c>
      <c r="P268">
        <v>4.76</v>
      </c>
    </row>
    <row r="269" spans="1:16" x14ac:dyDescent="0.3">
      <c r="A269">
        <v>1505</v>
      </c>
      <c r="B269" t="s">
        <v>83</v>
      </c>
      <c r="C269" t="s">
        <v>97</v>
      </c>
      <c r="D269" t="s">
        <v>98</v>
      </c>
      <c r="E269" t="s">
        <v>86</v>
      </c>
      <c r="F269" t="s">
        <v>91</v>
      </c>
      <c r="G269" t="s">
        <v>88</v>
      </c>
      <c r="H269">
        <v>1199</v>
      </c>
      <c r="I269">
        <v>87</v>
      </c>
      <c r="J269">
        <v>18.5</v>
      </c>
      <c r="K269">
        <v>10</v>
      </c>
      <c r="L269">
        <v>2021</v>
      </c>
      <c r="M269">
        <v>82789</v>
      </c>
      <c r="N269">
        <v>1</v>
      </c>
      <c r="O269">
        <v>0</v>
      </c>
      <c r="P269">
        <v>4.88</v>
      </c>
    </row>
    <row r="270" spans="1:16" x14ac:dyDescent="0.3">
      <c r="A270">
        <v>1523</v>
      </c>
      <c r="B270" t="s">
        <v>83</v>
      </c>
      <c r="C270" t="s">
        <v>97</v>
      </c>
      <c r="D270" t="s">
        <v>98</v>
      </c>
      <c r="E270" t="s">
        <v>86</v>
      </c>
      <c r="F270" t="s">
        <v>91</v>
      </c>
      <c r="G270" t="s">
        <v>88</v>
      </c>
      <c r="H270">
        <v>1199</v>
      </c>
      <c r="I270">
        <v>87</v>
      </c>
      <c r="J270">
        <v>18.5</v>
      </c>
      <c r="K270">
        <v>10</v>
      </c>
      <c r="L270">
        <v>2021</v>
      </c>
      <c r="M270">
        <v>89080</v>
      </c>
      <c r="N270">
        <v>1</v>
      </c>
      <c r="O270">
        <v>0</v>
      </c>
      <c r="P270">
        <v>4.9400000000000004</v>
      </c>
    </row>
    <row r="271" spans="1:16" x14ac:dyDescent="0.3">
      <c r="A271">
        <v>1494</v>
      </c>
      <c r="B271" t="s">
        <v>83</v>
      </c>
      <c r="C271" t="s">
        <v>97</v>
      </c>
      <c r="D271" t="s">
        <v>98</v>
      </c>
      <c r="E271" t="s">
        <v>86</v>
      </c>
      <c r="F271" t="s">
        <v>91</v>
      </c>
      <c r="G271" t="s">
        <v>88</v>
      </c>
      <c r="H271">
        <v>1199</v>
      </c>
      <c r="I271">
        <v>87</v>
      </c>
      <c r="J271">
        <v>18.5</v>
      </c>
      <c r="K271">
        <v>10</v>
      </c>
      <c r="L271">
        <v>2021</v>
      </c>
      <c r="M271">
        <v>84115</v>
      </c>
      <c r="N271">
        <v>1</v>
      </c>
      <c r="O271">
        <v>0</v>
      </c>
      <c r="P271">
        <v>4.96</v>
      </c>
    </row>
    <row r="272" spans="1:16" x14ac:dyDescent="0.3">
      <c r="A272">
        <v>1408</v>
      </c>
      <c r="B272" t="s">
        <v>83</v>
      </c>
      <c r="C272" t="s">
        <v>97</v>
      </c>
      <c r="D272" t="s">
        <v>98</v>
      </c>
      <c r="E272" t="s">
        <v>86</v>
      </c>
      <c r="F272" t="s">
        <v>91</v>
      </c>
      <c r="G272" t="s">
        <v>88</v>
      </c>
      <c r="H272">
        <v>1199</v>
      </c>
      <c r="I272">
        <v>87</v>
      </c>
      <c r="J272">
        <v>18.5</v>
      </c>
      <c r="K272">
        <v>10</v>
      </c>
      <c r="L272">
        <v>2021</v>
      </c>
      <c r="M272">
        <v>83104</v>
      </c>
      <c r="N272">
        <v>1</v>
      </c>
      <c r="O272">
        <v>0</v>
      </c>
      <c r="P272">
        <v>5.03</v>
      </c>
    </row>
    <row r="273" spans="1:16" x14ac:dyDescent="0.3">
      <c r="A273">
        <v>1436</v>
      </c>
      <c r="B273" t="s">
        <v>83</v>
      </c>
      <c r="C273" t="s">
        <v>97</v>
      </c>
      <c r="D273" t="s">
        <v>98</v>
      </c>
      <c r="E273" t="s">
        <v>86</v>
      </c>
      <c r="F273" t="s">
        <v>91</v>
      </c>
      <c r="G273" t="s">
        <v>88</v>
      </c>
      <c r="H273">
        <v>1199</v>
      </c>
      <c r="I273">
        <v>87</v>
      </c>
      <c r="J273">
        <v>18.5</v>
      </c>
      <c r="K273">
        <v>10</v>
      </c>
      <c r="L273">
        <v>2021</v>
      </c>
      <c r="M273">
        <v>66818</v>
      </c>
      <c r="N273">
        <v>1</v>
      </c>
      <c r="O273">
        <v>0</v>
      </c>
      <c r="P273">
        <v>5.04</v>
      </c>
    </row>
    <row r="274" spans="1:16" x14ac:dyDescent="0.3">
      <c r="A274">
        <v>1524</v>
      </c>
      <c r="B274" t="s">
        <v>83</v>
      </c>
      <c r="C274" t="s">
        <v>97</v>
      </c>
      <c r="D274" t="s">
        <v>98</v>
      </c>
      <c r="E274" t="s">
        <v>86</v>
      </c>
      <c r="F274" t="s">
        <v>91</v>
      </c>
      <c r="G274" t="s">
        <v>88</v>
      </c>
      <c r="H274">
        <v>1199</v>
      </c>
      <c r="I274">
        <v>87</v>
      </c>
      <c r="J274">
        <v>18.5</v>
      </c>
      <c r="K274">
        <v>10</v>
      </c>
      <c r="L274">
        <v>2021</v>
      </c>
      <c r="M274">
        <v>96404</v>
      </c>
      <c r="N274">
        <v>1</v>
      </c>
      <c r="O274">
        <v>0</v>
      </c>
      <c r="P274">
        <v>5.04</v>
      </c>
    </row>
    <row r="275" spans="1:16" x14ac:dyDescent="0.3">
      <c r="A275">
        <v>1560</v>
      </c>
      <c r="B275" t="s">
        <v>83</v>
      </c>
      <c r="C275" t="s">
        <v>97</v>
      </c>
      <c r="D275" t="s">
        <v>98</v>
      </c>
      <c r="E275" t="s">
        <v>86</v>
      </c>
      <c r="F275" t="s">
        <v>91</v>
      </c>
      <c r="G275" t="s">
        <v>88</v>
      </c>
      <c r="H275">
        <v>1199</v>
      </c>
      <c r="I275">
        <v>87</v>
      </c>
      <c r="J275">
        <v>18.5</v>
      </c>
      <c r="K275">
        <v>10</v>
      </c>
      <c r="L275">
        <v>2021</v>
      </c>
      <c r="M275">
        <v>60153</v>
      </c>
      <c r="N275">
        <v>1</v>
      </c>
      <c r="O275">
        <v>0</v>
      </c>
      <c r="P275">
        <v>5.05</v>
      </c>
    </row>
    <row r="276" spans="1:16" x14ac:dyDescent="0.3">
      <c r="A276">
        <v>1419</v>
      </c>
      <c r="B276" t="s">
        <v>83</v>
      </c>
      <c r="C276" t="s">
        <v>97</v>
      </c>
      <c r="D276" t="s">
        <v>98</v>
      </c>
      <c r="E276" t="s">
        <v>86</v>
      </c>
      <c r="F276" t="s">
        <v>91</v>
      </c>
      <c r="G276" t="s">
        <v>88</v>
      </c>
      <c r="H276">
        <v>1199</v>
      </c>
      <c r="I276">
        <v>87</v>
      </c>
      <c r="J276">
        <v>18.5</v>
      </c>
      <c r="K276">
        <v>10</v>
      </c>
      <c r="L276">
        <v>2021</v>
      </c>
      <c r="M276">
        <v>99133</v>
      </c>
      <c r="N276">
        <v>1</v>
      </c>
      <c r="O276">
        <v>0</v>
      </c>
      <c r="P276">
        <v>5.15</v>
      </c>
    </row>
    <row r="277" spans="1:16" x14ac:dyDescent="0.3">
      <c r="A277">
        <v>1532</v>
      </c>
      <c r="B277" t="s">
        <v>83</v>
      </c>
      <c r="C277" t="s">
        <v>97</v>
      </c>
      <c r="D277" t="s">
        <v>98</v>
      </c>
      <c r="E277" t="s">
        <v>86</v>
      </c>
      <c r="F277" t="s">
        <v>91</v>
      </c>
      <c r="G277" t="s">
        <v>88</v>
      </c>
      <c r="H277">
        <v>1199</v>
      </c>
      <c r="I277">
        <v>87</v>
      </c>
      <c r="J277">
        <v>18.5</v>
      </c>
      <c r="K277">
        <v>10</v>
      </c>
      <c r="L277">
        <v>2021</v>
      </c>
      <c r="M277">
        <v>53982</v>
      </c>
      <c r="N277">
        <v>1</v>
      </c>
      <c r="O277">
        <v>0</v>
      </c>
      <c r="P277">
        <v>5.16</v>
      </c>
    </row>
    <row r="278" spans="1:16" x14ac:dyDescent="0.3">
      <c r="A278">
        <v>1440</v>
      </c>
      <c r="B278" t="s">
        <v>83</v>
      </c>
      <c r="C278" t="s">
        <v>97</v>
      </c>
      <c r="D278" t="s">
        <v>98</v>
      </c>
      <c r="E278" t="s">
        <v>86</v>
      </c>
      <c r="F278" t="s">
        <v>91</v>
      </c>
      <c r="G278" t="s">
        <v>88</v>
      </c>
      <c r="H278">
        <v>1199</v>
      </c>
      <c r="I278">
        <v>87</v>
      </c>
      <c r="J278">
        <v>18.5</v>
      </c>
      <c r="K278">
        <v>10</v>
      </c>
      <c r="L278">
        <v>2021</v>
      </c>
      <c r="M278">
        <v>93511</v>
      </c>
      <c r="N278">
        <v>1</v>
      </c>
      <c r="O278">
        <v>0</v>
      </c>
      <c r="P278">
        <v>5.23</v>
      </c>
    </row>
    <row r="279" spans="1:16" x14ac:dyDescent="0.3">
      <c r="A279">
        <v>1500</v>
      </c>
      <c r="B279" t="s">
        <v>83</v>
      </c>
      <c r="C279" t="s">
        <v>97</v>
      </c>
      <c r="D279" t="s">
        <v>98</v>
      </c>
      <c r="E279" t="s">
        <v>86</v>
      </c>
      <c r="F279" t="s">
        <v>91</v>
      </c>
      <c r="G279" t="s">
        <v>88</v>
      </c>
      <c r="H279">
        <v>1199</v>
      </c>
      <c r="I279">
        <v>87</v>
      </c>
      <c r="J279">
        <v>18.5</v>
      </c>
      <c r="K279">
        <v>10</v>
      </c>
      <c r="L279">
        <v>2021</v>
      </c>
      <c r="M279">
        <v>55465</v>
      </c>
      <c r="N279">
        <v>1</v>
      </c>
      <c r="O279">
        <v>0</v>
      </c>
      <c r="P279">
        <v>5.25</v>
      </c>
    </row>
    <row r="280" spans="1:16" x14ac:dyDescent="0.3">
      <c r="A280">
        <v>1407</v>
      </c>
      <c r="B280" t="s">
        <v>83</v>
      </c>
      <c r="C280" t="s">
        <v>97</v>
      </c>
      <c r="D280" t="s">
        <v>98</v>
      </c>
      <c r="E280" t="s">
        <v>86</v>
      </c>
      <c r="F280" t="s">
        <v>91</v>
      </c>
      <c r="G280" t="s">
        <v>88</v>
      </c>
      <c r="H280">
        <v>1199</v>
      </c>
      <c r="I280">
        <v>87</v>
      </c>
      <c r="J280">
        <v>18.5</v>
      </c>
      <c r="K280">
        <v>10</v>
      </c>
      <c r="L280">
        <v>2021</v>
      </c>
      <c r="M280">
        <v>51712</v>
      </c>
      <c r="N280">
        <v>1</v>
      </c>
      <c r="O280">
        <v>0</v>
      </c>
      <c r="P280">
        <v>5.37</v>
      </c>
    </row>
    <row r="281" spans="1:16" x14ac:dyDescent="0.3">
      <c r="A281">
        <v>1584</v>
      </c>
      <c r="B281" t="s">
        <v>83</v>
      </c>
      <c r="C281" t="s">
        <v>97</v>
      </c>
      <c r="D281" t="s">
        <v>98</v>
      </c>
      <c r="E281" t="s">
        <v>86</v>
      </c>
      <c r="F281" t="s">
        <v>91</v>
      </c>
      <c r="G281" t="s">
        <v>88</v>
      </c>
      <c r="H281">
        <v>1199</v>
      </c>
      <c r="I281">
        <v>87</v>
      </c>
      <c r="J281">
        <v>18.5</v>
      </c>
      <c r="K281">
        <v>10</v>
      </c>
      <c r="L281">
        <v>2021</v>
      </c>
      <c r="M281">
        <v>79683</v>
      </c>
      <c r="N281">
        <v>1</v>
      </c>
      <c r="O281">
        <v>0</v>
      </c>
      <c r="P281">
        <v>5.42</v>
      </c>
    </row>
    <row r="282" spans="1:16" x14ac:dyDescent="0.3">
      <c r="A282">
        <v>1495</v>
      </c>
      <c r="B282" t="s">
        <v>83</v>
      </c>
      <c r="C282" t="s">
        <v>97</v>
      </c>
      <c r="D282" t="s">
        <v>98</v>
      </c>
      <c r="E282" t="s">
        <v>86</v>
      </c>
      <c r="F282" t="s">
        <v>91</v>
      </c>
      <c r="G282" t="s">
        <v>88</v>
      </c>
      <c r="H282">
        <v>1199</v>
      </c>
      <c r="I282">
        <v>87</v>
      </c>
      <c r="J282">
        <v>18.5</v>
      </c>
      <c r="K282">
        <v>10</v>
      </c>
      <c r="L282">
        <v>2021</v>
      </c>
      <c r="M282">
        <v>70561</v>
      </c>
      <c r="N282">
        <v>1</v>
      </c>
      <c r="O282">
        <v>0</v>
      </c>
      <c r="P282">
        <v>5.47</v>
      </c>
    </row>
    <row r="283" spans="1:16" x14ac:dyDescent="0.3">
      <c r="A283">
        <v>1453</v>
      </c>
      <c r="B283" t="s">
        <v>83</v>
      </c>
      <c r="C283" t="s">
        <v>97</v>
      </c>
      <c r="D283" t="s">
        <v>98</v>
      </c>
      <c r="E283" t="s">
        <v>86</v>
      </c>
      <c r="F283" t="s">
        <v>91</v>
      </c>
      <c r="G283" t="s">
        <v>88</v>
      </c>
      <c r="H283">
        <v>1199</v>
      </c>
      <c r="I283">
        <v>87</v>
      </c>
      <c r="J283">
        <v>18.5</v>
      </c>
      <c r="K283">
        <v>10</v>
      </c>
      <c r="L283">
        <v>2021</v>
      </c>
      <c r="M283">
        <v>66523</v>
      </c>
      <c r="N283">
        <v>1</v>
      </c>
      <c r="O283">
        <v>0</v>
      </c>
      <c r="P283">
        <v>5.51</v>
      </c>
    </row>
    <row r="284" spans="1:16" x14ac:dyDescent="0.3">
      <c r="A284">
        <v>1406</v>
      </c>
      <c r="B284" t="s">
        <v>83</v>
      </c>
      <c r="C284" t="s">
        <v>97</v>
      </c>
      <c r="D284" t="s">
        <v>98</v>
      </c>
      <c r="E284" t="s">
        <v>86</v>
      </c>
      <c r="F284" t="s">
        <v>91</v>
      </c>
      <c r="G284" t="s">
        <v>88</v>
      </c>
      <c r="H284">
        <v>1199</v>
      </c>
      <c r="I284">
        <v>87</v>
      </c>
      <c r="J284">
        <v>18.5</v>
      </c>
      <c r="K284">
        <v>10</v>
      </c>
      <c r="L284">
        <v>2021</v>
      </c>
      <c r="M284">
        <v>55506</v>
      </c>
      <c r="N284">
        <v>1</v>
      </c>
      <c r="O284">
        <v>0</v>
      </c>
      <c r="P284">
        <v>5.53</v>
      </c>
    </row>
    <row r="285" spans="1:16" x14ac:dyDescent="0.3">
      <c r="A285">
        <v>1594</v>
      </c>
      <c r="B285" t="s">
        <v>83</v>
      </c>
      <c r="C285" t="s">
        <v>97</v>
      </c>
      <c r="D285" t="s">
        <v>98</v>
      </c>
      <c r="E285" t="s">
        <v>86</v>
      </c>
      <c r="F285" t="s">
        <v>91</v>
      </c>
      <c r="G285" t="s">
        <v>88</v>
      </c>
      <c r="H285">
        <v>1199</v>
      </c>
      <c r="I285">
        <v>87</v>
      </c>
      <c r="J285">
        <v>18.5</v>
      </c>
      <c r="K285">
        <v>10</v>
      </c>
      <c r="L285">
        <v>2021</v>
      </c>
      <c r="M285">
        <v>56173</v>
      </c>
      <c r="N285">
        <v>1</v>
      </c>
      <c r="O285">
        <v>0</v>
      </c>
      <c r="P285">
        <v>5.53</v>
      </c>
    </row>
    <row r="286" spans="1:16" x14ac:dyDescent="0.3">
      <c r="A286">
        <v>1513</v>
      </c>
      <c r="B286" t="s">
        <v>83</v>
      </c>
      <c r="C286" t="s">
        <v>97</v>
      </c>
      <c r="D286" t="s">
        <v>98</v>
      </c>
      <c r="E286" t="s">
        <v>86</v>
      </c>
      <c r="F286" t="s">
        <v>91</v>
      </c>
      <c r="G286" t="s">
        <v>88</v>
      </c>
      <c r="H286">
        <v>1199</v>
      </c>
      <c r="I286">
        <v>87</v>
      </c>
      <c r="J286">
        <v>18.5</v>
      </c>
      <c r="K286">
        <v>10</v>
      </c>
      <c r="L286">
        <v>2021</v>
      </c>
      <c r="M286">
        <v>64222</v>
      </c>
      <c r="N286">
        <v>1</v>
      </c>
      <c r="O286">
        <v>0</v>
      </c>
      <c r="P286">
        <v>5.54</v>
      </c>
    </row>
    <row r="287" spans="1:16" x14ac:dyDescent="0.3">
      <c r="A287">
        <v>1460</v>
      </c>
      <c r="B287" t="s">
        <v>83</v>
      </c>
      <c r="C287" t="s">
        <v>97</v>
      </c>
      <c r="D287" t="s">
        <v>98</v>
      </c>
      <c r="E287" t="s">
        <v>86</v>
      </c>
      <c r="F287" t="s">
        <v>91</v>
      </c>
      <c r="G287" t="s">
        <v>88</v>
      </c>
      <c r="H287">
        <v>1199</v>
      </c>
      <c r="I287">
        <v>87</v>
      </c>
      <c r="J287">
        <v>18.5</v>
      </c>
      <c r="K287">
        <v>10</v>
      </c>
      <c r="L287">
        <v>2021</v>
      </c>
      <c r="M287">
        <v>55932</v>
      </c>
      <c r="N287">
        <v>1</v>
      </c>
      <c r="O287">
        <v>0</v>
      </c>
      <c r="P287">
        <v>5.65</v>
      </c>
    </row>
    <row r="288" spans="1:16" x14ac:dyDescent="0.3">
      <c r="A288">
        <v>1484</v>
      </c>
      <c r="B288" t="s">
        <v>83</v>
      </c>
      <c r="C288" t="s">
        <v>97</v>
      </c>
      <c r="D288" t="s">
        <v>98</v>
      </c>
      <c r="E288" t="s">
        <v>86</v>
      </c>
      <c r="F288" t="s">
        <v>91</v>
      </c>
      <c r="G288" t="s">
        <v>88</v>
      </c>
      <c r="H288">
        <v>1199</v>
      </c>
      <c r="I288">
        <v>87</v>
      </c>
      <c r="J288">
        <v>18.5</v>
      </c>
      <c r="K288">
        <v>10</v>
      </c>
      <c r="L288">
        <v>2021</v>
      </c>
      <c r="M288">
        <v>51059</v>
      </c>
      <c r="N288">
        <v>1</v>
      </c>
      <c r="O288">
        <v>0</v>
      </c>
      <c r="P288">
        <v>5.68</v>
      </c>
    </row>
    <row r="289" spans="1:16" x14ac:dyDescent="0.3">
      <c r="A289">
        <v>1448</v>
      </c>
      <c r="B289" t="s">
        <v>83</v>
      </c>
      <c r="C289" t="s">
        <v>97</v>
      </c>
      <c r="D289" t="s">
        <v>98</v>
      </c>
      <c r="E289" t="s">
        <v>86</v>
      </c>
      <c r="F289" t="s">
        <v>91</v>
      </c>
      <c r="G289" t="s">
        <v>88</v>
      </c>
      <c r="H289">
        <v>1199</v>
      </c>
      <c r="I289">
        <v>87</v>
      </c>
      <c r="J289">
        <v>18.5</v>
      </c>
      <c r="K289">
        <v>10</v>
      </c>
      <c r="L289">
        <v>2021</v>
      </c>
      <c r="M289">
        <v>51765</v>
      </c>
      <c r="N289">
        <v>1</v>
      </c>
      <c r="O289">
        <v>0</v>
      </c>
      <c r="P289">
        <v>5.75</v>
      </c>
    </row>
    <row r="290" spans="1:16" x14ac:dyDescent="0.3">
      <c r="A290">
        <v>1332</v>
      </c>
      <c r="B290" t="s">
        <v>83</v>
      </c>
      <c r="C290" t="s">
        <v>97</v>
      </c>
      <c r="D290" t="s">
        <v>85</v>
      </c>
      <c r="E290" t="s">
        <v>86</v>
      </c>
      <c r="F290" t="s">
        <v>87</v>
      </c>
      <c r="G290" t="s">
        <v>88</v>
      </c>
      <c r="H290">
        <v>1199</v>
      </c>
      <c r="I290">
        <v>87</v>
      </c>
      <c r="J290">
        <v>19.3</v>
      </c>
      <c r="K290">
        <v>7</v>
      </c>
      <c r="L290">
        <v>2021</v>
      </c>
      <c r="M290">
        <v>89950</v>
      </c>
      <c r="N290">
        <v>3</v>
      </c>
      <c r="O290">
        <v>0</v>
      </c>
      <c r="P290">
        <v>2.33</v>
      </c>
    </row>
    <row r="291" spans="1:16" x14ac:dyDescent="0.3">
      <c r="A291">
        <v>1268</v>
      </c>
      <c r="B291" t="s">
        <v>83</v>
      </c>
      <c r="C291" t="s">
        <v>97</v>
      </c>
      <c r="D291" t="s">
        <v>85</v>
      </c>
      <c r="E291" t="s">
        <v>86</v>
      </c>
      <c r="F291" t="s">
        <v>87</v>
      </c>
      <c r="G291" t="s">
        <v>88</v>
      </c>
      <c r="H291">
        <v>1199</v>
      </c>
      <c r="I291">
        <v>87</v>
      </c>
      <c r="J291">
        <v>19.3</v>
      </c>
      <c r="K291">
        <v>7</v>
      </c>
      <c r="L291">
        <v>2021</v>
      </c>
      <c r="M291">
        <v>65775</v>
      </c>
      <c r="N291">
        <v>2</v>
      </c>
      <c r="O291">
        <v>1</v>
      </c>
      <c r="P291">
        <v>2.41</v>
      </c>
    </row>
    <row r="292" spans="1:16" x14ac:dyDescent="0.3">
      <c r="A292">
        <v>1205</v>
      </c>
      <c r="B292" t="s">
        <v>83</v>
      </c>
      <c r="C292" t="s">
        <v>97</v>
      </c>
      <c r="D292" t="s">
        <v>85</v>
      </c>
      <c r="E292" t="s">
        <v>86</v>
      </c>
      <c r="F292" t="s">
        <v>87</v>
      </c>
      <c r="G292" t="s">
        <v>88</v>
      </c>
      <c r="H292">
        <v>1199</v>
      </c>
      <c r="I292">
        <v>87</v>
      </c>
      <c r="J292">
        <v>19.3</v>
      </c>
      <c r="K292">
        <v>7</v>
      </c>
      <c r="L292">
        <v>2021</v>
      </c>
      <c r="M292">
        <v>105309</v>
      </c>
      <c r="N292">
        <v>1</v>
      </c>
      <c r="O292">
        <v>1</v>
      </c>
      <c r="P292">
        <v>2.44</v>
      </c>
    </row>
    <row r="293" spans="1:16" x14ac:dyDescent="0.3">
      <c r="A293">
        <v>1338</v>
      </c>
      <c r="B293" t="s">
        <v>83</v>
      </c>
      <c r="C293" t="s">
        <v>97</v>
      </c>
      <c r="D293" t="s">
        <v>85</v>
      </c>
      <c r="E293" t="s">
        <v>86</v>
      </c>
      <c r="F293" t="s">
        <v>87</v>
      </c>
      <c r="G293" t="s">
        <v>88</v>
      </c>
      <c r="H293">
        <v>1199</v>
      </c>
      <c r="I293">
        <v>87</v>
      </c>
      <c r="J293">
        <v>19.3</v>
      </c>
      <c r="K293">
        <v>7</v>
      </c>
      <c r="L293">
        <v>2021</v>
      </c>
      <c r="M293">
        <v>102763</v>
      </c>
      <c r="N293">
        <v>1</v>
      </c>
      <c r="O293">
        <v>1</v>
      </c>
      <c r="P293">
        <v>2.57</v>
      </c>
    </row>
    <row r="294" spans="1:16" x14ac:dyDescent="0.3">
      <c r="A294">
        <v>1202</v>
      </c>
      <c r="B294" t="s">
        <v>83</v>
      </c>
      <c r="C294" t="s">
        <v>97</v>
      </c>
      <c r="D294" t="s">
        <v>85</v>
      </c>
      <c r="E294" t="s">
        <v>86</v>
      </c>
      <c r="F294" t="s">
        <v>87</v>
      </c>
      <c r="G294" t="s">
        <v>88</v>
      </c>
      <c r="H294">
        <v>1199</v>
      </c>
      <c r="I294">
        <v>87</v>
      </c>
      <c r="J294">
        <v>19.3</v>
      </c>
      <c r="K294">
        <v>7</v>
      </c>
      <c r="L294">
        <v>2021</v>
      </c>
      <c r="M294">
        <v>79105</v>
      </c>
      <c r="N294">
        <v>2</v>
      </c>
      <c r="O294">
        <v>1</v>
      </c>
      <c r="P294">
        <v>2.63</v>
      </c>
    </row>
    <row r="295" spans="1:16" x14ac:dyDescent="0.3">
      <c r="A295">
        <v>1301</v>
      </c>
      <c r="B295" t="s">
        <v>83</v>
      </c>
      <c r="C295" t="s">
        <v>97</v>
      </c>
      <c r="D295" t="s">
        <v>85</v>
      </c>
      <c r="E295" t="s">
        <v>86</v>
      </c>
      <c r="F295" t="s">
        <v>87</v>
      </c>
      <c r="G295" t="s">
        <v>88</v>
      </c>
      <c r="H295">
        <v>1199</v>
      </c>
      <c r="I295">
        <v>87</v>
      </c>
      <c r="J295">
        <v>19.3</v>
      </c>
      <c r="K295">
        <v>7</v>
      </c>
      <c r="L295">
        <v>2021</v>
      </c>
      <c r="M295">
        <v>84646</v>
      </c>
      <c r="N295">
        <v>2</v>
      </c>
      <c r="O295">
        <v>0</v>
      </c>
      <c r="P295">
        <v>2.83</v>
      </c>
    </row>
    <row r="296" spans="1:16" x14ac:dyDescent="0.3">
      <c r="A296">
        <v>1327</v>
      </c>
      <c r="B296" t="s">
        <v>83</v>
      </c>
      <c r="C296" t="s">
        <v>97</v>
      </c>
      <c r="D296" t="s">
        <v>85</v>
      </c>
      <c r="E296" t="s">
        <v>86</v>
      </c>
      <c r="F296" t="s">
        <v>87</v>
      </c>
      <c r="G296" t="s">
        <v>88</v>
      </c>
      <c r="H296">
        <v>1199</v>
      </c>
      <c r="I296">
        <v>87</v>
      </c>
      <c r="J296">
        <v>19.3</v>
      </c>
      <c r="K296">
        <v>7</v>
      </c>
      <c r="L296">
        <v>2021</v>
      </c>
      <c r="M296">
        <v>63671</v>
      </c>
      <c r="N296">
        <v>2</v>
      </c>
      <c r="O296">
        <v>0</v>
      </c>
      <c r="P296">
        <v>2.94</v>
      </c>
    </row>
    <row r="297" spans="1:16" x14ac:dyDescent="0.3">
      <c r="A297">
        <v>1296</v>
      </c>
      <c r="B297" t="s">
        <v>83</v>
      </c>
      <c r="C297" t="s">
        <v>97</v>
      </c>
      <c r="D297" t="s">
        <v>85</v>
      </c>
      <c r="E297" t="s">
        <v>86</v>
      </c>
      <c r="F297" t="s">
        <v>87</v>
      </c>
      <c r="G297" t="s">
        <v>88</v>
      </c>
      <c r="H297">
        <v>1199</v>
      </c>
      <c r="I297">
        <v>87</v>
      </c>
      <c r="J297">
        <v>19.3</v>
      </c>
      <c r="K297">
        <v>7</v>
      </c>
      <c r="L297">
        <v>2021</v>
      </c>
      <c r="M297">
        <v>107038</v>
      </c>
      <c r="N297">
        <v>1</v>
      </c>
      <c r="O297">
        <v>0</v>
      </c>
      <c r="P297">
        <v>2.98</v>
      </c>
    </row>
    <row r="298" spans="1:16" x14ac:dyDescent="0.3">
      <c r="A298">
        <v>1265</v>
      </c>
      <c r="B298" t="s">
        <v>83</v>
      </c>
      <c r="C298" t="s">
        <v>97</v>
      </c>
      <c r="D298" t="s">
        <v>85</v>
      </c>
      <c r="E298" t="s">
        <v>86</v>
      </c>
      <c r="F298" t="s">
        <v>87</v>
      </c>
      <c r="G298" t="s">
        <v>88</v>
      </c>
      <c r="H298">
        <v>1199</v>
      </c>
      <c r="I298">
        <v>87</v>
      </c>
      <c r="J298">
        <v>19.3</v>
      </c>
      <c r="K298">
        <v>7</v>
      </c>
      <c r="L298">
        <v>2021</v>
      </c>
      <c r="M298">
        <v>57475</v>
      </c>
      <c r="N298">
        <v>2</v>
      </c>
      <c r="O298">
        <v>0</v>
      </c>
      <c r="P298">
        <v>3.02</v>
      </c>
    </row>
    <row r="299" spans="1:16" x14ac:dyDescent="0.3">
      <c r="A299">
        <v>1314</v>
      </c>
      <c r="B299" t="s">
        <v>83</v>
      </c>
      <c r="C299" t="s">
        <v>97</v>
      </c>
      <c r="D299" t="s">
        <v>85</v>
      </c>
      <c r="E299" t="s">
        <v>86</v>
      </c>
      <c r="F299" t="s">
        <v>87</v>
      </c>
      <c r="G299" t="s">
        <v>88</v>
      </c>
      <c r="H299">
        <v>1199</v>
      </c>
      <c r="I299">
        <v>87</v>
      </c>
      <c r="J299">
        <v>19.3</v>
      </c>
      <c r="K299">
        <v>7</v>
      </c>
      <c r="L299">
        <v>2021</v>
      </c>
      <c r="M299">
        <v>78334</v>
      </c>
      <c r="N299">
        <v>2</v>
      </c>
      <c r="O299">
        <v>0</v>
      </c>
      <c r="P299">
        <v>3.02</v>
      </c>
    </row>
    <row r="300" spans="1:16" x14ac:dyDescent="0.3">
      <c r="A300">
        <v>1323</v>
      </c>
      <c r="B300" t="s">
        <v>83</v>
      </c>
      <c r="C300" t="s">
        <v>97</v>
      </c>
      <c r="D300" t="s">
        <v>85</v>
      </c>
      <c r="E300" t="s">
        <v>86</v>
      </c>
      <c r="F300" t="s">
        <v>87</v>
      </c>
      <c r="G300" t="s">
        <v>88</v>
      </c>
      <c r="H300">
        <v>1199</v>
      </c>
      <c r="I300">
        <v>87</v>
      </c>
      <c r="J300">
        <v>19.3</v>
      </c>
      <c r="K300">
        <v>7</v>
      </c>
      <c r="L300">
        <v>2021</v>
      </c>
      <c r="M300">
        <v>102959</v>
      </c>
      <c r="N300">
        <v>1</v>
      </c>
      <c r="O300">
        <v>0</v>
      </c>
      <c r="P300">
        <v>3.05</v>
      </c>
    </row>
    <row r="301" spans="1:16" x14ac:dyDescent="0.3">
      <c r="A301">
        <v>1203</v>
      </c>
      <c r="B301" t="s">
        <v>83</v>
      </c>
      <c r="C301" t="s">
        <v>97</v>
      </c>
      <c r="D301" t="s">
        <v>85</v>
      </c>
      <c r="E301" t="s">
        <v>86</v>
      </c>
      <c r="F301" t="s">
        <v>87</v>
      </c>
      <c r="G301" t="s">
        <v>88</v>
      </c>
      <c r="H301">
        <v>1199</v>
      </c>
      <c r="I301">
        <v>87</v>
      </c>
      <c r="J301">
        <v>19.3</v>
      </c>
      <c r="K301">
        <v>7</v>
      </c>
      <c r="L301">
        <v>2021</v>
      </c>
      <c r="M301">
        <v>67657</v>
      </c>
      <c r="N301">
        <v>2</v>
      </c>
      <c r="O301">
        <v>0</v>
      </c>
      <c r="P301">
        <v>3.07</v>
      </c>
    </row>
    <row r="302" spans="1:16" x14ac:dyDescent="0.3">
      <c r="A302">
        <v>1250</v>
      </c>
      <c r="B302" t="s">
        <v>83</v>
      </c>
      <c r="C302" t="s">
        <v>97</v>
      </c>
      <c r="D302" t="s">
        <v>85</v>
      </c>
      <c r="E302" t="s">
        <v>86</v>
      </c>
      <c r="F302" t="s">
        <v>87</v>
      </c>
      <c r="G302" t="s">
        <v>88</v>
      </c>
      <c r="H302">
        <v>1199</v>
      </c>
      <c r="I302">
        <v>87</v>
      </c>
      <c r="J302">
        <v>19.3</v>
      </c>
      <c r="K302">
        <v>7</v>
      </c>
      <c r="L302">
        <v>2021</v>
      </c>
      <c r="M302">
        <v>70356</v>
      </c>
      <c r="N302">
        <v>2</v>
      </c>
      <c r="O302">
        <v>0</v>
      </c>
      <c r="P302">
        <v>3.18</v>
      </c>
    </row>
    <row r="303" spans="1:16" x14ac:dyDescent="0.3">
      <c r="A303">
        <v>1260</v>
      </c>
      <c r="B303" t="s">
        <v>83</v>
      </c>
      <c r="C303" t="s">
        <v>97</v>
      </c>
      <c r="D303" t="s">
        <v>85</v>
      </c>
      <c r="E303" t="s">
        <v>86</v>
      </c>
      <c r="F303" t="s">
        <v>87</v>
      </c>
      <c r="G303" t="s">
        <v>88</v>
      </c>
      <c r="H303">
        <v>1199</v>
      </c>
      <c r="I303">
        <v>87</v>
      </c>
      <c r="J303">
        <v>19.3</v>
      </c>
      <c r="K303">
        <v>7</v>
      </c>
      <c r="L303">
        <v>2021</v>
      </c>
      <c r="M303">
        <v>93988</v>
      </c>
      <c r="N303">
        <v>1</v>
      </c>
      <c r="O303">
        <v>0</v>
      </c>
      <c r="P303">
        <v>3.2</v>
      </c>
    </row>
    <row r="304" spans="1:16" x14ac:dyDescent="0.3">
      <c r="A304">
        <v>1310</v>
      </c>
      <c r="B304" t="s">
        <v>83</v>
      </c>
      <c r="C304" t="s">
        <v>97</v>
      </c>
      <c r="D304" t="s">
        <v>85</v>
      </c>
      <c r="E304" t="s">
        <v>86</v>
      </c>
      <c r="F304" t="s">
        <v>87</v>
      </c>
      <c r="G304" t="s">
        <v>88</v>
      </c>
      <c r="H304">
        <v>1199</v>
      </c>
      <c r="I304">
        <v>87</v>
      </c>
      <c r="J304">
        <v>19.3</v>
      </c>
      <c r="K304">
        <v>7</v>
      </c>
      <c r="L304">
        <v>2021</v>
      </c>
      <c r="M304">
        <v>91227</v>
      </c>
      <c r="N304">
        <v>1</v>
      </c>
      <c r="O304">
        <v>0</v>
      </c>
      <c r="P304">
        <v>3.23</v>
      </c>
    </row>
    <row r="305" spans="1:16" x14ac:dyDescent="0.3">
      <c r="A305">
        <v>1275</v>
      </c>
      <c r="B305" t="s">
        <v>83</v>
      </c>
      <c r="C305" t="s">
        <v>97</v>
      </c>
      <c r="D305" t="s">
        <v>85</v>
      </c>
      <c r="E305" t="s">
        <v>86</v>
      </c>
      <c r="F305" t="s">
        <v>87</v>
      </c>
      <c r="G305" t="s">
        <v>88</v>
      </c>
      <c r="H305">
        <v>1199</v>
      </c>
      <c r="I305">
        <v>87</v>
      </c>
      <c r="J305">
        <v>19.3</v>
      </c>
      <c r="K305">
        <v>7</v>
      </c>
      <c r="L305">
        <v>2021</v>
      </c>
      <c r="M305">
        <v>76576</v>
      </c>
      <c r="N305">
        <v>2</v>
      </c>
      <c r="O305">
        <v>0</v>
      </c>
      <c r="P305">
        <v>3.25</v>
      </c>
    </row>
    <row r="306" spans="1:16" x14ac:dyDescent="0.3">
      <c r="A306">
        <v>1382</v>
      </c>
      <c r="B306" t="s">
        <v>83</v>
      </c>
      <c r="C306" t="s">
        <v>97</v>
      </c>
      <c r="D306" t="s">
        <v>85</v>
      </c>
      <c r="E306" t="s">
        <v>86</v>
      </c>
      <c r="F306" t="s">
        <v>87</v>
      </c>
      <c r="G306" t="s">
        <v>88</v>
      </c>
      <c r="H306">
        <v>1199</v>
      </c>
      <c r="I306">
        <v>87</v>
      </c>
      <c r="J306">
        <v>19.3</v>
      </c>
      <c r="K306">
        <v>7</v>
      </c>
      <c r="L306">
        <v>2021</v>
      </c>
      <c r="M306">
        <v>64251</v>
      </c>
      <c r="N306">
        <v>1</v>
      </c>
      <c r="O306">
        <v>0</v>
      </c>
      <c r="P306">
        <v>3.28</v>
      </c>
    </row>
    <row r="307" spans="1:16" x14ac:dyDescent="0.3">
      <c r="A307">
        <v>1359</v>
      </c>
      <c r="B307" t="s">
        <v>83</v>
      </c>
      <c r="C307" t="s">
        <v>97</v>
      </c>
      <c r="D307" t="s">
        <v>85</v>
      </c>
      <c r="E307" t="s">
        <v>86</v>
      </c>
      <c r="F307" t="s">
        <v>87</v>
      </c>
      <c r="G307" t="s">
        <v>88</v>
      </c>
      <c r="H307">
        <v>1199</v>
      </c>
      <c r="I307">
        <v>87</v>
      </c>
      <c r="J307">
        <v>19.3</v>
      </c>
      <c r="K307">
        <v>7</v>
      </c>
      <c r="L307">
        <v>2021</v>
      </c>
      <c r="M307">
        <v>89665</v>
      </c>
      <c r="N307">
        <v>1</v>
      </c>
      <c r="O307">
        <v>0</v>
      </c>
      <c r="P307">
        <v>3.29</v>
      </c>
    </row>
    <row r="308" spans="1:16" x14ac:dyDescent="0.3">
      <c r="A308">
        <v>1258</v>
      </c>
      <c r="B308" t="s">
        <v>83</v>
      </c>
      <c r="C308" t="s">
        <v>97</v>
      </c>
      <c r="D308" t="s">
        <v>85</v>
      </c>
      <c r="E308" t="s">
        <v>86</v>
      </c>
      <c r="F308" t="s">
        <v>87</v>
      </c>
      <c r="G308" t="s">
        <v>88</v>
      </c>
      <c r="H308">
        <v>1199</v>
      </c>
      <c r="I308">
        <v>87</v>
      </c>
      <c r="J308">
        <v>19.3</v>
      </c>
      <c r="K308">
        <v>7</v>
      </c>
      <c r="L308">
        <v>2021</v>
      </c>
      <c r="M308">
        <v>97511</v>
      </c>
      <c r="N308">
        <v>1</v>
      </c>
      <c r="O308">
        <v>0</v>
      </c>
      <c r="P308">
        <v>3.3</v>
      </c>
    </row>
    <row r="309" spans="1:16" x14ac:dyDescent="0.3">
      <c r="A309">
        <v>1315</v>
      </c>
      <c r="B309" t="s">
        <v>83</v>
      </c>
      <c r="C309" t="s">
        <v>97</v>
      </c>
      <c r="D309" t="s">
        <v>85</v>
      </c>
      <c r="E309" t="s">
        <v>86</v>
      </c>
      <c r="F309" t="s">
        <v>87</v>
      </c>
      <c r="G309" t="s">
        <v>88</v>
      </c>
      <c r="H309">
        <v>1199</v>
      </c>
      <c r="I309">
        <v>87</v>
      </c>
      <c r="J309">
        <v>19.3</v>
      </c>
      <c r="K309">
        <v>7</v>
      </c>
      <c r="L309">
        <v>2021</v>
      </c>
      <c r="M309">
        <v>60889</v>
      </c>
      <c r="N309">
        <v>1</v>
      </c>
      <c r="O309">
        <v>0</v>
      </c>
      <c r="P309">
        <v>3.32</v>
      </c>
    </row>
    <row r="310" spans="1:16" x14ac:dyDescent="0.3">
      <c r="A310">
        <v>1303</v>
      </c>
      <c r="B310" t="s">
        <v>83</v>
      </c>
      <c r="C310" t="s">
        <v>97</v>
      </c>
      <c r="D310" t="s">
        <v>85</v>
      </c>
      <c r="E310" t="s">
        <v>86</v>
      </c>
      <c r="F310" t="s">
        <v>87</v>
      </c>
      <c r="G310" t="s">
        <v>88</v>
      </c>
      <c r="H310">
        <v>1199</v>
      </c>
      <c r="I310">
        <v>87</v>
      </c>
      <c r="J310">
        <v>19.3</v>
      </c>
      <c r="K310">
        <v>7</v>
      </c>
      <c r="L310">
        <v>2021</v>
      </c>
      <c r="M310">
        <v>64413</v>
      </c>
      <c r="N310">
        <v>1</v>
      </c>
      <c r="O310">
        <v>0</v>
      </c>
      <c r="P310">
        <v>3.36</v>
      </c>
    </row>
    <row r="311" spans="1:16" x14ac:dyDescent="0.3">
      <c r="A311">
        <v>1252</v>
      </c>
      <c r="B311" t="s">
        <v>83</v>
      </c>
      <c r="C311" t="s">
        <v>97</v>
      </c>
      <c r="D311" t="s">
        <v>85</v>
      </c>
      <c r="E311" t="s">
        <v>86</v>
      </c>
      <c r="F311" t="s">
        <v>87</v>
      </c>
      <c r="G311" t="s">
        <v>88</v>
      </c>
      <c r="H311">
        <v>1199</v>
      </c>
      <c r="I311">
        <v>87</v>
      </c>
      <c r="J311">
        <v>19.3</v>
      </c>
      <c r="K311">
        <v>7</v>
      </c>
      <c r="L311">
        <v>2021</v>
      </c>
      <c r="M311">
        <v>77972</v>
      </c>
      <c r="N311">
        <v>1</v>
      </c>
      <c r="O311">
        <v>0</v>
      </c>
      <c r="P311">
        <v>3.49</v>
      </c>
    </row>
    <row r="312" spans="1:16" x14ac:dyDescent="0.3">
      <c r="A312">
        <v>1242</v>
      </c>
      <c r="B312" t="s">
        <v>83</v>
      </c>
      <c r="C312" t="s">
        <v>97</v>
      </c>
      <c r="D312" t="s">
        <v>85</v>
      </c>
      <c r="E312" t="s">
        <v>86</v>
      </c>
      <c r="F312" t="s">
        <v>87</v>
      </c>
      <c r="G312" t="s">
        <v>88</v>
      </c>
      <c r="H312">
        <v>1199</v>
      </c>
      <c r="I312">
        <v>87</v>
      </c>
      <c r="J312">
        <v>19.3</v>
      </c>
      <c r="K312">
        <v>7</v>
      </c>
      <c r="L312">
        <v>2021</v>
      </c>
      <c r="M312">
        <v>75488</v>
      </c>
      <c r="N312">
        <v>1</v>
      </c>
      <c r="O312">
        <v>0</v>
      </c>
      <c r="P312">
        <v>3.54</v>
      </c>
    </row>
    <row r="313" spans="1:16" x14ac:dyDescent="0.3">
      <c r="A313">
        <v>1384</v>
      </c>
      <c r="B313" t="s">
        <v>83</v>
      </c>
      <c r="C313" t="s">
        <v>97</v>
      </c>
      <c r="D313" t="s">
        <v>85</v>
      </c>
      <c r="E313" t="s">
        <v>86</v>
      </c>
      <c r="F313" t="s">
        <v>87</v>
      </c>
      <c r="G313" t="s">
        <v>88</v>
      </c>
      <c r="H313">
        <v>1199</v>
      </c>
      <c r="I313">
        <v>87</v>
      </c>
      <c r="J313">
        <v>19.3</v>
      </c>
      <c r="K313">
        <v>7</v>
      </c>
      <c r="L313">
        <v>2021</v>
      </c>
      <c r="M313">
        <v>49310</v>
      </c>
      <c r="N313">
        <v>2</v>
      </c>
      <c r="O313">
        <v>0</v>
      </c>
      <c r="P313">
        <v>3.57</v>
      </c>
    </row>
    <row r="314" spans="1:16" x14ac:dyDescent="0.3">
      <c r="A314">
        <v>1308</v>
      </c>
      <c r="B314" t="s">
        <v>83</v>
      </c>
      <c r="C314" t="s">
        <v>97</v>
      </c>
      <c r="D314" t="s">
        <v>85</v>
      </c>
      <c r="E314" t="s">
        <v>86</v>
      </c>
      <c r="F314" t="s">
        <v>87</v>
      </c>
      <c r="G314" t="s">
        <v>88</v>
      </c>
      <c r="H314">
        <v>1199</v>
      </c>
      <c r="I314">
        <v>87</v>
      </c>
      <c r="J314">
        <v>19.3</v>
      </c>
      <c r="K314">
        <v>7</v>
      </c>
      <c r="L314">
        <v>2021</v>
      </c>
      <c r="M314">
        <v>46946</v>
      </c>
      <c r="N314">
        <v>1</v>
      </c>
      <c r="O314">
        <v>0</v>
      </c>
      <c r="P314">
        <v>3.62</v>
      </c>
    </row>
    <row r="315" spans="1:16" x14ac:dyDescent="0.3">
      <c r="A315">
        <v>1341</v>
      </c>
      <c r="B315" t="s">
        <v>83</v>
      </c>
      <c r="C315" t="s">
        <v>97</v>
      </c>
      <c r="D315" t="s">
        <v>85</v>
      </c>
      <c r="E315" t="s">
        <v>86</v>
      </c>
      <c r="F315" t="s">
        <v>87</v>
      </c>
      <c r="G315" t="s">
        <v>88</v>
      </c>
      <c r="H315">
        <v>1199</v>
      </c>
      <c r="I315">
        <v>87</v>
      </c>
      <c r="J315">
        <v>19.3</v>
      </c>
      <c r="K315">
        <v>7</v>
      </c>
      <c r="L315">
        <v>2021</v>
      </c>
      <c r="M315">
        <v>64414</v>
      </c>
      <c r="N315">
        <v>1</v>
      </c>
      <c r="O315">
        <v>0</v>
      </c>
      <c r="P315">
        <v>3.63</v>
      </c>
    </row>
    <row r="316" spans="1:16" x14ac:dyDescent="0.3">
      <c r="A316">
        <v>1387</v>
      </c>
      <c r="B316" t="s">
        <v>83</v>
      </c>
      <c r="C316" t="s">
        <v>97</v>
      </c>
      <c r="D316" t="s">
        <v>85</v>
      </c>
      <c r="E316" t="s">
        <v>86</v>
      </c>
      <c r="F316" t="s">
        <v>87</v>
      </c>
      <c r="G316" t="s">
        <v>88</v>
      </c>
      <c r="H316">
        <v>1199</v>
      </c>
      <c r="I316">
        <v>87</v>
      </c>
      <c r="J316">
        <v>19.3</v>
      </c>
      <c r="K316">
        <v>7</v>
      </c>
      <c r="L316">
        <v>2021</v>
      </c>
      <c r="M316">
        <v>44472</v>
      </c>
      <c r="N316">
        <v>1</v>
      </c>
      <c r="O316">
        <v>0</v>
      </c>
      <c r="P316">
        <v>3.65</v>
      </c>
    </row>
    <row r="317" spans="1:16" x14ac:dyDescent="0.3">
      <c r="A317">
        <v>1373</v>
      </c>
      <c r="B317" t="s">
        <v>83</v>
      </c>
      <c r="C317" t="s">
        <v>97</v>
      </c>
      <c r="D317" t="s">
        <v>85</v>
      </c>
      <c r="E317" t="s">
        <v>86</v>
      </c>
      <c r="F317" t="s">
        <v>87</v>
      </c>
      <c r="G317" t="s">
        <v>88</v>
      </c>
      <c r="H317">
        <v>1199</v>
      </c>
      <c r="I317">
        <v>87</v>
      </c>
      <c r="J317">
        <v>19.3</v>
      </c>
      <c r="K317">
        <v>7</v>
      </c>
      <c r="L317">
        <v>2021</v>
      </c>
      <c r="M317">
        <v>106756</v>
      </c>
      <c r="N317">
        <v>1</v>
      </c>
      <c r="O317">
        <v>0</v>
      </c>
      <c r="P317">
        <v>3.68</v>
      </c>
    </row>
    <row r="318" spans="1:16" x14ac:dyDescent="0.3">
      <c r="A318">
        <v>1276</v>
      </c>
      <c r="B318" t="s">
        <v>83</v>
      </c>
      <c r="C318" t="s">
        <v>97</v>
      </c>
      <c r="D318" t="s">
        <v>85</v>
      </c>
      <c r="E318" t="s">
        <v>86</v>
      </c>
      <c r="F318" t="s">
        <v>87</v>
      </c>
      <c r="G318" t="s">
        <v>88</v>
      </c>
      <c r="H318">
        <v>1199</v>
      </c>
      <c r="I318">
        <v>87</v>
      </c>
      <c r="J318">
        <v>19.3</v>
      </c>
      <c r="K318">
        <v>7</v>
      </c>
      <c r="L318">
        <v>2021</v>
      </c>
      <c r="M318">
        <v>64359</v>
      </c>
      <c r="N318">
        <v>1</v>
      </c>
      <c r="O318">
        <v>0</v>
      </c>
      <c r="P318">
        <v>3.72</v>
      </c>
    </row>
    <row r="319" spans="1:16" x14ac:dyDescent="0.3">
      <c r="A319">
        <v>1272</v>
      </c>
      <c r="B319" t="s">
        <v>83</v>
      </c>
      <c r="C319" t="s">
        <v>97</v>
      </c>
      <c r="D319" t="s">
        <v>85</v>
      </c>
      <c r="E319" t="s">
        <v>86</v>
      </c>
      <c r="F319" t="s">
        <v>87</v>
      </c>
      <c r="G319" t="s">
        <v>88</v>
      </c>
      <c r="H319">
        <v>1199</v>
      </c>
      <c r="I319">
        <v>87</v>
      </c>
      <c r="J319">
        <v>19.3</v>
      </c>
      <c r="K319">
        <v>7</v>
      </c>
      <c r="L319">
        <v>2021</v>
      </c>
      <c r="M319">
        <v>44526</v>
      </c>
      <c r="N319">
        <v>1</v>
      </c>
      <c r="O319">
        <v>0</v>
      </c>
      <c r="P319">
        <v>3.79</v>
      </c>
    </row>
    <row r="320" spans="1:16" x14ac:dyDescent="0.3">
      <c r="A320">
        <v>1331</v>
      </c>
      <c r="B320" t="s">
        <v>83</v>
      </c>
      <c r="C320" t="s">
        <v>97</v>
      </c>
      <c r="D320" t="s">
        <v>85</v>
      </c>
      <c r="E320" t="s">
        <v>86</v>
      </c>
      <c r="F320" t="s">
        <v>87</v>
      </c>
      <c r="G320" t="s">
        <v>88</v>
      </c>
      <c r="H320">
        <v>1199</v>
      </c>
      <c r="I320">
        <v>87</v>
      </c>
      <c r="J320">
        <v>19.3</v>
      </c>
      <c r="K320">
        <v>7</v>
      </c>
      <c r="L320">
        <v>2021</v>
      </c>
      <c r="M320">
        <v>73185</v>
      </c>
      <c r="N320">
        <v>1</v>
      </c>
      <c r="O320">
        <v>0</v>
      </c>
      <c r="P320">
        <v>3.8</v>
      </c>
    </row>
    <row r="321" spans="1:16" x14ac:dyDescent="0.3">
      <c r="A321">
        <v>1225</v>
      </c>
      <c r="B321" t="s">
        <v>83</v>
      </c>
      <c r="C321" t="s">
        <v>97</v>
      </c>
      <c r="D321" t="s">
        <v>85</v>
      </c>
      <c r="E321" t="s">
        <v>86</v>
      </c>
      <c r="F321" t="s">
        <v>87</v>
      </c>
      <c r="G321" t="s">
        <v>88</v>
      </c>
      <c r="H321">
        <v>1199</v>
      </c>
      <c r="I321">
        <v>87</v>
      </c>
      <c r="J321">
        <v>19.3</v>
      </c>
      <c r="K321">
        <v>7</v>
      </c>
      <c r="L321">
        <v>2021</v>
      </c>
      <c r="M321">
        <v>71061</v>
      </c>
      <c r="N321">
        <v>1</v>
      </c>
      <c r="O321">
        <v>0</v>
      </c>
      <c r="P321">
        <v>3.81</v>
      </c>
    </row>
    <row r="322" spans="1:16" x14ac:dyDescent="0.3">
      <c r="A322">
        <v>1343</v>
      </c>
      <c r="B322" t="s">
        <v>83</v>
      </c>
      <c r="C322" t="s">
        <v>97</v>
      </c>
      <c r="D322" t="s">
        <v>85</v>
      </c>
      <c r="E322" t="s">
        <v>86</v>
      </c>
      <c r="F322" t="s">
        <v>87</v>
      </c>
      <c r="G322" t="s">
        <v>88</v>
      </c>
      <c r="H322">
        <v>1199</v>
      </c>
      <c r="I322">
        <v>87</v>
      </c>
      <c r="J322">
        <v>19.3</v>
      </c>
      <c r="K322">
        <v>7</v>
      </c>
      <c r="L322">
        <v>2021</v>
      </c>
      <c r="M322">
        <v>48328</v>
      </c>
      <c r="N322">
        <v>1</v>
      </c>
      <c r="O322">
        <v>0</v>
      </c>
      <c r="P322">
        <v>3.92</v>
      </c>
    </row>
    <row r="323" spans="1:16" x14ac:dyDescent="0.3">
      <c r="A323">
        <v>1257</v>
      </c>
      <c r="B323" t="s">
        <v>83</v>
      </c>
      <c r="C323" t="s">
        <v>97</v>
      </c>
      <c r="D323" t="s">
        <v>85</v>
      </c>
      <c r="E323" t="s">
        <v>86</v>
      </c>
      <c r="F323" t="s">
        <v>87</v>
      </c>
      <c r="G323" t="s">
        <v>88</v>
      </c>
      <c r="H323">
        <v>1199</v>
      </c>
      <c r="I323">
        <v>87</v>
      </c>
      <c r="J323">
        <v>19.3</v>
      </c>
      <c r="K323">
        <v>7</v>
      </c>
      <c r="L323">
        <v>2021</v>
      </c>
      <c r="M323">
        <v>53791</v>
      </c>
      <c r="N323">
        <v>1</v>
      </c>
      <c r="O323">
        <v>0</v>
      </c>
      <c r="P323">
        <v>4.0999999999999996</v>
      </c>
    </row>
    <row r="324" spans="1:16" x14ac:dyDescent="0.3">
      <c r="A324">
        <v>1580</v>
      </c>
      <c r="B324" t="s">
        <v>83</v>
      </c>
      <c r="C324" t="s">
        <v>97</v>
      </c>
      <c r="D324" t="s">
        <v>98</v>
      </c>
      <c r="E324" t="s">
        <v>86</v>
      </c>
      <c r="F324" t="s">
        <v>91</v>
      </c>
      <c r="G324" t="s">
        <v>88</v>
      </c>
      <c r="H324">
        <v>1199</v>
      </c>
      <c r="I324">
        <v>87</v>
      </c>
      <c r="J324">
        <v>18.5</v>
      </c>
      <c r="K324">
        <v>10</v>
      </c>
      <c r="L324">
        <v>2022</v>
      </c>
      <c r="M324">
        <v>78632</v>
      </c>
      <c r="N324">
        <v>2</v>
      </c>
      <c r="O324">
        <v>1</v>
      </c>
      <c r="P324">
        <v>4.37</v>
      </c>
    </row>
    <row r="325" spans="1:16" x14ac:dyDescent="0.3">
      <c r="A325">
        <v>1592</v>
      </c>
      <c r="B325" t="s">
        <v>83</v>
      </c>
      <c r="C325" t="s">
        <v>97</v>
      </c>
      <c r="D325" t="s">
        <v>98</v>
      </c>
      <c r="E325" t="s">
        <v>86</v>
      </c>
      <c r="F325" t="s">
        <v>91</v>
      </c>
      <c r="G325" t="s">
        <v>88</v>
      </c>
      <c r="H325">
        <v>1199</v>
      </c>
      <c r="I325">
        <v>87</v>
      </c>
      <c r="J325">
        <v>18.5</v>
      </c>
      <c r="K325">
        <v>10</v>
      </c>
      <c r="L325">
        <v>2022</v>
      </c>
      <c r="M325">
        <v>65188</v>
      </c>
      <c r="N325">
        <v>2</v>
      </c>
      <c r="O325">
        <v>1</v>
      </c>
      <c r="P325">
        <v>4.74</v>
      </c>
    </row>
    <row r="326" spans="1:16" x14ac:dyDescent="0.3">
      <c r="A326">
        <v>1480</v>
      </c>
      <c r="B326" t="s">
        <v>83</v>
      </c>
      <c r="C326" t="s">
        <v>97</v>
      </c>
      <c r="D326" t="s">
        <v>98</v>
      </c>
      <c r="E326" t="s">
        <v>86</v>
      </c>
      <c r="F326" t="s">
        <v>91</v>
      </c>
      <c r="G326" t="s">
        <v>88</v>
      </c>
      <c r="H326">
        <v>1199</v>
      </c>
      <c r="I326">
        <v>87</v>
      </c>
      <c r="J326">
        <v>18.5</v>
      </c>
      <c r="K326">
        <v>10</v>
      </c>
      <c r="L326">
        <v>2022</v>
      </c>
      <c r="M326">
        <v>76778</v>
      </c>
      <c r="N326">
        <v>2</v>
      </c>
      <c r="O326">
        <v>1</v>
      </c>
      <c r="P326">
        <v>4.76</v>
      </c>
    </row>
    <row r="327" spans="1:16" x14ac:dyDescent="0.3">
      <c r="A327">
        <v>1564</v>
      </c>
      <c r="B327" t="s">
        <v>83</v>
      </c>
      <c r="C327" t="s">
        <v>97</v>
      </c>
      <c r="D327" t="s">
        <v>98</v>
      </c>
      <c r="E327" t="s">
        <v>86</v>
      </c>
      <c r="F327" t="s">
        <v>91</v>
      </c>
      <c r="G327" t="s">
        <v>88</v>
      </c>
      <c r="H327">
        <v>1199</v>
      </c>
      <c r="I327">
        <v>87</v>
      </c>
      <c r="J327">
        <v>18.5</v>
      </c>
      <c r="K327">
        <v>10</v>
      </c>
      <c r="L327">
        <v>2022</v>
      </c>
      <c r="M327">
        <v>77696</v>
      </c>
      <c r="N327">
        <v>2</v>
      </c>
      <c r="O327">
        <v>0</v>
      </c>
      <c r="P327">
        <v>5.19</v>
      </c>
    </row>
    <row r="328" spans="1:16" x14ac:dyDescent="0.3">
      <c r="A328">
        <v>1441</v>
      </c>
      <c r="B328" t="s">
        <v>83</v>
      </c>
      <c r="C328" t="s">
        <v>97</v>
      </c>
      <c r="D328" t="s">
        <v>98</v>
      </c>
      <c r="E328" t="s">
        <v>86</v>
      </c>
      <c r="F328" t="s">
        <v>91</v>
      </c>
      <c r="G328" t="s">
        <v>88</v>
      </c>
      <c r="H328">
        <v>1199</v>
      </c>
      <c r="I328">
        <v>87</v>
      </c>
      <c r="J328">
        <v>18.5</v>
      </c>
      <c r="K328">
        <v>10</v>
      </c>
      <c r="L328">
        <v>2022</v>
      </c>
      <c r="M328">
        <v>87934</v>
      </c>
      <c r="N328">
        <v>1</v>
      </c>
      <c r="O328">
        <v>0</v>
      </c>
      <c r="P328">
        <v>5.46</v>
      </c>
    </row>
    <row r="329" spans="1:16" x14ac:dyDescent="0.3">
      <c r="A329">
        <v>1411</v>
      </c>
      <c r="B329" t="s">
        <v>83</v>
      </c>
      <c r="C329" t="s">
        <v>97</v>
      </c>
      <c r="D329" t="s">
        <v>98</v>
      </c>
      <c r="E329" t="s">
        <v>86</v>
      </c>
      <c r="F329" t="s">
        <v>91</v>
      </c>
      <c r="G329" t="s">
        <v>88</v>
      </c>
      <c r="H329">
        <v>1199</v>
      </c>
      <c r="I329">
        <v>87</v>
      </c>
      <c r="J329">
        <v>18.5</v>
      </c>
      <c r="K329">
        <v>10</v>
      </c>
      <c r="L329">
        <v>2022</v>
      </c>
      <c r="M329">
        <v>66198</v>
      </c>
      <c r="N329">
        <v>2</v>
      </c>
      <c r="O329">
        <v>0</v>
      </c>
      <c r="P329">
        <v>5.5</v>
      </c>
    </row>
    <row r="330" spans="1:16" x14ac:dyDescent="0.3">
      <c r="A330">
        <v>1526</v>
      </c>
      <c r="B330" t="s">
        <v>83</v>
      </c>
      <c r="C330" t="s">
        <v>97</v>
      </c>
      <c r="D330" t="s">
        <v>98</v>
      </c>
      <c r="E330" t="s">
        <v>86</v>
      </c>
      <c r="F330" t="s">
        <v>91</v>
      </c>
      <c r="G330" t="s">
        <v>88</v>
      </c>
      <c r="H330">
        <v>1199</v>
      </c>
      <c r="I330">
        <v>87</v>
      </c>
      <c r="J330">
        <v>18.5</v>
      </c>
      <c r="K330">
        <v>10</v>
      </c>
      <c r="L330">
        <v>2022</v>
      </c>
      <c r="M330">
        <v>61013</v>
      </c>
      <c r="N330">
        <v>2</v>
      </c>
      <c r="O330">
        <v>0</v>
      </c>
      <c r="P330">
        <v>5.5</v>
      </c>
    </row>
    <row r="331" spans="1:16" x14ac:dyDescent="0.3">
      <c r="A331">
        <v>1490</v>
      </c>
      <c r="B331" t="s">
        <v>83</v>
      </c>
      <c r="C331" t="s">
        <v>97</v>
      </c>
      <c r="D331" t="s">
        <v>98</v>
      </c>
      <c r="E331" t="s">
        <v>86</v>
      </c>
      <c r="F331" t="s">
        <v>91</v>
      </c>
      <c r="G331" t="s">
        <v>88</v>
      </c>
      <c r="H331">
        <v>1199</v>
      </c>
      <c r="I331">
        <v>87</v>
      </c>
      <c r="J331">
        <v>18.5</v>
      </c>
      <c r="K331">
        <v>10</v>
      </c>
      <c r="L331">
        <v>2022</v>
      </c>
      <c r="M331">
        <v>84468</v>
      </c>
      <c r="N331">
        <v>1</v>
      </c>
      <c r="O331">
        <v>0</v>
      </c>
      <c r="P331">
        <v>5.55</v>
      </c>
    </row>
    <row r="332" spans="1:16" x14ac:dyDescent="0.3">
      <c r="A332">
        <v>1598</v>
      </c>
      <c r="B332" t="s">
        <v>83</v>
      </c>
      <c r="C332" t="s">
        <v>97</v>
      </c>
      <c r="D332" t="s">
        <v>98</v>
      </c>
      <c r="E332" t="s">
        <v>86</v>
      </c>
      <c r="F332" t="s">
        <v>91</v>
      </c>
      <c r="G332" t="s">
        <v>88</v>
      </c>
      <c r="H332">
        <v>1199</v>
      </c>
      <c r="I332">
        <v>87</v>
      </c>
      <c r="J332">
        <v>18.5</v>
      </c>
      <c r="K332">
        <v>10</v>
      </c>
      <c r="L332">
        <v>2022</v>
      </c>
      <c r="M332">
        <v>68543</v>
      </c>
      <c r="N332">
        <v>1</v>
      </c>
      <c r="O332">
        <v>0</v>
      </c>
      <c r="P332">
        <v>5.72</v>
      </c>
    </row>
    <row r="333" spans="1:16" x14ac:dyDescent="0.3">
      <c r="A333">
        <v>1510</v>
      </c>
      <c r="B333" t="s">
        <v>83</v>
      </c>
      <c r="C333" t="s">
        <v>97</v>
      </c>
      <c r="D333" t="s">
        <v>98</v>
      </c>
      <c r="E333" t="s">
        <v>86</v>
      </c>
      <c r="F333" t="s">
        <v>91</v>
      </c>
      <c r="G333" t="s">
        <v>88</v>
      </c>
      <c r="H333">
        <v>1199</v>
      </c>
      <c r="I333">
        <v>87</v>
      </c>
      <c r="J333">
        <v>18.5</v>
      </c>
      <c r="K333">
        <v>10</v>
      </c>
      <c r="L333">
        <v>2022</v>
      </c>
      <c r="M333">
        <v>81954</v>
      </c>
      <c r="N333">
        <v>2</v>
      </c>
      <c r="O333">
        <v>0</v>
      </c>
      <c r="P333">
        <v>5.77</v>
      </c>
    </row>
    <row r="334" spans="1:16" x14ac:dyDescent="0.3">
      <c r="A334">
        <v>1447</v>
      </c>
      <c r="B334" t="s">
        <v>83</v>
      </c>
      <c r="C334" t="s">
        <v>97</v>
      </c>
      <c r="D334" t="s">
        <v>98</v>
      </c>
      <c r="E334" t="s">
        <v>86</v>
      </c>
      <c r="F334" t="s">
        <v>91</v>
      </c>
      <c r="G334" t="s">
        <v>88</v>
      </c>
      <c r="H334">
        <v>1199</v>
      </c>
      <c r="I334">
        <v>87</v>
      </c>
      <c r="J334">
        <v>18.5</v>
      </c>
      <c r="K334">
        <v>10</v>
      </c>
      <c r="L334">
        <v>2022</v>
      </c>
      <c r="M334">
        <v>75689</v>
      </c>
      <c r="N334">
        <v>1</v>
      </c>
      <c r="O334">
        <v>0</v>
      </c>
      <c r="P334">
        <v>5.84</v>
      </c>
    </row>
    <row r="335" spans="1:16" x14ac:dyDescent="0.3">
      <c r="A335">
        <v>1483</v>
      </c>
      <c r="B335" t="s">
        <v>83</v>
      </c>
      <c r="C335" t="s">
        <v>97</v>
      </c>
      <c r="D335" t="s">
        <v>98</v>
      </c>
      <c r="E335" t="s">
        <v>86</v>
      </c>
      <c r="F335" t="s">
        <v>91</v>
      </c>
      <c r="G335" t="s">
        <v>88</v>
      </c>
      <c r="H335">
        <v>1199</v>
      </c>
      <c r="I335">
        <v>87</v>
      </c>
      <c r="J335">
        <v>18.5</v>
      </c>
      <c r="K335">
        <v>10</v>
      </c>
      <c r="L335">
        <v>2022</v>
      </c>
      <c r="M335">
        <v>85939</v>
      </c>
      <c r="N335">
        <v>1</v>
      </c>
      <c r="O335">
        <v>0</v>
      </c>
      <c r="P335">
        <v>5.86</v>
      </c>
    </row>
    <row r="336" spans="1:16" x14ac:dyDescent="0.3">
      <c r="A336">
        <v>1590</v>
      </c>
      <c r="B336" t="s">
        <v>83</v>
      </c>
      <c r="C336" t="s">
        <v>97</v>
      </c>
      <c r="D336" t="s">
        <v>98</v>
      </c>
      <c r="E336" t="s">
        <v>86</v>
      </c>
      <c r="F336" t="s">
        <v>91</v>
      </c>
      <c r="G336" t="s">
        <v>88</v>
      </c>
      <c r="H336">
        <v>1199</v>
      </c>
      <c r="I336">
        <v>87</v>
      </c>
      <c r="J336">
        <v>18.5</v>
      </c>
      <c r="K336">
        <v>10</v>
      </c>
      <c r="L336">
        <v>2022</v>
      </c>
      <c r="M336">
        <v>73175</v>
      </c>
      <c r="N336">
        <v>1</v>
      </c>
      <c r="O336">
        <v>0</v>
      </c>
      <c r="P336">
        <v>5.9</v>
      </c>
    </row>
    <row r="337" spans="1:16" x14ac:dyDescent="0.3">
      <c r="A337">
        <v>1469</v>
      </c>
      <c r="B337" t="s">
        <v>83</v>
      </c>
      <c r="C337" t="s">
        <v>97</v>
      </c>
      <c r="D337" t="s">
        <v>98</v>
      </c>
      <c r="E337" t="s">
        <v>86</v>
      </c>
      <c r="F337" t="s">
        <v>91</v>
      </c>
      <c r="G337" t="s">
        <v>88</v>
      </c>
      <c r="H337">
        <v>1199</v>
      </c>
      <c r="I337">
        <v>87</v>
      </c>
      <c r="J337">
        <v>18.5</v>
      </c>
      <c r="K337">
        <v>10</v>
      </c>
      <c r="L337">
        <v>2022</v>
      </c>
      <c r="M337">
        <v>71902</v>
      </c>
      <c r="N337">
        <v>1</v>
      </c>
      <c r="O337">
        <v>0</v>
      </c>
      <c r="P337">
        <v>5.93</v>
      </c>
    </row>
    <row r="338" spans="1:16" x14ac:dyDescent="0.3">
      <c r="A338">
        <v>1488</v>
      </c>
      <c r="B338" t="s">
        <v>83</v>
      </c>
      <c r="C338" t="s">
        <v>97</v>
      </c>
      <c r="D338" t="s">
        <v>98</v>
      </c>
      <c r="E338" t="s">
        <v>86</v>
      </c>
      <c r="F338" t="s">
        <v>91</v>
      </c>
      <c r="G338" t="s">
        <v>88</v>
      </c>
      <c r="H338">
        <v>1199</v>
      </c>
      <c r="I338">
        <v>87</v>
      </c>
      <c r="J338">
        <v>18.5</v>
      </c>
      <c r="K338">
        <v>10</v>
      </c>
      <c r="L338">
        <v>2022</v>
      </c>
      <c r="M338">
        <v>62419</v>
      </c>
      <c r="N338">
        <v>2</v>
      </c>
      <c r="O338">
        <v>0</v>
      </c>
      <c r="P338">
        <v>5.93</v>
      </c>
    </row>
    <row r="339" spans="1:16" x14ac:dyDescent="0.3">
      <c r="A339">
        <v>1449</v>
      </c>
      <c r="B339" t="s">
        <v>83</v>
      </c>
      <c r="C339" t="s">
        <v>97</v>
      </c>
      <c r="D339" t="s">
        <v>98</v>
      </c>
      <c r="E339" t="s">
        <v>86</v>
      </c>
      <c r="F339" t="s">
        <v>91</v>
      </c>
      <c r="G339" t="s">
        <v>88</v>
      </c>
      <c r="H339">
        <v>1199</v>
      </c>
      <c r="I339">
        <v>87</v>
      </c>
      <c r="J339">
        <v>18.5</v>
      </c>
      <c r="K339">
        <v>10</v>
      </c>
      <c r="L339">
        <v>2022</v>
      </c>
      <c r="M339">
        <v>67834</v>
      </c>
      <c r="N339">
        <v>1</v>
      </c>
      <c r="O339">
        <v>0</v>
      </c>
      <c r="P339">
        <v>5.94</v>
      </c>
    </row>
    <row r="340" spans="1:16" x14ac:dyDescent="0.3">
      <c r="A340">
        <v>1462</v>
      </c>
      <c r="B340" t="s">
        <v>83</v>
      </c>
      <c r="C340" t="s">
        <v>97</v>
      </c>
      <c r="D340" t="s">
        <v>98</v>
      </c>
      <c r="E340" t="s">
        <v>86</v>
      </c>
      <c r="F340" t="s">
        <v>91</v>
      </c>
      <c r="G340" t="s">
        <v>88</v>
      </c>
      <c r="H340">
        <v>1199</v>
      </c>
      <c r="I340">
        <v>87</v>
      </c>
      <c r="J340">
        <v>18.5</v>
      </c>
      <c r="K340">
        <v>10</v>
      </c>
      <c r="L340">
        <v>2022</v>
      </c>
      <c r="M340">
        <v>46955</v>
      </c>
      <c r="N340">
        <v>1</v>
      </c>
      <c r="O340">
        <v>0</v>
      </c>
      <c r="P340">
        <v>5.99</v>
      </c>
    </row>
    <row r="341" spans="1:16" x14ac:dyDescent="0.3">
      <c r="A341">
        <v>1574</v>
      </c>
      <c r="B341" t="s">
        <v>83</v>
      </c>
      <c r="C341" t="s">
        <v>97</v>
      </c>
      <c r="D341" t="s">
        <v>98</v>
      </c>
      <c r="E341" t="s">
        <v>86</v>
      </c>
      <c r="F341" t="s">
        <v>91</v>
      </c>
      <c r="G341" t="s">
        <v>88</v>
      </c>
      <c r="H341">
        <v>1199</v>
      </c>
      <c r="I341">
        <v>87</v>
      </c>
      <c r="J341">
        <v>18.5</v>
      </c>
      <c r="K341">
        <v>10</v>
      </c>
      <c r="L341">
        <v>2022</v>
      </c>
      <c r="M341">
        <v>73141</v>
      </c>
      <c r="N341">
        <v>1</v>
      </c>
      <c r="O341">
        <v>0</v>
      </c>
      <c r="P341">
        <v>6.02</v>
      </c>
    </row>
    <row r="342" spans="1:16" x14ac:dyDescent="0.3">
      <c r="A342">
        <v>1547</v>
      </c>
      <c r="B342" t="s">
        <v>83</v>
      </c>
      <c r="C342" t="s">
        <v>97</v>
      </c>
      <c r="D342" t="s">
        <v>98</v>
      </c>
      <c r="E342" t="s">
        <v>86</v>
      </c>
      <c r="F342" t="s">
        <v>91</v>
      </c>
      <c r="G342" t="s">
        <v>88</v>
      </c>
      <c r="H342">
        <v>1199</v>
      </c>
      <c r="I342">
        <v>87</v>
      </c>
      <c r="J342">
        <v>18.5</v>
      </c>
      <c r="K342">
        <v>10</v>
      </c>
      <c r="L342">
        <v>2022</v>
      </c>
      <c r="M342">
        <v>75701</v>
      </c>
      <c r="N342">
        <v>1</v>
      </c>
      <c r="O342">
        <v>0</v>
      </c>
      <c r="P342">
        <v>6.09</v>
      </c>
    </row>
    <row r="343" spans="1:16" x14ac:dyDescent="0.3">
      <c r="A343">
        <v>1431</v>
      </c>
      <c r="B343" t="s">
        <v>83</v>
      </c>
      <c r="C343" t="s">
        <v>97</v>
      </c>
      <c r="D343" t="s">
        <v>98</v>
      </c>
      <c r="E343" t="s">
        <v>86</v>
      </c>
      <c r="F343" t="s">
        <v>91</v>
      </c>
      <c r="G343" t="s">
        <v>88</v>
      </c>
      <c r="H343">
        <v>1199</v>
      </c>
      <c r="I343">
        <v>87</v>
      </c>
      <c r="J343">
        <v>18.5</v>
      </c>
      <c r="K343">
        <v>10</v>
      </c>
      <c r="L343">
        <v>2022</v>
      </c>
      <c r="M343">
        <v>85292</v>
      </c>
      <c r="N343">
        <v>1</v>
      </c>
      <c r="O343">
        <v>0</v>
      </c>
      <c r="P343">
        <v>6.1</v>
      </c>
    </row>
    <row r="344" spans="1:16" x14ac:dyDescent="0.3">
      <c r="A344">
        <v>1548</v>
      </c>
      <c r="B344" t="s">
        <v>83</v>
      </c>
      <c r="C344" t="s">
        <v>97</v>
      </c>
      <c r="D344" t="s">
        <v>98</v>
      </c>
      <c r="E344" t="s">
        <v>86</v>
      </c>
      <c r="F344" t="s">
        <v>91</v>
      </c>
      <c r="G344" t="s">
        <v>88</v>
      </c>
      <c r="H344">
        <v>1199</v>
      </c>
      <c r="I344">
        <v>87</v>
      </c>
      <c r="J344">
        <v>18.5</v>
      </c>
      <c r="K344">
        <v>10</v>
      </c>
      <c r="L344">
        <v>2022</v>
      </c>
      <c r="M344">
        <v>47353</v>
      </c>
      <c r="N344">
        <v>2</v>
      </c>
      <c r="O344">
        <v>0</v>
      </c>
      <c r="P344">
        <v>6.13</v>
      </c>
    </row>
    <row r="345" spans="1:16" x14ac:dyDescent="0.3">
      <c r="A345">
        <v>1410</v>
      </c>
      <c r="B345" t="s">
        <v>83</v>
      </c>
      <c r="C345" t="s">
        <v>97</v>
      </c>
      <c r="D345" t="s">
        <v>98</v>
      </c>
      <c r="E345" t="s">
        <v>86</v>
      </c>
      <c r="F345" t="s">
        <v>91</v>
      </c>
      <c r="G345" t="s">
        <v>88</v>
      </c>
      <c r="H345">
        <v>1199</v>
      </c>
      <c r="I345">
        <v>87</v>
      </c>
      <c r="J345">
        <v>18.5</v>
      </c>
      <c r="K345">
        <v>10</v>
      </c>
      <c r="L345">
        <v>2022</v>
      </c>
      <c r="M345">
        <v>47024</v>
      </c>
      <c r="N345">
        <v>2</v>
      </c>
      <c r="O345">
        <v>0</v>
      </c>
      <c r="P345">
        <v>6.16</v>
      </c>
    </row>
    <row r="346" spans="1:16" x14ac:dyDescent="0.3">
      <c r="A346">
        <v>1442</v>
      </c>
      <c r="B346" t="s">
        <v>83</v>
      </c>
      <c r="C346" t="s">
        <v>97</v>
      </c>
      <c r="D346" t="s">
        <v>98</v>
      </c>
      <c r="E346" t="s">
        <v>86</v>
      </c>
      <c r="F346" t="s">
        <v>91</v>
      </c>
      <c r="G346" t="s">
        <v>88</v>
      </c>
      <c r="H346">
        <v>1199</v>
      </c>
      <c r="I346">
        <v>87</v>
      </c>
      <c r="J346">
        <v>18.5</v>
      </c>
      <c r="K346">
        <v>10</v>
      </c>
      <c r="L346">
        <v>2022</v>
      </c>
      <c r="M346">
        <v>58931</v>
      </c>
      <c r="N346">
        <v>1</v>
      </c>
      <c r="O346">
        <v>0</v>
      </c>
      <c r="P346">
        <v>6.37</v>
      </c>
    </row>
    <row r="347" spans="1:16" x14ac:dyDescent="0.3">
      <c r="A347">
        <v>1533</v>
      </c>
      <c r="B347" t="s">
        <v>83</v>
      </c>
      <c r="C347" t="s">
        <v>97</v>
      </c>
      <c r="D347" t="s">
        <v>98</v>
      </c>
      <c r="E347" t="s">
        <v>86</v>
      </c>
      <c r="F347" t="s">
        <v>91</v>
      </c>
      <c r="G347" t="s">
        <v>88</v>
      </c>
      <c r="H347">
        <v>1199</v>
      </c>
      <c r="I347">
        <v>87</v>
      </c>
      <c r="J347">
        <v>18.5</v>
      </c>
      <c r="K347">
        <v>10</v>
      </c>
      <c r="L347">
        <v>2022</v>
      </c>
      <c r="M347">
        <v>38963</v>
      </c>
      <c r="N347">
        <v>1</v>
      </c>
      <c r="O347">
        <v>0</v>
      </c>
      <c r="P347">
        <v>6.39</v>
      </c>
    </row>
    <row r="348" spans="1:16" x14ac:dyDescent="0.3">
      <c r="A348">
        <v>1556</v>
      </c>
      <c r="B348" t="s">
        <v>83</v>
      </c>
      <c r="C348" t="s">
        <v>97</v>
      </c>
      <c r="D348" t="s">
        <v>98</v>
      </c>
      <c r="E348" t="s">
        <v>86</v>
      </c>
      <c r="F348" t="s">
        <v>91</v>
      </c>
      <c r="G348" t="s">
        <v>88</v>
      </c>
      <c r="H348">
        <v>1199</v>
      </c>
      <c r="I348">
        <v>87</v>
      </c>
      <c r="J348">
        <v>18.5</v>
      </c>
      <c r="K348">
        <v>10</v>
      </c>
      <c r="L348">
        <v>2022</v>
      </c>
      <c r="M348">
        <v>49929</v>
      </c>
      <c r="N348">
        <v>1</v>
      </c>
      <c r="O348">
        <v>0</v>
      </c>
      <c r="P348">
        <v>6.51</v>
      </c>
    </row>
    <row r="349" spans="1:16" x14ac:dyDescent="0.3">
      <c r="A349">
        <v>1417</v>
      </c>
      <c r="B349" t="s">
        <v>83</v>
      </c>
      <c r="C349" t="s">
        <v>97</v>
      </c>
      <c r="D349" t="s">
        <v>98</v>
      </c>
      <c r="E349" t="s">
        <v>86</v>
      </c>
      <c r="F349" t="s">
        <v>91</v>
      </c>
      <c r="G349" t="s">
        <v>88</v>
      </c>
      <c r="H349">
        <v>1199</v>
      </c>
      <c r="I349">
        <v>87</v>
      </c>
      <c r="J349">
        <v>18.5</v>
      </c>
      <c r="K349">
        <v>10</v>
      </c>
      <c r="L349">
        <v>2022</v>
      </c>
      <c r="M349">
        <v>39544</v>
      </c>
      <c r="N349">
        <v>1</v>
      </c>
      <c r="O349">
        <v>0</v>
      </c>
      <c r="P349">
        <v>6.63</v>
      </c>
    </row>
    <row r="350" spans="1:16" x14ac:dyDescent="0.3">
      <c r="A350">
        <v>1486</v>
      </c>
      <c r="B350" t="s">
        <v>83</v>
      </c>
      <c r="C350" t="s">
        <v>97</v>
      </c>
      <c r="D350" t="s">
        <v>98</v>
      </c>
      <c r="E350" t="s">
        <v>86</v>
      </c>
      <c r="F350" t="s">
        <v>91</v>
      </c>
      <c r="G350" t="s">
        <v>88</v>
      </c>
      <c r="H350">
        <v>1199</v>
      </c>
      <c r="I350">
        <v>87</v>
      </c>
      <c r="J350">
        <v>18.5</v>
      </c>
      <c r="K350">
        <v>10</v>
      </c>
      <c r="L350">
        <v>2022</v>
      </c>
      <c r="M350">
        <v>40586</v>
      </c>
      <c r="N350">
        <v>1</v>
      </c>
      <c r="O350">
        <v>0</v>
      </c>
      <c r="P350">
        <v>6.65</v>
      </c>
    </row>
    <row r="351" spans="1:16" x14ac:dyDescent="0.3">
      <c r="A351">
        <v>1271</v>
      </c>
      <c r="B351" t="s">
        <v>83</v>
      </c>
      <c r="C351" t="s">
        <v>97</v>
      </c>
      <c r="D351" t="s">
        <v>85</v>
      </c>
      <c r="E351" t="s">
        <v>86</v>
      </c>
      <c r="F351" t="s">
        <v>87</v>
      </c>
      <c r="G351" t="s">
        <v>88</v>
      </c>
      <c r="H351">
        <v>1199</v>
      </c>
      <c r="I351">
        <v>87</v>
      </c>
      <c r="J351">
        <v>19.3</v>
      </c>
      <c r="K351">
        <v>7</v>
      </c>
      <c r="L351">
        <v>2022</v>
      </c>
      <c r="M351">
        <v>63974</v>
      </c>
      <c r="N351">
        <v>2</v>
      </c>
      <c r="O351">
        <v>1</v>
      </c>
      <c r="P351">
        <v>2.93</v>
      </c>
    </row>
    <row r="352" spans="1:16" x14ac:dyDescent="0.3">
      <c r="A352">
        <v>1243</v>
      </c>
      <c r="B352" t="s">
        <v>83</v>
      </c>
      <c r="C352" t="s">
        <v>97</v>
      </c>
      <c r="D352" t="s">
        <v>85</v>
      </c>
      <c r="E352" t="s">
        <v>86</v>
      </c>
      <c r="F352" t="s">
        <v>87</v>
      </c>
      <c r="G352" t="s">
        <v>88</v>
      </c>
      <c r="H352">
        <v>1199</v>
      </c>
      <c r="I352">
        <v>87</v>
      </c>
      <c r="J352">
        <v>19.3</v>
      </c>
      <c r="K352">
        <v>7</v>
      </c>
      <c r="L352">
        <v>2022</v>
      </c>
      <c r="M352">
        <v>60341</v>
      </c>
      <c r="N352">
        <v>2</v>
      </c>
      <c r="O352">
        <v>1</v>
      </c>
      <c r="P352">
        <v>3.07</v>
      </c>
    </row>
    <row r="353" spans="1:16" x14ac:dyDescent="0.3">
      <c r="A353">
        <v>1270</v>
      </c>
      <c r="B353" t="s">
        <v>83</v>
      </c>
      <c r="C353" t="s">
        <v>97</v>
      </c>
      <c r="D353" t="s">
        <v>85</v>
      </c>
      <c r="E353" t="s">
        <v>86</v>
      </c>
      <c r="F353" t="s">
        <v>87</v>
      </c>
      <c r="G353" t="s">
        <v>88</v>
      </c>
      <c r="H353">
        <v>1199</v>
      </c>
      <c r="I353">
        <v>87</v>
      </c>
      <c r="J353">
        <v>19.3</v>
      </c>
      <c r="K353">
        <v>7</v>
      </c>
      <c r="L353">
        <v>2022</v>
      </c>
      <c r="M353">
        <v>87370</v>
      </c>
      <c r="N353">
        <v>2</v>
      </c>
      <c r="O353">
        <v>0</v>
      </c>
      <c r="P353">
        <v>3.47</v>
      </c>
    </row>
    <row r="354" spans="1:16" x14ac:dyDescent="0.3">
      <c r="A354">
        <v>1330</v>
      </c>
      <c r="B354" t="s">
        <v>83</v>
      </c>
      <c r="C354" t="s">
        <v>97</v>
      </c>
      <c r="D354" t="s">
        <v>85</v>
      </c>
      <c r="E354" t="s">
        <v>86</v>
      </c>
      <c r="F354" t="s">
        <v>87</v>
      </c>
      <c r="G354" t="s">
        <v>88</v>
      </c>
      <c r="H354">
        <v>1199</v>
      </c>
      <c r="I354">
        <v>87</v>
      </c>
      <c r="J354">
        <v>19.3</v>
      </c>
      <c r="K354">
        <v>7</v>
      </c>
      <c r="L354">
        <v>2022</v>
      </c>
      <c r="M354">
        <v>86502</v>
      </c>
      <c r="N354">
        <v>1</v>
      </c>
      <c r="O354">
        <v>1</v>
      </c>
      <c r="P354">
        <v>3.59</v>
      </c>
    </row>
    <row r="355" spans="1:16" x14ac:dyDescent="0.3">
      <c r="A355">
        <v>1339</v>
      </c>
      <c r="B355" t="s">
        <v>83</v>
      </c>
      <c r="C355" t="s">
        <v>97</v>
      </c>
      <c r="D355" t="s">
        <v>85</v>
      </c>
      <c r="E355" t="s">
        <v>86</v>
      </c>
      <c r="F355" t="s">
        <v>87</v>
      </c>
      <c r="G355" t="s">
        <v>88</v>
      </c>
      <c r="H355">
        <v>1199</v>
      </c>
      <c r="I355">
        <v>87</v>
      </c>
      <c r="J355">
        <v>19.3</v>
      </c>
      <c r="K355">
        <v>7</v>
      </c>
      <c r="L355">
        <v>2022</v>
      </c>
      <c r="M355">
        <v>88646</v>
      </c>
      <c r="N355">
        <v>2</v>
      </c>
      <c r="O355">
        <v>0</v>
      </c>
      <c r="P355">
        <v>3.59</v>
      </c>
    </row>
    <row r="356" spans="1:16" x14ac:dyDescent="0.3">
      <c r="A356">
        <v>1366</v>
      </c>
      <c r="B356" t="s">
        <v>83</v>
      </c>
      <c r="C356" t="s">
        <v>97</v>
      </c>
      <c r="D356" t="s">
        <v>85</v>
      </c>
      <c r="E356" t="s">
        <v>86</v>
      </c>
      <c r="F356" t="s">
        <v>87</v>
      </c>
      <c r="G356" t="s">
        <v>88</v>
      </c>
      <c r="H356">
        <v>1199</v>
      </c>
      <c r="I356">
        <v>87</v>
      </c>
      <c r="J356">
        <v>19.3</v>
      </c>
      <c r="K356">
        <v>7</v>
      </c>
      <c r="L356">
        <v>2022</v>
      </c>
      <c r="M356">
        <v>46328</v>
      </c>
      <c r="N356">
        <v>3</v>
      </c>
      <c r="O356">
        <v>0</v>
      </c>
      <c r="P356">
        <v>3.61</v>
      </c>
    </row>
    <row r="357" spans="1:16" x14ac:dyDescent="0.3">
      <c r="A357">
        <v>1313</v>
      </c>
      <c r="B357" t="s">
        <v>83</v>
      </c>
      <c r="C357" t="s">
        <v>97</v>
      </c>
      <c r="D357" t="s">
        <v>85</v>
      </c>
      <c r="E357" t="s">
        <v>86</v>
      </c>
      <c r="F357" t="s">
        <v>87</v>
      </c>
      <c r="G357" t="s">
        <v>88</v>
      </c>
      <c r="H357">
        <v>1199</v>
      </c>
      <c r="I357">
        <v>87</v>
      </c>
      <c r="J357">
        <v>19.3</v>
      </c>
      <c r="K357">
        <v>7</v>
      </c>
      <c r="L357">
        <v>2022</v>
      </c>
      <c r="M357">
        <v>49321</v>
      </c>
      <c r="N357">
        <v>1</v>
      </c>
      <c r="O357">
        <v>1</v>
      </c>
      <c r="P357">
        <v>3.69</v>
      </c>
    </row>
    <row r="358" spans="1:16" x14ac:dyDescent="0.3">
      <c r="A358">
        <v>1389</v>
      </c>
      <c r="B358" t="s">
        <v>83</v>
      </c>
      <c r="C358" t="s">
        <v>97</v>
      </c>
      <c r="D358" t="s">
        <v>85</v>
      </c>
      <c r="E358" t="s">
        <v>86</v>
      </c>
      <c r="F358" t="s">
        <v>87</v>
      </c>
      <c r="G358" t="s">
        <v>88</v>
      </c>
      <c r="H358">
        <v>1199</v>
      </c>
      <c r="I358">
        <v>87</v>
      </c>
      <c r="J358">
        <v>19.3</v>
      </c>
      <c r="K358">
        <v>7</v>
      </c>
      <c r="L358">
        <v>2022</v>
      </c>
      <c r="M358">
        <v>57607</v>
      </c>
      <c r="N358">
        <v>1</v>
      </c>
      <c r="O358">
        <v>1</v>
      </c>
      <c r="P358">
        <v>3.7</v>
      </c>
    </row>
    <row r="359" spans="1:16" x14ac:dyDescent="0.3">
      <c r="A359">
        <v>1335</v>
      </c>
      <c r="B359" t="s">
        <v>83</v>
      </c>
      <c r="C359" t="s">
        <v>97</v>
      </c>
      <c r="D359" t="s">
        <v>85</v>
      </c>
      <c r="E359" t="s">
        <v>86</v>
      </c>
      <c r="F359" t="s">
        <v>87</v>
      </c>
      <c r="G359" t="s">
        <v>88</v>
      </c>
      <c r="H359">
        <v>1199</v>
      </c>
      <c r="I359">
        <v>87</v>
      </c>
      <c r="J359">
        <v>19.3</v>
      </c>
      <c r="K359">
        <v>7</v>
      </c>
      <c r="L359">
        <v>2022</v>
      </c>
      <c r="M359">
        <v>86753</v>
      </c>
      <c r="N359">
        <v>1</v>
      </c>
      <c r="O359">
        <v>0</v>
      </c>
      <c r="P359">
        <v>3.8</v>
      </c>
    </row>
    <row r="360" spans="1:16" x14ac:dyDescent="0.3">
      <c r="A360">
        <v>1214</v>
      </c>
      <c r="B360" t="s">
        <v>83</v>
      </c>
      <c r="C360" t="s">
        <v>97</v>
      </c>
      <c r="D360" t="s">
        <v>85</v>
      </c>
      <c r="E360" t="s">
        <v>86</v>
      </c>
      <c r="F360" t="s">
        <v>87</v>
      </c>
      <c r="G360" t="s">
        <v>88</v>
      </c>
      <c r="H360">
        <v>1199</v>
      </c>
      <c r="I360">
        <v>87</v>
      </c>
      <c r="J360">
        <v>19.3</v>
      </c>
      <c r="K360">
        <v>7</v>
      </c>
      <c r="L360">
        <v>2022</v>
      </c>
      <c r="M360">
        <v>43349</v>
      </c>
      <c r="N360">
        <v>2</v>
      </c>
      <c r="O360">
        <v>0</v>
      </c>
      <c r="P360">
        <v>3.82</v>
      </c>
    </row>
    <row r="361" spans="1:16" x14ac:dyDescent="0.3">
      <c r="A361">
        <v>1245</v>
      </c>
      <c r="B361" t="s">
        <v>83</v>
      </c>
      <c r="C361" t="s">
        <v>97</v>
      </c>
      <c r="D361" t="s">
        <v>85</v>
      </c>
      <c r="E361" t="s">
        <v>86</v>
      </c>
      <c r="F361" t="s">
        <v>87</v>
      </c>
      <c r="G361" t="s">
        <v>88</v>
      </c>
      <c r="H361">
        <v>1199</v>
      </c>
      <c r="I361">
        <v>87</v>
      </c>
      <c r="J361">
        <v>19.3</v>
      </c>
      <c r="K361">
        <v>7</v>
      </c>
      <c r="L361">
        <v>2022</v>
      </c>
      <c r="M361">
        <v>54986</v>
      </c>
      <c r="N361">
        <v>1</v>
      </c>
      <c r="O361">
        <v>1</v>
      </c>
      <c r="P361">
        <v>3.89</v>
      </c>
    </row>
    <row r="362" spans="1:16" x14ac:dyDescent="0.3">
      <c r="A362">
        <v>1300</v>
      </c>
      <c r="B362" t="s">
        <v>83</v>
      </c>
      <c r="C362" t="s">
        <v>97</v>
      </c>
      <c r="D362" t="s">
        <v>85</v>
      </c>
      <c r="E362" t="s">
        <v>86</v>
      </c>
      <c r="F362" t="s">
        <v>87</v>
      </c>
      <c r="G362" t="s">
        <v>88</v>
      </c>
      <c r="H362">
        <v>1199</v>
      </c>
      <c r="I362">
        <v>87</v>
      </c>
      <c r="J362">
        <v>19.3</v>
      </c>
      <c r="K362">
        <v>7</v>
      </c>
      <c r="L362">
        <v>2022</v>
      </c>
      <c r="M362">
        <v>54276</v>
      </c>
      <c r="N362">
        <v>2</v>
      </c>
      <c r="O362">
        <v>0</v>
      </c>
      <c r="P362">
        <v>4.09</v>
      </c>
    </row>
    <row r="363" spans="1:16" x14ac:dyDescent="0.3">
      <c r="A363">
        <v>1293</v>
      </c>
      <c r="B363" t="s">
        <v>83</v>
      </c>
      <c r="C363" t="s">
        <v>97</v>
      </c>
      <c r="D363" t="s">
        <v>85</v>
      </c>
      <c r="E363" t="s">
        <v>86</v>
      </c>
      <c r="F363" t="s">
        <v>87</v>
      </c>
      <c r="G363" t="s">
        <v>88</v>
      </c>
      <c r="H363">
        <v>1199</v>
      </c>
      <c r="I363">
        <v>87</v>
      </c>
      <c r="J363">
        <v>19.3</v>
      </c>
      <c r="K363">
        <v>7</v>
      </c>
      <c r="L363">
        <v>2022</v>
      </c>
      <c r="M363">
        <v>51746</v>
      </c>
      <c r="N363">
        <v>2</v>
      </c>
      <c r="O363">
        <v>0</v>
      </c>
      <c r="P363">
        <v>4.0999999999999996</v>
      </c>
    </row>
    <row r="364" spans="1:16" x14ac:dyDescent="0.3">
      <c r="A364">
        <v>1289</v>
      </c>
      <c r="B364" t="s">
        <v>83</v>
      </c>
      <c r="C364" t="s">
        <v>97</v>
      </c>
      <c r="D364" t="s">
        <v>85</v>
      </c>
      <c r="E364" t="s">
        <v>86</v>
      </c>
      <c r="F364" t="s">
        <v>87</v>
      </c>
      <c r="G364" t="s">
        <v>88</v>
      </c>
      <c r="H364">
        <v>1199</v>
      </c>
      <c r="I364">
        <v>87</v>
      </c>
      <c r="J364">
        <v>19.3</v>
      </c>
      <c r="K364">
        <v>7</v>
      </c>
      <c r="L364">
        <v>2022</v>
      </c>
      <c r="M364">
        <v>50159</v>
      </c>
      <c r="N364">
        <v>1</v>
      </c>
      <c r="O364">
        <v>0</v>
      </c>
      <c r="P364">
        <v>4.24</v>
      </c>
    </row>
    <row r="365" spans="1:16" x14ac:dyDescent="0.3">
      <c r="A365">
        <v>1311</v>
      </c>
      <c r="B365" t="s">
        <v>83</v>
      </c>
      <c r="C365" t="s">
        <v>97</v>
      </c>
      <c r="D365" t="s">
        <v>85</v>
      </c>
      <c r="E365" t="s">
        <v>86</v>
      </c>
      <c r="F365" t="s">
        <v>87</v>
      </c>
      <c r="G365" t="s">
        <v>88</v>
      </c>
      <c r="H365">
        <v>1199</v>
      </c>
      <c r="I365">
        <v>87</v>
      </c>
      <c r="J365">
        <v>19.3</v>
      </c>
      <c r="K365">
        <v>7</v>
      </c>
      <c r="L365">
        <v>2022</v>
      </c>
      <c r="M365">
        <v>47392</v>
      </c>
      <c r="N365">
        <v>1</v>
      </c>
      <c r="O365">
        <v>0</v>
      </c>
      <c r="P365">
        <v>4.26</v>
      </c>
    </row>
    <row r="366" spans="1:16" x14ac:dyDescent="0.3">
      <c r="A366">
        <v>1304</v>
      </c>
      <c r="B366" t="s">
        <v>83</v>
      </c>
      <c r="C366" t="s">
        <v>97</v>
      </c>
      <c r="D366" t="s">
        <v>85</v>
      </c>
      <c r="E366" t="s">
        <v>86</v>
      </c>
      <c r="F366" t="s">
        <v>87</v>
      </c>
      <c r="G366" t="s">
        <v>88</v>
      </c>
      <c r="H366">
        <v>1199</v>
      </c>
      <c r="I366">
        <v>87</v>
      </c>
      <c r="J366">
        <v>19.3</v>
      </c>
      <c r="K366">
        <v>7</v>
      </c>
      <c r="L366">
        <v>2022</v>
      </c>
      <c r="M366">
        <v>65547</v>
      </c>
      <c r="N366">
        <v>1</v>
      </c>
      <c r="O366">
        <v>0</v>
      </c>
      <c r="P366">
        <v>4.29</v>
      </c>
    </row>
    <row r="367" spans="1:16" x14ac:dyDescent="0.3">
      <c r="A367">
        <v>1235</v>
      </c>
      <c r="B367" t="s">
        <v>83</v>
      </c>
      <c r="C367" t="s">
        <v>97</v>
      </c>
      <c r="D367" t="s">
        <v>85</v>
      </c>
      <c r="E367" t="s">
        <v>86</v>
      </c>
      <c r="F367" t="s">
        <v>87</v>
      </c>
      <c r="G367" t="s">
        <v>88</v>
      </c>
      <c r="H367">
        <v>1199</v>
      </c>
      <c r="I367">
        <v>87</v>
      </c>
      <c r="J367">
        <v>19.3</v>
      </c>
      <c r="K367">
        <v>7</v>
      </c>
      <c r="L367">
        <v>2022</v>
      </c>
      <c r="M367">
        <v>61138</v>
      </c>
      <c r="N367">
        <v>1</v>
      </c>
      <c r="O367">
        <v>0</v>
      </c>
      <c r="P367">
        <v>4.33</v>
      </c>
    </row>
    <row r="368" spans="1:16" x14ac:dyDescent="0.3">
      <c r="A368">
        <v>1317</v>
      </c>
      <c r="B368" t="s">
        <v>83</v>
      </c>
      <c r="C368" t="s">
        <v>97</v>
      </c>
      <c r="D368" t="s">
        <v>85</v>
      </c>
      <c r="E368" t="s">
        <v>86</v>
      </c>
      <c r="F368" t="s">
        <v>87</v>
      </c>
      <c r="G368" t="s">
        <v>88</v>
      </c>
      <c r="H368">
        <v>1199</v>
      </c>
      <c r="I368">
        <v>87</v>
      </c>
      <c r="J368">
        <v>19.3</v>
      </c>
      <c r="K368">
        <v>7</v>
      </c>
      <c r="L368">
        <v>2022</v>
      </c>
      <c r="M368">
        <v>73769</v>
      </c>
      <c r="N368">
        <v>1</v>
      </c>
      <c r="O368">
        <v>0</v>
      </c>
      <c r="P368">
        <v>4.33</v>
      </c>
    </row>
    <row r="369" spans="1:16" x14ac:dyDescent="0.3">
      <c r="A369">
        <v>1297</v>
      </c>
      <c r="B369" t="s">
        <v>83</v>
      </c>
      <c r="C369" t="s">
        <v>97</v>
      </c>
      <c r="D369" t="s">
        <v>85</v>
      </c>
      <c r="E369" t="s">
        <v>86</v>
      </c>
      <c r="F369" t="s">
        <v>87</v>
      </c>
      <c r="G369" t="s">
        <v>88</v>
      </c>
      <c r="H369">
        <v>1199</v>
      </c>
      <c r="I369">
        <v>87</v>
      </c>
      <c r="J369">
        <v>19.3</v>
      </c>
      <c r="K369">
        <v>7</v>
      </c>
      <c r="L369">
        <v>2022</v>
      </c>
      <c r="M369">
        <v>58352</v>
      </c>
      <c r="N369">
        <v>1</v>
      </c>
      <c r="O369">
        <v>0</v>
      </c>
      <c r="P369">
        <v>4.34</v>
      </c>
    </row>
    <row r="370" spans="1:16" x14ac:dyDescent="0.3">
      <c r="A370">
        <v>1318</v>
      </c>
      <c r="B370" t="s">
        <v>83</v>
      </c>
      <c r="C370" t="s">
        <v>97</v>
      </c>
      <c r="D370" t="s">
        <v>85</v>
      </c>
      <c r="E370" t="s">
        <v>86</v>
      </c>
      <c r="F370" t="s">
        <v>87</v>
      </c>
      <c r="G370" t="s">
        <v>88</v>
      </c>
      <c r="H370">
        <v>1199</v>
      </c>
      <c r="I370">
        <v>87</v>
      </c>
      <c r="J370">
        <v>19.3</v>
      </c>
      <c r="K370">
        <v>7</v>
      </c>
      <c r="L370">
        <v>2022</v>
      </c>
      <c r="M370">
        <v>86923</v>
      </c>
      <c r="N370">
        <v>1</v>
      </c>
      <c r="O370">
        <v>0</v>
      </c>
      <c r="P370">
        <v>4.41</v>
      </c>
    </row>
    <row r="371" spans="1:16" x14ac:dyDescent="0.3">
      <c r="A371">
        <v>1351</v>
      </c>
      <c r="B371" t="s">
        <v>83</v>
      </c>
      <c r="C371" t="s">
        <v>97</v>
      </c>
      <c r="D371" t="s">
        <v>85</v>
      </c>
      <c r="E371" t="s">
        <v>86</v>
      </c>
      <c r="F371" t="s">
        <v>87</v>
      </c>
      <c r="G371" t="s">
        <v>88</v>
      </c>
      <c r="H371">
        <v>1199</v>
      </c>
      <c r="I371">
        <v>87</v>
      </c>
      <c r="J371">
        <v>19.3</v>
      </c>
      <c r="K371">
        <v>7</v>
      </c>
      <c r="L371">
        <v>2022</v>
      </c>
      <c r="M371">
        <v>45556</v>
      </c>
      <c r="N371">
        <v>1</v>
      </c>
      <c r="O371">
        <v>0</v>
      </c>
      <c r="P371">
        <v>4.41</v>
      </c>
    </row>
    <row r="372" spans="1:16" x14ac:dyDescent="0.3">
      <c r="A372">
        <v>1365</v>
      </c>
      <c r="B372" t="s">
        <v>83</v>
      </c>
      <c r="C372" t="s">
        <v>97</v>
      </c>
      <c r="D372" t="s">
        <v>85</v>
      </c>
      <c r="E372" t="s">
        <v>86</v>
      </c>
      <c r="F372" t="s">
        <v>87</v>
      </c>
      <c r="G372" t="s">
        <v>88</v>
      </c>
      <c r="H372">
        <v>1199</v>
      </c>
      <c r="I372">
        <v>87</v>
      </c>
      <c r="J372">
        <v>19.3</v>
      </c>
      <c r="K372">
        <v>7</v>
      </c>
      <c r="L372">
        <v>2022</v>
      </c>
      <c r="M372">
        <v>46754</v>
      </c>
      <c r="N372">
        <v>1</v>
      </c>
      <c r="O372">
        <v>0</v>
      </c>
      <c r="P372">
        <v>4.41</v>
      </c>
    </row>
    <row r="373" spans="1:16" x14ac:dyDescent="0.3">
      <c r="A373">
        <v>1230</v>
      </c>
      <c r="B373" t="s">
        <v>83</v>
      </c>
      <c r="C373" t="s">
        <v>97</v>
      </c>
      <c r="D373" t="s">
        <v>85</v>
      </c>
      <c r="E373" t="s">
        <v>86</v>
      </c>
      <c r="F373" t="s">
        <v>87</v>
      </c>
      <c r="G373" t="s">
        <v>88</v>
      </c>
      <c r="H373">
        <v>1199</v>
      </c>
      <c r="I373">
        <v>87</v>
      </c>
      <c r="J373">
        <v>19.3</v>
      </c>
      <c r="K373">
        <v>7</v>
      </c>
      <c r="L373">
        <v>2022</v>
      </c>
      <c r="M373">
        <v>60680</v>
      </c>
      <c r="N373">
        <v>1</v>
      </c>
      <c r="O373">
        <v>0</v>
      </c>
      <c r="P373">
        <v>4.5599999999999996</v>
      </c>
    </row>
    <row r="374" spans="1:16" x14ac:dyDescent="0.3">
      <c r="A374">
        <v>1399</v>
      </c>
      <c r="B374" t="s">
        <v>83</v>
      </c>
      <c r="C374" t="s">
        <v>97</v>
      </c>
      <c r="D374" t="s">
        <v>85</v>
      </c>
      <c r="E374" t="s">
        <v>86</v>
      </c>
      <c r="F374" t="s">
        <v>87</v>
      </c>
      <c r="G374" t="s">
        <v>88</v>
      </c>
      <c r="H374">
        <v>1199</v>
      </c>
      <c r="I374">
        <v>87</v>
      </c>
      <c r="J374">
        <v>19.3</v>
      </c>
      <c r="K374">
        <v>7</v>
      </c>
      <c r="L374">
        <v>2022</v>
      </c>
      <c r="M374">
        <v>37153</v>
      </c>
      <c r="N374">
        <v>1</v>
      </c>
      <c r="O374">
        <v>0</v>
      </c>
      <c r="P374">
        <v>4.59</v>
      </c>
    </row>
    <row r="375" spans="1:16" x14ac:dyDescent="0.3">
      <c r="A375">
        <v>1386</v>
      </c>
      <c r="B375" t="s">
        <v>83</v>
      </c>
      <c r="C375" t="s">
        <v>97</v>
      </c>
      <c r="D375" t="s">
        <v>85</v>
      </c>
      <c r="E375" t="s">
        <v>86</v>
      </c>
      <c r="F375" t="s">
        <v>87</v>
      </c>
      <c r="G375" t="s">
        <v>88</v>
      </c>
      <c r="H375">
        <v>1199</v>
      </c>
      <c r="I375">
        <v>87</v>
      </c>
      <c r="J375">
        <v>19.3</v>
      </c>
      <c r="K375">
        <v>7</v>
      </c>
      <c r="L375">
        <v>2022</v>
      </c>
      <c r="M375">
        <v>61386</v>
      </c>
      <c r="N375">
        <v>1</v>
      </c>
      <c r="O375">
        <v>0</v>
      </c>
      <c r="P375">
        <v>4.6100000000000003</v>
      </c>
    </row>
    <row r="376" spans="1:16" x14ac:dyDescent="0.3">
      <c r="A376">
        <v>1221</v>
      </c>
      <c r="B376" t="s">
        <v>83</v>
      </c>
      <c r="C376" t="s">
        <v>97</v>
      </c>
      <c r="D376" t="s">
        <v>85</v>
      </c>
      <c r="E376" t="s">
        <v>86</v>
      </c>
      <c r="F376" t="s">
        <v>87</v>
      </c>
      <c r="G376" t="s">
        <v>88</v>
      </c>
      <c r="H376">
        <v>1199</v>
      </c>
      <c r="I376">
        <v>87</v>
      </c>
      <c r="J376">
        <v>19.3</v>
      </c>
      <c r="K376">
        <v>7</v>
      </c>
      <c r="L376">
        <v>2022</v>
      </c>
      <c r="M376">
        <v>62478</v>
      </c>
      <c r="N376">
        <v>1</v>
      </c>
      <c r="O376">
        <v>0</v>
      </c>
      <c r="P376">
        <v>4.62</v>
      </c>
    </row>
    <row r="377" spans="1:16" x14ac:dyDescent="0.3">
      <c r="A377">
        <v>1379</v>
      </c>
      <c r="B377" t="s">
        <v>83</v>
      </c>
      <c r="C377" t="s">
        <v>97</v>
      </c>
      <c r="D377" t="s">
        <v>85</v>
      </c>
      <c r="E377" t="s">
        <v>86</v>
      </c>
      <c r="F377" t="s">
        <v>87</v>
      </c>
      <c r="G377" t="s">
        <v>88</v>
      </c>
      <c r="H377">
        <v>1199</v>
      </c>
      <c r="I377">
        <v>87</v>
      </c>
      <c r="J377">
        <v>19.3</v>
      </c>
      <c r="K377">
        <v>7</v>
      </c>
      <c r="L377">
        <v>2022</v>
      </c>
      <c r="M377">
        <v>37139</v>
      </c>
      <c r="N377">
        <v>1</v>
      </c>
      <c r="O377">
        <v>0</v>
      </c>
      <c r="P377">
        <v>4.6399999999999997</v>
      </c>
    </row>
    <row r="378" spans="1:16" x14ac:dyDescent="0.3">
      <c r="A378">
        <v>1403</v>
      </c>
      <c r="B378" t="s">
        <v>83</v>
      </c>
      <c r="C378" t="s">
        <v>97</v>
      </c>
      <c r="D378" t="s">
        <v>98</v>
      </c>
      <c r="E378" t="s">
        <v>86</v>
      </c>
      <c r="F378" t="s">
        <v>91</v>
      </c>
      <c r="G378" t="s">
        <v>88</v>
      </c>
      <c r="H378">
        <v>1199</v>
      </c>
      <c r="I378">
        <v>87</v>
      </c>
      <c r="J378">
        <v>18.5</v>
      </c>
      <c r="K378">
        <v>10</v>
      </c>
      <c r="L378">
        <v>2023</v>
      </c>
      <c r="M378">
        <v>41242</v>
      </c>
      <c r="N378">
        <v>2</v>
      </c>
      <c r="O378">
        <v>1</v>
      </c>
      <c r="P378">
        <v>5.75</v>
      </c>
    </row>
    <row r="379" spans="1:16" x14ac:dyDescent="0.3">
      <c r="A379">
        <v>1504</v>
      </c>
      <c r="B379" t="s">
        <v>83</v>
      </c>
      <c r="C379" t="s">
        <v>97</v>
      </c>
      <c r="D379" t="s">
        <v>98</v>
      </c>
      <c r="E379" t="s">
        <v>86</v>
      </c>
      <c r="F379" t="s">
        <v>91</v>
      </c>
      <c r="G379" t="s">
        <v>88</v>
      </c>
      <c r="H379">
        <v>1199</v>
      </c>
      <c r="I379">
        <v>87</v>
      </c>
      <c r="J379">
        <v>18.5</v>
      </c>
      <c r="K379">
        <v>10</v>
      </c>
      <c r="L379">
        <v>2023</v>
      </c>
      <c r="M379">
        <v>65808</v>
      </c>
      <c r="N379">
        <v>3</v>
      </c>
      <c r="O379">
        <v>0</v>
      </c>
      <c r="P379">
        <v>5.81</v>
      </c>
    </row>
    <row r="380" spans="1:16" x14ac:dyDescent="0.3">
      <c r="A380">
        <v>1501</v>
      </c>
      <c r="B380" t="s">
        <v>83</v>
      </c>
      <c r="C380" t="s">
        <v>97</v>
      </c>
      <c r="D380" t="s">
        <v>98</v>
      </c>
      <c r="E380" t="s">
        <v>86</v>
      </c>
      <c r="F380" t="s">
        <v>91</v>
      </c>
      <c r="G380" t="s">
        <v>88</v>
      </c>
      <c r="H380">
        <v>1199</v>
      </c>
      <c r="I380">
        <v>87</v>
      </c>
      <c r="J380">
        <v>18.5</v>
      </c>
      <c r="K380">
        <v>10</v>
      </c>
      <c r="L380">
        <v>2023</v>
      </c>
      <c r="M380">
        <v>55774</v>
      </c>
      <c r="N380">
        <v>1</v>
      </c>
      <c r="O380">
        <v>1</v>
      </c>
      <c r="P380">
        <v>6.03</v>
      </c>
    </row>
    <row r="381" spans="1:16" x14ac:dyDescent="0.3">
      <c r="A381">
        <v>1549</v>
      </c>
      <c r="B381" t="s">
        <v>83</v>
      </c>
      <c r="C381" t="s">
        <v>97</v>
      </c>
      <c r="D381" t="s">
        <v>98</v>
      </c>
      <c r="E381" t="s">
        <v>86</v>
      </c>
      <c r="F381" t="s">
        <v>91</v>
      </c>
      <c r="G381" t="s">
        <v>88</v>
      </c>
      <c r="H381">
        <v>1199</v>
      </c>
      <c r="I381">
        <v>87</v>
      </c>
      <c r="J381">
        <v>18.5</v>
      </c>
      <c r="K381">
        <v>10</v>
      </c>
      <c r="L381">
        <v>2023</v>
      </c>
      <c r="M381">
        <v>35633</v>
      </c>
      <c r="N381">
        <v>1</v>
      </c>
      <c r="O381">
        <v>1</v>
      </c>
      <c r="P381">
        <v>6.1</v>
      </c>
    </row>
    <row r="382" spans="1:16" x14ac:dyDescent="0.3">
      <c r="A382">
        <v>1415</v>
      </c>
      <c r="B382" t="s">
        <v>83</v>
      </c>
      <c r="C382" t="s">
        <v>97</v>
      </c>
      <c r="D382" t="s">
        <v>98</v>
      </c>
      <c r="E382" t="s">
        <v>86</v>
      </c>
      <c r="F382" t="s">
        <v>91</v>
      </c>
      <c r="G382" t="s">
        <v>88</v>
      </c>
      <c r="H382">
        <v>1199</v>
      </c>
      <c r="I382">
        <v>87</v>
      </c>
      <c r="J382">
        <v>18.5</v>
      </c>
      <c r="K382">
        <v>10</v>
      </c>
      <c r="L382">
        <v>2023</v>
      </c>
      <c r="M382">
        <v>34116</v>
      </c>
      <c r="N382">
        <v>2</v>
      </c>
      <c r="O382">
        <v>1</v>
      </c>
      <c r="P382">
        <v>6.12</v>
      </c>
    </row>
    <row r="383" spans="1:16" x14ac:dyDescent="0.3">
      <c r="A383">
        <v>1463</v>
      </c>
      <c r="B383" t="s">
        <v>83</v>
      </c>
      <c r="C383" t="s">
        <v>97</v>
      </c>
      <c r="D383" t="s">
        <v>98</v>
      </c>
      <c r="E383" t="s">
        <v>86</v>
      </c>
      <c r="F383" t="s">
        <v>91</v>
      </c>
      <c r="G383" t="s">
        <v>88</v>
      </c>
      <c r="H383">
        <v>1199</v>
      </c>
      <c r="I383">
        <v>87</v>
      </c>
      <c r="J383">
        <v>18.5</v>
      </c>
      <c r="K383">
        <v>10</v>
      </c>
      <c r="L383">
        <v>2023</v>
      </c>
      <c r="M383">
        <v>44809</v>
      </c>
      <c r="N383">
        <v>2</v>
      </c>
      <c r="O383">
        <v>0</v>
      </c>
      <c r="P383">
        <v>6.49</v>
      </c>
    </row>
    <row r="384" spans="1:16" x14ac:dyDescent="0.3">
      <c r="A384">
        <v>1555</v>
      </c>
      <c r="B384" t="s">
        <v>83</v>
      </c>
      <c r="C384" t="s">
        <v>97</v>
      </c>
      <c r="D384" t="s">
        <v>98</v>
      </c>
      <c r="E384" t="s">
        <v>86</v>
      </c>
      <c r="F384" t="s">
        <v>91</v>
      </c>
      <c r="G384" t="s">
        <v>88</v>
      </c>
      <c r="H384">
        <v>1199</v>
      </c>
      <c r="I384">
        <v>87</v>
      </c>
      <c r="J384">
        <v>18.5</v>
      </c>
      <c r="K384">
        <v>10</v>
      </c>
      <c r="L384">
        <v>2023</v>
      </c>
      <c r="M384">
        <v>38995</v>
      </c>
      <c r="N384">
        <v>1</v>
      </c>
      <c r="O384">
        <v>1</v>
      </c>
      <c r="P384">
        <v>6.57</v>
      </c>
    </row>
    <row r="385" spans="1:16" x14ac:dyDescent="0.3">
      <c r="A385">
        <v>1595</v>
      </c>
      <c r="B385" t="s">
        <v>83</v>
      </c>
      <c r="C385" t="s">
        <v>97</v>
      </c>
      <c r="D385" t="s">
        <v>98</v>
      </c>
      <c r="E385" t="s">
        <v>86</v>
      </c>
      <c r="F385" t="s">
        <v>91</v>
      </c>
      <c r="G385" t="s">
        <v>88</v>
      </c>
      <c r="H385">
        <v>1199</v>
      </c>
      <c r="I385">
        <v>87</v>
      </c>
      <c r="J385">
        <v>18.5</v>
      </c>
      <c r="K385">
        <v>10</v>
      </c>
      <c r="L385">
        <v>2023</v>
      </c>
      <c r="M385">
        <v>30972</v>
      </c>
      <c r="N385">
        <v>2</v>
      </c>
      <c r="O385">
        <v>0</v>
      </c>
      <c r="P385">
        <v>6.64</v>
      </c>
    </row>
    <row r="386" spans="1:16" x14ac:dyDescent="0.3">
      <c r="A386">
        <v>1413</v>
      </c>
      <c r="B386" t="s">
        <v>83</v>
      </c>
      <c r="C386" t="s">
        <v>97</v>
      </c>
      <c r="D386" t="s">
        <v>98</v>
      </c>
      <c r="E386" t="s">
        <v>86</v>
      </c>
      <c r="F386" t="s">
        <v>91</v>
      </c>
      <c r="G386" t="s">
        <v>88</v>
      </c>
      <c r="H386">
        <v>1199</v>
      </c>
      <c r="I386">
        <v>87</v>
      </c>
      <c r="J386">
        <v>18.5</v>
      </c>
      <c r="K386">
        <v>10</v>
      </c>
      <c r="L386">
        <v>2023</v>
      </c>
      <c r="M386">
        <v>52962</v>
      </c>
      <c r="N386">
        <v>1</v>
      </c>
      <c r="O386">
        <v>0</v>
      </c>
      <c r="P386">
        <v>6.66</v>
      </c>
    </row>
    <row r="387" spans="1:16" x14ac:dyDescent="0.3">
      <c r="A387">
        <v>1487</v>
      </c>
      <c r="B387" t="s">
        <v>83</v>
      </c>
      <c r="C387" t="s">
        <v>97</v>
      </c>
      <c r="D387" t="s">
        <v>98</v>
      </c>
      <c r="E387" t="s">
        <v>86</v>
      </c>
      <c r="F387" t="s">
        <v>91</v>
      </c>
      <c r="G387" t="s">
        <v>88</v>
      </c>
      <c r="H387">
        <v>1199</v>
      </c>
      <c r="I387">
        <v>87</v>
      </c>
      <c r="J387">
        <v>18.5</v>
      </c>
      <c r="K387">
        <v>10</v>
      </c>
      <c r="L387">
        <v>2023</v>
      </c>
      <c r="M387">
        <v>46002</v>
      </c>
      <c r="N387">
        <v>1</v>
      </c>
      <c r="O387">
        <v>0</v>
      </c>
      <c r="P387">
        <v>6.68</v>
      </c>
    </row>
    <row r="388" spans="1:16" x14ac:dyDescent="0.3">
      <c r="A388">
        <v>1418</v>
      </c>
      <c r="B388" t="s">
        <v>83</v>
      </c>
      <c r="C388" t="s">
        <v>97</v>
      </c>
      <c r="D388" t="s">
        <v>98</v>
      </c>
      <c r="E388" t="s">
        <v>86</v>
      </c>
      <c r="F388" t="s">
        <v>91</v>
      </c>
      <c r="G388" t="s">
        <v>88</v>
      </c>
      <c r="H388">
        <v>1199</v>
      </c>
      <c r="I388">
        <v>87</v>
      </c>
      <c r="J388">
        <v>18.5</v>
      </c>
      <c r="K388">
        <v>10</v>
      </c>
      <c r="L388">
        <v>2023</v>
      </c>
      <c r="M388">
        <v>57027</v>
      </c>
      <c r="N388">
        <v>1</v>
      </c>
      <c r="O388">
        <v>0</v>
      </c>
      <c r="P388">
        <v>6.7</v>
      </c>
    </row>
    <row r="389" spans="1:16" x14ac:dyDescent="0.3">
      <c r="A389">
        <v>1588</v>
      </c>
      <c r="B389" t="s">
        <v>83</v>
      </c>
      <c r="C389" t="s">
        <v>97</v>
      </c>
      <c r="D389" t="s">
        <v>98</v>
      </c>
      <c r="E389" t="s">
        <v>86</v>
      </c>
      <c r="F389" t="s">
        <v>91</v>
      </c>
      <c r="G389" t="s">
        <v>88</v>
      </c>
      <c r="H389">
        <v>1199</v>
      </c>
      <c r="I389">
        <v>87</v>
      </c>
      <c r="J389">
        <v>18.5</v>
      </c>
      <c r="K389">
        <v>10</v>
      </c>
      <c r="L389">
        <v>2023</v>
      </c>
      <c r="M389">
        <v>51065</v>
      </c>
      <c r="N389">
        <v>1</v>
      </c>
      <c r="O389">
        <v>0</v>
      </c>
      <c r="P389">
        <v>6.7</v>
      </c>
    </row>
    <row r="390" spans="1:16" x14ac:dyDescent="0.3">
      <c r="A390">
        <v>1450</v>
      </c>
      <c r="B390" t="s">
        <v>83</v>
      </c>
      <c r="C390" t="s">
        <v>97</v>
      </c>
      <c r="D390" t="s">
        <v>98</v>
      </c>
      <c r="E390" t="s">
        <v>86</v>
      </c>
      <c r="F390" t="s">
        <v>91</v>
      </c>
      <c r="G390" t="s">
        <v>88</v>
      </c>
      <c r="H390">
        <v>1199</v>
      </c>
      <c r="I390">
        <v>87</v>
      </c>
      <c r="J390">
        <v>18.5</v>
      </c>
      <c r="K390">
        <v>10</v>
      </c>
      <c r="L390">
        <v>2023</v>
      </c>
      <c r="M390">
        <v>55366</v>
      </c>
      <c r="N390">
        <v>1</v>
      </c>
      <c r="O390">
        <v>0</v>
      </c>
      <c r="P390">
        <v>6.71</v>
      </c>
    </row>
    <row r="391" spans="1:16" x14ac:dyDescent="0.3">
      <c r="A391">
        <v>1401</v>
      </c>
      <c r="B391" t="s">
        <v>83</v>
      </c>
      <c r="C391" t="s">
        <v>97</v>
      </c>
      <c r="D391" t="s">
        <v>98</v>
      </c>
      <c r="E391" t="s">
        <v>86</v>
      </c>
      <c r="F391" t="s">
        <v>91</v>
      </c>
      <c r="G391" t="s">
        <v>88</v>
      </c>
      <c r="H391">
        <v>1199</v>
      </c>
      <c r="I391">
        <v>87</v>
      </c>
      <c r="J391">
        <v>18.5</v>
      </c>
      <c r="K391">
        <v>10</v>
      </c>
      <c r="L391">
        <v>2023</v>
      </c>
      <c r="M391">
        <v>47102</v>
      </c>
      <c r="N391">
        <v>1</v>
      </c>
      <c r="O391">
        <v>0</v>
      </c>
      <c r="P391">
        <v>6.75</v>
      </c>
    </row>
    <row r="392" spans="1:16" x14ac:dyDescent="0.3">
      <c r="A392">
        <v>1471</v>
      </c>
      <c r="B392" t="s">
        <v>83</v>
      </c>
      <c r="C392" t="s">
        <v>97</v>
      </c>
      <c r="D392" t="s">
        <v>98</v>
      </c>
      <c r="E392" t="s">
        <v>86</v>
      </c>
      <c r="F392" t="s">
        <v>91</v>
      </c>
      <c r="G392" t="s">
        <v>88</v>
      </c>
      <c r="H392">
        <v>1199</v>
      </c>
      <c r="I392">
        <v>87</v>
      </c>
      <c r="J392">
        <v>18.5</v>
      </c>
      <c r="K392">
        <v>10</v>
      </c>
      <c r="L392">
        <v>2023</v>
      </c>
      <c r="M392">
        <v>29511</v>
      </c>
      <c r="N392">
        <v>2</v>
      </c>
      <c r="O392">
        <v>0</v>
      </c>
      <c r="P392">
        <v>6.78</v>
      </c>
    </row>
    <row r="393" spans="1:16" x14ac:dyDescent="0.3">
      <c r="A393">
        <v>1429</v>
      </c>
      <c r="B393" t="s">
        <v>83</v>
      </c>
      <c r="C393" t="s">
        <v>97</v>
      </c>
      <c r="D393" t="s">
        <v>98</v>
      </c>
      <c r="E393" t="s">
        <v>86</v>
      </c>
      <c r="F393" t="s">
        <v>91</v>
      </c>
      <c r="G393" t="s">
        <v>88</v>
      </c>
      <c r="H393">
        <v>1199</v>
      </c>
      <c r="I393">
        <v>87</v>
      </c>
      <c r="J393">
        <v>18.5</v>
      </c>
      <c r="K393">
        <v>10</v>
      </c>
      <c r="L393">
        <v>2023</v>
      </c>
      <c r="M393">
        <v>37275</v>
      </c>
      <c r="N393">
        <v>1</v>
      </c>
      <c r="O393">
        <v>0</v>
      </c>
      <c r="P393">
        <v>6.81</v>
      </c>
    </row>
    <row r="394" spans="1:16" x14ac:dyDescent="0.3">
      <c r="A394">
        <v>1467</v>
      </c>
      <c r="B394" t="s">
        <v>83</v>
      </c>
      <c r="C394" t="s">
        <v>97</v>
      </c>
      <c r="D394" t="s">
        <v>98</v>
      </c>
      <c r="E394" t="s">
        <v>86</v>
      </c>
      <c r="F394" t="s">
        <v>91</v>
      </c>
      <c r="G394" t="s">
        <v>88</v>
      </c>
      <c r="H394">
        <v>1199</v>
      </c>
      <c r="I394">
        <v>87</v>
      </c>
      <c r="J394">
        <v>18.5</v>
      </c>
      <c r="K394">
        <v>10</v>
      </c>
      <c r="L394">
        <v>2023</v>
      </c>
      <c r="M394">
        <v>43221</v>
      </c>
      <c r="N394">
        <v>2</v>
      </c>
      <c r="O394">
        <v>0</v>
      </c>
      <c r="P394">
        <v>6.86</v>
      </c>
    </row>
    <row r="395" spans="1:16" x14ac:dyDescent="0.3">
      <c r="A395">
        <v>1530</v>
      </c>
      <c r="B395" t="s">
        <v>83</v>
      </c>
      <c r="C395" t="s">
        <v>97</v>
      </c>
      <c r="D395" t="s">
        <v>98</v>
      </c>
      <c r="E395" t="s">
        <v>86</v>
      </c>
      <c r="F395" t="s">
        <v>91</v>
      </c>
      <c r="G395" t="s">
        <v>88</v>
      </c>
      <c r="H395">
        <v>1199</v>
      </c>
      <c r="I395">
        <v>87</v>
      </c>
      <c r="J395">
        <v>18.5</v>
      </c>
      <c r="K395">
        <v>10</v>
      </c>
      <c r="L395">
        <v>2023</v>
      </c>
      <c r="M395">
        <v>57701</v>
      </c>
      <c r="N395">
        <v>1</v>
      </c>
      <c r="O395">
        <v>0</v>
      </c>
      <c r="P395">
        <v>7.04</v>
      </c>
    </row>
    <row r="396" spans="1:16" x14ac:dyDescent="0.3">
      <c r="A396">
        <v>1425</v>
      </c>
      <c r="B396" t="s">
        <v>83</v>
      </c>
      <c r="C396" t="s">
        <v>97</v>
      </c>
      <c r="D396" t="s">
        <v>98</v>
      </c>
      <c r="E396" t="s">
        <v>86</v>
      </c>
      <c r="F396" t="s">
        <v>91</v>
      </c>
      <c r="G396" t="s">
        <v>88</v>
      </c>
      <c r="H396">
        <v>1199</v>
      </c>
      <c r="I396">
        <v>87</v>
      </c>
      <c r="J396">
        <v>18.5</v>
      </c>
      <c r="K396">
        <v>10</v>
      </c>
      <c r="L396">
        <v>2023</v>
      </c>
      <c r="M396">
        <v>42765</v>
      </c>
      <c r="N396">
        <v>2</v>
      </c>
      <c r="O396">
        <v>0</v>
      </c>
      <c r="P396">
        <v>7.08</v>
      </c>
    </row>
    <row r="397" spans="1:16" x14ac:dyDescent="0.3">
      <c r="A397">
        <v>1446</v>
      </c>
      <c r="B397" t="s">
        <v>83</v>
      </c>
      <c r="C397" t="s">
        <v>97</v>
      </c>
      <c r="D397" t="s">
        <v>98</v>
      </c>
      <c r="E397" t="s">
        <v>86</v>
      </c>
      <c r="F397" t="s">
        <v>91</v>
      </c>
      <c r="G397" t="s">
        <v>88</v>
      </c>
      <c r="H397">
        <v>1199</v>
      </c>
      <c r="I397">
        <v>87</v>
      </c>
      <c r="J397">
        <v>18.5</v>
      </c>
      <c r="K397">
        <v>10</v>
      </c>
      <c r="L397">
        <v>2023</v>
      </c>
      <c r="M397">
        <v>58561</v>
      </c>
      <c r="N397">
        <v>1</v>
      </c>
      <c r="O397">
        <v>0</v>
      </c>
      <c r="P397">
        <v>7.08</v>
      </c>
    </row>
    <row r="398" spans="1:16" x14ac:dyDescent="0.3">
      <c r="A398">
        <v>1567</v>
      </c>
      <c r="B398" t="s">
        <v>83</v>
      </c>
      <c r="C398" t="s">
        <v>97</v>
      </c>
      <c r="D398" t="s">
        <v>98</v>
      </c>
      <c r="E398" t="s">
        <v>86</v>
      </c>
      <c r="F398" t="s">
        <v>91</v>
      </c>
      <c r="G398" t="s">
        <v>88</v>
      </c>
      <c r="H398">
        <v>1199</v>
      </c>
      <c r="I398">
        <v>87</v>
      </c>
      <c r="J398">
        <v>18.5</v>
      </c>
      <c r="K398">
        <v>10</v>
      </c>
      <c r="L398">
        <v>2023</v>
      </c>
      <c r="M398">
        <v>62744</v>
      </c>
      <c r="N398">
        <v>1</v>
      </c>
      <c r="O398">
        <v>0</v>
      </c>
      <c r="P398">
        <v>7.09</v>
      </c>
    </row>
    <row r="399" spans="1:16" x14ac:dyDescent="0.3">
      <c r="A399">
        <v>1600</v>
      </c>
      <c r="B399" t="s">
        <v>83</v>
      </c>
      <c r="C399" t="s">
        <v>97</v>
      </c>
      <c r="D399" t="s">
        <v>98</v>
      </c>
      <c r="E399" t="s">
        <v>86</v>
      </c>
      <c r="F399" t="s">
        <v>91</v>
      </c>
      <c r="G399" t="s">
        <v>88</v>
      </c>
      <c r="H399">
        <v>1199</v>
      </c>
      <c r="I399">
        <v>87</v>
      </c>
      <c r="J399">
        <v>18.5</v>
      </c>
      <c r="K399">
        <v>10</v>
      </c>
      <c r="L399">
        <v>2023</v>
      </c>
      <c r="M399">
        <v>50792</v>
      </c>
      <c r="N399">
        <v>1</v>
      </c>
      <c r="O399">
        <v>0</v>
      </c>
      <c r="P399">
        <v>7.09</v>
      </c>
    </row>
    <row r="400" spans="1:16" x14ac:dyDescent="0.3">
      <c r="A400">
        <v>1539</v>
      </c>
      <c r="B400" t="s">
        <v>83</v>
      </c>
      <c r="C400" t="s">
        <v>97</v>
      </c>
      <c r="D400" t="s">
        <v>98</v>
      </c>
      <c r="E400" t="s">
        <v>86</v>
      </c>
      <c r="F400" t="s">
        <v>91</v>
      </c>
      <c r="G400" t="s">
        <v>88</v>
      </c>
      <c r="H400">
        <v>1199</v>
      </c>
      <c r="I400">
        <v>87</v>
      </c>
      <c r="J400">
        <v>18.5</v>
      </c>
      <c r="K400">
        <v>10</v>
      </c>
      <c r="L400">
        <v>2023</v>
      </c>
      <c r="M400">
        <v>33707</v>
      </c>
      <c r="N400">
        <v>1</v>
      </c>
      <c r="O400">
        <v>0</v>
      </c>
      <c r="P400">
        <v>7.11</v>
      </c>
    </row>
    <row r="401" spans="1:16" x14ac:dyDescent="0.3">
      <c r="A401">
        <v>1492</v>
      </c>
      <c r="B401" t="s">
        <v>83</v>
      </c>
      <c r="C401" t="s">
        <v>97</v>
      </c>
      <c r="D401" t="s">
        <v>98</v>
      </c>
      <c r="E401" t="s">
        <v>86</v>
      </c>
      <c r="F401" t="s">
        <v>91</v>
      </c>
      <c r="G401" t="s">
        <v>88</v>
      </c>
      <c r="H401">
        <v>1199</v>
      </c>
      <c r="I401">
        <v>87</v>
      </c>
      <c r="J401">
        <v>18.5</v>
      </c>
      <c r="K401">
        <v>10</v>
      </c>
      <c r="L401">
        <v>2023</v>
      </c>
      <c r="M401">
        <v>38740</v>
      </c>
      <c r="N401">
        <v>1</v>
      </c>
      <c r="O401">
        <v>0</v>
      </c>
      <c r="P401">
        <v>7.13</v>
      </c>
    </row>
    <row r="402" spans="1:16" x14ac:dyDescent="0.3">
      <c r="A402">
        <v>1575</v>
      </c>
      <c r="B402" t="s">
        <v>83</v>
      </c>
      <c r="C402" t="s">
        <v>97</v>
      </c>
      <c r="D402" t="s">
        <v>98</v>
      </c>
      <c r="E402" t="s">
        <v>86</v>
      </c>
      <c r="F402" t="s">
        <v>91</v>
      </c>
      <c r="G402" t="s">
        <v>88</v>
      </c>
      <c r="H402">
        <v>1199</v>
      </c>
      <c r="I402">
        <v>87</v>
      </c>
      <c r="J402">
        <v>18.5</v>
      </c>
      <c r="K402">
        <v>10</v>
      </c>
      <c r="L402">
        <v>2023</v>
      </c>
      <c r="M402">
        <v>48520</v>
      </c>
      <c r="N402">
        <v>1</v>
      </c>
      <c r="O402">
        <v>0</v>
      </c>
      <c r="P402">
        <v>7.26</v>
      </c>
    </row>
    <row r="403" spans="1:16" x14ac:dyDescent="0.3">
      <c r="A403">
        <v>1566</v>
      </c>
      <c r="B403" t="s">
        <v>83</v>
      </c>
      <c r="C403" t="s">
        <v>97</v>
      </c>
      <c r="D403" t="s">
        <v>98</v>
      </c>
      <c r="E403" t="s">
        <v>86</v>
      </c>
      <c r="F403" t="s">
        <v>91</v>
      </c>
      <c r="G403" t="s">
        <v>88</v>
      </c>
      <c r="H403">
        <v>1199</v>
      </c>
      <c r="I403">
        <v>87</v>
      </c>
      <c r="J403">
        <v>18.5</v>
      </c>
      <c r="K403">
        <v>10</v>
      </c>
      <c r="L403">
        <v>2023</v>
      </c>
      <c r="M403">
        <v>42376</v>
      </c>
      <c r="N403">
        <v>1</v>
      </c>
      <c r="O403">
        <v>0</v>
      </c>
      <c r="P403">
        <v>7.3</v>
      </c>
    </row>
    <row r="404" spans="1:16" x14ac:dyDescent="0.3">
      <c r="A404">
        <v>1479</v>
      </c>
      <c r="B404" t="s">
        <v>83</v>
      </c>
      <c r="C404" t="s">
        <v>97</v>
      </c>
      <c r="D404" t="s">
        <v>98</v>
      </c>
      <c r="E404" t="s">
        <v>86</v>
      </c>
      <c r="F404" t="s">
        <v>91</v>
      </c>
      <c r="G404" t="s">
        <v>88</v>
      </c>
      <c r="H404">
        <v>1199</v>
      </c>
      <c r="I404">
        <v>87</v>
      </c>
      <c r="J404">
        <v>18.5</v>
      </c>
      <c r="K404">
        <v>10</v>
      </c>
      <c r="L404">
        <v>2023</v>
      </c>
      <c r="M404">
        <v>44126</v>
      </c>
      <c r="N404">
        <v>1</v>
      </c>
      <c r="O404">
        <v>0</v>
      </c>
      <c r="P404">
        <v>7.34</v>
      </c>
    </row>
    <row r="405" spans="1:16" x14ac:dyDescent="0.3">
      <c r="A405">
        <v>1212</v>
      </c>
      <c r="B405" t="s">
        <v>83</v>
      </c>
      <c r="C405" t="s">
        <v>97</v>
      </c>
      <c r="D405" t="s">
        <v>85</v>
      </c>
      <c r="E405" t="s">
        <v>86</v>
      </c>
      <c r="F405" t="s">
        <v>87</v>
      </c>
      <c r="G405" t="s">
        <v>88</v>
      </c>
      <c r="H405">
        <v>1199</v>
      </c>
      <c r="I405">
        <v>87</v>
      </c>
      <c r="J405">
        <v>19.3</v>
      </c>
      <c r="K405">
        <v>7</v>
      </c>
      <c r="L405">
        <v>2023</v>
      </c>
      <c r="M405">
        <v>60208</v>
      </c>
      <c r="N405">
        <v>2</v>
      </c>
      <c r="O405">
        <v>0</v>
      </c>
      <c r="P405">
        <v>4.1500000000000004</v>
      </c>
    </row>
    <row r="406" spans="1:16" x14ac:dyDescent="0.3">
      <c r="A406">
        <v>1254</v>
      </c>
      <c r="B406" t="s">
        <v>83</v>
      </c>
      <c r="C406" t="s">
        <v>97</v>
      </c>
      <c r="D406" t="s">
        <v>85</v>
      </c>
      <c r="E406" t="s">
        <v>86</v>
      </c>
      <c r="F406" t="s">
        <v>87</v>
      </c>
      <c r="G406" t="s">
        <v>88</v>
      </c>
      <c r="H406">
        <v>1199</v>
      </c>
      <c r="I406">
        <v>87</v>
      </c>
      <c r="J406">
        <v>19.3</v>
      </c>
      <c r="K406">
        <v>7</v>
      </c>
      <c r="L406">
        <v>2023</v>
      </c>
      <c r="M406">
        <v>53240</v>
      </c>
      <c r="N406">
        <v>2</v>
      </c>
      <c r="O406">
        <v>0</v>
      </c>
      <c r="P406">
        <v>4.21</v>
      </c>
    </row>
    <row r="407" spans="1:16" x14ac:dyDescent="0.3">
      <c r="A407">
        <v>1207</v>
      </c>
      <c r="B407" t="s">
        <v>83</v>
      </c>
      <c r="C407" t="s">
        <v>97</v>
      </c>
      <c r="D407" t="s">
        <v>85</v>
      </c>
      <c r="E407" t="s">
        <v>86</v>
      </c>
      <c r="F407" t="s">
        <v>87</v>
      </c>
      <c r="G407" t="s">
        <v>88</v>
      </c>
      <c r="H407">
        <v>1199</v>
      </c>
      <c r="I407">
        <v>87</v>
      </c>
      <c r="J407">
        <v>19.3</v>
      </c>
      <c r="K407">
        <v>7</v>
      </c>
      <c r="L407">
        <v>2023</v>
      </c>
      <c r="M407">
        <v>60109</v>
      </c>
      <c r="N407">
        <v>2</v>
      </c>
      <c r="O407">
        <v>0</v>
      </c>
      <c r="P407">
        <v>4.2699999999999996</v>
      </c>
    </row>
    <row r="408" spans="1:16" x14ac:dyDescent="0.3">
      <c r="A408">
        <v>1285</v>
      </c>
      <c r="B408" t="s">
        <v>83</v>
      </c>
      <c r="C408" t="s">
        <v>97</v>
      </c>
      <c r="D408" t="s">
        <v>85</v>
      </c>
      <c r="E408" t="s">
        <v>86</v>
      </c>
      <c r="F408" t="s">
        <v>87</v>
      </c>
      <c r="G408" t="s">
        <v>88</v>
      </c>
      <c r="H408">
        <v>1199</v>
      </c>
      <c r="I408">
        <v>87</v>
      </c>
      <c r="J408">
        <v>19.3</v>
      </c>
      <c r="K408">
        <v>7</v>
      </c>
      <c r="L408">
        <v>2023</v>
      </c>
      <c r="M408">
        <v>30025</v>
      </c>
      <c r="N408">
        <v>1</v>
      </c>
      <c r="O408">
        <v>1</v>
      </c>
      <c r="P408">
        <v>4.42</v>
      </c>
    </row>
    <row r="409" spans="1:16" x14ac:dyDescent="0.3">
      <c r="A409">
        <v>1284</v>
      </c>
      <c r="B409" t="s">
        <v>83</v>
      </c>
      <c r="C409" t="s">
        <v>97</v>
      </c>
      <c r="D409" t="s">
        <v>85</v>
      </c>
      <c r="E409" t="s">
        <v>86</v>
      </c>
      <c r="F409" t="s">
        <v>87</v>
      </c>
      <c r="G409" t="s">
        <v>88</v>
      </c>
      <c r="H409">
        <v>1199</v>
      </c>
      <c r="I409">
        <v>87</v>
      </c>
      <c r="J409">
        <v>19.3</v>
      </c>
      <c r="K409">
        <v>7</v>
      </c>
      <c r="L409">
        <v>2023</v>
      </c>
      <c r="M409">
        <v>50427</v>
      </c>
      <c r="N409">
        <v>2</v>
      </c>
      <c r="O409">
        <v>0</v>
      </c>
      <c r="P409">
        <v>4.45</v>
      </c>
    </row>
    <row r="410" spans="1:16" x14ac:dyDescent="0.3">
      <c r="A410">
        <v>1307</v>
      </c>
      <c r="B410" t="s">
        <v>83</v>
      </c>
      <c r="C410" t="s">
        <v>97</v>
      </c>
      <c r="D410" t="s">
        <v>85</v>
      </c>
      <c r="E410" t="s">
        <v>86</v>
      </c>
      <c r="F410" t="s">
        <v>87</v>
      </c>
      <c r="G410" t="s">
        <v>88</v>
      </c>
      <c r="H410">
        <v>1199</v>
      </c>
      <c r="I410">
        <v>87</v>
      </c>
      <c r="J410">
        <v>19.3</v>
      </c>
      <c r="K410">
        <v>7</v>
      </c>
      <c r="L410">
        <v>2023</v>
      </c>
      <c r="M410">
        <v>33839</v>
      </c>
      <c r="N410">
        <v>2</v>
      </c>
      <c r="O410">
        <v>0</v>
      </c>
      <c r="P410">
        <v>4.46</v>
      </c>
    </row>
    <row r="411" spans="1:16" x14ac:dyDescent="0.3">
      <c r="A411">
        <v>1357</v>
      </c>
      <c r="B411" t="s">
        <v>83</v>
      </c>
      <c r="C411" t="s">
        <v>97</v>
      </c>
      <c r="D411" t="s">
        <v>85</v>
      </c>
      <c r="E411" t="s">
        <v>86</v>
      </c>
      <c r="F411" t="s">
        <v>87</v>
      </c>
      <c r="G411" t="s">
        <v>88</v>
      </c>
      <c r="H411">
        <v>1199</v>
      </c>
      <c r="I411">
        <v>87</v>
      </c>
      <c r="J411">
        <v>19.3</v>
      </c>
      <c r="K411">
        <v>7</v>
      </c>
      <c r="L411">
        <v>2023</v>
      </c>
      <c r="M411">
        <v>56762</v>
      </c>
      <c r="N411">
        <v>1</v>
      </c>
      <c r="O411">
        <v>0</v>
      </c>
      <c r="P411">
        <v>4.46</v>
      </c>
    </row>
    <row r="412" spans="1:16" x14ac:dyDescent="0.3">
      <c r="A412">
        <v>1227</v>
      </c>
      <c r="B412" t="s">
        <v>83</v>
      </c>
      <c r="C412" t="s">
        <v>97</v>
      </c>
      <c r="D412" t="s">
        <v>85</v>
      </c>
      <c r="E412" t="s">
        <v>86</v>
      </c>
      <c r="F412" t="s">
        <v>87</v>
      </c>
      <c r="G412" t="s">
        <v>88</v>
      </c>
      <c r="H412">
        <v>1199</v>
      </c>
      <c r="I412">
        <v>87</v>
      </c>
      <c r="J412">
        <v>19.3</v>
      </c>
      <c r="K412">
        <v>7</v>
      </c>
      <c r="L412">
        <v>2023</v>
      </c>
      <c r="M412">
        <v>65706</v>
      </c>
      <c r="N412">
        <v>2</v>
      </c>
      <c r="O412">
        <v>0</v>
      </c>
      <c r="P412">
        <v>4.54</v>
      </c>
    </row>
    <row r="413" spans="1:16" x14ac:dyDescent="0.3">
      <c r="A413">
        <v>1353</v>
      </c>
      <c r="B413" t="s">
        <v>83</v>
      </c>
      <c r="C413" t="s">
        <v>97</v>
      </c>
      <c r="D413" t="s">
        <v>85</v>
      </c>
      <c r="E413" t="s">
        <v>86</v>
      </c>
      <c r="F413" t="s">
        <v>87</v>
      </c>
      <c r="G413" t="s">
        <v>88</v>
      </c>
      <c r="H413">
        <v>1199</v>
      </c>
      <c r="I413">
        <v>87</v>
      </c>
      <c r="J413">
        <v>19.3</v>
      </c>
      <c r="K413">
        <v>7</v>
      </c>
      <c r="L413">
        <v>2023</v>
      </c>
      <c r="M413">
        <v>69609</v>
      </c>
      <c r="N413">
        <v>1</v>
      </c>
      <c r="O413">
        <v>0</v>
      </c>
      <c r="P413">
        <v>4.57</v>
      </c>
    </row>
    <row r="414" spans="1:16" x14ac:dyDescent="0.3">
      <c r="A414">
        <v>1287</v>
      </c>
      <c r="B414" t="s">
        <v>83</v>
      </c>
      <c r="C414" t="s">
        <v>97</v>
      </c>
      <c r="D414" t="s">
        <v>85</v>
      </c>
      <c r="E414" t="s">
        <v>86</v>
      </c>
      <c r="F414" t="s">
        <v>87</v>
      </c>
      <c r="G414" t="s">
        <v>88</v>
      </c>
      <c r="H414">
        <v>1199</v>
      </c>
      <c r="I414">
        <v>87</v>
      </c>
      <c r="J414">
        <v>19.3</v>
      </c>
      <c r="K414">
        <v>7</v>
      </c>
      <c r="L414">
        <v>2023</v>
      </c>
      <c r="M414">
        <v>61106</v>
      </c>
      <c r="N414">
        <v>1</v>
      </c>
      <c r="O414">
        <v>0</v>
      </c>
      <c r="P414">
        <v>4.58</v>
      </c>
    </row>
    <row r="415" spans="1:16" x14ac:dyDescent="0.3">
      <c r="A415">
        <v>1292</v>
      </c>
      <c r="B415" t="s">
        <v>83</v>
      </c>
      <c r="C415" t="s">
        <v>97</v>
      </c>
      <c r="D415" t="s">
        <v>85</v>
      </c>
      <c r="E415" t="s">
        <v>86</v>
      </c>
      <c r="F415" t="s">
        <v>87</v>
      </c>
      <c r="G415" t="s">
        <v>88</v>
      </c>
      <c r="H415">
        <v>1199</v>
      </c>
      <c r="I415">
        <v>87</v>
      </c>
      <c r="J415">
        <v>19.3</v>
      </c>
      <c r="K415">
        <v>7</v>
      </c>
      <c r="L415">
        <v>2023</v>
      </c>
      <c r="M415">
        <v>68689</v>
      </c>
      <c r="N415">
        <v>2</v>
      </c>
      <c r="O415">
        <v>0</v>
      </c>
      <c r="P415">
        <v>4.5999999999999996</v>
      </c>
    </row>
    <row r="416" spans="1:16" x14ac:dyDescent="0.3">
      <c r="A416">
        <v>1362</v>
      </c>
      <c r="B416" t="s">
        <v>83</v>
      </c>
      <c r="C416" t="s">
        <v>97</v>
      </c>
      <c r="D416" t="s">
        <v>85</v>
      </c>
      <c r="E416" t="s">
        <v>86</v>
      </c>
      <c r="F416" t="s">
        <v>87</v>
      </c>
      <c r="G416" t="s">
        <v>88</v>
      </c>
      <c r="H416">
        <v>1199</v>
      </c>
      <c r="I416">
        <v>87</v>
      </c>
      <c r="J416">
        <v>19.3</v>
      </c>
      <c r="K416">
        <v>7</v>
      </c>
      <c r="L416">
        <v>2023</v>
      </c>
      <c r="M416">
        <v>47107</v>
      </c>
      <c r="N416">
        <v>1</v>
      </c>
      <c r="O416">
        <v>0</v>
      </c>
      <c r="P416">
        <v>4.66</v>
      </c>
    </row>
    <row r="417" spans="1:16" x14ac:dyDescent="0.3">
      <c r="A417">
        <v>1244</v>
      </c>
      <c r="B417" t="s">
        <v>83</v>
      </c>
      <c r="C417" t="s">
        <v>97</v>
      </c>
      <c r="D417" t="s">
        <v>85</v>
      </c>
      <c r="E417" t="s">
        <v>86</v>
      </c>
      <c r="F417" t="s">
        <v>87</v>
      </c>
      <c r="G417" t="s">
        <v>88</v>
      </c>
      <c r="H417">
        <v>1199</v>
      </c>
      <c r="I417">
        <v>87</v>
      </c>
      <c r="J417">
        <v>19.3</v>
      </c>
      <c r="K417">
        <v>7</v>
      </c>
      <c r="L417">
        <v>2023</v>
      </c>
      <c r="M417">
        <v>54719</v>
      </c>
      <c r="N417">
        <v>1</v>
      </c>
      <c r="O417">
        <v>0</v>
      </c>
      <c r="P417">
        <v>4.67</v>
      </c>
    </row>
    <row r="418" spans="1:16" x14ac:dyDescent="0.3">
      <c r="A418">
        <v>1295</v>
      </c>
      <c r="B418" t="s">
        <v>83</v>
      </c>
      <c r="C418" t="s">
        <v>97</v>
      </c>
      <c r="D418" t="s">
        <v>85</v>
      </c>
      <c r="E418" t="s">
        <v>86</v>
      </c>
      <c r="F418" t="s">
        <v>87</v>
      </c>
      <c r="G418" t="s">
        <v>88</v>
      </c>
      <c r="H418">
        <v>1199</v>
      </c>
      <c r="I418">
        <v>87</v>
      </c>
      <c r="J418">
        <v>19.3</v>
      </c>
      <c r="K418">
        <v>7</v>
      </c>
      <c r="L418">
        <v>2023</v>
      </c>
      <c r="M418">
        <v>66438</v>
      </c>
      <c r="N418">
        <v>1</v>
      </c>
      <c r="O418">
        <v>0</v>
      </c>
      <c r="P418">
        <v>4.71</v>
      </c>
    </row>
    <row r="419" spans="1:16" x14ac:dyDescent="0.3">
      <c r="A419">
        <v>1226</v>
      </c>
      <c r="B419" t="s">
        <v>83</v>
      </c>
      <c r="C419" t="s">
        <v>97</v>
      </c>
      <c r="D419" t="s">
        <v>85</v>
      </c>
      <c r="E419" t="s">
        <v>86</v>
      </c>
      <c r="F419" t="s">
        <v>87</v>
      </c>
      <c r="G419" t="s">
        <v>88</v>
      </c>
      <c r="H419">
        <v>1199</v>
      </c>
      <c r="I419">
        <v>87</v>
      </c>
      <c r="J419">
        <v>19.3</v>
      </c>
      <c r="K419">
        <v>7</v>
      </c>
      <c r="L419">
        <v>2023</v>
      </c>
      <c r="M419">
        <v>58558</v>
      </c>
      <c r="N419">
        <v>1</v>
      </c>
      <c r="O419">
        <v>0</v>
      </c>
      <c r="P419">
        <v>4.72</v>
      </c>
    </row>
    <row r="420" spans="1:16" x14ac:dyDescent="0.3">
      <c r="A420">
        <v>1264</v>
      </c>
      <c r="B420" t="s">
        <v>83</v>
      </c>
      <c r="C420" t="s">
        <v>97</v>
      </c>
      <c r="D420" t="s">
        <v>85</v>
      </c>
      <c r="E420" t="s">
        <v>86</v>
      </c>
      <c r="F420" t="s">
        <v>87</v>
      </c>
      <c r="G420" t="s">
        <v>88</v>
      </c>
      <c r="H420">
        <v>1199</v>
      </c>
      <c r="I420">
        <v>87</v>
      </c>
      <c r="J420">
        <v>19.3</v>
      </c>
      <c r="K420">
        <v>7</v>
      </c>
      <c r="L420">
        <v>2023</v>
      </c>
      <c r="M420">
        <v>31616</v>
      </c>
      <c r="N420">
        <v>1</v>
      </c>
      <c r="O420">
        <v>0</v>
      </c>
      <c r="P420">
        <v>4.74</v>
      </c>
    </row>
    <row r="421" spans="1:16" x14ac:dyDescent="0.3">
      <c r="A421">
        <v>1299</v>
      </c>
      <c r="B421" t="s">
        <v>83</v>
      </c>
      <c r="C421" t="s">
        <v>97</v>
      </c>
      <c r="D421" t="s">
        <v>85</v>
      </c>
      <c r="E421" t="s">
        <v>86</v>
      </c>
      <c r="F421" t="s">
        <v>87</v>
      </c>
      <c r="G421" t="s">
        <v>88</v>
      </c>
      <c r="H421">
        <v>1199</v>
      </c>
      <c r="I421">
        <v>87</v>
      </c>
      <c r="J421">
        <v>19.3</v>
      </c>
      <c r="K421">
        <v>7</v>
      </c>
      <c r="L421">
        <v>2023</v>
      </c>
      <c r="M421">
        <v>59983</v>
      </c>
      <c r="N421">
        <v>1</v>
      </c>
      <c r="O421">
        <v>0</v>
      </c>
      <c r="P421">
        <v>4.74</v>
      </c>
    </row>
    <row r="422" spans="1:16" x14ac:dyDescent="0.3">
      <c r="A422">
        <v>1240</v>
      </c>
      <c r="B422" t="s">
        <v>83</v>
      </c>
      <c r="C422" t="s">
        <v>97</v>
      </c>
      <c r="D422" t="s">
        <v>85</v>
      </c>
      <c r="E422" t="s">
        <v>86</v>
      </c>
      <c r="F422" t="s">
        <v>87</v>
      </c>
      <c r="G422" t="s">
        <v>88</v>
      </c>
      <c r="H422">
        <v>1199</v>
      </c>
      <c r="I422">
        <v>87</v>
      </c>
      <c r="J422">
        <v>19.3</v>
      </c>
      <c r="K422">
        <v>7</v>
      </c>
      <c r="L422">
        <v>2023</v>
      </c>
      <c r="M422">
        <v>34395</v>
      </c>
      <c r="N422">
        <v>1</v>
      </c>
      <c r="O422">
        <v>0</v>
      </c>
      <c r="P422">
        <v>4.7699999999999996</v>
      </c>
    </row>
    <row r="423" spans="1:16" x14ac:dyDescent="0.3">
      <c r="A423">
        <v>1312</v>
      </c>
      <c r="B423" t="s">
        <v>83</v>
      </c>
      <c r="C423" t="s">
        <v>97</v>
      </c>
      <c r="D423" t="s">
        <v>85</v>
      </c>
      <c r="E423" t="s">
        <v>86</v>
      </c>
      <c r="F423" t="s">
        <v>87</v>
      </c>
      <c r="G423" t="s">
        <v>88</v>
      </c>
      <c r="H423">
        <v>1199</v>
      </c>
      <c r="I423">
        <v>87</v>
      </c>
      <c r="J423">
        <v>19.3</v>
      </c>
      <c r="K423">
        <v>7</v>
      </c>
      <c r="L423">
        <v>2023</v>
      </c>
      <c r="M423">
        <v>65314</v>
      </c>
      <c r="N423">
        <v>1</v>
      </c>
      <c r="O423">
        <v>0</v>
      </c>
      <c r="P423">
        <v>4.82</v>
      </c>
    </row>
    <row r="424" spans="1:16" x14ac:dyDescent="0.3">
      <c r="A424">
        <v>1320</v>
      </c>
      <c r="B424" t="s">
        <v>83</v>
      </c>
      <c r="C424" t="s">
        <v>97</v>
      </c>
      <c r="D424" t="s">
        <v>85</v>
      </c>
      <c r="E424" t="s">
        <v>86</v>
      </c>
      <c r="F424" t="s">
        <v>87</v>
      </c>
      <c r="G424" t="s">
        <v>88</v>
      </c>
      <c r="H424">
        <v>1199</v>
      </c>
      <c r="I424">
        <v>87</v>
      </c>
      <c r="J424">
        <v>19.3</v>
      </c>
      <c r="K424">
        <v>7</v>
      </c>
      <c r="L424">
        <v>2023</v>
      </c>
      <c r="M424">
        <v>29311</v>
      </c>
      <c r="N424">
        <v>2</v>
      </c>
      <c r="O424">
        <v>0</v>
      </c>
      <c r="P424">
        <v>4.8499999999999996</v>
      </c>
    </row>
    <row r="425" spans="1:16" x14ac:dyDescent="0.3">
      <c r="A425">
        <v>1255</v>
      </c>
      <c r="B425" t="s">
        <v>83</v>
      </c>
      <c r="C425" t="s">
        <v>97</v>
      </c>
      <c r="D425" t="s">
        <v>85</v>
      </c>
      <c r="E425" t="s">
        <v>86</v>
      </c>
      <c r="F425" t="s">
        <v>87</v>
      </c>
      <c r="G425" t="s">
        <v>88</v>
      </c>
      <c r="H425">
        <v>1199</v>
      </c>
      <c r="I425">
        <v>87</v>
      </c>
      <c r="J425">
        <v>19.3</v>
      </c>
      <c r="K425">
        <v>7</v>
      </c>
      <c r="L425">
        <v>2023</v>
      </c>
      <c r="M425">
        <v>48295</v>
      </c>
      <c r="N425">
        <v>1</v>
      </c>
      <c r="O425">
        <v>0</v>
      </c>
      <c r="P425">
        <v>4.92</v>
      </c>
    </row>
    <row r="426" spans="1:16" x14ac:dyDescent="0.3">
      <c r="A426">
        <v>1201</v>
      </c>
      <c r="B426" t="s">
        <v>83</v>
      </c>
      <c r="C426" t="s">
        <v>97</v>
      </c>
      <c r="D426" t="s">
        <v>85</v>
      </c>
      <c r="E426" t="s">
        <v>86</v>
      </c>
      <c r="F426" t="s">
        <v>87</v>
      </c>
      <c r="G426" t="s">
        <v>88</v>
      </c>
      <c r="H426">
        <v>1199</v>
      </c>
      <c r="I426">
        <v>87</v>
      </c>
      <c r="J426">
        <v>19.3</v>
      </c>
      <c r="K426">
        <v>7</v>
      </c>
      <c r="L426">
        <v>2023</v>
      </c>
      <c r="M426">
        <v>49276</v>
      </c>
      <c r="N426">
        <v>1</v>
      </c>
      <c r="O426">
        <v>0</v>
      </c>
      <c r="P426">
        <v>4.9400000000000004</v>
      </c>
    </row>
    <row r="427" spans="1:16" x14ac:dyDescent="0.3">
      <c r="A427">
        <v>1397</v>
      </c>
      <c r="B427" t="s">
        <v>83</v>
      </c>
      <c r="C427" t="s">
        <v>97</v>
      </c>
      <c r="D427" t="s">
        <v>85</v>
      </c>
      <c r="E427" t="s">
        <v>86</v>
      </c>
      <c r="F427" t="s">
        <v>87</v>
      </c>
      <c r="G427" t="s">
        <v>88</v>
      </c>
      <c r="H427">
        <v>1199</v>
      </c>
      <c r="I427">
        <v>87</v>
      </c>
      <c r="J427">
        <v>19.3</v>
      </c>
      <c r="K427">
        <v>7</v>
      </c>
      <c r="L427">
        <v>2023</v>
      </c>
      <c r="M427">
        <v>48680</v>
      </c>
      <c r="N427">
        <v>1</v>
      </c>
      <c r="O427">
        <v>0</v>
      </c>
      <c r="P427">
        <v>5.14</v>
      </c>
    </row>
    <row r="428" spans="1:16" x14ac:dyDescent="0.3">
      <c r="A428">
        <v>1223</v>
      </c>
      <c r="B428" t="s">
        <v>83</v>
      </c>
      <c r="C428" t="s">
        <v>97</v>
      </c>
      <c r="D428" t="s">
        <v>85</v>
      </c>
      <c r="E428" t="s">
        <v>86</v>
      </c>
      <c r="F428" t="s">
        <v>87</v>
      </c>
      <c r="G428" t="s">
        <v>88</v>
      </c>
      <c r="H428">
        <v>1199</v>
      </c>
      <c r="I428">
        <v>87</v>
      </c>
      <c r="J428">
        <v>19.3</v>
      </c>
      <c r="K428">
        <v>7</v>
      </c>
      <c r="L428">
        <v>2023</v>
      </c>
      <c r="M428">
        <v>67475</v>
      </c>
      <c r="N428">
        <v>1</v>
      </c>
      <c r="O428">
        <v>0</v>
      </c>
      <c r="P428">
        <v>5.15</v>
      </c>
    </row>
    <row r="429" spans="1:16" x14ac:dyDescent="0.3">
      <c r="A429">
        <v>1367</v>
      </c>
      <c r="B429" t="s">
        <v>83</v>
      </c>
      <c r="C429" t="s">
        <v>97</v>
      </c>
      <c r="D429" t="s">
        <v>85</v>
      </c>
      <c r="E429" t="s">
        <v>86</v>
      </c>
      <c r="F429" t="s">
        <v>87</v>
      </c>
      <c r="G429" t="s">
        <v>88</v>
      </c>
      <c r="H429">
        <v>1199</v>
      </c>
      <c r="I429">
        <v>87</v>
      </c>
      <c r="J429">
        <v>19.3</v>
      </c>
      <c r="K429">
        <v>7</v>
      </c>
      <c r="L429">
        <v>2023</v>
      </c>
      <c r="M429">
        <v>30336</v>
      </c>
      <c r="N429">
        <v>1</v>
      </c>
      <c r="O429">
        <v>0</v>
      </c>
      <c r="P429">
        <v>5.15</v>
      </c>
    </row>
    <row r="430" spans="1:16" x14ac:dyDescent="0.3">
      <c r="A430">
        <v>1324</v>
      </c>
      <c r="B430" t="s">
        <v>83</v>
      </c>
      <c r="C430" t="s">
        <v>97</v>
      </c>
      <c r="D430" t="s">
        <v>85</v>
      </c>
      <c r="E430" t="s">
        <v>86</v>
      </c>
      <c r="F430" t="s">
        <v>87</v>
      </c>
      <c r="G430" t="s">
        <v>88</v>
      </c>
      <c r="H430">
        <v>1199</v>
      </c>
      <c r="I430">
        <v>87</v>
      </c>
      <c r="J430">
        <v>19.3</v>
      </c>
      <c r="K430">
        <v>7</v>
      </c>
      <c r="L430">
        <v>2023</v>
      </c>
      <c r="M430">
        <v>44732</v>
      </c>
      <c r="N430">
        <v>1</v>
      </c>
      <c r="O430">
        <v>0</v>
      </c>
      <c r="P430">
        <v>5.17</v>
      </c>
    </row>
    <row r="431" spans="1:16" x14ac:dyDescent="0.3">
      <c r="A431">
        <v>1322</v>
      </c>
      <c r="B431" t="s">
        <v>83</v>
      </c>
      <c r="C431" t="s">
        <v>97</v>
      </c>
      <c r="D431" t="s">
        <v>85</v>
      </c>
      <c r="E431" t="s">
        <v>86</v>
      </c>
      <c r="F431" t="s">
        <v>87</v>
      </c>
      <c r="G431" t="s">
        <v>88</v>
      </c>
      <c r="H431">
        <v>1199</v>
      </c>
      <c r="I431">
        <v>87</v>
      </c>
      <c r="J431">
        <v>19.3</v>
      </c>
      <c r="K431">
        <v>7</v>
      </c>
      <c r="L431">
        <v>2023</v>
      </c>
      <c r="M431">
        <v>55416</v>
      </c>
      <c r="N431">
        <v>1</v>
      </c>
      <c r="O431">
        <v>0</v>
      </c>
      <c r="P431">
        <v>5.19</v>
      </c>
    </row>
    <row r="432" spans="1:16" x14ac:dyDescent="0.3">
      <c r="A432">
        <v>1356</v>
      </c>
      <c r="B432" t="s">
        <v>83</v>
      </c>
      <c r="C432" t="s">
        <v>97</v>
      </c>
      <c r="D432" t="s">
        <v>85</v>
      </c>
      <c r="E432" t="s">
        <v>86</v>
      </c>
      <c r="F432" t="s">
        <v>87</v>
      </c>
      <c r="G432" t="s">
        <v>88</v>
      </c>
      <c r="H432">
        <v>1199</v>
      </c>
      <c r="I432">
        <v>87</v>
      </c>
      <c r="J432">
        <v>19.3</v>
      </c>
      <c r="K432">
        <v>7</v>
      </c>
      <c r="L432">
        <v>2023</v>
      </c>
      <c r="M432">
        <v>31915</v>
      </c>
      <c r="N432">
        <v>1</v>
      </c>
      <c r="O432">
        <v>0</v>
      </c>
      <c r="P432">
        <v>5.33</v>
      </c>
    </row>
    <row r="433" spans="1:16" x14ac:dyDescent="0.3">
      <c r="A433">
        <v>1222</v>
      </c>
      <c r="B433" t="s">
        <v>83</v>
      </c>
      <c r="C433" t="s">
        <v>97</v>
      </c>
      <c r="D433" t="s">
        <v>85</v>
      </c>
      <c r="E433" t="s">
        <v>86</v>
      </c>
      <c r="F433" t="s">
        <v>87</v>
      </c>
      <c r="G433" t="s">
        <v>88</v>
      </c>
      <c r="H433">
        <v>1199</v>
      </c>
      <c r="I433">
        <v>87</v>
      </c>
      <c r="J433">
        <v>19.3</v>
      </c>
      <c r="K433">
        <v>7</v>
      </c>
      <c r="L433">
        <v>2023</v>
      </c>
      <c r="M433">
        <v>32287</v>
      </c>
      <c r="N433">
        <v>1</v>
      </c>
      <c r="O433">
        <v>0</v>
      </c>
      <c r="P433">
        <v>5.39</v>
      </c>
    </row>
    <row r="434" spans="1:16" x14ac:dyDescent="0.3">
      <c r="A434">
        <v>1540</v>
      </c>
      <c r="B434" t="s">
        <v>83</v>
      </c>
      <c r="C434" t="s">
        <v>97</v>
      </c>
      <c r="D434" t="s">
        <v>98</v>
      </c>
      <c r="E434" t="s">
        <v>86</v>
      </c>
      <c r="F434" t="s">
        <v>91</v>
      </c>
      <c r="G434" t="s">
        <v>88</v>
      </c>
      <c r="H434">
        <v>1199</v>
      </c>
      <c r="I434">
        <v>87</v>
      </c>
      <c r="J434">
        <v>18.5</v>
      </c>
      <c r="K434">
        <v>10</v>
      </c>
      <c r="L434">
        <v>2024</v>
      </c>
      <c r="M434">
        <v>27801</v>
      </c>
      <c r="N434">
        <v>2</v>
      </c>
      <c r="O434">
        <v>1</v>
      </c>
      <c r="P434">
        <v>6.95</v>
      </c>
    </row>
    <row r="435" spans="1:16" x14ac:dyDescent="0.3">
      <c r="A435">
        <v>1577</v>
      </c>
      <c r="B435" t="s">
        <v>83</v>
      </c>
      <c r="C435" t="s">
        <v>97</v>
      </c>
      <c r="D435" t="s">
        <v>98</v>
      </c>
      <c r="E435" t="s">
        <v>86</v>
      </c>
      <c r="F435" t="s">
        <v>91</v>
      </c>
      <c r="G435" t="s">
        <v>88</v>
      </c>
      <c r="H435">
        <v>1199</v>
      </c>
      <c r="I435">
        <v>87</v>
      </c>
      <c r="J435">
        <v>18.5</v>
      </c>
      <c r="K435">
        <v>10</v>
      </c>
      <c r="L435">
        <v>2024</v>
      </c>
      <c r="M435">
        <v>25664</v>
      </c>
      <c r="N435">
        <v>1</v>
      </c>
      <c r="O435">
        <v>1</v>
      </c>
      <c r="P435">
        <v>6.99</v>
      </c>
    </row>
    <row r="436" spans="1:16" x14ac:dyDescent="0.3">
      <c r="A436">
        <v>1571</v>
      </c>
      <c r="B436" t="s">
        <v>83</v>
      </c>
      <c r="C436" t="s">
        <v>97</v>
      </c>
      <c r="D436" t="s">
        <v>98</v>
      </c>
      <c r="E436" t="s">
        <v>86</v>
      </c>
      <c r="F436" t="s">
        <v>91</v>
      </c>
      <c r="G436" t="s">
        <v>88</v>
      </c>
      <c r="H436">
        <v>1199</v>
      </c>
      <c r="I436">
        <v>87</v>
      </c>
      <c r="J436">
        <v>18.5</v>
      </c>
      <c r="K436">
        <v>10</v>
      </c>
      <c r="L436">
        <v>2024</v>
      </c>
      <c r="M436">
        <v>21631</v>
      </c>
      <c r="N436">
        <v>1</v>
      </c>
      <c r="O436">
        <v>1</v>
      </c>
      <c r="P436">
        <v>7.08</v>
      </c>
    </row>
    <row r="437" spans="1:16" x14ac:dyDescent="0.3">
      <c r="A437">
        <v>1404</v>
      </c>
      <c r="B437" t="s">
        <v>83</v>
      </c>
      <c r="C437" t="s">
        <v>97</v>
      </c>
      <c r="D437" t="s">
        <v>98</v>
      </c>
      <c r="E437" t="s">
        <v>86</v>
      </c>
      <c r="F437" t="s">
        <v>91</v>
      </c>
      <c r="G437" t="s">
        <v>88</v>
      </c>
      <c r="H437">
        <v>1199</v>
      </c>
      <c r="I437">
        <v>87</v>
      </c>
      <c r="J437">
        <v>18.5</v>
      </c>
      <c r="K437">
        <v>10</v>
      </c>
      <c r="L437">
        <v>2024</v>
      </c>
      <c r="M437">
        <v>42129</v>
      </c>
      <c r="N437">
        <v>2</v>
      </c>
      <c r="O437">
        <v>0</v>
      </c>
      <c r="P437">
        <v>7.11</v>
      </c>
    </row>
    <row r="438" spans="1:16" x14ac:dyDescent="0.3">
      <c r="A438">
        <v>1515</v>
      </c>
      <c r="B438" t="s">
        <v>83</v>
      </c>
      <c r="C438" t="s">
        <v>97</v>
      </c>
      <c r="D438" t="s">
        <v>98</v>
      </c>
      <c r="E438" t="s">
        <v>86</v>
      </c>
      <c r="F438" t="s">
        <v>91</v>
      </c>
      <c r="G438" t="s">
        <v>88</v>
      </c>
      <c r="H438">
        <v>1199</v>
      </c>
      <c r="I438">
        <v>87</v>
      </c>
      <c r="J438">
        <v>18.5</v>
      </c>
      <c r="K438">
        <v>10</v>
      </c>
      <c r="L438">
        <v>2024</v>
      </c>
      <c r="M438">
        <v>45786</v>
      </c>
      <c r="N438">
        <v>2</v>
      </c>
      <c r="O438">
        <v>0</v>
      </c>
      <c r="P438">
        <v>7.12</v>
      </c>
    </row>
    <row r="439" spans="1:16" x14ac:dyDescent="0.3">
      <c r="A439">
        <v>1414</v>
      </c>
      <c r="B439" t="s">
        <v>83</v>
      </c>
      <c r="C439" t="s">
        <v>97</v>
      </c>
      <c r="D439" t="s">
        <v>98</v>
      </c>
      <c r="E439" t="s">
        <v>86</v>
      </c>
      <c r="F439" t="s">
        <v>91</v>
      </c>
      <c r="G439" t="s">
        <v>88</v>
      </c>
      <c r="H439">
        <v>1199</v>
      </c>
      <c r="I439">
        <v>87</v>
      </c>
      <c r="J439">
        <v>18.5</v>
      </c>
      <c r="K439">
        <v>10</v>
      </c>
      <c r="L439">
        <v>2024</v>
      </c>
      <c r="M439">
        <v>49646</v>
      </c>
      <c r="N439">
        <v>1</v>
      </c>
      <c r="O439">
        <v>0</v>
      </c>
      <c r="P439">
        <v>7.41</v>
      </c>
    </row>
    <row r="440" spans="1:16" x14ac:dyDescent="0.3">
      <c r="A440">
        <v>1572</v>
      </c>
      <c r="B440" t="s">
        <v>83</v>
      </c>
      <c r="C440" t="s">
        <v>97</v>
      </c>
      <c r="D440" t="s">
        <v>98</v>
      </c>
      <c r="E440" t="s">
        <v>86</v>
      </c>
      <c r="F440" t="s">
        <v>91</v>
      </c>
      <c r="G440" t="s">
        <v>88</v>
      </c>
      <c r="H440">
        <v>1199</v>
      </c>
      <c r="I440">
        <v>87</v>
      </c>
      <c r="J440">
        <v>18.5</v>
      </c>
      <c r="K440">
        <v>10</v>
      </c>
      <c r="L440">
        <v>2024</v>
      </c>
      <c r="M440">
        <v>24838</v>
      </c>
      <c r="N440">
        <v>2</v>
      </c>
      <c r="O440">
        <v>0</v>
      </c>
      <c r="P440">
        <v>7.42</v>
      </c>
    </row>
    <row r="441" spans="1:16" x14ac:dyDescent="0.3">
      <c r="A441">
        <v>1435</v>
      </c>
      <c r="B441" t="s">
        <v>83</v>
      </c>
      <c r="C441" t="s">
        <v>97</v>
      </c>
      <c r="D441" t="s">
        <v>98</v>
      </c>
      <c r="E441" t="s">
        <v>86</v>
      </c>
      <c r="F441" t="s">
        <v>91</v>
      </c>
      <c r="G441" t="s">
        <v>88</v>
      </c>
      <c r="H441">
        <v>1199</v>
      </c>
      <c r="I441">
        <v>87</v>
      </c>
      <c r="J441">
        <v>18.5</v>
      </c>
      <c r="K441">
        <v>10</v>
      </c>
      <c r="L441">
        <v>2024</v>
      </c>
      <c r="M441">
        <v>25830</v>
      </c>
      <c r="N441">
        <v>2</v>
      </c>
      <c r="O441">
        <v>0</v>
      </c>
      <c r="P441">
        <v>7.52</v>
      </c>
    </row>
    <row r="442" spans="1:16" x14ac:dyDescent="0.3">
      <c r="A442">
        <v>1502</v>
      </c>
      <c r="B442" t="s">
        <v>83</v>
      </c>
      <c r="C442" t="s">
        <v>97</v>
      </c>
      <c r="D442" t="s">
        <v>98</v>
      </c>
      <c r="E442" t="s">
        <v>86</v>
      </c>
      <c r="F442" t="s">
        <v>91</v>
      </c>
      <c r="G442" t="s">
        <v>88</v>
      </c>
      <c r="H442">
        <v>1199</v>
      </c>
      <c r="I442">
        <v>87</v>
      </c>
      <c r="J442">
        <v>18.5</v>
      </c>
      <c r="K442">
        <v>10</v>
      </c>
      <c r="L442">
        <v>2024</v>
      </c>
      <c r="M442">
        <v>28079</v>
      </c>
      <c r="N442">
        <v>1</v>
      </c>
      <c r="O442">
        <v>1</v>
      </c>
      <c r="P442">
        <v>7.58</v>
      </c>
    </row>
    <row r="443" spans="1:16" x14ac:dyDescent="0.3">
      <c r="A443">
        <v>1474</v>
      </c>
      <c r="B443" t="s">
        <v>83</v>
      </c>
      <c r="C443" t="s">
        <v>97</v>
      </c>
      <c r="D443" t="s">
        <v>98</v>
      </c>
      <c r="E443" t="s">
        <v>86</v>
      </c>
      <c r="F443" t="s">
        <v>91</v>
      </c>
      <c r="G443" t="s">
        <v>88</v>
      </c>
      <c r="H443">
        <v>1199</v>
      </c>
      <c r="I443">
        <v>87</v>
      </c>
      <c r="J443">
        <v>18.5</v>
      </c>
      <c r="K443">
        <v>10</v>
      </c>
      <c r="L443">
        <v>2024</v>
      </c>
      <c r="M443">
        <v>48419</v>
      </c>
      <c r="N443">
        <v>1</v>
      </c>
      <c r="O443">
        <v>0</v>
      </c>
      <c r="P443">
        <v>7.59</v>
      </c>
    </row>
    <row r="444" spans="1:16" x14ac:dyDescent="0.3">
      <c r="A444">
        <v>1538</v>
      </c>
      <c r="B444" t="s">
        <v>83</v>
      </c>
      <c r="C444" t="s">
        <v>97</v>
      </c>
      <c r="D444" t="s">
        <v>98</v>
      </c>
      <c r="E444" t="s">
        <v>86</v>
      </c>
      <c r="F444" t="s">
        <v>91</v>
      </c>
      <c r="G444" t="s">
        <v>88</v>
      </c>
      <c r="H444">
        <v>1199</v>
      </c>
      <c r="I444">
        <v>87</v>
      </c>
      <c r="J444">
        <v>18.5</v>
      </c>
      <c r="K444">
        <v>10</v>
      </c>
      <c r="L444">
        <v>2024</v>
      </c>
      <c r="M444">
        <v>48786</v>
      </c>
      <c r="N444">
        <v>1</v>
      </c>
      <c r="O444">
        <v>0</v>
      </c>
      <c r="P444">
        <v>7.63</v>
      </c>
    </row>
    <row r="445" spans="1:16" x14ac:dyDescent="0.3">
      <c r="A445">
        <v>1582</v>
      </c>
      <c r="B445" t="s">
        <v>83</v>
      </c>
      <c r="C445" t="s">
        <v>97</v>
      </c>
      <c r="D445" t="s">
        <v>98</v>
      </c>
      <c r="E445" t="s">
        <v>86</v>
      </c>
      <c r="F445" t="s">
        <v>91</v>
      </c>
      <c r="G445" t="s">
        <v>88</v>
      </c>
      <c r="H445">
        <v>1199</v>
      </c>
      <c r="I445">
        <v>87</v>
      </c>
      <c r="J445">
        <v>18.5</v>
      </c>
      <c r="K445">
        <v>10</v>
      </c>
      <c r="L445">
        <v>2024</v>
      </c>
      <c r="M445">
        <v>31428</v>
      </c>
      <c r="N445">
        <v>1</v>
      </c>
      <c r="O445">
        <v>0</v>
      </c>
      <c r="P445">
        <v>7.71</v>
      </c>
    </row>
    <row r="446" spans="1:16" x14ac:dyDescent="0.3">
      <c r="A446">
        <v>1496</v>
      </c>
      <c r="B446" t="s">
        <v>83</v>
      </c>
      <c r="C446" t="s">
        <v>97</v>
      </c>
      <c r="D446" t="s">
        <v>98</v>
      </c>
      <c r="E446" t="s">
        <v>86</v>
      </c>
      <c r="F446" t="s">
        <v>91</v>
      </c>
      <c r="G446" t="s">
        <v>88</v>
      </c>
      <c r="H446">
        <v>1199</v>
      </c>
      <c r="I446">
        <v>87</v>
      </c>
      <c r="J446">
        <v>18.5</v>
      </c>
      <c r="K446">
        <v>10</v>
      </c>
      <c r="L446">
        <v>2024</v>
      </c>
      <c r="M446">
        <v>43401</v>
      </c>
      <c r="N446">
        <v>1</v>
      </c>
      <c r="O446">
        <v>0</v>
      </c>
      <c r="P446">
        <v>7.74</v>
      </c>
    </row>
    <row r="447" spans="1:16" x14ac:dyDescent="0.3">
      <c r="A447">
        <v>1481</v>
      </c>
      <c r="B447" t="s">
        <v>83</v>
      </c>
      <c r="C447" t="s">
        <v>97</v>
      </c>
      <c r="D447" t="s">
        <v>98</v>
      </c>
      <c r="E447" t="s">
        <v>86</v>
      </c>
      <c r="F447" t="s">
        <v>91</v>
      </c>
      <c r="G447" t="s">
        <v>88</v>
      </c>
      <c r="H447">
        <v>1199</v>
      </c>
      <c r="I447">
        <v>87</v>
      </c>
      <c r="J447">
        <v>18.5</v>
      </c>
      <c r="K447">
        <v>10</v>
      </c>
      <c r="L447">
        <v>2024</v>
      </c>
      <c r="M447">
        <v>33212</v>
      </c>
      <c r="N447">
        <v>1</v>
      </c>
      <c r="O447">
        <v>0</v>
      </c>
      <c r="P447">
        <v>7.79</v>
      </c>
    </row>
    <row r="448" spans="1:16" x14ac:dyDescent="0.3">
      <c r="A448">
        <v>1589</v>
      </c>
      <c r="B448" t="s">
        <v>83</v>
      </c>
      <c r="C448" t="s">
        <v>97</v>
      </c>
      <c r="D448" t="s">
        <v>98</v>
      </c>
      <c r="E448" t="s">
        <v>86</v>
      </c>
      <c r="F448" t="s">
        <v>91</v>
      </c>
      <c r="G448" t="s">
        <v>88</v>
      </c>
      <c r="H448">
        <v>1199</v>
      </c>
      <c r="I448">
        <v>87</v>
      </c>
      <c r="J448">
        <v>18.5</v>
      </c>
      <c r="K448">
        <v>10</v>
      </c>
      <c r="L448">
        <v>2024</v>
      </c>
      <c r="M448">
        <v>37458</v>
      </c>
      <c r="N448">
        <v>2</v>
      </c>
      <c r="O448">
        <v>0</v>
      </c>
      <c r="P448">
        <v>7.82</v>
      </c>
    </row>
    <row r="449" spans="1:16" x14ac:dyDescent="0.3">
      <c r="A449">
        <v>1578</v>
      </c>
      <c r="B449" t="s">
        <v>83</v>
      </c>
      <c r="C449" t="s">
        <v>97</v>
      </c>
      <c r="D449" t="s">
        <v>98</v>
      </c>
      <c r="E449" t="s">
        <v>86</v>
      </c>
      <c r="F449" t="s">
        <v>91</v>
      </c>
      <c r="G449" t="s">
        <v>88</v>
      </c>
      <c r="H449">
        <v>1199</v>
      </c>
      <c r="I449">
        <v>87</v>
      </c>
      <c r="J449">
        <v>18.5</v>
      </c>
      <c r="K449">
        <v>10</v>
      </c>
      <c r="L449">
        <v>2024</v>
      </c>
      <c r="M449">
        <v>46919</v>
      </c>
      <c r="N449">
        <v>1</v>
      </c>
      <c r="O449">
        <v>0</v>
      </c>
      <c r="P449">
        <v>7.84</v>
      </c>
    </row>
    <row r="450" spans="1:16" x14ac:dyDescent="0.3">
      <c r="A450">
        <v>1525</v>
      </c>
      <c r="B450" t="s">
        <v>83</v>
      </c>
      <c r="C450" t="s">
        <v>97</v>
      </c>
      <c r="D450" t="s">
        <v>98</v>
      </c>
      <c r="E450" t="s">
        <v>86</v>
      </c>
      <c r="F450" t="s">
        <v>91</v>
      </c>
      <c r="G450" t="s">
        <v>88</v>
      </c>
      <c r="H450">
        <v>1199</v>
      </c>
      <c r="I450">
        <v>87</v>
      </c>
      <c r="J450">
        <v>18.5</v>
      </c>
      <c r="K450">
        <v>10</v>
      </c>
      <c r="L450">
        <v>2024</v>
      </c>
      <c r="M450">
        <v>35216</v>
      </c>
      <c r="N450">
        <v>1</v>
      </c>
      <c r="O450">
        <v>0</v>
      </c>
      <c r="P450">
        <v>7.85</v>
      </c>
    </row>
    <row r="451" spans="1:16" x14ac:dyDescent="0.3">
      <c r="A451">
        <v>1402</v>
      </c>
      <c r="B451" t="s">
        <v>83</v>
      </c>
      <c r="C451" t="s">
        <v>97</v>
      </c>
      <c r="D451" t="s">
        <v>98</v>
      </c>
      <c r="E451" t="s">
        <v>86</v>
      </c>
      <c r="F451" t="s">
        <v>91</v>
      </c>
      <c r="G451" t="s">
        <v>88</v>
      </c>
      <c r="H451">
        <v>1199</v>
      </c>
      <c r="I451">
        <v>87</v>
      </c>
      <c r="J451">
        <v>18.5</v>
      </c>
      <c r="K451">
        <v>10</v>
      </c>
      <c r="L451">
        <v>2024</v>
      </c>
      <c r="M451">
        <v>29879</v>
      </c>
      <c r="N451">
        <v>1</v>
      </c>
      <c r="O451">
        <v>0</v>
      </c>
      <c r="P451">
        <v>7.94</v>
      </c>
    </row>
    <row r="452" spans="1:16" x14ac:dyDescent="0.3">
      <c r="A452">
        <v>1599</v>
      </c>
      <c r="B452" t="s">
        <v>83</v>
      </c>
      <c r="C452" t="s">
        <v>97</v>
      </c>
      <c r="D452" t="s">
        <v>98</v>
      </c>
      <c r="E452" t="s">
        <v>86</v>
      </c>
      <c r="F452" t="s">
        <v>91</v>
      </c>
      <c r="G452" t="s">
        <v>88</v>
      </c>
      <c r="H452">
        <v>1199</v>
      </c>
      <c r="I452">
        <v>87</v>
      </c>
      <c r="J452">
        <v>18.5</v>
      </c>
      <c r="K452">
        <v>10</v>
      </c>
      <c r="L452">
        <v>2024</v>
      </c>
      <c r="M452">
        <v>42724</v>
      </c>
      <c r="N452">
        <v>1</v>
      </c>
      <c r="O452">
        <v>0</v>
      </c>
      <c r="P452">
        <v>7.95</v>
      </c>
    </row>
    <row r="453" spans="1:16" x14ac:dyDescent="0.3">
      <c r="A453">
        <v>1433</v>
      </c>
      <c r="B453" t="s">
        <v>83</v>
      </c>
      <c r="C453" t="s">
        <v>97</v>
      </c>
      <c r="D453" t="s">
        <v>98</v>
      </c>
      <c r="E453" t="s">
        <v>86</v>
      </c>
      <c r="F453" t="s">
        <v>91</v>
      </c>
      <c r="G453" t="s">
        <v>88</v>
      </c>
      <c r="H453">
        <v>1199</v>
      </c>
      <c r="I453">
        <v>87</v>
      </c>
      <c r="J453">
        <v>18.5</v>
      </c>
      <c r="K453">
        <v>10</v>
      </c>
      <c r="L453">
        <v>2024</v>
      </c>
      <c r="M453">
        <v>43712</v>
      </c>
      <c r="N453">
        <v>1</v>
      </c>
      <c r="O453">
        <v>0</v>
      </c>
      <c r="P453">
        <v>7.99</v>
      </c>
    </row>
    <row r="454" spans="1:16" x14ac:dyDescent="0.3">
      <c r="A454">
        <v>1459</v>
      </c>
      <c r="B454" t="s">
        <v>83</v>
      </c>
      <c r="C454" t="s">
        <v>97</v>
      </c>
      <c r="D454" t="s">
        <v>98</v>
      </c>
      <c r="E454" t="s">
        <v>86</v>
      </c>
      <c r="F454" t="s">
        <v>91</v>
      </c>
      <c r="G454" t="s">
        <v>88</v>
      </c>
      <c r="H454">
        <v>1199</v>
      </c>
      <c r="I454">
        <v>87</v>
      </c>
      <c r="J454">
        <v>18.5</v>
      </c>
      <c r="K454">
        <v>10</v>
      </c>
      <c r="L454">
        <v>2024</v>
      </c>
      <c r="M454">
        <v>33126</v>
      </c>
      <c r="N454">
        <v>1</v>
      </c>
      <c r="O454">
        <v>0</v>
      </c>
      <c r="P454">
        <v>8</v>
      </c>
    </row>
    <row r="455" spans="1:16" x14ac:dyDescent="0.3">
      <c r="A455">
        <v>1457</v>
      </c>
      <c r="B455" t="s">
        <v>83</v>
      </c>
      <c r="C455" t="s">
        <v>97</v>
      </c>
      <c r="D455" t="s">
        <v>98</v>
      </c>
      <c r="E455" t="s">
        <v>86</v>
      </c>
      <c r="F455" t="s">
        <v>91</v>
      </c>
      <c r="G455" t="s">
        <v>88</v>
      </c>
      <c r="H455">
        <v>1199</v>
      </c>
      <c r="I455">
        <v>87</v>
      </c>
      <c r="J455">
        <v>18.5</v>
      </c>
      <c r="K455">
        <v>10</v>
      </c>
      <c r="L455">
        <v>2024</v>
      </c>
      <c r="M455">
        <v>33400</v>
      </c>
      <c r="N455">
        <v>1</v>
      </c>
      <c r="O455">
        <v>0</v>
      </c>
      <c r="P455">
        <v>8.0500000000000007</v>
      </c>
    </row>
    <row r="456" spans="1:16" x14ac:dyDescent="0.3">
      <c r="A456">
        <v>1519</v>
      </c>
      <c r="B456" t="s">
        <v>83</v>
      </c>
      <c r="C456" t="s">
        <v>97</v>
      </c>
      <c r="D456" t="s">
        <v>98</v>
      </c>
      <c r="E456" t="s">
        <v>86</v>
      </c>
      <c r="F456" t="s">
        <v>91</v>
      </c>
      <c r="G456" t="s">
        <v>88</v>
      </c>
      <c r="H456">
        <v>1199</v>
      </c>
      <c r="I456">
        <v>87</v>
      </c>
      <c r="J456">
        <v>18.5</v>
      </c>
      <c r="K456">
        <v>10</v>
      </c>
      <c r="L456">
        <v>2024</v>
      </c>
      <c r="M456">
        <v>23395</v>
      </c>
      <c r="N456">
        <v>2</v>
      </c>
      <c r="O456">
        <v>0</v>
      </c>
      <c r="P456">
        <v>8.07</v>
      </c>
    </row>
    <row r="457" spans="1:16" x14ac:dyDescent="0.3">
      <c r="A457">
        <v>1461</v>
      </c>
      <c r="B457" t="s">
        <v>83</v>
      </c>
      <c r="C457" t="s">
        <v>97</v>
      </c>
      <c r="D457" t="s">
        <v>98</v>
      </c>
      <c r="E457" t="s">
        <v>86</v>
      </c>
      <c r="F457" t="s">
        <v>91</v>
      </c>
      <c r="G457" t="s">
        <v>88</v>
      </c>
      <c r="H457">
        <v>1199</v>
      </c>
      <c r="I457">
        <v>87</v>
      </c>
      <c r="J457">
        <v>18.5</v>
      </c>
      <c r="K457">
        <v>10</v>
      </c>
      <c r="L457">
        <v>2024</v>
      </c>
      <c r="M457">
        <v>27037</v>
      </c>
      <c r="N457">
        <v>1</v>
      </c>
      <c r="O457">
        <v>0</v>
      </c>
      <c r="P457">
        <v>8.1199999999999992</v>
      </c>
    </row>
    <row r="458" spans="1:16" x14ac:dyDescent="0.3">
      <c r="A458">
        <v>1491</v>
      </c>
      <c r="B458" t="s">
        <v>83</v>
      </c>
      <c r="C458" t="s">
        <v>97</v>
      </c>
      <c r="D458" t="s">
        <v>98</v>
      </c>
      <c r="E458" t="s">
        <v>86</v>
      </c>
      <c r="F458" t="s">
        <v>91</v>
      </c>
      <c r="G458" t="s">
        <v>88</v>
      </c>
      <c r="H458">
        <v>1199</v>
      </c>
      <c r="I458">
        <v>87</v>
      </c>
      <c r="J458">
        <v>18.5</v>
      </c>
      <c r="K458">
        <v>10</v>
      </c>
      <c r="L458">
        <v>2024</v>
      </c>
      <c r="M458">
        <v>29806</v>
      </c>
      <c r="N458">
        <v>1</v>
      </c>
      <c r="O458">
        <v>0</v>
      </c>
      <c r="P458">
        <v>8.14</v>
      </c>
    </row>
    <row r="459" spans="1:16" x14ac:dyDescent="0.3">
      <c r="A459">
        <v>1420</v>
      </c>
      <c r="B459" t="s">
        <v>83</v>
      </c>
      <c r="C459" t="s">
        <v>97</v>
      </c>
      <c r="D459" t="s">
        <v>98</v>
      </c>
      <c r="E459" t="s">
        <v>86</v>
      </c>
      <c r="F459" t="s">
        <v>91</v>
      </c>
      <c r="G459" t="s">
        <v>88</v>
      </c>
      <c r="H459">
        <v>1199</v>
      </c>
      <c r="I459">
        <v>87</v>
      </c>
      <c r="J459">
        <v>18.5</v>
      </c>
      <c r="K459">
        <v>10</v>
      </c>
      <c r="L459">
        <v>2024</v>
      </c>
      <c r="M459">
        <v>31120</v>
      </c>
      <c r="N459">
        <v>1</v>
      </c>
      <c r="O459">
        <v>0</v>
      </c>
      <c r="P459">
        <v>8.15</v>
      </c>
    </row>
    <row r="460" spans="1:16" x14ac:dyDescent="0.3">
      <c r="A460">
        <v>1470</v>
      </c>
      <c r="B460" t="s">
        <v>83</v>
      </c>
      <c r="C460" t="s">
        <v>97</v>
      </c>
      <c r="D460" t="s">
        <v>98</v>
      </c>
      <c r="E460" t="s">
        <v>86</v>
      </c>
      <c r="F460" t="s">
        <v>91</v>
      </c>
      <c r="G460" t="s">
        <v>88</v>
      </c>
      <c r="H460">
        <v>1199</v>
      </c>
      <c r="I460">
        <v>87</v>
      </c>
      <c r="J460">
        <v>18.5</v>
      </c>
      <c r="K460">
        <v>10</v>
      </c>
      <c r="L460">
        <v>2024</v>
      </c>
      <c r="M460">
        <v>44996</v>
      </c>
      <c r="N460">
        <v>1</v>
      </c>
      <c r="O460">
        <v>0</v>
      </c>
      <c r="P460">
        <v>8.16</v>
      </c>
    </row>
    <row r="461" spans="1:16" x14ac:dyDescent="0.3">
      <c r="A461">
        <v>1573</v>
      </c>
      <c r="B461" t="s">
        <v>83</v>
      </c>
      <c r="C461" t="s">
        <v>97</v>
      </c>
      <c r="D461" t="s">
        <v>98</v>
      </c>
      <c r="E461" t="s">
        <v>86</v>
      </c>
      <c r="F461" t="s">
        <v>91</v>
      </c>
      <c r="G461" t="s">
        <v>88</v>
      </c>
      <c r="H461">
        <v>1199</v>
      </c>
      <c r="I461">
        <v>87</v>
      </c>
      <c r="J461">
        <v>18.5</v>
      </c>
      <c r="K461">
        <v>10</v>
      </c>
      <c r="L461">
        <v>2024</v>
      </c>
      <c r="M461">
        <v>49839</v>
      </c>
      <c r="N461">
        <v>1</v>
      </c>
      <c r="O461">
        <v>0</v>
      </c>
      <c r="P461">
        <v>8.19</v>
      </c>
    </row>
    <row r="462" spans="1:16" x14ac:dyDescent="0.3">
      <c r="A462">
        <v>1586</v>
      </c>
      <c r="B462" t="s">
        <v>83</v>
      </c>
      <c r="C462" t="s">
        <v>97</v>
      </c>
      <c r="D462" t="s">
        <v>98</v>
      </c>
      <c r="E462" t="s">
        <v>86</v>
      </c>
      <c r="F462" t="s">
        <v>91</v>
      </c>
      <c r="G462" t="s">
        <v>88</v>
      </c>
      <c r="H462">
        <v>1199</v>
      </c>
      <c r="I462">
        <v>87</v>
      </c>
      <c r="J462">
        <v>18.5</v>
      </c>
      <c r="K462">
        <v>10</v>
      </c>
      <c r="L462">
        <v>2024</v>
      </c>
      <c r="M462">
        <v>32849</v>
      </c>
      <c r="N462">
        <v>1</v>
      </c>
      <c r="O462">
        <v>0</v>
      </c>
      <c r="P462">
        <v>8.1999999999999993</v>
      </c>
    </row>
    <row r="463" spans="1:16" x14ac:dyDescent="0.3">
      <c r="A463">
        <v>1568</v>
      </c>
      <c r="B463" t="s">
        <v>83</v>
      </c>
      <c r="C463" t="s">
        <v>97</v>
      </c>
      <c r="D463" t="s">
        <v>98</v>
      </c>
      <c r="E463" t="s">
        <v>86</v>
      </c>
      <c r="F463" t="s">
        <v>91</v>
      </c>
      <c r="G463" t="s">
        <v>88</v>
      </c>
      <c r="H463">
        <v>1199</v>
      </c>
      <c r="I463">
        <v>87</v>
      </c>
      <c r="J463">
        <v>18.5</v>
      </c>
      <c r="K463">
        <v>10</v>
      </c>
      <c r="L463">
        <v>2024</v>
      </c>
      <c r="M463">
        <v>29875</v>
      </c>
      <c r="N463">
        <v>1</v>
      </c>
      <c r="O463">
        <v>0</v>
      </c>
      <c r="P463">
        <v>8.2799999999999994</v>
      </c>
    </row>
    <row r="464" spans="1:16" x14ac:dyDescent="0.3">
      <c r="A464">
        <v>1443</v>
      </c>
      <c r="B464" t="s">
        <v>83</v>
      </c>
      <c r="C464" t="s">
        <v>97</v>
      </c>
      <c r="D464" t="s">
        <v>98</v>
      </c>
      <c r="E464" t="s">
        <v>86</v>
      </c>
      <c r="F464" t="s">
        <v>91</v>
      </c>
      <c r="G464" t="s">
        <v>88</v>
      </c>
      <c r="H464">
        <v>1199</v>
      </c>
      <c r="I464">
        <v>87</v>
      </c>
      <c r="J464">
        <v>18.5</v>
      </c>
      <c r="K464">
        <v>10</v>
      </c>
      <c r="L464">
        <v>2024</v>
      </c>
      <c r="M464">
        <v>21260</v>
      </c>
      <c r="N464">
        <v>1</v>
      </c>
      <c r="O464">
        <v>0</v>
      </c>
      <c r="P464">
        <v>8.48</v>
      </c>
    </row>
    <row r="465" spans="1:16" x14ac:dyDescent="0.3">
      <c r="A465">
        <v>1291</v>
      </c>
      <c r="B465" t="s">
        <v>83</v>
      </c>
      <c r="C465" t="s">
        <v>97</v>
      </c>
      <c r="D465" t="s">
        <v>85</v>
      </c>
      <c r="E465" t="s">
        <v>86</v>
      </c>
      <c r="F465" t="s">
        <v>87</v>
      </c>
      <c r="G465" t="s">
        <v>88</v>
      </c>
      <c r="H465">
        <v>1199</v>
      </c>
      <c r="I465">
        <v>87</v>
      </c>
      <c r="J465">
        <v>19.3</v>
      </c>
      <c r="K465">
        <v>7</v>
      </c>
      <c r="L465">
        <v>2024</v>
      </c>
      <c r="M465">
        <v>22803</v>
      </c>
      <c r="N465">
        <v>1</v>
      </c>
      <c r="O465">
        <v>1</v>
      </c>
      <c r="P465">
        <v>4.75</v>
      </c>
    </row>
    <row r="466" spans="1:16" x14ac:dyDescent="0.3">
      <c r="A466">
        <v>1381</v>
      </c>
      <c r="B466" t="s">
        <v>83</v>
      </c>
      <c r="C466" t="s">
        <v>97</v>
      </c>
      <c r="D466" t="s">
        <v>85</v>
      </c>
      <c r="E466" t="s">
        <v>86</v>
      </c>
      <c r="F466" t="s">
        <v>87</v>
      </c>
      <c r="G466" t="s">
        <v>88</v>
      </c>
      <c r="H466">
        <v>1199</v>
      </c>
      <c r="I466">
        <v>87</v>
      </c>
      <c r="J466">
        <v>19.3</v>
      </c>
      <c r="K466">
        <v>7</v>
      </c>
      <c r="L466">
        <v>2024</v>
      </c>
      <c r="M466">
        <v>24716</v>
      </c>
      <c r="N466">
        <v>3</v>
      </c>
      <c r="O466">
        <v>0</v>
      </c>
      <c r="P466">
        <v>4.79</v>
      </c>
    </row>
    <row r="467" spans="1:16" x14ac:dyDescent="0.3">
      <c r="A467">
        <v>1352</v>
      </c>
      <c r="B467" t="s">
        <v>83</v>
      </c>
      <c r="C467" t="s">
        <v>97</v>
      </c>
      <c r="D467" t="s">
        <v>85</v>
      </c>
      <c r="E467" t="s">
        <v>86</v>
      </c>
      <c r="F467" t="s">
        <v>87</v>
      </c>
      <c r="G467" t="s">
        <v>88</v>
      </c>
      <c r="H467">
        <v>1199</v>
      </c>
      <c r="I467">
        <v>87</v>
      </c>
      <c r="J467">
        <v>19.3</v>
      </c>
      <c r="K467">
        <v>7</v>
      </c>
      <c r="L467">
        <v>2024</v>
      </c>
      <c r="M467">
        <v>42616</v>
      </c>
      <c r="N467">
        <v>2</v>
      </c>
      <c r="O467">
        <v>0</v>
      </c>
      <c r="P467">
        <v>4.8499999999999996</v>
      </c>
    </row>
    <row r="468" spans="1:16" x14ac:dyDescent="0.3">
      <c r="A468">
        <v>1342</v>
      </c>
      <c r="B468" t="s">
        <v>83</v>
      </c>
      <c r="C468" t="s">
        <v>97</v>
      </c>
      <c r="D468" t="s">
        <v>85</v>
      </c>
      <c r="E468" t="s">
        <v>86</v>
      </c>
      <c r="F468" t="s">
        <v>87</v>
      </c>
      <c r="G468" t="s">
        <v>88</v>
      </c>
      <c r="H468">
        <v>1199</v>
      </c>
      <c r="I468">
        <v>87</v>
      </c>
      <c r="J468">
        <v>19.3</v>
      </c>
      <c r="K468">
        <v>7</v>
      </c>
      <c r="L468">
        <v>2024</v>
      </c>
      <c r="M468">
        <v>29061</v>
      </c>
      <c r="N468">
        <v>2</v>
      </c>
      <c r="O468">
        <v>0</v>
      </c>
      <c r="P468">
        <v>4.87</v>
      </c>
    </row>
    <row r="469" spans="1:16" x14ac:dyDescent="0.3">
      <c r="A469">
        <v>1277</v>
      </c>
      <c r="B469" t="s">
        <v>83</v>
      </c>
      <c r="C469" t="s">
        <v>97</v>
      </c>
      <c r="D469" t="s">
        <v>85</v>
      </c>
      <c r="E469" t="s">
        <v>86</v>
      </c>
      <c r="F469" t="s">
        <v>87</v>
      </c>
      <c r="G469" t="s">
        <v>88</v>
      </c>
      <c r="H469">
        <v>1199</v>
      </c>
      <c r="I469">
        <v>87</v>
      </c>
      <c r="J469">
        <v>19.3</v>
      </c>
      <c r="K469">
        <v>7</v>
      </c>
      <c r="L469">
        <v>2024</v>
      </c>
      <c r="M469">
        <v>20146</v>
      </c>
      <c r="N469">
        <v>2</v>
      </c>
      <c r="O469">
        <v>0</v>
      </c>
      <c r="P469">
        <v>5.09</v>
      </c>
    </row>
    <row r="470" spans="1:16" x14ac:dyDescent="0.3">
      <c r="A470">
        <v>1363</v>
      </c>
      <c r="B470" t="s">
        <v>83</v>
      </c>
      <c r="C470" t="s">
        <v>97</v>
      </c>
      <c r="D470" t="s">
        <v>85</v>
      </c>
      <c r="E470" t="s">
        <v>86</v>
      </c>
      <c r="F470" t="s">
        <v>87</v>
      </c>
      <c r="G470" t="s">
        <v>88</v>
      </c>
      <c r="H470">
        <v>1199</v>
      </c>
      <c r="I470">
        <v>87</v>
      </c>
      <c r="J470">
        <v>19.3</v>
      </c>
      <c r="K470">
        <v>7</v>
      </c>
      <c r="L470">
        <v>2024</v>
      </c>
      <c r="M470">
        <v>46100</v>
      </c>
      <c r="N470">
        <v>2</v>
      </c>
      <c r="O470">
        <v>0</v>
      </c>
      <c r="P470">
        <v>5.1100000000000003</v>
      </c>
    </row>
    <row r="471" spans="1:16" x14ac:dyDescent="0.3">
      <c r="A471">
        <v>1263</v>
      </c>
      <c r="B471" t="s">
        <v>83</v>
      </c>
      <c r="C471" t="s">
        <v>97</v>
      </c>
      <c r="D471" t="s">
        <v>85</v>
      </c>
      <c r="E471" t="s">
        <v>86</v>
      </c>
      <c r="F471" t="s">
        <v>87</v>
      </c>
      <c r="G471" t="s">
        <v>88</v>
      </c>
      <c r="H471">
        <v>1199</v>
      </c>
      <c r="I471">
        <v>87</v>
      </c>
      <c r="J471">
        <v>19.3</v>
      </c>
      <c r="K471">
        <v>7</v>
      </c>
      <c r="L471">
        <v>2024</v>
      </c>
      <c r="M471">
        <v>49760</v>
      </c>
      <c r="N471">
        <v>1</v>
      </c>
      <c r="O471">
        <v>0</v>
      </c>
      <c r="P471">
        <v>5.15</v>
      </c>
    </row>
    <row r="472" spans="1:16" x14ac:dyDescent="0.3">
      <c r="A472">
        <v>1208</v>
      </c>
      <c r="B472" t="s">
        <v>83</v>
      </c>
      <c r="C472" t="s">
        <v>97</v>
      </c>
      <c r="D472" t="s">
        <v>85</v>
      </c>
      <c r="E472" t="s">
        <v>86</v>
      </c>
      <c r="F472" t="s">
        <v>87</v>
      </c>
      <c r="G472" t="s">
        <v>88</v>
      </c>
      <c r="H472">
        <v>1199</v>
      </c>
      <c r="I472">
        <v>87</v>
      </c>
      <c r="J472">
        <v>19.3</v>
      </c>
      <c r="K472">
        <v>7</v>
      </c>
      <c r="L472">
        <v>2024</v>
      </c>
      <c r="M472">
        <v>27773</v>
      </c>
      <c r="N472">
        <v>2</v>
      </c>
      <c r="O472">
        <v>0</v>
      </c>
      <c r="P472">
        <v>5.16</v>
      </c>
    </row>
    <row r="473" spans="1:16" x14ac:dyDescent="0.3">
      <c r="A473">
        <v>1261</v>
      </c>
      <c r="B473" t="s">
        <v>83</v>
      </c>
      <c r="C473" t="s">
        <v>97</v>
      </c>
      <c r="D473" t="s">
        <v>85</v>
      </c>
      <c r="E473" t="s">
        <v>86</v>
      </c>
      <c r="F473" t="s">
        <v>87</v>
      </c>
      <c r="G473" t="s">
        <v>88</v>
      </c>
      <c r="H473">
        <v>1199</v>
      </c>
      <c r="I473">
        <v>87</v>
      </c>
      <c r="J473">
        <v>19.3</v>
      </c>
      <c r="K473">
        <v>7</v>
      </c>
      <c r="L473">
        <v>2024</v>
      </c>
      <c r="M473">
        <v>42148</v>
      </c>
      <c r="N473">
        <v>1</v>
      </c>
      <c r="O473">
        <v>0</v>
      </c>
      <c r="P473">
        <v>5.18</v>
      </c>
    </row>
    <row r="474" spans="1:16" x14ac:dyDescent="0.3">
      <c r="A474">
        <v>1374</v>
      </c>
      <c r="B474" t="s">
        <v>83</v>
      </c>
      <c r="C474" t="s">
        <v>97</v>
      </c>
      <c r="D474" t="s">
        <v>85</v>
      </c>
      <c r="E474" t="s">
        <v>86</v>
      </c>
      <c r="F474" t="s">
        <v>87</v>
      </c>
      <c r="G474" t="s">
        <v>88</v>
      </c>
      <c r="H474">
        <v>1199</v>
      </c>
      <c r="I474">
        <v>87</v>
      </c>
      <c r="J474">
        <v>19.3</v>
      </c>
      <c r="K474">
        <v>7</v>
      </c>
      <c r="L474">
        <v>2024</v>
      </c>
      <c r="M474">
        <v>22377</v>
      </c>
      <c r="N474">
        <v>2</v>
      </c>
      <c r="O474">
        <v>0</v>
      </c>
      <c r="P474">
        <v>5.18</v>
      </c>
    </row>
    <row r="475" spans="1:16" x14ac:dyDescent="0.3">
      <c r="A475">
        <v>1319</v>
      </c>
      <c r="B475" t="s">
        <v>83</v>
      </c>
      <c r="C475" t="s">
        <v>97</v>
      </c>
      <c r="D475" t="s">
        <v>85</v>
      </c>
      <c r="E475" t="s">
        <v>86</v>
      </c>
      <c r="F475" t="s">
        <v>87</v>
      </c>
      <c r="G475" t="s">
        <v>88</v>
      </c>
      <c r="H475">
        <v>1199</v>
      </c>
      <c r="I475">
        <v>87</v>
      </c>
      <c r="J475">
        <v>19.3</v>
      </c>
      <c r="K475">
        <v>7</v>
      </c>
      <c r="L475">
        <v>2024</v>
      </c>
      <c r="M475">
        <v>35371</v>
      </c>
      <c r="N475">
        <v>2</v>
      </c>
      <c r="O475">
        <v>0</v>
      </c>
      <c r="P475">
        <v>5.27</v>
      </c>
    </row>
    <row r="476" spans="1:16" x14ac:dyDescent="0.3">
      <c r="A476">
        <v>1210</v>
      </c>
      <c r="B476" t="s">
        <v>83</v>
      </c>
      <c r="C476" t="s">
        <v>97</v>
      </c>
      <c r="D476" t="s">
        <v>85</v>
      </c>
      <c r="E476" t="s">
        <v>86</v>
      </c>
      <c r="F476" t="s">
        <v>87</v>
      </c>
      <c r="G476" t="s">
        <v>88</v>
      </c>
      <c r="H476">
        <v>1199</v>
      </c>
      <c r="I476">
        <v>87</v>
      </c>
      <c r="J476">
        <v>19.3</v>
      </c>
      <c r="K476">
        <v>7</v>
      </c>
      <c r="L476">
        <v>2024</v>
      </c>
      <c r="M476">
        <v>45224</v>
      </c>
      <c r="N476">
        <v>1</v>
      </c>
      <c r="O476">
        <v>0</v>
      </c>
      <c r="P476">
        <v>5.31</v>
      </c>
    </row>
    <row r="477" spans="1:16" x14ac:dyDescent="0.3">
      <c r="A477">
        <v>1248</v>
      </c>
      <c r="B477" t="s">
        <v>83</v>
      </c>
      <c r="C477" t="s">
        <v>97</v>
      </c>
      <c r="D477" t="s">
        <v>85</v>
      </c>
      <c r="E477" t="s">
        <v>86</v>
      </c>
      <c r="F477" t="s">
        <v>87</v>
      </c>
      <c r="G477" t="s">
        <v>88</v>
      </c>
      <c r="H477">
        <v>1199</v>
      </c>
      <c r="I477">
        <v>87</v>
      </c>
      <c r="J477">
        <v>19.3</v>
      </c>
      <c r="K477">
        <v>7</v>
      </c>
      <c r="L477">
        <v>2024</v>
      </c>
      <c r="M477">
        <v>20812</v>
      </c>
      <c r="N477">
        <v>1</v>
      </c>
      <c r="O477">
        <v>0</v>
      </c>
      <c r="P477">
        <v>5.37</v>
      </c>
    </row>
    <row r="478" spans="1:16" x14ac:dyDescent="0.3">
      <c r="A478">
        <v>1233</v>
      </c>
      <c r="B478" t="s">
        <v>83</v>
      </c>
      <c r="C478" t="s">
        <v>97</v>
      </c>
      <c r="D478" t="s">
        <v>85</v>
      </c>
      <c r="E478" t="s">
        <v>86</v>
      </c>
      <c r="F478" t="s">
        <v>87</v>
      </c>
      <c r="G478" t="s">
        <v>88</v>
      </c>
      <c r="H478">
        <v>1199</v>
      </c>
      <c r="I478">
        <v>87</v>
      </c>
      <c r="J478">
        <v>19.3</v>
      </c>
      <c r="K478">
        <v>7</v>
      </c>
      <c r="L478">
        <v>2024</v>
      </c>
      <c r="M478">
        <v>23251</v>
      </c>
      <c r="N478">
        <v>1</v>
      </c>
      <c r="O478">
        <v>0</v>
      </c>
      <c r="P478">
        <v>5.4</v>
      </c>
    </row>
    <row r="479" spans="1:16" x14ac:dyDescent="0.3">
      <c r="A479">
        <v>1309</v>
      </c>
      <c r="B479" t="s">
        <v>83</v>
      </c>
      <c r="C479" t="s">
        <v>97</v>
      </c>
      <c r="D479" t="s">
        <v>85</v>
      </c>
      <c r="E479" t="s">
        <v>86</v>
      </c>
      <c r="F479" t="s">
        <v>87</v>
      </c>
      <c r="G479" t="s">
        <v>88</v>
      </c>
      <c r="H479">
        <v>1199</v>
      </c>
      <c r="I479">
        <v>87</v>
      </c>
      <c r="J479">
        <v>19.3</v>
      </c>
      <c r="K479">
        <v>7</v>
      </c>
      <c r="L479">
        <v>2024</v>
      </c>
      <c r="M479">
        <v>29754</v>
      </c>
      <c r="N479">
        <v>1</v>
      </c>
      <c r="O479">
        <v>0</v>
      </c>
      <c r="P479">
        <v>5.4</v>
      </c>
    </row>
    <row r="480" spans="1:16" x14ac:dyDescent="0.3">
      <c r="A480">
        <v>1370</v>
      </c>
      <c r="B480" t="s">
        <v>83</v>
      </c>
      <c r="C480" t="s">
        <v>97</v>
      </c>
      <c r="D480" t="s">
        <v>85</v>
      </c>
      <c r="E480" t="s">
        <v>86</v>
      </c>
      <c r="F480" t="s">
        <v>87</v>
      </c>
      <c r="G480" t="s">
        <v>88</v>
      </c>
      <c r="H480">
        <v>1199</v>
      </c>
      <c r="I480">
        <v>87</v>
      </c>
      <c r="J480">
        <v>19.3</v>
      </c>
      <c r="K480">
        <v>7</v>
      </c>
      <c r="L480">
        <v>2024</v>
      </c>
      <c r="M480">
        <v>48147</v>
      </c>
      <c r="N480">
        <v>1</v>
      </c>
      <c r="O480">
        <v>0</v>
      </c>
      <c r="P480">
        <v>5.4</v>
      </c>
    </row>
    <row r="481" spans="1:16" x14ac:dyDescent="0.3">
      <c r="A481">
        <v>1398</v>
      </c>
      <c r="B481" t="s">
        <v>83</v>
      </c>
      <c r="C481" t="s">
        <v>97</v>
      </c>
      <c r="D481" t="s">
        <v>85</v>
      </c>
      <c r="E481" t="s">
        <v>86</v>
      </c>
      <c r="F481" t="s">
        <v>87</v>
      </c>
      <c r="G481" t="s">
        <v>88</v>
      </c>
      <c r="H481">
        <v>1199</v>
      </c>
      <c r="I481">
        <v>87</v>
      </c>
      <c r="J481">
        <v>19.3</v>
      </c>
      <c r="K481">
        <v>7</v>
      </c>
      <c r="L481">
        <v>2024</v>
      </c>
      <c r="M481">
        <v>29543</v>
      </c>
      <c r="N481">
        <v>1</v>
      </c>
      <c r="O481">
        <v>0</v>
      </c>
      <c r="P481">
        <v>5.44</v>
      </c>
    </row>
    <row r="482" spans="1:16" x14ac:dyDescent="0.3">
      <c r="A482">
        <v>1216</v>
      </c>
      <c r="B482" t="s">
        <v>83</v>
      </c>
      <c r="C482" t="s">
        <v>97</v>
      </c>
      <c r="D482" t="s">
        <v>85</v>
      </c>
      <c r="E482" t="s">
        <v>86</v>
      </c>
      <c r="F482" t="s">
        <v>87</v>
      </c>
      <c r="G482" t="s">
        <v>88</v>
      </c>
      <c r="H482">
        <v>1199</v>
      </c>
      <c r="I482">
        <v>87</v>
      </c>
      <c r="J482">
        <v>19.3</v>
      </c>
      <c r="K482">
        <v>7</v>
      </c>
      <c r="L482">
        <v>2024</v>
      </c>
      <c r="M482">
        <v>37646</v>
      </c>
      <c r="N482">
        <v>1</v>
      </c>
      <c r="O482">
        <v>0</v>
      </c>
      <c r="P482">
        <v>5.45</v>
      </c>
    </row>
    <row r="483" spans="1:16" x14ac:dyDescent="0.3">
      <c r="A483">
        <v>1390</v>
      </c>
      <c r="B483" t="s">
        <v>83</v>
      </c>
      <c r="C483" t="s">
        <v>97</v>
      </c>
      <c r="D483" t="s">
        <v>85</v>
      </c>
      <c r="E483" t="s">
        <v>86</v>
      </c>
      <c r="F483" t="s">
        <v>87</v>
      </c>
      <c r="G483" t="s">
        <v>88</v>
      </c>
      <c r="H483">
        <v>1199</v>
      </c>
      <c r="I483">
        <v>87</v>
      </c>
      <c r="J483">
        <v>19.3</v>
      </c>
      <c r="K483">
        <v>7</v>
      </c>
      <c r="L483">
        <v>2024</v>
      </c>
      <c r="M483">
        <v>38822</v>
      </c>
      <c r="N483">
        <v>2</v>
      </c>
      <c r="O483">
        <v>0</v>
      </c>
      <c r="P483">
        <v>5.51</v>
      </c>
    </row>
    <row r="484" spans="1:16" x14ac:dyDescent="0.3">
      <c r="A484">
        <v>1286</v>
      </c>
      <c r="B484" t="s">
        <v>83</v>
      </c>
      <c r="C484" t="s">
        <v>97</v>
      </c>
      <c r="D484" t="s">
        <v>85</v>
      </c>
      <c r="E484" t="s">
        <v>86</v>
      </c>
      <c r="F484" t="s">
        <v>87</v>
      </c>
      <c r="G484" t="s">
        <v>88</v>
      </c>
      <c r="H484">
        <v>1199</v>
      </c>
      <c r="I484">
        <v>87</v>
      </c>
      <c r="J484">
        <v>19.3</v>
      </c>
      <c r="K484">
        <v>7</v>
      </c>
      <c r="L484">
        <v>2024</v>
      </c>
      <c r="M484">
        <v>45612</v>
      </c>
      <c r="N484">
        <v>1</v>
      </c>
      <c r="O484">
        <v>0</v>
      </c>
      <c r="P484">
        <v>5.53</v>
      </c>
    </row>
    <row r="485" spans="1:16" x14ac:dyDescent="0.3">
      <c r="A485">
        <v>1253</v>
      </c>
      <c r="B485" t="s">
        <v>83</v>
      </c>
      <c r="C485" t="s">
        <v>97</v>
      </c>
      <c r="D485" t="s">
        <v>85</v>
      </c>
      <c r="E485" t="s">
        <v>86</v>
      </c>
      <c r="F485" t="s">
        <v>87</v>
      </c>
      <c r="G485" t="s">
        <v>88</v>
      </c>
      <c r="H485">
        <v>1199</v>
      </c>
      <c r="I485">
        <v>87</v>
      </c>
      <c r="J485">
        <v>19.3</v>
      </c>
      <c r="K485">
        <v>7</v>
      </c>
      <c r="L485">
        <v>2024</v>
      </c>
      <c r="M485">
        <v>29819</v>
      </c>
      <c r="N485">
        <v>1</v>
      </c>
      <c r="O485">
        <v>0</v>
      </c>
      <c r="P485">
        <v>5.63</v>
      </c>
    </row>
    <row r="486" spans="1:16" x14ac:dyDescent="0.3">
      <c r="A486">
        <v>1400</v>
      </c>
      <c r="B486" t="s">
        <v>83</v>
      </c>
      <c r="C486" t="s">
        <v>97</v>
      </c>
      <c r="D486" t="s">
        <v>85</v>
      </c>
      <c r="E486" t="s">
        <v>86</v>
      </c>
      <c r="F486" t="s">
        <v>87</v>
      </c>
      <c r="G486" t="s">
        <v>88</v>
      </c>
      <c r="H486">
        <v>1199</v>
      </c>
      <c r="I486">
        <v>87</v>
      </c>
      <c r="J486">
        <v>19.3</v>
      </c>
      <c r="K486">
        <v>7</v>
      </c>
      <c r="L486">
        <v>2024</v>
      </c>
      <c r="M486">
        <v>22222</v>
      </c>
      <c r="N486">
        <v>1</v>
      </c>
      <c r="O486">
        <v>0</v>
      </c>
      <c r="P486">
        <v>5.63</v>
      </c>
    </row>
    <row r="487" spans="1:16" x14ac:dyDescent="0.3">
      <c r="A487">
        <v>1345</v>
      </c>
      <c r="B487" t="s">
        <v>83</v>
      </c>
      <c r="C487" t="s">
        <v>97</v>
      </c>
      <c r="D487" t="s">
        <v>85</v>
      </c>
      <c r="E487" t="s">
        <v>86</v>
      </c>
      <c r="F487" t="s">
        <v>87</v>
      </c>
      <c r="G487" t="s">
        <v>88</v>
      </c>
      <c r="H487">
        <v>1199</v>
      </c>
      <c r="I487">
        <v>87</v>
      </c>
      <c r="J487">
        <v>19.3</v>
      </c>
      <c r="K487">
        <v>7</v>
      </c>
      <c r="L487">
        <v>2024</v>
      </c>
      <c r="M487">
        <v>30729</v>
      </c>
      <c r="N487">
        <v>1</v>
      </c>
      <c r="O487">
        <v>0</v>
      </c>
      <c r="P487">
        <v>5.69</v>
      </c>
    </row>
    <row r="488" spans="1:16" x14ac:dyDescent="0.3">
      <c r="A488">
        <v>1337</v>
      </c>
      <c r="B488" t="s">
        <v>83</v>
      </c>
      <c r="C488" t="s">
        <v>97</v>
      </c>
      <c r="D488" t="s">
        <v>85</v>
      </c>
      <c r="E488" t="s">
        <v>86</v>
      </c>
      <c r="F488" t="s">
        <v>87</v>
      </c>
      <c r="G488" t="s">
        <v>88</v>
      </c>
      <c r="H488">
        <v>1199</v>
      </c>
      <c r="I488">
        <v>87</v>
      </c>
      <c r="J488">
        <v>19.3</v>
      </c>
      <c r="K488">
        <v>7</v>
      </c>
      <c r="L488">
        <v>2024</v>
      </c>
      <c r="M488">
        <v>21557</v>
      </c>
      <c r="N488">
        <v>1</v>
      </c>
      <c r="O488">
        <v>0</v>
      </c>
      <c r="P488">
        <v>5.72</v>
      </c>
    </row>
    <row r="489" spans="1:16" x14ac:dyDescent="0.3">
      <c r="A489">
        <v>1204</v>
      </c>
      <c r="B489" t="s">
        <v>83</v>
      </c>
      <c r="C489" t="s">
        <v>97</v>
      </c>
      <c r="D489" t="s">
        <v>85</v>
      </c>
      <c r="E489" t="s">
        <v>86</v>
      </c>
      <c r="F489" t="s">
        <v>87</v>
      </c>
      <c r="G489" t="s">
        <v>88</v>
      </c>
      <c r="H489">
        <v>1199</v>
      </c>
      <c r="I489">
        <v>87</v>
      </c>
      <c r="J489">
        <v>19.3</v>
      </c>
      <c r="K489">
        <v>7</v>
      </c>
      <c r="L489">
        <v>2024</v>
      </c>
      <c r="M489">
        <v>45965</v>
      </c>
      <c r="N489">
        <v>1</v>
      </c>
      <c r="O489">
        <v>0</v>
      </c>
      <c r="P489">
        <v>5.77</v>
      </c>
    </row>
    <row r="490" spans="1:16" x14ac:dyDescent="0.3">
      <c r="A490">
        <v>1294</v>
      </c>
      <c r="B490" t="s">
        <v>83</v>
      </c>
      <c r="C490" t="s">
        <v>97</v>
      </c>
      <c r="D490" t="s">
        <v>85</v>
      </c>
      <c r="E490" t="s">
        <v>86</v>
      </c>
      <c r="F490" t="s">
        <v>87</v>
      </c>
      <c r="G490" t="s">
        <v>88</v>
      </c>
      <c r="H490">
        <v>1199</v>
      </c>
      <c r="I490">
        <v>87</v>
      </c>
      <c r="J490">
        <v>19.3</v>
      </c>
      <c r="K490">
        <v>7</v>
      </c>
      <c r="L490">
        <v>2024</v>
      </c>
      <c r="M490">
        <v>27375</v>
      </c>
      <c r="N490">
        <v>1</v>
      </c>
      <c r="O490">
        <v>0</v>
      </c>
      <c r="P490">
        <v>5.8</v>
      </c>
    </row>
    <row r="491" spans="1:16" x14ac:dyDescent="0.3">
      <c r="A491">
        <v>1361</v>
      </c>
      <c r="B491" t="s">
        <v>83</v>
      </c>
      <c r="C491" t="s">
        <v>97</v>
      </c>
      <c r="D491" t="s">
        <v>85</v>
      </c>
      <c r="E491" t="s">
        <v>86</v>
      </c>
      <c r="F491" t="s">
        <v>87</v>
      </c>
      <c r="G491" t="s">
        <v>88</v>
      </c>
      <c r="H491">
        <v>1199</v>
      </c>
      <c r="I491">
        <v>87</v>
      </c>
      <c r="J491">
        <v>19.3</v>
      </c>
      <c r="K491">
        <v>7</v>
      </c>
      <c r="L491">
        <v>2024</v>
      </c>
      <c r="M491">
        <v>22247</v>
      </c>
      <c r="N491">
        <v>1</v>
      </c>
      <c r="O491">
        <v>0</v>
      </c>
      <c r="P491">
        <v>5.84</v>
      </c>
    </row>
    <row r="492" spans="1:16" x14ac:dyDescent="0.3">
      <c r="A492">
        <v>1234</v>
      </c>
      <c r="B492" t="s">
        <v>83</v>
      </c>
      <c r="C492" t="s">
        <v>97</v>
      </c>
      <c r="D492" t="s">
        <v>85</v>
      </c>
      <c r="E492" t="s">
        <v>86</v>
      </c>
      <c r="F492" t="s">
        <v>87</v>
      </c>
      <c r="G492" t="s">
        <v>88</v>
      </c>
      <c r="H492">
        <v>1199</v>
      </c>
      <c r="I492">
        <v>87</v>
      </c>
      <c r="J492">
        <v>19.3</v>
      </c>
      <c r="K492">
        <v>7</v>
      </c>
      <c r="L492">
        <v>2024</v>
      </c>
      <c r="M492">
        <v>45388</v>
      </c>
      <c r="N492">
        <v>1</v>
      </c>
      <c r="O492">
        <v>0</v>
      </c>
      <c r="P492">
        <v>5.85</v>
      </c>
    </row>
    <row r="493" spans="1:16" x14ac:dyDescent="0.3">
      <c r="A493">
        <v>1346</v>
      </c>
      <c r="B493" t="s">
        <v>83</v>
      </c>
      <c r="C493" t="s">
        <v>97</v>
      </c>
      <c r="D493" t="s">
        <v>85</v>
      </c>
      <c r="E493" t="s">
        <v>86</v>
      </c>
      <c r="F493" t="s">
        <v>87</v>
      </c>
      <c r="G493" t="s">
        <v>88</v>
      </c>
      <c r="H493">
        <v>1199</v>
      </c>
      <c r="I493">
        <v>87</v>
      </c>
      <c r="J493">
        <v>19.3</v>
      </c>
      <c r="K493">
        <v>7</v>
      </c>
      <c r="L493">
        <v>2024</v>
      </c>
      <c r="M493">
        <v>33449</v>
      </c>
      <c r="N493">
        <v>1</v>
      </c>
      <c r="O493">
        <v>0</v>
      </c>
      <c r="P493">
        <v>5.9</v>
      </c>
    </row>
    <row r="494" spans="1:16" x14ac:dyDescent="0.3">
      <c r="A494">
        <v>1206</v>
      </c>
      <c r="B494" t="s">
        <v>83</v>
      </c>
      <c r="C494" t="s">
        <v>97</v>
      </c>
      <c r="D494" t="s">
        <v>85</v>
      </c>
      <c r="E494" t="s">
        <v>86</v>
      </c>
      <c r="F494" t="s">
        <v>87</v>
      </c>
      <c r="G494" t="s">
        <v>88</v>
      </c>
      <c r="H494">
        <v>1199</v>
      </c>
      <c r="I494">
        <v>87</v>
      </c>
      <c r="J494">
        <v>19.3</v>
      </c>
      <c r="K494">
        <v>7</v>
      </c>
      <c r="L494">
        <v>2024</v>
      </c>
      <c r="M494">
        <v>23775</v>
      </c>
      <c r="N494">
        <v>1</v>
      </c>
      <c r="O494">
        <v>0</v>
      </c>
      <c r="P494">
        <v>6.01</v>
      </c>
    </row>
    <row r="495" spans="1:16" x14ac:dyDescent="0.3">
      <c r="A495">
        <v>1553</v>
      </c>
      <c r="B495" t="s">
        <v>83</v>
      </c>
      <c r="C495" t="s">
        <v>97</v>
      </c>
      <c r="D495" t="s">
        <v>98</v>
      </c>
      <c r="E495" t="s">
        <v>86</v>
      </c>
      <c r="F495" t="s">
        <v>91</v>
      </c>
      <c r="G495" t="s">
        <v>88</v>
      </c>
      <c r="H495">
        <v>1199</v>
      </c>
      <c r="I495">
        <v>87</v>
      </c>
      <c r="J495">
        <v>18.5</v>
      </c>
      <c r="K495">
        <v>10</v>
      </c>
      <c r="L495">
        <v>2025</v>
      </c>
      <c r="M495">
        <v>26401</v>
      </c>
      <c r="N495">
        <v>2</v>
      </c>
      <c r="O495">
        <v>0</v>
      </c>
      <c r="P495">
        <v>8.26</v>
      </c>
    </row>
    <row r="496" spans="1:16" x14ac:dyDescent="0.3">
      <c r="A496">
        <v>1551</v>
      </c>
      <c r="B496" t="s">
        <v>83</v>
      </c>
      <c r="C496" t="s">
        <v>97</v>
      </c>
      <c r="D496" t="s">
        <v>98</v>
      </c>
      <c r="E496" t="s">
        <v>86</v>
      </c>
      <c r="F496" t="s">
        <v>91</v>
      </c>
      <c r="G496" t="s">
        <v>88</v>
      </c>
      <c r="H496">
        <v>1199</v>
      </c>
      <c r="I496">
        <v>87</v>
      </c>
      <c r="J496">
        <v>18.5</v>
      </c>
      <c r="K496">
        <v>10</v>
      </c>
      <c r="L496">
        <v>2025</v>
      </c>
      <c r="M496">
        <v>16523</v>
      </c>
      <c r="N496">
        <v>1</v>
      </c>
      <c r="O496">
        <v>1</v>
      </c>
      <c r="P496">
        <v>8.4499999999999993</v>
      </c>
    </row>
    <row r="497" spans="1:16" x14ac:dyDescent="0.3">
      <c r="A497">
        <v>1489</v>
      </c>
      <c r="B497" t="s">
        <v>83</v>
      </c>
      <c r="C497" t="s">
        <v>97</v>
      </c>
      <c r="D497" t="s">
        <v>98</v>
      </c>
      <c r="E497" t="s">
        <v>86</v>
      </c>
      <c r="F497" t="s">
        <v>91</v>
      </c>
      <c r="G497" t="s">
        <v>88</v>
      </c>
      <c r="H497">
        <v>1199</v>
      </c>
      <c r="I497">
        <v>87</v>
      </c>
      <c r="J497">
        <v>18.5</v>
      </c>
      <c r="K497">
        <v>10</v>
      </c>
      <c r="L497">
        <v>2025</v>
      </c>
      <c r="M497">
        <v>15545</v>
      </c>
      <c r="N497">
        <v>2</v>
      </c>
      <c r="O497">
        <v>0</v>
      </c>
      <c r="P497">
        <v>8.48</v>
      </c>
    </row>
    <row r="498" spans="1:16" x14ac:dyDescent="0.3">
      <c r="A498">
        <v>1465</v>
      </c>
      <c r="B498" t="s">
        <v>83</v>
      </c>
      <c r="C498" t="s">
        <v>97</v>
      </c>
      <c r="D498" t="s">
        <v>98</v>
      </c>
      <c r="E498" t="s">
        <v>86</v>
      </c>
      <c r="F498" t="s">
        <v>91</v>
      </c>
      <c r="G498" t="s">
        <v>88</v>
      </c>
      <c r="H498">
        <v>1199</v>
      </c>
      <c r="I498">
        <v>87</v>
      </c>
      <c r="J498">
        <v>18.5</v>
      </c>
      <c r="K498">
        <v>10</v>
      </c>
      <c r="L498">
        <v>2025</v>
      </c>
      <c r="M498">
        <v>25486</v>
      </c>
      <c r="N498">
        <v>1</v>
      </c>
      <c r="O498">
        <v>0</v>
      </c>
      <c r="P498">
        <v>8.51</v>
      </c>
    </row>
    <row r="499" spans="1:16" x14ac:dyDescent="0.3">
      <c r="A499">
        <v>1454</v>
      </c>
      <c r="B499" t="s">
        <v>83</v>
      </c>
      <c r="C499" t="s">
        <v>97</v>
      </c>
      <c r="D499" t="s">
        <v>98</v>
      </c>
      <c r="E499" t="s">
        <v>86</v>
      </c>
      <c r="F499" t="s">
        <v>91</v>
      </c>
      <c r="G499" t="s">
        <v>88</v>
      </c>
      <c r="H499">
        <v>1199</v>
      </c>
      <c r="I499">
        <v>87</v>
      </c>
      <c r="J499">
        <v>18.5</v>
      </c>
      <c r="K499">
        <v>10</v>
      </c>
      <c r="L499">
        <v>2025</v>
      </c>
      <c r="M499">
        <v>19861</v>
      </c>
      <c r="N499">
        <v>1</v>
      </c>
      <c r="O499">
        <v>0</v>
      </c>
      <c r="P499">
        <v>8.61</v>
      </c>
    </row>
    <row r="500" spans="1:16" x14ac:dyDescent="0.3">
      <c r="A500">
        <v>1428</v>
      </c>
      <c r="B500" t="s">
        <v>83</v>
      </c>
      <c r="C500" t="s">
        <v>97</v>
      </c>
      <c r="D500" t="s">
        <v>98</v>
      </c>
      <c r="E500" t="s">
        <v>86</v>
      </c>
      <c r="F500" t="s">
        <v>91</v>
      </c>
      <c r="G500" t="s">
        <v>88</v>
      </c>
      <c r="H500">
        <v>1199</v>
      </c>
      <c r="I500">
        <v>87</v>
      </c>
      <c r="J500">
        <v>18.5</v>
      </c>
      <c r="K500">
        <v>10</v>
      </c>
      <c r="L500">
        <v>2025</v>
      </c>
      <c r="M500">
        <v>15375</v>
      </c>
      <c r="N500">
        <v>1</v>
      </c>
      <c r="O500">
        <v>0</v>
      </c>
      <c r="P500">
        <v>8.6199999999999992</v>
      </c>
    </row>
    <row r="501" spans="1:16" x14ac:dyDescent="0.3">
      <c r="A501">
        <v>1493</v>
      </c>
      <c r="B501" t="s">
        <v>83</v>
      </c>
      <c r="C501" t="s">
        <v>97</v>
      </c>
      <c r="D501" t="s">
        <v>98</v>
      </c>
      <c r="E501" t="s">
        <v>86</v>
      </c>
      <c r="F501" t="s">
        <v>91</v>
      </c>
      <c r="G501" t="s">
        <v>88</v>
      </c>
      <c r="H501">
        <v>1199</v>
      </c>
      <c r="I501">
        <v>87</v>
      </c>
      <c r="J501">
        <v>18.5</v>
      </c>
      <c r="K501">
        <v>10</v>
      </c>
      <c r="L501">
        <v>2025</v>
      </c>
      <c r="M501">
        <v>25038</v>
      </c>
      <c r="N501">
        <v>1</v>
      </c>
      <c r="O501">
        <v>0</v>
      </c>
      <c r="P501">
        <v>8.6199999999999992</v>
      </c>
    </row>
    <row r="502" spans="1:16" x14ac:dyDescent="0.3">
      <c r="A502">
        <v>1482</v>
      </c>
      <c r="B502" t="s">
        <v>83</v>
      </c>
      <c r="C502" t="s">
        <v>97</v>
      </c>
      <c r="D502" t="s">
        <v>98</v>
      </c>
      <c r="E502" t="s">
        <v>86</v>
      </c>
      <c r="F502" t="s">
        <v>91</v>
      </c>
      <c r="G502" t="s">
        <v>88</v>
      </c>
      <c r="H502">
        <v>1199</v>
      </c>
      <c r="I502">
        <v>87</v>
      </c>
      <c r="J502">
        <v>18.5</v>
      </c>
      <c r="K502">
        <v>10</v>
      </c>
      <c r="L502">
        <v>2025</v>
      </c>
      <c r="M502">
        <v>13167</v>
      </c>
      <c r="N502">
        <v>1</v>
      </c>
      <c r="O502">
        <v>0</v>
      </c>
      <c r="P502">
        <v>8.66</v>
      </c>
    </row>
    <row r="503" spans="1:16" x14ac:dyDescent="0.3">
      <c r="A503">
        <v>1535</v>
      </c>
      <c r="B503" t="s">
        <v>83</v>
      </c>
      <c r="C503" t="s">
        <v>97</v>
      </c>
      <c r="D503" t="s">
        <v>98</v>
      </c>
      <c r="E503" t="s">
        <v>86</v>
      </c>
      <c r="F503" t="s">
        <v>91</v>
      </c>
      <c r="G503" t="s">
        <v>88</v>
      </c>
      <c r="H503">
        <v>1199</v>
      </c>
      <c r="I503">
        <v>87</v>
      </c>
      <c r="J503">
        <v>18.5</v>
      </c>
      <c r="K503">
        <v>10</v>
      </c>
      <c r="L503">
        <v>2025</v>
      </c>
      <c r="M503">
        <v>27832</v>
      </c>
      <c r="N503">
        <v>1</v>
      </c>
      <c r="O503">
        <v>0</v>
      </c>
      <c r="P503">
        <v>8.66</v>
      </c>
    </row>
    <row r="504" spans="1:16" x14ac:dyDescent="0.3">
      <c r="A504">
        <v>1511</v>
      </c>
      <c r="B504" t="s">
        <v>83</v>
      </c>
      <c r="C504" t="s">
        <v>97</v>
      </c>
      <c r="D504" t="s">
        <v>98</v>
      </c>
      <c r="E504" t="s">
        <v>86</v>
      </c>
      <c r="F504" t="s">
        <v>91</v>
      </c>
      <c r="G504" t="s">
        <v>88</v>
      </c>
      <c r="H504">
        <v>1199</v>
      </c>
      <c r="I504">
        <v>87</v>
      </c>
      <c r="J504">
        <v>18.5</v>
      </c>
      <c r="K504">
        <v>10</v>
      </c>
      <c r="L504">
        <v>2025</v>
      </c>
      <c r="M504">
        <v>17206</v>
      </c>
      <c r="N504">
        <v>1</v>
      </c>
      <c r="O504">
        <v>0</v>
      </c>
      <c r="P504">
        <v>8.69</v>
      </c>
    </row>
    <row r="505" spans="1:16" x14ac:dyDescent="0.3">
      <c r="A505">
        <v>1517</v>
      </c>
      <c r="B505" t="s">
        <v>83</v>
      </c>
      <c r="C505" t="s">
        <v>97</v>
      </c>
      <c r="D505" t="s">
        <v>98</v>
      </c>
      <c r="E505" t="s">
        <v>86</v>
      </c>
      <c r="F505" t="s">
        <v>91</v>
      </c>
      <c r="G505" t="s">
        <v>88</v>
      </c>
      <c r="H505">
        <v>1199</v>
      </c>
      <c r="I505">
        <v>87</v>
      </c>
      <c r="J505">
        <v>18.5</v>
      </c>
      <c r="K505">
        <v>10</v>
      </c>
      <c r="L505">
        <v>2025</v>
      </c>
      <c r="M505">
        <v>18784</v>
      </c>
      <c r="N505">
        <v>2</v>
      </c>
      <c r="O505">
        <v>0</v>
      </c>
      <c r="P505">
        <v>8.6999999999999993</v>
      </c>
    </row>
    <row r="506" spans="1:16" x14ac:dyDescent="0.3">
      <c r="A506">
        <v>1522</v>
      </c>
      <c r="B506" t="s">
        <v>83</v>
      </c>
      <c r="C506" t="s">
        <v>97</v>
      </c>
      <c r="D506" t="s">
        <v>98</v>
      </c>
      <c r="E506" t="s">
        <v>86</v>
      </c>
      <c r="F506" t="s">
        <v>91</v>
      </c>
      <c r="G506" t="s">
        <v>88</v>
      </c>
      <c r="H506">
        <v>1199</v>
      </c>
      <c r="I506">
        <v>87</v>
      </c>
      <c r="J506">
        <v>18.5</v>
      </c>
      <c r="K506">
        <v>10</v>
      </c>
      <c r="L506">
        <v>2025</v>
      </c>
      <c r="M506">
        <v>26878</v>
      </c>
      <c r="N506">
        <v>2</v>
      </c>
      <c r="O506">
        <v>0</v>
      </c>
      <c r="P506">
        <v>8.6999999999999993</v>
      </c>
    </row>
    <row r="507" spans="1:16" x14ac:dyDescent="0.3">
      <c r="A507">
        <v>1554</v>
      </c>
      <c r="B507" t="s">
        <v>83</v>
      </c>
      <c r="C507" t="s">
        <v>97</v>
      </c>
      <c r="D507" t="s">
        <v>98</v>
      </c>
      <c r="E507" t="s">
        <v>86</v>
      </c>
      <c r="F507" t="s">
        <v>91</v>
      </c>
      <c r="G507" t="s">
        <v>88</v>
      </c>
      <c r="H507">
        <v>1199</v>
      </c>
      <c r="I507">
        <v>87</v>
      </c>
      <c r="J507">
        <v>18.5</v>
      </c>
      <c r="K507">
        <v>10</v>
      </c>
      <c r="L507">
        <v>2025</v>
      </c>
      <c r="M507">
        <v>25561</v>
      </c>
      <c r="N507">
        <v>2</v>
      </c>
      <c r="O507">
        <v>0</v>
      </c>
      <c r="P507">
        <v>8.7100000000000009</v>
      </c>
    </row>
    <row r="508" spans="1:16" x14ac:dyDescent="0.3">
      <c r="A508">
        <v>1591</v>
      </c>
      <c r="B508" t="s">
        <v>83</v>
      </c>
      <c r="C508" t="s">
        <v>97</v>
      </c>
      <c r="D508" t="s">
        <v>98</v>
      </c>
      <c r="E508" t="s">
        <v>86</v>
      </c>
      <c r="F508" t="s">
        <v>91</v>
      </c>
      <c r="G508" t="s">
        <v>88</v>
      </c>
      <c r="H508">
        <v>1199</v>
      </c>
      <c r="I508">
        <v>87</v>
      </c>
      <c r="J508">
        <v>18.5</v>
      </c>
      <c r="K508">
        <v>10</v>
      </c>
      <c r="L508">
        <v>2025</v>
      </c>
      <c r="M508">
        <v>23931</v>
      </c>
      <c r="N508">
        <v>2</v>
      </c>
      <c r="O508">
        <v>0</v>
      </c>
      <c r="P508">
        <v>8.7100000000000009</v>
      </c>
    </row>
    <row r="509" spans="1:16" x14ac:dyDescent="0.3">
      <c r="A509">
        <v>1476</v>
      </c>
      <c r="B509" t="s">
        <v>83</v>
      </c>
      <c r="C509" t="s">
        <v>97</v>
      </c>
      <c r="D509" t="s">
        <v>98</v>
      </c>
      <c r="E509" t="s">
        <v>86</v>
      </c>
      <c r="F509" t="s">
        <v>91</v>
      </c>
      <c r="G509" t="s">
        <v>88</v>
      </c>
      <c r="H509">
        <v>1199</v>
      </c>
      <c r="I509">
        <v>87</v>
      </c>
      <c r="J509">
        <v>18.5</v>
      </c>
      <c r="K509">
        <v>10</v>
      </c>
      <c r="L509">
        <v>2025</v>
      </c>
      <c r="M509">
        <v>12611</v>
      </c>
      <c r="N509">
        <v>1</v>
      </c>
      <c r="O509">
        <v>0</v>
      </c>
      <c r="P509">
        <v>8.73</v>
      </c>
    </row>
    <row r="510" spans="1:16" x14ac:dyDescent="0.3">
      <c r="A510">
        <v>1596</v>
      </c>
      <c r="B510" t="s">
        <v>83</v>
      </c>
      <c r="C510" t="s">
        <v>97</v>
      </c>
      <c r="D510" t="s">
        <v>98</v>
      </c>
      <c r="E510" t="s">
        <v>86</v>
      </c>
      <c r="F510" t="s">
        <v>91</v>
      </c>
      <c r="G510" t="s">
        <v>88</v>
      </c>
      <c r="H510">
        <v>1199</v>
      </c>
      <c r="I510">
        <v>87</v>
      </c>
      <c r="J510">
        <v>18.5</v>
      </c>
      <c r="K510">
        <v>10</v>
      </c>
      <c r="L510">
        <v>2025</v>
      </c>
      <c r="M510">
        <v>17298</v>
      </c>
      <c r="N510">
        <v>1</v>
      </c>
      <c r="O510">
        <v>0</v>
      </c>
      <c r="P510">
        <v>8.75</v>
      </c>
    </row>
    <row r="511" spans="1:16" x14ac:dyDescent="0.3">
      <c r="A511">
        <v>1520</v>
      </c>
      <c r="B511" t="s">
        <v>83</v>
      </c>
      <c r="C511" t="s">
        <v>97</v>
      </c>
      <c r="D511" t="s">
        <v>98</v>
      </c>
      <c r="E511" t="s">
        <v>86</v>
      </c>
      <c r="F511" t="s">
        <v>91</v>
      </c>
      <c r="G511" t="s">
        <v>88</v>
      </c>
      <c r="H511">
        <v>1199</v>
      </c>
      <c r="I511">
        <v>87</v>
      </c>
      <c r="J511">
        <v>18.5</v>
      </c>
      <c r="K511">
        <v>10</v>
      </c>
      <c r="L511">
        <v>2025</v>
      </c>
      <c r="M511">
        <v>12954</v>
      </c>
      <c r="N511">
        <v>2</v>
      </c>
      <c r="O511">
        <v>0</v>
      </c>
      <c r="P511">
        <v>8.85</v>
      </c>
    </row>
    <row r="512" spans="1:16" x14ac:dyDescent="0.3">
      <c r="A512">
        <v>1597</v>
      </c>
      <c r="B512" t="s">
        <v>83</v>
      </c>
      <c r="C512" t="s">
        <v>97</v>
      </c>
      <c r="D512" t="s">
        <v>98</v>
      </c>
      <c r="E512" t="s">
        <v>86</v>
      </c>
      <c r="F512" t="s">
        <v>91</v>
      </c>
      <c r="G512" t="s">
        <v>88</v>
      </c>
      <c r="H512">
        <v>1199</v>
      </c>
      <c r="I512">
        <v>87</v>
      </c>
      <c r="J512">
        <v>18.5</v>
      </c>
      <c r="K512">
        <v>10</v>
      </c>
      <c r="L512">
        <v>2025</v>
      </c>
      <c r="M512">
        <v>13613</v>
      </c>
      <c r="N512">
        <v>1</v>
      </c>
      <c r="O512">
        <v>0</v>
      </c>
      <c r="P512">
        <v>8.86</v>
      </c>
    </row>
    <row r="513" spans="1:16" x14ac:dyDescent="0.3">
      <c r="A513">
        <v>1581</v>
      </c>
      <c r="B513" t="s">
        <v>83</v>
      </c>
      <c r="C513" t="s">
        <v>97</v>
      </c>
      <c r="D513" t="s">
        <v>98</v>
      </c>
      <c r="E513" t="s">
        <v>86</v>
      </c>
      <c r="F513" t="s">
        <v>91</v>
      </c>
      <c r="G513" t="s">
        <v>88</v>
      </c>
      <c r="H513">
        <v>1199</v>
      </c>
      <c r="I513">
        <v>87</v>
      </c>
      <c r="J513">
        <v>18.5</v>
      </c>
      <c r="K513">
        <v>10</v>
      </c>
      <c r="L513">
        <v>2025</v>
      </c>
      <c r="M513">
        <v>19038</v>
      </c>
      <c r="N513">
        <v>1</v>
      </c>
      <c r="O513">
        <v>0</v>
      </c>
      <c r="P513">
        <v>8.8800000000000008</v>
      </c>
    </row>
    <row r="514" spans="1:16" x14ac:dyDescent="0.3">
      <c r="A514">
        <v>1516</v>
      </c>
      <c r="B514" t="s">
        <v>83</v>
      </c>
      <c r="C514" t="s">
        <v>97</v>
      </c>
      <c r="D514" t="s">
        <v>98</v>
      </c>
      <c r="E514" t="s">
        <v>86</v>
      </c>
      <c r="F514" t="s">
        <v>91</v>
      </c>
      <c r="G514" t="s">
        <v>88</v>
      </c>
      <c r="H514">
        <v>1199</v>
      </c>
      <c r="I514">
        <v>87</v>
      </c>
      <c r="J514">
        <v>18.5</v>
      </c>
      <c r="K514">
        <v>10</v>
      </c>
      <c r="L514">
        <v>2025</v>
      </c>
      <c r="M514">
        <v>12888</v>
      </c>
      <c r="N514">
        <v>1</v>
      </c>
      <c r="O514">
        <v>0</v>
      </c>
      <c r="P514">
        <v>8.89</v>
      </c>
    </row>
    <row r="515" spans="1:16" x14ac:dyDescent="0.3">
      <c r="A515">
        <v>1452</v>
      </c>
      <c r="B515" t="s">
        <v>83</v>
      </c>
      <c r="C515" t="s">
        <v>97</v>
      </c>
      <c r="D515" t="s">
        <v>98</v>
      </c>
      <c r="E515" t="s">
        <v>86</v>
      </c>
      <c r="F515" t="s">
        <v>91</v>
      </c>
      <c r="G515" t="s">
        <v>88</v>
      </c>
      <c r="H515">
        <v>1199</v>
      </c>
      <c r="I515">
        <v>87</v>
      </c>
      <c r="J515">
        <v>18.5</v>
      </c>
      <c r="K515">
        <v>10</v>
      </c>
      <c r="L515">
        <v>2025</v>
      </c>
      <c r="M515">
        <v>18819</v>
      </c>
      <c r="N515">
        <v>1</v>
      </c>
      <c r="O515">
        <v>0</v>
      </c>
      <c r="P515">
        <v>8.9</v>
      </c>
    </row>
    <row r="516" spans="1:16" x14ac:dyDescent="0.3">
      <c r="A516">
        <v>1543</v>
      </c>
      <c r="B516" t="s">
        <v>83</v>
      </c>
      <c r="C516" t="s">
        <v>97</v>
      </c>
      <c r="D516" t="s">
        <v>98</v>
      </c>
      <c r="E516" t="s">
        <v>86</v>
      </c>
      <c r="F516" t="s">
        <v>91</v>
      </c>
      <c r="G516" t="s">
        <v>88</v>
      </c>
      <c r="H516">
        <v>1199</v>
      </c>
      <c r="I516">
        <v>87</v>
      </c>
      <c r="J516">
        <v>18.5</v>
      </c>
      <c r="K516">
        <v>10</v>
      </c>
      <c r="L516">
        <v>2025</v>
      </c>
      <c r="M516">
        <v>13219</v>
      </c>
      <c r="N516">
        <v>1</v>
      </c>
      <c r="O516">
        <v>0</v>
      </c>
      <c r="P516">
        <v>9.06</v>
      </c>
    </row>
    <row r="517" spans="1:16" x14ac:dyDescent="0.3">
      <c r="A517">
        <v>1583</v>
      </c>
      <c r="B517" t="s">
        <v>83</v>
      </c>
      <c r="C517" t="s">
        <v>97</v>
      </c>
      <c r="D517" t="s">
        <v>98</v>
      </c>
      <c r="E517" t="s">
        <v>86</v>
      </c>
      <c r="F517" t="s">
        <v>91</v>
      </c>
      <c r="G517" t="s">
        <v>88</v>
      </c>
      <c r="H517">
        <v>1199</v>
      </c>
      <c r="I517">
        <v>87</v>
      </c>
      <c r="J517">
        <v>18.5</v>
      </c>
      <c r="K517">
        <v>10</v>
      </c>
      <c r="L517">
        <v>2025</v>
      </c>
      <c r="M517">
        <v>22236</v>
      </c>
      <c r="N517">
        <v>1</v>
      </c>
      <c r="O517">
        <v>0</v>
      </c>
      <c r="P517">
        <v>9.11</v>
      </c>
    </row>
    <row r="518" spans="1:16" x14ac:dyDescent="0.3">
      <c r="A518">
        <v>1503</v>
      </c>
      <c r="B518" t="s">
        <v>83</v>
      </c>
      <c r="C518" t="s">
        <v>97</v>
      </c>
      <c r="D518" t="s">
        <v>98</v>
      </c>
      <c r="E518" t="s">
        <v>86</v>
      </c>
      <c r="F518" t="s">
        <v>91</v>
      </c>
      <c r="G518" t="s">
        <v>88</v>
      </c>
      <c r="H518">
        <v>1199</v>
      </c>
      <c r="I518">
        <v>87</v>
      </c>
      <c r="J518">
        <v>18.5</v>
      </c>
      <c r="K518">
        <v>10</v>
      </c>
      <c r="L518">
        <v>2025</v>
      </c>
      <c r="M518">
        <v>24168</v>
      </c>
      <c r="N518">
        <v>1</v>
      </c>
      <c r="O518">
        <v>0</v>
      </c>
      <c r="P518">
        <v>9.27</v>
      </c>
    </row>
    <row r="519" spans="1:16" x14ac:dyDescent="0.3">
      <c r="A519">
        <v>1565</v>
      </c>
      <c r="B519" t="s">
        <v>83</v>
      </c>
      <c r="C519" t="s">
        <v>97</v>
      </c>
      <c r="D519" t="s">
        <v>98</v>
      </c>
      <c r="E519" t="s">
        <v>86</v>
      </c>
      <c r="F519" t="s">
        <v>91</v>
      </c>
      <c r="G519" t="s">
        <v>88</v>
      </c>
      <c r="H519">
        <v>1199</v>
      </c>
      <c r="I519">
        <v>87</v>
      </c>
      <c r="J519">
        <v>18.5</v>
      </c>
      <c r="K519">
        <v>10</v>
      </c>
      <c r="L519">
        <v>2025</v>
      </c>
      <c r="M519">
        <v>15314</v>
      </c>
      <c r="N519">
        <v>1</v>
      </c>
      <c r="O519">
        <v>0</v>
      </c>
      <c r="P519">
        <v>9.27</v>
      </c>
    </row>
    <row r="520" spans="1:16" x14ac:dyDescent="0.3">
      <c r="A520">
        <v>1508</v>
      </c>
      <c r="B520" t="s">
        <v>83</v>
      </c>
      <c r="C520" t="s">
        <v>97</v>
      </c>
      <c r="D520" t="s">
        <v>98</v>
      </c>
      <c r="E520" t="s">
        <v>86</v>
      </c>
      <c r="F520" t="s">
        <v>91</v>
      </c>
      <c r="G520" t="s">
        <v>88</v>
      </c>
      <c r="H520">
        <v>1199</v>
      </c>
      <c r="I520">
        <v>87</v>
      </c>
      <c r="J520">
        <v>18.5</v>
      </c>
      <c r="K520">
        <v>10</v>
      </c>
      <c r="L520">
        <v>2025</v>
      </c>
      <c r="M520">
        <v>15054</v>
      </c>
      <c r="N520">
        <v>1</v>
      </c>
      <c r="O520">
        <v>0</v>
      </c>
      <c r="P520">
        <v>9.2799999999999994</v>
      </c>
    </row>
    <row r="521" spans="1:16" x14ac:dyDescent="0.3">
      <c r="A521">
        <v>1224</v>
      </c>
      <c r="B521" t="s">
        <v>83</v>
      </c>
      <c r="C521" t="s">
        <v>97</v>
      </c>
      <c r="D521" t="s">
        <v>85</v>
      </c>
      <c r="E521" t="s">
        <v>86</v>
      </c>
      <c r="F521" t="s">
        <v>87</v>
      </c>
      <c r="G521" t="s">
        <v>88</v>
      </c>
      <c r="H521">
        <v>1199</v>
      </c>
      <c r="I521">
        <v>87</v>
      </c>
      <c r="J521">
        <v>19.3</v>
      </c>
      <c r="K521">
        <v>7</v>
      </c>
      <c r="L521">
        <v>2025</v>
      </c>
      <c r="M521">
        <v>25272</v>
      </c>
      <c r="N521">
        <v>2</v>
      </c>
      <c r="O521">
        <v>1</v>
      </c>
      <c r="P521">
        <v>4.7300000000000004</v>
      </c>
    </row>
    <row r="522" spans="1:16" x14ac:dyDescent="0.3">
      <c r="A522">
        <v>1305</v>
      </c>
      <c r="B522" t="s">
        <v>83</v>
      </c>
      <c r="C522" t="s">
        <v>97</v>
      </c>
      <c r="D522" t="s">
        <v>85</v>
      </c>
      <c r="E522" t="s">
        <v>86</v>
      </c>
      <c r="F522" t="s">
        <v>87</v>
      </c>
      <c r="G522" t="s">
        <v>88</v>
      </c>
      <c r="H522">
        <v>1199</v>
      </c>
      <c r="I522">
        <v>87</v>
      </c>
      <c r="J522">
        <v>19.3</v>
      </c>
      <c r="K522">
        <v>7</v>
      </c>
      <c r="L522">
        <v>2025</v>
      </c>
      <c r="M522">
        <v>22863</v>
      </c>
      <c r="N522">
        <v>2</v>
      </c>
      <c r="O522">
        <v>1</v>
      </c>
      <c r="P522">
        <v>4.7699999999999996</v>
      </c>
    </row>
    <row r="523" spans="1:16" x14ac:dyDescent="0.3">
      <c r="A523">
        <v>1376</v>
      </c>
      <c r="B523" t="s">
        <v>83</v>
      </c>
      <c r="C523" t="s">
        <v>97</v>
      </c>
      <c r="D523" t="s">
        <v>85</v>
      </c>
      <c r="E523" t="s">
        <v>86</v>
      </c>
      <c r="F523" t="s">
        <v>87</v>
      </c>
      <c r="G523" t="s">
        <v>88</v>
      </c>
      <c r="H523">
        <v>1199</v>
      </c>
      <c r="I523">
        <v>87</v>
      </c>
      <c r="J523">
        <v>19.3</v>
      </c>
      <c r="K523">
        <v>7</v>
      </c>
      <c r="L523">
        <v>2025</v>
      </c>
      <c r="M523">
        <v>23730</v>
      </c>
      <c r="N523">
        <v>1</v>
      </c>
      <c r="O523">
        <v>1</v>
      </c>
      <c r="P523">
        <v>5.23</v>
      </c>
    </row>
    <row r="524" spans="1:16" x14ac:dyDescent="0.3">
      <c r="A524">
        <v>1391</v>
      </c>
      <c r="B524" t="s">
        <v>83</v>
      </c>
      <c r="C524" t="s">
        <v>97</v>
      </c>
      <c r="D524" t="s">
        <v>85</v>
      </c>
      <c r="E524" t="s">
        <v>86</v>
      </c>
      <c r="F524" t="s">
        <v>87</v>
      </c>
      <c r="G524" t="s">
        <v>88</v>
      </c>
      <c r="H524">
        <v>1199</v>
      </c>
      <c r="I524">
        <v>87</v>
      </c>
      <c r="J524">
        <v>19.3</v>
      </c>
      <c r="K524">
        <v>7</v>
      </c>
      <c r="L524">
        <v>2025</v>
      </c>
      <c r="M524">
        <v>12948</v>
      </c>
      <c r="N524">
        <v>3</v>
      </c>
      <c r="O524">
        <v>0</v>
      </c>
      <c r="P524">
        <v>5.33</v>
      </c>
    </row>
    <row r="525" spans="1:16" x14ac:dyDescent="0.3">
      <c r="A525">
        <v>1328</v>
      </c>
      <c r="B525" t="s">
        <v>83</v>
      </c>
      <c r="C525" t="s">
        <v>97</v>
      </c>
      <c r="D525" t="s">
        <v>85</v>
      </c>
      <c r="E525" t="s">
        <v>86</v>
      </c>
      <c r="F525" t="s">
        <v>87</v>
      </c>
      <c r="G525" t="s">
        <v>88</v>
      </c>
      <c r="H525">
        <v>1199</v>
      </c>
      <c r="I525">
        <v>87</v>
      </c>
      <c r="J525">
        <v>19.3</v>
      </c>
      <c r="K525">
        <v>7</v>
      </c>
      <c r="L525">
        <v>2025</v>
      </c>
      <c r="M525">
        <v>17541</v>
      </c>
      <c r="N525">
        <v>1</v>
      </c>
      <c r="O525">
        <v>1</v>
      </c>
      <c r="P525">
        <v>5.42</v>
      </c>
    </row>
    <row r="526" spans="1:16" x14ac:dyDescent="0.3">
      <c r="A526">
        <v>1306</v>
      </c>
      <c r="B526" t="s">
        <v>83</v>
      </c>
      <c r="C526" t="s">
        <v>97</v>
      </c>
      <c r="D526" t="s">
        <v>85</v>
      </c>
      <c r="E526" t="s">
        <v>86</v>
      </c>
      <c r="F526" t="s">
        <v>87</v>
      </c>
      <c r="G526" t="s">
        <v>88</v>
      </c>
      <c r="H526">
        <v>1199</v>
      </c>
      <c r="I526">
        <v>87</v>
      </c>
      <c r="J526">
        <v>19.3</v>
      </c>
      <c r="K526">
        <v>7</v>
      </c>
      <c r="L526">
        <v>2025</v>
      </c>
      <c r="M526">
        <v>14839</v>
      </c>
      <c r="N526">
        <v>2</v>
      </c>
      <c r="O526">
        <v>0</v>
      </c>
      <c r="P526">
        <v>5.52</v>
      </c>
    </row>
    <row r="527" spans="1:16" x14ac:dyDescent="0.3">
      <c r="A527">
        <v>1249</v>
      </c>
      <c r="B527" t="s">
        <v>83</v>
      </c>
      <c r="C527" t="s">
        <v>97</v>
      </c>
      <c r="D527" t="s">
        <v>85</v>
      </c>
      <c r="E527" t="s">
        <v>86</v>
      </c>
      <c r="F527" t="s">
        <v>87</v>
      </c>
      <c r="G527" t="s">
        <v>88</v>
      </c>
      <c r="H527">
        <v>1199</v>
      </c>
      <c r="I527">
        <v>87</v>
      </c>
      <c r="J527">
        <v>19.3</v>
      </c>
      <c r="K527">
        <v>7</v>
      </c>
      <c r="L527">
        <v>2025</v>
      </c>
      <c r="M527">
        <v>22018</v>
      </c>
      <c r="N527">
        <v>2</v>
      </c>
      <c r="O527">
        <v>0</v>
      </c>
      <c r="P527">
        <v>5.71</v>
      </c>
    </row>
    <row r="528" spans="1:16" x14ac:dyDescent="0.3">
      <c r="A528">
        <v>1215</v>
      </c>
      <c r="B528" t="s">
        <v>83</v>
      </c>
      <c r="C528" t="s">
        <v>97</v>
      </c>
      <c r="D528" t="s">
        <v>85</v>
      </c>
      <c r="E528" t="s">
        <v>86</v>
      </c>
      <c r="F528" t="s">
        <v>87</v>
      </c>
      <c r="G528" t="s">
        <v>88</v>
      </c>
      <c r="H528">
        <v>1199</v>
      </c>
      <c r="I528">
        <v>87</v>
      </c>
      <c r="J528">
        <v>19.3</v>
      </c>
      <c r="K528">
        <v>7</v>
      </c>
      <c r="L528">
        <v>2025</v>
      </c>
      <c r="M528">
        <v>15151</v>
      </c>
      <c r="N528">
        <v>1</v>
      </c>
      <c r="O528">
        <v>0</v>
      </c>
      <c r="P528">
        <v>5.94</v>
      </c>
    </row>
    <row r="529" spans="1:16" x14ac:dyDescent="0.3">
      <c r="A529">
        <v>1350</v>
      </c>
      <c r="B529" t="s">
        <v>83</v>
      </c>
      <c r="C529" t="s">
        <v>97</v>
      </c>
      <c r="D529" t="s">
        <v>85</v>
      </c>
      <c r="E529" t="s">
        <v>86</v>
      </c>
      <c r="F529" t="s">
        <v>87</v>
      </c>
      <c r="G529" t="s">
        <v>88</v>
      </c>
      <c r="H529">
        <v>1199</v>
      </c>
      <c r="I529">
        <v>87</v>
      </c>
      <c r="J529">
        <v>19.3</v>
      </c>
      <c r="K529">
        <v>7</v>
      </c>
      <c r="L529">
        <v>2025</v>
      </c>
      <c r="M529">
        <v>27664</v>
      </c>
      <c r="N529">
        <v>1</v>
      </c>
      <c r="O529">
        <v>0</v>
      </c>
      <c r="P529">
        <v>6.03</v>
      </c>
    </row>
    <row r="530" spans="1:16" x14ac:dyDescent="0.3">
      <c r="A530">
        <v>1348</v>
      </c>
      <c r="B530" t="s">
        <v>83</v>
      </c>
      <c r="C530" t="s">
        <v>97</v>
      </c>
      <c r="D530" t="s">
        <v>85</v>
      </c>
      <c r="E530" t="s">
        <v>86</v>
      </c>
      <c r="F530" t="s">
        <v>87</v>
      </c>
      <c r="G530" t="s">
        <v>88</v>
      </c>
      <c r="H530">
        <v>1199</v>
      </c>
      <c r="I530">
        <v>87</v>
      </c>
      <c r="J530">
        <v>19.3</v>
      </c>
      <c r="K530">
        <v>7</v>
      </c>
      <c r="L530">
        <v>2025</v>
      </c>
      <c r="M530">
        <v>17507</v>
      </c>
      <c r="N530">
        <v>1</v>
      </c>
      <c r="O530">
        <v>0</v>
      </c>
      <c r="P530">
        <v>6.08</v>
      </c>
    </row>
    <row r="531" spans="1:16" x14ac:dyDescent="0.3">
      <c r="A531">
        <v>1354</v>
      </c>
      <c r="B531" t="s">
        <v>83</v>
      </c>
      <c r="C531" t="s">
        <v>97</v>
      </c>
      <c r="D531" t="s">
        <v>85</v>
      </c>
      <c r="E531" t="s">
        <v>86</v>
      </c>
      <c r="F531" t="s">
        <v>87</v>
      </c>
      <c r="G531" t="s">
        <v>88</v>
      </c>
      <c r="H531">
        <v>1199</v>
      </c>
      <c r="I531">
        <v>87</v>
      </c>
      <c r="J531">
        <v>19.3</v>
      </c>
      <c r="K531">
        <v>7</v>
      </c>
      <c r="L531">
        <v>2025</v>
      </c>
      <c r="M531">
        <v>25249</v>
      </c>
      <c r="N531">
        <v>1</v>
      </c>
      <c r="O531">
        <v>0</v>
      </c>
      <c r="P531">
        <v>6.18</v>
      </c>
    </row>
    <row r="532" spans="1:16" x14ac:dyDescent="0.3">
      <c r="A532">
        <v>1358</v>
      </c>
      <c r="B532" t="s">
        <v>83</v>
      </c>
      <c r="C532" t="s">
        <v>97</v>
      </c>
      <c r="D532" t="s">
        <v>85</v>
      </c>
      <c r="E532" t="s">
        <v>86</v>
      </c>
      <c r="F532" t="s">
        <v>87</v>
      </c>
      <c r="G532" t="s">
        <v>88</v>
      </c>
      <c r="H532">
        <v>1199</v>
      </c>
      <c r="I532">
        <v>87</v>
      </c>
      <c r="J532">
        <v>19.3</v>
      </c>
      <c r="K532">
        <v>7</v>
      </c>
      <c r="L532">
        <v>2025</v>
      </c>
      <c r="M532">
        <v>19262</v>
      </c>
      <c r="N532">
        <v>1</v>
      </c>
      <c r="O532">
        <v>0</v>
      </c>
      <c r="P532">
        <v>6.21</v>
      </c>
    </row>
    <row r="533" spans="1:16" x14ac:dyDescent="0.3">
      <c r="A533">
        <v>1267</v>
      </c>
      <c r="B533" t="s">
        <v>83</v>
      </c>
      <c r="C533" t="s">
        <v>97</v>
      </c>
      <c r="D533" t="s">
        <v>85</v>
      </c>
      <c r="E533" t="s">
        <v>86</v>
      </c>
      <c r="F533" t="s">
        <v>87</v>
      </c>
      <c r="G533" t="s">
        <v>88</v>
      </c>
      <c r="H533">
        <v>1199</v>
      </c>
      <c r="I533">
        <v>87</v>
      </c>
      <c r="J533">
        <v>19.3</v>
      </c>
      <c r="K533">
        <v>7</v>
      </c>
      <c r="L533">
        <v>2025</v>
      </c>
      <c r="M533">
        <v>17949</v>
      </c>
      <c r="N533">
        <v>1</v>
      </c>
      <c r="O533">
        <v>0</v>
      </c>
      <c r="P533">
        <v>6.23</v>
      </c>
    </row>
    <row r="534" spans="1:16" x14ac:dyDescent="0.3">
      <c r="A534">
        <v>1302</v>
      </c>
      <c r="B534" t="s">
        <v>83</v>
      </c>
      <c r="C534" t="s">
        <v>97</v>
      </c>
      <c r="D534" t="s">
        <v>85</v>
      </c>
      <c r="E534" t="s">
        <v>86</v>
      </c>
      <c r="F534" t="s">
        <v>87</v>
      </c>
      <c r="G534" t="s">
        <v>88</v>
      </c>
      <c r="H534">
        <v>1199</v>
      </c>
      <c r="I534">
        <v>87</v>
      </c>
      <c r="J534">
        <v>19.3</v>
      </c>
      <c r="K534">
        <v>7</v>
      </c>
      <c r="L534">
        <v>2025</v>
      </c>
      <c r="M534">
        <v>13698</v>
      </c>
      <c r="N534">
        <v>1</v>
      </c>
      <c r="O534">
        <v>0</v>
      </c>
      <c r="P534">
        <v>6.3</v>
      </c>
    </row>
    <row r="535" spans="1:16" x14ac:dyDescent="0.3">
      <c r="A535">
        <v>1279</v>
      </c>
      <c r="B535" t="s">
        <v>83</v>
      </c>
      <c r="C535" t="s">
        <v>97</v>
      </c>
      <c r="D535" t="s">
        <v>85</v>
      </c>
      <c r="E535" t="s">
        <v>86</v>
      </c>
      <c r="F535" t="s">
        <v>87</v>
      </c>
      <c r="G535" t="s">
        <v>88</v>
      </c>
      <c r="H535">
        <v>1199</v>
      </c>
      <c r="I535">
        <v>87</v>
      </c>
      <c r="J535">
        <v>19.3</v>
      </c>
      <c r="K535">
        <v>7</v>
      </c>
      <c r="L535">
        <v>2025</v>
      </c>
      <c r="M535">
        <v>22112</v>
      </c>
      <c r="N535">
        <v>1</v>
      </c>
      <c r="O535">
        <v>0</v>
      </c>
      <c r="P535">
        <v>6.35</v>
      </c>
    </row>
    <row r="536" spans="1:16" x14ac:dyDescent="0.3">
      <c r="A536">
        <v>1329</v>
      </c>
      <c r="B536" t="s">
        <v>83</v>
      </c>
      <c r="C536" t="s">
        <v>97</v>
      </c>
      <c r="D536" t="s">
        <v>85</v>
      </c>
      <c r="E536" t="s">
        <v>86</v>
      </c>
      <c r="F536" t="s">
        <v>87</v>
      </c>
      <c r="G536" t="s">
        <v>88</v>
      </c>
      <c r="H536">
        <v>1199</v>
      </c>
      <c r="I536">
        <v>87</v>
      </c>
      <c r="J536">
        <v>19.3</v>
      </c>
      <c r="K536">
        <v>7</v>
      </c>
      <c r="L536">
        <v>2025</v>
      </c>
      <c r="M536">
        <v>17192</v>
      </c>
      <c r="N536">
        <v>1</v>
      </c>
      <c r="O536">
        <v>0</v>
      </c>
      <c r="P536">
        <v>6.35</v>
      </c>
    </row>
    <row r="537" spans="1:16" x14ac:dyDescent="0.3">
      <c r="A537">
        <v>1283</v>
      </c>
      <c r="B537" t="s">
        <v>83</v>
      </c>
      <c r="C537" t="s">
        <v>97</v>
      </c>
      <c r="D537" t="s">
        <v>85</v>
      </c>
      <c r="E537" t="s">
        <v>86</v>
      </c>
      <c r="F537" t="s">
        <v>87</v>
      </c>
      <c r="G537" t="s">
        <v>88</v>
      </c>
      <c r="H537">
        <v>1199</v>
      </c>
      <c r="I537">
        <v>87</v>
      </c>
      <c r="J537">
        <v>19.3</v>
      </c>
      <c r="K537">
        <v>7</v>
      </c>
      <c r="L537">
        <v>2025</v>
      </c>
      <c r="M537">
        <v>12519</v>
      </c>
      <c r="N537">
        <v>1</v>
      </c>
      <c r="O537">
        <v>0</v>
      </c>
      <c r="P537">
        <v>6.36</v>
      </c>
    </row>
    <row r="538" spans="1:16" x14ac:dyDescent="0.3">
      <c r="A538">
        <v>1218</v>
      </c>
      <c r="B538" t="s">
        <v>83</v>
      </c>
      <c r="C538" t="s">
        <v>97</v>
      </c>
      <c r="D538" t="s">
        <v>85</v>
      </c>
      <c r="E538" t="s">
        <v>86</v>
      </c>
      <c r="F538" t="s">
        <v>87</v>
      </c>
      <c r="G538" t="s">
        <v>88</v>
      </c>
      <c r="H538">
        <v>1199</v>
      </c>
      <c r="I538">
        <v>87</v>
      </c>
      <c r="J538">
        <v>19.3</v>
      </c>
      <c r="K538">
        <v>7</v>
      </c>
      <c r="L538">
        <v>2025</v>
      </c>
      <c r="M538">
        <v>26393</v>
      </c>
      <c r="N538">
        <v>1</v>
      </c>
      <c r="O538">
        <v>0</v>
      </c>
      <c r="P538">
        <v>6.37</v>
      </c>
    </row>
    <row r="539" spans="1:16" x14ac:dyDescent="0.3">
      <c r="A539">
        <v>1251</v>
      </c>
      <c r="B539" t="s">
        <v>83</v>
      </c>
      <c r="C539" t="s">
        <v>97</v>
      </c>
      <c r="D539" t="s">
        <v>85</v>
      </c>
      <c r="E539" t="s">
        <v>86</v>
      </c>
      <c r="F539" t="s">
        <v>87</v>
      </c>
      <c r="G539" t="s">
        <v>88</v>
      </c>
      <c r="H539">
        <v>1199</v>
      </c>
      <c r="I539">
        <v>87</v>
      </c>
      <c r="J539">
        <v>19.3</v>
      </c>
      <c r="K539">
        <v>7</v>
      </c>
      <c r="L539">
        <v>2025</v>
      </c>
      <c r="M539">
        <v>17569</v>
      </c>
      <c r="N539">
        <v>1</v>
      </c>
      <c r="O539">
        <v>0</v>
      </c>
      <c r="P539">
        <v>6.37</v>
      </c>
    </row>
    <row r="540" spans="1:16" x14ac:dyDescent="0.3">
      <c r="A540">
        <v>1256</v>
      </c>
      <c r="B540" t="s">
        <v>83</v>
      </c>
      <c r="C540" t="s">
        <v>97</v>
      </c>
      <c r="D540" t="s">
        <v>85</v>
      </c>
      <c r="E540" t="s">
        <v>86</v>
      </c>
      <c r="F540" t="s">
        <v>87</v>
      </c>
      <c r="G540" t="s">
        <v>88</v>
      </c>
      <c r="H540">
        <v>1199</v>
      </c>
      <c r="I540">
        <v>87</v>
      </c>
      <c r="J540">
        <v>19.3</v>
      </c>
      <c r="K540">
        <v>7</v>
      </c>
      <c r="L540">
        <v>2025</v>
      </c>
      <c r="M540">
        <v>27536</v>
      </c>
      <c r="N540">
        <v>1</v>
      </c>
      <c r="O540">
        <v>0</v>
      </c>
      <c r="P540">
        <v>6.39</v>
      </c>
    </row>
    <row r="541" spans="1:16" x14ac:dyDescent="0.3">
      <c r="A541">
        <v>1383</v>
      </c>
      <c r="B541" t="s">
        <v>83</v>
      </c>
      <c r="C541" t="s">
        <v>97</v>
      </c>
      <c r="D541" t="s">
        <v>85</v>
      </c>
      <c r="E541" t="s">
        <v>86</v>
      </c>
      <c r="F541" t="s">
        <v>87</v>
      </c>
      <c r="G541" t="s">
        <v>88</v>
      </c>
      <c r="H541">
        <v>1199</v>
      </c>
      <c r="I541">
        <v>87</v>
      </c>
      <c r="J541">
        <v>19.3</v>
      </c>
      <c r="K541">
        <v>7</v>
      </c>
      <c r="L541">
        <v>2025</v>
      </c>
      <c r="M541">
        <v>23290</v>
      </c>
      <c r="N541">
        <v>1</v>
      </c>
      <c r="O541">
        <v>0</v>
      </c>
      <c r="P541">
        <v>6.48</v>
      </c>
    </row>
    <row r="542" spans="1:16" x14ac:dyDescent="0.3">
      <c r="A542">
        <v>1334</v>
      </c>
      <c r="B542" t="s">
        <v>83</v>
      </c>
      <c r="C542" t="s">
        <v>97</v>
      </c>
      <c r="D542" t="s">
        <v>85</v>
      </c>
      <c r="E542" t="s">
        <v>86</v>
      </c>
      <c r="F542" t="s">
        <v>87</v>
      </c>
      <c r="G542" t="s">
        <v>88</v>
      </c>
      <c r="H542">
        <v>1199</v>
      </c>
      <c r="I542">
        <v>87</v>
      </c>
      <c r="J542">
        <v>19.3</v>
      </c>
      <c r="K542">
        <v>7</v>
      </c>
      <c r="L542">
        <v>2025</v>
      </c>
      <c r="M542">
        <v>18276</v>
      </c>
      <c r="N542">
        <v>1</v>
      </c>
      <c r="O542">
        <v>0</v>
      </c>
      <c r="P542">
        <v>6.5</v>
      </c>
    </row>
    <row r="543" spans="1:16" x14ac:dyDescent="0.3">
      <c r="A543">
        <v>1220</v>
      </c>
      <c r="B543" t="s">
        <v>83</v>
      </c>
      <c r="C543" t="s">
        <v>97</v>
      </c>
      <c r="D543" t="s">
        <v>85</v>
      </c>
      <c r="E543" t="s">
        <v>86</v>
      </c>
      <c r="F543" t="s">
        <v>87</v>
      </c>
      <c r="G543" t="s">
        <v>88</v>
      </c>
      <c r="H543">
        <v>1199</v>
      </c>
      <c r="I543">
        <v>87</v>
      </c>
      <c r="J543">
        <v>19.3</v>
      </c>
      <c r="K543">
        <v>7</v>
      </c>
      <c r="L543">
        <v>2025</v>
      </c>
      <c r="M543">
        <v>14965</v>
      </c>
      <c r="N543">
        <v>1</v>
      </c>
      <c r="O543">
        <v>0</v>
      </c>
      <c r="P543">
        <v>6.53</v>
      </c>
    </row>
    <row r="544" spans="1:16" x14ac:dyDescent="0.3">
      <c r="A544">
        <v>1372</v>
      </c>
      <c r="B544" t="s">
        <v>83</v>
      </c>
      <c r="C544" t="s">
        <v>97</v>
      </c>
      <c r="D544" t="s">
        <v>85</v>
      </c>
      <c r="E544" t="s">
        <v>86</v>
      </c>
      <c r="F544" t="s">
        <v>87</v>
      </c>
      <c r="G544" t="s">
        <v>88</v>
      </c>
      <c r="H544">
        <v>1199</v>
      </c>
      <c r="I544">
        <v>87</v>
      </c>
      <c r="J544">
        <v>19.3</v>
      </c>
      <c r="K544">
        <v>7</v>
      </c>
      <c r="L544">
        <v>2025</v>
      </c>
      <c r="M544">
        <v>12245</v>
      </c>
      <c r="N544">
        <v>1</v>
      </c>
      <c r="O544">
        <v>0</v>
      </c>
      <c r="P544">
        <v>6.61</v>
      </c>
    </row>
    <row r="545" spans="1:16" x14ac:dyDescent="0.3">
      <c r="A545">
        <v>1236</v>
      </c>
      <c r="B545" t="s">
        <v>83</v>
      </c>
      <c r="C545" t="s">
        <v>97</v>
      </c>
      <c r="D545" t="s">
        <v>85</v>
      </c>
      <c r="E545" t="s">
        <v>86</v>
      </c>
      <c r="F545" t="s">
        <v>87</v>
      </c>
      <c r="G545" t="s">
        <v>88</v>
      </c>
      <c r="H545">
        <v>1199</v>
      </c>
      <c r="I545">
        <v>87</v>
      </c>
      <c r="J545">
        <v>19.3</v>
      </c>
      <c r="K545">
        <v>7</v>
      </c>
      <c r="L545">
        <v>2025</v>
      </c>
      <c r="M545">
        <v>18166</v>
      </c>
      <c r="N545">
        <v>1</v>
      </c>
      <c r="O545">
        <v>0</v>
      </c>
      <c r="P545">
        <v>6.62</v>
      </c>
    </row>
    <row r="546" spans="1:16" x14ac:dyDescent="0.3">
      <c r="A546">
        <v>1229</v>
      </c>
      <c r="B546" t="s">
        <v>83</v>
      </c>
      <c r="C546" t="s">
        <v>97</v>
      </c>
      <c r="D546" t="s">
        <v>85</v>
      </c>
      <c r="E546" t="s">
        <v>86</v>
      </c>
      <c r="F546" t="s">
        <v>87</v>
      </c>
      <c r="G546" t="s">
        <v>88</v>
      </c>
      <c r="H546">
        <v>1199</v>
      </c>
      <c r="I546">
        <v>87</v>
      </c>
      <c r="J546">
        <v>19.3</v>
      </c>
      <c r="K546">
        <v>7</v>
      </c>
      <c r="L546">
        <v>2025</v>
      </c>
      <c r="M546">
        <v>20192</v>
      </c>
      <c r="N546">
        <v>1</v>
      </c>
      <c r="O546">
        <v>0</v>
      </c>
      <c r="P546">
        <v>6.67</v>
      </c>
    </row>
    <row r="547" spans="1:16" x14ac:dyDescent="0.3">
      <c r="A547">
        <v>1274</v>
      </c>
      <c r="B547" t="s">
        <v>83</v>
      </c>
      <c r="C547" t="s">
        <v>97</v>
      </c>
      <c r="D547" t="s">
        <v>85</v>
      </c>
      <c r="E547" t="s">
        <v>86</v>
      </c>
      <c r="F547" t="s">
        <v>87</v>
      </c>
      <c r="G547" t="s">
        <v>88</v>
      </c>
      <c r="H547">
        <v>1199</v>
      </c>
      <c r="I547">
        <v>87</v>
      </c>
      <c r="J547">
        <v>19.3</v>
      </c>
      <c r="K547">
        <v>7</v>
      </c>
      <c r="L547">
        <v>2025</v>
      </c>
      <c r="M547">
        <v>13433</v>
      </c>
      <c r="N547">
        <v>1</v>
      </c>
      <c r="O547">
        <v>0</v>
      </c>
      <c r="P547">
        <v>6.71</v>
      </c>
    </row>
    <row r="548" spans="1:16" x14ac:dyDescent="0.3">
      <c r="A548">
        <v>1239</v>
      </c>
      <c r="B548" t="s">
        <v>83</v>
      </c>
      <c r="C548" t="s">
        <v>97</v>
      </c>
      <c r="D548" t="s">
        <v>85</v>
      </c>
      <c r="E548" t="s">
        <v>86</v>
      </c>
      <c r="F548" t="s">
        <v>87</v>
      </c>
      <c r="G548" t="s">
        <v>88</v>
      </c>
      <c r="H548">
        <v>1199</v>
      </c>
      <c r="I548">
        <v>87</v>
      </c>
      <c r="J548">
        <v>19.3</v>
      </c>
      <c r="K548">
        <v>7</v>
      </c>
      <c r="L548">
        <v>2025</v>
      </c>
      <c r="M548">
        <v>12152</v>
      </c>
      <c r="N548">
        <v>1</v>
      </c>
      <c r="O548">
        <v>0</v>
      </c>
      <c r="P548">
        <v>6.73</v>
      </c>
    </row>
    <row r="549" spans="1:16" x14ac:dyDescent="0.3">
      <c r="A549">
        <v>1537</v>
      </c>
      <c r="B549" t="s">
        <v>83</v>
      </c>
      <c r="C549" t="s">
        <v>97</v>
      </c>
      <c r="D549" t="s">
        <v>98</v>
      </c>
      <c r="E549" t="s">
        <v>86</v>
      </c>
      <c r="F549" t="s">
        <v>91</v>
      </c>
      <c r="G549" t="s">
        <v>88</v>
      </c>
      <c r="H549">
        <v>1199</v>
      </c>
      <c r="I549">
        <v>87</v>
      </c>
      <c r="J549">
        <v>18.5</v>
      </c>
      <c r="K549">
        <v>10</v>
      </c>
      <c r="L549">
        <v>2026</v>
      </c>
      <c r="M549">
        <v>4662</v>
      </c>
      <c r="N549">
        <v>3</v>
      </c>
      <c r="O549">
        <v>1</v>
      </c>
      <c r="P549">
        <v>8.23</v>
      </c>
    </row>
    <row r="550" spans="1:16" x14ac:dyDescent="0.3">
      <c r="A550">
        <v>1432</v>
      </c>
      <c r="B550" t="s">
        <v>83</v>
      </c>
      <c r="C550" t="s">
        <v>97</v>
      </c>
      <c r="D550" t="s">
        <v>98</v>
      </c>
      <c r="E550" t="s">
        <v>86</v>
      </c>
      <c r="F550" t="s">
        <v>91</v>
      </c>
      <c r="G550" t="s">
        <v>88</v>
      </c>
      <c r="H550">
        <v>1199</v>
      </c>
      <c r="I550">
        <v>87</v>
      </c>
      <c r="J550">
        <v>18.5</v>
      </c>
      <c r="K550">
        <v>10</v>
      </c>
      <c r="L550">
        <v>2026</v>
      </c>
      <c r="M550">
        <v>6717</v>
      </c>
      <c r="N550">
        <v>1</v>
      </c>
      <c r="O550">
        <v>1</v>
      </c>
      <c r="P550">
        <v>8.73</v>
      </c>
    </row>
    <row r="551" spans="1:16" x14ac:dyDescent="0.3">
      <c r="A551">
        <v>1531</v>
      </c>
      <c r="B551" t="s">
        <v>83</v>
      </c>
      <c r="C551" t="s">
        <v>97</v>
      </c>
      <c r="D551" t="s">
        <v>98</v>
      </c>
      <c r="E551" t="s">
        <v>86</v>
      </c>
      <c r="F551" t="s">
        <v>91</v>
      </c>
      <c r="G551" t="s">
        <v>88</v>
      </c>
      <c r="H551">
        <v>1199</v>
      </c>
      <c r="I551">
        <v>87</v>
      </c>
      <c r="J551">
        <v>18.5</v>
      </c>
      <c r="K551">
        <v>10</v>
      </c>
      <c r="L551">
        <v>2026</v>
      </c>
      <c r="M551">
        <v>6382</v>
      </c>
      <c r="N551">
        <v>3</v>
      </c>
      <c r="O551">
        <v>0</v>
      </c>
      <c r="P551">
        <v>8.74</v>
      </c>
    </row>
    <row r="552" spans="1:16" x14ac:dyDescent="0.3">
      <c r="A552">
        <v>1424</v>
      </c>
      <c r="B552" t="s">
        <v>83</v>
      </c>
      <c r="C552" t="s">
        <v>97</v>
      </c>
      <c r="D552" t="s">
        <v>98</v>
      </c>
      <c r="E552" t="s">
        <v>86</v>
      </c>
      <c r="F552" t="s">
        <v>91</v>
      </c>
      <c r="G552" t="s">
        <v>88</v>
      </c>
      <c r="H552">
        <v>1199</v>
      </c>
      <c r="I552">
        <v>87</v>
      </c>
      <c r="J552">
        <v>18.5</v>
      </c>
      <c r="K552">
        <v>10</v>
      </c>
      <c r="L552">
        <v>2026</v>
      </c>
      <c r="M552">
        <v>7688</v>
      </c>
      <c r="N552">
        <v>1</v>
      </c>
      <c r="O552">
        <v>1</v>
      </c>
      <c r="P552">
        <v>8.85</v>
      </c>
    </row>
    <row r="553" spans="1:16" x14ac:dyDescent="0.3">
      <c r="A553">
        <v>1477</v>
      </c>
      <c r="B553" t="s">
        <v>83</v>
      </c>
      <c r="C553" t="s">
        <v>97</v>
      </c>
      <c r="D553" t="s">
        <v>98</v>
      </c>
      <c r="E553" t="s">
        <v>86</v>
      </c>
      <c r="F553" t="s">
        <v>91</v>
      </c>
      <c r="G553" t="s">
        <v>88</v>
      </c>
      <c r="H553">
        <v>1199</v>
      </c>
      <c r="I553">
        <v>87</v>
      </c>
      <c r="J553">
        <v>18.5</v>
      </c>
      <c r="K553">
        <v>10</v>
      </c>
      <c r="L553">
        <v>2026</v>
      </c>
      <c r="M553">
        <v>4893</v>
      </c>
      <c r="N553">
        <v>2</v>
      </c>
      <c r="O553">
        <v>0</v>
      </c>
      <c r="P553">
        <v>9.24</v>
      </c>
    </row>
    <row r="554" spans="1:16" x14ac:dyDescent="0.3">
      <c r="A554">
        <v>1527</v>
      </c>
      <c r="B554" t="s">
        <v>83</v>
      </c>
      <c r="C554" t="s">
        <v>97</v>
      </c>
      <c r="D554" t="s">
        <v>98</v>
      </c>
      <c r="E554" t="s">
        <v>86</v>
      </c>
      <c r="F554" t="s">
        <v>91</v>
      </c>
      <c r="G554" t="s">
        <v>88</v>
      </c>
      <c r="H554">
        <v>1199</v>
      </c>
      <c r="I554">
        <v>87</v>
      </c>
      <c r="J554">
        <v>18.5</v>
      </c>
      <c r="K554">
        <v>10</v>
      </c>
      <c r="L554">
        <v>2026</v>
      </c>
      <c r="M554">
        <v>8426</v>
      </c>
      <c r="N554">
        <v>2</v>
      </c>
      <c r="O554">
        <v>0</v>
      </c>
      <c r="P554">
        <v>9.4</v>
      </c>
    </row>
    <row r="555" spans="1:16" x14ac:dyDescent="0.3">
      <c r="A555">
        <v>1405</v>
      </c>
      <c r="B555" t="s">
        <v>83</v>
      </c>
      <c r="C555" t="s">
        <v>97</v>
      </c>
      <c r="D555" t="s">
        <v>98</v>
      </c>
      <c r="E555" t="s">
        <v>86</v>
      </c>
      <c r="F555" t="s">
        <v>91</v>
      </c>
      <c r="G555" t="s">
        <v>88</v>
      </c>
      <c r="H555">
        <v>1199</v>
      </c>
      <c r="I555">
        <v>87</v>
      </c>
      <c r="J555">
        <v>18.5</v>
      </c>
      <c r="K555">
        <v>10</v>
      </c>
      <c r="L555">
        <v>2026</v>
      </c>
      <c r="M555">
        <v>9525</v>
      </c>
      <c r="N555">
        <v>2</v>
      </c>
      <c r="O555">
        <v>0</v>
      </c>
      <c r="P555">
        <v>9.41</v>
      </c>
    </row>
    <row r="556" spans="1:16" x14ac:dyDescent="0.3">
      <c r="A556">
        <v>1576</v>
      </c>
      <c r="B556" t="s">
        <v>83</v>
      </c>
      <c r="C556" t="s">
        <v>97</v>
      </c>
      <c r="D556" t="s">
        <v>98</v>
      </c>
      <c r="E556" t="s">
        <v>86</v>
      </c>
      <c r="F556" t="s">
        <v>91</v>
      </c>
      <c r="G556" t="s">
        <v>88</v>
      </c>
      <c r="H556">
        <v>1199</v>
      </c>
      <c r="I556">
        <v>87</v>
      </c>
      <c r="J556">
        <v>18.5</v>
      </c>
      <c r="K556">
        <v>10</v>
      </c>
      <c r="L556">
        <v>2026</v>
      </c>
      <c r="M556">
        <v>9738</v>
      </c>
      <c r="N556">
        <v>1</v>
      </c>
      <c r="O556">
        <v>0</v>
      </c>
      <c r="P556">
        <v>9.49</v>
      </c>
    </row>
    <row r="557" spans="1:16" x14ac:dyDescent="0.3">
      <c r="A557">
        <v>1478</v>
      </c>
      <c r="B557" t="s">
        <v>83</v>
      </c>
      <c r="C557" t="s">
        <v>97</v>
      </c>
      <c r="D557" t="s">
        <v>98</v>
      </c>
      <c r="E557" t="s">
        <v>86</v>
      </c>
      <c r="F557" t="s">
        <v>91</v>
      </c>
      <c r="G557" t="s">
        <v>88</v>
      </c>
      <c r="H557">
        <v>1199</v>
      </c>
      <c r="I557">
        <v>87</v>
      </c>
      <c r="J557">
        <v>18.5</v>
      </c>
      <c r="K557">
        <v>10</v>
      </c>
      <c r="L557">
        <v>2026</v>
      </c>
      <c r="M557">
        <v>6840</v>
      </c>
      <c r="N557">
        <v>2</v>
      </c>
      <c r="O557">
        <v>0</v>
      </c>
      <c r="P557">
        <v>9.5399999999999991</v>
      </c>
    </row>
    <row r="558" spans="1:16" x14ac:dyDescent="0.3">
      <c r="A558">
        <v>1558</v>
      </c>
      <c r="B558" t="s">
        <v>83</v>
      </c>
      <c r="C558" t="s">
        <v>97</v>
      </c>
      <c r="D558" t="s">
        <v>98</v>
      </c>
      <c r="E558" t="s">
        <v>86</v>
      </c>
      <c r="F558" t="s">
        <v>91</v>
      </c>
      <c r="G558" t="s">
        <v>88</v>
      </c>
      <c r="H558">
        <v>1199</v>
      </c>
      <c r="I558">
        <v>87</v>
      </c>
      <c r="J558">
        <v>18.5</v>
      </c>
      <c r="K558">
        <v>10</v>
      </c>
      <c r="L558">
        <v>2026</v>
      </c>
      <c r="M558">
        <v>8971</v>
      </c>
      <c r="N558">
        <v>1</v>
      </c>
      <c r="O558">
        <v>0</v>
      </c>
      <c r="P558">
        <v>9.56</v>
      </c>
    </row>
    <row r="559" spans="1:16" x14ac:dyDescent="0.3">
      <c r="A559">
        <v>1499</v>
      </c>
      <c r="B559" t="s">
        <v>83</v>
      </c>
      <c r="C559" t="s">
        <v>97</v>
      </c>
      <c r="D559" t="s">
        <v>98</v>
      </c>
      <c r="E559" t="s">
        <v>86</v>
      </c>
      <c r="F559" t="s">
        <v>91</v>
      </c>
      <c r="G559" t="s">
        <v>88</v>
      </c>
      <c r="H559">
        <v>1199</v>
      </c>
      <c r="I559">
        <v>87</v>
      </c>
      <c r="J559">
        <v>18.5</v>
      </c>
      <c r="K559">
        <v>10</v>
      </c>
      <c r="L559">
        <v>2026</v>
      </c>
      <c r="M559">
        <v>7659</v>
      </c>
      <c r="N559">
        <v>1</v>
      </c>
      <c r="O559">
        <v>0</v>
      </c>
      <c r="P559">
        <v>9.57</v>
      </c>
    </row>
    <row r="560" spans="1:16" x14ac:dyDescent="0.3">
      <c r="A560">
        <v>1445</v>
      </c>
      <c r="B560" t="s">
        <v>83</v>
      </c>
      <c r="C560" t="s">
        <v>97</v>
      </c>
      <c r="D560" t="s">
        <v>98</v>
      </c>
      <c r="E560" t="s">
        <v>86</v>
      </c>
      <c r="F560" t="s">
        <v>91</v>
      </c>
      <c r="G560" t="s">
        <v>88</v>
      </c>
      <c r="H560">
        <v>1199</v>
      </c>
      <c r="I560">
        <v>87</v>
      </c>
      <c r="J560">
        <v>18.5</v>
      </c>
      <c r="K560">
        <v>10</v>
      </c>
      <c r="L560">
        <v>2026</v>
      </c>
      <c r="M560">
        <v>7617</v>
      </c>
      <c r="N560">
        <v>1</v>
      </c>
      <c r="O560">
        <v>0</v>
      </c>
      <c r="P560">
        <v>9.59</v>
      </c>
    </row>
    <row r="561" spans="1:16" x14ac:dyDescent="0.3">
      <c r="A561">
        <v>1437</v>
      </c>
      <c r="B561" t="s">
        <v>83</v>
      </c>
      <c r="C561" t="s">
        <v>97</v>
      </c>
      <c r="D561" t="s">
        <v>98</v>
      </c>
      <c r="E561" t="s">
        <v>86</v>
      </c>
      <c r="F561" t="s">
        <v>91</v>
      </c>
      <c r="G561" t="s">
        <v>88</v>
      </c>
      <c r="H561">
        <v>1199</v>
      </c>
      <c r="I561">
        <v>87</v>
      </c>
      <c r="J561">
        <v>18.5</v>
      </c>
      <c r="K561">
        <v>10</v>
      </c>
      <c r="L561">
        <v>2026</v>
      </c>
      <c r="M561">
        <v>4409</v>
      </c>
      <c r="N561">
        <v>1</v>
      </c>
      <c r="O561">
        <v>0</v>
      </c>
      <c r="P561">
        <v>9.61</v>
      </c>
    </row>
    <row r="562" spans="1:16" x14ac:dyDescent="0.3">
      <c r="A562">
        <v>1473</v>
      </c>
      <c r="B562" t="s">
        <v>83</v>
      </c>
      <c r="C562" t="s">
        <v>97</v>
      </c>
      <c r="D562" t="s">
        <v>98</v>
      </c>
      <c r="E562" t="s">
        <v>86</v>
      </c>
      <c r="F562" t="s">
        <v>91</v>
      </c>
      <c r="G562" t="s">
        <v>88</v>
      </c>
      <c r="H562">
        <v>1199</v>
      </c>
      <c r="I562">
        <v>87</v>
      </c>
      <c r="J562">
        <v>18.5</v>
      </c>
      <c r="K562">
        <v>10</v>
      </c>
      <c r="L562">
        <v>2026</v>
      </c>
      <c r="M562">
        <v>9740</v>
      </c>
      <c r="N562">
        <v>2</v>
      </c>
      <c r="O562">
        <v>0</v>
      </c>
      <c r="P562">
        <v>9.6199999999999992</v>
      </c>
    </row>
    <row r="563" spans="1:16" x14ac:dyDescent="0.3">
      <c r="A563">
        <v>1485</v>
      </c>
      <c r="B563" t="s">
        <v>83</v>
      </c>
      <c r="C563" t="s">
        <v>97</v>
      </c>
      <c r="D563" t="s">
        <v>98</v>
      </c>
      <c r="E563" t="s">
        <v>86</v>
      </c>
      <c r="F563" t="s">
        <v>91</v>
      </c>
      <c r="G563" t="s">
        <v>88</v>
      </c>
      <c r="H563">
        <v>1199</v>
      </c>
      <c r="I563">
        <v>87</v>
      </c>
      <c r="J563">
        <v>18.5</v>
      </c>
      <c r="K563">
        <v>10</v>
      </c>
      <c r="L563">
        <v>2026</v>
      </c>
      <c r="M563">
        <v>8398</v>
      </c>
      <c r="N563">
        <v>2</v>
      </c>
      <c r="O563">
        <v>0</v>
      </c>
      <c r="P563">
        <v>9.6300000000000008</v>
      </c>
    </row>
    <row r="564" spans="1:16" x14ac:dyDescent="0.3">
      <c r="A564">
        <v>1546</v>
      </c>
      <c r="B564" t="s">
        <v>83</v>
      </c>
      <c r="C564" t="s">
        <v>97</v>
      </c>
      <c r="D564" t="s">
        <v>98</v>
      </c>
      <c r="E564" t="s">
        <v>86</v>
      </c>
      <c r="F564" t="s">
        <v>91</v>
      </c>
      <c r="G564" t="s">
        <v>88</v>
      </c>
      <c r="H564">
        <v>1199</v>
      </c>
      <c r="I564">
        <v>87</v>
      </c>
      <c r="J564">
        <v>18.5</v>
      </c>
      <c r="K564">
        <v>10</v>
      </c>
      <c r="L564">
        <v>2026</v>
      </c>
      <c r="M564">
        <v>8748</v>
      </c>
      <c r="N564">
        <v>2</v>
      </c>
      <c r="O564">
        <v>0</v>
      </c>
      <c r="P564">
        <v>9.66</v>
      </c>
    </row>
    <row r="565" spans="1:16" x14ac:dyDescent="0.3">
      <c r="A565">
        <v>1438</v>
      </c>
      <c r="B565" t="s">
        <v>83</v>
      </c>
      <c r="C565" t="s">
        <v>97</v>
      </c>
      <c r="D565" t="s">
        <v>98</v>
      </c>
      <c r="E565" t="s">
        <v>86</v>
      </c>
      <c r="F565" t="s">
        <v>91</v>
      </c>
      <c r="G565" t="s">
        <v>88</v>
      </c>
      <c r="H565">
        <v>1199</v>
      </c>
      <c r="I565">
        <v>87</v>
      </c>
      <c r="J565">
        <v>18.5</v>
      </c>
      <c r="K565">
        <v>10</v>
      </c>
      <c r="L565">
        <v>2026</v>
      </c>
      <c r="M565">
        <v>7837</v>
      </c>
      <c r="N565">
        <v>2</v>
      </c>
      <c r="O565">
        <v>0</v>
      </c>
      <c r="P565">
        <v>9.67</v>
      </c>
    </row>
    <row r="566" spans="1:16" x14ac:dyDescent="0.3">
      <c r="A566">
        <v>1464</v>
      </c>
      <c r="B566" t="s">
        <v>83</v>
      </c>
      <c r="C566" t="s">
        <v>97</v>
      </c>
      <c r="D566" t="s">
        <v>98</v>
      </c>
      <c r="E566" t="s">
        <v>86</v>
      </c>
      <c r="F566" t="s">
        <v>91</v>
      </c>
      <c r="G566" t="s">
        <v>88</v>
      </c>
      <c r="H566">
        <v>1199</v>
      </c>
      <c r="I566">
        <v>87</v>
      </c>
      <c r="J566">
        <v>18.5</v>
      </c>
      <c r="K566">
        <v>10</v>
      </c>
      <c r="L566">
        <v>2026</v>
      </c>
      <c r="M566">
        <v>4595</v>
      </c>
      <c r="N566">
        <v>2</v>
      </c>
      <c r="O566">
        <v>0</v>
      </c>
      <c r="P566">
        <v>9.7899999999999991</v>
      </c>
    </row>
    <row r="567" spans="1:16" x14ac:dyDescent="0.3">
      <c r="A567">
        <v>1518</v>
      </c>
      <c r="B567" t="s">
        <v>83</v>
      </c>
      <c r="C567" t="s">
        <v>97</v>
      </c>
      <c r="D567" t="s">
        <v>98</v>
      </c>
      <c r="E567" t="s">
        <v>86</v>
      </c>
      <c r="F567" t="s">
        <v>91</v>
      </c>
      <c r="G567" t="s">
        <v>88</v>
      </c>
      <c r="H567">
        <v>1199</v>
      </c>
      <c r="I567">
        <v>87</v>
      </c>
      <c r="J567">
        <v>18.5</v>
      </c>
      <c r="K567">
        <v>10</v>
      </c>
      <c r="L567">
        <v>2026</v>
      </c>
      <c r="M567">
        <v>7968</v>
      </c>
      <c r="N567">
        <v>1</v>
      </c>
      <c r="O567">
        <v>0</v>
      </c>
      <c r="P567">
        <v>9.83</v>
      </c>
    </row>
    <row r="568" spans="1:16" x14ac:dyDescent="0.3">
      <c r="A568">
        <v>1409</v>
      </c>
      <c r="B568" t="s">
        <v>83</v>
      </c>
      <c r="C568" t="s">
        <v>97</v>
      </c>
      <c r="D568" t="s">
        <v>98</v>
      </c>
      <c r="E568" t="s">
        <v>86</v>
      </c>
      <c r="F568" t="s">
        <v>91</v>
      </c>
      <c r="G568" t="s">
        <v>88</v>
      </c>
      <c r="H568">
        <v>1199</v>
      </c>
      <c r="I568">
        <v>87</v>
      </c>
      <c r="J568">
        <v>18.5</v>
      </c>
      <c r="K568">
        <v>10</v>
      </c>
      <c r="L568">
        <v>2026</v>
      </c>
      <c r="M568">
        <v>4559</v>
      </c>
      <c r="N568">
        <v>1</v>
      </c>
      <c r="O568">
        <v>0</v>
      </c>
      <c r="P568">
        <v>9.92</v>
      </c>
    </row>
    <row r="569" spans="1:16" x14ac:dyDescent="0.3">
      <c r="A569">
        <v>1455</v>
      </c>
      <c r="B569" t="s">
        <v>83</v>
      </c>
      <c r="C569" t="s">
        <v>97</v>
      </c>
      <c r="D569" t="s">
        <v>98</v>
      </c>
      <c r="E569" t="s">
        <v>86</v>
      </c>
      <c r="F569" t="s">
        <v>91</v>
      </c>
      <c r="G569" t="s">
        <v>88</v>
      </c>
      <c r="H569">
        <v>1199</v>
      </c>
      <c r="I569">
        <v>87</v>
      </c>
      <c r="J569">
        <v>18.5</v>
      </c>
      <c r="K569">
        <v>10</v>
      </c>
      <c r="L569">
        <v>2026</v>
      </c>
      <c r="M569">
        <v>8238</v>
      </c>
      <c r="N569">
        <v>1</v>
      </c>
      <c r="O569">
        <v>0</v>
      </c>
      <c r="P569">
        <v>9.94</v>
      </c>
    </row>
    <row r="570" spans="1:16" x14ac:dyDescent="0.3">
      <c r="A570">
        <v>1430</v>
      </c>
      <c r="B570" t="s">
        <v>83</v>
      </c>
      <c r="C570" t="s">
        <v>97</v>
      </c>
      <c r="D570" t="s">
        <v>98</v>
      </c>
      <c r="E570" t="s">
        <v>86</v>
      </c>
      <c r="F570" t="s">
        <v>91</v>
      </c>
      <c r="G570" t="s">
        <v>88</v>
      </c>
      <c r="H570">
        <v>1199</v>
      </c>
      <c r="I570">
        <v>87</v>
      </c>
      <c r="J570">
        <v>18.5</v>
      </c>
      <c r="K570">
        <v>10</v>
      </c>
      <c r="L570">
        <v>2026</v>
      </c>
      <c r="M570">
        <v>9471</v>
      </c>
      <c r="N570">
        <v>1</v>
      </c>
      <c r="O570">
        <v>0</v>
      </c>
      <c r="P570">
        <v>10.02</v>
      </c>
    </row>
    <row r="571" spans="1:16" x14ac:dyDescent="0.3">
      <c r="A571">
        <v>1544</v>
      </c>
      <c r="B571" t="s">
        <v>83</v>
      </c>
      <c r="C571" t="s">
        <v>97</v>
      </c>
      <c r="D571" t="s">
        <v>98</v>
      </c>
      <c r="E571" t="s">
        <v>86</v>
      </c>
      <c r="F571" t="s">
        <v>91</v>
      </c>
      <c r="G571" t="s">
        <v>88</v>
      </c>
      <c r="H571">
        <v>1199</v>
      </c>
      <c r="I571">
        <v>87</v>
      </c>
      <c r="J571">
        <v>18.5</v>
      </c>
      <c r="K571">
        <v>10</v>
      </c>
      <c r="L571">
        <v>2026</v>
      </c>
      <c r="M571">
        <v>7270</v>
      </c>
      <c r="N571">
        <v>1</v>
      </c>
      <c r="O571">
        <v>0</v>
      </c>
      <c r="P571">
        <v>10.039999999999999</v>
      </c>
    </row>
    <row r="572" spans="1:16" x14ac:dyDescent="0.3">
      <c r="A572">
        <v>1521</v>
      </c>
      <c r="B572" t="s">
        <v>83</v>
      </c>
      <c r="C572" t="s">
        <v>97</v>
      </c>
      <c r="D572" t="s">
        <v>98</v>
      </c>
      <c r="E572" t="s">
        <v>86</v>
      </c>
      <c r="F572" t="s">
        <v>91</v>
      </c>
      <c r="G572" t="s">
        <v>88</v>
      </c>
      <c r="H572">
        <v>1199</v>
      </c>
      <c r="I572">
        <v>87</v>
      </c>
      <c r="J572">
        <v>18.5</v>
      </c>
      <c r="K572">
        <v>10</v>
      </c>
      <c r="L572">
        <v>2026</v>
      </c>
      <c r="M572">
        <v>9423</v>
      </c>
      <c r="N572">
        <v>1</v>
      </c>
      <c r="O572">
        <v>0</v>
      </c>
      <c r="P572">
        <v>10.130000000000001</v>
      </c>
    </row>
    <row r="573" spans="1:16" x14ac:dyDescent="0.3">
      <c r="A573">
        <v>1579</v>
      </c>
      <c r="B573" t="s">
        <v>83</v>
      </c>
      <c r="C573" t="s">
        <v>97</v>
      </c>
      <c r="D573" t="s">
        <v>98</v>
      </c>
      <c r="E573" t="s">
        <v>86</v>
      </c>
      <c r="F573" t="s">
        <v>91</v>
      </c>
      <c r="G573" t="s">
        <v>88</v>
      </c>
      <c r="H573">
        <v>1199</v>
      </c>
      <c r="I573">
        <v>87</v>
      </c>
      <c r="J573">
        <v>18.5</v>
      </c>
      <c r="K573">
        <v>10</v>
      </c>
      <c r="L573">
        <v>2026</v>
      </c>
      <c r="M573">
        <v>6118</v>
      </c>
      <c r="N573">
        <v>1</v>
      </c>
      <c r="O573">
        <v>0</v>
      </c>
      <c r="P573">
        <v>10.19</v>
      </c>
    </row>
    <row r="574" spans="1:16" x14ac:dyDescent="0.3">
      <c r="A574">
        <v>1587</v>
      </c>
      <c r="B574" t="s">
        <v>83</v>
      </c>
      <c r="C574" t="s">
        <v>97</v>
      </c>
      <c r="D574" t="s">
        <v>98</v>
      </c>
      <c r="E574" t="s">
        <v>86</v>
      </c>
      <c r="F574" t="s">
        <v>91</v>
      </c>
      <c r="G574" t="s">
        <v>88</v>
      </c>
      <c r="H574">
        <v>1199</v>
      </c>
      <c r="I574">
        <v>87</v>
      </c>
      <c r="J574">
        <v>18.5</v>
      </c>
      <c r="K574">
        <v>10</v>
      </c>
      <c r="L574">
        <v>2026</v>
      </c>
      <c r="M574">
        <v>5079</v>
      </c>
      <c r="N574">
        <v>1</v>
      </c>
      <c r="O574">
        <v>0</v>
      </c>
      <c r="P574">
        <v>10.27</v>
      </c>
    </row>
    <row r="575" spans="1:16" x14ac:dyDescent="0.3">
      <c r="A575">
        <v>1259</v>
      </c>
      <c r="B575" t="s">
        <v>83</v>
      </c>
      <c r="C575" t="s">
        <v>97</v>
      </c>
      <c r="D575" t="s">
        <v>85</v>
      </c>
      <c r="E575" t="s">
        <v>86</v>
      </c>
      <c r="F575" t="s">
        <v>87</v>
      </c>
      <c r="G575" t="s">
        <v>88</v>
      </c>
      <c r="H575">
        <v>1199</v>
      </c>
      <c r="I575">
        <v>87</v>
      </c>
      <c r="J575">
        <v>19.3</v>
      </c>
      <c r="K575">
        <v>7</v>
      </c>
      <c r="L575">
        <v>2026</v>
      </c>
      <c r="M575">
        <v>6608</v>
      </c>
      <c r="N575">
        <v>2</v>
      </c>
      <c r="O575">
        <v>1</v>
      </c>
      <c r="P575">
        <v>5.36</v>
      </c>
    </row>
    <row r="576" spans="1:16" x14ac:dyDescent="0.3">
      <c r="A576">
        <v>1278</v>
      </c>
      <c r="B576" t="s">
        <v>83</v>
      </c>
      <c r="C576" t="s">
        <v>97</v>
      </c>
      <c r="D576" t="s">
        <v>85</v>
      </c>
      <c r="E576" t="s">
        <v>86</v>
      </c>
      <c r="F576" t="s">
        <v>87</v>
      </c>
      <c r="G576" t="s">
        <v>88</v>
      </c>
      <c r="H576">
        <v>1199</v>
      </c>
      <c r="I576">
        <v>87</v>
      </c>
      <c r="J576">
        <v>19.3</v>
      </c>
      <c r="K576">
        <v>7</v>
      </c>
      <c r="L576">
        <v>2026</v>
      </c>
      <c r="M576">
        <v>4199</v>
      </c>
      <c r="N576">
        <v>3</v>
      </c>
      <c r="O576">
        <v>0</v>
      </c>
      <c r="P576">
        <v>5.94</v>
      </c>
    </row>
    <row r="577" spans="1:16" x14ac:dyDescent="0.3">
      <c r="A577">
        <v>1394</v>
      </c>
      <c r="B577" t="s">
        <v>83</v>
      </c>
      <c r="C577" t="s">
        <v>97</v>
      </c>
      <c r="D577" t="s">
        <v>85</v>
      </c>
      <c r="E577" t="s">
        <v>86</v>
      </c>
      <c r="F577" t="s">
        <v>87</v>
      </c>
      <c r="G577" t="s">
        <v>88</v>
      </c>
      <c r="H577">
        <v>1199</v>
      </c>
      <c r="I577">
        <v>87</v>
      </c>
      <c r="J577">
        <v>19.3</v>
      </c>
      <c r="K577">
        <v>7</v>
      </c>
      <c r="L577">
        <v>2026</v>
      </c>
      <c r="M577">
        <v>6454</v>
      </c>
      <c r="N577">
        <v>2</v>
      </c>
      <c r="O577">
        <v>1</v>
      </c>
      <c r="P577">
        <v>5.95</v>
      </c>
    </row>
    <row r="578" spans="1:16" x14ac:dyDescent="0.3">
      <c r="A578">
        <v>1219</v>
      </c>
      <c r="B578" t="s">
        <v>83</v>
      </c>
      <c r="C578" t="s">
        <v>97</v>
      </c>
      <c r="D578" t="s">
        <v>85</v>
      </c>
      <c r="E578" t="s">
        <v>86</v>
      </c>
      <c r="F578" t="s">
        <v>87</v>
      </c>
      <c r="G578" t="s">
        <v>88</v>
      </c>
      <c r="H578">
        <v>1199</v>
      </c>
      <c r="I578">
        <v>87</v>
      </c>
      <c r="J578">
        <v>19.3</v>
      </c>
      <c r="K578">
        <v>7</v>
      </c>
      <c r="L578">
        <v>2026</v>
      </c>
      <c r="M578">
        <v>9328</v>
      </c>
      <c r="N578">
        <v>2</v>
      </c>
      <c r="O578">
        <v>0</v>
      </c>
      <c r="P578">
        <v>6.13</v>
      </c>
    </row>
    <row r="579" spans="1:16" x14ac:dyDescent="0.3">
      <c r="A579">
        <v>1316</v>
      </c>
      <c r="B579" t="s">
        <v>83</v>
      </c>
      <c r="C579" t="s">
        <v>97</v>
      </c>
      <c r="D579" t="s">
        <v>85</v>
      </c>
      <c r="E579" t="s">
        <v>86</v>
      </c>
      <c r="F579" t="s">
        <v>87</v>
      </c>
      <c r="G579" t="s">
        <v>88</v>
      </c>
      <c r="H579">
        <v>1199</v>
      </c>
      <c r="I579">
        <v>87</v>
      </c>
      <c r="J579">
        <v>19.3</v>
      </c>
      <c r="K579">
        <v>7</v>
      </c>
      <c r="L579">
        <v>2026</v>
      </c>
      <c r="M579">
        <v>7636</v>
      </c>
      <c r="N579">
        <v>1</v>
      </c>
      <c r="O579">
        <v>1</v>
      </c>
      <c r="P579">
        <v>6.26</v>
      </c>
    </row>
    <row r="580" spans="1:16" x14ac:dyDescent="0.3">
      <c r="A580">
        <v>1232</v>
      </c>
      <c r="B580" t="s">
        <v>83</v>
      </c>
      <c r="C580" t="s">
        <v>97</v>
      </c>
      <c r="D580" t="s">
        <v>85</v>
      </c>
      <c r="E580" t="s">
        <v>86</v>
      </c>
      <c r="F580" t="s">
        <v>87</v>
      </c>
      <c r="G580" t="s">
        <v>88</v>
      </c>
      <c r="H580">
        <v>1199</v>
      </c>
      <c r="I580">
        <v>87</v>
      </c>
      <c r="J580">
        <v>19.3</v>
      </c>
      <c r="K580">
        <v>7</v>
      </c>
      <c r="L580">
        <v>2026</v>
      </c>
      <c r="M580">
        <v>9285</v>
      </c>
      <c r="N580">
        <v>2</v>
      </c>
      <c r="O580">
        <v>0</v>
      </c>
      <c r="P580">
        <v>6.33</v>
      </c>
    </row>
    <row r="581" spans="1:16" x14ac:dyDescent="0.3">
      <c r="A581">
        <v>1364</v>
      </c>
      <c r="B581" t="s">
        <v>83</v>
      </c>
      <c r="C581" t="s">
        <v>97</v>
      </c>
      <c r="D581" t="s">
        <v>85</v>
      </c>
      <c r="E581" t="s">
        <v>86</v>
      </c>
      <c r="F581" t="s">
        <v>87</v>
      </c>
      <c r="G581" t="s">
        <v>88</v>
      </c>
      <c r="H581">
        <v>1199</v>
      </c>
      <c r="I581">
        <v>87</v>
      </c>
      <c r="J581">
        <v>19.3</v>
      </c>
      <c r="K581">
        <v>7</v>
      </c>
      <c r="L581">
        <v>2026</v>
      </c>
      <c r="M581">
        <v>7625</v>
      </c>
      <c r="N581">
        <v>2</v>
      </c>
      <c r="O581">
        <v>0</v>
      </c>
      <c r="P581">
        <v>6.38</v>
      </c>
    </row>
    <row r="582" spans="1:16" x14ac:dyDescent="0.3">
      <c r="A582">
        <v>1385</v>
      </c>
      <c r="B582" t="s">
        <v>83</v>
      </c>
      <c r="C582" t="s">
        <v>97</v>
      </c>
      <c r="D582" t="s">
        <v>85</v>
      </c>
      <c r="E582" t="s">
        <v>86</v>
      </c>
      <c r="F582" t="s">
        <v>87</v>
      </c>
      <c r="G582" t="s">
        <v>88</v>
      </c>
      <c r="H582">
        <v>1199</v>
      </c>
      <c r="I582">
        <v>87</v>
      </c>
      <c r="J582">
        <v>19.3</v>
      </c>
      <c r="K582">
        <v>7</v>
      </c>
      <c r="L582">
        <v>2026</v>
      </c>
      <c r="M582">
        <v>8815</v>
      </c>
      <c r="N582">
        <v>2</v>
      </c>
      <c r="O582">
        <v>0</v>
      </c>
      <c r="P582">
        <v>6.4</v>
      </c>
    </row>
    <row r="583" spans="1:16" x14ac:dyDescent="0.3">
      <c r="A583">
        <v>1326</v>
      </c>
      <c r="B583" t="s">
        <v>83</v>
      </c>
      <c r="C583" t="s">
        <v>97</v>
      </c>
      <c r="D583" t="s">
        <v>85</v>
      </c>
      <c r="E583" t="s">
        <v>86</v>
      </c>
      <c r="F583" t="s">
        <v>87</v>
      </c>
      <c r="G583" t="s">
        <v>88</v>
      </c>
      <c r="H583">
        <v>1199</v>
      </c>
      <c r="I583">
        <v>87</v>
      </c>
      <c r="J583">
        <v>19.3</v>
      </c>
      <c r="K583">
        <v>7</v>
      </c>
      <c r="L583">
        <v>2026</v>
      </c>
      <c r="M583">
        <v>4581</v>
      </c>
      <c r="N583">
        <v>2</v>
      </c>
      <c r="O583">
        <v>0</v>
      </c>
      <c r="P583">
        <v>6.54</v>
      </c>
    </row>
    <row r="584" spans="1:16" x14ac:dyDescent="0.3">
      <c r="A584">
        <v>1217</v>
      </c>
      <c r="B584" t="s">
        <v>83</v>
      </c>
      <c r="C584" t="s">
        <v>97</v>
      </c>
      <c r="D584" t="s">
        <v>85</v>
      </c>
      <c r="E584" t="s">
        <v>86</v>
      </c>
      <c r="F584" t="s">
        <v>87</v>
      </c>
      <c r="G584" t="s">
        <v>88</v>
      </c>
      <c r="H584">
        <v>1199</v>
      </c>
      <c r="I584">
        <v>87</v>
      </c>
      <c r="J584">
        <v>19.3</v>
      </c>
      <c r="K584">
        <v>7</v>
      </c>
      <c r="L584">
        <v>2026</v>
      </c>
      <c r="M584">
        <v>9478</v>
      </c>
      <c r="N584">
        <v>2</v>
      </c>
      <c r="O584">
        <v>0</v>
      </c>
      <c r="P584">
        <v>6.56</v>
      </c>
    </row>
    <row r="585" spans="1:16" x14ac:dyDescent="0.3">
      <c r="A585">
        <v>1280</v>
      </c>
      <c r="B585" t="s">
        <v>83</v>
      </c>
      <c r="C585" t="s">
        <v>97</v>
      </c>
      <c r="D585" t="s">
        <v>85</v>
      </c>
      <c r="E585" t="s">
        <v>86</v>
      </c>
      <c r="F585" t="s">
        <v>87</v>
      </c>
      <c r="G585" t="s">
        <v>88</v>
      </c>
      <c r="H585">
        <v>1199</v>
      </c>
      <c r="I585">
        <v>87</v>
      </c>
      <c r="J585">
        <v>19.3</v>
      </c>
      <c r="K585">
        <v>7</v>
      </c>
      <c r="L585">
        <v>2026</v>
      </c>
      <c r="M585">
        <v>7843</v>
      </c>
      <c r="N585">
        <v>1</v>
      </c>
      <c r="O585">
        <v>0</v>
      </c>
      <c r="P585">
        <v>6.57</v>
      </c>
    </row>
    <row r="586" spans="1:16" x14ac:dyDescent="0.3">
      <c r="A586">
        <v>1213</v>
      </c>
      <c r="B586" t="s">
        <v>83</v>
      </c>
      <c r="C586" t="s">
        <v>97</v>
      </c>
      <c r="D586" t="s">
        <v>85</v>
      </c>
      <c r="E586" t="s">
        <v>86</v>
      </c>
      <c r="F586" t="s">
        <v>87</v>
      </c>
      <c r="G586" t="s">
        <v>88</v>
      </c>
      <c r="H586">
        <v>1199</v>
      </c>
      <c r="I586">
        <v>87</v>
      </c>
      <c r="J586">
        <v>19.3</v>
      </c>
      <c r="K586">
        <v>7</v>
      </c>
      <c r="L586">
        <v>2026</v>
      </c>
      <c r="M586">
        <v>8281</v>
      </c>
      <c r="N586">
        <v>1</v>
      </c>
      <c r="O586">
        <v>0</v>
      </c>
      <c r="P586">
        <v>6.59</v>
      </c>
    </row>
    <row r="587" spans="1:16" x14ac:dyDescent="0.3">
      <c r="A587">
        <v>1344</v>
      </c>
      <c r="B587" t="s">
        <v>83</v>
      </c>
      <c r="C587" t="s">
        <v>97</v>
      </c>
      <c r="D587" t="s">
        <v>85</v>
      </c>
      <c r="E587" t="s">
        <v>86</v>
      </c>
      <c r="F587" t="s">
        <v>87</v>
      </c>
      <c r="G587" t="s">
        <v>88</v>
      </c>
      <c r="H587">
        <v>1199</v>
      </c>
      <c r="I587">
        <v>87</v>
      </c>
      <c r="J587">
        <v>19.3</v>
      </c>
      <c r="K587">
        <v>7</v>
      </c>
      <c r="L587">
        <v>2026</v>
      </c>
      <c r="M587">
        <v>4410</v>
      </c>
      <c r="N587">
        <v>1</v>
      </c>
      <c r="O587">
        <v>0</v>
      </c>
      <c r="P587">
        <v>6.68</v>
      </c>
    </row>
    <row r="588" spans="1:16" x14ac:dyDescent="0.3">
      <c r="A588">
        <v>1333</v>
      </c>
      <c r="B588" t="s">
        <v>83</v>
      </c>
      <c r="C588" t="s">
        <v>97</v>
      </c>
      <c r="D588" t="s">
        <v>85</v>
      </c>
      <c r="E588" t="s">
        <v>86</v>
      </c>
      <c r="F588" t="s">
        <v>87</v>
      </c>
      <c r="G588" t="s">
        <v>88</v>
      </c>
      <c r="H588">
        <v>1199</v>
      </c>
      <c r="I588">
        <v>87</v>
      </c>
      <c r="J588">
        <v>19.3</v>
      </c>
      <c r="K588">
        <v>7</v>
      </c>
      <c r="L588">
        <v>2026</v>
      </c>
      <c r="M588">
        <v>5930</v>
      </c>
      <c r="N588">
        <v>1</v>
      </c>
      <c r="O588">
        <v>0</v>
      </c>
      <c r="P588">
        <v>6.7</v>
      </c>
    </row>
    <row r="589" spans="1:16" x14ac:dyDescent="0.3">
      <c r="A589">
        <v>1246</v>
      </c>
      <c r="B589" t="s">
        <v>83</v>
      </c>
      <c r="C589" t="s">
        <v>97</v>
      </c>
      <c r="D589" t="s">
        <v>85</v>
      </c>
      <c r="E589" t="s">
        <v>86</v>
      </c>
      <c r="F589" t="s">
        <v>87</v>
      </c>
      <c r="G589" t="s">
        <v>88</v>
      </c>
      <c r="H589">
        <v>1199</v>
      </c>
      <c r="I589">
        <v>87</v>
      </c>
      <c r="J589">
        <v>19.3</v>
      </c>
      <c r="K589">
        <v>7</v>
      </c>
      <c r="L589">
        <v>2026</v>
      </c>
      <c r="M589">
        <v>4332</v>
      </c>
      <c r="N589">
        <v>2</v>
      </c>
      <c r="O589">
        <v>0</v>
      </c>
      <c r="P589">
        <v>6.71</v>
      </c>
    </row>
    <row r="590" spans="1:16" x14ac:dyDescent="0.3">
      <c r="A590">
        <v>1325</v>
      </c>
      <c r="B590" t="s">
        <v>83</v>
      </c>
      <c r="C590" t="s">
        <v>97</v>
      </c>
      <c r="D590" t="s">
        <v>85</v>
      </c>
      <c r="E590" t="s">
        <v>86</v>
      </c>
      <c r="F590" t="s">
        <v>87</v>
      </c>
      <c r="G590" t="s">
        <v>88</v>
      </c>
      <c r="H590">
        <v>1199</v>
      </c>
      <c r="I590">
        <v>87</v>
      </c>
      <c r="J590">
        <v>19.3</v>
      </c>
      <c r="K590">
        <v>7</v>
      </c>
      <c r="L590">
        <v>2026</v>
      </c>
      <c r="M590">
        <v>7721</v>
      </c>
      <c r="N590">
        <v>1</v>
      </c>
      <c r="O590">
        <v>0</v>
      </c>
      <c r="P590">
        <v>6.72</v>
      </c>
    </row>
    <row r="591" spans="1:16" x14ac:dyDescent="0.3">
      <c r="A591">
        <v>1238</v>
      </c>
      <c r="B591" t="s">
        <v>83</v>
      </c>
      <c r="C591" t="s">
        <v>97</v>
      </c>
      <c r="D591" t="s">
        <v>85</v>
      </c>
      <c r="E591" t="s">
        <v>86</v>
      </c>
      <c r="F591" t="s">
        <v>87</v>
      </c>
      <c r="G591" t="s">
        <v>88</v>
      </c>
      <c r="H591">
        <v>1199</v>
      </c>
      <c r="I591">
        <v>87</v>
      </c>
      <c r="J591">
        <v>19.3</v>
      </c>
      <c r="K591">
        <v>7</v>
      </c>
      <c r="L591">
        <v>2026</v>
      </c>
      <c r="M591">
        <v>5393</v>
      </c>
      <c r="N591">
        <v>1</v>
      </c>
      <c r="O591">
        <v>0</v>
      </c>
      <c r="P591">
        <v>6.73</v>
      </c>
    </row>
    <row r="592" spans="1:16" x14ac:dyDescent="0.3">
      <c r="A592">
        <v>1375</v>
      </c>
      <c r="B592" t="s">
        <v>83</v>
      </c>
      <c r="C592" t="s">
        <v>97</v>
      </c>
      <c r="D592" t="s">
        <v>85</v>
      </c>
      <c r="E592" t="s">
        <v>86</v>
      </c>
      <c r="F592" t="s">
        <v>87</v>
      </c>
      <c r="G592" t="s">
        <v>88</v>
      </c>
      <c r="H592">
        <v>1199</v>
      </c>
      <c r="I592">
        <v>87</v>
      </c>
      <c r="J592">
        <v>19.3</v>
      </c>
      <c r="K592">
        <v>7</v>
      </c>
      <c r="L592">
        <v>2026</v>
      </c>
      <c r="M592">
        <v>7434</v>
      </c>
      <c r="N592">
        <v>1</v>
      </c>
      <c r="O592">
        <v>0</v>
      </c>
      <c r="P592">
        <v>6.76</v>
      </c>
    </row>
    <row r="593" spans="1:16" x14ac:dyDescent="0.3">
      <c r="A593">
        <v>1288</v>
      </c>
      <c r="B593" t="s">
        <v>83</v>
      </c>
      <c r="C593" t="s">
        <v>97</v>
      </c>
      <c r="D593" t="s">
        <v>85</v>
      </c>
      <c r="E593" t="s">
        <v>86</v>
      </c>
      <c r="F593" t="s">
        <v>87</v>
      </c>
      <c r="G593" t="s">
        <v>88</v>
      </c>
      <c r="H593">
        <v>1199</v>
      </c>
      <c r="I593">
        <v>87</v>
      </c>
      <c r="J593">
        <v>19.3</v>
      </c>
      <c r="K593">
        <v>7</v>
      </c>
      <c r="L593">
        <v>2026</v>
      </c>
      <c r="M593">
        <v>9151</v>
      </c>
      <c r="N593">
        <v>1</v>
      </c>
      <c r="O593">
        <v>0</v>
      </c>
      <c r="P593">
        <v>6.87</v>
      </c>
    </row>
    <row r="594" spans="1:16" x14ac:dyDescent="0.3">
      <c r="A594">
        <v>1281</v>
      </c>
      <c r="B594" t="s">
        <v>83</v>
      </c>
      <c r="C594" t="s">
        <v>97</v>
      </c>
      <c r="D594" t="s">
        <v>85</v>
      </c>
      <c r="E594" t="s">
        <v>86</v>
      </c>
      <c r="F594" t="s">
        <v>87</v>
      </c>
      <c r="G594" t="s">
        <v>88</v>
      </c>
      <c r="H594">
        <v>1199</v>
      </c>
      <c r="I594">
        <v>87</v>
      </c>
      <c r="J594">
        <v>19.3</v>
      </c>
      <c r="K594">
        <v>7</v>
      </c>
      <c r="L594">
        <v>2026</v>
      </c>
      <c r="M594">
        <v>4724</v>
      </c>
      <c r="N594">
        <v>2</v>
      </c>
      <c r="O594">
        <v>0</v>
      </c>
      <c r="P594">
        <v>6.9</v>
      </c>
    </row>
    <row r="595" spans="1:16" x14ac:dyDescent="0.3">
      <c r="A595">
        <v>1211</v>
      </c>
      <c r="B595" t="s">
        <v>83</v>
      </c>
      <c r="C595" t="s">
        <v>97</v>
      </c>
      <c r="D595" t="s">
        <v>85</v>
      </c>
      <c r="E595" t="s">
        <v>86</v>
      </c>
      <c r="F595" t="s">
        <v>87</v>
      </c>
      <c r="G595" t="s">
        <v>88</v>
      </c>
      <c r="H595">
        <v>1199</v>
      </c>
      <c r="I595">
        <v>87</v>
      </c>
      <c r="J595">
        <v>19.3</v>
      </c>
      <c r="K595">
        <v>7</v>
      </c>
      <c r="L595">
        <v>2026</v>
      </c>
      <c r="M595">
        <v>4499</v>
      </c>
      <c r="N595">
        <v>2</v>
      </c>
      <c r="O595">
        <v>0</v>
      </c>
      <c r="P595">
        <v>6.92</v>
      </c>
    </row>
    <row r="596" spans="1:16" x14ac:dyDescent="0.3">
      <c r="A596">
        <v>1273</v>
      </c>
      <c r="B596" t="s">
        <v>83</v>
      </c>
      <c r="C596" t="s">
        <v>97</v>
      </c>
      <c r="D596" t="s">
        <v>85</v>
      </c>
      <c r="E596" t="s">
        <v>86</v>
      </c>
      <c r="F596" t="s">
        <v>87</v>
      </c>
      <c r="G596" t="s">
        <v>88</v>
      </c>
      <c r="H596">
        <v>1199</v>
      </c>
      <c r="I596">
        <v>87</v>
      </c>
      <c r="J596">
        <v>19.3</v>
      </c>
      <c r="K596">
        <v>7</v>
      </c>
      <c r="L596">
        <v>2026</v>
      </c>
      <c r="M596">
        <v>5515</v>
      </c>
      <c r="N596">
        <v>2</v>
      </c>
      <c r="O596">
        <v>0</v>
      </c>
      <c r="P596">
        <v>6.92</v>
      </c>
    </row>
    <row r="597" spans="1:16" x14ac:dyDescent="0.3">
      <c r="A597">
        <v>1290</v>
      </c>
      <c r="B597" t="s">
        <v>83</v>
      </c>
      <c r="C597" t="s">
        <v>97</v>
      </c>
      <c r="D597" t="s">
        <v>85</v>
      </c>
      <c r="E597" t="s">
        <v>86</v>
      </c>
      <c r="F597" t="s">
        <v>87</v>
      </c>
      <c r="G597" t="s">
        <v>88</v>
      </c>
      <c r="H597">
        <v>1199</v>
      </c>
      <c r="I597">
        <v>87</v>
      </c>
      <c r="J597">
        <v>19.3</v>
      </c>
      <c r="K597">
        <v>7</v>
      </c>
      <c r="L597">
        <v>2026</v>
      </c>
      <c r="M597">
        <v>8851</v>
      </c>
      <c r="N597">
        <v>1</v>
      </c>
      <c r="O597">
        <v>0</v>
      </c>
      <c r="P597">
        <v>6.99</v>
      </c>
    </row>
    <row r="598" spans="1:16" x14ac:dyDescent="0.3">
      <c r="A598">
        <v>1247</v>
      </c>
      <c r="B598" t="s">
        <v>83</v>
      </c>
      <c r="C598" t="s">
        <v>97</v>
      </c>
      <c r="D598" t="s">
        <v>85</v>
      </c>
      <c r="E598" t="s">
        <v>86</v>
      </c>
      <c r="F598" t="s">
        <v>87</v>
      </c>
      <c r="G598" t="s">
        <v>88</v>
      </c>
      <c r="H598">
        <v>1199</v>
      </c>
      <c r="I598">
        <v>87</v>
      </c>
      <c r="J598">
        <v>19.3</v>
      </c>
      <c r="K598">
        <v>7</v>
      </c>
      <c r="L598">
        <v>2026</v>
      </c>
      <c r="M598">
        <v>8810</v>
      </c>
      <c r="N598">
        <v>1</v>
      </c>
      <c r="O598">
        <v>0</v>
      </c>
      <c r="P598">
        <v>7</v>
      </c>
    </row>
    <row r="599" spans="1:16" x14ac:dyDescent="0.3">
      <c r="A599">
        <v>1262</v>
      </c>
      <c r="B599" t="s">
        <v>83</v>
      </c>
      <c r="C599" t="s">
        <v>97</v>
      </c>
      <c r="D599" t="s">
        <v>85</v>
      </c>
      <c r="E599" t="s">
        <v>86</v>
      </c>
      <c r="F599" t="s">
        <v>87</v>
      </c>
      <c r="G599" t="s">
        <v>88</v>
      </c>
      <c r="H599">
        <v>1199</v>
      </c>
      <c r="I599">
        <v>87</v>
      </c>
      <c r="J599">
        <v>19.3</v>
      </c>
      <c r="K599">
        <v>7</v>
      </c>
      <c r="L599">
        <v>2026</v>
      </c>
      <c r="M599">
        <v>9024</v>
      </c>
      <c r="N599">
        <v>1</v>
      </c>
      <c r="O599">
        <v>0</v>
      </c>
      <c r="P599">
        <v>7.01</v>
      </c>
    </row>
    <row r="600" spans="1:16" x14ac:dyDescent="0.3">
      <c r="A600">
        <v>1396</v>
      </c>
      <c r="B600" t="s">
        <v>83</v>
      </c>
      <c r="C600" t="s">
        <v>97</v>
      </c>
      <c r="D600" t="s">
        <v>85</v>
      </c>
      <c r="E600" t="s">
        <v>86</v>
      </c>
      <c r="F600" t="s">
        <v>87</v>
      </c>
      <c r="G600" t="s">
        <v>88</v>
      </c>
      <c r="H600">
        <v>1199</v>
      </c>
      <c r="I600">
        <v>87</v>
      </c>
      <c r="J600">
        <v>19.3</v>
      </c>
      <c r="K600">
        <v>7</v>
      </c>
      <c r="L600">
        <v>2026</v>
      </c>
      <c r="M600">
        <v>6195</v>
      </c>
      <c r="N600">
        <v>1</v>
      </c>
      <c r="O600">
        <v>0</v>
      </c>
      <c r="P600">
        <v>7.02</v>
      </c>
    </row>
    <row r="601" spans="1:16" x14ac:dyDescent="0.3">
      <c r="A601">
        <v>1393</v>
      </c>
      <c r="B601" t="s">
        <v>83</v>
      </c>
      <c r="C601" t="s">
        <v>97</v>
      </c>
      <c r="D601" t="s">
        <v>85</v>
      </c>
      <c r="E601" t="s">
        <v>86</v>
      </c>
      <c r="F601" t="s">
        <v>87</v>
      </c>
      <c r="G601" t="s">
        <v>88</v>
      </c>
      <c r="H601">
        <v>1199</v>
      </c>
      <c r="I601">
        <v>87</v>
      </c>
      <c r="J601">
        <v>19.3</v>
      </c>
      <c r="K601">
        <v>7</v>
      </c>
      <c r="L601">
        <v>2026</v>
      </c>
      <c r="M601">
        <v>9586</v>
      </c>
      <c r="N601">
        <v>1</v>
      </c>
      <c r="O601">
        <v>0</v>
      </c>
      <c r="P601">
        <v>7.31</v>
      </c>
    </row>
    <row r="602" spans="1:16" x14ac:dyDescent="0.3">
      <c r="A602">
        <v>1392</v>
      </c>
      <c r="B602" t="s">
        <v>83</v>
      </c>
      <c r="C602" t="s">
        <v>97</v>
      </c>
      <c r="D602" t="s">
        <v>85</v>
      </c>
      <c r="E602" t="s">
        <v>86</v>
      </c>
      <c r="F602" t="s">
        <v>87</v>
      </c>
      <c r="G602" t="s">
        <v>88</v>
      </c>
      <c r="H602">
        <v>1199</v>
      </c>
      <c r="I602">
        <v>87</v>
      </c>
      <c r="J602">
        <v>19.3</v>
      </c>
      <c r="K602">
        <v>7</v>
      </c>
      <c r="L602">
        <v>2026</v>
      </c>
      <c r="M602">
        <v>5442</v>
      </c>
      <c r="N602">
        <v>1</v>
      </c>
      <c r="O602">
        <v>0</v>
      </c>
      <c r="P602">
        <v>7.33</v>
      </c>
    </row>
    <row r="603" spans="1:16" ht="14.4" customHeight="1" x14ac:dyDescent="0.3">
      <c r="A603">
        <v>3293</v>
      </c>
      <c r="B603" t="s">
        <v>83</v>
      </c>
      <c r="C603" t="s">
        <v>111</v>
      </c>
      <c r="D603" t="s">
        <v>113</v>
      </c>
      <c r="E603" t="s">
        <v>100</v>
      </c>
      <c r="F603" t="s">
        <v>91</v>
      </c>
      <c r="G603" t="s">
        <v>112</v>
      </c>
      <c r="H603">
        <v>1956</v>
      </c>
      <c r="I603">
        <v>168</v>
      </c>
      <c r="J603">
        <v>14.6</v>
      </c>
      <c r="K603">
        <v>24</v>
      </c>
      <c r="L603">
        <v>2020</v>
      </c>
      <c r="M603">
        <v>128783</v>
      </c>
      <c r="N603">
        <v>2</v>
      </c>
      <c r="O603">
        <v>0</v>
      </c>
      <c r="P603">
        <v>8.1300000000000008</v>
      </c>
    </row>
    <row r="604" spans="1:16" ht="14.4" customHeight="1" x14ac:dyDescent="0.3">
      <c r="A604">
        <v>3283</v>
      </c>
      <c r="B604" t="s">
        <v>83</v>
      </c>
      <c r="C604" t="s">
        <v>111</v>
      </c>
      <c r="D604" t="s">
        <v>113</v>
      </c>
      <c r="E604" t="s">
        <v>100</v>
      </c>
      <c r="F604" t="s">
        <v>91</v>
      </c>
      <c r="G604" t="s">
        <v>112</v>
      </c>
      <c r="H604">
        <v>1956</v>
      </c>
      <c r="I604">
        <v>168</v>
      </c>
      <c r="J604">
        <v>14.6</v>
      </c>
      <c r="K604">
        <v>24</v>
      </c>
      <c r="L604">
        <v>2020</v>
      </c>
      <c r="M604">
        <v>129036</v>
      </c>
      <c r="N604">
        <v>2</v>
      </c>
      <c r="O604">
        <v>0</v>
      </c>
      <c r="P604">
        <v>8.17</v>
      </c>
    </row>
    <row r="605" spans="1:16" ht="14.4" customHeight="1" x14ac:dyDescent="0.3">
      <c r="A605">
        <v>3301</v>
      </c>
      <c r="B605" t="s">
        <v>83</v>
      </c>
      <c r="C605" t="s">
        <v>111</v>
      </c>
      <c r="D605" t="s">
        <v>113</v>
      </c>
      <c r="E605" t="s">
        <v>100</v>
      </c>
      <c r="F605" t="s">
        <v>91</v>
      </c>
      <c r="G605" t="s">
        <v>112</v>
      </c>
      <c r="H605">
        <v>1956</v>
      </c>
      <c r="I605">
        <v>168</v>
      </c>
      <c r="J605">
        <v>14.6</v>
      </c>
      <c r="K605">
        <v>24</v>
      </c>
      <c r="L605">
        <v>2020</v>
      </c>
      <c r="M605">
        <v>121960</v>
      </c>
      <c r="N605">
        <v>2</v>
      </c>
      <c r="O605">
        <v>0</v>
      </c>
      <c r="P605">
        <v>8.4499999999999993</v>
      </c>
    </row>
    <row r="606" spans="1:16" ht="14.4" customHeight="1" x14ac:dyDescent="0.3">
      <c r="A606">
        <v>3391</v>
      </c>
      <c r="B606" t="s">
        <v>83</v>
      </c>
      <c r="C606" t="s">
        <v>111</v>
      </c>
      <c r="D606" t="s">
        <v>113</v>
      </c>
      <c r="E606" t="s">
        <v>100</v>
      </c>
      <c r="F606" t="s">
        <v>91</v>
      </c>
      <c r="G606" t="s">
        <v>112</v>
      </c>
      <c r="H606">
        <v>1956</v>
      </c>
      <c r="I606">
        <v>168</v>
      </c>
      <c r="J606">
        <v>14.6</v>
      </c>
      <c r="K606">
        <v>24</v>
      </c>
      <c r="L606">
        <v>2020</v>
      </c>
      <c r="M606">
        <v>125451</v>
      </c>
      <c r="N606">
        <v>2</v>
      </c>
      <c r="O606">
        <v>0</v>
      </c>
      <c r="P606">
        <v>8.6</v>
      </c>
    </row>
    <row r="607" spans="1:16" ht="14.4" customHeight="1" x14ac:dyDescent="0.3">
      <c r="A607">
        <v>3313</v>
      </c>
      <c r="B607" t="s">
        <v>83</v>
      </c>
      <c r="C607" t="s">
        <v>111</v>
      </c>
      <c r="D607" t="s">
        <v>113</v>
      </c>
      <c r="E607" t="s">
        <v>100</v>
      </c>
      <c r="F607" t="s">
        <v>91</v>
      </c>
      <c r="G607" t="s">
        <v>112</v>
      </c>
      <c r="H607">
        <v>1956</v>
      </c>
      <c r="I607">
        <v>168</v>
      </c>
      <c r="J607">
        <v>14.6</v>
      </c>
      <c r="K607">
        <v>24</v>
      </c>
      <c r="L607">
        <v>2020</v>
      </c>
      <c r="M607">
        <v>123494</v>
      </c>
      <c r="N607">
        <v>1</v>
      </c>
      <c r="O607">
        <v>0</v>
      </c>
      <c r="P607">
        <v>8.6199999999999992</v>
      </c>
    </row>
    <row r="608" spans="1:16" ht="14.4" customHeight="1" x14ac:dyDescent="0.3">
      <c r="A608">
        <v>3271</v>
      </c>
      <c r="B608" t="s">
        <v>83</v>
      </c>
      <c r="C608" t="s">
        <v>111</v>
      </c>
      <c r="D608" t="s">
        <v>113</v>
      </c>
      <c r="E608" t="s">
        <v>100</v>
      </c>
      <c r="F608" t="s">
        <v>91</v>
      </c>
      <c r="G608" t="s">
        <v>112</v>
      </c>
      <c r="H608">
        <v>1956</v>
      </c>
      <c r="I608">
        <v>168</v>
      </c>
      <c r="J608">
        <v>14.6</v>
      </c>
      <c r="K608">
        <v>24</v>
      </c>
      <c r="L608">
        <v>2020</v>
      </c>
      <c r="M608">
        <v>111777</v>
      </c>
      <c r="N608">
        <v>2</v>
      </c>
      <c r="O608">
        <v>0</v>
      </c>
      <c r="P608">
        <v>8.6300000000000008</v>
      </c>
    </row>
    <row r="609" spans="1:16" ht="14.4" customHeight="1" x14ac:dyDescent="0.3">
      <c r="A609">
        <v>3302</v>
      </c>
      <c r="B609" t="s">
        <v>83</v>
      </c>
      <c r="C609" t="s">
        <v>111</v>
      </c>
      <c r="D609" t="s">
        <v>113</v>
      </c>
      <c r="E609" t="s">
        <v>100</v>
      </c>
      <c r="F609" t="s">
        <v>91</v>
      </c>
      <c r="G609" t="s">
        <v>112</v>
      </c>
      <c r="H609">
        <v>1956</v>
      </c>
      <c r="I609">
        <v>168</v>
      </c>
      <c r="J609">
        <v>14.6</v>
      </c>
      <c r="K609">
        <v>24</v>
      </c>
      <c r="L609">
        <v>2020</v>
      </c>
      <c r="M609">
        <v>111502</v>
      </c>
      <c r="N609">
        <v>1</v>
      </c>
      <c r="O609">
        <v>0</v>
      </c>
      <c r="P609">
        <v>9.01</v>
      </c>
    </row>
    <row r="610" spans="1:16" ht="14.4" customHeight="1" x14ac:dyDescent="0.3">
      <c r="A610">
        <v>3307</v>
      </c>
      <c r="B610" t="s">
        <v>83</v>
      </c>
      <c r="C610" t="s">
        <v>111</v>
      </c>
      <c r="D610" t="s">
        <v>113</v>
      </c>
      <c r="E610" t="s">
        <v>100</v>
      </c>
      <c r="F610" t="s">
        <v>91</v>
      </c>
      <c r="G610" t="s">
        <v>112</v>
      </c>
      <c r="H610">
        <v>1956</v>
      </c>
      <c r="I610">
        <v>168</v>
      </c>
      <c r="J610">
        <v>14.6</v>
      </c>
      <c r="K610">
        <v>24</v>
      </c>
      <c r="L610">
        <v>2020</v>
      </c>
      <c r="M610">
        <v>98913</v>
      </c>
      <c r="N610">
        <v>2</v>
      </c>
      <c r="O610">
        <v>0</v>
      </c>
      <c r="P610">
        <v>9.06</v>
      </c>
    </row>
    <row r="611" spans="1:16" ht="14.4" customHeight="1" x14ac:dyDescent="0.3">
      <c r="A611">
        <v>3326</v>
      </c>
      <c r="B611" t="s">
        <v>83</v>
      </c>
      <c r="C611" t="s">
        <v>111</v>
      </c>
      <c r="D611" t="s">
        <v>113</v>
      </c>
      <c r="E611" t="s">
        <v>100</v>
      </c>
      <c r="F611" t="s">
        <v>91</v>
      </c>
      <c r="G611" t="s">
        <v>112</v>
      </c>
      <c r="H611">
        <v>1956</v>
      </c>
      <c r="I611">
        <v>168</v>
      </c>
      <c r="J611">
        <v>14.6</v>
      </c>
      <c r="K611">
        <v>24</v>
      </c>
      <c r="L611">
        <v>2020</v>
      </c>
      <c r="M611">
        <v>92158</v>
      </c>
      <c r="N611">
        <v>1</v>
      </c>
      <c r="O611">
        <v>1</v>
      </c>
      <c r="P611">
        <v>9.1199999999999992</v>
      </c>
    </row>
    <row r="612" spans="1:16" ht="14.4" customHeight="1" x14ac:dyDescent="0.3">
      <c r="A612">
        <v>3381</v>
      </c>
      <c r="B612" t="s">
        <v>83</v>
      </c>
      <c r="C612" t="s">
        <v>111</v>
      </c>
      <c r="D612" t="s">
        <v>113</v>
      </c>
      <c r="E612" t="s">
        <v>100</v>
      </c>
      <c r="F612" t="s">
        <v>91</v>
      </c>
      <c r="G612" t="s">
        <v>112</v>
      </c>
      <c r="H612">
        <v>1956</v>
      </c>
      <c r="I612">
        <v>168</v>
      </c>
      <c r="J612">
        <v>14.6</v>
      </c>
      <c r="K612">
        <v>24</v>
      </c>
      <c r="L612">
        <v>2020</v>
      </c>
      <c r="M612">
        <v>106159</v>
      </c>
      <c r="N612">
        <v>1</v>
      </c>
      <c r="O612">
        <v>0</v>
      </c>
      <c r="P612">
        <v>9.1300000000000008</v>
      </c>
    </row>
    <row r="613" spans="1:16" ht="14.4" customHeight="1" x14ac:dyDescent="0.3">
      <c r="A613">
        <v>3353</v>
      </c>
      <c r="B613" t="s">
        <v>83</v>
      </c>
      <c r="C613" t="s">
        <v>111</v>
      </c>
      <c r="D613" t="s">
        <v>113</v>
      </c>
      <c r="E613" t="s">
        <v>100</v>
      </c>
      <c r="F613" t="s">
        <v>91</v>
      </c>
      <c r="G613" t="s">
        <v>112</v>
      </c>
      <c r="H613">
        <v>1956</v>
      </c>
      <c r="I613">
        <v>168</v>
      </c>
      <c r="J613">
        <v>14.6</v>
      </c>
      <c r="K613">
        <v>24</v>
      </c>
      <c r="L613">
        <v>2020</v>
      </c>
      <c r="M613">
        <v>109503</v>
      </c>
      <c r="N613">
        <v>1</v>
      </c>
      <c r="O613">
        <v>0</v>
      </c>
      <c r="P613">
        <v>9.14</v>
      </c>
    </row>
    <row r="614" spans="1:16" ht="14.4" customHeight="1" x14ac:dyDescent="0.3">
      <c r="A614">
        <v>3392</v>
      </c>
      <c r="B614" t="s">
        <v>83</v>
      </c>
      <c r="C614" t="s">
        <v>111</v>
      </c>
      <c r="D614" t="s">
        <v>113</v>
      </c>
      <c r="E614" t="s">
        <v>100</v>
      </c>
      <c r="F614" t="s">
        <v>91</v>
      </c>
      <c r="G614" t="s">
        <v>112</v>
      </c>
      <c r="H614">
        <v>1956</v>
      </c>
      <c r="I614">
        <v>168</v>
      </c>
      <c r="J614">
        <v>14.6</v>
      </c>
      <c r="K614">
        <v>24</v>
      </c>
      <c r="L614">
        <v>2020</v>
      </c>
      <c r="M614">
        <v>66534</v>
      </c>
      <c r="N614">
        <v>2</v>
      </c>
      <c r="O614">
        <v>1</v>
      </c>
      <c r="P614">
        <v>9.18</v>
      </c>
    </row>
    <row r="615" spans="1:16" ht="14.4" customHeight="1" x14ac:dyDescent="0.3">
      <c r="A615">
        <v>3246</v>
      </c>
      <c r="B615" t="s">
        <v>83</v>
      </c>
      <c r="C615" t="s">
        <v>111</v>
      </c>
      <c r="D615" t="s">
        <v>113</v>
      </c>
      <c r="E615" t="s">
        <v>100</v>
      </c>
      <c r="F615" t="s">
        <v>91</v>
      </c>
      <c r="G615" t="s">
        <v>112</v>
      </c>
      <c r="H615">
        <v>1956</v>
      </c>
      <c r="I615">
        <v>168</v>
      </c>
      <c r="J615">
        <v>14.6</v>
      </c>
      <c r="K615">
        <v>24</v>
      </c>
      <c r="L615">
        <v>2020</v>
      </c>
      <c r="M615">
        <v>106921</v>
      </c>
      <c r="N615">
        <v>1</v>
      </c>
      <c r="O615">
        <v>0</v>
      </c>
      <c r="P615">
        <v>9.2899999999999991</v>
      </c>
    </row>
    <row r="616" spans="1:16" ht="14.4" customHeight="1" x14ac:dyDescent="0.3">
      <c r="A616">
        <v>3248</v>
      </c>
      <c r="B616" t="s">
        <v>83</v>
      </c>
      <c r="C616" t="s">
        <v>111</v>
      </c>
      <c r="D616" t="s">
        <v>113</v>
      </c>
      <c r="E616" t="s">
        <v>100</v>
      </c>
      <c r="F616" t="s">
        <v>91</v>
      </c>
      <c r="G616" t="s">
        <v>112</v>
      </c>
      <c r="H616">
        <v>1956</v>
      </c>
      <c r="I616">
        <v>168</v>
      </c>
      <c r="J616">
        <v>14.6</v>
      </c>
      <c r="K616">
        <v>24</v>
      </c>
      <c r="L616">
        <v>2020</v>
      </c>
      <c r="M616">
        <v>97088</v>
      </c>
      <c r="N616">
        <v>1</v>
      </c>
      <c r="O616">
        <v>0</v>
      </c>
      <c r="P616">
        <v>9.39</v>
      </c>
    </row>
    <row r="617" spans="1:16" ht="14.4" customHeight="1" x14ac:dyDescent="0.3">
      <c r="A617">
        <v>3258</v>
      </c>
      <c r="B617" t="s">
        <v>83</v>
      </c>
      <c r="C617" t="s">
        <v>111</v>
      </c>
      <c r="D617" t="s">
        <v>113</v>
      </c>
      <c r="E617" t="s">
        <v>100</v>
      </c>
      <c r="F617" t="s">
        <v>91</v>
      </c>
      <c r="G617" t="s">
        <v>112</v>
      </c>
      <c r="H617">
        <v>1956</v>
      </c>
      <c r="I617">
        <v>168</v>
      </c>
      <c r="J617">
        <v>14.6</v>
      </c>
      <c r="K617">
        <v>24</v>
      </c>
      <c r="L617">
        <v>2020</v>
      </c>
      <c r="M617">
        <v>95591</v>
      </c>
      <c r="N617">
        <v>1</v>
      </c>
      <c r="O617">
        <v>0</v>
      </c>
      <c r="P617">
        <v>9.56</v>
      </c>
    </row>
    <row r="618" spans="1:16" ht="14.4" customHeight="1" x14ac:dyDescent="0.3">
      <c r="A618">
        <v>3316</v>
      </c>
      <c r="B618" t="s">
        <v>83</v>
      </c>
      <c r="C618" t="s">
        <v>111</v>
      </c>
      <c r="D618" t="s">
        <v>113</v>
      </c>
      <c r="E618" t="s">
        <v>100</v>
      </c>
      <c r="F618" t="s">
        <v>91</v>
      </c>
      <c r="G618" t="s">
        <v>112</v>
      </c>
      <c r="H618">
        <v>1956</v>
      </c>
      <c r="I618">
        <v>168</v>
      </c>
      <c r="J618">
        <v>14.6</v>
      </c>
      <c r="K618">
        <v>24</v>
      </c>
      <c r="L618">
        <v>2020</v>
      </c>
      <c r="M618">
        <v>88069</v>
      </c>
      <c r="N618">
        <v>1</v>
      </c>
      <c r="O618">
        <v>0</v>
      </c>
      <c r="P618">
        <v>9.75</v>
      </c>
    </row>
    <row r="619" spans="1:16" ht="14.4" customHeight="1" x14ac:dyDescent="0.3">
      <c r="A619">
        <v>3329</v>
      </c>
      <c r="B619" t="s">
        <v>83</v>
      </c>
      <c r="C619" t="s">
        <v>111</v>
      </c>
      <c r="D619" t="s">
        <v>113</v>
      </c>
      <c r="E619" t="s">
        <v>100</v>
      </c>
      <c r="F619" t="s">
        <v>91</v>
      </c>
      <c r="G619" t="s">
        <v>112</v>
      </c>
      <c r="H619">
        <v>1956</v>
      </c>
      <c r="I619">
        <v>168</v>
      </c>
      <c r="J619">
        <v>14.6</v>
      </c>
      <c r="K619">
        <v>24</v>
      </c>
      <c r="L619">
        <v>2020</v>
      </c>
      <c r="M619">
        <v>84874</v>
      </c>
      <c r="N619">
        <v>1</v>
      </c>
      <c r="O619">
        <v>0</v>
      </c>
      <c r="P619">
        <v>9.7899999999999991</v>
      </c>
    </row>
    <row r="620" spans="1:16" ht="14.4" customHeight="1" x14ac:dyDescent="0.3">
      <c r="A620">
        <v>3308</v>
      </c>
      <c r="B620" t="s">
        <v>83</v>
      </c>
      <c r="C620" t="s">
        <v>111</v>
      </c>
      <c r="D620" t="s">
        <v>113</v>
      </c>
      <c r="E620" t="s">
        <v>100</v>
      </c>
      <c r="F620" t="s">
        <v>91</v>
      </c>
      <c r="G620" t="s">
        <v>112</v>
      </c>
      <c r="H620">
        <v>1956</v>
      </c>
      <c r="I620">
        <v>168</v>
      </c>
      <c r="J620">
        <v>14.6</v>
      </c>
      <c r="K620">
        <v>24</v>
      </c>
      <c r="L620">
        <v>2020</v>
      </c>
      <c r="M620">
        <v>72122</v>
      </c>
      <c r="N620">
        <v>2</v>
      </c>
      <c r="O620">
        <v>0</v>
      </c>
      <c r="P620">
        <v>10</v>
      </c>
    </row>
    <row r="621" spans="1:16" ht="14.4" customHeight="1" x14ac:dyDescent="0.3">
      <c r="A621">
        <v>3279</v>
      </c>
      <c r="B621" t="s">
        <v>83</v>
      </c>
      <c r="C621" t="s">
        <v>111</v>
      </c>
      <c r="D621" t="s">
        <v>113</v>
      </c>
      <c r="E621" t="s">
        <v>100</v>
      </c>
      <c r="F621" t="s">
        <v>91</v>
      </c>
      <c r="G621" t="s">
        <v>112</v>
      </c>
      <c r="H621">
        <v>1956</v>
      </c>
      <c r="I621">
        <v>168</v>
      </c>
      <c r="J621">
        <v>14.6</v>
      </c>
      <c r="K621">
        <v>24</v>
      </c>
      <c r="L621">
        <v>2020</v>
      </c>
      <c r="M621">
        <v>92999</v>
      </c>
      <c r="N621">
        <v>1</v>
      </c>
      <c r="O621">
        <v>0</v>
      </c>
      <c r="P621">
        <v>10.029999999999999</v>
      </c>
    </row>
    <row r="622" spans="1:16" ht="14.4" customHeight="1" x14ac:dyDescent="0.3">
      <c r="A622">
        <v>3238</v>
      </c>
      <c r="B622" t="s">
        <v>83</v>
      </c>
      <c r="C622" t="s">
        <v>111</v>
      </c>
      <c r="D622" t="s">
        <v>113</v>
      </c>
      <c r="E622" t="s">
        <v>100</v>
      </c>
      <c r="F622" t="s">
        <v>91</v>
      </c>
      <c r="G622" t="s">
        <v>112</v>
      </c>
      <c r="H622">
        <v>1956</v>
      </c>
      <c r="I622">
        <v>168</v>
      </c>
      <c r="J622">
        <v>14.6</v>
      </c>
      <c r="K622">
        <v>24</v>
      </c>
      <c r="L622">
        <v>2020</v>
      </c>
      <c r="M622">
        <v>93735</v>
      </c>
      <c r="N622">
        <v>1</v>
      </c>
      <c r="O622">
        <v>0</v>
      </c>
      <c r="P622">
        <v>10.17</v>
      </c>
    </row>
    <row r="623" spans="1:16" ht="14.4" customHeight="1" x14ac:dyDescent="0.3">
      <c r="A623">
        <v>3285</v>
      </c>
      <c r="B623" t="s">
        <v>83</v>
      </c>
      <c r="C623" t="s">
        <v>111</v>
      </c>
      <c r="D623" t="s">
        <v>113</v>
      </c>
      <c r="E623" t="s">
        <v>100</v>
      </c>
      <c r="F623" t="s">
        <v>91</v>
      </c>
      <c r="G623" t="s">
        <v>112</v>
      </c>
      <c r="H623">
        <v>1956</v>
      </c>
      <c r="I623">
        <v>168</v>
      </c>
      <c r="J623">
        <v>14.6</v>
      </c>
      <c r="K623">
        <v>24</v>
      </c>
      <c r="L623">
        <v>2020</v>
      </c>
      <c r="M623">
        <v>61515</v>
      </c>
      <c r="N623">
        <v>1</v>
      </c>
      <c r="O623">
        <v>0</v>
      </c>
      <c r="P623">
        <v>10.54</v>
      </c>
    </row>
    <row r="624" spans="1:16" ht="14.4" customHeight="1" x14ac:dyDescent="0.3">
      <c r="A624">
        <v>3256</v>
      </c>
      <c r="B624" t="s">
        <v>83</v>
      </c>
      <c r="C624" t="s">
        <v>111</v>
      </c>
      <c r="D624" t="s">
        <v>113</v>
      </c>
      <c r="E624" t="s">
        <v>100</v>
      </c>
      <c r="F624" t="s">
        <v>91</v>
      </c>
      <c r="G624" t="s">
        <v>112</v>
      </c>
      <c r="H624">
        <v>1956</v>
      </c>
      <c r="I624">
        <v>168</v>
      </c>
      <c r="J624">
        <v>14.6</v>
      </c>
      <c r="K624">
        <v>24</v>
      </c>
      <c r="L624">
        <v>2020</v>
      </c>
      <c r="M624">
        <v>64062</v>
      </c>
      <c r="N624">
        <v>2</v>
      </c>
      <c r="O624">
        <v>0</v>
      </c>
      <c r="P624">
        <v>10.56</v>
      </c>
    </row>
    <row r="625" spans="1:16" ht="14.4" customHeight="1" x14ac:dyDescent="0.3">
      <c r="A625">
        <v>3234</v>
      </c>
      <c r="B625" t="s">
        <v>83</v>
      </c>
      <c r="C625" t="s">
        <v>111</v>
      </c>
      <c r="D625" t="s">
        <v>113</v>
      </c>
      <c r="E625" t="s">
        <v>100</v>
      </c>
      <c r="F625" t="s">
        <v>91</v>
      </c>
      <c r="G625" t="s">
        <v>112</v>
      </c>
      <c r="H625">
        <v>1956</v>
      </c>
      <c r="I625">
        <v>168</v>
      </c>
      <c r="J625">
        <v>14.6</v>
      </c>
      <c r="K625">
        <v>24</v>
      </c>
      <c r="L625">
        <v>2020</v>
      </c>
      <c r="M625">
        <v>62105</v>
      </c>
      <c r="N625">
        <v>1</v>
      </c>
      <c r="O625">
        <v>0</v>
      </c>
      <c r="P625">
        <v>10.65</v>
      </c>
    </row>
    <row r="626" spans="1:16" ht="14.4" customHeight="1" x14ac:dyDescent="0.3">
      <c r="A626">
        <v>3252</v>
      </c>
      <c r="B626" t="s">
        <v>83</v>
      </c>
      <c r="C626" t="s">
        <v>111</v>
      </c>
      <c r="D626" t="s">
        <v>113</v>
      </c>
      <c r="E626" t="s">
        <v>100</v>
      </c>
      <c r="F626" t="s">
        <v>91</v>
      </c>
      <c r="G626" t="s">
        <v>112</v>
      </c>
      <c r="H626">
        <v>1956</v>
      </c>
      <c r="I626">
        <v>168</v>
      </c>
      <c r="J626">
        <v>14.6</v>
      </c>
      <c r="K626">
        <v>24</v>
      </c>
      <c r="L626">
        <v>2020</v>
      </c>
      <c r="M626">
        <v>57100</v>
      </c>
      <c r="N626">
        <v>1</v>
      </c>
      <c r="O626">
        <v>0</v>
      </c>
      <c r="P626">
        <v>10.9</v>
      </c>
    </row>
    <row r="627" spans="1:16" ht="14.4" customHeight="1" x14ac:dyDescent="0.3">
      <c r="A627">
        <v>3052</v>
      </c>
      <c r="B627" t="s">
        <v>83</v>
      </c>
      <c r="C627" t="s">
        <v>111</v>
      </c>
      <c r="D627" t="s">
        <v>107</v>
      </c>
      <c r="E627" t="s">
        <v>100</v>
      </c>
      <c r="F627" t="s">
        <v>87</v>
      </c>
      <c r="G627" t="s">
        <v>112</v>
      </c>
      <c r="H627">
        <v>1956</v>
      </c>
      <c r="I627">
        <v>168</v>
      </c>
      <c r="J627">
        <v>16.8</v>
      </c>
      <c r="K627">
        <v>15</v>
      </c>
      <c r="L627">
        <v>2020</v>
      </c>
      <c r="M627">
        <v>123427</v>
      </c>
      <c r="N627">
        <v>3</v>
      </c>
      <c r="O627">
        <v>1</v>
      </c>
      <c r="P627">
        <v>3.65</v>
      </c>
    </row>
    <row r="628" spans="1:16" ht="14.4" customHeight="1" x14ac:dyDescent="0.3">
      <c r="A628">
        <v>3009</v>
      </c>
      <c r="B628" t="s">
        <v>83</v>
      </c>
      <c r="C628" t="s">
        <v>111</v>
      </c>
      <c r="D628" t="s">
        <v>107</v>
      </c>
      <c r="E628" t="s">
        <v>100</v>
      </c>
      <c r="F628" t="s">
        <v>87</v>
      </c>
      <c r="G628" t="s">
        <v>112</v>
      </c>
      <c r="H628">
        <v>1956</v>
      </c>
      <c r="I628">
        <v>168</v>
      </c>
      <c r="J628">
        <v>16.8</v>
      </c>
      <c r="K628">
        <v>15</v>
      </c>
      <c r="L628">
        <v>2020</v>
      </c>
      <c r="M628">
        <v>123669</v>
      </c>
      <c r="N628">
        <v>3</v>
      </c>
      <c r="O628">
        <v>0</v>
      </c>
      <c r="P628">
        <v>4.6399999999999997</v>
      </c>
    </row>
    <row r="629" spans="1:16" ht="14.4" customHeight="1" x14ac:dyDescent="0.3">
      <c r="A629">
        <v>3051</v>
      </c>
      <c r="B629" t="s">
        <v>83</v>
      </c>
      <c r="C629" t="s">
        <v>111</v>
      </c>
      <c r="D629" t="s">
        <v>107</v>
      </c>
      <c r="E629" t="s">
        <v>100</v>
      </c>
      <c r="F629" t="s">
        <v>87</v>
      </c>
      <c r="G629" t="s">
        <v>112</v>
      </c>
      <c r="H629">
        <v>1956</v>
      </c>
      <c r="I629">
        <v>168</v>
      </c>
      <c r="J629">
        <v>16.8</v>
      </c>
      <c r="K629">
        <v>15</v>
      </c>
      <c r="L629">
        <v>2020</v>
      </c>
      <c r="M629">
        <v>105285</v>
      </c>
      <c r="N629">
        <v>1</v>
      </c>
      <c r="O629">
        <v>1</v>
      </c>
      <c r="P629">
        <v>4.8</v>
      </c>
    </row>
    <row r="630" spans="1:16" ht="14.4" customHeight="1" x14ac:dyDescent="0.3">
      <c r="A630">
        <v>3049</v>
      </c>
      <c r="B630" t="s">
        <v>83</v>
      </c>
      <c r="C630" t="s">
        <v>111</v>
      </c>
      <c r="D630" t="s">
        <v>107</v>
      </c>
      <c r="E630" t="s">
        <v>100</v>
      </c>
      <c r="F630" t="s">
        <v>87</v>
      </c>
      <c r="G630" t="s">
        <v>112</v>
      </c>
      <c r="H630">
        <v>1956</v>
      </c>
      <c r="I630">
        <v>168</v>
      </c>
      <c r="J630">
        <v>16.8</v>
      </c>
      <c r="K630">
        <v>15</v>
      </c>
      <c r="L630">
        <v>2020</v>
      </c>
      <c r="M630">
        <v>123049</v>
      </c>
      <c r="N630">
        <v>2</v>
      </c>
      <c r="O630">
        <v>0</v>
      </c>
      <c r="P630">
        <v>4.93</v>
      </c>
    </row>
    <row r="631" spans="1:16" ht="14.4" customHeight="1" x14ac:dyDescent="0.3">
      <c r="A631">
        <v>3043</v>
      </c>
      <c r="B631" t="s">
        <v>83</v>
      </c>
      <c r="C631" t="s">
        <v>111</v>
      </c>
      <c r="D631" t="s">
        <v>107</v>
      </c>
      <c r="E631" t="s">
        <v>100</v>
      </c>
      <c r="F631" t="s">
        <v>87</v>
      </c>
      <c r="G631" t="s">
        <v>112</v>
      </c>
      <c r="H631">
        <v>1956</v>
      </c>
      <c r="I631">
        <v>168</v>
      </c>
      <c r="J631">
        <v>16.8</v>
      </c>
      <c r="K631">
        <v>15</v>
      </c>
      <c r="L631">
        <v>2020</v>
      </c>
      <c r="M631">
        <v>99326</v>
      </c>
      <c r="N631">
        <v>3</v>
      </c>
      <c r="O631">
        <v>0</v>
      </c>
      <c r="P631">
        <v>5.1100000000000003</v>
      </c>
    </row>
    <row r="632" spans="1:16" ht="14.4" customHeight="1" x14ac:dyDescent="0.3">
      <c r="A632">
        <v>3192</v>
      </c>
      <c r="B632" t="s">
        <v>83</v>
      </c>
      <c r="C632" t="s">
        <v>111</v>
      </c>
      <c r="D632" t="s">
        <v>107</v>
      </c>
      <c r="E632" t="s">
        <v>100</v>
      </c>
      <c r="F632" t="s">
        <v>87</v>
      </c>
      <c r="G632" t="s">
        <v>112</v>
      </c>
      <c r="H632">
        <v>1956</v>
      </c>
      <c r="I632">
        <v>168</v>
      </c>
      <c r="J632">
        <v>16.8</v>
      </c>
      <c r="K632">
        <v>15</v>
      </c>
      <c r="L632">
        <v>2020</v>
      </c>
      <c r="M632">
        <v>125241</v>
      </c>
      <c r="N632">
        <v>1</v>
      </c>
      <c r="O632">
        <v>0</v>
      </c>
      <c r="P632">
        <v>5.35</v>
      </c>
    </row>
    <row r="633" spans="1:16" ht="14.4" customHeight="1" x14ac:dyDescent="0.3">
      <c r="A633">
        <v>3200</v>
      </c>
      <c r="B633" t="s">
        <v>83</v>
      </c>
      <c r="C633" t="s">
        <v>111</v>
      </c>
      <c r="D633" t="s">
        <v>107</v>
      </c>
      <c r="E633" t="s">
        <v>100</v>
      </c>
      <c r="F633" t="s">
        <v>87</v>
      </c>
      <c r="G633" t="s">
        <v>112</v>
      </c>
      <c r="H633">
        <v>1956</v>
      </c>
      <c r="I633">
        <v>168</v>
      </c>
      <c r="J633">
        <v>16.8</v>
      </c>
      <c r="K633">
        <v>15</v>
      </c>
      <c r="L633">
        <v>2020</v>
      </c>
      <c r="M633">
        <v>122591</v>
      </c>
      <c r="N633">
        <v>1</v>
      </c>
      <c r="O633">
        <v>0</v>
      </c>
      <c r="P633">
        <v>5.39</v>
      </c>
    </row>
    <row r="634" spans="1:16" ht="14.4" customHeight="1" x14ac:dyDescent="0.3">
      <c r="A634">
        <v>3162</v>
      </c>
      <c r="B634" t="s">
        <v>83</v>
      </c>
      <c r="C634" t="s">
        <v>111</v>
      </c>
      <c r="D634" t="s">
        <v>107</v>
      </c>
      <c r="E634" t="s">
        <v>100</v>
      </c>
      <c r="F634" t="s">
        <v>87</v>
      </c>
      <c r="G634" t="s">
        <v>112</v>
      </c>
      <c r="H634">
        <v>1956</v>
      </c>
      <c r="I634">
        <v>168</v>
      </c>
      <c r="J634">
        <v>16.8</v>
      </c>
      <c r="K634">
        <v>15</v>
      </c>
      <c r="L634">
        <v>2020</v>
      </c>
      <c r="M634">
        <v>74349</v>
      </c>
      <c r="N634">
        <v>1</v>
      </c>
      <c r="O634">
        <v>1</v>
      </c>
      <c r="P634">
        <v>5.46</v>
      </c>
    </row>
    <row r="635" spans="1:16" ht="14.4" customHeight="1" x14ac:dyDescent="0.3">
      <c r="A635">
        <v>3054</v>
      </c>
      <c r="B635" t="s">
        <v>83</v>
      </c>
      <c r="C635" t="s">
        <v>111</v>
      </c>
      <c r="D635" t="s">
        <v>107</v>
      </c>
      <c r="E635" t="s">
        <v>100</v>
      </c>
      <c r="F635" t="s">
        <v>87</v>
      </c>
      <c r="G635" t="s">
        <v>112</v>
      </c>
      <c r="H635">
        <v>1956</v>
      </c>
      <c r="I635">
        <v>168</v>
      </c>
      <c r="J635">
        <v>16.8</v>
      </c>
      <c r="K635">
        <v>15</v>
      </c>
      <c r="L635">
        <v>2020</v>
      </c>
      <c r="M635">
        <v>90162</v>
      </c>
      <c r="N635">
        <v>2</v>
      </c>
      <c r="O635">
        <v>0</v>
      </c>
      <c r="P635">
        <v>5.52</v>
      </c>
    </row>
    <row r="636" spans="1:16" ht="14.4" customHeight="1" x14ac:dyDescent="0.3">
      <c r="A636">
        <v>3064</v>
      </c>
      <c r="B636" t="s">
        <v>83</v>
      </c>
      <c r="C636" t="s">
        <v>111</v>
      </c>
      <c r="D636" t="s">
        <v>107</v>
      </c>
      <c r="E636" t="s">
        <v>100</v>
      </c>
      <c r="F636" t="s">
        <v>87</v>
      </c>
      <c r="G636" t="s">
        <v>112</v>
      </c>
      <c r="H636">
        <v>1956</v>
      </c>
      <c r="I636">
        <v>168</v>
      </c>
      <c r="J636">
        <v>16.8</v>
      </c>
      <c r="K636">
        <v>15</v>
      </c>
      <c r="L636">
        <v>2020</v>
      </c>
      <c r="M636">
        <v>123028</v>
      </c>
      <c r="N636">
        <v>1</v>
      </c>
      <c r="O636">
        <v>0</v>
      </c>
      <c r="P636">
        <v>5.65</v>
      </c>
    </row>
    <row r="637" spans="1:16" ht="14.4" customHeight="1" x14ac:dyDescent="0.3">
      <c r="A637">
        <v>3145</v>
      </c>
      <c r="B637" t="s">
        <v>83</v>
      </c>
      <c r="C637" t="s">
        <v>111</v>
      </c>
      <c r="D637" t="s">
        <v>107</v>
      </c>
      <c r="E637" t="s">
        <v>100</v>
      </c>
      <c r="F637" t="s">
        <v>87</v>
      </c>
      <c r="G637" t="s">
        <v>112</v>
      </c>
      <c r="H637">
        <v>1956</v>
      </c>
      <c r="I637">
        <v>168</v>
      </c>
      <c r="J637">
        <v>16.8</v>
      </c>
      <c r="K637">
        <v>15</v>
      </c>
      <c r="L637">
        <v>2020</v>
      </c>
      <c r="M637">
        <v>129000</v>
      </c>
      <c r="N637">
        <v>1</v>
      </c>
      <c r="O637">
        <v>0</v>
      </c>
      <c r="P637">
        <v>5.66</v>
      </c>
    </row>
    <row r="638" spans="1:16" ht="14.4" customHeight="1" x14ac:dyDescent="0.3">
      <c r="A638">
        <v>3058</v>
      </c>
      <c r="B638" t="s">
        <v>83</v>
      </c>
      <c r="C638" t="s">
        <v>111</v>
      </c>
      <c r="D638" t="s">
        <v>107</v>
      </c>
      <c r="E638" t="s">
        <v>100</v>
      </c>
      <c r="F638" t="s">
        <v>87</v>
      </c>
      <c r="G638" t="s">
        <v>112</v>
      </c>
      <c r="H638">
        <v>1956</v>
      </c>
      <c r="I638">
        <v>168</v>
      </c>
      <c r="J638">
        <v>16.8</v>
      </c>
      <c r="K638">
        <v>15</v>
      </c>
      <c r="L638">
        <v>2020</v>
      </c>
      <c r="M638">
        <v>96689</v>
      </c>
      <c r="N638">
        <v>1</v>
      </c>
      <c r="O638">
        <v>0</v>
      </c>
      <c r="P638">
        <v>5.78</v>
      </c>
    </row>
    <row r="639" spans="1:16" ht="14.4" customHeight="1" x14ac:dyDescent="0.3">
      <c r="A639">
        <v>3128</v>
      </c>
      <c r="B639" t="s">
        <v>83</v>
      </c>
      <c r="C639" t="s">
        <v>111</v>
      </c>
      <c r="D639" t="s">
        <v>107</v>
      </c>
      <c r="E639" t="s">
        <v>100</v>
      </c>
      <c r="F639" t="s">
        <v>87</v>
      </c>
      <c r="G639" t="s">
        <v>112</v>
      </c>
      <c r="H639">
        <v>1956</v>
      </c>
      <c r="I639">
        <v>168</v>
      </c>
      <c r="J639">
        <v>16.8</v>
      </c>
      <c r="K639">
        <v>15</v>
      </c>
      <c r="L639">
        <v>2020</v>
      </c>
      <c r="M639">
        <v>85780</v>
      </c>
      <c r="N639">
        <v>3</v>
      </c>
      <c r="O639">
        <v>0</v>
      </c>
      <c r="P639">
        <v>5.8</v>
      </c>
    </row>
    <row r="640" spans="1:16" ht="14.4" customHeight="1" x14ac:dyDescent="0.3">
      <c r="A640">
        <v>3164</v>
      </c>
      <c r="B640" t="s">
        <v>83</v>
      </c>
      <c r="C640" t="s">
        <v>111</v>
      </c>
      <c r="D640" t="s">
        <v>107</v>
      </c>
      <c r="E640" t="s">
        <v>100</v>
      </c>
      <c r="F640" t="s">
        <v>87</v>
      </c>
      <c r="G640" t="s">
        <v>112</v>
      </c>
      <c r="H640">
        <v>1956</v>
      </c>
      <c r="I640">
        <v>168</v>
      </c>
      <c r="J640">
        <v>16.8</v>
      </c>
      <c r="K640">
        <v>15</v>
      </c>
      <c r="L640">
        <v>2020</v>
      </c>
      <c r="M640">
        <v>97091</v>
      </c>
      <c r="N640">
        <v>2</v>
      </c>
      <c r="O640">
        <v>0</v>
      </c>
      <c r="P640">
        <v>5.85</v>
      </c>
    </row>
    <row r="641" spans="1:16" ht="14.4" customHeight="1" x14ac:dyDescent="0.3">
      <c r="A641">
        <v>3063</v>
      </c>
      <c r="B641" t="s">
        <v>83</v>
      </c>
      <c r="C641" t="s">
        <v>111</v>
      </c>
      <c r="D641" t="s">
        <v>107</v>
      </c>
      <c r="E641" t="s">
        <v>100</v>
      </c>
      <c r="F641" t="s">
        <v>87</v>
      </c>
      <c r="G641" t="s">
        <v>112</v>
      </c>
      <c r="H641">
        <v>1956</v>
      </c>
      <c r="I641">
        <v>168</v>
      </c>
      <c r="J641">
        <v>16.8</v>
      </c>
      <c r="K641">
        <v>15</v>
      </c>
      <c r="L641">
        <v>2020</v>
      </c>
      <c r="M641">
        <v>83374</v>
      </c>
      <c r="N641">
        <v>2</v>
      </c>
      <c r="O641">
        <v>0</v>
      </c>
      <c r="P641">
        <v>5.86</v>
      </c>
    </row>
    <row r="642" spans="1:16" ht="14.4" customHeight="1" x14ac:dyDescent="0.3">
      <c r="A642">
        <v>3059</v>
      </c>
      <c r="B642" t="s">
        <v>83</v>
      </c>
      <c r="C642" t="s">
        <v>111</v>
      </c>
      <c r="D642" t="s">
        <v>107</v>
      </c>
      <c r="E642" t="s">
        <v>100</v>
      </c>
      <c r="F642" t="s">
        <v>87</v>
      </c>
      <c r="G642" t="s">
        <v>112</v>
      </c>
      <c r="H642">
        <v>1956</v>
      </c>
      <c r="I642">
        <v>168</v>
      </c>
      <c r="J642">
        <v>16.8</v>
      </c>
      <c r="K642">
        <v>15</v>
      </c>
      <c r="L642">
        <v>2020</v>
      </c>
      <c r="M642">
        <v>109838</v>
      </c>
      <c r="N642">
        <v>1</v>
      </c>
      <c r="O642">
        <v>0</v>
      </c>
      <c r="P642">
        <v>5.91</v>
      </c>
    </row>
    <row r="643" spans="1:16" ht="14.4" customHeight="1" x14ac:dyDescent="0.3">
      <c r="A643">
        <v>3121</v>
      </c>
      <c r="B643" t="s">
        <v>83</v>
      </c>
      <c r="C643" t="s">
        <v>111</v>
      </c>
      <c r="D643" t="s">
        <v>107</v>
      </c>
      <c r="E643" t="s">
        <v>100</v>
      </c>
      <c r="F643" t="s">
        <v>87</v>
      </c>
      <c r="G643" t="s">
        <v>112</v>
      </c>
      <c r="H643">
        <v>1956</v>
      </c>
      <c r="I643">
        <v>168</v>
      </c>
      <c r="J643">
        <v>16.8</v>
      </c>
      <c r="K643">
        <v>15</v>
      </c>
      <c r="L643">
        <v>2020</v>
      </c>
      <c r="M643">
        <v>72267</v>
      </c>
      <c r="N643">
        <v>1</v>
      </c>
      <c r="O643">
        <v>1</v>
      </c>
      <c r="P643">
        <v>5.94</v>
      </c>
    </row>
    <row r="644" spans="1:16" ht="14.4" customHeight="1" x14ac:dyDescent="0.3">
      <c r="A644">
        <v>3012</v>
      </c>
      <c r="B644" t="s">
        <v>83</v>
      </c>
      <c r="C644" t="s">
        <v>111</v>
      </c>
      <c r="D644" t="s">
        <v>107</v>
      </c>
      <c r="E644" t="s">
        <v>100</v>
      </c>
      <c r="F644" t="s">
        <v>87</v>
      </c>
      <c r="G644" t="s">
        <v>112</v>
      </c>
      <c r="H644">
        <v>1956</v>
      </c>
      <c r="I644">
        <v>168</v>
      </c>
      <c r="J644">
        <v>16.8</v>
      </c>
      <c r="K644">
        <v>15</v>
      </c>
      <c r="L644">
        <v>2020</v>
      </c>
      <c r="M644">
        <v>66326</v>
      </c>
      <c r="N644">
        <v>2</v>
      </c>
      <c r="O644">
        <v>0</v>
      </c>
      <c r="P644">
        <v>5.97</v>
      </c>
    </row>
    <row r="645" spans="1:16" ht="14.4" customHeight="1" x14ac:dyDescent="0.3">
      <c r="A645">
        <v>3062</v>
      </c>
      <c r="B645" t="s">
        <v>83</v>
      </c>
      <c r="C645" t="s">
        <v>111</v>
      </c>
      <c r="D645" t="s">
        <v>107</v>
      </c>
      <c r="E645" t="s">
        <v>100</v>
      </c>
      <c r="F645" t="s">
        <v>87</v>
      </c>
      <c r="G645" t="s">
        <v>112</v>
      </c>
      <c r="H645">
        <v>1956</v>
      </c>
      <c r="I645">
        <v>168</v>
      </c>
      <c r="J645">
        <v>16.8</v>
      </c>
      <c r="K645">
        <v>15</v>
      </c>
      <c r="L645">
        <v>2020</v>
      </c>
      <c r="M645">
        <v>101809</v>
      </c>
      <c r="N645">
        <v>1</v>
      </c>
      <c r="O645">
        <v>0</v>
      </c>
      <c r="P645">
        <v>5.98</v>
      </c>
    </row>
    <row r="646" spans="1:16" ht="14.4" customHeight="1" x14ac:dyDescent="0.3">
      <c r="A646">
        <v>3167</v>
      </c>
      <c r="B646" t="s">
        <v>83</v>
      </c>
      <c r="C646" t="s">
        <v>111</v>
      </c>
      <c r="D646" t="s">
        <v>107</v>
      </c>
      <c r="E646" t="s">
        <v>100</v>
      </c>
      <c r="F646" t="s">
        <v>87</v>
      </c>
      <c r="G646" t="s">
        <v>112</v>
      </c>
      <c r="H646">
        <v>1956</v>
      </c>
      <c r="I646">
        <v>168</v>
      </c>
      <c r="J646">
        <v>16.8</v>
      </c>
      <c r="K646">
        <v>15</v>
      </c>
      <c r="L646">
        <v>2020</v>
      </c>
      <c r="M646">
        <v>102924</v>
      </c>
      <c r="N646">
        <v>1</v>
      </c>
      <c r="O646">
        <v>0</v>
      </c>
      <c r="P646">
        <v>6.05</v>
      </c>
    </row>
    <row r="647" spans="1:16" ht="14.4" customHeight="1" x14ac:dyDescent="0.3">
      <c r="A647">
        <v>3027</v>
      </c>
      <c r="B647" t="s">
        <v>83</v>
      </c>
      <c r="C647" t="s">
        <v>111</v>
      </c>
      <c r="D647" t="s">
        <v>107</v>
      </c>
      <c r="E647" t="s">
        <v>100</v>
      </c>
      <c r="F647" t="s">
        <v>87</v>
      </c>
      <c r="G647" t="s">
        <v>112</v>
      </c>
      <c r="H647">
        <v>1956</v>
      </c>
      <c r="I647">
        <v>168</v>
      </c>
      <c r="J647">
        <v>16.8</v>
      </c>
      <c r="K647">
        <v>15</v>
      </c>
      <c r="L647">
        <v>2020</v>
      </c>
      <c r="M647">
        <v>58710</v>
      </c>
      <c r="N647">
        <v>2</v>
      </c>
      <c r="O647">
        <v>0</v>
      </c>
      <c r="P647">
        <v>6.17</v>
      </c>
    </row>
    <row r="648" spans="1:16" ht="14.4" customHeight="1" x14ac:dyDescent="0.3">
      <c r="A648">
        <v>3133</v>
      </c>
      <c r="B648" t="s">
        <v>83</v>
      </c>
      <c r="C648" t="s">
        <v>111</v>
      </c>
      <c r="D648" t="s">
        <v>107</v>
      </c>
      <c r="E648" t="s">
        <v>100</v>
      </c>
      <c r="F648" t="s">
        <v>87</v>
      </c>
      <c r="G648" t="s">
        <v>112</v>
      </c>
      <c r="H648">
        <v>1956</v>
      </c>
      <c r="I648">
        <v>168</v>
      </c>
      <c r="J648">
        <v>16.8</v>
      </c>
      <c r="K648">
        <v>15</v>
      </c>
      <c r="L648">
        <v>2020</v>
      </c>
      <c r="M648">
        <v>82197</v>
      </c>
      <c r="N648">
        <v>1</v>
      </c>
      <c r="O648">
        <v>0</v>
      </c>
      <c r="P648">
        <v>6.17</v>
      </c>
    </row>
    <row r="649" spans="1:16" ht="14.4" customHeight="1" x14ac:dyDescent="0.3">
      <c r="A649">
        <v>3039</v>
      </c>
      <c r="B649" t="s">
        <v>83</v>
      </c>
      <c r="C649" t="s">
        <v>111</v>
      </c>
      <c r="D649" t="s">
        <v>107</v>
      </c>
      <c r="E649" t="s">
        <v>100</v>
      </c>
      <c r="F649" t="s">
        <v>87</v>
      </c>
      <c r="G649" t="s">
        <v>112</v>
      </c>
      <c r="H649">
        <v>1956</v>
      </c>
      <c r="I649">
        <v>168</v>
      </c>
      <c r="J649">
        <v>16.8</v>
      </c>
      <c r="K649">
        <v>15</v>
      </c>
      <c r="L649">
        <v>2020</v>
      </c>
      <c r="M649">
        <v>93832</v>
      </c>
      <c r="N649">
        <v>1</v>
      </c>
      <c r="O649">
        <v>0</v>
      </c>
      <c r="P649">
        <v>6.2</v>
      </c>
    </row>
    <row r="650" spans="1:16" ht="14.4" customHeight="1" x14ac:dyDescent="0.3">
      <c r="A650">
        <v>3040</v>
      </c>
      <c r="B650" t="s">
        <v>83</v>
      </c>
      <c r="C650" t="s">
        <v>111</v>
      </c>
      <c r="D650" t="s">
        <v>107</v>
      </c>
      <c r="E650" t="s">
        <v>100</v>
      </c>
      <c r="F650" t="s">
        <v>87</v>
      </c>
      <c r="G650" t="s">
        <v>112</v>
      </c>
      <c r="H650">
        <v>1956</v>
      </c>
      <c r="I650">
        <v>168</v>
      </c>
      <c r="J650">
        <v>16.8</v>
      </c>
      <c r="K650">
        <v>15</v>
      </c>
      <c r="L650">
        <v>2020</v>
      </c>
      <c r="M650">
        <v>73729</v>
      </c>
      <c r="N650">
        <v>2</v>
      </c>
      <c r="O650">
        <v>0</v>
      </c>
      <c r="P650">
        <v>6.25</v>
      </c>
    </row>
    <row r="651" spans="1:16" ht="14.4" customHeight="1" x14ac:dyDescent="0.3">
      <c r="A651">
        <v>3065</v>
      </c>
      <c r="B651" t="s">
        <v>83</v>
      </c>
      <c r="C651" t="s">
        <v>111</v>
      </c>
      <c r="D651" t="s">
        <v>107</v>
      </c>
      <c r="E651" t="s">
        <v>100</v>
      </c>
      <c r="F651" t="s">
        <v>87</v>
      </c>
      <c r="G651" t="s">
        <v>112</v>
      </c>
      <c r="H651">
        <v>1956</v>
      </c>
      <c r="I651">
        <v>168</v>
      </c>
      <c r="J651">
        <v>16.8</v>
      </c>
      <c r="K651">
        <v>15</v>
      </c>
      <c r="L651">
        <v>2020</v>
      </c>
      <c r="M651">
        <v>77838</v>
      </c>
      <c r="N651">
        <v>1</v>
      </c>
      <c r="O651">
        <v>0</v>
      </c>
      <c r="P651">
        <v>6.26</v>
      </c>
    </row>
    <row r="652" spans="1:16" ht="14.4" customHeight="1" x14ac:dyDescent="0.3">
      <c r="A652">
        <v>3188</v>
      </c>
      <c r="B652" t="s">
        <v>83</v>
      </c>
      <c r="C652" t="s">
        <v>111</v>
      </c>
      <c r="D652" t="s">
        <v>107</v>
      </c>
      <c r="E652" t="s">
        <v>100</v>
      </c>
      <c r="F652" t="s">
        <v>87</v>
      </c>
      <c r="G652" t="s">
        <v>112</v>
      </c>
      <c r="H652">
        <v>1956</v>
      </c>
      <c r="I652">
        <v>168</v>
      </c>
      <c r="J652">
        <v>16.8</v>
      </c>
      <c r="K652">
        <v>15</v>
      </c>
      <c r="L652">
        <v>2020</v>
      </c>
      <c r="M652">
        <v>77725</v>
      </c>
      <c r="N652">
        <v>1</v>
      </c>
      <c r="O652">
        <v>0</v>
      </c>
      <c r="P652">
        <v>6.26</v>
      </c>
    </row>
    <row r="653" spans="1:16" ht="14.4" customHeight="1" x14ac:dyDescent="0.3">
      <c r="A653">
        <v>3161</v>
      </c>
      <c r="B653" t="s">
        <v>83</v>
      </c>
      <c r="C653" t="s">
        <v>111</v>
      </c>
      <c r="D653" t="s">
        <v>107</v>
      </c>
      <c r="E653" t="s">
        <v>100</v>
      </c>
      <c r="F653" t="s">
        <v>87</v>
      </c>
      <c r="G653" t="s">
        <v>112</v>
      </c>
      <c r="H653">
        <v>1956</v>
      </c>
      <c r="I653">
        <v>168</v>
      </c>
      <c r="J653">
        <v>16.8</v>
      </c>
      <c r="K653">
        <v>15</v>
      </c>
      <c r="L653">
        <v>2020</v>
      </c>
      <c r="M653">
        <v>82646</v>
      </c>
      <c r="N653">
        <v>1</v>
      </c>
      <c r="O653">
        <v>0</v>
      </c>
      <c r="P653">
        <v>6.36</v>
      </c>
    </row>
    <row r="654" spans="1:16" ht="14.4" customHeight="1" x14ac:dyDescent="0.3">
      <c r="A654">
        <v>3157</v>
      </c>
      <c r="B654" t="s">
        <v>83</v>
      </c>
      <c r="C654" t="s">
        <v>111</v>
      </c>
      <c r="D654" t="s">
        <v>107</v>
      </c>
      <c r="E654" t="s">
        <v>100</v>
      </c>
      <c r="F654" t="s">
        <v>87</v>
      </c>
      <c r="G654" t="s">
        <v>112</v>
      </c>
      <c r="H654">
        <v>1956</v>
      </c>
      <c r="I654">
        <v>168</v>
      </c>
      <c r="J654">
        <v>16.8</v>
      </c>
      <c r="K654">
        <v>15</v>
      </c>
      <c r="L654">
        <v>2020</v>
      </c>
      <c r="M654">
        <v>73695</v>
      </c>
      <c r="N654">
        <v>1</v>
      </c>
      <c r="O654">
        <v>0</v>
      </c>
      <c r="P654">
        <v>6.49</v>
      </c>
    </row>
    <row r="655" spans="1:16" ht="14.4" customHeight="1" x14ac:dyDescent="0.3">
      <c r="A655">
        <v>3175</v>
      </c>
      <c r="B655" t="s">
        <v>83</v>
      </c>
      <c r="C655" t="s">
        <v>111</v>
      </c>
      <c r="D655" t="s">
        <v>107</v>
      </c>
      <c r="E655" t="s">
        <v>100</v>
      </c>
      <c r="F655" t="s">
        <v>87</v>
      </c>
      <c r="G655" t="s">
        <v>112</v>
      </c>
      <c r="H655">
        <v>1956</v>
      </c>
      <c r="I655">
        <v>168</v>
      </c>
      <c r="J655">
        <v>16.8</v>
      </c>
      <c r="K655">
        <v>15</v>
      </c>
      <c r="L655">
        <v>2020</v>
      </c>
      <c r="M655">
        <v>56610</v>
      </c>
      <c r="N655">
        <v>2</v>
      </c>
      <c r="O655">
        <v>0</v>
      </c>
      <c r="P655">
        <v>6.74</v>
      </c>
    </row>
    <row r="656" spans="1:16" ht="14.4" customHeight="1" x14ac:dyDescent="0.3">
      <c r="A656">
        <v>3342</v>
      </c>
      <c r="B656" t="s">
        <v>83</v>
      </c>
      <c r="C656" t="s">
        <v>111</v>
      </c>
      <c r="D656" t="s">
        <v>113</v>
      </c>
      <c r="E656" t="s">
        <v>100</v>
      </c>
      <c r="F656" t="s">
        <v>91</v>
      </c>
      <c r="G656" t="s">
        <v>112</v>
      </c>
      <c r="H656">
        <v>1956</v>
      </c>
      <c r="I656">
        <v>168</v>
      </c>
      <c r="J656">
        <v>14.6</v>
      </c>
      <c r="K656">
        <v>24</v>
      </c>
      <c r="L656">
        <v>2021</v>
      </c>
      <c r="M656">
        <v>103413</v>
      </c>
      <c r="N656">
        <v>3</v>
      </c>
      <c r="O656">
        <v>0</v>
      </c>
      <c r="P656">
        <v>10.68</v>
      </c>
    </row>
    <row r="657" spans="1:16" ht="14.4" customHeight="1" x14ac:dyDescent="0.3">
      <c r="A657">
        <v>3221</v>
      </c>
      <c r="B657" t="s">
        <v>83</v>
      </c>
      <c r="C657" t="s">
        <v>111</v>
      </c>
      <c r="D657" t="s">
        <v>113</v>
      </c>
      <c r="E657" t="s">
        <v>100</v>
      </c>
      <c r="F657" t="s">
        <v>91</v>
      </c>
      <c r="G657" t="s">
        <v>112</v>
      </c>
      <c r="H657">
        <v>1956</v>
      </c>
      <c r="I657">
        <v>168</v>
      </c>
      <c r="J657">
        <v>14.6</v>
      </c>
      <c r="K657">
        <v>24</v>
      </c>
      <c r="L657">
        <v>2021</v>
      </c>
      <c r="M657">
        <v>93936</v>
      </c>
      <c r="N657">
        <v>1</v>
      </c>
      <c r="O657">
        <v>1</v>
      </c>
      <c r="P657">
        <v>10.77</v>
      </c>
    </row>
    <row r="658" spans="1:16" ht="14.4" customHeight="1" x14ac:dyDescent="0.3">
      <c r="A658">
        <v>3288</v>
      </c>
      <c r="B658" t="s">
        <v>83</v>
      </c>
      <c r="C658" t="s">
        <v>111</v>
      </c>
      <c r="D658" t="s">
        <v>113</v>
      </c>
      <c r="E658" t="s">
        <v>100</v>
      </c>
      <c r="F658" t="s">
        <v>91</v>
      </c>
      <c r="G658" t="s">
        <v>112</v>
      </c>
      <c r="H658">
        <v>1956</v>
      </c>
      <c r="I658">
        <v>168</v>
      </c>
      <c r="J658">
        <v>14.6</v>
      </c>
      <c r="K658">
        <v>24</v>
      </c>
      <c r="L658">
        <v>2021</v>
      </c>
      <c r="M658">
        <v>107517</v>
      </c>
      <c r="N658">
        <v>1</v>
      </c>
      <c r="O658">
        <v>1</v>
      </c>
      <c r="P658">
        <v>10.84</v>
      </c>
    </row>
    <row r="659" spans="1:16" ht="14.4" customHeight="1" x14ac:dyDescent="0.3">
      <c r="A659">
        <v>3360</v>
      </c>
      <c r="B659" t="s">
        <v>83</v>
      </c>
      <c r="C659" t="s">
        <v>111</v>
      </c>
      <c r="D659" t="s">
        <v>113</v>
      </c>
      <c r="E659" t="s">
        <v>100</v>
      </c>
      <c r="F659" t="s">
        <v>91</v>
      </c>
      <c r="G659" t="s">
        <v>112</v>
      </c>
      <c r="H659">
        <v>1956</v>
      </c>
      <c r="I659">
        <v>168</v>
      </c>
      <c r="J659">
        <v>14.6</v>
      </c>
      <c r="K659">
        <v>24</v>
      </c>
      <c r="L659">
        <v>2021</v>
      </c>
      <c r="M659">
        <v>99717</v>
      </c>
      <c r="N659">
        <v>2</v>
      </c>
      <c r="O659">
        <v>0</v>
      </c>
      <c r="P659">
        <v>10.86</v>
      </c>
    </row>
    <row r="660" spans="1:16" ht="14.4" customHeight="1" x14ac:dyDescent="0.3">
      <c r="A660">
        <v>3203</v>
      </c>
      <c r="B660" t="s">
        <v>83</v>
      </c>
      <c r="C660" t="s">
        <v>111</v>
      </c>
      <c r="D660" t="s">
        <v>113</v>
      </c>
      <c r="E660" t="s">
        <v>100</v>
      </c>
      <c r="F660" t="s">
        <v>91</v>
      </c>
      <c r="G660" t="s">
        <v>112</v>
      </c>
      <c r="H660">
        <v>1956</v>
      </c>
      <c r="I660">
        <v>168</v>
      </c>
      <c r="J660">
        <v>14.6</v>
      </c>
      <c r="K660">
        <v>24</v>
      </c>
      <c r="L660">
        <v>2021</v>
      </c>
      <c r="M660">
        <v>103040</v>
      </c>
      <c r="N660">
        <v>1</v>
      </c>
      <c r="O660">
        <v>1</v>
      </c>
      <c r="P660">
        <v>10.95</v>
      </c>
    </row>
    <row r="661" spans="1:16" ht="14.4" customHeight="1" x14ac:dyDescent="0.3">
      <c r="A661">
        <v>3344</v>
      </c>
      <c r="B661" t="s">
        <v>83</v>
      </c>
      <c r="C661" t="s">
        <v>111</v>
      </c>
      <c r="D661" t="s">
        <v>113</v>
      </c>
      <c r="E661" t="s">
        <v>100</v>
      </c>
      <c r="F661" t="s">
        <v>91</v>
      </c>
      <c r="G661" t="s">
        <v>112</v>
      </c>
      <c r="H661">
        <v>1956</v>
      </c>
      <c r="I661">
        <v>168</v>
      </c>
      <c r="J661">
        <v>14.6</v>
      </c>
      <c r="K661">
        <v>24</v>
      </c>
      <c r="L661">
        <v>2021</v>
      </c>
      <c r="M661">
        <v>109359</v>
      </c>
      <c r="N661">
        <v>2</v>
      </c>
      <c r="O661">
        <v>0</v>
      </c>
      <c r="P661">
        <v>11.02</v>
      </c>
    </row>
    <row r="662" spans="1:16" ht="14.4" customHeight="1" x14ac:dyDescent="0.3">
      <c r="A662">
        <v>3319</v>
      </c>
      <c r="B662" t="s">
        <v>83</v>
      </c>
      <c r="C662" t="s">
        <v>111</v>
      </c>
      <c r="D662" t="s">
        <v>113</v>
      </c>
      <c r="E662" t="s">
        <v>100</v>
      </c>
      <c r="F662" t="s">
        <v>91</v>
      </c>
      <c r="G662" t="s">
        <v>112</v>
      </c>
      <c r="H662">
        <v>1956</v>
      </c>
      <c r="I662">
        <v>168</v>
      </c>
      <c r="J662">
        <v>14.6</v>
      </c>
      <c r="K662">
        <v>24</v>
      </c>
      <c r="L662">
        <v>2021</v>
      </c>
      <c r="M662">
        <v>100952</v>
      </c>
      <c r="N662">
        <v>1</v>
      </c>
      <c r="O662">
        <v>1</v>
      </c>
      <c r="P662">
        <v>11.07</v>
      </c>
    </row>
    <row r="663" spans="1:16" ht="14.4" customHeight="1" x14ac:dyDescent="0.3">
      <c r="A663">
        <v>3276</v>
      </c>
      <c r="B663" t="s">
        <v>83</v>
      </c>
      <c r="C663" t="s">
        <v>111</v>
      </c>
      <c r="D663" t="s">
        <v>113</v>
      </c>
      <c r="E663" t="s">
        <v>100</v>
      </c>
      <c r="F663" t="s">
        <v>91</v>
      </c>
      <c r="G663" t="s">
        <v>112</v>
      </c>
      <c r="H663">
        <v>1956</v>
      </c>
      <c r="I663">
        <v>168</v>
      </c>
      <c r="J663">
        <v>14.6</v>
      </c>
      <c r="K663">
        <v>24</v>
      </c>
      <c r="L663">
        <v>2021</v>
      </c>
      <c r="M663">
        <v>99312</v>
      </c>
      <c r="N663">
        <v>3</v>
      </c>
      <c r="O663">
        <v>0</v>
      </c>
      <c r="P663">
        <v>11.12</v>
      </c>
    </row>
    <row r="664" spans="1:16" ht="14.4" customHeight="1" x14ac:dyDescent="0.3">
      <c r="A664">
        <v>3337</v>
      </c>
      <c r="B664" t="s">
        <v>83</v>
      </c>
      <c r="C664" t="s">
        <v>111</v>
      </c>
      <c r="D664" t="s">
        <v>113</v>
      </c>
      <c r="E664" t="s">
        <v>100</v>
      </c>
      <c r="F664" t="s">
        <v>91</v>
      </c>
      <c r="G664" t="s">
        <v>112</v>
      </c>
      <c r="H664">
        <v>1956</v>
      </c>
      <c r="I664">
        <v>168</v>
      </c>
      <c r="J664">
        <v>14.6</v>
      </c>
      <c r="K664">
        <v>24</v>
      </c>
      <c r="L664">
        <v>2021</v>
      </c>
      <c r="M664">
        <v>108803</v>
      </c>
      <c r="N664">
        <v>1</v>
      </c>
      <c r="O664">
        <v>0</v>
      </c>
      <c r="P664">
        <v>11.15</v>
      </c>
    </row>
    <row r="665" spans="1:16" ht="14.4" customHeight="1" x14ac:dyDescent="0.3">
      <c r="A665">
        <v>3324</v>
      </c>
      <c r="B665" t="s">
        <v>83</v>
      </c>
      <c r="C665" t="s">
        <v>111</v>
      </c>
      <c r="D665" t="s">
        <v>113</v>
      </c>
      <c r="E665" t="s">
        <v>100</v>
      </c>
      <c r="F665" t="s">
        <v>91</v>
      </c>
      <c r="G665" t="s">
        <v>112</v>
      </c>
      <c r="H665">
        <v>1956</v>
      </c>
      <c r="I665">
        <v>168</v>
      </c>
      <c r="J665">
        <v>14.6</v>
      </c>
      <c r="K665">
        <v>24</v>
      </c>
      <c r="L665">
        <v>2021</v>
      </c>
      <c r="M665">
        <v>98825</v>
      </c>
      <c r="N665">
        <v>1</v>
      </c>
      <c r="O665">
        <v>0</v>
      </c>
      <c r="P665">
        <v>11.22</v>
      </c>
    </row>
    <row r="666" spans="1:16" ht="14.4" customHeight="1" x14ac:dyDescent="0.3">
      <c r="A666">
        <v>3343</v>
      </c>
      <c r="B666" t="s">
        <v>83</v>
      </c>
      <c r="C666" t="s">
        <v>111</v>
      </c>
      <c r="D666" t="s">
        <v>113</v>
      </c>
      <c r="E666" t="s">
        <v>100</v>
      </c>
      <c r="F666" t="s">
        <v>91</v>
      </c>
      <c r="G666" t="s">
        <v>112</v>
      </c>
      <c r="H666">
        <v>1956</v>
      </c>
      <c r="I666">
        <v>168</v>
      </c>
      <c r="J666">
        <v>14.6</v>
      </c>
      <c r="K666">
        <v>24</v>
      </c>
      <c r="L666">
        <v>2021</v>
      </c>
      <c r="M666">
        <v>103045</v>
      </c>
      <c r="N666">
        <v>1</v>
      </c>
      <c r="O666">
        <v>0</v>
      </c>
      <c r="P666">
        <v>11.31</v>
      </c>
    </row>
    <row r="667" spans="1:16" ht="14.4" customHeight="1" x14ac:dyDescent="0.3">
      <c r="A667">
        <v>3273</v>
      </c>
      <c r="B667" t="s">
        <v>83</v>
      </c>
      <c r="C667" t="s">
        <v>111</v>
      </c>
      <c r="D667" t="s">
        <v>113</v>
      </c>
      <c r="E667" t="s">
        <v>100</v>
      </c>
      <c r="F667" t="s">
        <v>91</v>
      </c>
      <c r="G667" t="s">
        <v>112</v>
      </c>
      <c r="H667">
        <v>1956</v>
      </c>
      <c r="I667">
        <v>168</v>
      </c>
      <c r="J667">
        <v>14.6</v>
      </c>
      <c r="K667">
        <v>24</v>
      </c>
      <c r="L667">
        <v>2021</v>
      </c>
      <c r="M667">
        <v>106455</v>
      </c>
      <c r="N667">
        <v>1</v>
      </c>
      <c r="O667">
        <v>0</v>
      </c>
      <c r="P667">
        <v>11.53</v>
      </c>
    </row>
    <row r="668" spans="1:16" ht="14.4" customHeight="1" x14ac:dyDescent="0.3">
      <c r="A668">
        <v>3317</v>
      </c>
      <c r="B668" t="s">
        <v>83</v>
      </c>
      <c r="C668" t="s">
        <v>111</v>
      </c>
      <c r="D668" t="s">
        <v>113</v>
      </c>
      <c r="E668" t="s">
        <v>100</v>
      </c>
      <c r="F668" t="s">
        <v>91</v>
      </c>
      <c r="G668" t="s">
        <v>112</v>
      </c>
      <c r="H668">
        <v>1956</v>
      </c>
      <c r="I668">
        <v>168</v>
      </c>
      <c r="J668">
        <v>14.6</v>
      </c>
      <c r="K668">
        <v>24</v>
      </c>
      <c r="L668">
        <v>2021</v>
      </c>
      <c r="M668">
        <v>108624</v>
      </c>
      <c r="N668">
        <v>1</v>
      </c>
      <c r="O668">
        <v>0</v>
      </c>
      <c r="P668">
        <v>11.53</v>
      </c>
    </row>
    <row r="669" spans="1:16" ht="14.4" customHeight="1" x14ac:dyDescent="0.3">
      <c r="A669">
        <v>3314</v>
      </c>
      <c r="B669" t="s">
        <v>83</v>
      </c>
      <c r="C669" t="s">
        <v>111</v>
      </c>
      <c r="D669" t="s">
        <v>113</v>
      </c>
      <c r="E669" t="s">
        <v>100</v>
      </c>
      <c r="F669" t="s">
        <v>91</v>
      </c>
      <c r="G669" t="s">
        <v>112</v>
      </c>
      <c r="H669">
        <v>1956</v>
      </c>
      <c r="I669">
        <v>168</v>
      </c>
      <c r="J669">
        <v>14.6</v>
      </c>
      <c r="K669">
        <v>24</v>
      </c>
      <c r="L669">
        <v>2021</v>
      </c>
      <c r="M669">
        <v>90820</v>
      </c>
      <c r="N669">
        <v>1</v>
      </c>
      <c r="O669">
        <v>0</v>
      </c>
      <c r="P669">
        <v>11.62</v>
      </c>
    </row>
    <row r="670" spans="1:16" ht="14.4" customHeight="1" x14ac:dyDescent="0.3">
      <c r="A670">
        <v>3240</v>
      </c>
      <c r="B670" t="s">
        <v>83</v>
      </c>
      <c r="C670" t="s">
        <v>111</v>
      </c>
      <c r="D670" t="s">
        <v>113</v>
      </c>
      <c r="E670" t="s">
        <v>100</v>
      </c>
      <c r="F670" t="s">
        <v>91</v>
      </c>
      <c r="G670" t="s">
        <v>112</v>
      </c>
      <c r="H670">
        <v>1956</v>
      </c>
      <c r="I670">
        <v>168</v>
      </c>
      <c r="J670">
        <v>14.6</v>
      </c>
      <c r="K670">
        <v>24</v>
      </c>
      <c r="L670">
        <v>2021</v>
      </c>
      <c r="M670">
        <v>107689</v>
      </c>
      <c r="N670">
        <v>1</v>
      </c>
      <c r="O670">
        <v>0</v>
      </c>
      <c r="P670">
        <v>11.63</v>
      </c>
    </row>
    <row r="671" spans="1:16" ht="14.4" customHeight="1" x14ac:dyDescent="0.3">
      <c r="A671">
        <v>3383</v>
      </c>
      <c r="B671" t="s">
        <v>83</v>
      </c>
      <c r="C671" t="s">
        <v>111</v>
      </c>
      <c r="D671" t="s">
        <v>113</v>
      </c>
      <c r="E671" t="s">
        <v>100</v>
      </c>
      <c r="F671" t="s">
        <v>91</v>
      </c>
      <c r="G671" t="s">
        <v>112</v>
      </c>
      <c r="H671">
        <v>1956</v>
      </c>
      <c r="I671">
        <v>168</v>
      </c>
      <c r="J671">
        <v>14.6</v>
      </c>
      <c r="K671">
        <v>24</v>
      </c>
      <c r="L671">
        <v>2021</v>
      </c>
      <c r="M671">
        <v>102226</v>
      </c>
      <c r="N671">
        <v>1</v>
      </c>
      <c r="O671">
        <v>0</v>
      </c>
      <c r="P671">
        <v>11.65</v>
      </c>
    </row>
    <row r="672" spans="1:16" ht="14.4" customHeight="1" x14ac:dyDescent="0.3">
      <c r="A672">
        <v>3244</v>
      </c>
      <c r="B672" t="s">
        <v>83</v>
      </c>
      <c r="C672" t="s">
        <v>111</v>
      </c>
      <c r="D672" t="s">
        <v>113</v>
      </c>
      <c r="E672" t="s">
        <v>100</v>
      </c>
      <c r="F672" t="s">
        <v>91</v>
      </c>
      <c r="G672" t="s">
        <v>112</v>
      </c>
      <c r="H672">
        <v>1956</v>
      </c>
      <c r="I672">
        <v>168</v>
      </c>
      <c r="J672">
        <v>14.6</v>
      </c>
      <c r="K672">
        <v>24</v>
      </c>
      <c r="L672">
        <v>2021</v>
      </c>
      <c r="M672">
        <v>85159</v>
      </c>
      <c r="N672">
        <v>2</v>
      </c>
      <c r="O672">
        <v>0</v>
      </c>
      <c r="P672">
        <v>11.73</v>
      </c>
    </row>
    <row r="673" spans="1:16" ht="14.4" customHeight="1" x14ac:dyDescent="0.3">
      <c r="A673">
        <v>3247</v>
      </c>
      <c r="B673" t="s">
        <v>83</v>
      </c>
      <c r="C673" t="s">
        <v>111</v>
      </c>
      <c r="D673" t="s">
        <v>113</v>
      </c>
      <c r="E673" t="s">
        <v>100</v>
      </c>
      <c r="F673" t="s">
        <v>91</v>
      </c>
      <c r="G673" t="s">
        <v>112</v>
      </c>
      <c r="H673">
        <v>1956</v>
      </c>
      <c r="I673">
        <v>168</v>
      </c>
      <c r="J673">
        <v>14.6</v>
      </c>
      <c r="K673">
        <v>24</v>
      </c>
      <c r="L673">
        <v>2021</v>
      </c>
      <c r="M673">
        <v>55440</v>
      </c>
      <c r="N673">
        <v>2</v>
      </c>
      <c r="O673">
        <v>0</v>
      </c>
      <c r="P673">
        <v>12.12</v>
      </c>
    </row>
    <row r="674" spans="1:16" ht="14.4" customHeight="1" x14ac:dyDescent="0.3">
      <c r="A674">
        <v>3263</v>
      </c>
      <c r="B674" t="s">
        <v>83</v>
      </c>
      <c r="C674" t="s">
        <v>111</v>
      </c>
      <c r="D674" t="s">
        <v>113</v>
      </c>
      <c r="E674" t="s">
        <v>100</v>
      </c>
      <c r="F674" t="s">
        <v>91</v>
      </c>
      <c r="G674" t="s">
        <v>112</v>
      </c>
      <c r="H674">
        <v>1956</v>
      </c>
      <c r="I674">
        <v>168</v>
      </c>
      <c r="J674">
        <v>14.6</v>
      </c>
      <c r="K674">
        <v>24</v>
      </c>
      <c r="L674">
        <v>2021</v>
      </c>
      <c r="M674">
        <v>81055</v>
      </c>
      <c r="N674">
        <v>1</v>
      </c>
      <c r="O674">
        <v>0</v>
      </c>
      <c r="P674">
        <v>12.16</v>
      </c>
    </row>
    <row r="675" spans="1:16" ht="14.4" customHeight="1" x14ac:dyDescent="0.3">
      <c r="A675">
        <v>3375</v>
      </c>
      <c r="B675" t="s">
        <v>83</v>
      </c>
      <c r="C675" t="s">
        <v>111</v>
      </c>
      <c r="D675" t="s">
        <v>113</v>
      </c>
      <c r="E675" t="s">
        <v>100</v>
      </c>
      <c r="F675" t="s">
        <v>91</v>
      </c>
      <c r="G675" t="s">
        <v>112</v>
      </c>
      <c r="H675">
        <v>1956</v>
      </c>
      <c r="I675">
        <v>168</v>
      </c>
      <c r="J675">
        <v>14.6</v>
      </c>
      <c r="K675">
        <v>24</v>
      </c>
      <c r="L675">
        <v>2021</v>
      </c>
      <c r="M675">
        <v>48605</v>
      </c>
      <c r="N675">
        <v>2</v>
      </c>
      <c r="O675">
        <v>0</v>
      </c>
      <c r="P675">
        <v>12.35</v>
      </c>
    </row>
    <row r="676" spans="1:16" ht="14.4" customHeight="1" x14ac:dyDescent="0.3">
      <c r="A676">
        <v>3348</v>
      </c>
      <c r="B676" t="s">
        <v>83</v>
      </c>
      <c r="C676" t="s">
        <v>111</v>
      </c>
      <c r="D676" t="s">
        <v>113</v>
      </c>
      <c r="E676" t="s">
        <v>100</v>
      </c>
      <c r="F676" t="s">
        <v>91</v>
      </c>
      <c r="G676" t="s">
        <v>112</v>
      </c>
      <c r="H676">
        <v>1956</v>
      </c>
      <c r="I676">
        <v>168</v>
      </c>
      <c r="J676">
        <v>14.6</v>
      </c>
      <c r="K676">
        <v>24</v>
      </c>
      <c r="L676">
        <v>2021</v>
      </c>
      <c r="M676">
        <v>76710</v>
      </c>
      <c r="N676">
        <v>1</v>
      </c>
      <c r="O676">
        <v>0</v>
      </c>
      <c r="P676">
        <v>12.42</v>
      </c>
    </row>
    <row r="677" spans="1:16" ht="14.4" customHeight="1" x14ac:dyDescent="0.3">
      <c r="A677">
        <v>3299</v>
      </c>
      <c r="B677" t="s">
        <v>83</v>
      </c>
      <c r="C677" t="s">
        <v>111</v>
      </c>
      <c r="D677" t="s">
        <v>113</v>
      </c>
      <c r="E677" t="s">
        <v>100</v>
      </c>
      <c r="F677" t="s">
        <v>91</v>
      </c>
      <c r="G677" t="s">
        <v>112</v>
      </c>
      <c r="H677">
        <v>1956</v>
      </c>
      <c r="I677">
        <v>168</v>
      </c>
      <c r="J677">
        <v>14.6</v>
      </c>
      <c r="K677">
        <v>24</v>
      </c>
      <c r="L677">
        <v>2021</v>
      </c>
      <c r="M677">
        <v>54022</v>
      </c>
      <c r="N677">
        <v>1</v>
      </c>
      <c r="O677">
        <v>0</v>
      </c>
      <c r="P677">
        <v>12.58</v>
      </c>
    </row>
    <row r="678" spans="1:16" ht="14.4" customHeight="1" x14ac:dyDescent="0.3">
      <c r="A678">
        <v>3280</v>
      </c>
      <c r="B678" t="s">
        <v>83</v>
      </c>
      <c r="C678" t="s">
        <v>111</v>
      </c>
      <c r="D678" t="s">
        <v>113</v>
      </c>
      <c r="E678" t="s">
        <v>100</v>
      </c>
      <c r="F678" t="s">
        <v>91</v>
      </c>
      <c r="G678" t="s">
        <v>112</v>
      </c>
      <c r="H678">
        <v>1956</v>
      </c>
      <c r="I678">
        <v>168</v>
      </c>
      <c r="J678">
        <v>14.6</v>
      </c>
      <c r="K678">
        <v>24</v>
      </c>
      <c r="L678">
        <v>2021</v>
      </c>
      <c r="M678">
        <v>47505</v>
      </c>
      <c r="N678">
        <v>1</v>
      </c>
      <c r="O678">
        <v>0</v>
      </c>
      <c r="P678">
        <v>13.03</v>
      </c>
    </row>
    <row r="679" spans="1:16" ht="14.4" customHeight="1" x14ac:dyDescent="0.3">
      <c r="A679">
        <v>3350</v>
      </c>
      <c r="B679" t="s">
        <v>83</v>
      </c>
      <c r="C679" t="s">
        <v>111</v>
      </c>
      <c r="D679" t="s">
        <v>113</v>
      </c>
      <c r="E679" t="s">
        <v>100</v>
      </c>
      <c r="F679" t="s">
        <v>91</v>
      </c>
      <c r="G679" t="s">
        <v>112</v>
      </c>
      <c r="H679">
        <v>1956</v>
      </c>
      <c r="I679">
        <v>168</v>
      </c>
      <c r="J679">
        <v>14.6</v>
      </c>
      <c r="K679">
        <v>24</v>
      </c>
      <c r="L679">
        <v>2021</v>
      </c>
      <c r="M679">
        <v>58038</v>
      </c>
      <c r="N679">
        <v>1</v>
      </c>
      <c r="O679">
        <v>0</v>
      </c>
      <c r="P679">
        <v>13.03</v>
      </c>
    </row>
    <row r="680" spans="1:16" ht="14.4" customHeight="1" x14ac:dyDescent="0.3">
      <c r="A680">
        <v>3038</v>
      </c>
      <c r="B680" t="s">
        <v>83</v>
      </c>
      <c r="C680" t="s">
        <v>111</v>
      </c>
      <c r="D680" t="s">
        <v>107</v>
      </c>
      <c r="E680" t="s">
        <v>100</v>
      </c>
      <c r="F680" t="s">
        <v>87</v>
      </c>
      <c r="G680" t="s">
        <v>112</v>
      </c>
      <c r="H680">
        <v>1956</v>
      </c>
      <c r="I680">
        <v>168</v>
      </c>
      <c r="J680">
        <v>16.8</v>
      </c>
      <c r="K680">
        <v>15</v>
      </c>
      <c r="L680">
        <v>2021</v>
      </c>
      <c r="M680">
        <v>108380</v>
      </c>
      <c r="N680">
        <v>2</v>
      </c>
      <c r="O680">
        <v>0</v>
      </c>
      <c r="P680">
        <v>6.26</v>
      </c>
    </row>
    <row r="681" spans="1:16" ht="14.4" customHeight="1" x14ac:dyDescent="0.3">
      <c r="A681">
        <v>3172</v>
      </c>
      <c r="B681" t="s">
        <v>83</v>
      </c>
      <c r="C681" t="s">
        <v>111</v>
      </c>
      <c r="D681" t="s">
        <v>107</v>
      </c>
      <c r="E681" t="s">
        <v>100</v>
      </c>
      <c r="F681" t="s">
        <v>87</v>
      </c>
      <c r="G681" t="s">
        <v>112</v>
      </c>
      <c r="H681">
        <v>1956</v>
      </c>
      <c r="I681">
        <v>168</v>
      </c>
      <c r="J681">
        <v>16.8</v>
      </c>
      <c r="K681">
        <v>15</v>
      </c>
      <c r="L681">
        <v>2021</v>
      </c>
      <c r="M681">
        <v>96508</v>
      </c>
      <c r="N681">
        <v>1</v>
      </c>
      <c r="O681">
        <v>0</v>
      </c>
      <c r="P681">
        <v>6.88</v>
      </c>
    </row>
    <row r="682" spans="1:16" ht="14.4" customHeight="1" x14ac:dyDescent="0.3">
      <c r="A682">
        <v>3198</v>
      </c>
      <c r="B682" t="s">
        <v>83</v>
      </c>
      <c r="C682" t="s">
        <v>111</v>
      </c>
      <c r="D682" t="s">
        <v>107</v>
      </c>
      <c r="E682" t="s">
        <v>100</v>
      </c>
      <c r="F682" t="s">
        <v>87</v>
      </c>
      <c r="G682" t="s">
        <v>112</v>
      </c>
      <c r="H682">
        <v>1956</v>
      </c>
      <c r="I682">
        <v>168</v>
      </c>
      <c r="J682">
        <v>16.8</v>
      </c>
      <c r="K682">
        <v>15</v>
      </c>
      <c r="L682">
        <v>2021</v>
      </c>
      <c r="M682">
        <v>107974</v>
      </c>
      <c r="N682">
        <v>1</v>
      </c>
      <c r="O682">
        <v>0</v>
      </c>
      <c r="P682">
        <v>6.94</v>
      </c>
    </row>
    <row r="683" spans="1:16" ht="14.4" customHeight="1" x14ac:dyDescent="0.3">
      <c r="A683">
        <v>3008</v>
      </c>
      <c r="B683" t="s">
        <v>83</v>
      </c>
      <c r="C683" t="s">
        <v>111</v>
      </c>
      <c r="D683" t="s">
        <v>107</v>
      </c>
      <c r="E683" t="s">
        <v>100</v>
      </c>
      <c r="F683" t="s">
        <v>87</v>
      </c>
      <c r="G683" t="s">
        <v>112</v>
      </c>
      <c r="H683">
        <v>1956</v>
      </c>
      <c r="I683">
        <v>168</v>
      </c>
      <c r="J683">
        <v>16.8</v>
      </c>
      <c r="K683">
        <v>15</v>
      </c>
      <c r="L683">
        <v>2021</v>
      </c>
      <c r="M683">
        <v>103688</v>
      </c>
      <c r="N683">
        <v>1</v>
      </c>
      <c r="O683">
        <v>0</v>
      </c>
      <c r="P683">
        <v>6.97</v>
      </c>
    </row>
    <row r="684" spans="1:16" ht="14.4" customHeight="1" x14ac:dyDescent="0.3">
      <c r="A684">
        <v>3061</v>
      </c>
      <c r="B684" t="s">
        <v>83</v>
      </c>
      <c r="C684" t="s">
        <v>111</v>
      </c>
      <c r="D684" t="s">
        <v>107</v>
      </c>
      <c r="E684" t="s">
        <v>100</v>
      </c>
      <c r="F684" t="s">
        <v>87</v>
      </c>
      <c r="G684" t="s">
        <v>112</v>
      </c>
      <c r="H684">
        <v>1956</v>
      </c>
      <c r="I684">
        <v>168</v>
      </c>
      <c r="J684">
        <v>16.8</v>
      </c>
      <c r="K684">
        <v>15</v>
      </c>
      <c r="L684">
        <v>2021</v>
      </c>
      <c r="M684">
        <v>72934</v>
      </c>
      <c r="N684">
        <v>2</v>
      </c>
      <c r="O684">
        <v>0</v>
      </c>
      <c r="P684">
        <v>6.97</v>
      </c>
    </row>
    <row r="685" spans="1:16" ht="14.4" customHeight="1" x14ac:dyDescent="0.3">
      <c r="A685">
        <v>3195</v>
      </c>
      <c r="B685" t="s">
        <v>83</v>
      </c>
      <c r="C685" t="s">
        <v>111</v>
      </c>
      <c r="D685" t="s">
        <v>107</v>
      </c>
      <c r="E685" t="s">
        <v>100</v>
      </c>
      <c r="F685" t="s">
        <v>87</v>
      </c>
      <c r="G685" t="s">
        <v>112</v>
      </c>
      <c r="H685">
        <v>1956</v>
      </c>
      <c r="I685">
        <v>168</v>
      </c>
      <c r="J685">
        <v>16.8</v>
      </c>
      <c r="K685">
        <v>15</v>
      </c>
      <c r="L685">
        <v>2021</v>
      </c>
      <c r="M685">
        <v>107259</v>
      </c>
      <c r="N685">
        <v>1</v>
      </c>
      <c r="O685">
        <v>0</v>
      </c>
      <c r="P685">
        <v>7.02</v>
      </c>
    </row>
    <row r="686" spans="1:16" ht="14.4" customHeight="1" x14ac:dyDescent="0.3">
      <c r="A686">
        <v>3086</v>
      </c>
      <c r="B686" t="s">
        <v>83</v>
      </c>
      <c r="C686" t="s">
        <v>111</v>
      </c>
      <c r="D686" t="s">
        <v>107</v>
      </c>
      <c r="E686" t="s">
        <v>100</v>
      </c>
      <c r="F686" t="s">
        <v>87</v>
      </c>
      <c r="G686" t="s">
        <v>112</v>
      </c>
      <c r="H686">
        <v>1956</v>
      </c>
      <c r="I686">
        <v>168</v>
      </c>
      <c r="J686">
        <v>16.8</v>
      </c>
      <c r="K686">
        <v>15</v>
      </c>
      <c r="L686">
        <v>2021</v>
      </c>
      <c r="M686">
        <v>106475</v>
      </c>
      <c r="N686">
        <v>1</v>
      </c>
      <c r="O686">
        <v>0</v>
      </c>
      <c r="P686">
        <v>7.04</v>
      </c>
    </row>
    <row r="687" spans="1:16" ht="14.4" customHeight="1" x14ac:dyDescent="0.3">
      <c r="A687">
        <v>3109</v>
      </c>
      <c r="B687" t="s">
        <v>83</v>
      </c>
      <c r="C687" t="s">
        <v>111</v>
      </c>
      <c r="D687" t="s">
        <v>107</v>
      </c>
      <c r="E687" t="s">
        <v>100</v>
      </c>
      <c r="F687" t="s">
        <v>87</v>
      </c>
      <c r="G687" t="s">
        <v>112</v>
      </c>
      <c r="H687">
        <v>1956</v>
      </c>
      <c r="I687">
        <v>168</v>
      </c>
      <c r="J687">
        <v>16.8</v>
      </c>
      <c r="K687">
        <v>15</v>
      </c>
      <c r="L687">
        <v>2021</v>
      </c>
      <c r="M687">
        <v>74405</v>
      </c>
      <c r="N687">
        <v>2</v>
      </c>
      <c r="O687">
        <v>0</v>
      </c>
      <c r="P687">
        <v>7.06</v>
      </c>
    </row>
    <row r="688" spans="1:16" ht="14.4" customHeight="1" x14ac:dyDescent="0.3">
      <c r="A688">
        <v>3030</v>
      </c>
      <c r="B688" t="s">
        <v>83</v>
      </c>
      <c r="C688" t="s">
        <v>111</v>
      </c>
      <c r="D688" t="s">
        <v>107</v>
      </c>
      <c r="E688" t="s">
        <v>100</v>
      </c>
      <c r="F688" t="s">
        <v>87</v>
      </c>
      <c r="G688" t="s">
        <v>112</v>
      </c>
      <c r="H688">
        <v>1956</v>
      </c>
      <c r="I688">
        <v>168</v>
      </c>
      <c r="J688">
        <v>16.8</v>
      </c>
      <c r="K688">
        <v>15</v>
      </c>
      <c r="L688">
        <v>2021</v>
      </c>
      <c r="M688">
        <v>86328</v>
      </c>
      <c r="N688">
        <v>1</v>
      </c>
      <c r="O688">
        <v>0</v>
      </c>
      <c r="P688">
        <v>7.08</v>
      </c>
    </row>
    <row r="689" spans="1:16" ht="14.4" customHeight="1" x14ac:dyDescent="0.3">
      <c r="A689">
        <v>3134</v>
      </c>
      <c r="B689" t="s">
        <v>83</v>
      </c>
      <c r="C689" t="s">
        <v>111</v>
      </c>
      <c r="D689" t="s">
        <v>107</v>
      </c>
      <c r="E689" t="s">
        <v>100</v>
      </c>
      <c r="F689" t="s">
        <v>87</v>
      </c>
      <c r="G689" t="s">
        <v>112</v>
      </c>
      <c r="H689">
        <v>1956</v>
      </c>
      <c r="I689">
        <v>168</v>
      </c>
      <c r="J689">
        <v>16.8</v>
      </c>
      <c r="K689">
        <v>15</v>
      </c>
      <c r="L689">
        <v>2021</v>
      </c>
      <c r="M689">
        <v>106302</v>
      </c>
      <c r="N689">
        <v>1</v>
      </c>
      <c r="O689">
        <v>0</v>
      </c>
      <c r="P689">
        <v>7.09</v>
      </c>
    </row>
    <row r="690" spans="1:16" ht="14.4" customHeight="1" x14ac:dyDescent="0.3">
      <c r="A690">
        <v>3050</v>
      </c>
      <c r="B690" t="s">
        <v>83</v>
      </c>
      <c r="C690" t="s">
        <v>111</v>
      </c>
      <c r="D690" t="s">
        <v>107</v>
      </c>
      <c r="E690" t="s">
        <v>100</v>
      </c>
      <c r="F690" t="s">
        <v>87</v>
      </c>
      <c r="G690" t="s">
        <v>112</v>
      </c>
      <c r="H690">
        <v>1956</v>
      </c>
      <c r="I690">
        <v>168</v>
      </c>
      <c r="J690">
        <v>16.8</v>
      </c>
      <c r="K690">
        <v>15</v>
      </c>
      <c r="L690">
        <v>2021</v>
      </c>
      <c r="M690">
        <v>72337</v>
      </c>
      <c r="N690">
        <v>2</v>
      </c>
      <c r="O690">
        <v>0</v>
      </c>
      <c r="P690">
        <v>7.13</v>
      </c>
    </row>
    <row r="691" spans="1:16" ht="14.4" customHeight="1" x14ac:dyDescent="0.3">
      <c r="A691">
        <v>3107</v>
      </c>
      <c r="B691" t="s">
        <v>83</v>
      </c>
      <c r="C691" t="s">
        <v>111</v>
      </c>
      <c r="D691" t="s">
        <v>107</v>
      </c>
      <c r="E691" t="s">
        <v>100</v>
      </c>
      <c r="F691" t="s">
        <v>87</v>
      </c>
      <c r="G691" t="s">
        <v>112</v>
      </c>
      <c r="H691">
        <v>1956</v>
      </c>
      <c r="I691">
        <v>168</v>
      </c>
      <c r="J691">
        <v>16.8</v>
      </c>
      <c r="K691">
        <v>15</v>
      </c>
      <c r="L691">
        <v>2021</v>
      </c>
      <c r="M691">
        <v>70451</v>
      </c>
      <c r="N691">
        <v>1</v>
      </c>
      <c r="O691">
        <v>1</v>
      </c>
      <c r="P691">
        <v>7.14</v>
      </c>
    </row>
    <row r="692" spans="1:16" ht="14.4" customHeight="1" x14ac:dyDescent="0.3">
      <c r="A692">
        <v>3017</v>
      </c>
      <c r="B692" t="s">
        <v>83</v>
      </c>
      <c r="C692" t="s">
        <v>111</v>
      </c>
      <c r="D692" t="s">
        <v>107</v>
      </c>
      <c r="E692" t="s">
        <v>100</v>
      </c>
      <c r="F692" t="s">
        <v>87</v>
      </c>
      <c r="G692" t="s">
        <v>112</v>
      </c>
      <c r="H692">
        <v>1956</v>
      </c>
      <c r="I692">
        <v>168</v>
      </c>
      <c r="J692">
        <v>16.8</v>
      </c>
      <c r="K692">
        <v>15</v>
      </c>
      <c r="L692">
        <v>2021</v>
      </c>
      <c r="M692">
        <v>81172</v>
      </c>
      <c r="N692">
        <v>1</v>
      </c>
      <c r="O692">
        <v>0</v>
      </c>
      <c r="P692">
        <v>7.19</v>
      </c>
    </row>
    <row r="693" spans="1:16" ht="14.4" customHeight="1" x14ac:dyDescent="0.3">
      <c r="A693">
        <v>3019</v>
      </c>
      <c r="B693" t="s">
        <v>83</v>
      </c>
      <c r="C693" t="s">
        <v>111</v>
      </c>
      <c r="D693" t="s">
        <v>107</v>
      </c>
      <c r="E693" t="s">
        <v>100</v>
      </c>
      <c r="F693" t="s">
        <v>87</v>
      </c>
      <c r="G693" t="s">
        <v>112</v>
      </c>
      <c r="H693">
        <v>1956</v>
      </c>
      <c r="I693">
        <v>168</v>
      </c>
      <c r="J693">
        <v>16.8</v>
      </c>
      <c r="K693">
        <v>15</v>
      </c>
      <c r="L693">
        <v>2021</v>
      </c>
      <c r="M693">
        <v>104230</v>
      </c>
      <c r="N693">
        <v>1</v>
      </c>
      <c r="O693">
        <v>0</v>
      </c>
      <c r="P693">
        <v>7.19</v>
      </c>
    </row>
    <row r="694" spans="1:16" ht="14.4" customHeight="1" x14ac:dyDescent="0.3">
      <c r="A694">
        <v>3077</v>
      </c>
      <c r="B694" t="s">
        <v>83</v>
      </c>
      <c r="C694" t="s">
        <v>111</v>
      </c>
      <c r="D694" t="s">
        <v>107</v>
      </c>
      <c r="E694" t="s">
        <v>100</v>
      </c>
      <c r="F694" t="s">
        <v>87</v>
      </c>
      <c r="G694" t="s">
        <v>112</v>
      </c>
      <c r="H694">
        <v>1956</v>
      </c>
      <c r="I694">
        <v>168</v>
      </c>
      <c r="J694">
        <v>16.8</v>
      </c>
      <c r="K694">
        <v>15</v>
      </c>
      <c r="L694">
        <v>2021</v>
      </c>
      <c r="M694">
        <v>85821</v>
      </c>
      <c r="N694">
        <v>1</v>
      </c>
      <c r="O694">
        <v>0</v>
      </c>
      <c r="P694">
        <v>7.26</v>
      </c>
    </row>
    <row r="695" spans="1:16" ht="14.4" customHeight="1" x14ac:dyDescent="0.3">
      <c r="A695">
        <v>3186</v>
      </c>
      <c r="B695" t="s">
        <v>83</v>
      </c>
      <c r="C695" t="s">
        <v>111</v>
      </c>
      <c r="D695" t="s">
        <v>107</v>
      </c>
      <c r="E695" t="s">
        <v>100</v>
      </c>
      <c r="F695" t="s">
        <v>87</v>
      </c>
      <c r="G695" t="s">
        <v>112</v>
      </c>
      <c r="H695">
        <v>1956</v>
      </c>
      <c r="I695">
        <v>168</v>
      </c>
      <c r="J695">
        <v>16.8</v>
      </c>
      <c r="K695">
        <v>15</v>
      </c>
      <c r="L695">
        <v>2021</v>
      </c>
      <c r="M695">
        <v>80320</v>
      </c>
      <c r="N695">
        <v>1</v>
      </c>
      <c r="O695">
        <v>0</v>
      </c>
      <c r="P695">
        <v>7.32</v>
      </c>
    </row>
    <row r="696" spans="1:16" ht="14.4" customHeight="1" x14ac:dyDescent="0.3">
      <c r="A696">
        <v>3080</v>
      </c>
      <c r="B696" t="s">
        <v>83</v>
      </c>
      <c r="C696" t="s">
        <v>111</v>
      </c>
      <c r="D696" t="s">
        <v>107</v>
      </c>
      <c r="E696" t="s">
        <v>100</v>
      </c>
      <c r="F696" t="s">
        <v>87</v>
      </c>
      <c r="G696" t="s">
        <v>112</v>
      </c>
      <c r="H696">
        <v>1956</v>
      </c>
      <c r="I696">
        <v>168</v>
      </c>
      <c r="J696">
        <v>16.8</v>
      </c>
      <c r="K696">
        <v>15</v>
      </c>
      <c r="L696">
        <v>2021</v>
      </c>
      <c r="M696">
        <v>72979</v>
      </c>
      <c r="N696">
        <v>2</v>
      </c>
      <c r="O696">
        <v>0</v>
      </c>
      <c r="P696">
        <v>7.35</v>
      </c>
    </row>
    <row r="697" spans="1:16" ht="14.4" customHeight="1" x14ac:dyDescent="0.3">
      <c r="A697">
        <v>3185</v>
      </c>
      <c r="B697" t="s">
        <v>83</v>
      </c>
      <c r="C697" t="s">
        <v>111</v>
      </c>
      <c r="D697" t="s">
        <v>107</v>
      </c>
      <c r="E697" t="s">
        <v>100</v>
      </c>
      <c r="F697" t="s">
        <v>87</v>
      </c>
      <c r="G697" t="s">
        <v>112</v>
      </c>
      <c r="H697">
        <v>1956</v>
      </c>
      <c r="I697">
        <v>168</v>
      </c>
      <c r="J697">
        <v>16.8</v>
      </c>
      <c r="K697">
        <v>15</v>
      </c>
      <c r="L697">
        <v>2021</v>
      </c>
      <c r="M697">
        <v>92929</v>
      </c>
      <c r="N697">
        <v>1</v>
      </c>
      <c r="O697">
        <v>0</v>
      </c>
      <c r="P697">
        <v>7.51</v>
      </c>
    </row>
    <row r="698" spans="1:16" ht="14.4" customHeight="1" x14ac:dyDescent="0.3">
      <c r="A698">
        <v>3045</v>
      </c>
      <c r="B698" t="s">
        <v>83</v>
      </c>
      <c r="C698" t="s">
        <v>111</v>
      </c>
      <c r="D698" t="s">
        <v>107</v>
      </c>
      <c r="E698" t="s">
        <v>100</v>
      </c>
      <c r="F698" t="s">
        <v>87</v>
      </c>
      <c r="G698" t="s">
        <v>112</v>
      </c>
      <c r="H698">
        <v>1956</v>
      </c>
      <c r="I698">
        <v>168</v>
      </c>
      <c r="J698">
        <v>16.8</v>
      </c>
      <c r="K698">
        <v>15</v>
      </c>
      <c r="L698">
        <v>2021</v>
      </c>
      <c r="M698">
        <v>71015</v>
      </c>
      <c r="N698">
        <v>1</v>
      </c>
      <c r="O698">
        <v>0</v>
      </c>
      <c r="P698">
        <v>7.6</v>
      </c>
    </row>
    <row r="699" spans="1:16" ht="14.4" customHeight="1" x14ac:dyDescent="0.3">
      <c r="A699">
        <v>3143</v>
      </c>
      <c r="B699" t="s">
        <v>83</v>
      </c>
      <c r="C699" t="s">
        <v>111</v>
      </c>
      <c r="D699" t="s">
        <v>107</v>
      </c>
      <c r="E699" t="s">
        <v>100</v>
      </c>
      <c r="F699" t="s">
        <v>87</v>
      </c>
      <c r="G699" t="s">
        <v>112</v>
      </c>
      <c r="H699">
        <v>1956</v>
      </c>
      <c r="I699">
        <v>168</v>
      </c>
      <c r="J699">
        <v>16.8</v>
      </c>
      <c r="K699">
        <v>15</v>
      </c>
      <c r="L699">
        <v>2021</v>
      </c>
      <c r="M699">
        <v>88328</v>
      </c>
      <c r="N699">
        <v>1</v>
      </c>
      <c r="O699">
        <v>0</v>
      </c>
      <c r="P699">
        <v>7.63</v>
      </c>
    </row>
    <row r="700" spans="1:16" ht="14.4" customHeight="1" x14ac:dyDescent="0.3">
      <c r="A700">
        <v>3022</v>
      </c>
      <c r="B700" t="s">
        <v>83</v>
      </c>
      <c r="C700" t="s">
        <v>111</v>
      </c>
      <c r="D700" t="s">
        <v>107</v>
      </c>
      <c r="E700" t="s">
        <v>100</v>
      </c>
      <c r="F700" t="s">
        <v>87</v>
      </c>
      <c r="G700" t="s">
        <v>112</v>
      </c>
      <c r="H700">
        <v>1956</v>
      </c>
      <c r="I700">
        <v>168</v>
      </c>
      <c r="J700">
        <v>16.8</v>
      </c>
      <c r="K700">
        <v>15</v>
      </c>
      <c r="L700">
        <v>2021</v>
      </c>
      <c r="M700">
        <v>53519</v>
      </c>
      <c r="N700">
        <v>1</v>
      </c>
      <c r="O700">
        <v>0</v>
      </c>
      <c r="P700">
        <v>7.74</v>
      </c>
    </row>
    <row r="701" spans="1:16" ht="14.4" customHeight="1" x14ac:dyDescent="0.3">
      <c r="A701">
        <v>3159</v>
      </c>
      <c r="B701" t="s">
        <v>83</v>
      </c>
      <c r="C701" t="s">
        <v>111</v>
      </c>
      <c r="D701" t="s">
        <v>107</v>
      </c>
      <c r="E701" t="s">
        <v>100</v>
      </c>
      <c r="F701" t="s">
        <v>87</v>
      </c>
      <c r="G701" t="s">
        <v>112</v>
      </c>
      <c r="H701">
        <v>1956</v>
      </c>
      <c r="I701">
        <v>168</v>
      </c>
      <c r="J701">
        <v>16.8</v>
      </c>
      <c r="K701">
        <v>15</v>
      </c>
      <c r="L701">
        <v>2021</v>
      </c>
      <c r="M701">
        <v>87214</v>
      </c>
      <c r="N701">
        <v>1</v>
      </c>
      <c r="O701">
        <v>0</v>
      </c>
      <c r="P701">
        <v>7.74</v>
      </c>
    </row>
    <row r="702" spans="1:16" ht="14.4" customHeight="1" x14ac:dyDescent="0.3">
      <c r="A702">
        <v>3034</v>
      </c>
      <c r="B702" t="s">
        <v>83</v>
      </c>
      <c r="C702" t="s">
        <v>111</v>
      </c>
      <c r="D702" t="s">
        <v>107</v>
      </c>
      <c r="E702" t="s">
        <v>100</v>
      </c>
      <c r="F702" t="s">
        <v>87</v>
      </c>
      <c r="G702" t="s">
        <v>112</v>
      </c>
      <c r="H702">
        <v>1956</v>
      </c>
      <c r="I702">
        <v>168</v>
      </c>
      <c r="J702">
        <v>16.8</v>
      </c>
      <c r="K702">
        <v>15</v>
      </c>
      <c r="L702">
        <v>2021</v>
      </c>
      <c r="M702">
        <v>54117</v>
      </c>
      <c r="N702">
        <v>1</v>
      </c>
      <c r="O702">
        <v>0</v>
      </c>
      <c r="P702">
        <v>7.79</v>
      </c>
    </row>
    <row r="703" spans="1:16" ht="14.4" customHeight="1" x14ac:dyDescent="0.3">
      <c r="A703">
        <v>3194</v>
      </c>
      <c r="B703" t="s">
        <v>83</v>
      </c>
      <c r="C703" t="s">
        <v>111</v>
      </c>
      <c r="D703" t="s">
        <v>107</v>
      </c>
      <c r="E703" t="s">
        <v>100</v>
      </c>
      <c r="F703" t="s">
        <v>87</v>
      </c>
      <c r="G703" t="s">
        <v>112</v>
      </c>
      <c r="H703">
        <v>1956</v>
      </c>
      <c r="I703">
        <v>168</v>
      </c>
      <c r="J703">
        <v>16.8</v>
      </c>
      <c r="K703">
        <v>15</v>
      </c>
      <c r="L703">
        <v>2021</v>
      </c>
      <c r="M703">
        <v>65375</v>
      </c>
      <c r="N703">
        <v>1</v>
      </c>
      <c r="O703">
        <v>0</v>
      </c>
      <c r="P703">
        <v>7.82</v>
      </c>
    </row>
    <row r="704" spans="1:16" ht="14.4" customHeight="1" x14ac:dyDescent="0.3">
      <c r="A704">
        <v>3153</v>
      </c>
      <c r="B704" t="s">
        <v>83</v>
      </c>
      <c r="C704" t="s">
        <v>111</v>
      </c>
      <c r="D704" t="s">
        <v>107</v>
      </c>
      <c r="E704" t="s">
        <v>100</v>
      </c>
      <c r="F704" t="s">
        <v>87</v>
      </c>
      <c r="G704" t="s">
        <v>112</v>
      </c>
      <c r="H704">
        <v>1956</v>
      </c>
      <c r="I704">
        <v>168</v>
      </c>
      <c r="J704">
        <v>16.8</v>
      </c>
      <c r="K704">
        <v>15</v>
      </c>
      <c r="L704">
        <v>2021</v>
      </c>
      <c r="M704">
        <v>53430</v>
      </c>
      <c r="N704">
        <v>1</v>
      </c>
      <c r="O704">
        <v>0</v>
      </c>
      <c r="P704">
        <v>7.9</v>
      </c>
    </row>
    <row r="705" spans="1:16" ht="14.4" customHeight="1" x14ac:dyDescent="0.3">
      <c r="A705">
        <v>3123</v>
      </c>
      <c r="B705" t="s">
        <v>83</v>
      </c>
      <c r="C705" t="s">
        <v>111</v>
      </c>
      <c r="D705" t="s">
        <v>107</v>
      </c>
      <c r="E705" t="s">
        <v>100</v>
      </c>
      <c r="F705" t="s">
        <v>87</v>
      </c>
      <c r="G705" t="s">
        <v>112</v>
      </c>
      <c r="H705">
        <v>1956</v>
      </c>
      <c r="I705">
        <v>168</v>
      </c>
      <c r="J705">
        <v>16.8</v>
      </c>
      <c r="K705">
        <v>15</v>
      </c>
      <c r="L705">
        <v>2021</v>
      </c>
      <c r="M705">
        <v>75897</v>
      </c>
      <c r="N705">
        <v>1</v>
      </c>
      <c r="O705">
        <v>0</v>
      </c>
      <c r="P705">
        <v>7.95</v>
      </c>
    </row>
    <row r="706" spans="1:16" ht="14.4" customHeight="1" x14ac:dyDescent="0.3">
      <c r="A706">
        <v>3046</v>
      </c>
      <c r="B706" t="s">
        <v>83</v>
      </c>
      <c r="C706" t="s">
        <v>111</v>
      </c>
      <c r="D706" t="s">
        <v>107</v>
      </c>
      <c r="E706" t="s">
        <v>100</v>
      </c>
      <c r="F706" t="s">
        <v>87</v>
      </c>
      <c r="G706" t="s">
        <v>112</v>
      </c>
      <c r="H706">
        <v>1956</v>
      </c>
      <c r="I706">
        <v>168</v>
      </c>
      <c r="J706">
        <v>16.8</v>
      </c>
      <c r="K706">
        <v>15</v>
      </c>
      <c r="L706">
        <v>2021</v>
      </c>
      <c r="M706">
        <v>56396</v>
      </c>
      <c r="N706">
        <v>2</v>
      </c>
      <c r="O706">
        <v>0</v>
      </c>
      <c r="P706">
        <v>7.98</v>
      </c>
    </row>
    <row r="707" spans="1:16" ht="14.4" customHeight="1" x14ac:dyDescent="0.3">
      <c r="A707">
        <v>3056</v>
      </c>
      <c r="B707" t="s">
        <v>83</v>
      </c>
      <c r="C707" t="s">
        <v>111</v>
      </c>
      <c r="D707" t="s">
        <v>107</v>
      </c>
      <c r="E707" t="s">
        <v>100</v>
      </c>
      <c r="F707" t="s">
        <v>87</v>
      </c>
      <c r="G707" t="s">
        <v>112</v>
      </c>
      <c r="H707">
        <v>1956</v>
      </c>
      <c r="I707">
        <v>168</v>
      </c>
      <c r="J707">
        <v>16.8</v>
      </c>
      <c r="K707">
        <v>15</v>
      </c>
      <c r="L707">
        <v>2021</v>
      </c>
      <c r="M707">
        <v>51673</v>
      </c>
      <c r="N707">
        <v>1</v>
      </c>
      <c r="O707">
        <v>0</v>
      </c>
      <c r="P707">
        <v>8.02</v>
      </c>
    </row>
    <row r="708" spans="1:16" ht="14.4" customHeight="1" x14ac:dyDescent="0.3">
      <c r="A708">
        <v>3087</v>
      </c>
      <c r="B708" t="s">
        <v>83</v>
      </c>
      <c r="C708" t="s">
        <v>111</v>
      </c>
      <c r="D708" t="s">
        <v>107</v>
      </c>
      <c r="E708" t="s">
        <v>100</v>
      </c>
      <c r="F708" t="s">
        <v>87</v>
      </c>
      <c r="G708" t="s">
        <v>112</v>
      </c>
      <c r="H708">
        <v>1956</v>
      </c>
      <c r="I708">
        <v>168</v>
      </c>
      <c r="J708">
        <v>16.8</v>
      </c>
      <c r="K708">
        <v>15</v>
      </c>
      <c r="L708">
        <v>2021</v>
      </c>
      <c r="M708">
        <v>62900</v>
      </c>
      <c r="N708">
        <v>1</v>
      </c>
      <c r="O708">
        <v>0</v>
      </c>
      <c r="P708">
        <v>8.0399999999999991</v>
      </c>
    </row>
    <row r="709" spans="1:16" ht="14.4" customHeight="1" x14ac:dyDescent="0.3">
      <c r="A709">
        <v>3025</v>
      </c>
      <c r="B709" t="s">
        <v>83</v>
      </c>
      <c r="C709" t="s">
        <v>111</v>
      </c>
      <c r="D709" t="s">
        <v>107</v>
      </c>
      <c r="E709" t="s">
        <v>100</v>
      </c>
      <c r="F709" t="s">
        <v>87</v>
      </c>
      <c r="G709" t="s">
        <v>112</v>
      </c>
      <c r="H709">
        <v>1956</v>
      </c>
      <c r="I709">
        <v>168</v>
      </c>
      <c r="J709">
        <v>16.8</v>
      </c>
      <c r="K709">
        <v>15</v>
      </c>
      <c r="L709">
        <v>2021</v>
      </c>
      <c r="M709">
        <v>72278</v>
      </c>
      <c r="N709">
        <v>1</v>
      </c>
      <c r="O709">
        <v>0</v>
      </c>
      <c r="P709">
        <v>8.07</v>
      </c>
    </row>
    <row r="710" spans="1:16" ht="14.4" customHeight="1" x14ac:dyDescent="0.3">
      <c r="A710">
        <v>3098</v>
      </c>
      <c r="B710" t="s">
        <v>83</v>
      </c>
      <c r="C710" t="s">
        <v>111</v>
      </c>
      <c r="D710" t="s">
        <v>107</v>
      </c>
      <c r="E710" t="s">
        <v>100</v>
      </c>
      <c r="F710" t="s">
        <v>87</v>
      </c>
      <c r="G710" t="s">
        <v>112</v>
      </c>
      <c r="H710">
        <v>1956</v>
      </c>
      <c r="I710">
        <v>168</v>
      </c>
      <c r="J710">
        <v>16.8</v>
      </c>
      <c r="K710">
        <v>15</v>
      </c>
      <c r="L710">
        <v>2021</v>
      </c>
      <c r="M710">
        <v>44442</v>
      </c>
      <c r="N710">
        <v>1</v>
      </c>
      <c r="O710">
        <v>0</v>
      </c>
      <c r="P710">
        <v>8.31</v>
      </c>
    </row>
    <row r="711" spans="1:16" ht="14.4" customHeight="1" x14ac:dyDescent="0.3">
      <c r="A711">
        <v>3074</v>
      </c>
      <c r="B711" t="s">
        <v>83</v>
      </c>
      <c r="C711" t="s">
        <v>111</v>
      </c>
      <c r="D711" t="s">
        <v>107</v>
      </c>
      <c r="E711" t="s">
        <v>100</v>
      </c>
      <c r="F711" t="s">
        <v>87</v>
      </c>
      <c r="G711" t="s">
        <v>112</v>
      </c>
      <c r="H711">
        <v>1956</v>
      </c>
      <c r="I711">
        <v>168</v>
      </c>
      <c r="J711">
        <v>16.8</v>
      </c>
      <c r="K711">
        <v>15</v>
      </c>
      <c r="L711">
        <v>2021</v>
      </c>
      <c r="M711">
        <v>49360</v>
      </c>
      <c r="N711">
        <v>1</v>
      </c>
      <c r="O711">
        <v>0</v>
      </c>
      <c r="P711">
        <v>8.5</v>
      </c>
    </row>
    <row r="712" spans="1:16" ht="14.4" customHeight="1" x14ac:dyDescent="0.3">
      <c r="A712">
        <v>3382</v>
      </c>
      <c r="B712" t="s">
        <v>83</v>
      </c>
      <c r="C712" t="s">
        <v>111</v>
      </c>
      <c r="D712" t="s">
        <v>113</v>
      </c>
      <c r="E712" t="s">
        <v>100</v>
      </c>
      <c r="F712" t="s">
        <v>91</v>
      </c>
      <c r="G712" t="s">
        <v>112</v>
      </c>
      <c r="H712">
        <v>1956</v>
      </c>
      <c r="I712">
        <v>168</v>
      </c>
      <c r="J712">
        <v>14.6</v>
      </c>
      <c r="K712">
        <v>24</v>
      </c>
      <c r="L712">
        <v>2022</v>
      </c>
      <c r="M712">
        <v>85638</v>
      </c>
      <c r="N712">
        <v>2</v>
      </c>
      <c r="O712">
        <v>0</v>
      </c>
      <c r="P712">
        <v>13.09</v>
      </c>
    </row>
    <row r="713" spans="1:16" ht="14.4" customHeight="1" x14ac:dyDescent="0.3">
      <c r="A713">
        <v>3394</v>
      </c>
      <c r="B713" t="s">
        <v>83</v>
      </c>
      <c r="C713" t="s">
        <v>111</v>
      </c>
      <c r="D713" t="s">
        <v>113</v>
      </c>
      <c r="E713" t="s">
        <v>100</v>
      </c>
      <c r="F713" t="s">
        <v>91</v>
      </c>
      <c r="G713" t="s">
        <v>112</v>
      </c>
      <c r="H713">
        <v>1956</v>
      </c>
      <c r="I713">
        <v>168</v>
      </c>
      <c r="J713">
        <v>14.6</v>
      </c>
      <c r="K713">
        <v>24</v>
      </c>
      <c r="L713">
        <v>2022</v>
      </c>
      <c r="M713">
        <v>84639</v>
      </c>
      <c r="N713">
        <v>1</v>
      </c>
      <c r="O713">
        <v>0</v>
      </c>
      <c r="P713">
        <v>13.49</v>
      </c>
    </row>
    <row r="714" spans="1:16" ht="14.4" customHeight="1" x14ac:dyDescent="0.3">
      <c r="A714">
        <v>3339</v>
      </c>
      <c r="B714" t="s">
        <v>83</v>
      </c>
      <c r="C714" t="s">
        <v>111</v>
      </c>
      <c r="D714" t="s">
        <v>113</v>
      </c>
      <c r="E714" t="s">
        <v>100</v>
      </c>
      <c r="F714" t="s">
        <v>91</v>
      </c>
      <c r="G714" t="s">
        <v>112</v>
      </c>
      <c r="H714">
        <v>1956</v>
      </c>
      <c r="I714">
        <v>168</v>
      </c>
      <c r="J714">
        <v>14.6</v>
      </c>
      <c r="K714">
        <v>24</v>
      </c>
      <c r="L714">
        <v>2022</v>
      </c>
      <c r="M714">
        <v>68621</v>
      </c>
      <c r="N714">
        <v>3</v>
      </c>
      <c r="O714">
        <v>0</v>
      </c>
      <c r="P714">
        <v>13.57</v>
      </c>
    </row>
    <row r="715" spans="1:16" ht="14.4" customHeight="1" x14ac:dyDescent="0.3">
      <c r="A715">
        <v>3395</v>
      </c>
      <c r="B715" t="s">
        <v>83</v>
      </c>
      <c r="C715" t="s">
        <v>111</v>
      </c>
      <c r="D715" t="s">
        <v>113</v>
      </c>
      <c r="E715" t="s">
        <v>100</v>
      </c>
      <c r="F715" t="s">
        <v>91</v>
      </c>
      <c r="G715" t="s">
        <v>112</v>
      </c>
      <c r="H715">
        <v>1956</v>
      </c>
      <c r="I715">
        <v>168</v>
      </c>
      <c r="J715">
        <v>14.6</v>
      </c>
      <c r="K715">
        <v>24</v>
      </c>
      <c r="L715">
        <v>2022</v>
      </c>
      <c r="M715">
        <v>84957</v>
      </c>
      <c r="N715">
        <v>1</v>
      </c>
      <c r="O715">
        <v>0</v>
      </c>
      <c r="P715">
        <v>13.71</v>
      </c>
    </row>
    <row r="716" spans="1:16" ht="14.4" customHeight="1" x14ac:dyDescent="0.3">
      <c r="A716">
        <v>3311</v>
      </c>
      <c r="B716" t="s">
        <v>83</v>
      </c>
      <c r="C716" t="s">
        <v>111</v>
      </c>
      <c r="D716" t="s">
        <v>113</v>
      </c>
      <c r="E716" t="s">
        <v>100</v>
      </c>
      <c r="F716" t="s">
        <v>91</v>
      </c>
      <c r="G716" t="s">
        <v>112</v>
      </c>
      <c r="H716">
        <v>1956</v>
      </c>
      <c r="I716">
        <v>168</v>
      </c>
      <c r="J716">
        <v>14.6</v>
      </c>
      <c r="K716">
        <v>24</v>
      </c>
      <c r="L716">
        <v>2022</v>
      </c>
      <c r="M716">
        <v>55470</v>
      </c>
      <c r="N716">
        <v>1</v>
      </c>
      <c r="O716">
        <v>1</v>
      </c>
      <c r="P716">
        <v>13.72</v>
      </c>
    </row>
    <row r="717" spans="1:16" ht="14.4" customHeight="1" x14ac:dyDescent="0.3">
      <c r="A717">
        <v>3366</v>
      </c>
      <c r="B717" t="s">
        <v>83</v>
      </c>
      <c r="C717" t="s">
        <v>111</v>
      </c>
      <c r="D717" t="s">
        <v>113</v>
      </c>
      <c r="E717" t="s">
        <v>100</v>
      </c>
      <c r="F717" t="s">
        <v>91</v>
      </c>
      <c r="G717" t="s">
        <v>112</v>
      </c>
      <c r="H717">
        <v>1956</v>
      </c>
      <c r="I717">
        <v>168</v>
      </c>
      <c r="J717">
        <v>14.6</v>
      </c>
      <c r="K717">
        <v>24</v>
      </c>
      <c r="L717">
        <v>2022</v>
      </c>
      <c r="M717">
        <v>76899</v>
      </c>
      <c r="N717">
        <v>1</v>
      </c>
      <c r="O717">
        <v>0</v>
      </c>
      <c r="P717">
        <v>13.72</v>
      </c>
    </row>
    <row r="718" spans="1:16" ht="14.4" customHeight="1" x14ac:dyDescent="0.3">
      <c r="A718">
        <v>3226</v>
      </c>
      <c r="B718" t="s">
        <v>83</v>
      </c>
      <c r="C718" t="s">
        <v>111</v>
      </c>
      <c r="D718" t="s">
        <v>113</v>
      </c>
      <c r="E718" t="s">
        <v>100</v>
      </c>
      <c r="F718" t="s">
        <v>91</v>
      </c>
      <c r="G718" t="s">
        <v>112</v>
      </c>
      <c r="H718">
        <v>1956</v>
      </c>
      <c r="I718">
        <v>168</v>
      </c>
      <c r="J718">
        <v>14.6</v>
      </c>
      <c r="K718">
        <v>24</v>
      </c>
      <c r="L718">
        <v>2022</v>
      </c>
      <c r="M718">
        <v>44031</v>
      </c>
      <c r="N718">
        <v>2</v>
      </c>
      <c r="O718">
        <v>1</v>
      </c>
      <c r="P718">
        <v>13.73</v>
      </c>
    </row>
    <row r="719" spans="1:16" ht="14.4" customHeight="1" x14ac:dyDescent="0.3">
      <c r="A719">
        <v>3275</v>
      </c>
      <c r="B719" t="s">
        <v>83</v>
      </c>
      <c r="C719" t="s">
        <v>111</v>
      </c>
      <c r="D719" t="s">
        <v>113</v>
      </c>
      <c r="E719" t="s">
        <v>100</v>
      </c>
      <c r="F719" t="s">
        <v>91</v>
      </c>
      <c r="G719" t="s">
        <v>112</v>
      </c>
      <c r="H719">
        <v>1956</v>
      </c>
      <c r="I719">
        <v>168</v>
      </c>
      <c r="J719">
        <v>14.6</v>
      </c>
      <c r="K719">
        <v>24</v>
      </c>
      <c r="L719">
        <v>2022</v>
      </c>
      <c r="M719">
        <v>55592</v>
      </c>
      <c r="N719">
        <v>1</v>
      </c>
      <c r="O719">
        <v>1</v>
      </c>
      <c r="P719">
        <v>13.73</v>
      </c>
    </row>
    <row r="720" spans="1:16" ht="14.4" customHeight="1" x14ac:dyDescent="0.3">
      <c r="A720">
        <v>3243</v>
      </c>
      <c r="B720" t="s">
        <v>83</v>
      </c>
      <c r="C720" t="s">
        <v>111</v>
      </c>
      <c r="D720" t="s">
        <v>113</v>
      </c>
      <c r="E720" t="s">
        <v>100</v>
      </c>
      <c r="F720" t="s">
        <v>91</v>
      </c>
      <c r="G720" t="s">
        <v>112</v>
      </c>
      <c r="H720">
        <v>1956</v>
      </c>
      <c r="I720">
        <v>168</v>
      </c>
      <c r="J720">
        <v>14.6</v>
      </c>
      <c r="K720">
        <v>24</v>
      </c>
      <c r="L720">
        <v>2022</v>
      </c>
      <c r="M720">
        <v>65367</v>
      </c>
      <c r="N720">
        <v>3</v>
      </c>
      <c r="O720">
        <v>0</v>
      </c>
      <c r="P720">
        <v>13.74</v>
      </c>
    </row>
    <row r="721" spans="1:16" ht="14.4" customHeight="1" x14ac:dyDescent="0.3">
      <c r="A721">
        <v>3212</v>
      </c>
      <c r="B721" t="s">
        <v>83</v>
      </c>
      <c r="C721" t="s">
        <v>111</v>
      </c>
      <c r="D721" t="s">
        <v>113</v>
      </c>
      <c r="E721" t="s">
        <v>100</v>
      </c>
      <c r="F721" t="s">
        <v>91</v>
      </c>
      <c r="G721" t="s">
        <v>112</v>
      </c>
      <c r="H721">
        <v>1956</v>
      </c>
      <c r="I721">
        <v>168</v>
      </c>
      <c r="J721">
        <v>14.6</v>
      </c>
      <c r="K721">
        <v>24</v>
      </c>
      <c r="L721">
        <v>2022</v>
      </c>
      <c r="M721">
        <v>65081</v>
      </c>
      <c r="N721">
        <v>3</v>
      </c>
      <c r="O721">
        <v>0</v>
      </c>
      <c r="P721">
        <v>13.82</v>
      </c>
    </row>
    <row r="722" spans="1:16" ht="14.4" customHeight="1" x14ac:dyDescent="0.3">
      <c r="A722">
        <v>3371</v>
      </c>
      <c r="B722" t="s">
        <v>83</v>
      </c>
      <c r="C722" t="s">
        <v>111</v>
      </c>
      <c r="D722" t="s">
        <v>113</v>
      </c>
      <c r="E722" t="s">
        <v>100</v>
      </c>
      <c r="F722" t="s">
        <v>91</v>
      </c>
      <c r="G722" t="s">
        <v>112</v>
      </c>
      <c r="H722">
        <v>1956</v>
      </c>
      <c r="I722">
        <v>168</v>
      </c>
      <c r="J722">
        <v>14.6</v>
      </c>
      <c r="K722">
        <v>24</v>
      </c>
      <c r="L722">
        <v>2022</v>
      </c>
      <c r="M722">
        <v>57608</v>
      </c>
      <c r="N722">
        <v>2</v>
      </c>
      <c r="O722">
        <v>0</v>
      </c>
      <c r="P722">
        <v>13.88</v>
      </c>
    </row>
    <row r="723" spans="1:16" ht="14.4" customHeight="1" x14ac:dyDescent="0.3">
      <c r="A723">
        <v>3309</v>
      </c>
      <c r="B723" t="s">
        <v>83</v>
      </c>
      <c r="C723" t="s">
        <v>111</v>
      </c>
      <c r="D723" t="s">
        <v>113</v>
      </c>
      <c r="E723" t="s">
        <v>100</v>
      </c>
      <c r="F723" t="s">
        <v>91</v>
      </c>
      <c r="G723" t="s">
        <v>112</v>
      </c>
      <c r="H723">
        <v>1956</v>
      </c>
      <c r="I723">
        <v>168</v>
      </c>
      <c r="J723">
        <v>14.6</v>
      </c>
      <c r="K723">
        <v>24</v>
      </c>
      <c r="L723">
        <v>2022</v>
      </c>
      <c r="M723">
        <v>66166</v>
      </c>
      <c r="N723">
        <v>1</v>
      </c>
      <c r="O723">
        <v>1</v>
      </c>
      <c r="P723">
        <v>13.92</v>
      </c>
    </row>
    <row r="724" spans="1:16" ht="14.4" customHeight="1" x14ac:dyDescent="0.3">
      <c r="A724">
        <v>3400</v>
      </c>
      <c r="B724" t="s">
        <v>83</v>
      </c>
      <c r="C724" t="s">
        <v>111</v>
      </c>
      <c r="D724" t="s">
        <v>113</v>
      </c>
      <c r="E724" t="s">
        <v>100</v>
      </c>
      <c r="F724" t="s">
        <v>91</v>
      </c>
      <c r="G724" t="s">
        <v>112</v>
      </c>
      <c r="H724">
        <v>1956</v>
      </c>
      <c r="I724">
        <v>168</v>
      </c>
      <c r="J724">
        <v>14.6</v>
      </c>
      <c r="K724">
        <v>24</v>
      </c>
      <c r="L724">
        <v>2022</v>
      </c>
      <c r="M724">
        <v>83892</v>
      </c>
      <c r="N724">
        <v>1</v>
      </c>
      <c r="O724">
        <v>0</v>
      </c>
      <c r="P724">
        <v>13.93</v>
      </c>
    </row>
    <row r="725" spans="1:16" ht="14.4" customHeight="1" x14ac:dyDescent="0.3">
      <c r="A725">
        <v>3210</v>
      </c>
      <c r="B725" t="s">
        <v>83</v>
      </c>
      <c r="C725" t="s">
        <v>111</v>
      </c>
      <c r="D725" t="s">
        <v>113</v>
      </c>
      <c r="E725" t="s">
        <v>100</v>
      </c>
      <c r="F725" t="s">
        <v>91</v>
      </c>
      <c r="G725" t="s">
        <v>112</v>
      </c>
      <c r="H725">
        <v>1956</v>
      </c>
      <c r="I725">
        <v>168</v>
      </c>
      <c r="J725">
        <v>14.6</v>
      </c>
      <c r="K725">
        <v>24</v>
      </c>
      <c r="L725">
        <v>2022</v>
      </c>
      <c r="M725">
        <v>72687</v>
      </c>
      <c r="N725">
        <v>1</v>
      </c>
      <c r="O725">
        <v>0</v>
      </c>
      <c r="P725">
        <v>14.01</v>
      </c>
    </row>
    <row r="726" spans="1:16" ht="14.4" customHeight="1" x14ac:dyDescent="0.3">
      <c r="A726">
        <v>3215</v>
      </c>
      <c r="B726" t="s">
        <v>83</v>
      </c>
      <c r="C726" t="s">
        <v>111</v>
      </c>
      <c r="D726" t="s">
        <v>113</v>
      </c>
      <c r="E726" t="s">
        <v>100</v>
      </c>
      <c r="F726" t="s">
        <v>91</v>
      </c>
      <c r="G726" t="s">
        <v>112</v>
      </c>
      <c r="H726">
        <v>1956</v>
      </c>
      <c r="I726">
        <v>168</v>
      </c>
      <c r="J726">
        <v>14.6</v>
      </c>
      <c r="K726">
        <v>24</v>
      </c>
      <c r="L726">
        <v>2022</v>
      </c>
      <c r="M726">
        <v>75709</v>
      </c>
      <c r="N726">
        <v>2</v>
      </c>
      <c r="O726">
        <v>0</v>
      </c>
      <c r="P726">
        <v>14.06</v>
      </c>
    </row>
    <row r="727" spans="1:16" ht="14.4" customHeight="1" x14ac:dyDescent="0.3">
      <c r="A727">
        <v>3346</v>
      </c>
      <c r="B727" t="s">
        <v>83</v>
      </c>
      <c r="C727" t="s">
        <v>111</v>
      </c>
      <c r="D727" t="s">
        <v>113</v>
      </c>
      <c r="E727" t="s">
        <v>100</v>
      </c>
      <c r="F727" t="s">
        <v>91</v>
      </c>
      <c r="G727" t="s">
        <v>112</v>
      </c>
      <c r="H727">
        <v>1956</v>
      </c>
      <c r="I727">
        <v>168</v>
      </c>
      <c r="J727">
        <v>14.6</v>
      </c>
      <c r="K727">
        <v>24</v>
      </c>
      <c r="L727">
        <v>2022</v>
      </c>
      <c r="M727">
        <v>80963</v>
      </c>
      <c r="N727">
        <v>1</v>
      </c>
      <c r="O727">
        <v>0</v>
      </c>
      <c r="P727">
        <v>14.23</v>
      </c>
    </row>
    <row r="728" spans="1:16" ht="14.4" customHeight="1" x14ac:dyDescent="0.3">
      <c r="A728">
        <v>3216</v>
      </c>
      <c r="B728" t="s">
        <v>83</v>
      </c>
      <c r="C728" t="s">
        <v>111</v>
      </c>
      <c r="D728" t="s">
        <v>113</v>
      </c>
      <c r="E728" t="s">
        <v>100</v>
      </c>
      <c r="F728" t="s">
        <v>91</v>
      </c>
      <c r="G728" t="s">
        <v>112</v>
      </c>
      <c r="H728">
        <v>1956</v>
      </c>
      <c r="I728">
        <v>168</v>
      </c>
      <c r="J728">
        <v>14.6</v>
      </c>
      <c r="K728">
        <v>24</v>
      </c>
      <c r="L728">
        <v>2022</v>
      </c>
      <c r="M728">
        <v>79084</v>
      </c>
      <c r="N728">
        <v>1</v>
      </c>
      <c r="O728">
        <v>0</v>
      </c>
      <c r="P728">
        <v>14.34</v>
      </c>
    </row>
    <row r="729" spans="1:16" ht="14.4" customHeight="1" x14ac:dyDescent="0.3">
      <c r="A729">
        <v>3277</v>
      </c>
      <c r="B729" t="s">
        <v>83</v>
      </c>
      <c r="C729" t="s">
        <v>111</v>
      </c>
      <c r="D729" t="s">
        <v>113</v>
      </c>
      <c r="E729" t="s">
        <v>100</v>
      </c>
      <c r="F729" t="s">
        <v>91</v>
      </c>
      <c r="G729" t="s">
        <v>112</v>
      </c>
      <c r="H729">
        <v>1956</v>
      </c>
      <c r="I729">
        <v>168</v>
      </c>
      <c r="J729">
        <v>14.6</v>
      </c>
      <c r="K729">
        <v>24</v>
      </c>
      <c r="L729">
        <v>2022</v>
      </c>
      <c r="M729">
        <v>77272</v>
      </c>
      <c r="N729">
        <v>1</v>
      </c>
      <c r="O729">
        <v>0</v>
      </c>
      <c r="P729">
        <v>14.36</v>
      </c>
    </row>
    <row r="730" spans="1:16" ht="14.4" customHeight="1" x14ac:dyDescent="0.3">
      <c r="A730">
        <v>3224</v>
      </c>
      <c r="B730" t="s">
        <v>83</v>
      </c>
      <c r="C730" t="s">
        <v>111</v>
      </c>
      <c r="D730" t="s">
        <v>113</v>
      </c>
      <c r="E730" t="s">
        <v>100</v>
      </c>
      <c r="F730" t="s">
        <v>91</v>
      </c>
      <c r="G730" t="s">
        <v>112</v>
      </c>
      <c r="H730">
        <v>1956</v>
      </c>
      <c r="I730">
        <v>168</v>
      </c>
      <c r="J730">
        <v>14.6</v>
      </c>
      <c r="K730">
        <v>24</v>
      </c>
      <c r="L730">
        <v>2022</v>
      </c>
      <c r="M730">
        <v>52853</v>
      </c>
      <c r="N730">
        <v>2</v>
      </c>
      <c r="O730">
        <v>0</v>
      </c>
      <c r="P730">
        <v>14.45</v>
      </c>
    </row>
    <row r="731" spans="1:16" ht="14.4" customHeight="1" x14ac:dyDescent="0.3">
      <c r="A731">
        <v>3267</v>
      </c>
      <c r="B731" t="s">
        <v>83</v>
      </c>
      <c r="C731" t="s">
        <v>111</v>
      </c>
      <c r="D731" t="s">
        <v>113</v>
      </c>
      <c r="E731" t="s">
        <v>100</v>
      </c>
      <c r="F731" t="s">
        <v>91</v>
      </c>
      <c r="G731" t="s">
        <v>112</v>
      </c>
      <c r="H731">
        <v>1956</v>
      </c>
      <c r="I731">
        <v>168</v>
      </c>
      <c r="J731">
        <v>14.6</v>
      </c>
      <c r="K731">
        <v>24</v>
      </c>
      <c r="L731">
        <v>2022</v>
      </c>
      <c r="M731">
        <v>55152</v>
      </c>
      <c r="N731">
        <v>2</v>
      </c>
      <c r="O731">
        <v>0</v>
      </c>
      <c r="P731">
        <v>14.46</v>
      </c>
    </row>
    <row r="732" spans="1:16" ht="14.4" customHeight="1" x14ac:dyDescent="0.3">
      <c r="A732">
        <v>3262</v>
      </c>
      <c r="B732" t="s">
        <v>83</v>
      </c>
      <c r="C732" t="s">
        <v>111</v>
      </c>
      <c r="D732" t="s">
        <v>113</v>
      </c>
      <c r="E732" t="s">
        <v>100</v>
      </c>
      <c r="F732" t="s">
        <v>91</v>
      </c>
      <c r="G732" t="s">
        <v>112</v>
      </c>
      <c r="H732">
        <v>1956</v>
      </c>
      <c r="I732">
        <v>168</v>
      </c>
      <c r="J732">
        <v>14.6</v>
      </c>
      <c r="K732">
        <v>24</v>
      </c>
      <c r="L732">
        <v>2022</v>
      </c>
      <c r="M732">
        <v>50170</v>
      </c>
      <c r="N732">
        <v>1</v>
      </c>
      <c r="O732">
        <v>0</v>
      </c>
      <c r="P732">
        <v>14.55</v>
      </c>
    </row>
    <row r="733" spans="1:16" ht="14.4" customHeight="1" x14ac:dyDescent="0.3">
      <c r="A733">
        <v>3373</v>
      </c>
      <c r="B733" t="s">
        <v>83</v>
      </c>
      <c r="C733" t="s">
        <v>111</v>
      </c>
      <c r="D733" t="s">
        <v>113</v>
      </c>
      <c r="E733" t="s">
        <v>100</v>
      </c>
      <c r="F733" t="s">
        <v>91</v>
      </c>
      <c r="G733" t="s">
        <v>112</v>
      </c>
      <c r="H733">
        <v>1956</v>
      </c>
      <c r="I733">
        <v>168</v>
      </c>
      <c r="J733">
        <v>14.6</v>
      </c>
      <c r="K733">
        <v>24</v>
      </c>
      <c r="L733">
        <v>2022</v>
      </c>
      <c r="M733">
        <v>65912</v>
      </c>
      <c r="N733">
        <v>1</v>
      </c>
      <c r="O733">
        <v>0</v>
      </c>
      <c r="P733">
        <v>14.56</v>
      </c>
    </row>
    <row r="734" spans="1:16" ht="14.4" customHeight="1" x14ac:dyDescent="0.3">
      <c r="A734">
        <v>3237</v>
      </c>
      <c r="B734" t="s">
        <v>83</v>
      </c>
      <c r="C734" t="s">
        <v>111</v>
      </c>
      <c r="D734" t="s">
        <v>113</v>
      </c>
      <c r="E734" t="s">
        <v>100</v>
      </c>
      <c r="F734" t="s">
        <v>91</v>
      </c>
      <c r="G734" t="s">
        <v>112</v>
      </c>
      <c r="H734">
        <v>1956</v>
      </c>
      <c r="I734">
        <v>168</v>
      </c>
      <c r="J734">
        <v>14.6</v>
      </c>
      <c r="K734">
        <v>24</v>
      </c>
      <c r="L734">
        <v>2022</v>
      </c>
      <c r="M734">
        <v>42329</v>
      </c>
      <c r="N734">
        <v>2</v>
      </c>
      <c r="O734">
        <v>0</v>
      </c>
      <c r="P734">
        <v>14.72</v>
      </c>
    </row>
    <row r="735" spans="1:16" ht="14.4" customHeight="1" x14ac:dyDescent="0.3">
      <c r="A735">
        <v>3393</v>
      </c>
      <c r="B735" t="s">
        <v>83</v>
      </c>
      <c r="C735" t="s">
        <v>111</v>
      </c>
      <c r="D735" t="s">
        <v>113</v>
      </c>
      <c r="E735" t="s">
        <v>100</v>
      </c>
      <c r="F735" t="s">
        <v>91</v>
      </c>
      <c r="G735" t="s">
        <v>112</v>
      </c>
      <c r="H735">
        <v>1956</v>
      </c>
      <c r="I735">
        <v>168</v>
      </c>
      <c r="J735">
        <v>14.6</v>
      </c>
      <c r="K735">
        <v>24</v>
      </c>
      <c r="L735">
        <v>2022</v>
      </c>
      <c r="M735">
        <v>56444</v>
      </c>
      <c r="N735">
        <v>1</v>
      </c>
      <c r="O735">
        <v>0</v>
      </c>
      <c r="P735">
        <v>14.73</v>
      </c>
    </row>
    <row r="736" spans="1:16" ht="14.4" customHeight="1" x14ac:dyDescent="0.3">
      <c r="A736">
        <v>3338</v>
      </c>
      <c r="B736" t="s">
        <v>83</v>
      </c>
      <c r="C736" t="s">
        <v>111</v>
      </c>
      <c r="D736" t="s">
        <v>113</v>
      </c>
      <c r="E736" t="s">
        <v>100</v>
      </c>
      <c r="F736" t="s">
        <v>91</v>
      </c>
      <c r="G736" t="s">
        <v>112</v>
      </c>
      <c r="H736">
        <v>1956</v>
      </c>
      <c r="I736">
        <v>168</v>
      </c>
      <c r="J736">
        <v>14.6</v>
      </c>
      <c r="K736">
        <v>24</v>
      </c>
      <c r="L736">
        <v>2022</v>
      </c>
      <c r="M736">
        <v>47796</v>
      </c>
      <c r="N736">
        <v>1</v>
      </c>
      <c r="O736">
        <v>0</v>
      </c>
      <c r="P736">
        <v>14.82</v>
      </c>
    </row>
    <row r="737" spans="1:16" ht="14.4" customHeight="1" x14ac:dyDescent="0.3">
      <c r="A737">
        <v>3362</v>
      </c>
      <c r="B737" t="s">
        <v>83</v>
      </c>
      <c r="C737" t="s">
        <v>111</v>
      </c>
      <c r="D737" t="s">
        <v>113</v>
      </c>
      <c r="E737" t="s">
        <v>100</v>
      </c>
      <c r="F737" t="s">
        <v>91</v>
      </c>
      <c r="G737" t="s">
        <v>112</v>
      </c>
      <c r="H737">
        <v>1956</v>
      </c>
      <c r="I737">
        <v>168</v>
      </c>
      <c r="J737">
        <v>14.6</v>
      </c>
      <c r="K737">
        <v>24</v>
      </c>
      <c r="L737">
        <v>2022</v>
      </c>
      <c r="M737">
        <v>44592</v>
      </c>
      <c r="N737">
        <v>1</v>
      </c>
      <c r="O737">
        <v>0</v>
      </c>
      <c r="P737">
        <v>14.84</v>
      </c>
    </row>
    <row r="738" spans="1:16" ht="14.4" customHeight="1" x14ac:dyDescent="0.3">
      <c r="A738">
        <v>3380</v>
      </c>
      <c r="B738" t="s">
        <v>83</v>
      </c>
      <c r="C738" t="s">
        <v>111</v>
      </c>
      <c r="D738" t="s">
        <v>113</v>
      </c>
      <c r="E738" t="s">
        <v>100</v>
      </c>
      <c r="F738" t="s">
        <v>91</v>
      </c>
      <c r="G738" t="s">
        <v>112</v>
      </c>
      <c r="H738">
        <v>1956</v>
      </c>
      <c r="I738">
        <v>168</v>
      </c>
      <c r="J738">
        <v>14.6</v>
      </c>
      <c r="K738">
        <v>24</v>
      </c>
      <c r="L738">
        <v>2022</v>
      </c>
      <c r="M738">
        <v>37928</v>
      </c>
      <c r="N738">
        <v>1</v>
      </c>
      <c r="O738">
        <v>0</v>
      </c>
      <c r="P738">
        <v>14.84</v>
      </c>
    </row>
    <row r="739" spans="1:16" ht="14.4" customHeight="1" x14ac:dyDescent="0.3">
      <c r="A739">
        <v>3312</v>
      </c>
      <c r="B739" t="s">
        <v>83</v>
      </c>
      <c r="C739" t="s">
        <v>111</v>
      </c>
      <c r="D739" t="s">
        <v>113</v>
      </c>
      <c r="E739" t="s">
        <v>100</v>
      </c>
      <c r="F739" t="s">
        <v>91</v>
      </c>
      <c r="G739" t="s">
        <v>112</v>
      </c>
      <c r="H739">
        <v>1956</v>
      </c>
      <c r="I739">
        <v>168</v>
      </c>
      <c r="J739">
        <v>14.6</v>
      </c>
      <c r="K739">
        <v>24</v>
      </c>
      <c r="L739">
        <v>2022</v>
      </c>
      <c r="M739">
        <v>43538</v>
      </c>
      <c r="N739">
        <v>2</v>
      </c>
      <c r="O739">
        <v>0</v>
      </c>
      <c r="P739">
        <v>14.86</v>
      </c>
    </row>
    <row r="740" spans="1:16" ht="14.4" customHeight="1" x14ac:dyDescent="0.3">
      <c r="A740">
        <v>3222</v>
      </c>
      <c r="B740" t="s">
        <v>83</v>
      </c>
      <c r="C740" t="s">
        <v>111</v>
      </c>
      <c r="D740" t="s">
        <v>113</v>
      </c>
      <c r="E740" t="s">
        <v>100</v>
      </c>
      <c r="F740" t="s">
        <v>91</v>
      </c>
      <c r="G740" t="s">
        <v>112</v>
      </c>
      <c r="H740">
        <v>1956</v>
      </c>
      <c r="I740">
        <v>168</v>
      </c>
      <c r="J740">
        <v>14.6</v>
      </c>
      <c r="K740">
        <v>24</v>
      </c>
      <c r="L740">
        <v>2022</v>
      </c>
      <c r="M740">
        <v>61601</v>
      </c>
      <c r="N740">
        <v>1</v>
      </c>
      <c r="O740">
        <v>0</v>
      </c>
      <c r="P740">
        <v>14.89</v>
      </c>
    </row>
    <row r="741" spans="1:16" ht="14.4" customHeight="1" x14ac:dyDescent="0.3">
      <c r="A741">
        <v>3354</v>
      </c>
      <c r="B741" t="s">
        <v>83</v>
      </c>
      <c r="C741" t="s">
        <v>111</v>
      </c>
      <c r="D741" t="s">
        <v>113</v>
      </c>
      <c r="E741" t="s">
        <v>100</v>
      </c>
      <c r="F741" t="s">
        <v>91</v>
      </c>
      <c r="G741" t="s">
        <v>112</v>
      </c>
      <c r="H741">
        <v>1956</v>
      </c>
      <c r="I741">
        <v>168</v>
      </c>
      <c r="J741">
        <v>14.6</v>
      </c>
      <c r="K741">
        <v>24</v>
      </c>
      <c r="L741">
        <v>2022</v>
      </c>
      <c r="M741">
        <v>47569</v>
      </c>
      <c r="N741">
        <v>1</v>
      </c>
      <c r="O741">
        <v>0</v>
      </c>
      <c r="P741">
        <v>14.92</v>
      </c>
    </row>
    <row r="742" spans="1:16" ht="14.4" customHeight="1" x14ac:dyDescent="0.3">
      <c r="A742">
        <v>3209</v>
      </c>
      <c r="B742" t="s">
        <v>83</v>
      </c>
      <c r="C742" t="s">
        <v>111</v>
      </c>
      <c r="D742" t="s">
        <v>113</v>
      </c>
      <c r="E742" t="s">
        <v>100</v>
      </c>
      <c r="F742" t="s">
        <v>91</v>
      </c>
      <c r="G742" t="s">
        <v>112</v>
      </c>
      <c r="H742">
        <v>1956</v>
      </c>
      <c r="I742">
        <v>168</v>
      </c>
      <c r="J742">
        <v>14.6</v>
      </c>
      <c r="K742">
        <v>24</v>
      </c>
      <c r="L742">
        <v>2022</v>
      </c>
      <c r="M742">
        <v>54624</v>
      </c>
      <c r="N742">
        <v>1</v>
      </c>
      <c r="O742">
        <v>0</v>
      </c>
      <c r="P742">
        <v>14.99</v>
      </c>
    </row>
    <row r="743" spans="1:16" ht="14.4" customHeight="1" x14ac:dyDescent="0.3">
      <c r="A743">
        <v>3236</v>
      </c>
      <c r="B743" t="s">
        <v>83</v>
      </c>
      <c r="C743" t="s">
        <v>111</v>
      </c>
      <c r="D743" t="s">
        <v>113</v>
      </c>
      <c r="E743" t="s">
        <v>100</v>
      </c>
      <c r="F743" t="s">
        <v>91</v>
      </c>
      <c r="G743" t="s">
        <v>112</v>
      </c>
      <c r="H743">
        <v>1956</v>
      </c>
      <c r="I743">
        <v>168</v>
      </c>
      <c r="J743">
        <v>14.6</v>
      </c>
      <c r="K743">
        <v>24</v>
      </c>
      <c r="L743">
        <v>2022</v>
      </c>
      <c r="M743">
        <v>43319</v>
      </c>
      <c r="N743">
        <v>1</v>
      </c>
      <c r="O743">
        <v>0</v>
      </c>
      <c r="P743">
        <v>15.1</v>
      </c>
    </row>
    <row r="744" spans="1:16" ht="14.4" customHeight="1" x14ac:dyDescent="0.3">
      <c r="A744">
        <v>3213</v>
      </c>
      <c r="B744" t="s">
        <v>83</v>
      </c>
      <c r="C744" t="s">
        <v>111</v>
      </c>
      <c r="D744" t="s">
        <v>113</v>
      </c>
      <c r="E744" t="s">
        <v>100</v>
      </c>
      <c r="F744" t="s">
        <v>91</v>
      </c>
      <c r="G744" t="s">
        <v>112</v>
      </c>
      <c r="H744">
        <v>1956</v>
      </c>
      <c r="I744">
        <v>168</v>
      </c>
      <c r="J744">
        <v>14.6</v>
      </c>
      <c r="K744">
        <v>24</v>
      </c>
      <c r="L744">
        <v>2022</v>
      </c>
      <c r="M744">
        <v>36330</v>
      </c>
      <c r="N744">
        <v>1</v>
      </c>
      <c r="O744">
        <v>0</v>
      </c>
      <c r="P744">
        <v>15.23</v>
      </c>
    </row>
    <row r="745" spans="1:16" ht="14.4" customHeight="1" x14ac:dyDescent="0.3">
      <c r="A745">
        <v>3150</v>
      </c>
      <c r="B745" t="s">
        <v>83</v>
      </c>
      <c r="C745" t="s">
        <v>111</v>
      </c>
      <c r="D745" t="s">
        <v>107</v>
      </c>
      <c r="E745" t="s">
        <v>100</v>
      </c>
      <c r="F745" t="s">
        <v>87</v>
      </c>
      <c r="G745" t="s">
        <v>112</v>
      </c>
      <c r="H745">
        <v>1956</v>
      </c>
      <c r="I745">
        <v>168</v>
      </c>
      <c r="J745">
        <v>16.8</v>
      </c>
      <c r="K745">
        <v>15</v>
      </c>
      <c r="L745">
        <v>2022</v>
      </c>
      <c r="M745">
        <v>77713</v>
      </c>
      <c r="N745">
        <v>2</v>
      </c>
      <c r="O745">
        <v>1</v>
      </c>
      <c r="P745">
        <v>7.68</v>
      </c>
    </row>
    <row r="746" spans="1:16" ht="14.4" customHeight="1" x14ac:dyDescent="0.3">
      <c r="A746">
        <v>3097</v>
      </c>
      <c r="B746" t="s">
        <v>83</v>
      </c>
      <c r="C746" t="s">
        <v>111</v>
      </c>
      <c r="D746" t="s">
        <v>107</v>
      </c>
      <c r="E746" t="s">
        <v>100</v>
      </c>
      <c r="F746" t="s">
        <v>87</v>
      </c>
      <c r="G746" t="s">
        <v>112</v>
      </c>
      <c r="H746">
        <v>1956</v>
      </c>
      <c r="I746">
        <v>168</v>
      </c>
      <c r="J746">
        <v>16.8</v>
      </c>
      <c r="K746">
        <v>15</v>
      </c>
      <c r="L746">
        <v>2022</v>
      </c>
      <c r="M746">
        <v>78891</v>
      </c>
      <c r="N746">
        <v>2</v>
      </c>
      <c r="O746">
        <v>1</v>
      </c>
      <c r="P746">
        <v>7.75</v>
      </c>
    </row>
    <row r="747" spans="1:16" ht="14.4" customHeight="1" x14ac:dyDescent="0.3">
      <c r="A747">
        <v>3193</v>
      </c>
      <c r="B747" t="s">
        <v>83</v>
      </c>
      <c r="C747" t="s">
        <v>111</v>
      </c>
      <c r="D747" t="s">
        <v>107</v>
      </c>
      <c r="E747" t="s">
        <v>100</v>
      </c>
      <c r="F747" t="s">
        <v>87</v>
      </c>
      <c r="G747" t="s">
        <v>112</v>
      </c>
      <c r="H747">
        <v>1956</v>
      </c>
      <c r="I747">
        <v>168</v>
      </c>
      <c r="J747">
        <v>16.8</v>
      </c>
      <c r="K747">
        <v>15</v>
      </c>
      <c r="L747">
        <v>2022</v>
      </c>
      <c r="M747">
        <v>86642</v>
      </c>
      <c r="N747">
        <v>2</v>
      </c>
      <c r="O747">
        <v>0</v>
      </c>
      <c r="P747">
        <v>7.93</v>
      </c>
    </row>
    <row r="748" spans="1:16" ht="14.4" customHeight="1" x14ac:dyDescent="0.3">
      <c r="A748">
        <v>3020</v>
      </c>
      <c r="B748" t="s">
        <v>83</v>
      </c>
      <c r="C748" t="s">
        <v>111</v>
      </c>
      <c r="D748" t="s">
        <v>107</v>
      </c>
      <c r="E748" t="s">
        <v>100</v>
      </c>
      <c r="F748" t="s">
        <v>87</v>
      </c>
      <c r="G748" t="s">
        <v>112</v>
      </c>
      <c r="H748">
        <v>1956</v>
      </c>
      <c r="I748">
        <v>168</v>
      </c>
      <c r="J748">
        <v>16.8</v>
      </c>
      <c r="K748">
        <v>15</v>
      </c>
      <c r="L748">
        <v>2022</v>
      </c>
      <c r="M748">
        <v>81121</v>
      </c>
      <c r="N748">
        <v>1</v>
      </c>
      <c r="O748">
        <v>1</v>
      </c>
      <c r="P748">
        <v>8.1300000000000008</v>
      </c>
    </row>
    <row r="749" spans="1:16" ht="14.4" customHeight="1" x14ac:dyDescent="0.3">
      <c r="A749">
        <v>3199</v>
      </c>
      <c r="B749" t="s">
        <v>83</v>
      </c>
      <c r="C749" t="s">
        <v>111</v>
      </c>
      <c r="D749" t="s">
        <v>107</v>
      </c>
      <c r="E749" t="s">
        <v>100</v>
      </c>
      <c r="F749" t="s">
        <v>87</v>
      </c>
      <c r="G749" t="s">
        <v>112</v>
      </c>
      <c r="H749">
        <v>1956</v>
      </c>
      <c r="I749">
        <v>168</v>
      </c>
      <c r="J749">
        <v>16.8</v>
      </c>
      <c r="K749">
        <v>15</v>
      </c>
      <c r="L749">
        <v>2022</v>
      </c>
      <c r="M749">
        <v>48301</v>
      </c>
      <c r="N749">
        <v>2</v>
      </c>
      <c r="O749">
        <v>1</v>
      </c>
      <c r="P749">
        <v>8.25</v>
      </c>
    </row>
    <row r="750" spans="1:16" ht="14.4" customHeight="1" x14ac:dyDescent="0.3">
      <c r="A750">
        <v>3069</v>
      </c>
      <c r="B750" t="s">
        <v>83</v>
      </c>
      <c r="C750" t="s">
        <v>111</v>
      </c>
      <c r="D750" t="s">
        <v>107</v>
      </c>
      <c r="E750" t="s">
        <v>100</v>
      </c>
      <c r="F750" t="s">
        <v>87</v>
      </c>
      <c r="G750" t="s">
        <v>112</v>
      </c>
      <c r="H750">
        <v>1956</v>
      </c>
      <c r="I750">
        <v>168</v>
      </c>
      <c r="J750">
        <v>16.8</v>
      </c>
      <c r="K750">
        <v>15</v>
      </c>
      <c r="L750">
        <v>2022</v>
      </c>
      <c r="M750">
        <v>73724</v>
      </c>
      <c r="N750">
        <v>2</v>
      </c>
      <c r="O750">
        <v>0</v>
      </c>
      <c r="P750">
        <v>8.2799999999999994</v>
      </c>
    </row>
    <row r="751" spans="1:16" ht="14.4" customHeight="1" x14ac:dyDescent="0.3">
      <c r="A751">
        <v>3189</v>
      </c>
      <c r="B751" t="s">
        <v>83</v>
      </c>
      <c r="C751" t="s">
        <v>111</v>
      </c>
      <c r="D751" t="s">
        <v>107</v>
      </c>
      <c r="E751" t="s">
        <v>100</v>
      </c>
      <c r="F751" t="s">
        <v>87</v>
      </c>
      <c r="G751" t="s">
        <v>112</v>
      </c>
      <c r="H751">
        <v>1956</v>
      </c>
      <c r="I751">
        <v>168</v>
      </c>
      <c r="J751">
        <v>16.8</v>
      </c>
      <c r="K751">
        <v>15</v>
      </c>
      <c r="L751">
        <v>2022</v>
      </c>
      <c r="M751">
        <v>59520</v>
      </c>
      <c r="N751">
        <v>1</v>
      </c>
      <c r="O751">
        <v>1</v>
      </c>
      <c r="P751">
        <v>8.49</v>
      </c>
    </row>
    <row r="752" spans="1:16" ht="14.4" customHeight="1" x14ac:dyDescent="0.3">
      <c r="A752">
        <v>3095</v>
      </c>
      <c r="B752" t="s">
        <v>83</v>
      </c>
      <c r="C752" t="s">
        <v>111</v>
      </c>
      <c r="D752" t="s">
        <v>107</v>
      </c>
      <c r="E752" t="s">
        <v>100</v>
      </c>
      <c r="F752" t="s">
        <v>87</v>
      </c>
      <c r="G752" t="s">
        <v>112</v>
      </c>
      <c r="H752">
        <v>1956</v>
      </c>
      <c r="I752">
        <v>168</v>
      </c>
      <c r="J752">
        <v>16.8</v>
      </c>
      <c r="K752">
        <v>15</v>
      </c>
      <c r="L752">
        <v>2022</v>
      </c>
      <c r="M752">
        <v>82227</v>
      </c>
      <c r="N752">
        <v>1</v>
      </c>
      <c r="O752">
        <v>0</v>
      </c>
      <c r="P752">
        <v>8.51</v>
      </c>
    </row>
    <row r="753" spans="1:16" ht="14.4" customHeight="1" x14ac:dyDescent="0.3">
      <c r="A753">
        <v>3042</v>
      </c>
      <c r="B753" t="s">
        <v>83</v>
      </c>
      <c r="C753" t="s">
        <v>111</v>
      </c>
      <c r="D753" t="s">
        <v>107</v>
      </c>
      <c r="E753" t="s">
        <v>100</v>
      </c>
      <c r="F753" t="s">
        <v>87</v>
      </c>
      <c r="G753" t="s">
        <v>112</v>
      </c>
      <c r="H753">
        <v>1956</v>
      </c>
      <c r="I753">
        <v>168</v>
      </c>
      <c r="J753">
        <v>16.8</v>
      </c>
      <c r="K753">
        <v>15</v>
      </c>
      <c r="L753">
        <v>2022</v>
      </c>
      <c r="M753">
        <v>86112</v>
      </c>
      <c r="N753">
        <v>1</v>
      </c>
      <c r="O753">
        <v>0</v>
      </c>
      <c r="P753">
        <v>8.7100000000000009</v>
      </c>
    </row>
    <row r="754" spans="1:16" ht="14.4" customHeight="1" x14ac:dyDescent="0.3">
      <c r="A754">
        <v>3103</v>
      </c>
      <c r="B754" t="s">
        <v>83</v>
      </c>
      <c r="C754" t="s">
        <v>111</v>
      </c>
      <c r="D754" t="s">
        <v>107</v>
      </c>
      <c r="E754" t="s">
        <v>100</v>
      </c>
      <c r="F754" t="s">
        <v>87</v>
      </c>
      <c r="G754" t="s">
        <v>112</v>
      </c>
      <c r="H754">
        <v>1956</v>
      </c>
      <c r="I754">
        <v>168</v>
      </c>
      <c r="J754">
        <v>16.8</v>
      </c>
      <c r="K754">
        <v>15</v>
      </c>
      <c r="L754">
        <v>2022</v>
      </c>
      <c r="M754">
        <v>50433</v>
      </c>
      <c r="N754">
        <v>1</v>
      </c>
      <c r="O754">
        <v>1</v>
      </c>
      <c r="P754">
        <v>8.75</v>
      </c>
    </row>
    <row r="755" spans="1:16" ht="14.4" customHeight="1" x14ac:dyDescent="0.3">
      <c r="A755">
        <v>3112</v>
      </c>
      <c r="B755" t="s">
        <v>83</v>
      </c>
      <c r="C755" t="s">
        <v>111</v>
      </c>
      <c r="D755" t="s">
        <v>107</v>
      </c>
      <c r="E755" t="s">
        <v>100</v>
      </c>
      <c r="F755" t="s">
        <v>87</v>
      </c>
      <c r="G755" t="s">
        <v>112</v>
      </c>
      <c r="H755">
        <v>1956</v>
      </c>
      <c r="I755">
        <v>168</v>
      </c>
      <c r="J755">
        <v>16.8</v>
      </c>
      <c r="K755">
        <v>15</v>
      </c>
      <c r="L755">
        <v>2022</v>
      </c>
      <c r="M755">
        <v>47807</v>
      </c>
      <c r="N755">
        <v>3</v>
      </c>
      <c r="O755">
        <v>0</v>
      </c>
      <c r="P755">
        <v>8.7899999999999991</v>
      </c>
    </row>
    <row r="756" spans="1:16" ht="14.4" customHeight="1" x14ac:dyDescent="0.3">
      <c r="A756">
        <v>3131</v>
      </c>
      <c r="B756" t="s">
        <v>83</v>
      </c>
      <c r="C756" t="s">
        <v>111</v>
      </c>
      <c r="D756" t="s">
        <v>107</v>
      </c>
      <c r="E756" t="s">
        <v>100</v>
      </c>
      <c r="F756" t="s">
        <v>87</v>
      </c>
      <c r="G756" t="s">
        <v>112</v>
      </c>
      <c r="H756">
        <v>1956</v>
      </c>
      <c r="I756">
        <v>168</v>
      </c>
      <c r="J756">
        <v>16.8</v>
      </c>
      <c r="K756">
        <v>15</v>
      </c>
      <c r="L756">
        <v>2022</v>
      </c>
      <c r="M756">
        <v>41413</v>
      </c>
      <c r="N756">
        <v>2</v>
      </c>
      <c r="O756">
        <v>0</v>
      </c>
      <c r="P756">
        <v>8.85</v>
      </c>
    </row>
    <row r="757" spans="1:16" ht="14.4" customHeight="1" x14ac:dyDescent="0.3">
      <c r="A757">
        <v>3141</v>
      </c>
      <c r="B757" t="s">
        <v>83</v>
      </c>
      <c r="C757" t="s">
        <v>111</v>
      </c>
      <c r="D757" t="s">
        <v>107</v>
      </c>
      <c r="E757" t="s">
        <v>100</v>
      </c>
      <c r="F757" t="s">
        <v>87</v>
      </c>
      <c r="G757" t="s">
        <v>112</v>
      </c>
      <c r="H757">
        <v>1956</v>
      </c>
      <c r="I757">
        <v>168</v>
      </c>
      <c r="J757">
        <v>16.8</v>
      </c>
      <c r="K757">
        <v>15</v>
      </c>
      <c r="L757">
        <v>2022</v>
      </c>
      <c r="M757">
        <v>66870</v>
      </c>
      <c r="N757">
        <v>1</v>
      </c>
      <c r="O757">
        <v>0</v>
      </c>
      <c r="P757">
        <v>8.85</v>
      </c>
    </row>
    <row r="758" spans="1:16" ht="14.4" customHeight="1" x14ac:dyDescent="0.3">
      <c r="A758">
        <v>3031</v>
      </c>
      <c r="B758" t="s">
        <v>83</v>
      </c>
      <c r="C758" t="s">
        <v>111</v>
      </c>
      <c r="D758" t="s">
        <v>107</v>
      </c>
      <c r="E758" t="s">
        <v>100</v>
      </c>
      <c r="F758" t="s">
        <v>87</v>
      </c>
      <c r="G758" t="s">
        <v>112</v>
      </c>
      <c r="H758">
        <v>1956</v>
      </c>
      <c r="I758">
        <v>168</v>
      </c>
      <c r="J758">
        <v>16.8</v>
      </c>
      <c r="K758">
        <v>15</v>
      </c>
      <c r="L758">
        <v>2022</v>
      </c>
      <c r="M758">
        <v>70991</v>
      </c>
      <c r="N758">
        <v>2</v>
      </c>
      <c r="O758">
        <v>0</v>
      </c>
      <c r="P758">
        <v>8.8800000000000008</v>
      </c>
    </row>
    <row r="759" spans="1:16" ht="14.4" customHeight="1" x14ac:dyDescent="0.3">
      <c r="A759">
        <v>3197</v>
      </c>
      <c r="B759" t="s">
        <v>83</v>
      </c>
      <c r="C759" t="s">
        <v>111</v>
      </c>
      <c r="D759" t="s">
        <v>107</v>
      </c>
      <c r="E759" t="s">
        <v>100</v>
      </c>
      <c r="F759" t="s">
        <v>87</v>
      </c>
      <c r="G759" t="s">
        <v>112</v>
      </c>
      <c r="H759">
        <v>1956</v>
      </c>
      <c r="I759">
        <v>168</v>
      </c>
      <c r="J759">
        <v>16.8</v>
      </c>
      <c r="K759">
        <v>15</v>
      </c>
      <c r="L759">
        <v>2022</v>
      </c>
      <c r="M759">
        <v>76551</v>
      </c>
      <c r="N759">
        <v>1</v>
      </c>
      <c r="O759">
        <v>0</v>
      </c>
      <c r="P759">
        <v>8.9</v>
      </c>
    </row>
    <row r="760" spans="1:16" ht="14.4" customHeight="1" x14ac:dyDescent="0.3">
      <c r="A760">
        <v>3108</v>
      </c>
      <c r="B760" t="s">
        <v>83</v>
      </c>
      <c r="C760" t="s">
        <v>111</v>
      </c>
      <c r="D760" t="s">
        <v>107</v>
      </c>
      <c r="E760" t="s">
        <v>100</v>
      </c>
      <c r="F760" t="s">
        <v>87</v>
      </c>
      <c r="G760" t="s">
        <v>112</v>
      </c>
      <c r="H760">
        <v>1956</v>
      </c>
      <c r="I760">
        <v>168</v>
      </c>
      <c r="J760">
        <v>16.8</v>
      </c>
      <c r="K760">
        <v>15</v>
      </c>
      <c r="L760">
        <v>2022</v>
      </c>
      <c r="M760">
        <v>72912</v>
      </c>
      <c r="N760">
        <v>1</v>
      </c>
      <c r="O760">
        <v>0</v>
      </c>
      <c r="P760">
        <v>9.07</v>
      </c>
    </row>
    <row r="761" spans="1:16" ht="14.4" customHeight="1" x14ac:dyDescent="0.3">
      <c r="A761">
        <v>3154</v>
      </c>
      <c r="B761" t="s">
        <v>83</v>
      </c>
      <c r="C761" t="s">
        <v>111</v>
      </c>
      <c r="D761" t="s">
        <v>107</v>
      </c>
      <c r="E761" t="s">
        <v>100</v>
      </c>
      <c r="F761" t="s">
        <v>87</v>
      </c>
      <c r="G761" t="s">
        <v>112</v>
      </c>
      <c r="H761">
        <v>1956</v>
      </c>
      <c r="I761">
        <v>168</v>
      </c>
      <c r="J761">
        <v>16.8</v>
      </c>
      <c r="K761">
        <v>15</v>
      </c>
      <c r="L761">
        <v>2022</v>
      </c>
      <c r="M761">
        <v>41770</v>
      </c>
      <c r="N761">
        <v>1</v>
      </c>
      <c r="O761">
        <v>0</v>
      </c>
      <c r="P761">
        <v>9.08</v>
      </c>
    </row>
    <row r="762" spans="1:16" ht="14.4" customHeight="1" x14ac:dyDescent="0.3">
      <c r="A762">
        <v>3117</v>
      </c>
      <c r="B762" t="s">
        <v>83</v>
      </c>
      <c r="C762" t="s">
        <v>111</v>
      </c>
      <c r="D762" t="s">
        <v>107</v>
      </c>
      <c r="E762" t="s">
        <v>100</v>
      </c>
      <c r="F762" t="s">
        <v>87</v>
      </c>
      <c r="G762" t="s">
        <v>112</v>
      </c>
      <c r="H762">
        <v>1956</v>
      </c>
      <c r="I762">
        <v>168</v>
      </c>
      <c r="J762">
        <v>16.8</v>
      </c>
      <c r="K762">
        <v>15</v>
      </c>
      <c r="L762">
        <v>2022</v>
      </c>
      <c r="M762">
        <v>59061</v>
      </c>
      <c r="N762">
        <v>1</v>
      </c>
      <c r="O762">
        <v>0</v>
      </c>
      <c r="P762">
        <v>9.25</v>
      </c>
    </row>
    <row r="763" spans="1:16" ht="14.4" customHeight="1" x14ac:dyDescent="0.3">
      <c r="A763">
        <v>3111</v>
      </c>
      <c r="B763" t="s">
        <v>83</v>
      </c>
      <c r="C763" t="s">
        <v>111</v>
      </c>
      <c r="D763" t="s">
        <v>107</v>
      </c>
      <c r="E763" t="s">
        <v>100</v>
      </c>
      <c r="F763" t="s">
        <v>87</v>
      </c>
      <c r="G763" t="s">
        <v>112</v>
      </c>
      <c r="H763">
        <v>1956</v>
      </c>
      <c r="I763">
        <v>168</v>
      </c>
      <c r="J763">
        <v>16.8</v>
      </c>
      <c r="K763">
        <v>15</v>
      </c>
      <c r="L763">
        <v>2022</v>
      </c>
      <c r="M763">
        <v>45336</v>
      </c>
      <c r="N763">
        <v>1</v>
      </c>
      <c r="O763">
        <v>0</v>
      </c>
      <c r="P763">
        <v>9.36</v>
      </c>
    </row>
    <row r="764" spans="1:16" ht="14.4" customHeight="1" x14ac:dyDescent="0.3">
      <c r="A764">
        <v>3146</v>
      </c>
      <c r="B764" t="s">
        <v>83</v>
      </c>
      <c r="C764" t="s">
        <v>111</v>
      </c>
      <c r="D764" t="s">
        <v>107</v>
      </c>
      <c r="E764" t="s">
        <v>100</v>
      </c>
      <c r="F764" t="s">
        <v>87</v>
      </c>
      <c r="G764" t="s">
        <v>112</v>
      </c>
      <c r="H764">
        <v>1956</v>
      </c>
      <c r="I764">
        <v>168</v>
      </c>
      <c r="J764">
        <v>16.8</v>
      </c>
      <c r="K764">
        <v>15</v>
      </c>
      <c r="L764">
        <v>2022</v>
      </c>
      <c r="M764">
        <v>40190</v>
      </c>
      <c r="N764">
        <v>1</v>
      </c>
      <c r="O764">
        <v>0</v>
      </c>
      <c r="P764">
        <v>9.5500000000000007</v>
      </c>
    </row>
    <row r="765" spans="1:16" ht="14.4" customHeight="1" x14ac:dyDescent="0.3">
      <c r="A765">
        <v>3106</v>
      </c>
      <c r="B765" t="s">
        <v>83</v>
      </c>
      <c r="C765" t="s">
        <v>111</v>
      </c>
      <c r="D765" t="s">
        <v>107</v>
      </c>
      <c r="E765" t="s">
        <v>100</v>
      </c>
      <c r="F765" t="s">
        <v>87</v>
      </c>
      <c r="G765" t="s">
        <v>112</v>
      </c>
      <c r="H765">
        <v>1956</v>
      </c>
      <c r="I765">
        <v>168</v>
      </c>
      <c r="J765">
        <v>16.8</v>
      </c>
      <c r="K765">
        <v>15</v>
      </c>
      <c r="L765">
        <v>2022</v>
      </c>
      <c r="M765">
        <v>49103</v>
      </c>
      <c r="N765">
        <v>1</v>
      </c>
      <c r="O765">
        <v>0</v>
      </c>
      <c r="P765">
        <v>9.68</v>
      </c>
    </row>
    <row r="766" spans="1:16" ht="14.4" customHeight="1" x14ac:dyDescent="0.3">
      <c r="A766">
        <v>3099</v>
      </c>
      <c r="B766" t="s">
        <v>83</v>
      </c>
      <c r="C766" t="s">
        <v>111</v>
      </c>
      <c r="D766" t="s">
        <v>107</v>
      </c>
      <c r="E766" t="s">
        <v>100</v>
      </c>
      <c r="F766" t="s">
        <v>87</v>
      </c>
      <c r="G766" t="s">
        <v>112</v>
      </c>
      <c r="H766">
        <v>1956</v>
      </c>
      <c r="I766">
        <v>168</v>
      </c>
      <c r="J766">
        <v>16.8</v>
      </c>
      <c r="K766">
        <v>15</v>
      </c>
      <c r="L766">
        <v>2022</v>
      </c>
      <c r="M766">
        <v>43602</v>
      </c>
      <c r="N766">
        <v>1</v>
      </c>
      <c r="O766">
        <v>0</v>
      </c>
      <c r="P766">
        <v>9.8000000000000007</v>
      </c>
    </row>
    <row r="767" spans="1:16" ht="14.4" customHeight="1" x14ac:dyDescent="0.3">
      <c r="A767">
        <v>3331</v>
      </c>
      <c r="B767" t="s">
        <v>83</v>
      </c>
      <c r="C767" t="s">
        <v>111</v>
      </c>
      <c r="D767" t="s">
        <v>113</v>
      </c>
      <c r="E767" t="s">
        <v>100</v>
      </c>
      <c r="F767" t="s">
        <v>91</v>
      </c>
      <c r="G767" t="s">
        <v>112</v>
      </c>
      <c r="H767">
        <v>1956</v>
      </c>
      <c r="I767">
        <v>168</v>
      </c>
      <c r="J767">
        <v>14.6</v>
      </c>
      <c r="K767">
        <v>24</v>
      </c>
      <c r="L767">
        <v>2023</v>
      </c>
      <c r="M767">
        <v>69398</v>
      </c>
      <c r="N767">
        <v>3</v>
      </c>
      <c r="O767">
        <v>0</v>
      </c>
      <c r="P767">
        <v>15.18</v>
      </c>
    </row>
    <row r="768" spans="1:16" ht="14.4" customHeight="1" x14ac:dyDescent="0.3">
      <c r="A768">
        <v>3290</v>
      </c>
      <c r="B768" t="s">
        <v>83</v>
      </c>
      <c r="C768" t="s">
        <v>111</v>
      </c>
      <c r="D768" t="s">
        <v>113</v>
      </c>
      <c r="E768" t="s">
        <v>100</v>
      </c>
      <c r="F768" t="s">
        <v>91</v>
      </c>
      <c r="G768" t="s">
        <v>112</v>
      </c>
      <c r="H768">
        <v>1956</v>
      </c>
      <c r="I768">
        <v>168</v>
      </c>
      <c r="J768">
        <v>14.6</v>
      </c>
      <c r="K768">
        <v>24</v>
      </c>
      <c r="L768">
        <v>2023</v>
      </c>
      <c r="M768">
        <v>58949</v>
      </c>
      <c r="N768">
        <v>2</v>
      </c>
      <c r="O768">
        <v>1</v>
      </c>
      <c r="P768">
        <v>15.28</v>
      </c>
    </row>
    <row r="769" spans="1:16" ht="14.4" customHeight="1" x14ac:dyDescent="0.3">
      <c r="A769">
        <v>3304</v>
      </c>
      <c r="B769" t="s">
        <v>83</v>
      </c>
      <c r="C769" t="s">
        <v>111</v>
      </c>
      <c r="D769" t="s">
        <v>113</v>
      </c>
      <c r="E769" t="s">
        <v>100</v>
      </c>
      <c r="F769" t="s">
        <v>91</v>
      </c>
      <c r="G769" t="s">
        <v>112</v>
      </c>
      <c r="H769">
        <v>1956</v>
      </c>
      <c r="I769">
        <v>168</v>
      </c>
      <c r="J769">
        <v>14.6</v>
      </c>
      <c r="K769">
        <v>24</v>
      </c>
      <c r="L769">
        <v>2023</v>
      </c>
      <c r="M769">
        <v>66742</v>
      </c>
      <c r="N769">
        <v>1</v>
      </c>
      <c r="O769">
        <v>1</v>
      </c>
      <c r="P769">
        <v>15.35</v>
      </c>
    </row>
    <row r="770" spans="1:16" ht="14.4" customHeight="1" x14ac:dyDescent="0.3">
      <c r="A770">
        <v>3228</v>
      </c>
      <c r="B770" t="s">
        <v>83</v>
      </c>
      <c r="C770" t="s">
        <v>111</v>
      </c>
      <c r="D770" t="s">
        <v>113</v>
      </c>
      <c r="E770" t="s">
        <v>100</v>
      </c>
      <c r="F770" t="s">
        <v>91</v>
      </c>
      <c r="G770" t="s">
        <v>112</v>
      </c>
      <c r="H770">
        <v>1956</v>
      </c>
      <c r="I770">
        <v>168</v>
      </c>
      <c r="J770">
        <v>14.6</v>
      </c>
      <c r="K770">
        <v>24</v>
      </c>
      <c r="L770">
        <v>2023</v>
      </c>
      <c r="M770">
        <v>60494</v>
      </c>
      <c r="N770">
        <v>1</v>
      </c>
      <c r="O770">
        <v>1</v>
      </c>
      <c r="P770">
        <v>15.74</v>
      </c>
    </row>
    <row r="771" spans="1:16" ht="14.4" customHeight="1" x14ac:dyDescent="0.3">
      <c r="A771">
        <v>3207</v>
      </c>
      <c r="B771" t="s">
        <v>83</v>
      </c>
      <c r="C771" t="s">
        <v>111</v>
      </c>
      <c r="D771" t="s">
        <v>113</v>
      </c>
      <c r="E771" t="s">
        <v>100</v>
      </c>
      <c r="F771" t="s">
        <v>91</v>
      </c>
      <c r="G771" t="s">
        <v>112</v>
      </c>
      <c r="H771">
        <v>1956</v>
      </c>
      <c r="I771">
        <v>168</v>
      </c>
      <c r="J771">
        <v>14.6</v>
      </c>
      <c r="K771">
        <v>24</v>
      </c>
      <c r="L771">
        <v>2023</v>
      </c>
      <c r="M771">
        <v>66672</v>
      </c>
      <c r="N771">
        <v>2</v>
      </c>
      <c r="O771">
        <v>0</v>
      </c>
      <c r="P771">
        <v>15.79</v>
      </c>
    </row>
    <row r="772" spans="1:16" ht="14.4" customHeight="1" x14ac:dyDescent="0.3">
      <c r="A772">
        <v>3376</v>
      </c>
      <c r="B772" t="s">
        <v>83</v>
      </c>
      <c r="C772" t="s">
        <v>111</v>
      </c>
      <c r="D772" t="s">
        <v>113</v>
      </c>
      <c r="E772" t="s">
        <v>100</v>
      </c>
      <c r="F772" t="s">
        <v>91</v>
      </c>
      <c r="G772" t="s">
        <v>112</v>
      </c>
      <c r="H772">
        <v>1956</v>
      </c>
      <c r="I772">
        <v>168</v>
      </c>
      <c r="J772">
        <v>14.6</v>
      </c>
      <c r="K772">
        <v>24</v>
      </c>
      <c r="L772">
        <v>2023</v>
      </c>
      <c r="M772">
        <v>64672</v>
      </c>
      <c r="N772">
        <v>1</v>
      </c>
      <c r="O772">
        <v>1</v>
      </c>
      <c r="P772">
        <v>15.79</v>
      </c>
    </row>
    <row r="773" spans="1:16" ht="14.4" customHeight="1" x14ac:dyDescent="0.3">
      <c r="A773">
        <v>3265</v>
      </c>
      <c r="B773" t="s">
        <v>83</v>
      </c>
      <c r="C773" t="s">
        <v>111</v>
      </c>
      <c r="D773" t="s">
        <v>113</v>
      </c>
      <c r="E773" t="s">
        <v>100</v>
      </c>
      <c r="F773" t="s">
        <v>91</v>
      </c>
      <c r="G773" t="s">
        <v>112</v>
      </c>
      <c r="H773">
        <v>1956</v>
      </c>
      <c r="I773">
        <v>168</v>
      </c>
      <c r="J773">
        <v>14.6</v>
      </c>
      <c r="K773">
        <v>24</v>
      </c>
      <c r="L773">
        <v>2023</v>
      </c>
      <c r="M773">
        <v>36630</v>
      </c>
      <c r="N773">
        <v>2</v>
      </c>
      <c r="O773">
        <v>1</v>
      </c>
      <c r="P773">
        <v>15.89</v>
      </c>
    </row>
    <row r="774" spans="1:16" ht="14.4" customHeight="1" x14ac:dyDescent="0.3">
      <c r="A774">
        <v>3332</v>
      </c>
      <c r="B774" t="s">
        <v>83</v>
      </c>
      <c r="C774" t="s">
        <v>111</v>
      </c>
      <c r="D774" t="s">
        <v>113</v>
      </c>
      <c r="E774" t="s">
        <v>100</v>
      </c>
      <c r="F774" t="s">
        <v>91</v>
      </c>
      <c r="G774" t="s">
        <v>112</v>
      </c>
      <c r="H774">
        <v>1956</v>
      </c>
      <c r="I774">
        <v>168</v>
      </c>
      <c r="J774">
        <v>14.6</v>
      </c>
      <c r="K774">
        <v>24</v>
      </c>
      <c r="L774">
        <v>2023</v>
      </c>
      <c r="M774">
        <v>49401</v>
      </c>
      <c r="N774">
        <v>1</v>
      </c>
      <c r="O774">
        <v>1</v>
      </c>
      <c r="P774">
        <v>16.21</v>
      </c>
    </row>
    <row r="775" spans="1:16" ht="14.4" customHeight="1" x14ac:dyDescent="0.3">
      <c r="A775">
        <v>3245</v>
      </c>
      <c r="B775" t="s">
        <v>83</v>
      </c>
      <c r="C775" t="s">
        <v>111</v>
      </c>
      <c r="D775" t="s">
        <v>113</v>
      </c>
      <c r="E775" t="s">
        <v>100</v>
      </c>
      <c r="F775" t="s">
        <v>91</v>
      </c>
      <c r="G775" t="s">
        <v>112</v>
      </c>
      <c r="H775">
        <v>1956</v>
      </c>
      <c r="I775">
        <v>168</v>
      </c>
      <c r="J775">
        <v>14.6</v>
      </c>
      <c r="K775">
        <v>24</v>
      </c>
      <c r="L775">
        <v>2023</v>
      </c>
      <c r="M775">
        <v>37983</v>
      </c>
      <c r="N775">
        <v>2</v>
      </c>
      <c r="O775">
        <v>0</v>
      </c>
      <c r="P775">
        <v>16.43</v>
      </c>
    </row>
    <row r="776" spans="1:16" ht="14.4" customHeight="1" x14ac:dyDescent="0.3">
      <c r="A776">
        <v>3206</v>
      </c>
      <c r="B776" t="s">
        <v>83</v>
      </c>
      <c r="C776" t="s">
        <v>111</v>
      </c>
      <c r="D776" t="s">
        <v>113</v>
      </c>
      <c r="E776" t="s">
        <v>100</v>
      </c>
      <c r="F776" t="s">
        <v>91</v>
      </c>
      <c r="G776" t="s">
        <v>112</v>
      </c>
      <c r="H776">
        <v>1956</v>
      </c>
      <c r="I776">
        <v>168</v>
      </c>
      <c r="J776">
        <v>14.6</v>
      </c>
      <c r="K776">
        <v>24</v>
      </c>
      <c r="L776">
        <v>2023</v>
      </c>
      <c r="M776">
        <v>32688</v>
      </c>
      <c r="N776">
        <v>2</v>
      </c>
      <c r="O776">
        <v>1</v>
      </c>
      <c r="P776">
        <v>16.46</v>
      </c>
    </row>
    <row r="777" spans="1:16" ht="14.4" customHeight="1" x14ac:dyDescent="0.3">
      <c r="A777">
        <v>3370</v>
      </c>
      <c r="B777" t="s">
        <v>83</v>
      </c>
      <c r="C777" t="s">
        <v>111</v>
      </c>
      <c r="D777" t="s">
        <v>113</v>
      </c>
      <c r="E777" t="s">
        <v>100</v>
      </c>
      <c r="F777" t="s">
        <v>91</v>
      </c>
      <c r="G777" t="s">
        <v>112</v>
      </c>
      <c r="H777">
        <v>1956</v>
      </c>
      <c r="I777">
        <v>168</v>
      </c>
      <c r="J777">
        <v>14.6</v>
      </c>
      <c r="K777">
        <v>24</v>
      </c>
      <c r="L777">
        <v>2023</v>
      </c>
      <c r="M777">
        <v>51200</v>
      </c>
      <c r="N777">
        <v>1</v>
      </c>
      <c r="O777">
        <v>0</v>
      </c>
      <c r="P777">
        <v>16.47</v>
      </c>
    </row>
    <row r="778" spans="1:16" ht="14.4" customHeight="1" x14ac:dyDescent="0.3">
      <c r="A778">
        <v>3255</v>
      </c>
      <c r="B778" t="s">
        <v>83</v>
      </c>
      <c r="C778" t="s">
        <v>111</v>
      </c>
      <c r="D778" t="s">
        <v>113</v>
      </c>
      <c r="E778" t="s">
        <v>100</v>
      </c>
      <c r="F778" t="s">
        <v>91</v>
      </c>
      <c r="G778" t="s">
        <v>112</v>
      </c>
      <c r="H778">
        <v>1956</v>
      </c>
      <c r="I778">
        <v>168</v>
      </c>
      <c r="J778">
        <v>14.6</v>
      </c>
      <c r="K778">
        <v>24</v>
      </c>
      <c r="L778">
        <v>2023</v>
      </c>
      <c r="M778">
        <v>68319</v>
      </c>
      <c r="N778">
        <v>1</v>
      </c>
      <c r="O778">
        <v>0</v>
      </c>
      <c r="P778">
        <v>16.48</v>
      </c>
    </row>
    <row r="779" spans="1:16" ht="14.4" customHeight="1" x14ac:dyDescent="0.3">
      <c r="A779">
        <v>3294</v>
      </c>
      <c r="B779" t="s">
        <v>83</v>
      </c>
      <c r="C779" t="s">
        <v>111</v>
      </c>
      <c r="D779" t="s">
        <v>113</v>
      </c>
      <c r="E779" t="s">
        <v>100</v>
      </c>
      <c r="F779" t="s">
        <v>91</v>
      </c>
      <c r="G779" t="s">
        <v>112</v>
      </c>
      <c r="H779">
        <v>1956</v>
      </c>
      <c r="I779">
        <v>168</v>
      </c>
      <c r="J779">
        <v>14.6</v>
      </c>
      <c r="K779">
        <v>24</v>
      </c>
      <c r="L779">
        <v>2023</v>
      </c>
      <c r="M779">
        <v>55418</v>
      </c>
      <c r="N779">
        <v>2</v>
      </c>
      <c r="O779">
        <v>0</v>
      </c>
      <c r="P779">
        <v>16.5</v>
      </c>
    </row>
    <row r="780" spans="1:16" ht="14.4" customHeight="1" x14ac:dyDescent="0.3">
      <c r="A780">
        <v>3272</v>
      </c>
      <c r="B780" t="s">
        <v>83</v>
      </c>
      <c r="C780" t="s">
        <v>111</v>
      </c>
      <c r="D780" t="s">
        <v>113</v>
      </c>
      <c r="E780" t="s">
        <v>100</v>
      </c>
      <c r="F780" t="s">
        <v>91</v>
      </c>
      <c r="G780" t="s">
        <v>112</v>
      </c>
      <c r="H780">
        <v>1956</v>
      </c>
      <c r="I780">
        <v>168</v>
      </c>
      <c r="J780">
        <v>14.6</v>
      </c>
      <c r="K780">
        <v>24</v>
      </c>
      <c r="L780">
        <v>2023</v>
      </c>
      <c r="M780">
        <v>52295</v>
      </c>
      <c r="N780">
        <v>1</v>
      </c>
      <c r="O780">
        <v>0</v>
      </c>
      <c r="P780">
        <v>16.57</v>
      </c>
    </row>
    <row r="781" spans="1:16" ht="14.4" customHeight="1" x14ac:dyDescent="0.3">
      <c r="A781">
        <v>3387</v>
      </c>
      <c r="B781" t="s">
        <v>83</v>
      </c>
      <c r="C781" t="s">
        <v>111</v>
      </c>
      <c r="D781" t="s">
        <v>113</v>
      </c>
      <c r="E781" t="s">
        <v>100</v>
      </c>
      <c r="F781" t="s">
        <v>91</v>
      </c>
      <c r="G781" t="s">
        <v>112</v>
      </c>
      <c r="H781">
        <v>1956</v>
      </c>
      <c r="I781">
        <v>168</v>
      </c>
      <c r="J781">
        <v>14.6</v>
      </c>
      <c r="K781">
        <v>24</v>
      </c>
      <c r="L781">
        <v>2023</v>
      </c>
      <c r="M781">
        <v>67674</v>
      </c>
      <c r="N781">
        <v>1</v>
      </c>
      <c r="O781">
        <v>0</v>
      </c>
      <c r="P781">
        <v>16.600000000000001</v>
      </c>
    </row>
    <row r="782" spans="1:16" ht="14.4" customHeight="1" x14ac:dyDescent="0.3">
      <c r="A782">
        <v>3278</v>
      </c>
      <c r="B782" t="s">
        <v>83</v>
      </c>
      <c r="C782" t="s">
        <v>111</v>
      </c>
      <c r="D782" t="s">
        <v>113</v>
      </c>
      <c r="E782" t="s">
        <v>100</v>
      </c>
      <c r="F782" t="s">
        <v>91</v>
      </c>
      <c r="G782" t="s">
        <v>112</v>
      </c>
      <c r="H782">
        <v>1956</v>
      </c>
      <c r="I782">
        <v>168</v>
      </c>
      <c r="J782">
        <v>14.6</v>
      </c>
      <c r="K782">
        <v>24</v>
      </c>
      <c r="L782">
        <v>2023</v>
      </c>
      <c r="M782">
        <v>33564</v>
      </c>
      <c r="N782">
        <v>2</v>
      </c>
      <c r="O782">
        <v>0</v>
      </c>
      <c r="P782">
        <v>16.61</v>
      </c>
    </row>
    <row r="783" spans="1:16" ht="14.4" customHeight="1" x14ac:dyDescent="0.3">
      <c r="A783">
        <v>3359</v>
      </c>
      <c r="B783" t="s">
        <v>83</v>
      </c>
      <c r="C783" t="s">
        <v>111</v>
      </c>
      <c r="D783" t="s">
        <v>113</v>
      </c>
      <c r="E783" t="s">
        <v>100</v>
      </c>
      <c r="F783" t="s">
        <v>91</v>
      </c>
      <c r="G783" t="s">
        <v>112</v>
      </c>
      <c r="H783">
        <v>1956</v>
      </c>
      <c r="I783">
        <v>168</v>
      </c>
      <c r="J783">
        <v>14.6</v>
      </c>
      <c r="K783">
        <v>24</v>
      </c>
      <c r="L783">
        <v>2023</v>
      </c>
      <c r="M783">
        <v>46852</v>
      </c>
      <c r="N783">
        <v>1</v>
      </c>
      <c r="O783">
        <v>0</v>
      </c>
      <c r="P783">
        <v>16.7</v>
      </c>
    </row>
    <row r="784" spans="1:16" ht="14.4" customHeight="1" x14ac:dyDescent="0.3">
      <c r="A784">
        <v>3251</v>
      </c>
      <c r="B784" t="s">
        <v>83</v>
      </c>
      <c r="C784" t="s">
        <v>111</v>
      </c>
      <c r="D784" t="s">
        <v>113</v>
      </c>
      <c r="E784" t="s">
        <v>100</v>
      </c>
      <c r="F784" t="s">
        <v>91</v>
      </c>
      <c r="G784" t="s">
        <v>112</v>
      </c>
      <c r="H784">
        <v>1956</v>
      </c>
      <c r="I784">
        <v>168</v>
      </c>
      <c r="J784">
        <v>14.6</v>
      </c>
      <c r="K784">
        <v>24</v>
      </c>
      <c r="L784">
        <v>2023</v>
      </c>
      <c r="M784">
        <v>44488</v>
      </c>
      <c r="N784">
        <v>1</v>
      </c>
      <c r="O784">
        <v>0</v>
      </c>
      <c r="P784">
        <v>16.760000000000002</v>
      </c>
    </row>
    <row r="785" spans="1:16" ht="14.4" customHeight="1" x14ac:dyDescent="0.3">
      <c r="A785">
        <v>3384</v>
      </c>
      <c r="B785" t="s">
        <v>83</v>
      </c>
      <c r="C785" t="s">
        <v>111</v>
      </c>
      <c r="D785" t="s">
        <v>113</v>
      </c>
      <c r="E785" t="s">
        <v>100</v>
      </c>
      <c r="F785" t="s">
        <v>91</v>
      </c>
      <c r="G785" t="s">
        <v>112</v>
      </c>
      <c r="H785">
        <v>1956</v>
      </c>
      <c r="I785">
        <v>168</v>
      </c>
      <c r="J785">
        <v>14.6</v>
      </c>
      <c r="K785">
        <v>24</v>
      </c>
      <c r="L785">
        <v>2023</v>
      </c>
      <c r="M785">
        <v>60497</v>
      </c>
      <c r="N785">
        <v>1</v>
      </c>
      <c r="O785">
        <v>0</v>
      </c>
      <c r="P785">
        <v>16.760000000000002</v>
      </c>
    </row>
    <row r="786" spans="1:16" ht="14.4" customHeight="1" x14ac:dyDescent="0.3">
      <c r="A786">
        <v>3268</v>
      </c>
      <c r="B786" t="s">
        <v>83</v>
      </c>
      <c r="C786" t="s">
        <v>111</v>
      </c>
      <c r="D786" t="s">
        <v>113</v>
      </c>
      <c r="E786" t="s">
        <v>100</v>
      </c>
      <c r="F786" t="s">
        <v>91</v>
      </c>
      <c r="G786" t="s">
        <v>112</v>
      </c>
      <c r="H786">
        <v>1956</v>
      </c>
      <c r="I786">
        <v>168</v>
      </c>
      <c r="J786">
        <v>14.6</v>
      </c>
      <c r="K786">
        <v>24</v>
      </c>
      <c r="L786">
        <v>2023</v>
      </c>
      <c r="M786">
        <v>43042</v>
      </c>
      <c r="N786">
        <v>1</v>
      </c>
      <c r="O786">
        <v>0</v>
      </c>
      <c r="P786">
        <v>16.86</v>
      </c>
    </row>
    <row r="787" spans="1:16" ht="14.4" customHeight="1" x14ac:dyDescent="0.3">
      <c r="A787">
        <v>3291</v>
      </c>
      <c r="B787" t="s">
        <v>83</v>
      </c>
      <c r="C787" t="s">
        <v>111</v>
      </c>
      <c r="D787" t="s">
        <v>113</v>
      </c>
      <c r="E787" t="s">
        <v>100</v>
      </c>
      <c r="F787" t="s">
        <v>91</v>
      </c>
      <c r="G787" t="s">
        <v>112</v>
      </c>
      <c r="H787">
        <v>1956</v>
      </c>
      <c r="I787">
        <v>168</v>
      </c>
      <c r="J787">
        <v>14.6</v>
      </c>
      <c r="K787">
        <v>24</v>
      </c>
      <c r="L787">
        <v>2023</v>
      </c>
      <c r="M787">
        <v>49881</v>
      </c>
      <c r="N787">
        <v>1</v>
      </c>
      <c r="O787">
        <v>0</v>
      </c>
      <c r="P787">
        <v>16.87</v>
      </c>
    </row>
    <row r="788" spans="1:16" ht="14.4" customHeight="1" x14ac:dyDescent="0.3">
      <c r="A788">
        <v>3274</v>
      </c>
      <c r="B788" t="s">
        <v>83</v>
      </c>
      <c r="C788" t="s">
        <v>111</v>
      </c>
      <c r="D788" t="s">
        <v>113</v>
      </c>
      <c r="E788" t="s">
        <v>100</v>
      </c>
      <c r="F788" t="s">
        <v>91</v>
      </c>
      <c r="G788" t="s">
        <v>112</v>
      </c>
      <c r="H788">
        <v>1956</v>
      </c>
      <c r="I788">
        <v>168</v>
      </c>
      <c r="J788">
        <v>14.6</v>
      </c>
      <c r="K788">
        <v>24</v>
      </c>
      <c r="L788">
        <v>2023</v>
      </c>
      <c r="M788">
        <v>57264</v>
      </c>
      <c r="N788">
        <v>1</v>
      </c>
      <c r="O788">
        <v>0</v>
      </c>
      <c r="P788">
        <v>16.920000000000002</v>
      </c>
    </row>
    <row r="789" spans="1:16" ht="14.4" customHeight="1" x14ac:dyDescent="0.3">
      <c r="A789">
        <v>3214</v>
      </c>
      <c r="B789" t="s">
        <v>83</v>
      </c>
      <c r="C789" t="s">
        <v>111</v>
      </c>
      <c r="D789" t="s">
        <v>113</v>
      </c>
      <c r="E789" t="s">
        <v>100</v>
      </c>
      <c r="F789" t="s">
        <v>91</v>
      </c>
      <c r="G789" t="s">
        <v>112</v>
      </c>
      <c r="H789">
        <v>1956</v>
      </c>
      <c r="I789">
        <v>168</v>
      </c>
      <c r="J789">
        <v>14.6</v>
      </c>
      <c r="K789">
        <v>24</v>
      </c>
      <c r="L789">
        <v>2023</v>
      </c>
      <c r="M789">
        <v>54956</v>
      </c>
      <c r="N789">
        <v>1</v>
      </c>
      <c r="O789">
        <v>0</v>
      </c>
      <c r="P789">
        <v>16.93</v>
      </c>
    </row>
    <row r="790" spans="1:16" ht="14.4" customHeight="1" x14ac:dyDescent="0.3">
      <c r="A790">
        <v>3232</v>
      </c>
      <c r="B790" t="s">
        <v>83</v>
      </c>
      <c r="C790" t="s">
        <v>111</v>
      </c>
      <c r="D790" t="s">
        <v>113</v>
      </c>
      <c r="E790" t="s">
        <v>100</v>
      </c>
      <c r="F790" t="s">
        <v>91</v>
      </c>
      <c r="G790" t="s">
        <v>112</v>
      </c>
      <c r="H790">
        <v>1956</v>
      </c>
      <c r="I790">
        <v>168</v>
      </c>
      <c r="J790">
        <v>14.6</v>
      </c>
      <c r="K790">
        <v>24</v>
      </c>
      <c r="L790">
        <v>2023</v>
      </c>
      <c r="M790">
        <v>59011</v>
      </c>
      <c r="N790">
        <v>1</v>
      </c>
      <c r="O790">
        <v>0</v>
      </c>
      <c r="P790">
        <v>16.940000000000001</v>
      </c>
    </row>
    <row r="791" spans="1:16" ht="14.4" customHeight="1" x14ac:dyDescent="0.3">
      <c r="A791">
        <v>3325</v>
      </c>
      <c r="B791" t="s">
        <v>83</v>
      </c>
      <c r="C791" t="s">
        <v>111</v>
      </c>
      <c r="D791" t="s">
        <v>113</v>
      </c>
      <c r="E791" t="s">
        <v>100</v>
      </c>
      <c r="F791" t="s">
        <v>91</v>
      </c>
      <c r="G791" t="s">
        <v>112</v>
      </c>
      <c r="H791">
        <v>1956</v>
      </c>
      <c r="I791">
        <v>168</v>
      </c>
      <c r="J791">
        <v>14.6</v>
      </c>
      <c r="K791">
        <v>24</v>
      </c>
      <c r="L791">
        <v>2023</v>
      </c>
      <c r="M791">
        <v>51914</v>
      </c>
      <c r="N791">
        <v>1</v>
      </c>
      <c r="O791">
        <v>0</v>
      </c>
      <c r="P791">
        <v>17</v>
      </c>
    </row>
    <row r="792" spans="1:16" ht="14.4" customHeight="1" x14ac:dyDescent="0.3">
      <c r="A792">
        <v>3372</v>
      </c>
      <c r="B792" t="s">
        <v>83</v>
      </c>
      <c r="C792" t="s">
        <v>111</v>
      </c>
      <c r="D792" t="s">
        <v>113</v>
      </c>
      <c r="E792" t="s">
        <v>100</v>
      </c>
      <c r="F792" t="s">
        <v>91</v>
      </c>
      <c r="G792" t="s">
        <v>112</v>
      </c>
      <c r="H792">
        <v>1956</v>
      </c>
      <c r="I792">
        <v>168</v>
      </c>
      <c r="J792">
        <v>14.6</v>
      </c>
      <c r="K792">
        <v>24</v>
      </c>
      <c r="L792">
        <v>2023</v>
      </c>
      <c r="M792">
        <v>43770</v>
      </c>
      <c r="N792">
        <v>1</v>
      </c>
      <c r="O792">
        <v>0</v>
      </c>
      <c r="P792">
        <v>17.010000000000002</v>
      </c>
    </row>
    <row r="793" spans="1:16" ht="14.4" customHeight="1" x14ac:dyDescent="0.3">
      <c r="A793">
        <v>3399</v>
      </c>
      <c r="B793" t="s">
        <v>83</v>
      </c>
      <c r="C793" t="s">
        <v>111</v>
      </c>
      <c r="D793" t="s">
        <v>113</v>
      </c>
      <c r="E793" t="s">
        <v>100</v>
      </c>
      <c r="F793" t="s">
        <v>91</v>
      </c>
      <c r="G793" t="s">
        <v>112</v>
      </c>
      <c r="H793">
        <v>1956</v>
      </c>
      <c r="I793">
        <v>168</v>
      </c>
      <c r="J793">
        <v>14.6</v>
      </c>
      <c r="K793">
        <v>24</v>
      </c>
      <c r="L793">
        <v>2023</v>
      </c>
      <c r="M793">
        <v>36319</v>
      </c>
      <c r="N793">
        <v>1</v>
      </c>
      <c r="O793">
        <v>0</v>
      </c>
      <c r="P793">
        <v>17.010000000000002</v>
      </c>
    </row>
    <row r="794" spans="1:16" ht="14.4" customHeight="1" x14ac:dyDescent="0.3">
      <c r="A794">
        <v>3235</v>
      </c>
      <c r="B794" t="s">
        <v>83</v>
      </c>
      <c r="C794" t="s">
        <v>111</v>
      </c>
      <c r="D794" t="s">
        <v>113</v>
      </c>
      <c r="E794" t="s">
        <v>100</v>
      </c>
      <c r="F794" t="s">
        <v>91</v>
      </c>
      <c r="G794" t="s">
        <v>112</v>
      </c>
      <c r="H794">
        <v>1956</v>
      </c>
      <c r="I794">
        <v>168</v>
      </c>
      <c r="J794">
        <v>14.6</v>
      </c>
      <c r="K794">
        <v>24</v>
      </c>
      <c r="L794">
        <v>2023</v>
      </c>
      <c r="M794">
        <v>40050</v>
      </c>
      <c r="N794">
        <v>2</v>
      </c>
      <c r="O794">
        <v>0</v>
      </c>
      <c r="P794">
        <v>17.05</v>
      </c>
    </row>
    <row r="795" spans="1:16" ht="14.4" customHeight="1" x14ac:dyDescent="0.3">
      <c r="A795">
        <v>3241</v>
      </c>
      <c r="B795" t="s">
        <v>83</v>
      </c>
      <c r="C795" t="s">
        <v>111</v>
      </c>
      <c r="D795" t="s">
        <v>113</v>
      </c>
      <c r="E795" t="s">
        <v>100</v>
      </c>
      <c r="F795" t="s">
        <v>91</v>
      </c>
      <c r="G795" t="s">
        <v>112</v>
      </c>
      <c r="H795">
        <v>1956</v>
      </c>
      <c r="I795">
        <v>168</v>
      </c>
      <c r="J795">
        <v>14.6</v>
      </c>
      <c r="K795">
        <v>24</v>
      </c>
      <c r="L795">
        <v>2023</v>
      </c>
      <c r="M795">
        <v>33410</v>
      </c>
      <c r="N795">
        <v>1</v>
      </c>
      <c r="O795">
        <v>0</v>
      </c>
      <c r="P795">
        <v>17.05</v>
      </c>
    </row>
    <row r="796" spans="1:16" ht="14.4" customHeight="1" x14ac:dyDescent="0.3">
      <c r="A796">
        <v>3378</v>
      </c>
      <c r="B796" t="s">
        <v>83</v>
      </c>
      <c r="C796" t="s">
        <v>111</v>
      </c>
      <c r="D796" t="s">
        <v>113</v>
      </c>
      <c r="E796" t="s">
        <v>100</v>
      </c>
      <c r="F796" t="s">
        <v>91</v>
      </c>
      <c r="G796" t="s">
        <v>112</v>
      </c>
      <c r="H796">
        <v>1956</v>
      </c>
      <c r="I796">
        <v>168</v>
      </c>
      <c r="J796">
        <v>14.6</v>
      </c>
      <c r="K796">
        <v>24</v>
      </c>
      <c r="L796">
        <v>2023</v>
      </c>
      <c r="M796">
        <v>47304</v>
      </c>
      <c r="N796">
        <v>1</v>
      </c>
      <c r="O796">
        <v>0</v>
      </c>
      <c r="P796">
        <v>17.079999999999998</v>
      </c>
    </row>
    <row r="797" spans="1:16" ht="14.4" customHeight="1" x14ac:dyDescent="0.3">
      <c r="A797">
        <v>3310</v>
      </c>
      <c r="B797" t="s">
        <v>83</v>
      </c>
      <c r="C797" t="s">
        <v>111</v>
      </c>
      <c r="D797" t="s">
        <v>113</v>
      </c>
      <c r="E797" t="s">
        <v>100</v>
      </c>
      <c r="F797" t="s">
        <v>91</v>
      </c>
      <c r="G797" t="s">
        <v>112</v>
      </c>
      <c r="H797">
        <v>1956</v>
      </c>
      <c r="I797">
        <v>168</v>
      </c>
      <c r="J797">
        <v>14.6</v>
      </c>
      <c r="K797">
        <v>24</v>
      </c>
      <c r="L797">
        <v>2023</v>
      </c>
      <c r="M797">
        <v>43417</v>
      </c>
      <c r="N797">
        <v>1</v>
      </c>
      <c r="O797">
        <v>0</v>
      </c>
      <c r="P797">
        <v>17.16</v>
      </c>
    </row>
    <row r="798" spans="1:16" ht="14.4" customHeight="1" x14ac:dyDescent="0.3">
      <c r="A798">
        <v>3334</v>
      </c>
      <c r="B798" t="s">
        <v>83</v>
      </c>
      <c r="C798" t="s">
        <v>111</v>
      </c>
      <c r="D798" t="s">
        <v>113</v>
      </c>
      <c r="E798" t="s">
        <v>100</v>
      </c>
      <c r="F798" t="s">
        <v>91</v>
      </c>
      <c r="G798" t="s">
        <v>112</v>
      </c>
      <c r="H798">
        <v>1956</v>
      </c>
      <c r="I798">
        <v>168</v>
      </c>
      <c r="J798">
        <v>14.6</v>
      </c>
      <c r="K798">
        <v>24</v>
      </c>
      <c r="L798">
        <v>2023</v>
      </c>
      <c r="M798">
        <v>33045</v>
      </c>
      <c r="N798">
        <v>1</v>
      </c>
      <c r="O798">
        <v>0</v>
      </c>
      <c r="P798">
        <v>17.18</v>
      </c>
    </row>
    <row r="799" spans="1:16" ht="14.4" customHeight="1" x14ac:dyDescent="0.3">
      <c r="A799">
        <v>3264</v>
      </c>
      <c r="B799" t="s">
        <v>83</v>
      </c>
      <c r="C799" t="s">
        <v>111</v>
      </c>
      <c r="D799" t="s">
        <v>113</v>
      </c>
      <c r="E799" t="s">
        <v>100</v>
      </c>
      <c r="F799" t="s">
        <v>91</v>
      </c>
      <c r="G799" t="s">
        <v>112</v>
      </c>
      <c r="H799">
        <v>1956</v>
      </c>
      <c r="I799">
        <v>168</v>
      </c>
      <c r="J799">
        <v>14.6</v>
      </c>
      <c r="K799">
        <v>24</v>
      </c>
      <c r="L799">
        <v>2023</v>
      </c>
      <c r="M799">
        <v>38894</v>
      </c>
      <c r="N799">
        <v>1</v>
      </c>
      <c r="O799">
        <v>0</v>
      </c>
      <c r="P799">
        <v>17.21</v>
      </c>
    </row>
    <row r="800" spans="1:16" ht="14.4" customHeight="1" x14ac:dyDescent="0.3">
      <c r="A800">
        <v>3390</v>
      </c>
      <c r="B800" t="s">
        <v>83</v>
      </c>
      <c r="C800" t="s">
        <v>111</v>
      </c>
      <c r="D800" t="s">
        <v>113</v>
      </c>
      <c r="E800" t="s">
        <v>100</v>
      </c>
      <c r="F800" t="s">
        <v>91</v>
      </c>
      <c r="G800" t="s">
        <v>112</v>
      </c>
      <c r="H800">
        <v>1956</v>
      </c>
      <c r="I800">
        <v>168</v>
      </c>
      <c r="J800">
        <v>14.6</v>
      </c>
      <c r="K800">
        <v>24</v>
      </c>
      <c r="L800">
        <v>2023</v>
      </c>
      <c r="M800">
        <v>46229</v>
      </c>
      <c r="N800">
        <v>1</v>
      </c>
      <c r="O800">
        <v>0</v>
      </c>
      <c r="P800">
        <v>17.28</v>
      </c>
    </row>
    <row r="801" spans="1:16" ht="14.4" customHeight="1" x14ac:dyDescent="0.3">
      <c r="A801">
        <v>3367</v>
      </c>
      <c r="B801" t="s">
        <v>83</v>
      </c>
      <c r="C801" t="s">
        <v>111</v>
      </c>
      <c r="D801" t="s">
        <v>113</v>
      </c>
      <c r="E801" t="s">
        <v>100</v>
      </c>
      <c r="F801" t="s">
        <v>91</v>
      </c>
      <c r="G801" t="s">
        <v>112</v>
      </c>
      <c r="H801">
        <v>1956</v>
      </c>
      <c r="I801">
        <v>168</v>
      </c>
      <c r="J801">
        <v>14.6</v>
      </c>
      <c r="K801">
        <v>24</v>
      </c>
      <c r="L801">
        <v>2023</v>
      </c>
      <c r="M801">
        <v>29571</v>
      </c>
      <c r="N801">
        <v>1</v>
      </c>
      <c r="O801">
        <v>0</v>
      </c>
      <c r="P801">
        <v>17.309999999999999</v>
      </c>
    </row>
    <row r="802" spans="1:16" ht="14.4" customHeight="1" x14ac:dyDescent="0.3">
      <c r="A802">
        <v>3149</v>
      </c>
      <c r="B802" t="s">
        <v>83</v>
      </c>
      <c r="C802" t="s">
        <v>111</v>
      </c>
      <c r="D802" t="s">
        <v>107</v>
      </c>
      <c r="E802" t="s">
        <v>100</v>
      </c>
      <c r="F802" t="s">
        <v>87</v>
      </c>
      <c r="G802" t="s">
        <v>112</v>
      </c>
      <c r="H802">
        <v>1956</v>
      </c>
      <c r="I802">
        <v>168</v>
      </c>
      <c r="J802">
        <v>16.8</v>
      </c>
      <c r="K802">
        <v>15</v>
      </c>
      <c r="L802">
        <v>2023</v>
      </c>
      <c r="M802">
        <v>58329</v>
      </c>
      <c r="N802">
        <v>1</v>
      </c>
      <c r="O802">
        <v>1</v>
      </c>
      <c r="P802">
        <v>9.64</v>
      </c>
    </row>
    <row r="803" spans="1:16" ht="14.4" customHeight="1" x14ac:dyDescent="0.3">
      <c r="A803">
        <v>3028</v>
      </c>
      <c r="B803" t="s">
        <v>83</v>
      </c>
      <c r="C803" t="s">
        <v>111</v>
      </c>
      <c r="D803" t="s">
        <v>107</v>
      </c>
      <c r="E803" t="s">
        <v>100</v>
      </c>
      <c r="F803" t="s">
        <v>87</v>
      </c>
      <c r="G803" t="s">
        <v>112</v>
      </c>
      <c r="H803">
        <v>1956</v>
      </c>
      <c r="I803">
        <v>168</v>
      </c>
      <c r="J803">
        <v>16.8</v>
      </c>
      <c r="K803">
        <v>15</v>
      </c>
      <c r="L803">
        <v>2023</v>
      </c>
      <c r="M803">
        <v>58706</v>
      </c>
      <c r="N803">
        <v>2</v>
      </c>
      <c r="O803">
        <v>0</v>
      </c>
      <c r="P803">
        <v>9.7899999999999991</v>
      </c>
    </row>
    <row r="804" spans="1:16" ht="14.4" customHeight="1" x14ac:dyDescent="0.3">
      <c r="A804">
        <v>3151</v>
      </c>
      <c r="B804" t="s">
        <v>83</v>
      </c>
      <c r="C804" t="s">
        <v>111</v>
      </c>
      <c r="D804" t="s">
        <v>107</v>
      </c>
      <c r="E804" t="s">
        <v>100</v>
      </c>
      <c r="F804" t="s">
        <v>87</v>
      </c>
      <c r="G804" t="s">
        <v>112</v>
      </c>
      <c r="H804">
        <v>1956</v>
      </c>
      <c r="I804">
        <v>168</v>
      </c>
      <c r="J804">
        <v>16.8</v>
      </c>
      <c r="K804">
        <v>15</v>
      </c>
      <c r="L804">
        <v>2023</v>
      </c>
      <c r="M804">
        <v>48684</v>
      </c>
      <c r="N804">
        <v>3</v>
      </c>
      <c r="O804">
        <v>0</v>
      </c>
      <c r="P804">
        <v>9.85</v>
      </c>
    </row>
    <row r="805" spans="1:16" ht="14.4" customHeight="1" x14ac:dyDescent="0.3">
      <c r="A805">
        <v>3044</v>
      </c>
      <c r="B805" t="s">
        <v>83</v>
      </c>
      <c r="C805" t="s">
        <v>111</v>
      </c>
      <c r="D805" t="s">
        <v>107</v>
      </c>
      <c r="E805" t="s">
        <v>100</v>
      </c>
      <c r="F805" t="s">
        <v>87</v>
      </c>
      <c r="G805" t="s">
        <v>112</v>
      </c>
      <c r="H805">
        <v>1956</v>
      </c>
      <c r="I805">
        <v>168</v>
      </c>
      <c r="J805">
        <v>16.8</v>
      </c>
      <c r="K805">
        <v>15</v>
      </c>
      <c r="L805">
        <v>2023</v>
      </c>
      <c r="M805">
        <v>64953</v>
      </c>
      <c r="N805">
        <v>1</v>
      </c>
      <c r="O805">
        <v>0</v>
      </c>
      <c r="P805">
        <v>9.8699999999999992</v>
      </c>
    </row>
    <row r="806" spans="1:16" ht="14.4" customHeight="1" x14ac:dyDescent="0.3">
      <c r="A806">
        <v>3144</v>
      </c>
      <c r="B806" t="s">
        <v>83</v>
      </c>
      <c r="C806" t="s">
        <v>111</v>
      </c>
      <c r="D806" t="s">
        <v>107</v>
      </c>
      <c r="E806" t="s">
        <v>100</v>
      </c>
      <c r="F806" t="s">
        <v>87</v>
      </c>
      <c r="G806" t="s">
        <v>112</v>
      </c>
      <c r="H806">
        <v>1956</v>
      </c>
      <c r="I806">
        <v>168</v>
      </c>
      <c r="J806">
        <v>16.8</v>
      </c>
      <c r="K806">
        <v>15</v>
      </c>
      <c r="L806">
        <v>2023</v>
      </c>
      <c r="M806">
        <v>60982</v>
      </c>
      <c r="N806">
        <v>1</v>
      </c>
      <c r="O806">
        <v>0</v>
      </c>
      <c r="P806">
        <v>9.92</v>
      </c>
    </row>
    <row r="807" spans="1:16" ht="14.4" customHeight="1" x14ac:dyDescent="0.3">
      <c r="A807">
        <v>3057</v>
      </c>
      <c r="B807" t="s">
        <v>83</v>
      </c>
      <c r="C807" t="s">
        <v>111</v>
      </c>
      <c r="D807" t="s">
        <v>107</v>
      </c>
      <c r="E807" t="s">
        <v>100</v>
      </c>
      <c r="F807" t="s">
        <v>87</v>
      </c>
      <c r="G807" t="s">
        <v>112</v>
      </c>
      <c r="H807">
        <v>1956</v>
      </c>
      <c r="I807">
        <v>168</v>
      </c>
      <c r="J807">
        <v>16.8</v>
      </c>
      <c r="K807">
        <v>15</v>
      </c>
      <c r="L807">
        <v>2023</v>
      </c>
      <c r="M807">
        <v>63184</v>
      </c>
      <c r="N807">
        <v>1</v>
      </c>
      <c r="O807">
        <v>0</v>
      </c>
      <c r="P807">
        <v>9.9600000000000009</v>
      </c>
    </row>
    <row r="808" spans="1:16" ht="14.4" customHeight="1" x14ac:dyDescent="0.3">
      <c r="A808">
        <v>3139</v>
      </c>
      <c r="B808" t="s">
        <v>83</v>
      </c>
      <c r="C808" t="s">
        <v>111</v>
      </c>
      <c r="D808" t="s">
        <v>107</v>
      </c>
      <c r="E808" t="s">
        <v>100</v>
      </c>
      <c r="F808" t="s">
        <v>87</v>
      </c>
      <c r="G808" t="s">
        <v>112</v>
      </c>
      <c r="H808">
        <v>1956</v>
      </c>
      <c r="I808">
        <v>168</v>
      </c>
      <c r="J808">
        <v>16.8</v>
      </c>
      <c r="K808">
        <v>15</v>
      </c>
      <c r="L808">
        <v>2023</v>
      </c>
      <c r="M808">
        <v>66998</v>
      </c>
      <c r="N808">
        <v>1</v>
      </c>
      <c r="O808">
        <v>0</v>
      </c>
      <c r="P808">
        <v>10</v>
      </c>
    </row>
    <row r="809" spans="1:16" ht="14.4" customHeight="1" x14ac:dyDescent="0.3">
      <c r="A809">
        <v>3053</v>
      </c>
      <c r="B809" t="s">
        <v>83</v>
      </c>
      <c r="C809" t="s">
        <v>111</v>
      </c>
      <c r="D809" t="s">
        <v>107</v>
      </c>
      <c r="E809" t="s">
        <v>100</v>
      </c>
      <c r="F809" t="s">
        <v>87</v>
      </c>
      <c r="G809" t="s">
        <v>112</v>
      </c>
      <c r="H809">
        <v>1956</v>
      </c>
      <c r="I809">
        <v>168</v>
      </c>
      <c r="J809">
        <v>16.8</v>
      </c>
      <c r="K809">
        <v>15</v>
      </c>
      <c r="L809">
        <v>2023</v>
      </c>
      <c r="M809">
        <v>50890</v>
      </c>
      <c r="N809">
        <v>2</v>
      </c>
      <c r="O809">
        <v>0</v>
      </c>
      <c r="P809">
        <v>10.01</v>
      </c>
    </row>
    <row r="810" spans="1:16" ht="14.4" customHeight="1" x14ac:dyDescent="0.3">
      <c r="A810">
        <v>3156</v>
      </c>
      <c r="B810" t="s">
        <v>83</v>
      </c>
      <c r="C810" t="s">
        <v>111</v>
      </c>
      <c r="D810" t="s">
        <v>107</v>
      </c>
      <c r="E810" t="s">
        <v>100</v>
      </c>
      <c r="F810" t="s">
        <v>87</v>
      </c>
      <c r="G810" t="s">
        <v>112</v>
      </c>
      <c r="H810">
        <v>1956</v>
      </c>
      <c r="I810">
        <v>168</v>
      </c>
      <c r="J810">
        <v>16.8</v>
      </c>
      <c r="K810">
        <v>15</v>
      </c>
      <c r="L810">
        <v>2023</v>
      </c>
      <c r="M810">
        <v>61236</v>
      </c>
      <c r="N810">
        <v>1</v>
      </c>
      <c r="O810">
        <v>0</v>
      </c>
      <c r="P810">
        <v>10.06</v>
      </c>
    </row>
    <row r="811" spans="1:16" ht="14.4" customHeight="1" x14ac:dyDescent="0.3">
      <c r="A811">
        <v>3089</v>
      </c>
      <c r="B811" t="s">
        <v>83</v>
      </c>
      <c r="C811" t="s">
        <v>111</v>
      </c>
      <c r="D811" t="s">
        <v>107</v>
      </c>
      <c r="E811" t="s">
        <v>100</v>
      </c>
      <c r="F811" t="s">
        <v>87</v>
      </c>
      <c r="G811" t="s">
        <v>112</v>
      </c>
      <c r="H811">
        <v>1956</v>
      </c>
      <c r="I811">
        <v>168</v>
      </c>
      <c r="J811">
        <v>16.8</v>
      </c>
      <c r="K811">
        <v>15</v>
      </c>
      <c r="L811">
        <v>2023</v>
      </c>
      <c r="M811">
        <v>64140</v>
      </c>
      <c r="N811">
        <v>1</v>
      </c>
      <c r="O811">
        <v>0</v>
      </c>
      <c r="P811">
        <v>10.14</v>
      </c>
    </row>
    <row r="812" spans="1:16" ht="14.4" customHeight="1" x14ac:dyDescent="0.3">
      <c r="A812">
        <v>3060</v>
      </c>
      <c r="B812" t="s">
        <v>83</v>
      </c>
      <c r="C812" t="s">
        <v>111</v>
      </c>
      <c r="D812" t="s">
        <v>107</v>
      </c>
      <c r="E812" t="s">
        <v>100</v>
      </c>
      <c r="F812" t="s">
        <v>87</v>
      </c>
      <c r="G812" t="s">
        <v>112</v>
      </c>
      <c r="H812">
        <v>1956</v>
      </c>
      <c r="I812">
        <v>168</v>
      </c>
      <c r="J812">
        <v>16.8</v>
      </c>
      <c r="K812">
        <v>15</v>
      </c>
      <c r="L812">
        <v>2023</v>
      </c>
      <c r="M812">
        <v>67081</v>
      </c>
      <c r="N812">
        <v>1</v>
      </c>
      <c r="O812">
        <v>0</v>
      </c>
      <c r="P812">
        <v>10.26</v>
      </c>
    </row>
    <row r="813" spans="1:16" ht="14.4" customHeight="1" x14ac:dyDescent="0.3">
      <c r="A813">
        <v>3104</v>
      </c>
      <c r="B813" t="s">
        <v>83</v>
      </c>
      <c r="C813" t="s">
        <v>111</v>
      </c>
      <c r="D813" t="s">
        <v>107</v>
      </c>
      <c r="E813" t="s">
        <v>100</v>
      </c>
      <c r="F813" t="s">
        <v>87</v>
      </c>
      <c r="G813" t="s">
        <v>112</v>
      </c>
      <c r="H813">
        <v>1956</v>
      </c>
      <c r="I813">
        <v>168</v>
      </c>
      <c r="J813">
        <v>16.8</v>
      </c>
      <c r="K813">
        <v>15</v>
      </c>
      <c r="L813">
        <v>2023</v>
      </c>
      <c r="M813">
        <v>30418</v>
      </c>
      <c r="N813">
        <v>2</v>
      </c>
      <c r="O813">
        <v>0</v>
      </c>
      <c r="P813">
        <v>10.26</v>
      </c>
    </row>
    <row r="814" spans="1:16" ht="14.4" customHeight="1" x14ac:dyDescent="0.3">
      <c r="A814">
        <v>3067</v>
      </c>
      <c r="B814" t="s">
        <v>83</v>
      </c>
      <c r="C814" t="s">
        <v>111</v>
      </c>
      <c r="D814" t="s">
        <v>107</v>
      </c>
      <c r="E814" t="s">
        <v>100</v>
      </c>
      <c r="F814" t="s">
        <v>87</v>
      </c>
      <c r="G814" t="s">
        <v>112</v>
      </c>
      <c r="H814">
        <v>1956</v>
      </c>
      <c r="I814">
        <v>168</v>
      </c>
      <c r="J814">
        <v>16.8</v>
      </c>
      <c r="K814">
        <v>15</v>
      </c>
      <c r="L814">
        <v>2023</v>
      </c>
      <c r="M814">
        <v>48731</v>
      </c>
      <c r="N814">
        <v>2</v>
      </c>
      <c r="O814">
        <v>0</v>
      </c>
      <c r="P814">
        <v>10.27</v>
      </c>
    </row>
    <row r="815" spans="1:16" ht="14.4" customHeight="1" x14ac:dyDescent="0.3">
      <c r="A815">
        <v>3142</v>
      </c>
      <c r="B815" t="s">
        <v>83</v>
      </c>
      <c r="C815" t="s">
        <v>111</v>
      </c>
      <c r="D815" t="s">
        <v>107</v>
      </c>
      <c r="E815" t="s">
        <v>100</v>
      </c>
      <c r="F815" t="s">
        <v>87</v>
      </c>
      <c r="G815" t="s">
        <v>112</v>
      </c>
      <c r="H815">
        <v>1956</v>
      </c>
      <c r="I815">
        <v>168</v>
      </c>
      <c r="J815">
        <v>16.8</v>
      </c>
      <c r="K815">
        <v>15</v>
      </c>
      <c r="L815">
        <v>2023</v>
      </c>
      <c r="M815">
        <v>45508</v>
      </c>
      <c r="N815">
        <v>2</v>
      </c>
      <c r="O815">
        <v>0</v>
      </c>
      <c r="P815">
        <v>10.28</v>
      </c>
    </row>
    <row r="816" spans="1:16" ht="14.4" customHeight="1" x14ac:dyDescent="0.3">
      <c r="A816">
        <v>3085</v>
      </c>
      <c r="B816" t="s">
        <v>83</v>
      </c>
      <c r="C816" t="s">
        <v>111</v>
      </c>
      <c r="D816" t="s">
        <v>107</v>
      </c>
      <c r="E816" t="s">
        <v>100</v>
      </c>
      <c r="F816" t="s">
        <v>87</v>
      </c>
      <c r="G816" t="s">
        <v>112</v>
      </c>
      <c r="H816">
        <v>1956</v>
      </c>
      <c r="I816">
        <v>168</v>
      </c>
      <c r="J816">
        <v>16.8</v>
      </c>
      <c r="K816">
        <v>15</v>
      </c>
      <c r="L816">
        <v>2023</v>
      </c>
      <c r="M816">
        <v>56770</v>
      </c>
      <c r="N816">
        <v>1</v>
      </c>
      <c r="O816">
        <v>0</v>
      </c>
      <c r="P816">
        <v>10.33</v>
      </c>
    </row>
    <row r="817" spans="1:16" ht="14.4" customHeight="1" x14ac:dyDescent="0.3">
      <c r="A817">
        <v>3165</v>
      </c>
      <c r="B817" t="s">
        <v>83</v>
      </c>
      <c r="C817" t="s">
        <v>111</v>
      </c>
      <c r="D817" t="s">
        <v>107</v>
      </c>
      <c r="E817" t="s">
        <v>100</v>
      </c>
      <c r="F817" t="s">
        <v>87</v>
      </c>
      <c r="G817" t="s">
        <v>112</v>
      </c>
      <c r="H817">
        <v>1956</v>
      </c>
      <c r="I817">
        <v>168</v>
      </c>
      <c r="J817">
        <v>16.8</v>
      </c>
      <c r="K817">
        <v>15</v>
      </c>
      <c r="L817">
        <v>2023</v>
      </c>
      <c r="M817">
        <v>62220</v>
      </c>
      <c r="N817">
        <v>1</v>
      </c>
      <c r="O817">
        <v>0</v>
      </c>
      <c r="P817">
        <v>10.36</v>
      </c>
    </row>
    <row r="818" spans="1:16" ht="14.4" customHeight="1" x14ac:dyDescent="0.3">
      <c r="A818">
        <v>3081</v>
      </c>
      <c r="B818" t="s">
        <v>83</v>
      </c>
      <c r="C818" t="s">
        <v>111</v>
      </c>
      <c r="D818" t="s">
        <v>107</v>
      </c>
      <c r="E818" t="s">
        <v>100</v>
      </c>
      <c r="F818" t="s">
        <v>87</v>
      </c>
      <c r="G818" t="s">
        <v>112</v>
      </c>
      <c r="H818">
        <v>1956</v>
      </c>
      <c r="I818">
        <v>168</v>
      </c>
      <c r="J818">
        <v>16.8</v>
      </c>
      <c r="K818">
        <v>15</v>
      </c>
      <c r="L818">
        <v>2023</v>
      </c>
      <c r="M818">
        <v>39208</v>
      </c>
      <c r="N818">
        <v>2</v>
      </c>
      <c r="O818">
        <v>0</v>
      </c>
      <c r="P818">
        <v>10.37</v>
      </c>
    </row>
    <row r="819" spans="1:16" ht="14.4" customHeight="1" x14ac:dyDescent="0.3">
      <c r="A819">
        <v>3001</v>
      </c>
      <c r="B819" t="s">
        <v>83</v>
      </c>
      <c r="C819" t="s">
        <v>111</v>
      </c>
      <c r="D819" t="s">
        <v>107</v>
      </c>
      <c r="E819" t="s">
        <v>100</v>
      </c>
      <c r="F819" t="s">
        <v>87</v>
      </c>
      <c r="G819" t="s">
        <v>112</v>
      </c>
      <c r="H819">
        <v>1956</v>
      </c>
      <c r="I819">
        <v>168</v>
      </c>
      <c r="J819">
        <v>16.8</v>
      </c>
      <c r="K819">
        <v>15</v>
      </c>
      <c r="L819">
        <v>2023</v>
      </c>
      <c r="M819">
        <v>63475</v>
      </c>
      <c r="N819">
        <v>1</v>
      </c>
      <c r="O819">
        <v>0</v>
      </c>
      <c r="P819">
        <v>10.44</v>
      </c>
    </row>
    <row r="820" spans="1:16" ht="14.4" customHeight="1" x14ac:dyDescent="0.3">
      <c r="A820">
        <v>3015</v>
      </c>
      <c r="B820" t="s">
        <v>83</v>
      </c>
      <c r="C820" t="s">
        <v>111</v>
      </c>
      <c r="D820" t="s">
        <v>107</v>
      </c>
      <c r="E820" t="s">
        <v>100</v>
      </c>
      <c r="F820" t="s">
        <v>87</v>
      </c>
      <c r="G820" t="s">
        <v>112</v>
      </c>
      <c r="H820">
        <v>1956</v>
      </c>
      <c r="I820">
        <v>168</v>
      </c>
      <c r="J820">
        <v>16.8</v>
      </c>
      <c r="K820">
        <v>15</v>
      </c>
      <c r="L820">
        <v>2023</v>
      </c>
      <c r="M820">
        <v>33414</v>
      </c>
      <c r="N820">
        <v>1</v>
      </c>
      <c r="O820">
        <v>0</v>
      </c>
      <c r="P820">
        <v>10.45</v>
      </c>
    </row>
    <row r="821" spans="1:16" ht="14.4" customHeight="1" x14ac:dyDescent="0.3">
      <c r="A821">
        <v>3096</v>
      </c>
      <c r="B821" t="s">
        <v>83</v>
      </c>
      <c r="C821" t="s">
        <v>111</v>
      </c>
      <c r="D821" t="s">
        <v>107</v>
      </c>
      <c r="E821" t="s">
        <v>100</v>
      </c>
      <c r="F821" t="s">
        <v>87</v>
      </c>
      <c r="G821" t="s">
        <v>112</v>
      </c>
      <c r="H821">
        <v>1956</v>
      </c>
      <c r="I821">
        <v>168</v>
      </c>
      <c r="J821">
        <v>16.8</v>
      </c>
      <c r="K821">
        <v>15</v>
      </c>
      <c r="L821">
        <v>2023</v>
      </c>
      <c r="M821">
        <v>29723</v>
      </c>
      <c r="N821">
        <v>1</v>
      </c>
      <c r="O821">
        <v>0</v>
      </c>
      <c r="P821">
        <v>10.48</v>
      </c>
    </row>
    <row r="822" spans="1:16" ht="14.4" customHeight="1" x14ac:dyDescent="0.3">
      <c r="A822">
        <v>3003</v>
      </c>
      <c r="B822" t="s">
        <v>83</v>
      </c>
      <c r="C822" t="s">
        <v>111</v>
      </c>
      <c r="D822" t="s">
        <v>107</v>
      </c>
      <c r="E822" t="s">
        <v>100</v>
      </c>
      <c r="F822" t="s">
        <v>87</v>
      </c>
      <c r="G822" t="s">
        <v>112</v>
      </c>
      <c r="H822">
        <v>1956</v>
      </c>
      <c r="I822">
        <v>168</v>
      </c>
      <c r="J822">
        <v>16.8</v>
      </c>
      <c r="K822">
        <v>15</v>
      </c>
      <c r="L822">
        <v>2023</v>
      </c>
      <c r="M822">
        <v>68928</v>
      </c>
      <c r="N822">
        <v>1</v>
      </c>
      <c r="O822">
        <v>0</v>
      </c>
      <c r="P822">
        <v>10.51</v>
      </c>
    </row>
    <row r="823" spans="1:16" ht="14.4" customHeight="1" x14ac:dyDescent="0.3">
      <c r="A823">
        <v>3073</v>
      </c>
      <c r="B823" t="s">
        <v>83</v>
      </c>
      <c r="C823" t="s">
        <v>111</v>
      </c>
      <c r="D823" t="s">
        <v>107</v>
      </c>
      <c r="E823" t="s">
        <v>100</v>
      </c>
      <c r="F823" t="s">
        <v>87</v>
      </c>
      <c r="G823" t="s">
        <v>112</v>
      </c>
      <c r="H823">
        <v>1956</v>
      </c>
      <c r="I823">
        <v>168</v>
      </c>
      <c r="J823">
        <v>16.8</v>
      </c>
      <c r="K823">
        <v>15</v>
      </c>
      <c r="L823">
        <v>2023</v>
      </c>
      <c r="M823">
        <v>54715</v>
      </c>
      <c r="N823">
        <v>1</v>
      </c>
      <c r="O823">
        <v>0</v>
      </c>
      <c r="P823">
        <v>10.57</v>
      </c>
    </row>
    <row r="824" spans="1:16" ht="14.4" customHeight="1" x14ac:dyDescent="0.3">
      <c r="A824">
        <v>3127</v>
      </c>
      <c r="B824" t="s">
        <v>83</v>
      </c>
      <c r="C824" t="s">
        <v>111</v>
      </c>
      <c r="D824" t="s">
        <v>107</v>
      </c>
      <c r="E824" t="s">
        <v>100</v>
      </c>
      <c r="F824" t="s">
        <v>87</v>
      </c>
      <c r="G824" t="s">
        <v>112</v>
      </c>
      <c r="H824">
        <v>1956</v>
      </c>
      <c r="I824">
        <v>168</v>
      </c>
      <c r="J824">
        <v>16.8</v>
      </c>
      <c r="K824">
        <v>15</v>
      </c>
      <c r="L824">
        <v>2023</v>
      </c>
      <c r="M824">
        <v>55959</v>
      </c>
      <c r="N824">
        <v>1</v>
      </c>
      <c r="O824">
        <v>0</v>
      </c>
      <c r="P824">
        <v>10.57</v>
      </c>
    </row>
    <row r="825" spans="1:16" ht="14.4" customHeight="1" x14ac:dyDescent="0.3">
      <c r="A825">
        <v>3035</v>
      </c>
      <c r="B825" t="s">
        <v>83</v>
      </c>
      <c r="C825" t="s">
        <v>111</v>
      </c>
      <c r="D825" t="s">
        <v>107</v>
      </c>
      <c r="E825" t="s">
        <v>100</v>
      </c>
      <c r="F825" t="s">
        <v>87</v>
      </c>
      <c r="G825" t="s">
        <v>112</v>
      </c>
      <c r="H825">
        <v>1956</v>
      </c>
      <c r="I825">
        <v>168</v>
      </c>
      <c r="J825">
        <v>16.8</v>
      </c>
      <c r="K825">
        <v>15</v>
      </c>
      <c r="L825">
        <v>2023</v>
      </c>
      <c r="M825">
        <v>63368</v>
      </c>
      <c r="N825">
        <v>1</v>
      </c>
      <c r="O825">
        <v>0</v>
      </c>
      <c r="P825">
        <v>10.6</v>
      </c>
    </row>
    <row r="826" spans="1:16" ht="14.4" customHeight="1" x14ac:dyDescent="0.3">
      <c r="A826">
        <v>3014</v>
      </c>
      <c r="B826" t="s">
        <v>83</v>
      </c>
      <c r="C826" t="s">
        <v>111</v>
      </c>
      <c r="D826" t="s">
        <v>107</v>
      </c>
      <c r="E826" t="s">
        <v>100</v>
      </c>
      <c r="F826" t="s">
        <v>87</v>
      </c>
      <c r="G826" t="s">
        <v>112</v>
      </c>
      <c r="H826">
        <v>1956</v>
      </c>
      <c r="I826">
        <v>168</v>
      </c>
      <c r="J826">
        <v>16.8</v>
      </c>
      <c r="K826">
        <v>15</v>
      </c>
      <c r="L826">
        <v>2023</v>
      </c>
      <c r="M826">
        <v>29124</v>
      </c>
      <c r="N826">
        <v>1</v>
      </c>
      <c r="O826">
        <v>0</v>
      </c>
      <c r="P826">
        <v>10.61</v>
      </c>
    </row>
    <row r="827" spans="1:16" ht="14.4" customHeight="1" x14ac:dyDescent="0.3">
      <c r="A827">
        <v>3092</v>
      </c>
      <c r="B827" t="s">
        <v>83</v>
      </c>
      <c r="C827" t="s">
        <v>111</v>
      </c>
      <c r="D827" t="s">
        <v>107</v>
      </c>
      <c r="E827" t="s">
        <v>100</v>
      </c>
      <c r="F827" t="s">
        <v>87</v>
      </c>
      <c r="G827" t="s">
        <v>112</v>
      </c>
      <c r="H827">
        <v>1956</v>
      </c>
      <c r="I827">
        <v>168</v>
      </c>
      <c r="J827">
        <v>16.8</v>
      </c>
      <c r="K827">
        <v>15</v>
      </c>
      <c r="L827">
        <v>2023</v>
      </c>
      <c r="M827">
        <v>55148</v>
      </c>
      <c r="N827">
        <v>1</v>
      </c>
      <c r="O827">
        <v>0</v>
      </c>
      <c r="P827">
        <v>10.67</v>
      </c>
    </row>
    <row r="828" spans="1:16" ht="14.4" customHeight="1" x14ac:dyDescent="0.3">
      <c r="A828">
        <v>3002</v>
      </c>
      <c r="B828" t="s">
        <v>83</v>
      </c>
      <c r="C828" t="s">
        <v>111</v>
      </c>
      <c r="D828" t="s">
        <v>107</v>
      </c>
      <c r="E828" t="s">
        <v>100</v>
      </c>
      <c r="F828" t="s">
        <v>87</v>
      </c>
      <c r="G828" t="s">
        <v>112</v>
      </c>
      <c r="H828">
        <v>1956</v>
      </c>
      <c r="I828">
        <v>168</v>
      </c>
      <c r="J828">
        <v>16.8</v>
      </c>
      <c r="K828">
        <v>15</v>
      </c>
      <c r="L828">
        <v>2023</v>
      </c>
      <c r="M828">
        <v>41531</v>
      </c>
      <c r="N828">
        <v>1</v>
      </c>
      <c r="O828">
        <v>0</v>
      </c>
      <c r="P828">
        <v>10.68</v>
      </c>
    </row>
    <row r="829" spans="1:16" ht="14.4" customHeight="1" x14ac:dyDescent="0.3">
      <c r="A829">
        <v>3116</v>
      </c>
      <c r="B829" t="s">
        <v>83</v>
      </c>
      <c r="C829" t="s">
        <v>111</v>
      </c>
      <c r="D829" t="s">
        <v>107</v>
      </c>
      <c r="E829" t="s">
        <v>100</v>
      </c>
      <c r="F829" t="s">
        <v>87</v>
      </c>
      <c r="G829" t="s">
        <v>112</v>
      </c>
      <c r="H829">
        <v>1956</v>
      </c>
      <c r="I829">
        <v>168</v>
      </c>
      <c r="J829">
        <v>16.8</v>
      </c>
      <c r="K829">
        <v>15</v>
      </c>
      <c r="L829">
        <v>2023</v>
      </c>
      <c r="M829">
        <v>32918</v>
      </c>
      <c r="N829">
        <v>1</v>
      </c>
      <c r="O829">
        <v>0</v>
      </c>
      <c r="P829">
        <v>10.7</v>
      </c>
    </row>
    <row r="830" spans="1:16" ht="14.4" customHeight="1" x14ac:dyDescent="0.3">
      <c r="A830">
        <v>3124</v>
      </c>
      <c r="B830" t="s">
        <v>83</v>
      </c>
      <c r="C830" t="s">
        <v>111</v>
      </c>
      <c r="D830" t="s">
        <v>107</v>
      </c>
      <c r="E830" t="s">
        <v>100</v>
      </c>
      <c r="F830" t="s">
        <v>87</v>
      </c>
      <c r="G830" t="s">
        <v>112</v>
      </c>
      <c r="H830">
        <v>1956</v>
      </c>
      <c r="I830">
        <v>168</v>
      </c>
      <c r="J830">
        <v>16.8</v>
      </c>
      <c r="K830">
        <v>15</v>
      </c>
      <c r="L830">
        <v>2023</v>
      </c>
      <c r="M830">
        <v>51654</v>
      </c>
      <c r="N830">
        <v>1</v>
      </c>
      <c r="O830">
        <v>0</v>
      </c>
      <c r="P830">
        <v>10.73</v>
      </c>
    </row>
    <row r="831" spans="1:16" ht="14.4" customHeight="1" x14ac:dyDescent="0.3">
      <c r="A831">
        <v>3005</v>
      </c>
      <c r="B831" t="s">
        <v>83</v>
      </c>
      <c r="C831" t="s">
        <v>111</v>
      </c>
      <c r="D831" t="s">
        <v>107</v>
      </c>
      <c r="E831" t="s">
        <v>100</v>
      </c>
      <c r="F831" t="s">
        <v>87</v>
      </c>
      <c r="G831" t="s">
        <v>112</v>
      </c>
      <c r="H831">
        <v>1956</v>
      </c>
      <c r="I831">
        <v>168</v>
      </c>
      <c r="J831">
        <v>16.8</v>
      </c>
      <c r="K831">
        <v>15</v>
      </c>
      <c r="L831">
        <v>2023</v>
      </c>
      <c r="M831">
        <v>41751</v>
      </c>
      <c r="N831">
        <v>1</v>
      </c>
      <c r="O831">
        <v>0</v>
      </c>
      <c r="P831">
        <v>10.75</v>
      </c>
    </row>
    <row r="832" spans="1:16" ht="14.4" customHeight="1" x14ac:dyDescent="0.3">
      <c r="A832">
        <v>3036</v>
      </c>
      <c r="B832" t="s">
        <v>83</v>
      </c>
      <c r="C832" t="s">
        <v>111</v>
      </c>
      <c r="D832" t="s">
        <v>107</v>
      </c>
      <c r="E832" t="s">
        <v>100</v>
      </c>
      <c r="F832" t="s">
        <v>87</v>
      </c>
      <c r="G832" t="s">
        <v>112</v>
      </c>
      <c r="H832">
        <v>1956</v>
      </c>
      <c r="I832">
        <v>168</v>
      </c>
      <c r="J832">
        <v>16.8</v>
      </c>
      <c r="K832">
        <v>15</v>
      </c>
      <c r="L832">
        <v>2023</v>
      </c>
      <c r="M832">
        <v>30763</v>
      </c>
      <c r="N832">
        <v>1</v>
      </c>
      <c r="O832">
        <v>0</v>
      </c>
      <c r="P832">
        <v>10.86</v>
      </c>
    </row>
    <row r="833" spans="1:16" ht="14.4" customHeight="1" x14ac:dyDescent="0.3">
      <c r="A833">
        <v>3006</v>
      </c>
      <c r="B833" t="s">
        <v>83</v>
      </c>
      <c r="C833" t="s">
        <v>111</v>
      </c>
      <c r="D833" t="s">
        <v>107</v>
      </c>
      <c r="E833" t="s">
        <v>100</v>
      </c>
      <c r="F833" t="s">
        <v>87</v>
      </c>
      <c r="G833" t="s">
        <v>112</v>
      </c>
      <c r="H833">
        <v>1956</v>
      </c>
      <c r="I833">
        <v>168</v>
      </c>
      <c r="J833">
        <v>16.8</v>
      </c>
      <c r="K833">
        <v>15</v>
      </c>
      <c r="L833">
        <v>2023</v>
      </c>
      <c r="M833">
        <v>38556</v>
      </c>
      <c r="N833">
        <v>1</v>
      </c>
      <c r="O833">
        <v>0</v>
      </c>
      <c r="P833">
        <v>10.99</v>
      </c>
    </row>
    <row r="834" spans="1:16" ht="14.4" customHeight="1" x14ac:dyDescent="0.3">
      <c r="A834">
        <v>3300</v>
      </c>
      <c r="B834" t="s">
        <v>83</v>
      </c>
      <c r="C834" t="s">
        <v>111</v>
      </c>
      <c r="D834" t="s">
        <v>113</v>
      </c>
      <c r="E834" t="s">
        <v>100</v>
      </c>
      <c r="F834" t="s">
        <v>91</v>
      </c>
      <c r="G834" t="s">
        <v>112</v>
      </c>
      <c r="H834">
        <v>1956</v>
      </c>
      <c r="I834">
        <v>168</v>
      </c>
      <c r="J834">
        <v>14.6</v>
      </c>
      <c r="K834">
        <v>24</v>
      </c>
      <c r="L834">
        <v>2024</v>
      </c>
      <c r="M834">
        <v>47342</v>
      </c>
      <c r="N834">
        <v>1</v>
      </c>
      <c r="O834">
        <v>1</v>
      </c>
      <c r="P834">
        <v>17.72</v>
      </c>
    </row>
    <row r="835" spans="1:16" ht="14.4" customHeight="1" x14ac:dyDescent="0.3">
      <c r="A835">
        <v>3315</v>
      </c>
      <c r="B835" t="s">
        <v>83</v>
      </c>
      <c r="C835" t="s">
        <v>111</v>
      </c>
      <c r="D835" t="s">
        <v>113</v>
      </c>
      <c r="E835" t="s">
        <v>100</v>
      </c>
      <c r="F835" t="s">
        <v>91</v>
      </c>
      <c r="G835" t="s">
        <v>112</v>
      </c>
      <c r="H835">
        <v>1956</v>
      </c>
      <c r="I835">
        <v>168</v>
      </c>
      <c r="J835">
        <v>14.6</v>
      </c>
      <c r="K835">
        <v>24</v>
      </c>
      <c r="L835">
        <v>2024</v>
      </c>
      <c r="M835">
        <v>38247</v>
      </c>
      <c r="N835">
        <v>3</v>
      </c>
      <c r="O835">
        <v>0</v>
      </c>
      <c r="P835">
        <v>18.239999999999998</v>
      </c>
    </row>
    <row r="836" spans="1:16" ht="14.4" customHeight="1" x14ac:dyDescent="0.3">
      <c r="A836">
        <v>3259</v>
      </c>
      <c r="B836" t="s">
        <v>83</v>
      </c>
      <c r="C836" t="s">
        <v>111</v>
      </c>
      <c r="D836" t="s">
        <v>113</v>
      </c>
      <c r="E836" t="s">
        <v>100</v>
      </c>
      <c r="F836" t="s">
        <v>91</v>
      </c>
      <c r="G836" t="s">
        <v>112</v>
      </c>
      <c r="H836">
        <v>1956</v>
      </c>
      <c r="I836">
        <v>168</v>
      </c>
      <c r="J836">
        <v>14.6</v>
      </c>
      <c r="K836">
        <v>24</v>
      </c>
      <c r="L836">
        <v>2024</v>
      </c>
      <c r="M836">
        <v>37984</v>
      </c>
      <c r="N836">
        <v>2</v>
      </c>
      <c r="O836">
        <v>0</v>
      </c>
      <c r="P836">
        <v>18.37</v>
      </c>
    </row>
    <row r="837" spans="1:16" ht="14.4" customHeight="1" x14ac:dyDescent="0.3">
      <c r="A837">
        <v>3306</v>
      </c>
      <c r="B837" t="s">
        <v>83</v>
      </c>
      <c r="C837" t="s">
        <v>111</v>
      </c>
      <c r="D837" t="s">
        <v>113</v>
      </c>
      <c r="E837" t="s">
        <v>100</v>
      </c>
      <c r="F837" t="s">
        <v>91</v>
      </c>
      <c r="G837" t="s">
        <v>112</v>
      </c>
      <c r="H837">
        <v>1956</v>
      </c>
      <c r="I837">
        <v>168</v>
      </c>
      <c r="J837">
        <v>14.6</v>
      </c>
      <c r="K837">
        <v>24</v>
      </c>
      <c r="L837">
        <v>2024</v>
      </c>
      <c r="M837">
        <v>47884</v>
      </c>
      <c r="N837">
        <v>2</v>
      </c>
      <c r="O837">
        <v>0</v>
      </c>
      <c r="P837">
        <v>18.43</v>
      </c>
    </row>
    <row r="838" spans="1:16" ht="14.4" customHeight="1" x14ac:dyDescent="0.3">
      <c r="A838">
        <v>3297</v>
      </c>
      <c r="B838" t="s">
        <v>83</v>
      </c>
      <c r="C838" t="s">
        <v>111</v>
      </c>
      <c r="D838" t="s">
        <v>113</v>
      </c>
      <c r="E838" t="s">
        <v>100</v>
      </c>
      <c r="F838" t="s">
        <v>91</v>
      </c>
      <c r="G838" t="s">
        <v>112</v>
      </c>
      <c r="H838">
        <v>1956</v>
      </c>
      <c r="I838">
        <v>168</v>
      </c>
      <c r="J838">
        <v>14.6</v>
      </c>
      <c r="K838">
        <v>24</v>
      </c>
      <c r="L838">
        <v>2024</v>
      </c>
      <c r="M838">
        <v>49396</v>
      </c>
      <c r="N838">
        <v>1</v>
      </c>
      <c r="O838">
        <v>0</v>
      </c>
      <c r="P838">
        <v>18.489999999999998</v>
      </c>
    </row>
    <row r="839" spans="1:16" ht="14.4" customHeight="1" x14ac:dyDescent="0.3">
      <c r="A839">
        <v>3345</v>
      </c>
      <c r="B839" t="s">
        <v>83</v>
      </c>
      <c r="C839" t="s">
        <v>111</v>
      </c>
      <c r="D839" t="s">
        <v>113</v>
      </c>
      <c r="E839" t="s">
        <v>100</v>
      </c>
      <c r="F839" t="s">
        <v>91</v>
      </c>
      <c r="G839" t="s">
        <v>112</v>
      </c>
      <c r="H839">
        <v>1956</v>
      </c>
      <c r="I839">
        <v>168</v>
      </c>
      <c r="J839">
        <v>14.6</v>
      </c>
      <c r="K839">
        <v>24</v>
      </c>
      <c r="L839">
        <v>2024</v>
      </c>
      <c r="M839">
        <v>41387</v>
      </c>
      <c r="N839">
        <v>1</v>
      </c>
      <c r="O839">
        <v>1</v>
      </c>
      <c r="P839">
        <v>18.55</v>
      </c>
    </row>
    <row r="840" spans="1:16" ht="14.4" customHeight="1" x14ac:dyDescent="0.3">
      <c r="A840">
        <v>3397</v>
      </c>
      <c r="B840" t="s">
        <v>83</v>
      </c>
      <c r="C840" t="s">
        <v>111</v>
      </c>
      <c r="D840" t="s">
        <v>113</v>
      </c>
      <c r="E840" t="s">
        <v>100</v>
      </c>
      <c r="F840" t="s">
        <v>91</v>
      </c>
      <c r="G840" t="s">
        <v>112</v>
      </c>
      <c r="H840">
        <v>1956</v>
      </c>
      <c r="I840">
        <v>168</v>
      </c>
      <c r="J840">
        <v>14.6</v>
      </c>
      <c r="K840">
        <v>24</v>
      </c>
      <c r="L840">
        <v>2024</v>
      </c>
      <c r="M840">
        <v>42320</v>
      </c>
      <c r="N840">
        <v>1</v>
      </c>
      <c r="O840">
        <v>0</v>
      </c>
      <c r="P840">
        <v>18.809999999999999</v>
      </c>
    </row>
    <row r="841" spans="1:16" ht="14.4" customHeight="1" x14ac:dyDescent="0.3">
      <c r="A841">
        <v>3266</v>
      </c>
      <c r="B841" t="s">
        <v>83</v>
      </c>
      <c r="C841" t="s">
        <v>111</v>
      </c>
      <c r="D841" t="s">
        <v>113</v>
      </c>
      <c r="E841" t="s">
        <v>100</v>
      </c>
      <c r="F841" t="s">
        <v>91</v>
      </c>
      <c r="G841" t="s">
        <v>112</v>
      </c>
      <c r="H841">
        <v>1956</v>
      </c>
      <c r="I841">
        <v>168</v>
      </c>
      <c r="J841">
        <v>14.6</v>
      </c>
      <c r="K841">
        <v>24</v>
      </c>
      <c r="L841">
        <v>2024</v>
      </c>
      <c r="M841">
        <v>46403</v>
      </c>
      <c r="N841">
        <v>1</v>
      </c>
      <c r="O841">
        <v>0</v>
      </c>
      <c r="P841">
        <v>18.82</v>
      </c>
    </row>
    <row r="842" spans="1:16" ht="14.4" customHeight="1" x14ac:dyDescent="0.3">
      <c r="A842">
        <v>3356</v>
      </c>
      <c r="B842" t="s">
        <v>83</v>
      </c>
      <c r="C842" t="s">
        <v>111</v>
      </c>
      <c r="D842" t="s">
        <v>113</v>
      </c>
      <c r="E842" t="s">
        <v>100</v>
      </c>
      <c r="F842" t="s">
        <v>91</v>
      </c>
      <c r="G842" t="s">
        <v>112</v>
      </c>
      <c r="H842">
        <v>1956</v>
      </c>
      <c r="I842">
        <v>168</v>
      </c>
      <c r="J842">
        <v>14.6</v>
      </c>
      <c r="K842">
        <v>24</v>
      </c>
      <c r="L842">
        <v>2024</v>
      </c>
      <c r="M842">
        <v>32609</v>
      </c>
      <c r="N842">
        <v>2</v>
      </c>
      <c r="O842">
        <v>0</v>
      </c>
      <c r="P842">
        <v>18.84</v>
      </c>
    </row>
    <row r="843" spans="1:16" ht="14.4" customHeight="1" x14ac:dyDescent="0.3">
      <c r="A843">
        <v>3358</v>
      </c>
      <c r="B843" t="s">
        <v>83</v>
      </c>
      <c r="C843" t="s">
        <v>111</v>
      </c>
      <c r="D843" t="s">
        <v>113</v>
      </c>
      <c r="E843" t="s">
        <v>100</v>
      </c>
      <c r="F843" t="s">
        <v>91</v>
      </c>
      <c r="G843" t="s">
        <v>112</v>
      </c>
      <c r="H843">
        <v>1956</v>
      </c>
      <c r="I843">
        <v>168</v>
      </c>
      <c r="J843">
        <v>14.6</v>
      </c>
      <c r="K843">
        <v>24</v>
      </c>
      <c r="L843">
        <v>2024</v>
      </c>
      <c r="M843">
        <v>29372</v>
      </c>
      <c r="N843">
        <v>2</v>
      </c>
      <c r="O843">
        <v>0</v>
      </c>
      <c r="P843">
        <v>18.88</v>
      </c>
    </row>
    <row r="844" spans="1:16" ht="14.4" customHeight="1" x14ac:dyDescent="0.3">
      <c r="A844">
        <v>3318</v>
      </c>
      <c r="B844" t="s">
        <v>83</v>
      </c>
      <c r="C844" t="s">
        <v>111</v>
      </c>
      <c r="D844" t="s">
        <v>113</v>
      </c>
      <c r="E844" t="s">
        <v>100</v>
      </c>
      <c r="F844" t="s">
        <v>91</v>
      </c>
      <c r="G844" t="s">
        <v>112</v>
      </c>
      <c r="H844">
        <v>1956</v>
      </c>
      <c r="I844">
        <v>168</v>
      </c>
      <c r="J844">
        <v>14.6</v>
      </c>
      <c r="K844">
        <v>24</v>
      </c>
      <c r="L844">
        <v>2024</v>
      </c>
      <c r="M844">
        <v>30175</v>
      </c>
      <c r="N844">
        <v>2</v>
      </c>
      <c r="O844">
        <v>0</v>
      </c>
      <c r="P844">
        <v>18.940000000000001</v>
      </c>
    </row>
    <row r="845" spans="1:16" ht="14.4" customHeight="1" x14ac:dyDescent="0.3">
      <c r="A845">
        <v>3340</v>
      </c>
      <c r="B845" t="s">
        <v>83</v>
      </c>
      <c r="C845" t="s">
        <v>111</v>
      </c>
      <c r="D845" t="s">
        <v>113</v>
      </c>
      <c r="E845" t="s">
        <v>100</v>
      </c>
      <c r="F845" t="s">
        <v>91</v>
      </c>
      <c r="G845" t="s">
        <v>112</v>
      </c>
      <c r="H845">
        <v>1956</v>
      </c>
      <c r="I845">
        <v>168</v>
      </c>
      <c r="J845">
        <v>14.6</v>
      </c>
      <c r="K845">
        <v>24</v>
      </c>
      <c r="L845">
        <v>2024</v>
      </c>
      <c r="M845">
        <v>29735</v>
      </c>
      <c r="N845">
        <v>1</v>
      </c>
      <c r="O845">
        <v>0</v>
      </c>
      <c r="P845">
        <v>18.940000000000001</v>
      </c>
    </row>
    <row r="846" spans="1:16" ht="14.4" customHeight="1" x14ac:dyDescent="0.3">
      <c r="A846">
        <v>3323</v>
      </c>
      <c r="B846" t="s">
        <v>83</v>
      </c>
      <c r="C846" t="s">
        <v>111</v>
      </c>
      <c r="D846" t="s">
        <v>113</v>
      </c>
      <c r="E846" t="s">
        <v>100</v>
      </c>
      <c r="F846" t="s">
        <v>91</v>
      </c>
      <c r="G846" t="s">
        <v>112</v>
      </c>
      <c r="H846">
        <v>1956</v>
      </c>
      <c r="I846">
        <v>168</v>
      </c>
      <c r="J846">
        <v>14.6</v>
      </c>
      <c r="K846">
        <v>24</v>
      </c>
      <c r="L846">
        <v>2024</v>
      </c>
      <c r="M846">
        <v>43323</v>
      </c>
      <c r="N846">
        <v>1</v>
      </c>
      <c r="O846">
        <v>0</v>
      </c>
      <c r="P846">
        <v>18.98</v>
      </c>
    </row>
    <row r="847" spans="1:16" ht="14.4" customHeight="1" x14ac:dyDescent="0.3">
      <c r="A847">
        <v>3396</v>
      </c>
      <c r="B847" t="s">
        <v>83</v>
      </c>
      <c r="C847" t="s">
        <v>111</v>
      </c>
      <c r="D847" t="s">
        <v>113</v>
      </c>
      <c r="E847" t="s">
        <v>100</v>
      </c>
      <c r="F847" t="s">
        <v>91</v>
      </c>
      <c r="G847" t="s">
        <v>112</v>
      </c>
      <c r="H847">
        <v>1956</v>
      </c>
      <c r="I847">
        <v>168</v>
      </c>
      <c r="J847">
        <v>14.6</v>
      </c>
      <c r="K847">
        <v>24</v>
      </c>
      <c r="L847">
        <v>2024</v>
      </c>
      <c r="M847">
        <v>27546</v>
      </c>
      <c r="N847">
        <v>1</v>
      </c>
      <c r="O847">
        <v>0</v>
      </c>
      <c r="P847">
        <v>19.11</v>
      </c>
    </row>
    <row r="848" spans="1:16" ht="14.4" customHeight="1" x14ac:dyDescent="0.3">
      <c r="A848">
        <v>3363</v>
      </c>
      <c r="B848" t="s">
        <v>83</v>
      </c>
      <c r="C848" t="s">
        <v>111</v>
      </c>
      <c r="D848" t="s">
        <v>113</v>
      </c>
      <c r="E848" t="s">
        <v>100</v>
      </c>
      <c r="F848" t="s">
        <v>91</v>
      </c>
      <c r="G848" t="s">
        <v>112</v>
      </c>
      <c r="H848">
        <v>1956</v>
      </c>
      <c r="I848">
        <v>168</v>
      </c>
      <c r="J848">
        <v>14.6</v>
      </c>
      <c r="K848">
        <v>24</v>
      </c>
      <c r="L848">
        <v>2024</v>
      </c>
      <c r="M848">
        <v>39798</v>
      </c>
      <c r="N848">
        <v>1</v>
      </c>
      <c r="O848">
        <v>0</v>
      </c>
      <c r="P848">
        <v>19.14</v>
      </c>
    </row>
    <row r="849" spans="1:16" ht="14.4" customHeight="1" x14ac:dyDescent="0.3">
      <c r="A849">
        <v>3368</v>
      </c>
      <c r="B849" t="s">
        <v>83</v>
      </c>
      <c r="C849" t="s">
        <v>111</v>
      </c>
      <c r="D849" t="s">
        <v>113</v>
      </c>
      <c r="E849" t="s">
        <v>100</v>
      </c>
      <c r="F849" t="s">
        <v>91</v>
      </c>
      <c r="G849" t="s">
        <v>112</v>
      </c>
      <c r="H849">
        <v>1956</v>
      </c>
      <c r="I849">
        <v>168</v>
      </c>
      <c r="J849">
        <v>14.6</v>
      </c>
      <c r="K849">
        <v>24</v>
      </c>
      <c r="L849">
        <v>2024</v>
      </c>
      <c r="M849">
        <v>46694</v>
      </c>
      <c r="N849">
        <v>1</v>
      </c>
      <c r="O849">
        <v>0</v>
      </c>
      <c r="P849">
        <v>19.16</v>
      </c>
    </row>
    <row r="850" spans="1:16" ht="14.4" customHeight="1" x14ac:dyDescent="0.3">
      <c r="A850">
        <v>3386</v>
      </c>
      <c r="B850" t="s">
        <v>83</v>
      </c>
      <c r="C850" t="s">
        <v>111</v>
      </c>
      <c r="D850" t="s">
        <v>113</v>
      </c>
      <c r="E850" t="s">
        <v>100</v>
      </c>
      <c r="F850" t="s">
        <v>91</v>
      </c>
      <c r="G850" t="s">
        <v>112</v>
      </c>
      <c r="H850">
        <v>1956</v>
      </c>
      <c r="I850">
        <v>168</v>
      </c>
      <c r="J850">
        <v>14.6</v>
      </c>
      <c r="K850">
        <v>24</v>
      </c>
      <c r="L850">
        <v>2024</v>
      </c>
      <c r="M850">
        <v>46566</v>
      </c>
      <c r="N850">
        <v>1</v>
      </c>
      <c r="O850">
        <v>0</v>
      </c>
      <c r="P850">
        <v>19.16</v>
      </c>
    </row>
    <row r="851" spans="1:16" ht="14.4" customHeight="1" x14ac:dyDescent="0.3">
      <c r="A851">
        <v>3333</v>
      </c>
      <c r="B851" t="s">
        <v>83</v>
      </c>
      <c r="C851" t="s">
        <v>111</v>
      </c>
      <c r="D851" t="s">
        <v>113</v>
      </c>
      <c r="E851" t="s">
        <v>100</v>
      </c>
      <c r="F851" t="s">
        <v>91</v>
      </c>
      <c r="G851" t="s">
        <v>112</v>
      </c>
      <c r="H851">
        <v>1956</v>
      </c>
      <c r="I851">
        <v>168</v>
      </c>
      <c r="J851">
        <v>14.6</v>
      </c>
      <c r="K851">
        <v>24</v>
      </c>
      <c r="L851">
        <v>2024</v>
      </c>
      <c r="M851">
        <v>37892</v>
      </c>
      <c r="N851">
        <v>1</v>
      </c>
      <c r="O851">
        <v>0</v>
      </c>
      <c r="P851">
        <v>19.2</v>
      </c>
    </row>
    <row r="852" spans="1:16" ht="14.4" customHeight="1" x14ac:dyDescent="0.3">
      <c r="A852">
        <v>3385</v>
      </c>
      <c r="B852" t="s">
        <v>83</v>
      </c>
      <c r="C852" t="s">
        <v>111</v>
      </c>
      <c r="D852" t="s">
        <v>113</v>
      </c>
      <c r="E852" t="s">
        <v>100</v>
      </c>
      <c r="F852" t="s">
        <v>91</v>
      </c>
      <c r="G852" t="s">
        <v>112</v>
      </c>
      <c r="H852">
        <v>1956</v>
      </c>
      <c r="I852">
        <v>168</v>
      </c>
      <c r="J852">
        <v>14.6</v>
      </c>
      <c r="K852">
        <v>24</v>
      </c>
      <c r="L852">
        <v>2024</v>
      </c>
      <c r="M852">
        <v>22829</v>
      </c>
      <c r="N852">
        <v>1</v>
      </c>
      <c r="O852">
        <v>0</v>
      </c>
      <c r="P852">
        <v>19.420000000000002</v>
      </c>
    </row>
    <row r="853" spans="1:16" ht="14.4" customHeight="1" x14ac:dyDescent="0.3">
      <c r="A853">
        <v>3364</v>
      </c>
      <c r="B853" t="s">
        <v>83</v>
      </c>
      <c r="C853" t="s">
        <v>111</v>
      </c>
      <c r="D853" t="s">
        <v>113</v>
      </c>
      <c r="E853" t="s">
        <v>100</v>
      </c>
      <c r="F853" t="s">
        <v>91</v>
      </c>
      <c r="G853" t="s">
        <v>112</v>
      </c>
      <c r="H853">
        <v>1956</v>
      </c>
      <c r="I853">
        <v>168</v>
      </c>
      <c r="J853">
        <v>14.6</v>
      </c>
      <c r="K853">
        <v>24</v>
      </c>
      <c r="L853">
        <v>2024</v>
      </c>
      <c r="M853">
        <v>28386</v>
      </c>
      <c r="N853">
        <v>1</v>
      </c>
      <c r="O853">
        <v>0</v>
      </c>
      <c r="P853">
        <v>19.43</v>
      </c>
    </row>
    <row r="854" spans="1:16" ht="14.4" customHeight="1" x14ac:dyDescent="0.3">
      <c r="A854">
        <v>3286</v>
      </c>
      <c r="B854" t="s">
        <v>83</v>
      </c>
      <c r="C854" t="s">
        <v>111</v>
      </c>
      <c r="D854" t="s">
        <v>113</v>
      </c>
      <c r="E854" t="s">
        <v>100</v>
      </c>
      <c r="F854" t="s">
        <v>91</v>
      </c>
      <c r="G854" t="s">
        <v>112</v>
      </c>
      <c r="H854">
        <v>1956</v>
      </c>
      <c r="I854">
        <v>168</v>
      </c>
      <c r="J854">
        <v>14.6</v>
      </c>
      <c r="K854">
        <v>24</v>
      </c>
      <c r="L854">
        <v>2024</v>
      </c>
      <c r="M854">
        <v>35162</v>
      </c>
      <c r="N854">
        <v>1</v>
      </c>
      <c r="O854">
        <v>0</v>
      </c>
      <c r="P854">
        <v>19.48</v>
      </c>
    </row>
    <row r="855" spans="1:16" ht="14.4" customHeight="1" x14ac:dyDescent="0.3">
      <c r="A855">
        <v>3289</v>
      </c>
      <c r="B855" t="s">
        <v>83</v>
      </c>
      <c r="C855" t="s">
        <v>111</v>
      </c>
      <c r="D855" t="s">
        <v>113</v>
      </c>
      <c r="E855" t="s">
        <v>100</v>
      </c>
      <c r="F855" t="s">
        <v>91</v>
      </c>
      <c r="G855" t="s">
        <v>112</v>
      </c>
      <c r="H855">
        <v>1956</v>
      </c>
      <c r="I855">
        <v>168</v>
      </c>
      <c r="J855">
        <v>14.6</v>
      </c>
      <c r="K855">
        <v>24</v>
      </c>
      <c r="L855">
        <v>2024</v>
      </c>
      <c r="M855">
        <v>24356</v>
      </c>
      <c r="N855">
        <v>1</v>
      </c>
      <c r="O855">
        <v>0</v>
      </c>
      <c r="P855">
        <v>19.61</v>
      </c>
    </row>
    <row r="856" spans="1:16" ht="14.4" customHeight="1" x14ac:dyDescent="0.3">
      <c r="A856">
        <v>3388</v>
      </c>
      <c r="B856" t="s">
        <v>83</v>
      </c>
      <c r="C856" t="s">
        <v>111</v>
      </c>
      <c r="D856" t="s">
        <v>113</v>
      </c>
      <c r="E856" t="s">
        <v>100</v>
      </c>
      <c r="F856" t="s">
        <v>91</v>
      </c>
      <c r="G856" t="s">
        <v>112</v>
      </c>
      <c r="H856">
        <v>1956</v>
      </c>
      <c r="I856">
        <v>168</v>
      </c>
      <c r="J856">
        <v>14.6</v>
      </c>
      <c r="K856">
        <v>24</v>
      </c>
      <c r="L856">
        <v>2024</v>
      </c>
      <c r="M856">
        <v>22306</v>
      </c>
      <c r="N856">
        <v>1</v>
      </c>
      <c r="O856">
        <v>0</v>
      </c>
      <c r="P856">
        <v>19.72</v>
      </c>
    </row>
    <row r="857" spans="1:16" ht="14.4" customHeight="1" x14ac:dyDescent="0.3">
      <c r="A857">
        <v>3352</v>
      </c>
      <c r="B857" t="s">
        <v>83</v>
      </c>
      <c r="C857" t="s">
        <v>111</v>
      </c>
      <c r="D857" t="s">
        <v>113</v>
      </c>
      <c r="E857" t="s">
        <v>100</v>
      </c>
      <c r="F857" t="s">
        <v>91</v>
      </c>
      <c r="G857" t="s">
        <v>112</v>
      </c>
      <c r="H857">
        <v>1956</v>
      </c>
      <c r="I857">
        <v>168</v>
      </c>
      <c r="J857">
        <v>14.6</v>
      </c>
      <c r="K857">
        <v>24</v>
      </c>
      <c r="L857">
        <v>2024</v>
      </c>
      <c r="M857">
        <v>24442</v>
      </c>
      <c r="N857">
        <v>1</v>
      </c>
      <c r="O857">
        <v>0</v>
      </c>
      <c r="P857">
        <v>19.760000000000002</v>
      </c>
    </row>
    <row r="858" spans="1:16" ht="14.4" customHeight="1" x14ac:dyDescent="0.3">
      <c r="A858">
        <v>3011</v>
      </c>
      <c r="B858" t="s">
        <v>83</v>
      </c>
      <c r="C858" t="s">
        <v>111</v>
      </c>
      <c r="D858" t="s">
        <v>107</v>
      </c>
      <c r="E858" t="s">
        <v>100</v>
      </c>
      <c r="F858" t="s">
        <v>87</v>
      </c>
      <c r="G858" t="s">
        <v>112</v>
      </c>
      <c r="H858">
        <v>1956</v>
      </c>
      <c r="I858">
        <v>168</v>
      </c>
      <c r="J858">
        <v>16.8</v>
      </c>
      <c r="K858">
        <v>15</v>
      </c>
      <c r="L858">
        <v>2024</v>
      </c>
      <c r="M858">
        <v>43988</v>
      </c>
      <c r="N858">
        <v>3</v>
      </c>
      <c r="O858">
        <v>1</v>
      </c>
      <c r="P858">
        <v>10.39</v>
      </c>
    </row>
    <row r="859" spans="1:16" ht="14.4" customHeight="1" x14ac:dyDescent="0.3">
      <c r="A859">
        <v>3171</v>
      </c>
      <c r="B859" t="s">
        <v>83</v>
      </c>
      <c r="C859" t="s">
        <v>111</v>
      </c>
      <c r="D859" t="s">
        <v>107</v>
      </c>
      <c r="E859" t="s">
        <v>100</v>
      </c>
      <c r="F859" t="s">
        <v>87</v>
      </c>
      <c r="G859" t="s">
        <v>112</v>
      </c>
      <c r="H859">
        <v>1956</v>
      </c>
      <c r="I859">
        <v>168</v>
      </c>
      <c r="J859">
        <v>16.8</v>
      </c>
      <c r="K859">
        <v>15</v>
      </c>
      <c r="L859">
        <v>2024</v>
      </c>
      <c r="M859">
        <v>30774</v>
      </c>
      <c r="N859">
        <v>3</v>
      </c>
      <c r="O859">
        <v>1</v>
      </c>
      <c r="P859">
        <v>10.41</v>
      </c>
    </row>
    <row r="860" spans="1:16" ht="14.4" customHeight="1" x14ac:dyDescent="0.3">
      <c r="A860">
        <v>3191</v>
      </c>
      <c r="B860" t="s">
        <v>83</v>
      </c>
      <c r="C860" t="s">
        <v>111</v>
      </c>
      <c r="D860" t="s">
        <v>107</v>
      </c>
      <c r="E860" t="s">
        <v>100</v>
      </c>
      <c r="F860" t="s">
        <v>87</v>
      </c>
      <c r="G860" t="s">
        <v>112</v>
      </c>
      <c r="H860">
        <v>1956</v>
      </c>
      <c r="I860">
        <v>168</v>
      </c>
      <c r="J860">
        <v>16.8</v>
      </c>
      <c r="K860">
        <v>15</v>
      </c>
      <c r="L860">
        <v>2024</v>
      </c>
      <c r="M860">
        <v>34797</v>
      </c>
      <c r="N860">
        <v>3</v>
      </c>
      <c r="O860">
        <v>0</v>
      </c>
      <c r="P860">
        <v>10.8</v>
      </c>
    </row>
    <row r="861" spans="1:16" ht="14.4" customHeight="1" x14ac:dyDescent="0.3">
      <c r="A861">
        <v>3110</v>
      </c>
      <c r="B861" t="s">
        <v>83</v>
      </c>
      <c r="C861" t="s">
        <v>111</v>
      </c>
      <c r="D861" t="s">
        <v>107</v>
      </c>
      <c r="E861" t="s">
        <v>100</v>
      </c>
      <c r="F861" t="s">
        <v>87</v>
      </c>
      <c r="G861" t="s">
        <v>112</v>
      </c>
      <c r="H861">
        <v>1956</v>
      </c>
      <c r="I861">
        <v>168</v>
      </c>
      <c r="J861">
        <v>16.8</v>
      </c>
      <c r="K861">
        <v>15</v>
      </c>
      <c r="L861">
        <v>2024</v>
      </c>
      <c r="M861">
        <v>47659</v>
      </c>
      <c r="N861">
        <v>2</v>
      </c>
      <c r="O861">
        <v>0</v>
      </c>
      <c r="P861">
        <v>10.97</v>
      </c>
    </row>
    <row r="862" spans="1:16" ht="14.4" customHeight="1" x14ac:dyDescent="0.3">
      <c r="A862">
        <v>3120</v>
      </c>
      <c r="B862" t="s">
        <v>83</v>
      </c>
      <c r="C862" t="s">
        <v>111</v>
      </c>
      <c r="D862" t="s">
        <v>107</v>
      </c>
      <c r="E862" t="s">
        <v>100</v>
      </c>
      <c r="F862" t="s">
        <v>87</v>
      </c>
      <c r="G862" t="s">
        <v>112</v>
      </c>
      <c r="H862">
        <v>1956</v>
      </c>
      <c r="I862">
        <v>168</v>
      </c>
      <c r="J862">
        <v>16.8</v>
      </c>
      <c r="K862">
        <v>15</v>
      </c>
      <c r="L862">
        <v>2024</v>
      </c>
      <c r="M862">
        <v>35914</v>
      </c>
      <c r="N862">
        <v>1</v>
      </c>
      <c r="O862">
        <v>1</v>
      </c>
      <c r="P862">
        <v>11.39</v>
      </c>
    </row>
    <row r="863" spans="1:16" ht="14.4" customHeight="1" x14ac:dyDescent="0.3">
      <c r="A863">
        <v>3105</v>
      </c>
      <c r="B863" t="s">
        <v>83</v>
      </c>
      <c r="C863" t="s">
        <v>111</v>
      </c>
      <c r="D863" t="s">
        <v>107</v>
      </c>
      <c r="E863" t="s">
        <v>100</v>
      </c>
      <c r="F863" t="s">
        <v>87</v>
      </c>
      <c r="G863" t="s">
        <v>112</v>
      </c>
      <c r="H863">
        <v>1956</v>
      </c>
      <c r="I863">
        <v>168</v>
      </c>
      <c r="J863">
        <v>16.8</v>
      </c>
      <c r="K863">
        <v>15</v>
      </c>
      <c r="L863">
        <v>2024</v>
      </c>
      <c r="M863">
        <v>44375</v>
      </c>
      <c r="N863">
        <v>1</v>
      </c>
      <c r="O863">
        <v>0</v>
      </c>
      <c r="P863">
        <v>11.6</v>
      </c>
    </row>
    <row r="864" spans="1:16" ht="14.4" customHeight="1" x14ac:dyDescent="0.3">
      <c r="A864">
        <v>3169</v>
      </c>
      <c r="B864" t="s">
        <v>83</v>
      </c>
      <c r="C864" t="s">
        <v>111</v>
      </c>
      <c r="D864" t="s">
        <v>107</v>
      </c>
      <c r="E864" t="s">
        <v>100</v>
      </c>
      <c r="F864" t="s">
        <v>87</v>
      </c>
      <c r="G864" t="s">
        <v>112</v>
      </c>
      <c r="H864">
        <v>1956</v>
      </c>
      <c r="I864">
        <v>168</v>
      </c>
      <c r="J864">
        <v>16.8</v>
      </c>
      <c r="K864">
        <v>15</v>
      </c>
      <c r="L864">
        <v>2024</v>
      </c>
      <c r="M864">
        <v>28910</v>
      </c>
      <c r="N864">
        <v>1</v>
      </c>
      <c r="O864">
        <v>0</v>
      </c>
      <c r="P864">
        <v>11.82</v>
      </c>
    </row>
    <row r="865" spans="1:16" ht="14.4" customHeight="1" x14ac:dyDescent="0.3">
      <c r="A865">
        <v>3102</v>
      </c>
      <c r="B865" t="s">
        <v>83</v>
      </c>
      <c r="C865" t="s">
        <v>111</v>
      </c>
      <c r="D865" t="s">
        <v>107</v>
      </c>
      <c r="E865" t="s">
        <v>100</v>
      </c>
      <c r="F865" t="s">
        <v>87</v>
      </c>
      <c r="G865" t="s">
        <v>112</v>
      </c>
      <c r="H865">
        <v>1956</v>
      </c>
      <c r="I865">
        <v>168</v>
      </c>
      <c r="J865">
        <v>16.8</v>
      </c>
      <c r="K865">
        <v>15</v>
      </c>
      <c r="L865">
        <v>2024</v>
      </c>
      <c r="M865">
        <v>24413</v>
      </c>
      <c r="N865">
        <v>1</v>
      </c>
      <c r="O865">
        <v>0</v>
      </c>
      <c r="P865">
        <v>11.84</v>
      </c>
    </row>
    <row r="866" spans="1:16" ht="14.4" customHeight="1" x14ac:dyDescent="0.3">
      <c r="A866">
        <v>3129</v>
      </c>
      <c r="B866" t="s">
        <v>83</v>
      </c>
      <c r="C866" t="s">
        <v>111</v>
      </c>
      <c r="D866" t="s">
        <v>107</v>
      </c>
      <c r="E866" t="s">
        <v>100</v>
      </c>
      <c r="F866" t="s">
        <v>87</v>
      </c>
      <c r="G866" t="s">
        <v>112</v>
      </c>
      <c r="H866">
        <v>1956</v>
      </c>
      <c r="I866">
        <v>168</v>
      </c>
      <c r="J866">
        <v>16.8</v>
      </c>
      <c r="K866">
        <v>15</v>
      </c>
      <c r="L866">
        <v>2024</v>
      </c>
      <c r="M866">
        <v>47950</v>
      </c>
      <c r="N866">
        <v>1</v>
      </c>
      <c r="O866">
        <v>0</v>
      </c>
      <c r="P866">
        <v>11.84</v>
      </c>
    </row>
    <row r="867" spans="1:16" ht="14.4" customHeight="1" x14ac:dyDescent="0.3">
      <c r="A867">
        <v>3126</v>
      </c>
      <c r="B867" t="s">
        <v>83</v>
      </c>
      <c r="C867" t="s">
        <v>111</v>
      </c>
      <c r="D867" t="s">
        <v>107</v>
      </c>
      <c r="E867" t="s">
        <v>100</v>
      </c>
      <c r="F867" t="s">
        <v>87</v>
      </c>
      <c r="G867" t="s">
        <v>112</v>
      </c>
      <c r="H867">
        <v>1956</v>
      </c>
      <c r="I867">
        <v>168</v>
      </c>
      <c r="J867">
        <v>16.8</v>
      </c>
      <c r="K867">
        <v>15</v>
      </c>
      <c r="L867">
        <v>2024</v>
      </c>
      <c r="M867">
        <v>34845</v>
      </c>
      <c r="N867">
        <v>1</v>
      </c>
      <c r="O867">
        <v>0</v>
      </c>
      <c r="P867">
        <v>11.9</v>
      </c>
    </row>
    <row r="868" spans="1:16" ht="14.4" customHeight="1" x14ac:dyDescent="0.3">
      <c r="A868">
        <v>3041</v>
      </c>
      <c r="B868" t="s">
        <v>83</v>
      </c>
      <c r="C868" t="s">
        <v>111</v>
      </c>
      <c r="D868" t="s">
        <v>107</v>
      </c>
      <c r="E868" t="s">
        <v>100</v>
      </c>
      <c r="F868" t="s">
        <v>87</v>
      </c>
      <c r="G868" t="s">
        <v>112</v>
      </c>
      <c r="H868">
        <v>1956</v>
      </c>
      <c r="I868">
        <v>168</v>
      </c>
      <c r="J868">
        <v>16.8</v>
      </c>
      <c r="K868">
        <v>15</v>
      </c>
      <c r="L868">
        <v>2024</v>
      </c>
      <c r="M868">
        <v>20427</v>
      </c>
      <c r="N868">
        <v>1</v>
      </c>
      <c r="O868">
        <v>0</v>
      </c>
      <c r="P868">
        <v>11.92</v>
      </c>
    </row>
    <row r="869" spans="1:16" ht="14.4" customHeight="1" x14ac:dyDescent="0.3">
      <c r="A869">
        <v>3118</v>
      </c>
      <c r="B869" t="s">
        <v>83</v>
      </c>
      <c r="C869" t="s">
        <v>111</v>
      </c>
      <c r="D869" t="s">
        <v>107</v>
      </c>
      <c r="E869" t="s">
        <v>100</v>
      </c>
      <c r="F869" t="s">
        <v>87</v>
      </c>
      <c r="G869" t="s">
        <v>112</v>
      </c>
      <c r="H869">
        <v>1956</v>
      </c>
      <c r="I869">
        <v>168</v>
      </c>
      <c r="J869">
        <v>16.8</v>
      </c>
      <c r="K869">
        <v>15</v>
      </c>
      <c r="L869">
        <v>2024</v>
      </c>
      <c r="M869">
        <v>37163</v>
      </c>
      <c r="N869">
        <v>1</v>
      </c>
      <c r="O869">
        <v>0</v>
      </c>
      <c r="P869">
        <v>11.92</v>
      </c>
    </row>
    <row r="870" spans="1:16" ht="14.4" customHeight="1" x14ac:dyDescent="0.3">
      <c r="A870">
        <v>3122</v>
      </c>
      <c r="B870" t="s">
        <v>83</v>
      </c>
      <c r="C870" t="s">
        <v>111</v>
      </c>
      <c r="D870" t="s">
        <v>107</v>
      </c>
      <c r="E870" t="s">
        <v>100</v>
      </c>
      <c r="F870" t="s">
        <v>87</v>
      </c>
      <c r="G870" t="s">
        <v>112</v>
      </c>
      <c r="H870">
        <v>1956</v>
      </c>
      <c r="I870">
        <v>168</v>
      </c>
      <c r="J870">
        <v>16.8</v>
      </c>
      <c r="K870">
        <v>15</v>
      </c>
      <c r="L870">
        <v>2024</v>
      </c>
      <c r="M870">
        <v>20944</v>
      </c>
      <c r="N870">
        <v>1</v>
      </c>
      <c r="O870">
        <v>0</v>
      </c>
      <c r="P870">
        <v>11.96</v>
      </c>
    </row>
    <row r="871" spans="1:16" ht="14.4" customHeight="1" x14ac:dyDescent="0.3">
      <c r="A871">
        <v>3182</v>
      </c>
      <c r="B871" t="s">
        <v>83</v>
      </c>
      <c r="C871" t="s">
        <v>111</v>
      </c>
      <c r="D871" t="s">
        <v>107</v>
      </c>
      <c r="E871" t="s">
        <v>100</v>
      </c>
      <c r="F871" t="s">
        <v>87</v>
      </c>
      <c r="G871" t="s">
        <v>112</v>
      </c>
      <c r="H871">
        <v>1956</v>
      </c>
      <c r="I871">
        <v>168</v>
      </c>
      <c r="J871">
        <v>16.8</v>
      </c>
      <c r="K871">
        <v>15</v>
      </c>
      <c r="L871">
        <v>2024</v>
      </c>
      <c r="M871">
        <v>45430</v>
      </c>
      <c r="N871">
        <v>1</v>
      </c>
      <c r="O871">
        <v>0</v>
      </c>
      <c r="P871">
        <v>11.96</v>
      </c>
    </row>
    <row r="872" spans="1:16" ht="14.4" customHeight="1" x14ac:dyDescent="0.3">
      <c r="A872">
        <v>3033</v>
      </c>
      <c r="B872" t="s">
        <v>83</v>
      </c>
      <c r="C872" t="s">
        <v>111</v>
      </c>
      <c r="D872" t="s">
        <v>107</v>
      </c>
      <c r="E872" t="s">
        <v>100</v>
      </c>
      <c r="F872" t="s">
        <v>87</v>
      </c>
      <c r="G872" t="s">
        <v>112</v>
      </c>
      <c r="H872">
        <v>1956</v>
      </c>
      <c r="I872">
        <v>168</v>
      </c>
      <c r="J872">
        <v>16.8</v>
      </c>
      <c r="K872">
        <v>15</v>
      </c>
      <c r="L872">
        <v>2024</v>
      </c>
      <c r="M872">
        <v>26783</v>
      </c>
      <c r="N872">
        <v>2</v>
      </c>
      <c r="O872">
        <v>0</v>
      </c>
      <c r="P872">
        <v>12.04</v>
      </c>
    </row>
    <row r="873" spans="1:16" ht="14.4" customHeight="1" x14ac:dyDescent="0.3">
      <c r="A873">
        <v>3176</v>
      </c>
      <c r="B873" t="s">
        <v>83</v>
      </c>
      <c r="C873" t="s">
        <v>111</v>
      </c>
      <c r="D873" t="s">
        <v>107</v>
      </c>
      <c r="E873" t="s">
        <v>100</v>
      </c>
      <c r="F873" t="s">
        <v>87</v>
      </c>
      <c r="G873" t="s">
        <v>112</v>
      </c>
      <c r="H873">
        <v>1956</v>
      </c>
      <c r="I873">
        <v>168</v>
      </c>
      <c r="J873">
        <v>16.8</v>
      </c>
      <c r="K873">
        <v>15</v>
      </c>
      <c r="L873">
        <v>2024</v>
      </c>
      <c r="M873">
        <v>26363</v>
      </c>
      <c r="N873">
        <v>1</v>
      </c>
      <c r="O873">
        <v>0</v>
      </c>
      <c r="P873">
        <v>12.07</v>
      </c>
    </row>
    <row r="874" spans="1:16" ht="14.4" customHeight="1" x14ac:dyDescent="0.3">
      <c r="A874">
        <v>3007</v>
      </c>
      <c r="B874" t="s">
        <v>83</v>
      </c>
      <c r="C874" t="s">
        <v>111</v>
      </c>
      <c r="D874" t="s">
        <v>107</v>
      </c>
      <c r="E874" t="s">
        <v>100</v>
      </c>
      <c r="F874" t="s">
        <v>87</v>
      </c>
      <c r="G874" t="s">
        <v>112</v>
      </c>
      <c r="H874">
        <v>1956</v>
      </c>
      <c r="I874">
        <v>168</v>
      </c>
      <c r="J874">
        <v>16.8</v>
      </c>
      <c r="K874">
        <v>15</v>
      </c>
      <c r="L874">
        <v>2024</v>
      </c>
      <c r="M874">
        <v>43397</v>
      </c>
      <c r="N874">
        <v>1</v>
      </c>
      <c r="O874">
        <v>0</v>
      </c>
      <c r="P874">
        <v>12.08</v>
      </c>
    </row>
    <row r="875" spans="1:16" ht="14.4" customHeight="1" x14ac:dyDescent="0.3">
      <c r="A875">
        <v>3084</v>
      </c>
      <c r="B875" t="s">
        <v>83</v>
      </c>
      <c r="C875" t="s">
        <v>111</v>
      </c>
      <c r="D875" t="s">
        <v>107</v>
      </c>
      <c r="E875" t="s">
        <v>100</v>
      </c>
      <c r="F875" t="s">
        <v>87</v>
      </c>
      <c r="G875" t="s">
        <v>112</v>
      </c>
      <c r="H875">
        <v>1956</v>
      </c>
      <c r="I875">
        <v>168</v>
      </c>
      <c r="J875">
        <v>16.8</v>
      </c>
      <c r="K875">
        <v>15</v>
      </c>
      <c r="L875">
        <v>2024</v>
      </c>
      <c r="M875">
        <v>22265</v>
      </c>
      <c r="N875">
        <v>1</v>
      </c>
      <c r="O875">
        <v>0</v>
      </c>
      <c r="P875">
        <v>12.09</v>
      </c>
    </row>
    <row r="876" spans="1:16" ht="14.4" customHeight="1" x14ac:dyDescent="0.3">
      <c r="A876">
        <v>3158</v>
      </c>
      <c r="B876" t="s">
        <v>83</v>
      </c>
      <c r="C876" t="s">
        <v>111</v>
      </c>
      <c r="D876" t="s">
        <v>107</v>
      </c>
      <c r="E876" t="s">
        <v>100</v>
      </c>
      <c r="F876" t="s">
        <v>87</v>
      </c>
      <c r="G876" t="s">
        <v>112</v>
      </c>
      <c r="H876">
        <v>1956</v>
      </c>
      <c r="I876">
        <v>168</v>
      </c>
      <c r="J876">
        <v>16.8</v>
      </c>
      <c r="K876">
        <v>15</v>
      </c>
      <c r="L876">
        <v>2024</v>
      </c>
      <c r="M876">
        <v>36804</v>
      </c>
      <c r="N876">
        <v>1</v>
      </c>
      <c r="O876">
        <v>0</v>
      </c>
      <c r="P876">
        <v>12.09</v>
      </c>
    </row>
    <row r="877" spans="1:16" ht="14.4" customHeight="1" x14ac:dyDescent="0.3">
      <c r="A877">
        <v>3135</v>
      </c>
      <c r="B877" t="s">
        <v>83</v>
      </c>
      <c r="C877" t="s">
        <v>111</v>
      </c>
      <c r="D877" t="s">
        <v>107</v>
      </c>
      <c r="E877" t="s">
        <v>100</v>
      </c>
      <c r="F877" t="s">
        <v>87</v>
      </c>
      <c r="G877" t="s">
        <v>112</v>
      </c>
      <c r="H877">
        <v>1956</v>
      </c>
      <c r="I877">
        <v>168</v>
      </c>
      <c r="J877">
        <v>16.8</v>
      </c>
      <c r="K877">
        <v>15</v>
      </c>
      <c r="L877">
        <v>2024</v>
      </c>
      <c r="M877">
        <v>40074</v>
      </c>
      <c r="N877">
        <v>1</v>
      </c>
      <c r="O877">
        <v>0</v>
      </c>
      <c r="P877">
        <v>12.1</v>
      </c>
    </row>
    <row r="878" spans="1:16" ht="14.4" customHeight="1" x14ac:dyDescent="0.3">
      <c r="A878">
        <v>3115</v>
      </c>
      <c r="B878" t="s">
        <v>83</v>
      </c>
      <c r="C878" t="s">
        <v>111</v>
      </c>
      <c r="D878" t="s">
        <v>107</v>
      </c>
      <c r="E878" t="s">
        <v>100</v>
      </c>
      <c r="F878" t="s">
        <v>87</v>
      </c>
      <c r="G878" t="s">
        <v>112</v>
      </c>
      <c r="H878">
        <v>1956</v>
      </c>
      <c r="I878">
        <v>168</v>
      </c>
      <c r="J878">
        <v>16.8</v>
      </c>
      <c r="K878">
        <v>15</v>
      </c>
      <c r="L878">
        <v>2024</v>
      </c>
      <c r="M878">
        <v>41464</v>
      </c>
      <c r="N878">
        <v>1</v>
      </c>
      <c r="O878">
        <v>0</v>
      </c>
      <c r="P878">
        <v>12.11</v>
      </c>
    </row>
    <row r="879" spans="1:16" ht="14.4" customHeight="1" x14ac:dyDescent="0.3">
      <c r="A879">
        <v>3138</v>
      </c>
      <c r="B879" t="s">
        <v>83</v>
      </c>
      <c r="C879" t="s">
        <v>111</v>
      </c>
      <c r="D879" t="s">
        <v>107</v>
      </c>
      <c r="E879" t="s">
        <v>100</v>
      </c>
      <c r="F879" t="s">
        <v>87</v>
      </c>
      <c r="G879" t="s">
        <v>112</v>
      </c>
      <c r="H879">
        <v>1956</v>
      </c>
      <c r="I879">
        <v>168</v>
      </c>
      <c r="J879">
        <v>16.8</v>
      </c>
      <c r="K879">
        <v>15</v>
      </c>
      <c r="L879">
        <v>2024</v>
      </c>
      <c r="M879">
        <v>46498</v>
      </c>
      <c r="N879">
        <v>1</v>
      </c>
      <c r="O879">
        <v>0</v>
      </c>
      <c r="P879">
        <v>12.13</v>
      </c>
    </row>
    <row r="880" spans="1:16" ht="14.4" customHeight="1" x14ac:dyDescent="0.3">
      <c r="A880">
        <v>3155</v>
      </c>
      <c r="B880" t="s">
        <v>83</v>
      </c>
      <c r="C880" t="s">
        <v>111</v>
      </c>
      <c r="D880" t="s">
        <v>107</v>
      </c>
      <c r="E880" t="s">
        <v>100</v>
      </c>
      <c r="F880" t="s">
        <v>87</v>
      </c>
      <c r="G880" t="s">
        <v>112</v>
      </c>
      <c r="H880">
        <v>1956</v>
      </c>
      <c r="I880">
        <v>168</v>
      </c>
      <c r="J880">
        <v>16.8</v>
      </c>
      <c r="K880">
        <v>15</v>
      </c>
      <c r="L880">
        <v>2024</v>
      </c>
      <c r="M880">
        <v>29781</v>
      </c>
      <c r="N880">
        <v>1</v>
      </c>
      <c r="O880">
        <v>0</v>
      </c>
      <c r="P880">
        <v>12.13</v>
      </c>
    </row>
    <row r="881" spans="1:16" ht="14.4" customHeight="1" x14ac:dyDescent="0.3">
      <c r="A881">
        <v>3076</v>
      </c>
      <c r="B881" t="s">
        <v>83</v>
      </c>
      <c r="C881" t="s">
        <v>111</v>
      </c>
      <c r="D881" t="s">
        <v>107</v>
      </c>
      <c r="E881" t="s">
        <v>100</v>
      </c>
      <c r="F881" t="s">
        <v>87</v>
      </c>
      <c r="G881" t="s">
        <v>112</v>
      </c>
      <c r="H881">
        <v>1956</v>
      </c>
      <c r="I881">
        <v>168</v>
      </c>
      <c r="J881">
        <v>16.8</v>
      </c>
      <c r="K881">
        <v>15</v>
      </c>
      <c r="L881">
        <v>2024</v>
      </c>
      <c r="M881">
        <v>23804</v>
      </c>
      <c r="N881">
        <v>1</v>
      </c>
      <c r="O881">
        <v>0</v>
      </c>
      <c r="P881">
        <v>12.15</v>
      </c>
    </row>
    <row r="882" spans="1:16" ht="14.4" customHeight="1" x14ac:dyDescent="0.3">
      <c r="A882">
        <v>3091</v>
      </c>
      <c r="B882" t="s">
        <v>83</v>
      </c>
      <c r="C882" t="s">
        <v>111</v>
      </c>
      <c r="D882" t="s">
        <v>107</v>
      </c>
      <c r="E882" t="s">
        <v>100</v>
      </c>
      <c r="F882" t="s">
        <v>87</v>
      </c>
      <c r="G882" t="s">
        <v>112</v>
      </c>
      <c r="H882">
        <v>1956</v>
      </c>
      <c r="I882">
        <v>168</v>
      </c>
      <c r="J882">
        <v>16.8</v>
      </c>
      <c r="K882">
        <v>15</v>
      </c>
      <c r="L882">
        <v>2024</v>
      </c>
      <c r="M882">
        <v>30477</v>
      </c>
      <c r="N882">
        <v>1</v>
      </c>
      <c r="O882">
        <v>0</v>
      </c>
      <c r="P882">
        <v>12.26</v>
      </c>
    </row>
    <row r="883" spans="1:16" ht="14.4" customHeight="1" x14ac:dyDescent="0.3">
      <c r="A883">
        <v>3178</v>
      </c>
      <c r="B883" t="s">
        <v>83</v>
      </c>
      <c r="C883" t="s">
        <v>111</v>
      </c>
      <c r="D883" t="s">
        <v>107</v>
      </c>
      <c r="E883" t="s">
        <v>100</v>
      </c>
      <c r="F883" t="s">
        <v>87</v>
      </c>
      <c r="G883" t="s">
        <v>112</v>
      </c>
      <c r="H883">
        <v>1956</v>
      </c>
      <c r="I883">
        <v>168</v>
      </c>
      <c r="J883">
        <v>16.8</v>
      </c>
      <c r="K883">
        <v>15</v>
      </c>
      <c r="L883">
        <v>2024</v>
      </c>
      <c r="M883">
        <v>20940</v>
      </c>
      <c r="N883">
        <v>1</v>
      </c>
      <c r="O883">
        <v>0</v>
      </c>
      <c r="P883">
        <v>12.33</v>
      </c>
    </row>
    <row r="884" spans="1:16" ht="14.4" customHeight="1" x14ac:dyDescent="0.3">
      <c r="A884">
        <v>3100</v>
      </c>
      <c r="B884" t="s">
        <v>83</v>
      </c>
      <c r="C884" t="s">
        <v>111</v>
      </c>
      <c r="D884" t="s">
        <v>107</v>
      </c>
      <c r="E884" t="s">
        <v>100</v>
      </c>
      <c r="F884" t="s">
        <v>87</v>
      </c>
      <c r="G884" t="s">
        <v>112</v>
      </c>
      <c r="H884">
        <v>1956</v>
      </c>
      <c r="I884">
        <v>168</v>
      </c>
      <c r="J884">
        <v>16.8</v>
      </c>
      <c r="K884">
        <v>15</v>
      </c>
      <c r="L884">
        <v>2024</v>
      </c>
      <c r="M884">
        <v>24925</v>
      </c>
      <c r="N884">
        <v>1</v>
      </c>
      <c r="O884">
        <v>0</v>
      </c>
      <c r="P884">
        <v>12.51</v>
      </c>
    </row>
    <row r="885" spans="1:16" ht="14.4" customHeight="1" x14ac:dyDescent="0.3">
      <c r="A885">
        <v>3254</v>
      </c>
      <c r="B885" t="s">
        <v>83</v>
      </c>
      <c r="C885" t="s">
        <v>111</v>
      </c>
      <c r="D885" t="s">
        <v>113</v>
      </c>
      <c r="E885" t="s">
        <v>100</v>
      </c>
      <c r="F885" t="s">
        <v>91</v>
      </c>
      <c r="G885" t="s">
        <v>112</v>
      </c>
      <c r="H885">
        <v>1956</v>
      </c>
      <c r="I885">
        <v>168</v>
      </c>
      <c r="J885">
        <v>14.6</v>
      </c>
      <c r="K885">
        <v>24</v>
      </c>
      <c r="L885">
        <v>2025</v>
      </c>
      <c r="M885">
        <v>26758</v>
      </c>
      <c r="N885">
        <v>2</v>
      </c>
      <c r="O885">
        <v>0</v>
      </c>
      <c r="P885">
        <v>20.55</v>
      </c>
    </row>
    <row r="886" spans="1:16" ht="14.4" customHeight="1" x14ac:dyDescent="0.3">
      <c r="A886">
        <v>3260</v>
      </c>
      <c r="B886" t="s">
        <v>83</v>
      </c>
      <c r="C886" t="s">
        <v>111</v>
      </c>
      <c r="D886" t="s">
        <v>113</v>
      </c>
      <c r="E886" t="s">
        <v>100</v>
      </c>
      <c r="F886" t="s">
        <v>91</v>
      </c>
      <c r="G886" t="s">
        <v>112</v>
      </c>
      <c r="H886">
        <v>1956</v>
      </c>
      <c r="I886">
        <v>168</v>
      </c>
      <c r="J886">
        <v>14.6</v>
      </c>
      <c r="K886">
        <v>24</v>
      </c>
      <c r="L886">
        <v>2025</v>
      </c>
      <c r="M886">
        <v>28029</v>
      </c>
      <c r="N886">
        <v>2</v>
      </c>
      <c r="O886">
        <v>0</v>
      </c>
      <c r="P886">
        <v>20.63</v>
      </c>
    </row>
    <row r="887" spans="1:16" ht="14.4" customHeight="1" x14ac:dyDescent="0.3">
      <c r="A887">
        <v>3202</v>
      </c>
      <c r="B887" t="s">
        <v>83</v>
      </c>
      <c r="C887" t="s">
        <v>111</v>
      </c>
      <c r="D887" t="s">
        <v>113</v>
      </c>
      <c r="E887" t="s">
        <v>100</v>
      </c>
      <c r="F887" t="s">
        <v>91</v>
      </c>
      <c r="G887" t="s">
        <v>112</v>
      </c>
      <c r="H887">
        <v>1956</v>
      </c>
      <c r="I887">
        <v>168</v>
      </c>
      <c r="J887">
        <v>14.6</v>
      </c>
      <c r="K887">
        <v>24</v>
      </c>
      <c r="L887">
        <v>2025</v>
      </c>
      <c r="M887">
        <v>25712</v>
      </c>
      <c r="N887">
        <v>2</v>
      </c>
      <c r="O887">
        <v>0</v>
      </c>
      <c r="P887">
        <v>20.65</v>
      </c>
    </row>
    <row r="888" spans="1:16" ht="14.4" customHeight="1" x14ac:dyDescent="0.3">
      <c r="A888">
        <v>3233</v>
      </c>
      <c r="B888" t="s">
        <v>83</v>
      </c>
      <c r="C888" t="s">
        <v>111</v>
      </c>
      <c r="D888" t="s">
        <v>113</v>
      </c>
      <c r="E888" t="s">
        <v>100</v>
      </c>
      <c r="F888" t="s">
        <v>91</v>
      </c>
      <c r="G888" t="s">
        <v>112</v>
      </c>
      <c r="H888">
        <v>1956</v>
      </c>
      <c r="I888">
        <v>168</v>
      </c>
      <c r="J888">
        <v>14.6</v>
      </c>
      <c r="K888">
        <v>24</v>
      </c>
      <c r="L888">
        <v>2025</v>
      </c>
      <c r="M888">
        <v>25579</v>
      </c>
      <c r="N888">
        <v>2</v>
      </c>
      <c r="O888">
        <v>0</v>
      </c>
      <c r="P888">
        <v>20.71</v>
      </c>
    </row>
    <row r="889" spans="1:16" ht="14.4" customHeight="1" x14ac:dyDescent="0.3">
      <c r="A889">
        <v>3336</v>
      </c>
      <c r="B889" t="s">
        <v>83</v>
      </c>
      <c r="C889" t="s">
        <v>111</v>
      </c>
      <c r="D889" t="s">
        <v>113</v>
      </c>
      <c r="E889" t="s">
        <v>100</v>
      </c>
      <c r="F889" t="s">
        <v>91</v>
      </c>
      <c r="G889" t="s">
        <v>112</v>
      </c>
      <c r="H889">
        <v>1956</v>
      </c>
      <c r="I889">
        <v>168</v>
      </c>
      <c r="J889">
        <v>14.6</v>
      </c>
      <c r="K889">
        <v>24</v>
      </c>
      <c r="L889">
        <v>2025</v>
      </c>
      <c r="M889">
        <v>22452</v>
      </c>
      <c r="N889">
        <v>2</v>
      </c>
      <c r="O889">
        <v>0</v>
      </c>
      <c r="P889">
        <v>20.77</v>
      </c>
    </row>
    <row r="890" spans="1:16" ht="14.4" customHeight="1" x14ac:dyDescent="0.3">
      <c r="A890">
        <v>3335</v>
      </c>
      <c r="B890" t="s">
        <v>83</v>
      </c>
      <c r="C890" t="s">
        <v>111</v>
      </c>
      <c r="D890" t="s">
        <v>113</v>
      </c>
      <c r="E890" t="s">
        <v>100</v>
      </c>
      <c r="F890" t="s">
        <v>91</v>
      </c>
      <c r="G890" t="s">
        <v>112</v>
      </c>
      <c r="H890">
        <v>1956</v>
      </c>
      <c r="I890">
        <v>168</v>
      </c>
      <c r="J890">
        <v>14.6</v>
      </c>
      <c r="K890">
        <v>24</v>
      </c>
      <c r="L890">
        <v>2025</v>
      </c>
      <c r="M890">
        <v>16984</v>
      </c>
      <c r="N890">
        <v>2</v>
      </c>
      <c r="O890">
        <v>0</v>
      </c>
      <c r="P890">
        <v>20.85</v>
      </c>
    </row>
    <row r="891" spans="1:16" ht="14.4" customHeight="1" x14ac:dyDescent="0.3">
      <c r="A891">
        <v>3295</v>
      </c>
      <c r="B891" t="s">
        <v>83</v>
      </c>
      <c r="C891" t="s">
        <v>111</v>
      </c>
      <c r="D891" t="s">
        <v>113</v>
      </c>
      <c r="E891" t="s">
        <v>100</v>
      </c>
      <c r="F891" t="s">
        <v>91</v>
      </c>
      <c r="G891" t="s">
        <v>112</v>
      </c>
      <c r="H891">
        <v>1956</v>
      </c>
      <c r="I891">
        <v>168</v>
      </c>
      <c r="J891">
        <v>14.6</v>
      </c>
      <c r="K891">
        <v>24</v>
      </c>
      <c r="L891">
        <v>2025</v>
      </c>
      <c r="M891">
        <v>20165</v>
      </c>
      <c r="N891">
        <v>1</v>
      </c>
      <c r="O891">
        <v>1</v>
      </c>
      <c r="P891">
        <v>20.91</v>
      </c>
    </row>
    <row r="892" spans="1:16" ht="14.4" customHeight="1" x14ac:dyDescent="0.3">
      <c r="A892">
        <v>3398</v>
      </c>
      <c r="B892" t="s">
        <v>83</v>
      </c>
      <c r="C892" t="s">
        <v>111</v>
      </c>
      <c r="D892" t="s">
        <v>113</v>
      </c>
      <c r="E892" t="s">
        <v>100</v>
      </c>
      <c r="F892" t="s">
        <v>91</v>
      </c>
      <c r="G892" t="s">
        <v>112</v>
      </c>
      <c r="H892">
        <v>1956</v>
      </c>
      <c r="I892">
        <v>168</v>
      </c>
      <c r="J892">
        <v>14.6</v>
      </c>
      <c r="K892">
        <v>24</v>
      </c>
      <c r="L892">
        <v>2025</v>
      </c>
      <c r="M892">
        <v>27410</v>
      </c>
      <c r="N892">
        <v>1</v>
      </c>
      <c r="O892">
        <v>0</v>
      </c>
      <c r="P892">
        <v>20.94</v>
      </c>
    </row>
    <row r="893" spans="1:16" ht="14.4" customHeight="1" x14ac:dyDescent="0.3">
      <c r="A893">
        <v>3219</v>
      </c>
      <c r="B893" t="s">
        <v>83</v>
      </c>
      <c r="C893" t="s">
        <v>111</v>
      </c>
      <c r="D893" t="s">
        <v>113</v>
      </c>
      <c r="E893" t="s">
        <v>100</v>
      </c>
      <c r="F893" t="s">
        <v>91</v>
      </c>
      <c r="G893" t="s">
        <v>112</v>
      </c>
      <c r="H893">
        <v>1956</v>
      </c>
      <c r="I893">
        <v>168</v>
      </c>
      <c r="J893">
        <v>14.6</v>
      </c>
      <c r="K893">
        <v>24</v>
      </c>
      <c r="L893">
        <v>2025</v>
      </c>
      <c r="M893">
        <v>20179</v>
      </c>
      <c r="N893">
        <v>2</v>
      </c>
      <c r="O893">
        <v>0</v>
      </c>
      <c r="P893">
        <v>20.97</v>
      </c>
    </row>
    <row r="894" spans="1:16" ht="14.4" customHeight="1" x14ac:dyDescent="0.3">
      <c r="A894">
        <v>3218</v>
      </c>
      <c r="B894" t="s">
        <v>83</v>
      </c>
      <c r="C894" t="s">
        <v>111</v>
      </c>
      <c r="D894" t="s">
        <v>113</v>
      </c>
      <c r="E894" t="s">
        <v>100</v>
      </c>
      <c r="F894" t="s">
        <v>91</v>
      </c>
      <c r="G894" t="s">
        <v>112</v>
      </c>
      <c r="H894">
        <v>1956</v>
      </c>
      <c r="I894">
        <v>168</v>
      </c>
      <c r="J894">
        <v>14.6</v>
      </c>
      <c r="K894">
        <v>24</v>
      </c>
      <c r="L894">
        <v>2025</v>
      </c>
      <c r="M894">
        <v>12960</v>
      </c>
      <c r="N894">
        <v>2</v>
      </c>
      <c r="O894">
        <v>0</v>
      </c>
      <c r="P894">
        <v>21</v>
      </c>
    </row>
    <row r="895" spans="1:16" ht="14.4" customHeight="1" x14ac:dyDescent="0.3">
      <c r="A895">
        <v>3231</v>
      </c>
      <c r="B895" t="s">
        <v>83</v>
      </c>
      <c r="C895" t="s">
        <v>111</v>
      </c>
      <c r="D895" t="s">
        <v>113</v>
      </c>
      <c r="E895" t="s">
        <v>100</v>
      </c>
      <c r="F895" t="s">
        <v>91</v>
      </c>
      <c r="G895" t="s">
        <v>112</v>
      </c>
      <c r="H895">
        <v>1956</v>
      </c>
      <c r="I895">
        <v>168</v>
      </c>
      <c r="J895">
        <v>14.6</v>
      </c>
      <c r="K895">
        <v>24</v>
      </c>
      <c r="L895">
        <v>2025</v>
      </c>
      <c r="M895">
        <v>19931</v>
      </c>
      <c r="N895">
        <v>2</v>
      </c>
      <c r="O895">
        <v>0</v>
      </c>
      <c r="P895">
        <v>21.09</v>
      </c>
    </row>
    <row r="896" spans="1:16" ht="14.4" customHeight="1" x14ac:dyDescent="0.3">
      <c r="A896">
        <v>3211</v>
      </c>
      <c r="B896" t="s">
        <v>83</v>
      </c>
      <c r="C896" t="s">
        <v>111</v>
      </c>
      <c r="D896" t="s">
        <v>113</v>
      </c>
      <c r="E896" t="s">
        <v>100</v>
      </c>
      <c r="F896" t="s">
        <v>91</v>
      </c>
      <c r="G896" t="s">
        <v>112</v>
      </c>
      <c r="H896">
        <v>1956</v>
      </c>
      <c r="I896">
        <v>168</v>
      </c>
      <c r="J896">
        <v>14.6</v>
      </c>
      <c r="K896">
        <v>24</v>
      </c>
      <c r="L896">
        <v>2025</v>
      </c>
      <c r="M896">
        <v>14146</v>
      </c>
      <c r="N896">
        <v>1</v>
      </c>
      <c r="O896">
        <v>1</v>
      </c>
      <c r="P896">
        <v>21.15</v>
      </c>
    </row>
    <row r="897" spans="1:16" ht="14.4" customHeight="1" x14ac:dyDescent="0.3">
      <c r="A897">
        <v>3217</v>
      </c>
      <c r="B897" t="s">
        <v>83</v>
      </c>
      <c r="C897" t="s">
        <v>111</v>
      </c>
      <c r="D897" t="s">
        <v>113</v>
      </c>
      <c r="E897" t="s">
        <v>100</v>
      </c>
      <c r="F897" t="s">
        <v>91</v>
      </c>
      <c r="G897" t="s">
        <v>112</v>
      </c>
      <c r="H897">
        <v>1956</v>
      </c>
      <c r="I897">
        <v>168</v>
      </c>
      <c r="J897">
        <v>14.6</v>
      </c>
      <c r="K897">
        <v>24</v>
      </c>
      <c r="L897">
        <v>2025</v>
      </c>
      <c r="M897">
        <v>23319</v>
      </c>
      <c r="N897">
        <v>1</v>
      </c>
      <c r="O897">
        <v>0</v>
      </c>
      <c r="P897">
        <v>21.15</v>
      </c>
    </row>
    <row r="898" spans="1:16" ht="14.4" customHeight="1" x14ac:dyDescent="0.3">
      <c r="A898">
        <v>3223</v>
      </c>
      <c r="B898" t="s">
        <v>83</v>
      </c>
      <c r="C898" t="s">
        <v>111</v>
      </c>
      <c r="D898" t="s">
        <v>113</v>
      </c>
      <c r="E898" t="s">
        <v>100</v>
      </c>
      <c r="F898" t="s">
        <v>91</v>
      </c>
      <c r="G898" t="s">
        <v>112</v>
      </c>
      <c r="H898">
        <v>1956</v>
      </c>
      <c r="I898">
        <v>168</v>
      </c>
      <c r="J898">
        <v>14.6</v>
      </c>
      <c r="K898">
        <v>24</v>
      </c>
      <c r="L898">
        <v>2025</v>
      </c>
      <c r="M898">
        <v>18447</v>
      </c>
      <c r="N898">
        <v>2</v>
      </c>
      <c r="O898">
        <v>0</v>
      </c>
      <c r="P898">
        <v>21.16</v>
      </c>
    </row>
    <row r="899" spans="1:16" ht="14.4" customHeight="1" x14ac:dyDescent="0.3">
      <c r="A899">
        <v>3298</v>
      </c>
      <c r="B899" t="s">
        <v>83</v>
      </c>
      <c r="C899" t="s">
        <v>111</v>
      </c>
      <c r="D899" t="s">
        <v>113</v>
      </c>
      <c r="E899" t="s">
        <v>100</v>
      </c>
      <c r="F899" t="s">
        <v>91</v>
      </c>
      <c r="G899" t="s">
        <v>112</v>
      </c>
      <c r="H899">
        <v>1956</v>
      </c>
      <c r="I899">
        <v>168</v>
      </c>
      <c r="J899">
        <v>14.6</v>
      </c>
      <c r="K899">
        <v>24</v>
      </c>
      <c r="L899">
        <v>2025</v>
      </c>
      <c r="M899">
        <v>29881</v>
      </c>
      <c r="N899">
        <v>1</v>
      </c>
      <c r="O899">
        <v>0</v>
      </c>
      <c r="P899">
        <v>21.23</v>
      </c>
    </row>
    <row r="900" spans="1:16" ht="14.4" customHeight="1" x14ac:dyDescent="0.3">
      <c r="A900">
        <v>3374</v>
      </c>
      <c r="B900" t="s">
        <v>83</v>
      </c>
      <c r="C900" t="s">
        <v>111</v>
      </c>
      <c r="D900" t="s">
        <v>113</v>
      </c>
      <c r="E900" t="s">
        <v>100</v>
      </c>
      <c r="F900" t="s">
        <v>91</v>
      </c>
      <c r="G900" t="s">
        <v>112</v>
      </c>
      <c r="H900">
        <v>1956</v>
      </c>
      <c r="I900">
        <v>168</v>
      </c>
      <c r="J900">
        <v>14.6</v>
      </c>
      <c r="K900">
        <v>24</v>
      </c>
      <c r="L900">
        <v>2025</v>
      </c>
      <c r="M900">
        <v>17395</v>
      </c>
      <c r="N900">
        <v>1</v>
      </c>
      <c r="O900">
        <v>0</v>
      </c>
      <c r="P900">
        <v>21.29</v>
      </c>
    </row>
    <row r="901" spans="1:16" ht="14.4" customHeight="1" x14ac:dyDescent="0.3">
      <c r="A901">
        <v>3249</v>
      </c>
      <c r="B901" t="s">
        <v>83</v>
      </c>
      <c r="C901" t="s">
        <v>111</v>
      </c>
      <c r="D901" t="s">
        <v>113</v>
      </c>
      <c r="E901" t="s">
        <v>100</v>
      </c>
      <c r="F901" t="s">
        <v>91</v>
      </c>
      <c r="G901" t="s">
        <v>112</v>
      </c>
      <c r="H901">
        <v>1956</v>
      </c>
      <c r="I901">
        <v>168</v>
      </c>
      <c r="J901">
        <v>14.6</v>
      </c>
      <c r="K901">
        <v>24</v>
      </c>
      <c r="L901">
        <v>2025</v>
      </c>
      <c r="M901">
        <v>18018</v>
      </c>
      <c r="N901">
        <v>2</v>
      </c>
      <c r="O901">
        <v>0</v>
      </c>
      <c r="P901">
        <v>21.3</v>
      </c>
    </row>
    <row r="902" spans="1:16" ht="14.4" customHeight="1" x14ac:dyDescent="0.3">
      <c r="A902">
        <v>3201</v>
      </c>
      <c r="B902" t="s">
        <v>83</v>
      </c>
      <c r="C902" t="s">
        <v>111</v>
      </c>
      <c r="D902" t="s">
        <v>113</v>
      </c>
      <c r="E902" t="s">
        <v>100</v>
      </c>
      <c r="F902" t="s">
        <v>91</v>
      </c>
      <c r="G902" t="s">
        <v>112</v>
      </c>
      <c r="H902">
        <v>1956</v>
      </c>
      <c r="I902">
        <v>168</v>
      </c>
      <c r="J902">
        <v>14.6</v>
      </c>
      <c r="K902">
        <v>24</v>
      </c>
      <c r="L902">
        <v>2025</v>
      </c>
      <c r="M902">
        <v>25056</v>
      </c>
      <c r="N902">
        <v>1</v>
      </c>
      <c r="O902">
        <v>0</v>
      </c>
      <c r="P902">
        <v>21.31</v>
      </c>
    </row>
    <row r="903" spans="1:16" ht="14.4" customHeight="1" x14ac:dyDescent="0.3">
      <c r="A903">
        <v>3205</v>
      </c>
      <c r="B903" t="s">
        <v>83</v>
      </c>
      <c r="C903" t="s">
        <v>111</v>
      </c>
      <c r="D903" t="s">
        <v>113</v>
      </c>
      <c r="E903" t="s">
        <v>100</v>
      </c>
      <c r="F903" t="s">
        <v>91</v>
      </c>
      <c r="G903" t="s">
        <v>112</v>
      </c>
      <c r="H903">
        <v>1956</v>
      </c>
      <c r="I903">
        <v>168</v>
      </c>
      <c r="J903">
        <v>14.6</v>
      </c>
      <c r="K903">
        <v>24</v>
      </c>
      <c r="L903">
        <v>2025</v>
      </c>
      <c r="M903">
        <v>12654</v>
      </c>
      <c r="N903">
        <v>1</v>
      </c>
      <c r="O903">
        <v>0</v>
      </c>
      <c r="P903">
        <v>21.32</v>
      </c>
    </row>
    <row r="904" spans="1:16" ht="14.4" customHeight="1" x14ac:dyDescent="0.3">
      <c r="A904">
        <v>3320</v>
      </c>
      <c r="B904" t="s">
        <v>83</v>
      </c>
      <c r="C904" t="s">
        <v>111</v>
      </c>
      <c r="D904" t="s">
        <v>113</v>
      </c>
      <c r="E904" t="s">
        <v>100</v>
      </c>
      <c r="F904" t="s">
        <v>91</v>
      </c>
      <c r="G904" t="s">
        <v>112</v>
      </c>
      <c r="H904">
        <v>1956</v>
      </c>
      <c r="I904">
        <v>168</v>
      </c>
      <c r="J904">
        <v>14.6</v>
      </c>
      <c r="K904">
        <v>24</v>
      </c>
      <c r="L904">
        <v>2025</v>
      </c>
      <c r="M904">
        <v>28895</v>
      </c>
      <c r="N904">
        <v>1</v>
      </c>
      <c r="O904">
        <v>0</v>
      </c>
      <c r="P904">
        <v>21.33</v>
      </c>
    </row>
    <row r="905" spans="1:16" ht="14.4" customHeight="1" x14ac:dyDescent="0.3">
      <c r="A905">
        <v>3257</v>
      </c>
      <c r="B905" t="s">
        <v>83</v>
      </c>
      <c r="C905" t="s">
        <v>111</v>
      </c>
      <c r="D905" t="s">
        <v>113</v>
      </c>
      <c r="E905" t="s">
        <v>100</v>
      </c>
      <c r="F905" t="s">
        <v>91</v>
      </c>
      <c r="G905" t="s">
        <v>112</v>
      </c>
      <c r="H905">
        <v>1956</v>
      </c>
      <c r="I905">
        <v>168</v>
      </c>
      <c r="J905">
        <v>14.6</v>
      </c>
      <c r="K905">
        <v>24</v>
      </c>
      <c r="L905">
        <v>2025</v>
      </c>
      <c r="M905">
        <v>22021</v>
      </c>
      <c r="N905">
        <v>1</v>
      </c>
      <c r="O905">
        <v>0</v>
      </c>
      <c r="P905">
        <v>21.38</v>
      </c>
    </row>
    <row r="906" spans="1:16" ht="14.4" customHeight="1" x14ac:dyDescent="0.3">
      <c r="A906">
        <v>3282</v>
      </c>
      <c r="B906" t="s">
        <v>83</v>
      </c>
      <c r="C906" t="s">
        <v>111</v>
      </c>
      <c r="D906" t="s">
        <v>113</v>
      </c>
      <c r="E906" t="s">
        <v>100</v>
      </c>
      <c r="F906" t="s">
        <v>91</v>
      </c>
      <c r="G906" t="s">
        <v>112</v>
      </c>
      <c r="H906">
        <v>1956</v>
      </c>
      <c r="I906">
        <v>168</v>
      </c>
      <c r="J906">
        <v>14.6</v>
      </c>
      <c r="K906">
        <v>24</v>
      </c>
      <c r="L906">
        <v>2025</v>
      </c>
      <c r="M906">
        <v>18537</v>
      </c>
      <c r="N906">
        <v>2</v>
      </c>
      <c r="O906">
        <v>0</v>
      </c>
      <c r="P906">
        <v>21.38</v>
      </c>
    </row>
    <row r="907" spans="1:16" ht="14.4" customHeight="1" x14ac:dyDescent="0.3">
      <c r="A907">
        <v>3281</v>
      </c>
      <c r="B907" t="s">
        <v>83</v>
      </c>
      <c r="C907" t="s">
        <v>111</v>
      </c>
      <c r="D907" t="s">
        <v>113</v>
      </c>
      <c r="E907" t="s">
        <v>100</v>
      </c>
      <c r="F907" t="s">
        <v>91</v>
      </c>
      <c r="G907" t="s">
        <v>112</v>
      </c>
      <c r="H907">
        <v>1956</v>
      </c>
      <c r="I907">
        <v>168</v>
      </c>
      <c r="J907">
        <v>14.6</v>
      </c>
      <c r="K907">
        <v>24</v>
      </c>
      <c r="L907">
        <v>2025</v>
      </c>
      <c r="M907">
        <v>13924</v>
      </c>
      <c r="N907">
        <v>1</v>
      </c>
      <c r="O907">
        <v>0</v>
      </c>
      <c r="P907">
        <v>21.44</v>
      </c>
    </row>
    <row r="908" spans="1:16" ht="14.4" customHeight="1" x14ac:dyDescent="0.3">
      <c r="A908">
        <v>3204</v>
      </c>
      <c r="B908" t="s">
        <v>83</v>
      </c>
      <c r="C908" t="s">
        <v>111</v>
      </c>
      <c r="D908" t="s">
        <v>113</v>
      </c>
      <c r="E908" t="s">
        <v>100</v>
      </c>
      <c r="F908" t="s">
        <v>91</v>
      </c>
      <c r="G908" t="s">
        <v>112</v>
      </c>
      <c r="H908">
        <v>1956</v>
      </c>
      <c r="I908">
        <v>168</v>
      </c>
      <c r="J908">
        <v>14.6</v>
      </c>
      <c r="K908">
        <v>24</v>
      </c>
      <c r="L908">
        <v>2025</v>
      </c>
      <c r="M908">
        <v>23315</v>
      </c>
      <c r="N908">
        <v>1</v>
      </c>
      <c r="O908">
        <v>0</v>
      </c>
      <c r="P908">
        <v>21.46</v>
      </c>
    </row>
    <row r="909" spans="1:16" ht="14.4" customHeight="1" x14ac:dyDescent="0.3">
      <c r="A909">
        <v>3349</v>
      </c>
      <c r="B909" t="s">
        <v>83</v>
      </c>
      <c r="C909" t="s">
        <v>111</v>
      </c>
      <c r="D909" t="s">
        <v>113</v>
      </c>
      <c r="E909" t="s">
        <v>100</v>
      </c>
      <c r="F909" t="s">
        <v>91</v>
      </c>
      <c r="G909" t="s">
        <v>112</v>
      </c>
      <c r="H909">
        <v>1956</v>
      </c>
      <c r="I909">
        <v>168</v>
      </c>
      <c r="J909">
        <v>14.6</v>
      </c>
      <c r="K909">
        <v>24</v>
      </c>
      <c r="L909">
        <v>2025</v>
      </c>
      <c r="M909">
        <v>24055</v>
      </c>
      <c r="N909">
        <v>1</v>
      </c>
      <c r="O909">
        <v>0</v>
      </c>
      <c r="P909">
        <v>21.55</v>
      </c>
    </row>
    <row r="910" spans="1:16" ht="14.4" customHeight="1" x14ac:dyDescent="0.3">
      <c r="A910">
        <v>3230</v>
      </c>
      <c r="B910" t="s">
        <v>83</v>
      </c>
      <c r="C910" t="s">
        <v>111</v>
      </c>
      <c r="D910" t="s">
        <v>113</v>
      </c>
      <c r="E910" t="s">
        <v>100</v>
      </c>
      <c r="F910" t="s">
        <v>91</v>
      </c>
      <c r="G910" t="s">
        <v>112</v>
      </c>
      <c r="H910">
        <v>1956</v>
      </c>
      <c r="I910">
        <v>168</v>
      </c>
      <c r="J910">
        <v>14.6</v>
      </c>
      <c r="K910">
        <v>24</v>
      </c>
      <c r="L910">
        <v>2025</v>
      </c>
      <c r="M910">
        <v>16548</v>
      </c>
      <c r="N910">
        <v>1</v>
      </c>
      <c r="O910">
        <v>0</v>
      </c>
      <c r="P910">
        <v>21.56</v>
      </c>
    </row>
    <row r="911" spans="1:16" ht="14.4" customHeight="1" x14ac:dyDescent="0.3">
      <c r="A911">
        <v>3284</v>
      </c>
      <c r="B911" t="s">
        <v>83</v>
      </c>
      <c r="C911" t="s">
        <v>111</v>
      </c>
      <c r="D911" t="s">
        <v>113</v>
      </c>
      <c r="E911" t="s">
        <v>100</v>
      </c>
      <c r="F911" t="s">
        <v>91</v>
      </c>
      <c r="G911" t="s">
        <v>112</v>
      </c>
      <c r="H911">
        <v>1956</v>
      </c>
      <c r="I911">
        <v>168</v>
      </c>
      <c r="J911">
        <v>14.6</v>
      </c>
      <c r="K911">
        <v>24</v>
      </c>
      <c r="L911">
        <v>2025</v>
      </c>
      <c r="M911">
        <v>13346</v>
      </c>
      <c r="N911">
        <v>1</v>
      </c>
      <c r="O911">
        <v>0</v>
      </c>
      <c r="P911">
        <v>21.6</v>
      </c>
    </row>
    <row r="912" spans="1:16" ht="14.4" customHeight="1" x14ac:dyDescent="0.3">
      <c r="A912">
        <v>3250</v>
      </c>
      <c r="B912" t="s">
        <v>83</v>
      </c>
      <c r="C912" t="s">
        <v>111</v>
      </c>
      <c r="D912" t="s">
        <v>113</v>
      </c>
      <c r="E912" t="s">
        <v>100</v>
      </c>
      <c r="F912" t="s">
        <v>91</v>
      </c>
      <c r="G912" t="s">
        <v>112</v>
      </c>
      <c r="H912">
        <v>1956</v>
      </c>
      <c r="I912">
        <v>168</v>
      </c>
      <c r="J912">
        <v>14.6</v>
      </c>
      <c r="K912">
        <v>24</v>
      </c>
      <c r="L912">
        <v>2025</v>
      </c>
      <c r="M912">
        <v>22130</v>
      </c>
      <c r="N912">
        <v>1</v>
      </c>
      <c r="O912">
        <v>0</v>
      </c>
      <c r="P912">
        <v>21.64</v>
      </c>
    </row>
    <row r="913" spans="1:16" ht="14.4" customHeight="1" x14ac:dyDescent="0.3">
      <c r="A913">
        <v>3303</v>
      </c>
      <c r="B913" t="s">
        <v>83</v>
      </c>
      <c r="C913" t="s">
        <v>111</v>
      </c>
      <c r="D913" t="s">
        <v>113</v>
      </c>
      <c r="E913" t="s">
        <v>100</v>
      </c>
      <c r="F913" t="s">
        <v>91</v>
      </c>
      <c r="G913" t="s">
        <v>112</v>
      </c>
      <c r="H913">
        <v>1956</v>
      </c>
      <c r="I913">
        <v>168</v>
      </c>
      <c r="J913">
        <v>14.6</v>
      </c>
      <c r="K913">
        <v>24</v>
      </c>
      <c r="L913">
        <v>2025</v>
      </c>
      <c r="M913">
        <v>18629</v>
      </c>
      <c r="N913">
        <v>1</v>
      </c>
      <c r="O913">
        <v>0</v>
      </c>
      <c r="P913">
        <v>21.66</v>
      </c>
    </row>
    <row r="914" spans="1:16" ht="14.4" customHeight="1" x14ac:dyDescent="0.3">
      <c r="A914">
        <v>3351</v>
      </c>
      <c r="B914" t="s">
        <v>83</v>
      </c>
      <c r="C914" t="s">
        <v>111</v>
      </c>
      <c r="D914" t="s">
        <v>113</v>
      </c>
      <c r="E914" t="s">
        <v>100</v>
      </c>
      <c r="F914" t="s">
        <v>91</v>
      </c>
      <c r="G914" t="s">
        <v>112</v>
      </c>
      <c r="H914">
        <v>1956</v>
      </c>
      <c r="I914">
        <v>168</v>
      </c>
      <c r="J914">
        <v>14.6</v>
      </c>
      <c r="K914">
        <v>24</v>
      </c>
      <c r="L914">
        <v>2025</v>
      </c>
      <c r="M914">
        <v>26357</v>
      </c>
      <c r="N914">
        <v>1</v>
      </c>
      <c r="O914">
        <v>0</v>
      </c>
      <c r="P914">
        <v>21.68</v>
      </c>
    </row>
    <row r="915" spans="1:16" ht="14.4" customHeight="1" x14ac:dyDescent="0.3">
      <c r="A915">
        <v>3328</v>
      </c>
      <c r="B915" t="s">
        <v>83</v>
      </c>
      <c r="C915" t="s">
        <v>111</v>
      </c>
      <c r="D915" t="s">
        <v>113</v>
      </c>
      <c r="E915" t="s">
        <v>100</v>
      </c>
      <c r="F915" t="s">
        <v>91</v>
      </c>
      <c r="G915" t="s">
        <v>112</v>
      </c>
      <c r="H915">
        <v>1956</v>
      </c>
      <c r="I915">
        <v>168</v>
      </c>
      <c r="J915">
        <v>14.6</v>
      </c>
      <c r="K915">
        <v>24</v>
      </c>
      <c r="L915">
        <v>2025</v>
      </c>
      <c r="M915">
        <v>16594</v>
      </c>
      <c r="N915">
        <v>1</v>
      </c>
      <c r="O915">
        <v>0</v>
      </c>
      <c r="P915">
        <v>21.77</v>
      </c>
    </row>
    <row r="916" spans="1:16" ht="14.4" customHeight="1" x14ac:dyDescent="0.3">
      <c r="A916">
        <v>3321</v>
      </c>
      <c r="B916" t="s">
        <v>83</v>
      </c>
      <c r="C916" t="s">
        <v>111</v>
      </c>
      <c r="D916" t="s">
        <v>113</v>
      </c>
      <c r="E916" t="s">
        <v>100</v>
      </c>
      <c r="F916" t="s">
        <v>91</v>
      </c>
      <c r="G916" t="s">
        <v>112</v>
      </c>
      <c r="H916">
        <v>1956</v>
      </c>
      <c r="I916">
        <v>168</v>
      </c>
      <c r="J916">
        <v>14.6</v>
      </c>
      <c r="K916">
        <v>24</v>
      </c>
      <c r="L916">
        <v>2025</v>
      </c>
      <c r="M916">
        <v>21151</v>
      </c>
      <c r="N916">
        <v>1</v>
      </c>
      <c r="O916">
        <v>0</v>
      </c>
      <c r="P916">
        <v>21.78</v>
      </c>
    </row>
    <row r="917" spans="1:16" ht="14.4" customHeight="1" x14ac:dyDescent="0.3">
      <c r="A917">
        <v>3330</v>
      </c>
      <c r="B917" t="s">
        <v>83</v>
      </c>
      <c r="C917" t="s">
        <v>111</v>
      </c>
      <c r="D917" t="s">
        <v>113</v>
      </c>
      <c r="E917" t="s">
        <v>100</v>
      </c>
      <c r="F917" t="s">
        <v>91</v>
      </c>
      <c r="G917" t="s">
        <v>112</v>
      </c>
      <c r="H917">
        <v>1956</v>
      </c>
      <c r="I917">
        <v>168</v>
      </c>
      <c r="J917">
        <v>14.6</v>
      </c>
      <c r="K917">
        <v>24</v>
      </c>
      <c r="L917">
        <v>2025</v>
      </c>
      <c r="M917">
        <v>13190</v>
      </c>
      <c r="N917">
        <v>1</v>
      </c>
      <c r="O917">
        <v>0</v>
      </c>
      <c r="P917">
        <v>21.84</v>
      </c>
    </row>
    <row r="918" spans="1:16" ht="14.4" customHeight="1" x14ac:dyDescent="0.3">
      <c r="A918">
        <v>3227</v>
      </c>
      <c r="B918" t="s">
        <v>83</v>
      </c>
      <c r="C918" t="s">
        <v>111</v>
      </c>
      <c r="D918" t="s">
        <v>113</v>
      </c>
      <c r="E918" t="s">
        <v>100</v>
      </c>
      <c r="F918" t="s">
        <v>91</v>
      </c>
      <c r="G918" t="s">
        <v>112</v>
      </c>
      <c r="H918">
        <v>1956</v>
      </c>
      <c r="I918">
        <v>168</v>
      </c>
      <c r="J918">
        <v>14.6</v>
      </c>
      <c r="K918">
        <v>24</v>
      </c>
      <c r="L918">
        <v>2025</v>
      </c>
      <c r="M918">
        <v>17374</v>
      </c>
      <c r="N918">
        <v>1</v>
      </c>
      <c r="O918">
        <v>0</v>
      </c>
      <c r="P918">
        <v>21.85</v>
      </c>
    </row>
    <row r="919" spans="1:16" ht="14.4" customHeight="1" x14ac:dyDescent="0.3">
      <c r="A919">
        <v>3270</v>
      </c>
      <c r="B919" t="s">
        <v>83</v>
      </c>
      <c r="C919" t="s">
        <v>111</v>
      </c>
      <c r="D919" t="s">
        <v>113</v>
      </c>
      <c r="E919" t="s">
        <v>100</v>
      </c>
      <c r="F919" t="s">
        <v>91</v>
      </c>
      <c r="G919" t="s">
        <v>112</v>
      </c>
      <c r="H919">
        <v>1956</v>
      </c>
      <c r="I919">
        <v>168</v>
      </c>
      <c r="J919">
        <v>14.6</v>
      </c>
      <c r="K919">
        <v>24</v>
      </c>
      <c r="L919">
        <v>2025</v>
      </c>
      <c r="M919">
        <v>14009</v>
      </c>
      <c r="N919">
        <v>1</v>
      </c>
      <c r="O919">
        <v>0</v>
      </c>
      <c r="P919">
        <v>21.87</v>
      </c>
    </row>
    <row r="920" spans="1:16" ht="14.4" customHeight="1" x14ac:dyDescent="0.3">
      <c r="A920">
        <v>3365</v>
      </c>
      <c r="B920" t="s">
        <v>83</v>
      </c>
      <c r="C920" t="s">
        <v>111</v>
      </c>
      <c r="D920" t="s">
        <v>113</v>
      </c>
      <c r="E920" t="s">
        <v>100</v>
      </c>
      <c r="F920" t="s">
        <v>91</v>
      </c>
      <c r="G920" t="s">
        <v>112</v>
      </c>
      <c r="H920">
        <v>1956</v>
      </c>
      <c r="I920">
        <v>168</v>
      </c>
      <c r="J920">
        <v>14.6</v>
      </c>
      <c r="K920">
        <v>24</v>
      </c>
      <c r="L920">
        <v>2025</v>
      </c>
      <c r="M920">
        <v>13413</v>
      </c>
      <c r="N920">
        <v>1</v>
      </c>
      <c r="O920">
        <v>0</v>
      </c>
      <c r="P920">
        <v>22.08</v>
      </c>
    </row>
    <row r="921" spans="1:16" ht="14.4" customHeight="1" x14ac:dyDescent="0.3">
      <c r="A921">
        <v>3075</v>
      </c>
      <c r="B921" t="s">
        <v>83</v>
      </c>
      <c r="C921" t="s">
        <v>111</v>
      </c>
      <c r="D921" t="s">
        <v>107</v>
      </c>
      <c r="E921" t="s">
        <v>100</v>
      </c>
      <c r="F921" t="s">
        <v>87</v>
      </c>
      <c r="G921" t="s">
        <v>112</v>
      </c>
      <c r="H921">
        <v>1956</v>
      </c>
      <c r="I921">
        <v>168</v>
      </c>
      <c r="J921">
        <v>16.8</v>
      </c>
      <c r="K921">
        <v>15</v>
      </c>
      <c r="L921">
        <v>2025</v>
      </c>
      <c r="M921">
        <v>24336</v>
      </c>
      <c r="N921">
        <v>3</v>
      </c>
      <c r="O921">
        <v>1</v>
      </c>
      <c r="P921">
        <v>11.97</v>
      </c>
    </row>
    <row r="922" spans="1:16" ht="14.4" customHeight="1" x14ac:dyDescent="0.3">
      <c r="A922">
        <v>3026</v>
      </c>
      <c r="B922" t="s">
        <v>83</v>
      </c>
      <c r="C922" t="s">
        <v>111</v>
      </c>
      <c r="D922" t="s">
        <v>107</v>
      </c>
      <c r="E922" t="s">
        <v>100</v>
      </c>
      <c r="F922" t="s">
        <v>87</v>
      </c>
      <c r="G922" t="s">
        <v>112</v>
      </c>
      <c r="H922">
        <v>1956</v>
      </c>
      <c r="I922">
        <v>168</v>
      </c>
      <c r="J922">
        <v>16.8</v>
      </c>
      <c r="K922">
        <v>15</v>
      </c>
      <c r="L922">
        <v>2025</v>
      </c>
      <c r="M922">
        <v>20937</v>
      </c>
      <c r="N922">
        <v>1</v>
      </c>
      <c r="O922">
        <v>1</v>
      </c>
      <c r="P922">
        <v>12.63</v>
      </c>
    </row>
    <row r="923" spans="1:16" ht="14.4" customHeight="1" x14ac:dyDescent="0.3">
      <c r="A923">
        <v>3136</v>
      </c>
      <c r="B923" t="s">
        <v>83</v>
      </c>
      <c r="C923" t="s">
        <v>111</v>
      </c>
      <c r="D923" t="s">
        <v>107</v>
      </c>
      <c r="E923" t="s">
        <v>100</v>
      </c>
      <c r="F923" t="s">
        <v>87</v>
      </c>
      <c r="G923" t="s">
        <v>112</v>
      </c>
      <c r="H923">
        <v>1956</v>
      </c>
      <c r="I923">
        <v>168</v>
      </c>
      <c r="J923">
        <v>16.8</v>
      </c>
      <c r="K923">
        <v>15</v>
      </c>
      <c r="L923">
        <v>2025</v>
      </c>
      <c r="M923">
        <v>26395</v>
      </c>
      <c r="N923">
        <v>2</v>
      </c>
      <c r="O923">
        <v>0</v>
      </c>
      <c r="P923">
        <v>12.72</v>
      </c>
    </row>
    <row r="924" spans="1:16" ht="14.4" customHeight="1" x14ac:dyDescent="0.3">
      <c r="A924">
        <v>3068</v>
      </c>
      <c r="B924" t="s">
        <v>83</v>
      </c>
      <c r="C924" t="s">
        <v>111</v>
      </c>
      <c r="D924" t="s">
        <v>107</v>
      </c>
      <c r="E924" t="s">
        <v>100</v>
      </c>
      <c r="F924" t="s">
        <v>87</v>
      </c>
      <c r="G924" t="s">
        <v>112</v>
      </c>
      <c r="H924">
        <v>1956</v>
      </c>
      <c r="I924">
        <v>168</v>
      </c>
      <c r="J924">
        <v>16.8</v>
      </c>
      <c r="K924">
        <v>15</v>
      </c>
      <c r="L924">
        <v>2025</v>
      </c>
      <c r="M924">
        <v>17659</v>
      </c>
      <c r="N924">
        <v>2</v>
      </c>
      <c r="O924">
        <v>0</v>
      </c>
      <c r="P924">
        <v>12.79</v>
      </c>
    </row>
    <row r="925" spans="1:16" ht="14.4" customHeight="1" x14ac:dyDescent="0.3">
      <c r="A925">
        <v>3088</v>
      </c>
      <c r="B925" t="s">
        <v>83</v>
      </c>
      <c r="C925" t="s">
        <v>111</v>
      </c>
      <c r="D925" t="s">
        <v>107</v>
      </c>
      <c r="E925" t="s">
        <v>100</v>
      </c>
      <c r="F925" t="s">
        <v>87</v>
      </c>
      <c r="G925" t="s">
        <v>112</v>
      </c>
      <c r="H925">
        <v>1956</v>
      </c>
      <c r="I925">
        <v>168</v>
      </c>
      <c r="J925">
        <v>16.8</v>
      </c>
      <c r="K925">
        <v>15</v>
      </c>
      <c r="L925">
        <v>2025</v>
      </c>
      <c r="M925">
        <v>26393</v>
      </c>
      <c r="N925">
        <v>1</v>
      </c>
      <c r="O925">
        <v>0</v>
      </c>
      <c r="P925">
        <v>12.99</v>
      </c>
    </row>
    <row r="926" spans="1:16" ht="14.4" customHeight="1" x14ac:dyDescent="0.3">
      <c r="A926">
        <v>3071</v>
      </c>
      <c r="B926" t="s">
        <v>83</v>
      </c>
      <c r="C926" t="s">
        <v>111</v>
      </c>
      <c r="D926" t="s">
        <v>107</v>
      </c>
      <c r="E926" t="s">
        <v>100</v>
      </c>
      <c r="F926" t="s">
        <v>87</v>
      </c>
      <c r="G926" t="s">
        <v>112</v>
      </c>
      <c r="H926">
        <v>1956</v>
      </c>
      <c r="I926">
        <v>168</v>
      </c>
      <c r="J926">
        <v>16.8</v>
      </c>
      <c r="K926">
        <v>15</v>
      </c>
      <c r="L926">
        <v>2025</v>
      </c>
      <c r="M926">
        <v>21077</v>
      </c>
      <c r="N926">
        <v>2</v>
      </c>
      <c r="O926">
        <v>0</v>
      </c>
      <c r="P926">
        <v>13.02</v>
      </c>
    </row>
    <row r="927" spans="1:16" ht="14.4" customHeight="1" x14ac:dyDescent="0.3">
      <c r="A927">
        <v>3114</v>
      </c>
      <c r="B927" t="s">
        <v>83</v>
      </c>
      <c r="C927" t="s">
        <v>111</v>
      </c>
      <c r="D927" t="s">
        <v>107</v>
      </c>
      <c r="E927" t="s">
        <v>100</v>
      </c>
      <c r="F927" t="s">
        <v>87</v>
      </c>
      <c r="G927" t="s">
        <v>112</v>
      </c>
      <c r="H927">
        <v>1956</v>
      </c>
      <c r="I927">
        <v>168</v>
      </c>
      <c r="J927">
        <v>16.8</v>
      </c>
      <c r="K927">
        <v>15</v>
      </c>
      <c r="L927">
        <v>2025</v>
      </c>
      <c r="M927">
        <v>27224</v>
      </c>
      <c r="N927">
        <v>1</v>
      </c>
      <c r="O927">
        <v>0</v>
      </c>
      <c r="P927">
        <v>13.05</v>
      </c>
    </row>
    <row r="928" spans="1:16" ht="14.4" customHeight="1" x14ac:dyDescent="0.3">
      <c r="A928">
        <v>3113</v>
      </c>
      <c r="B928" t="s">
        <v>83</v>
      </c>
      <c r="C928" t="s">
        <v>111</v>
      </c>
      <c r="D928" t="s">
        <v>107</v>
      </c>
      <c r="E928" t="s">
        <v>100</v>
      </c>
      <c r="F928" t="s">
        <v>87</v>
      </c>
      <c r="G928" t="s">
        <v>112</v>
      </c>
      <c r="H928">
        <v>1956</v>
      </c>
      <c r="I928">
        <v>168</v>
      </c>
      <c r="J928">
        <v>16.8</v>
      </c>
      <c r="K928">
        <v>15</v>
      </c>
      <c r="L928">
        <v>2025</v>
      </c>
      <c r="M928">
        <v>22535</v>
      </c>
      <c r="N928">
        <v>1</v>
      </c>
      <c r="O928">
        <v>0</v>
      </c>
      <c r="P928">
        <v>13.07</v>
      </c>
    </row>
    <row r="929" spans="1:16" ht="14.4" customHeight="1" x14ac:dyDescent="0.3">
      <c r="A929">
        <v>3024</v>
      </c>
      <c r="B929" t="s">
        <v>83</v>
      </c>
      <c r="C929" t="s">
        <v>111</v>
      </c>
      <c r="D929" t="s">
        <v>107</v>
      </c>
      <c r="E929" t="s">
        <v>100</v>
      </c>
      <c r="F929" t="s">
        <v>87</v>
      </c>
      <c r="G929" t="s">
        <v>112</v>
      </c>
      <c r="H929">
        <v>1956</v>
      </c>
      <c r="I929">
        <v>168</v>
      </c>
      <c r="J929">
        <v>16.8</v>
      </c>
      <c r="K929">
        <v>15</v>
      </c>
      <c r="L929">
        <v>2025</v>
      </c>
      <c r="M929">
        <v>17926</v>
      </c>
      <c r="N929">
        <v>1</v>
      </c>
      <c r="O929">
        <v>0</v>
      </c>
      <c r="P929">
        <v>13.1</v>
      </c>
    </row>
    <row r="930" spans="1:16" ht="14.4" customHeight="1" x14ac:dyDescent="0.3">
      <c r="A930">
        <v>3173</v>
      </c>
      <c r="B930" t="s">
        <v>83</v>
      </c>
      <c r="C930" t="s">
        <v>111</v>
      </c>
      <c r="D930" t="s">
        <v>107</v>
      </c>
      <c r="E930" t="s">
        <v>100</v>
      </c>
      <c r="F930" t="s">
        <v>87</v>
      </c>
      <c r="G930" t="s">
        <v>112</v>
      </c>
      <c r="H930">
        <v>1956</v>
      </c>
      <c r="I930">
        <v>168</v>
      </c>
      <c r="J930">
        <v>16.8</v>
      </c>
      <c r="K930">
        <v>15</v>
      </c>
      <c r="L930">
        <v>2025</v>
      </c>
      <c r="M930">
        <v>14918</v>
      </c>
      <c r="N930">
        <v>1</v>
      </c>
      <c r="O930">
        <v>0</v>
      </c>
      <c r="P930">
        <v>13.16</v>
      </c>
    </row>
    <row r="931" spans="1:16" ht="14.4" customHeight="1" x14ac:dyDescent="0.3">
      <c r="A931">
        <v>3018</v>
      </c>
      <c r="B931" t="s">
        <v>83</v>
      </c>
      <c r="C931" t="s">
        <v>111</v>
      </c>
      <c r="D931" t="s">
        <v>107</v>
      </c>
      <c r="E931" t="s">
        <v>100</v>
      </c>
      <c r="F931" t="s">
        <v>87</v>
      </c>
      <c r="G931" t="s">
        <v>112</v>
      </c>
      <c r="H931">
        <v>1956</v>
      </c>
      <c r="I931">
        <v>168</v>
      </c>
      <c r="J931">
        <v>16.8</v>
      </c>
      <c r="K931">
        <v>15</v>
      </c>
      <c r="L931">
        <v>2025</v>
      </c>
      <c r="M931">
        <v>23069</v>
      </c>
      <c r="N931">
        <v>1</v>
      </c>
      <c r="O931">
        <v>0</v>
      </c>
      <c r="P931">
        <v>13.19</v>
      </c>
    </row>
    <row r="932" spans="1:16" ht="14.4" customHeight="1" x14ac:dyDescent="0.3">
      <c r="A932">
        <v>3170</v>
      </c>
      <c r="B932" t="s">
        <v>83</v>
      </c>
      <c r="C932" t="s">
        <v>111</v>
      </c>
      <c r="D932" t="s">
        <v>107</v>
      </c>
      <c r="E932" t="s">
        <v>100</v>
      </c>
      <c r="F932" t="s">
        <v>87</v>
      </c>
      <c r="G932" t="s">
        <v>112</v>
      </c>
      <c r="H932">
        <v>1956</v>
      </c>
      <c r="I932">
        <v>168</v>
      </c>
      <c r="J932">
        <v>16.8</v>
      </c>
      <c r="K932">
        <v>15</v>
      </c>
      <c r="L932">
        <v>2025</v>
      </c>
      <c r="M932">
        <v>26126</v>
      </c>
      <c r="N932">
        <v>1</v>
      </c>
      <c r="O932">
        <v>0</v>
      </c>
      <c r="P932">
        <v>13.21</v>
      </c>
    </row>
    <row r="933" spans="1:16" ht="14.4" customHeight="1" x14ac:dyDescent="0.3">
      <c r="A933">
        <v>3021</v>
      </c>
      <c r="B933" t="s">
        <v>83</v>
      </c>
      <c r="C933" t="s">
        <v>111</v>
      </c>
      <c r="D933" t="s">
        <v>107</v>
      </c>
      <c r="E933" t="s">
        <v>100</v>
      </c>
      <c r="F933" t="s">
        <v>87</v>
      </c>
      <c r="G933" t="s">
        <v>112</v>
      </c>
      <c r="H933">
        <v>1956</v>
      </c>
      <c r="I933">
        <v>168</v>
      </c>
      <c r="J933">
        <v>16.8</v>
      </c>
      <c r="K933">
        <v>15</v>
      </c>
      <c r="L933">
        <v>2025</v>
      </c>
      <c r="M933">
        <v>20087</v>
      </c>
      <c r="N933">
        <v>1</v>
      </c>
      <c r="O933">
        <v>0</v>
      </c>
      <c r="P933">
        <v>13.27</v>
      </c>
    </row>
    <row r="934" spans="1:16" ht="14.4" customHeight="1" x14ac:dyDescent="0.3">
      <c r="A934">
        <v>3047</v>
      </c>
      <c r="B934" t="s">
        <v>83</v>
      </c>
      <c r="C934" t="s">
        <v>111</v>
      </c>
      <c r="D934" t="s">
        <v>107</v>
      </c>
      <c r="E934" t="s">
        <v>100</v>
      </c>
      <c r="F934" t="s">
        <v>87</v>
      </c>
      <c r="G934" t="s">
        <v>112</v>
      </c>
      <c r="H934">
        <v>1956</v>
      </c>
      <c r="I934">
        <v>168</v>
      </c>
      <c r="J934">
        <v>16.8</v>
      </c>
      <c r="K934">
        <v>15</v>
      </c>
      <c r="L934">
        <v>2025</v>
      </c>
      <c r="M934">
        <v>14843</v>
      </c>
      <c r="N934">
        <v>1</v>
      </c>
      <c r="O934">
        <v>0</v>
      </c>
      <c r="P934">
        <v>13.27</v>
      </c>
    </row>
    <row r="935" spans="1:16" ht="14.4" customHeight="1" x14ac:dyDescent="0.3">
      <c r="A935">
        <v>3072</v>
      </c>
      <c r="B935" t="s">
        <v>83</v>
      </c>
      <c r="C935" t="s">
        <v>111</v>
      </c>
      <c r="D935" t="s">
        <v>107</v>
      </c>
      <c r="E935" t="s">
        <v>100</v>
      </c>
      <c r="F935" t="s">
        <v>87</v>
      </c>
      <c r="G935" t="s">
        <v>112</v>
      </c>
      <c r="H935">
        <v>1956</v>
      </c>
      <c r="I935">
        <v>168</v>
      </c>
      <c r="J935">
        <v>16.8</v>
      </c>
      <c r="K935">
        <v>15</v>
      </c>
      <c r="L935">
        <v>2025</v>
      </c>
      <c r="M935">
        <v>14523</v>
      </c>
      <c r="N935">
        <v>2</v>
      </c>
      <c r="O935">
        <v>0</v>
      </c>
      <c r="P935">
        <v>13.32</v>
      </c>
    </row>
    <row r="936" spans="1:16" ht="14.4" customHeight="1" x14ac:dyDescent="0.3">
      <c r="A936">
        <v>3016</v>
      </c>
      <c r="B936" t="s">
        <v>83</v>
      </c>
      <c r="C936" t="s">
        <v>111</v>
      </c>
      <c r="D936" t="s">
        <v>107</v>
      </c>
      <c r="E936" t="s">
        <v>100</v>
      </c>
      <c r="F936" t="s">
        <v>87</v>
      </c>
      <c r="G936" t="s">
        <v>112</v>
      </c>
      <c r="H936">
        <v>1956</v>
      </c>
      <c r="I936">
        <v>168</v>
      </c>
      <c r="J936">
        <v>16.8</v>
      </c>
      <c r="K936">
        <v>15</v>
      </c>
      <c r="L936">
        <v>2025</v>
      </c>
      <c r="M936">
        <v>21294</v>
      </c>
      <c r="N936">
        <v>1</v>
      </c>
      <c r="O936">
        <v>0</v>
      </c>
      <c r="P936">
        <v>13.33</v>
      </c>
    </row>
    <row r="937" spans="1:16" ht="14.4" customHeight="1" x14ac:dyDescent="0.3">
      <c r="A937">
        <v>3055</v>
      </c>
      <c r="B937" t="s">
        <v>83</v>
      </c>
      <c r="C937" t="s">
        <v>111</v>
      </c>
      <c r="D937" t="s">
        <v>107</v>
      </c>
      <c r="E937" t="s">
        <v>100</v>
      </c>
      <c r="F937" t="s">
        <v>87</v>
      </c>
      <c r="G937" t="s">
        <v>112</v>
      </c>
      <c r="H937">
        <v>1956</v>
      </c>
      <c r="I937">
        <v>168</v>
      </c>
      <c r="J937">
        <v>16.8</v>
      </c>
      <c r="K937">
        <v>15</v>
      </c>
      <c r="L937">
        <v>2025</v>
      </c>
      <c r="M937">
        <v>15358</v>
      </c>
      <c r="N937">
        <v>2</v>
      </c>
      <c r="O937">
        <v>0</v>
      </c>
      <c r="P937">
        <v>13.36</v>
      </c>
    </row>
    <row r="938" spans="1:16" ht="14.4" customHeight="1" x14ac:dyDescent="0.3">
      <c r="A938">
        <v>3163</v>
      </c>
      <c r="B938" t="s">
        <v>83</v>
      </c>
      <c r="C938" t="s">
        <v>111</v>
      </c>
      <c r="D938" t="s">
        <v>107</v>
      </c>
      <c r="E938" t="s">
        <v>100</v>
      </c>
      <c r="F938" t="s">
        <v>87</v>
      </c>
      <c r="G938" t="s">
        <v>112</v>
      </c>
      <c r="H938">
        <v>1956</v>
      </c>
      <c r="I938">
        <v>168</v>
      </c>
      <c r="J938">
        <v>16.8</v>
      </c>
      <c r="K938">
        <v>15</v>
      </c>
      <c r="L938">
        <v>2025</v>
      </c>
      <c r="M938">
        <v>25054</v>
      </c>
      <c r="N938">
        <v>1</v>
      </c>
      <c r="O938">
        <v>0</v>
      </c>
      <c r="P938">
        <v>13.36</v>
      </c>
    </row>
    <row r="939" spans="1:16" ht="14.4" customHeight="1" x14ac:dyDescent="0.3">
      <c r="A939">
        <v>3082</v>
      </c>
      <c r="B939" t="s">
        <v>83</v>
      </c>
      <c r="C939" t="s">
        <v>111</v>
      </c>
      <c r="D939" t="s">
        <v>107</v>
      </c>
      <c r="E939" t="s">
        <v>100</v>
      </c>
      <c r="F939" t="s">
        <v>87</v>
      </c>
      <c r="G939" t="s">
        <v>112</v>
      </c>
      <c r="H939">
        <v>1956</v>
      </c>
      <c r="I939">
        <v>168</v>
      </c>
      <c r="J939">
        <v>16.8</v>
      </c>
      <c r="K939">
        <v>15</v>
      </c>
      <c r="L939">
        <v>2025</v>
      </c>
      <c r="M939">
        <v>29665</v>
      </c>
      <c r="N939">
        <v>1</v>
      </c>
      <c r="O939">
        <v>0</v>
      </c>
      <c r="P939">
        <v>13.49</v>
      </c>
    </row>
    <row r="940" spans="1:16" ht="14.4" customHeight="1" x14ac:dyDescent="0.3">
      <c r="A940">
        <v>3183</v>
      </c>
      <c r="B940" t="s">
        <v>83</v>
      </c>
      <c r="C940" t="s">
        <v>111</v>
      </c>
      <c r="D940" t="s">
        <v>107</v>
      </c>
      <c r="E940" t="s">
        <v>100</v>
      </c>
      <c r="F940" t="s">
        <v>87</v>
      </c>
      <c r="G940" t="s">
        <v>112</v>
      </c>
      <c r="H940">
        <v>1956</v>
      </c>
      <c r="I940">
        <v>168</v>
      </c>
      <c r="J940">
        <v>16.8</v>
      </c>
      <c r="K940">
        <v>15</v>
      </c>
      <c r="L940">
        <v>2025</v>
      </c>
      <c r="M940">
        <v>28956</v>
      </c>
      <c r="N940">
        <v>1</v>
      </c>
      <c r="O940">
        <v>0</v>
      </c>
      <c r="P940">
        <v>13.51</v>
      </c>
    </row>
    <row r="941" spans="1:16" ht="14.4" customHeight="1" x14ac:dyDescent="0.3">
      <c r="A941">
        <v>3048</v>
      </c>
      <c r="B941" t="s">
        <v>83</v>
      </c>
      <c r="C941" t="s">
        <v>111</v>
      </c>
      <c r="D941" t="s">
        <v>107</v>
      </c>
      <c r="E941" t="s">
        <v>100</v>
      </c>
      <c r="F941" t="s">
        <v>87</v>
      </c>
      <c r="G941" t="s">
        <v>112</v>
      </c>
      <c r="H941">
        <v>1956</v>
      </c>
      <c r="I941">
        <v>168</v>
      </c>
      <c r="J941">
        <v>16.8</v>
      </c>
      <c r="K941">
        <v>15</v>
      </c>
      <c r="L941">
        <v>2025</v>
      </c>
      <c r="M941">
        <v>18067</v>
      </c>
      <c r="N941">
        <v>1</v>
      </c>
      <c r="O941">
        <v>0</v>
      </c>
      <c r="P941">
        <v>13.55</v>
      </c>
    </row>
    <row r="942" spans="1:16" ht="14.4" customHeight="1" x14ac:dyDescent="0.3">
      <c r="A942">
        <v>3037</v>
      </c>
      <c r="B942" t="s">
        <v>83</v>
      </c>
      <c r="C942" t="s">
        <v>111</v>
      </c>
      <c r="D942" t="s">
        <v>107</v>
      </c>
      <c r="E942" t="s">
        <v>100</v>
      </c>
      <c r="F942" t="s">
        <v>87</v>
      </c>
      <c r="G942" t="s">
        <v>112</v>
      </c>
      <c r="H942">
        <v>1956</v>
      </c>
      <c r="I942">
        <v>168</v>
      </c>
      <c r="J942">
        <v>16.8</v>
      </c>
      <c r="K942">
        <v>15</v>
      </c>
      <c r="L942">
        <v>2025</v>
      </c>
      <c r="M942">
        <v>26375</v>
      </c>
      <c r="N942">
        <v>1</v>
      </c>
      <c r="O942">
        <v>0</v>
      </c>
      <c r="P942">
        <v>13.64</v>
      </c>
    </row>
    <row r="943" spans="1:16" ht="14.4" customHeight="1" x14ac:dyDescent="0.3">
      <c r="A943">
        <v>3181</v>
      </c>
      <c r="B943" t="s">
        <v>83</v>
      </c>
      <c r="C943" t="s">
        <v>111</v>
      </c>
      <c r="D943" t="s">
        <v>107</v>
      </c>
      <c r="E943" t="s">
        <v>100</v>
      </c>
      <c r="F943" t="s">
        <v>87</v>
      </c>
      <c r="G943" t="s">
        <v>112</v>
      </c>
      <c r="H943">
        <v>1956</v>
      </c>
      <c r="I943">
        <v>168</v>
      </c>
      <c r="J943">
        <v>16.8</v>
      </c>
      <c r="K943">
        <v>15</v>
      </c>
      <c r="L943">
        <v>2025</v>
      </c>
      <c r="M943">
        <v>19346</v>
      </c>
      <c r="N943">
        <v>1</v>
      </c>
      <c r="O943">
        <v>0</v>
      </c>
      <c r="P943">
        <v>13.67</v>
      </c>
    </row>
    <row r="944" spans="1:16" ht="14.4" customHeight="1" x14ac:dyDescent="0.3">
      <c r="A944">
        <v>3090</v>
      </c>
      <c r="B944" t="s">
        <v>83</v>
      </c>
      <c r="C944" t="s">
        <v>111</v>
      </c>
      <c r="D944" t="s">
        <v>107</v>
      </c>
      <c r="E944" t="s">
        <v>100</v>
      </c>
      <c r="F944" t="s">
        <v>87</v>
      </c>
      <c r="G944" t="s">
        <v>112</v>
      </c>
      <c r="H944">
        <v>1956</v>
      </c>
      <c r="I944">
        <v>168</v>
      </c>
      <c r="J944">
        <v>16.8</v>
      </c>
      <c r="K944">
        <v>15</v>
      </c>
      <c r="L944">
        <v>2025</v>
      </c>
      <c r="M944">
        <v>22881</v>
      </c>
      <c r="N944">
        <v>1</v>
      </c>
      <c r="O944">
        <v>0</v>
      </c>
      <c r="P944">
        <v>13.74</v>
      </c>
    </row>
    <row r="945" spans="1:16" ht="14.4" customHeight="1" x14ac:dyDescent="0.3">
      <c r="A945">
        <v>3184</v>
      </c>
      <c r="B945" t="s">
        <v>83</v>
      </c>
      <c r="C945" t="s">
        <v>111</v>
      </c>
      <c r="D945" t="s">
        <v>107</v>
      </c>
      <c r="E945" t="s">
        <v>100</v>
      </c>
      <c r="F945" t="s">
        <v>87</v>
      </c>
      <c r="G945" t="s">
        <v>112</v>
      </c>
      <c r="H945">
        <v>1956</v>
      </c>
      <c r="I945">
        <v>168</v>
      </c>
      <c r="J945">
        <v>16.8</v>
      </c>
      <c r="K945">
        <v>15</v>
      </c>
      <c r="L945">
        <v>2025</v>
      </c>
      <c r="M945">
        <v>15983</v>
      </c>
      <c r="N945">
        <v>1</v>
      </c>
      <c r="O945">
        <v>0</v>
      </c>
      <c r="P945">
        <v>13.75</v>
      </c>
    </row>
    <row r="946" spans="1:16" ht="14.4" customHeight="1" x14ac:dyDescent="0.3">
      <c r="A946">
        <v>3137</v>
      </c>
      <c r="B946" t="s">
        <v>83</v>
      </c>
      <c r="C946" t="s">
        <v>111</v>
      </c>
      <c r="D946" t="s">
        <v>107</v>
      </c>
      <c r="E946" t="s">
        <v>100</v>
      </c>
      <c r="F946" t="s">
        <v>87</v>
      </c>
      <c r="G946" t="s">
        <v>112</v>
      </c>
      <c r="H946">
        <v>1956</v>
      </c>
      <c r="I946">
        <v>168</v>
      </c>
      <c r="J946">
        <v>16.8</v>
      </c>
      <c r="K946">
        <v>15</v>
      </c>
      <c r="L946">
        <v>2025</v>
      </c>
      <c r="M946">
        <v>20052</v>
      </c>
      <c r="N946">
        <v>1</v>
      </c>
      <c r="O946">
        <v>0</v>
      </c>
      <c r="P946">
        <v>13.8</v>
      </c>
    </row>
    <row r="947" spans="1:16" ht="14.4" customHeight="1" x14ac:dyDescent="0.3">
      <c r="A947">
        <v>3066</v>
      </c>
      <c r="B947" t="s">
        <v>83</v>
      </c>
      <c r="C947" t="s">
        <v>111</v>
      </c>
      <c r="D947" t="s">
        <v>107</v>
      </c>
      <c r="E947" t="s">
        <v>100</v>
      </c>
      <c r="F947" t="s">
        <v>87</v>
      </c>
      <c r="G947" t="s">
        <v>112</v>
      </c>
      <c r="H947">
        <v>1956</v>
      </c>
      <c r="I947">
        <v>168</v>
      </c>
      <c r="J947">
        <v>16.8</v>
      </c>
      <c r="K947">
        <v>15</v>
      </c>
      <c r="L947">
        <v>2025</v>
      </c>
      <c r="M947">
        <v>18497</v>
      </c>
      <c r="N947">
        <v>1</v>
      </c>
      <c r="O947">
        <v>0</v>
      </c>
      <c r="P947">
        <v>13.81</v>
      </c>
    </row>
    <row r="948" spans="1:16" ht="14.4" customHeight="1" x14ac:dyDescent="0.3">
      <c r="A948">
        <v>3287</v>
      </c>
      <c r="B948" t="s">
        <v>83</v>
      </c>
      <c r="C948" t="s">
        <v>111</v>
      </c>
      <c r="D948" t="s">
        <v>113</v>
      </c>
      <c r="E948" t="s">
        <v>100</v>
      </c>
      <c r="F948" t="s">
        <v>91</v>
      </c>
      <c r="G948" t="s">
        <v>112</v>
      </c>
      <c r="H948">
        <v>1956</v>
      </c>
      <c r="I948">
        <v>168</v>
      </c>
      <c r="J948">
        <v>14.6</v>
      </c>
      <c r="K948">
        <v>24</v>
      </c>
      <c r="L948">
        <v>2026</v>
      </c>
      <c r="M948">
        <v>5090</v>
      </c>
      <c r="N948">
        <v>2</v>
      </c>
      <c r="O948">
        <v>1</v>
      </c>
      <c r="P948">
        <v>22.4</v>
      </c>
    </row>
    <row r="949" spans="1:16" ht="14.4" customHeight="1" x14ac:dyDescent="0.3">
      <c r="A949">
        <v>3229</v>
      </c>
      <c r="B949" t="s">
        <v>83</v>
      </c>
      <c r="C949" t="s">
        <v>111</v>
      </c>
      <c r="D949" t="s">
        <v>113</v>
      </c>
      <c r="E949" t="s">
        <v>100</v>
      </c>
      <c r="F949" t="s">
        <v>91</v>
      </c>
      <c r="G949" t="s">
        <v>112</v>
      </c>
      <c r="H949">
        <v>1956</v>
      </c>
      <c r="I949">
        <v>168</v>
      </c>
      <c r="J949">
        <v>14.6</v>
      </c>
      <c r="K949">
        <v>24</v>
      </c>
      <c r="L949">
        <v>2026</v>
      </c>
      <c r="M949">
        <v>4075</v>
      </c>
      <c r="N949">
        <v>1</v>
      </c>
      <c r="O949">
        <v>1</v>
      </c>
      <c r="P949">
        <v>22.83</v>
      </c>
    </row>
    <row r="950" spans="1:16" ht="14.4" customHeight="1" x14ac:dyDescent="0.3">
      <c r="A950">
        <v>3347</v>
      </c>
      <c r="B950" t="s">
        <v>83</v>
      </c>
      <c r="C950" t="s">
        <v>111</v>
      </c>
      <c r="D950" t="s">
        <v>113</v>
      </c>
      <c r="E950" t="s">
        <v>100</v>
      </c>
      <c r="F950" t="s">
        <v>91</v>
      </c>
      <c r="G950" t="s">
        <v>112</v>
      </c>
      <c r="H950">
        <v>1956</v>
      </c>
      <c r="I950">
        <v>168</v>
      </c>
      <c r="J950">
        <v>14.6</v>
      </c>
      <c r="K950">
        <v>24</v>
      </c>
      <c r="L950">
        <v>2026</v>
      </c>
      <c r="M950">
        <v>6136</v>
      </c>
      <c r="N950">
        <v>1</v>
      </c>
      <c r="O950">
        <v>1</v>
      </c>
      <c r="P950">
        <v>22.96</v>
      </c>
    </row>
    <row r="951" spans="1:16" ht="14.4" customHeight="1" x14ac:dyDescent="0.3">
      <c r="A951">
        <v>3292</v>
      </c>
      <c r="B951" t="s">
        <v>83</v>
      </c>
      <c r="C951" t="s">
        <v>111</v>
      </c>
      <c r="D951" t="s">
        <v>113</v>
      </c>
      <c r="E951" t="s">
        <v>100</v>
      </c>
      <c r="F951" t="s">
        <v>91</v>
      </c>
      <c r="G951" t="s">
        <v>112</v>
      </c>
      <c r="H951">
        <v>1956</v>
      </c>
      <c r="I951">
        <v>168</v>
      </c>
      <c r="J951">
        <v>14.6</v>
      </c>
      <c r="K951">
        <v>24</v>
      </c>
      <c r="L951">
        <v>2026</v>
      </c>
      <c r="M951">
        <v>7908</v>
      </c>
      <c r="N951">
        <v>2</v>
      </c>
      <c r="O951">
        <v>0</v>
      </c>
      <c r="P951">
        <v>23.05</v>
      </c>
    </row>
    <row r="952" spans="1:16" ht="14.4" customHeight="1" x14ac:dyDescent="0.3">
      <c r="A952">
        <v>3253</v>
      </c>
      <c r="B952" t="s">
        <v>83</v>
      </c>
      <c r="C952" t="s">
        <v>111</v>
      </c>
      <c r="D952" t="s">
        <v>113</v>
      </c>
      <c r="E952" t="s">
        <v>100</v>
      </c>
      <c r="F952" t="s">
        <v>91</v>
      </c>
      <c r="G952" t="s">
        <v>112</v>
      </c>
      <c r="H952">
        <v>1956</v>
      </c>
      <c r="I952">
        <v>168</v>
      </c>
      <c r="J952">
        <v>14.6</v>
      </c>
      <c r="K952">
        <v>24</v>
      </c>
      <c r="L952">
        <v>2026</v>
      </c>
      <c r="M952">
        <v>4804</v>
      </c>
      <c r="N952">
        <v>2</v>
      </c>
      <c r="O952">
        <v>0</v>
      </c>
      <c r="P952">
        <v>23.31</v>
      </c>
    </row>
    <row r="953" spans="1:16" ht="14.4" customHeight="1" x14ac:dyDescent="0.3">
      <c r="A953">
        <v>3225</v>
      </c>
      <c r="B953" t="s">
        <v>83</v>
      </c>
      <c r="C953" t="s">
        <v>111</v>
      </c>
      <c r="D953" t="s">
        <v>113</v>
      </c>
      <c r="E953" t="s">
        <v>100</v>
      </c>
      <c r="F953" t="s">
        <v>91</v>
      </c>
      <c r="G953" t="s">
        <v>112</v>
      </c>
      <c r="H953">
        <v>1956</v>
      </c>
      <c r="I953">
        <v>168</v>
      </c>
      <c r="J953">
        <v>14.6</v>
      </c>
      <c r="K953">
        <v>24</v>
      </c>
      <c r="L953">
        <v>2026</v>
      </c>
      <c r="M953">
        <v>6806</v>
      </c>
      <c r="N953">
        <v>1</v>
      </c>
      <c r="O953">
        <v>0</v>
      </c>
      <c r="P953">
        <v>23.46</v>
      </c>
    </row>
    <row r="954" spans="1:16" ht="14.4" customHeight="1" x14ac:dyDescent="0.3">
      <c r="A954">
        <v>3269</v>
      </c>
      <c r="B954" t="s">
        <v>83</v>
      </c>
      <c r="C954" t="s">
        <v>111</v>
      </c>
      <c r="D954" t="s">
        <v>113</v>
      </c>
      <c r="E954" t="s">
        <v>100</v>
      </c>
      <c r="F954" t="s">
        <v>91</v>
      </c>
      <c r="G954" t="s">
        <v>112</v>
      </c>
      <c r="H954">
        <v>1956</v>
      </c>
      <c r="I954">
        <v>168</v>
      </c>
      <c r="J954">
        <v>14.6</v>
      </c>
      <c r="K954">
        <v>24</v>
      </c>
      <c r="L954">
        <v>2026</v>
      </c>
      <c r="M954">
        <v>6896</v>
      </c>
      <c r="N954">
        <v>2</v>
      </c>
      <c r="O954">
        <v>0</v>
      </c>
      <c r="P954">
        <v>23.54</v>
      </c>
    </row>
    <row r="955" spans="1:16" ht="14.4" customHeight="1" x14ac:dyDescent="0.3">
      <c r="A955">
        <v>3208</v>
      </c>
      <c r="B955" t="s">
        <v>83</v>
      </c>
      <c r="C955" t="s">
        <v>111</v>
      </c>
      <c r="D955" t="s">
        <v>113</v>
      </c>
      <c r="E955" t="s">
        <v>100</v>
      </c>
      <c r="F955" t="s">
        <v>91</v>
      </c>
      <c r="G955" t="s">
        <v>112</v>
      </c>
      <c r="H955">
        <v>1956</v>
      </c>
      <c r="I955">
        <v>168</v>
      </c>
      <c r="J955">
        <v>14.6</v>
      </c>
      <c r="K955">
        <v>24</v>
      </c>
      <c r="L955">
        <v>2026</v>
      </c>
      <c r="M955">
        <v>9653</v>
      </c>
      <c r="N955">
        <v>2</v>
      </c>
      <c r="O955">
        <v>0</v>
      </c>
      <c r="P955">
        <v>23.58</v>
      </c>
    </row>
    <row r="956" spans="1:16" ht="14.4" customHeight="1" x14ac:dyDescent="0.3">
      <c r="A956">
        <v>3361</v>
      </c>
      <c r="B956" t="s">
        <v>83</v>
      </c>
      <c r="C956" t="s">
        <v>111</v>
      </c>
      <c r="D956" t="s">
        <v>113</v>
      </c>
      <c r="E956" t="s">
        <v>100</v>
      </c>
      <c r="F956" t="s">
        <v>91</v>
      </c>
      <c r="G956" t="s">
        <v>112</v>
      </c>
      <c r="H956">
        <v>1956</v>
      </c>
      <c r="I956">
        <v>168</v>
      </c>
      <c r="J956">
        <v>14.6</v>
      </c>
      <c r="K956">
        <v>24</v>
      </c>
      <c r="L956">
        <v>2026</v>
      </c>
      <c r="M956">
        <v>4051</v>
      </c>
      <c r="N956">
        <v>2</v>
      </c>
      <c r="O956">
        <v>0</v>
      </c>
      <c r="P956">
        <v>23.62</v>
      </c>
    </row>
    <row r="957" spans="1:16" ht="14.4" customHeight="1" x14ac:dyDescent="0.3">
      <c r="A957">
        <v>3357</v>
      </c>
      <c r="B957" t="s">
        <v>83</v>
      </c>
      <c r="C957" t="s">
        <v>111</v>
      </c>
      <c r="D957" t="s">
        <v>113</v>
      </c>
      <c r="E957" t="s">
        <v>100</v>
      </c>
      <c r="F957" t="s">
        <v>91</v>
      </c>
      <c r="G957" t="s">
        <v>112</v>
      </c>
      <c r="H957">
        <v>1956</v>
      </c>
      <c r="I957">
        <v>168</v>
      </c>
      <c r="J957">
        <v>14.6</v>
      </c>
      <c r="K957">
        <v>24</v>
      </c>
      <c r="L957">
        <v>2026</v>
      </c>
      <c r="M957">
        <v>9652</v>
      </c>
      <c r="N957">
        <v>1</v>
      </c>
      <c r="O957">
        <v>0</v>
      </c>
      <c r="P957">
        <v>23.65</v>
      </c>
    </row>
    <row r="958" spans="1:16" ht="14.4" customHeight="1" x14ac:dyDescent="0.3">
      <c r="A958">
        <v>3242</v>
      </c>
      <c r="B958" t="s">
        <v>83</v>
      </c>
      <c r="C958" t="s">
        <v>111</v>
      </c>
      <c r="D958" t="s">
        <v>113</v>
      </c>
      <c r="E958" t="s">
        <v>100</v>
      </c>
      <c r="F958" t="s">
        <v>91</v>
      </c>
      <c r="G958" t="s">
        <v>112</v>
      </c>
      <c r="H958">
        <v>1956</v>
      </c>
      <c r="I958">
        <v>168</v>
      </c>
      <c r="J958">
        <v>14.6</v>
      </c>
      <c r="K958">
        <v>24</v>
      </c>
      <c r="L958">
        <v>2026</v>
      </c>
      <c r="M958">
        <v>5050</v>
      </c>
      <c r="N958">
        <v>2</v>
      </c>
      <c r="O958">
        <v>0</v>
      </c>
      <c r="P958">
        <v>23.67</v>
      </c>
    </row>
    <row r="959" spans="1:16" ht="14.4" customHeight="1" x14ac:dyDescent="0.3">
      <c r="A959">
        <v>3220</v>
      </c>
      <c r="B959" t="s">
        <v>83</v>
      </c>
      <c r="C959" t="s">
        <v>111</v>
      </c>
      <c r="D959" t="s">
        <v>113</v>
      </c>
      <c r="E959" t="s">
        <v>100</v>
      </c>
      <c r="F959" t="s">
        <v>91</v>
      </c>
      <c r="G959" t="s">
        <v>112</v>
      </c>
      <c r="H959">
        <v>1956</v>
      </c>
      <c r="I959">
        <v>168</v>
      </c>
      <c r="J959">
        <v>14.6</v>
      </c>
      <c r="K959">
        <v>24</v>
      </c>
      <c r="L959">
        <v>2026</v>
      </c>
      <c r="M959">
        <v>8249</v>
      </c>
      <c r="N959">
        <v>2</v>
      </c>
      <c r="O959">
        <v>0</v>
      </c>
      <c r="P959">
        <v>23.72</v>
      </c>
    </row>
    <row r="960" spans="1:16" ht="14.4" customHeight="1" x14ac:dyDescent="0.3">
      <c r="A960">
        <v>3389</v>
      </c>
      <c r="B960" t="s">
        <v>83</v>
      </c>
      <c r="C960" t="s">
        <v>111</v>
      </c>
      <c r="D960" t="s">
        <v>113</v>
      </c>
      <c r="E960" t="s">
        <v>100</v>
      </c>
      <c r="F960" t="s">
        <v>91</v>
      </c>
      <c r="G960" t="s">
        <v>112</v>
      </c>
      <c r="H960">
        <v>1956</v>
      </c>
      <c r="I960">
        <v>168</v>
      </c>
      <c r="J960">
        <v>14.6</v>
      </c>
      <c r="K960">
        <v>24</v>
      </c>
      <c r="L960">
        <v>2026</v>
      </c>
      <c r="M960">
        <v>4087</v>
      </c>
      <c r="N960">
        <v>1</v>
      </c>
      <c r="O960">
        <v>0</v>
      </c>
      <c r="P960">
        <v>23.92</v>
      </c>
    </row>
    <row r="961" spans="1:16" ht="14.4" customHeight="1" x14ac:dyDescent="0.3">
      <c r="A961">
        <v>3296</v>
      </c>
      <c r="B961" t="s">
        <v>83</v>
      </c>
      <c r="C961" t="s">
        <v>111</v>
      </c>
      <c r="D961" t="s">
        <v>113</v>
      </c>
      <c r="E961" t="s">
        <v>100</v>
      </c>
      <c r="F961" t="s">
        <v>91</v>
      </c>
      <c r="G961" t="s">
        <v>112</v>
      </c>
      <c r="H961">
        <v>1956</v>
      </c>
      <c r="I961">
        <v>168</v>
      </c>
      <c r="J961">
        <v>14.6</v>
      </c>
      <c r="K961">
        <v>24</v>
      </c>
      <c r="L961">
        <v>2026</v>
      </c>
      <c r="M961">
        <v>4766</v>
      </c>
      <c r="N961">
        <v>1</v>
      </c>
      <c r="O961">
        <v>0</v>
      </c>
      <c r="P961">
        <v>23.94</v>
      </c>
    </row>
    <row r="962" spans="1:16" ht="14.4" customHeight="1" x14ac:dyDescent="0.3">
      <c r="A962">
        <v>3239</v>
      </c>
      <c r="B962" t="s">
        <v>83</v>
      </c>
      <c r="C962" t="s">
        <v>111</v>
      </c>
      <c r="D962" t="s">
        <v>113</v>
      </c>
      <c r="E962" t="s">
        <v>100</v>
      </c>
      <c r="F962" t="s">
        <v>91</v>
      </c>
      <c r="G962" t="s">
        <v>112</v>
      </c>
      <c r="H962">
        <v>1956</v>
      </c>
      <c r="I962">
        <v>168</v>
      </c>
      <c r="J962">
        <v>14.6</v>
      </c>
      <c r="K962">
        <v>24</v>
      </c>
      <c r="L962">
        <v>2026</v>
      </c>
      <c r="M962">
        <v>8861</v>
      </c>
      <c r="N962">
        <v>1</v>
      </c>
      <c r="O962">
        <v>0</v>
      </c>
      <c r="P962">
        <v>24.01</v>
      </c>
    </row>
    <row r="963" spans="1:16" ht="14.4" customHeight="1" x14ac:dyDescent="0.3">
      <c r="A963">
        <v>3327</v>
      </c>
      <c r="B963" t="s">
        <v>83</v>
      </c>
      <c r="C963" t="s">
        <v>111</v>
      </c>
      <c r="D963" t="s">
        <v>113</v>
      </c>
      <c r="E963" t="s">
        <v>100</v>
      </c>
      <c r="F963" t="s">
        <v>91</v>
      </c>
      <c r="G963" t="s">
        <v>112</v>
      </c>
      <c r="H963">
        <v>1956</v>
      </c>
      <c r="I963">
        <v>168</v>
      </c>
      <c r="J963">
        <v>14.6</v>
      </c>
      <c r="K963">
        <v>24</v>
      </c>
      <c r="L963">
        <v>2026</v>
      </c>
      <c r="M963">
        <v>9490</v>
      </c>
      <c r="N963">
        <v>1</v>
      </c>
      <c r="O963">
        <v>0</v>
      </c>
      <c r="P963">
        <v>24.02</v>
      </c>
    </row>
    <row r="964" spans="1:16" ht="14.4" customHeight="1" x14ac:dyDescent="0.3">
      <c r="A964">
        <v>3369</v>
      </c>
      <c r="B964" t="s">
        <v>83</v>
      </c>
      <c r="C964" t="s">
        <v>111</v>
      </c>
      <c r="D964" t="s">
        <v>113</v>
      </c>
      <c r="E964" t="s">
        <v>100</v>
      </c>
      <c r="F964" t="s">
        <v>91</v>
      </c>
      <c r="G964" t="s">
        <v>112</v>
      </c>
      <c r="H964">
        <v>1956</v>
      </c>
      <c r="I964">
        <v>168</v>
      </c>
      <c r="J964">
        <v>14.6</v>
      </c>
      <c r="K964">
        <v>24</v>
      </c>
      <c r="L964">
        <v>2026</v>
      </c>
      <c r="M964">
        <v>4867</v>
      </c>
      <c r="N964">
        <v>1</v>
      </c>
      <c r="O964">
        <v>0</v>
      </c>
      <c r="P964">
        <v>24.03</v>
      </c>
    </row>
    <row r="965" spans="1:16" ht="14.4" customHeight="1" x14ac:dyDescent="0.3">
      <c r="A965">
        <v>3377</v>
      </c>
      <c r="B965" t="s">
        <v>83</v>
      </c>
      <c r="C965" t="s">
        <v>111</v>
      </c>
      <c r="D965" t="s">
        <v>113</v>
      </c>
      <c r="E965" t="s">
        <v>100</v>
      </c>
      <c r="F965" t="s">
        <v>91</v>
      </c>
      <c r="G965" t="s">
        <v>112</v>
      </c>
      <c r="H965">
        <v>1956</v>
      </c>
      <c r="I965">
        <v>168</v>
      </c>
      <c r="J965">
        <v>14.6</v>
      </c>
      <c r="K965">
        <v>24</v>
      </c>
      <c r="L965">
        <v>2026</v>
      </c>
      <c r="M965">
        <v>7748</v>
      </c>
      <c r="N965">
        <v>1</v>
      </c>
      <c r="O965">
        <v>0</v>
      </c>
      <c r="P965">
        <v>24.05</v>
      </c>
    </row>
    <row r="966" spans="1:16" ht="14.4" customHeight="1" x14ac:dyDescent="0.3">
      <c r="A966">
        <v>3261</v>
      </c>
      <c r="B966" t="s">
        <v>83</v>
      </c>
      <c r="C966" t="s">
        <v>111</v>
      </c>
      <c r="D966" t="s">
        <v>113</v>
      </c>
      <c r="E966" t="s">
        <v>100</v>
      </c>
      <c r="F966" t="s">
        <v>91</v>
      </c>
      <c r="G966" t="s">
        <v>112</v>
      </c>
      <c r="H966">
        <v>1956</v>
      </c>
      <c r="I966">
        <v>168</v>
      </c>
      <c r="J966">
        <v>14.6</v>
      </c>
      <c r="K966">
        <v>24</v>
      </c>
      <c r="L966">
        <v>2026</v>
      </c>
      <c r="M966">
        <v>6116</v>
      </c>
      <c r="N966">
        <v>1</v>
      </c>
      <c r="O966">
        <v>0</v>
      </c>
      <c r="P966">
        <v>24.06</v>
      </c>
    </row>
    <row r="967" spans="1:16" ht="14.4" customHeight="1" x14ac:dyDescent="0.3">
      <c r="A967">
        <v>3355</v>
      </c>
      <c r="B967" t="s">
        <v>83</v>
      </c>
      <c r="C967" t="s">
        <v>111</v>
      </c>
      <c r="D967" t="s">
        <v>113</v>
      </c>
      <c r="E967" t="s">
        <v>100</v>
      </c>
      <c r="F967" t="s">
        <v>91</v>
      </c>
      <c r="G967" t="s">
        <v>112</v>
      </c>
      <c r="H967">
        <v>1956</v>
      </c>
      <c r="I967">
        <v>168</v>
      </c>
      <c r="J967">
        <v>14.6</v>
      </c>
      <c r="K967">
        <v>24</v>
      </c>
      <c r="L967">
        <v>2026</v>
      </c>
      <c r="M967">
        <v>4677</v>
      </c>
      <c r="N967">
        <v>1</v>
      </c>
      <c r="O967">
        <v>0</v>
      </c>
      <c r="P967">
        <v>24.08</v>
      </c>
    </row>
    <row r="968" spans="1:16" ht="14.4" customHeight="1" x14ac:dyDescent="0.3">
      <c r="A968">
        <v>3379</v>
      </c>
      <c r="B968" t="s">
        <v>83</v>
      </c>
      <c r="C968" t="s">
        <v>111</v>
      </c>
      <c r="D968" t="s">
        <v>113</v>
      </c>
      <c r="E968" t="s">
        <v>100</v>
      </c>
      <c r="F968" t="s">
        <v>91</v>
      </c>
      <c r="G968" t="s">
        <v>112</v>
      </c>
      <c r="H968">
        <v>1956</v>
      </c>
      <c r="I968">
        <v>168</v>
      </c>
      <c r="J968">
        <v>14.6</v>
      </c>
      <c r="K968">
        <v>24</v>
      </c>
      <c r="L968">
        <v>2026</v>
      </c>
      <c r="M968">
        <v>5570</v>
      </c>
      <c r="N968">
        <v>1</v>
      </c>
      <c r="O968">
        <v>0</v>
      </c>
      <c r="P968">
        <v>24.08</v>
      </c>
    </row>
    <row r="969" spans="1:16" ht="14.4" customHeight="1" x14ac:dyDescent="0.3">
      <c r="A969">
        <v>3322</v>
      </c>
      <c r="B969" t="s">
        <v>83</v>
      </c>
      <c r="C969" t="s">
        <v>111</v>
      </c>
      <c r="D969" t="s">
        <v>113</v>
      </c>
      <c r="E969" t="s">
        <v>100</v>
      </c>
      <c r="F969" t="s">
        <v>91</v>
      </c>
      <c r="G969" t="s">
        <v>112</v>
      </c>
      <c r="H969">
        <v>1956</v>
      </c>
      <c r="I969">
        <v>168</v>
      </c>
      <c r="J969">
        <v>14.6</v>
      </c>
      <c r="K969">
        <v>24</v>
      </c>
      <c r="L969">
        <v>2026</v>
      </c>
      <c r="M969">
        <v>8538</v>
      </c>
      <c r="N969">
        <v>1</v>
      </c>
      <c r="O969">
        <v>0</v>
      </c>
      <c r="P969">
        <v>24.13</v>
      </c>
    </row>
    <row r="970" spans="1:16" ht="14.4" customHeight="1" x14ac:dyDescent="0.3">
      <c r="A970">
        <v>3341</v>
      </c>
      <c r="B970" t="s">
        <v>83</v>
      </c>
      <c r="C970" t="s">
        <v>111</v>
      </c>
      <c r="D970" t="s">
        <v>113</v>
      </c>
      <c r="E970" t="s">
        <v>100</v>
      </c>
      <c r="F970" t="s">
        <v>91</v>
      </c>
      <c r="G970" t="s">
        <v>112</v>
      </c>
      <c r="H970">
        <v>1956</v>
      </c>
      <c r="I970">
        <v>168</v>
      </c>
      <c r="J970">
        <v>14.6</v>
      </c>
      <c r="K970">
        <v>24</v>
      </c>
      <c r="L970">
        <v>2026</v>
      </c>
      <c r="M970">
        <v>7722</v>
      </c>
      <c r="N970">
        <v>1</v>
      </c>
      <c r="O970">
        <v>0</v>
      </c>
      <c r="P970">
        <v>24.14</v>
      </c>
    </row>
    <row r="971" spans="1:16" ht="14.4" customHeight="1" x14ac:dyDescent="0.3">
      <c r="A971">
        <v>3305</v>
      </c>
      <c r="B971" t="s">
        <v>83</v>
      </c>
      <c r="C971" t="s">
        <v>111</v>
      </c>
      <c r="D971" t="s">
        <v>113</v>
      </c>
      <c r="E971" t="s">
        <v>100</v>
      </c>
      <c r="F971" t="s">
        <v>91</v>
      </c>
      <c r="G971" t="s">
        <v>112</v>
      </c>
      <c r="H971">
        <v>1956</v>
      </c>
      <c r="I971">
        <v>168</v>
      </c>
      <c r="J971">
        <v>14.6</v>
      </c>
      <c r="K971">
        <v>24</v>
      </c>
      <c r="L971">
        <v>2026</v>
      </c>
      <c r="M971">
        <v>4902</v>
      </c>
      <c r="N971">
        <v>1</v>
      </c>
      <c r="O971">
        <v>0</v>
      </c>
      <c r="P971">
        <v>24.25</v>
      </c>
    </row>
    <row r="972" spans="1:16" ht="14.4" customHeight="1" x14ac:dyDescent="0.3">
      <c r="A972">
        <v>3083</v>
      </c>
      <c r="B972" t="s">
        <v>83</v>
      </c>
      <c r="C972" t="s">
        <v>111</v>
      </c>
      <c r="D972" t="s">
        <v>107</v>
      </c>
      <c r="E972" t="s">
        <v>100</v>
      </c>
      <c r="F972" t="s">
        <v>87</v>
      </c>
      <c r="G972" t="s">
        <v>112</v>
      </c>
      <c r="H972">
        <v>1956</v>
      </c>
      <c r="I972">
        <v>168</v>
      </c>
      <c r="J972">
        <v>16.8</v>
      </c>
      <c r="K972">
        <v>15</v>
      </c>
      <c r="L972">
        <v>2026</v>
      </c>
      <c r="M972">
        <v>8991</v>
      </c>
      <c r="N972">
        <v>2</v>
      </c>
      <c r="O972">
        <v>0</v>
      </c>
      <c r="P972">
        <v>14.41</v>
      </c>
    </row>
    <row r="973" spans="1:16" ht="14.4" customHeight="1" x14ac:dyDescent="0.3">
      <c r="A973">
        <v>3147</v>
      </c>
      <c r="B973" t="s">
        <v>83</v>
      </c>
      <c r="C973" t="s">
        <v>111</v>
      </c>
      <c r="D973" t="s">
        <v>107</v>
      </c>
      <c r="E973" t="s">
        <v>100</v>
      </c>
      <c r="F973" t="s">
        <v>87</v>
      </c>
      <c r="G973" t="s">
        <v>112</v>
      </c>
      <c r="H973">
        <v>1956</v>
      </c>
      <c r="I973">
        <v>168</v>
      </c>
      <c r="J973">
        <v>16.8</v>
      </c>
      <c r="K973">
        <v>15</v>
      </c>
      <c r="L973">
        <v>2026</v>
      </c>
      <c r="M973">
        <v>7630</v>
      </c>
      <c r="N973">
        <v>2</v>
      </c>
      <c r="O973">
        <v>0</v>
      </c>
      <c r="P973">
        <v>14.49</v>
      </c>
    </row>
    <row r="974" spans="1:16" ht="14.4" customHeight="1" x14ac:dyDescent="0.3">
      <c r="A974">
        <v>3101</v>
      </c>
      <c r="B974" t="s">
        <v>83</v>
      </c>
      <c r="C974" t="s">
        <v>111</v>
      </c>
      <c r="D974" t="s">
        <v>107</v>
      </c>
      <c r="E974" t="s">
        <v>100</v>
      </c>
      <c r="F974" t="s">
        <v>87</v>
      </c>
      <c r="G974" t="s">
        <v>112</v>
      </c>
      <c r="H974">
        <v>1956</v>
      </c>
      <c r="I974">
        <v>168</v>
      </c>
      <c r="J974">
        <v>16.8</v>
      </c>
      <c r="K974">
        <v>15</v>
      </c>
      <c r="L974">
        <v>2026</v>
      </c>
      <c r="M974">
        <v>8805</v>
      </c>
      <c r="N974">
        <v>1</v>
      </c>
      <c r="O974">
        <v>0</v>
      </c>
      <c r="P974">
        <v>14.51</v>
      </c>
    </row>
    <row r="975" spans="1:16" ht="14.4" customHeight="1" x14ac:dyDescent="0.3">
      <c r="A975">
        <v>3010</v>
      </c>
      <c r="B975" t="s">
        <v>83</v>
      </c>
      <c r="C975" t="s">
        <v>111</v>
      </c>
      <c r="D975" t="s">
        <v>107</v>
      </c>
      <c r="E975" t="s">
        <v>100</v>
      </c>
      <c r="F975" t="s">
        <v>87</v>
      </c>
      <c r="G975" t="s">
        <v>112</v>
      </c>
      <c r="H975">
        <v>1956</v>
      </c>
      <c r="I975">
        <v>168</v>
      </c>
      <c r="J975">
        <v>16.8</v>
      </c>
      <c r="K975">
        <v>15</v>
      </c>
      <c r="L975">
        <v>2026</v>
      </c>
      <c r="M975">
        <v>5686</v>
      </c>
      <c r="N975">
        <v>1</v>
      </c>
      <c r="O975">
        <v>0</v>
      </c>
      <c r="P975">
        <v>14.54</v>
      </c>
    </row>
    <row r="976" spans="1:16" ht="14.4" customHeight="1" x14ac:dyDescent="0.3">
      <c r="A976">
        <v>3078</v>
      </c>
      <c r="B976" t="s">
        <v>83</v>
      </c>
      <c r="C976" t="s">
        <v>111</v>
      </c>
      <c r="D976" t="s">
        <v>107</v>
      </c>
      <c r="E976" t="s">
        <v>100</v>
      </c>
      <c r="F976" t="s">
        <v>87</v>
      </c>
      <c r="G976" t="s">
        <v>112</v>
      </c>
      <c r="H976">
        <v>1956</v>
      </c>
      <c r="I976">
        <v>168</v>
      </c>
      <c r="J976">
        <v>16.8</v>
      </c>
      <c r="K976">
        <v>15</v>
      </c>
      <c r="L976">
        <v>2026</v>
      </c>
      <c r="M976">
        <v>9377</v>
      </c>
      <c r="N976">
        <v>1</v>
      </c>
      <c r="O976">
        <v>0</v>
      </c>
      <c r="P976">
        <v>14.56</v>
      </c>
    </row>
    <row r="977" spans="1:16" ht="14.4" customHeight="1" x14ac:dyDescent="0.3">
      <c r="A977">
        <v>3119</v>
      </c>
      <c r="B977" t="s">
        <v>83</v>
      </c>
      <c r="C977" t="s">
        <v>111</v>
      </c>
      <c r="D977" t="s">
        <v>107</v>
      </c>
      <c r="E977" t="s">
        <v>100</v>
      </c>
      <c r="F977" t="s">
        <v>87</v>
      </c>
      <c r="G977" t="s">
        <v>112</v>
      </c>
      <c r="H977">
        <v>1956</v>
      </c>
      <c r="I977">
        <v>168</v>
      </c>
      <c r="J977">
        <v>16.8</v>
      </c>
      <c r="K977">
        <v>15</v>
      </c>
      <c r="L977">
        <v>2026</v>
      </c>
      <c r="M977">
        <v>6465</v>
      </c>
      <c r="N977">
        <v>1</v>
      </c>
      <c r="O977">
        <v>0</v>
      </c>
      <c r="P977">
        <v>14.56</v>
      </c>
    </row>
    <row r="978" spans="1:16" ht="14.4" customHeight="1" x14ac:dyDescent="0.3">
      <c r="A978">
        <v>3174</v>
      </c>
      <c r="B978" t="s">
        <v>83</v>
      </c>
      <c r="C978" t="s">
        <v>111</v>
      </c>
      <c r="D978" t="s">
        <v>107</v>
      </c>
      <c r="E978" t="s">
        <v>100</v>
      </c>
      <c r="F978" t="s">
        <v>87</v>
      </c>
      <c r="G978" t="s">
        <v>112</v>
      </c>
      <c r="H978">
        <v>1956</v>
      </c>
      <c r="I978">
        <v>168</v>
      </c>
      <c r="J978">
        <v>16.8</v>
      </c>
      <c r="K978">
        <v>15</v>
      </c>
      <c r="L978">
        <v>2026</v>
      </c>
      <c r="M978">
        <v>6063</v>
      </c>
      <c r="N978">
        <v>1</v>
      </c>
      <c r="O978">
        <v>0</v>
      </c>
      <c r="P978">
        <v>14.56</v>
      </c>
    </row>
    <row r="979" spans="1:16" ht="14.4" customHeight="1" x14ac:dyDescent="0.3">
      <c r="A979">
        <v>3179</v>
      </c>
      <c r="B979" t="s">
        <v>83</v>
      </c>
      <c r="C979" t="s">
        <v>111</v>
      </c>
      <c r="D979" t="s">
        <v>107</v>
      </c>
      <c r="E979" t="s">
        <v>100</v>
      </c>
      <c r="F979" t="s">
        <v>87</v>
      </c>
      <c r="G979" t="s">
        <v>112</v>
      </c>
      <c r="H979">
        <v>1956</v>
      </c>
      <c r="I979">
        <v>168</v>
      </c>
      <c r="J979">
        <v>16.8</v>
      </c>
      <c r="K979">
        <v>15</v>
      </c>
      <c r="L979">
        <v>2026</v>
      </c>
      <c r="M979">
        <v>4225</v>
      </c>
      <c r="N979">
        <v>2</v>
      </c>
      <c r="O979">
        <v>0</v>
      </c>
      <c r="P979">
        <v>14.56</v>
      </c>
    </row>
    <row r="980" spans="1:16" ht="14.4" customHeight="1" x14ac:dyDescent="0.3">
      <c r="A980">
        <v>3023</v>
      </c>
      <c r="B980" t="s">
        <v>83</v>
      </c>
      <c r="C980" t="s">
        <v>111</v>
      </c>
      <c r="D980" t="s">
        <v>107</v>
      </c>
      <c r="E980" t="s">
        <v>100</v>
      </c>
      <c r="F980" t="s">
        <v>87</v>
      </c>
      <c r="G980" t="s">
        <v>112</v>
      </c>
      <c r="H980">
        <v>1956</v>
      </c>
      <c r="I980">
        <v>168</v>
      </c>
      <c r="J980">
        <v>16.8</v>
      </c>
      <c r="K980">
        <v>15</v>
      </c>
      <c r="L980">
        <v>2026</v>
      </c>
      <c r="M980">
        <v>5839</v>
      </c>
      <c r="N980">
        <v>1</v>
      </c>
      <c r="O980">
        <v>0</v>
      </c>
      <c r="P980">
        <v>14.57</v>
      </c>
    </row>
    <row r="981" spans="1:16" ht="14.4" customHeight="1" x14ac:dyDescent="0.3">
      <c r="A981">
        <v>3093</v>
      </c>
      <c r="B981" t="s">
        <v>83</v>
      </c>
      <c r="C981" t="s">
        <v>111</v>
      </c>
      <c r="D981" t="s">
        <v>107</v>
      </c>
      <c r="E981" t="s">
        <v>100</v>
      </c>
      <c r="F981" t="s">
        <v>87</v>
      </c>
      <c r="G981" t="s">
        <v>112</v>
      </c>
      <c r="H981">
        <v>1956</v>
      </c>
      <c r="I981">
        <v>168</v>
      </c>
      <c r="J981">
        <v>16.8</v>
      </c>
      <c r="K981">
        <v>15</v>
      </c>
      <c r="L981">
        <v>2026</v>
      </c>
      <c r="M981">
        <v>6719</v>
      </c>
      <c r="N981">
        <v>1</v>
      </c>
      <c r="O981">
        <v>0</v>
      </c>
      <c r="P981">
        <v>14.59</v>
      </c>
    </row>
    <row r="982" spans="1:16" ht="14.4" customHeight="1" x14ac:dyDescent="0.3">
      <c r="A982">
        <v>3148</v>
      </c>
      <c r="B982" t="s">
        <v>83</v>
      </c>
      <c r="C982" t="s">
        <v>111</v>
      </c>
      <c r="D982" t="s">
        <v>107</v>
      </c>
      <c r="E982" t="s">
        <v>100</v>
      </c>
      <c r="F982" t="s">
        <v>87</v>
      </c>
      <c r="G982" t="s">
        <v>112</v>
      </c>
      <c r="H982">
        <v>1956</v>
      </c>
      <c r="I982">
        <v>168</v>
      </c>
      <c r="J982">
        <v>16.8</v>
      </c>
      <c r="K982">
        <v>15</v>
      </c>
      <c r="L982">
        <v>2026</v>
      </c>
      <c r="M982">
        <v>4754</v>
      </c>
      <c r="N982">
        <v>1</v>
      </c>
      <c r="O982">
        <v>0</v>
      </c>
      <c r="P982">
        <v>14.65</v>
      </c>
    </row>
    <row r="983" spans="1:16" ht="14.4" customHeight="1" x14ac:dyDescent="0.3">
      <c r="A983">
        <v>3070</v>
      </c>
      <c r="B983" t="s">
        <v>83</v>
      </c>
      <c r="C983" t="s">
        <v>111</v>
      </c>
      <c r="D983" t="s">
        <v>107</v>
      </c>
      <c r="E983" t="s">
        <v>100</v>
      </c>
      <c r="F983" t="s">
        <v>87</v>
      </c>
      <c r="G983" t="s">
        <v>112</v>
      </c>
      <c r="H983">
        <v>1956</v>
      </c>
      <c r="I983">
        <v>168</v>
      </c>
      <c r="J983">
        <v>16.8</v>
      </c>
      <c r="K983">
        <v>15</v>
      </c>
      <c r="L983">
        <v>2026</v>
      </c>
      <c r="M983">
        <v>6263</v>
      </c>
      <c r="N983">
        <v>1</v>
      </c>
      <c r="O983">
        <v>0</v>
      </c>
      <c r="P983">
        <v>14.69</v>
      </c>
    </row>
    <row r="984" spans="1:16" ht="14.4" customHeight="1" x14ac:dyDescent="0.3">
      <c r="A984">
        <v>3196</v>
      </c>
      <c r="B984" t="s">
        <v>83</v>
      </c>
      <c r="C984" t="s">
        <v>111</v>
      </c>
      <c r="D984" t="s">
        <v>107</v>
      </c>
      <c r="E984" t="s">
        <v>100</v>
      </c>
      <c r="F984" t="s">
        <v>87</v>
      </c>
      <c r="G984" t="s">
        <v>112</v>
      </c>
      <c r="H984">
        <v>1956</v>
      </c>
      <c r="I984">
        <v>168</v>
      </c>
      <c r="J984">
        <v>16.8</v>
      </c>
      <c r="K984">
        <v>15</v>
      </c>
      <c r="L984">
        <v>2026</v>
      </c>
      <c r="M984">
        <v>7337</v>
      </c>
      <c r="N984">
        <v>1</v>
      </c>
      <c r="O984">
        <v>0</v>
      </c>
      <c r="P984">
        <v>14.71</v>
      </c>
    </row>
    <row r="985" spans="1:16" ht="14.4" customHeight="1" x14ac:dyDescent="0.3">
      <c r="A985">
        <v>3187</v>
      </c>
      <c r="B985" t="s">
        <v>83</v>
      </c>
      <c r="C985" t="s">
        <v>111</v>
      </c>
      <c r="D985" t="s">
        <v>107</v>
      </c>
      <c r="E985" t="s">
        <v>100</v>
      </c>
      <c r="F985" t="s">
        <v>87</v>
      </c>
      <c r="G985" t="s">
        <v>112</v>
      </c>
      <c r="H985">
        <v>1956</v>
      </c>
      <c r="I985">
        <v>168</v>
      </c>
      <c r="J985">
        <v>16.8</v>
      </c>
      <c r="K985">
        <v>15</v>
      </c>
      <c r="L985">
        <v>2026</v>
      </c>
      <c r="M985">
        <v>8691</v>
      </c>
      <c r="N985">
        <v>2</v>
      </c>
      <c r="O985">
        <v>0</v>
      </c>
      <c r="P985">
        <v>14.72</v>
      </c>
    </row>
    <row r="986" spans="1:16" ht="14.4" customHeight="1" x14ac:dyDescent="0.3">
      <c r="A986">
        <v>3168</v>
      </c>
      <c r="B986" t="s">
        <v>83</v>
      </c>
      <c r="C986" t="s">
        <v>111</v>
      </c>
      <c r="D986" t="s">
        <v>107</v>
      </c>
      <c r="E986" t="s">
        <v>100</v>
      </c>
      <c r="F986" t="s">
        <v>87</v>
      </c>
      <c r="G986" t="s">
        <v>112</v>
      </c>
      <c r="H986">
        <v>1956</v>
      </c>
      <c r="I986">
        <v>168</v>
      </c>
      <c r="J986">
        <v>16.8</v>
      </c>
      <c r="K986">
        <v>15</v>
      </c>
      <c r="L986">
        <v>2026</v>
      </c>
      <c r="M986">
        <v>7958</v>
      </c>
      <c r="N986">
        <v>1</v>
      </c>
      <c r="O986">
        <v>0</v>
      </c>
      <c r="P986">
        <v>14.73</v>
      </c>
    </row>
    <row r="987" spans="1:16" ht="14.4" customHeight="1" x14ac:dyDescent="0.3">
      <c r="A987">
        <v>3079</v>
      </c>
      <c r="B987" t="s">
        <v>83</v>
      </c>
      <c r="C987" t="s">
        <v>111</v>
      </c>
      <c r="D987" t="s">
        <v>107</v>
      </c>
      <c r="E987" t="s">
        <v>100</v>
      </c>
      <c r="F987" t="s">
        <v>87</v>
      </c>
      <c r="G987" t="s">
        <v>112</v>
      </c>
      <c r="H987">
        <v>1956</v>
      </c>
      <c r="I987">
        <v>168</v>
      </c>
      <c r="J987">
        <v>16.8</v>
      </c>
      <c r="K987">
        <v>15</v>
      </c>
      <c r="L987">
        <v>2026</v>
      </c>
      <c r="M987">
        <v>7793</v>
      </c>
      <c r="N987">
        <v>2</v>
      </c>
      <c r="O987">
        <v>0</v>
      </c>
      <c r="P987">
        <v>14.77</v>
      </c>
    </row>
    <row r="988" spans="1:16" ht="14.4" customHeight="1" x14ac:dyDescent="0.3">
      <c r="A988">
        <v>3125</v>
      </c>
      <c r="B988" t="s">
        <v>83</v>
      </c>
      <c r="C988" t="s">
        <v>111</v>
      </c>
      <c r="D988" t="s">
        <v>107</v>
      </c>
      <c r="E988" t="s">
        <v>100</v>
      </c>
      <c r="F988" t="s">
        <v>87</v>
      </c>
      <c r="G988" t="s">
        <v>112</v>
      </c>
      <c r="H988">
        <v>1956</v>
      </c>
      <c r="I988">
        <v>168</v>
      </c>
      <c r="J988">
        <v>16.8</v>
      </c>
      <c r="K988">
        <v>15</v>
      </c>
      <c r="L988">
        <v>2026</v>
      </c>
      <c r="M988">
        <v>5551</v>
      </c>
      <c r="N988">
        <v>1</v>
      </c>
      <c r="O988">
        <v>0</v>
      </c>
      <c r="P988">
        <v>14.8</v>
      </c>
    </row>
    <row r="989" spans="1:16" ht="14.4" customHeight="1" x14ac:dyDescent="0.3">
      <c r="A989">
        <v>3130</v>
      </c>
      <c r="B989" t="s">
        <v>83</v>
      </c>
      <c r="C989" t="s">
        <v>111</v>
      </c>
      <c r="D989" t="s">
        <v>107</v>
      </c>
      <c r="E989" t="s">
        <v>100</v>
      </c>
      <c r="F989" t="s">
        <v>87</v>
      </c>
      <c r="G989" t="s">
        <v>112</v>
      </c>
      <c r="H989">
        <v>1956</v>
      </c>
      <c r="I989">
        <v>168</v>
      </c>
      <c r="J989">
        <v>16.8</v>
      </c>
      <c r="K989">
        <v>15</v>
      </c>
      <c r="L989">
        <v>2026</v>
      </c>
      <c r="M989">
        <v>8961</v>
      </c>
      <c r="N989">
        <v>1</v>
      </c>
      <c r="O989">
        <v>0</v>
      </c>
      <c r="P989">
        <v>14.83</v>
      </c>
    </row>
    <row r="990" spans="1:16" ht="14.4" customHeight="1" x14ac:dyDescent="0.3">
      <c r="A990">
        <v>3166</v>
      </c>
      <c r="B990" t="s">
        <v>83</v>
      </c>
      <c r="C990" t="s">
        <v>111</v>
      </c>
      <c r="D990" t="s">
        <v>107</v>
      </c>
      <c r="E990" t="s">
        <v>100</v>
      </c>
      <c r="F990" t="s">
        <v>87</v>
      </c>
      <c r="G990" t="s">
        <v>112</v>
      </c>
      <c r="H990">
        <v>1956</v>
      </c>
      <c r="I990">
        <v>168</v>
      </c>
      <c r="J990">
        <v>16.8</v>
      </c>
      <c r="K990">
        <v>15</v>
      </c>
      <c r="L990">
        <v>2026</v>
      </c>
      <c r="M990">
        <v>4469</v>
      </c>
      <c r="N990">
        <v>1</v>
      </c>
      <c r="O990">
        <v>0</v>
      </c>
      <c r="P990">
        <v>14.85</v>
      </c>
    </row>
    <row r="991" spans="1:16" ht="14.4" customHeight="1" x14ac:dyDescent="0.3">
      <c r="A991">
        <v>3140</v>
      </c>
      <c r="B991" t="s">
        <v>83</v>
      </c>
      <c r="C991" t="s">
        <v>111</v>
      </c>
      <c r="D991" t="s">
        <v>107</v>
      </c>
      <c r="E991" t="s">
        <v>100</v>
      </c>
      <c r="F991" t="s">
        <v>87</v>
      </c>
      <c r="G991" t="s">
        <v>112</v>
      </c>
      <c r="H991">
        <v>1956</v>
      </c>
      <c r="I991">
        <v>168</v>
      </c>
      <c r="J991">
        <v>16.8</v>
      </c>
      <c r="K991">
        <v>15</v>
      </c>
      <c r="L991">
        <v>2026</v>
      </c>
      <c r="M991">
        <v>5310</v>
      </c>
      <c r="N991">
        <v>1</v>
      </c>
      <c r="O991">
        <v>0</v>
      </c>
      <c r="P991">
        <v>14.91</v>
      </c>
    </row>
    <row r="992" spans="1:16" ht="14.4" customHeight="1" x14ac:dyDescent="0.3">
      <c r="A992">
        <v>3013</v>
      </c>
      <c r="B992" t="s">
        <v>83</v>
      </c>
      <c r="C992" t="s">
        <v>111</v>
      </c>
      <c r="D992" t="s">
        <v>107</v>
      </c>
      <c r="E992" t="s">
        <v>100</v>
      </c>
      <c r="F992" t="s">
        <v>87</v>
      </c>
      <c r="G992" t="s">
        <v>112</v>
      </c>
      <c r="H992">
        <v>1956</v>
      </c>
      <c r="I992">
        <v>168</v>
      </c>
      <c r="J992">
        <v>16.8</v>
      </c>
      <c r="K992">
        <v>15</v>
      </c>
      <c r="L992">
        <v>2026</v>
      </c>
      <c r="M992">
        <v>4882</v>
      </c>
      <c r="N992">
        <v>1</v>
      </c>
      <c r="O992">
        <v>0</v>
      </c>
      <c r="P992">
        <v>14.94</v>
      </c>
    </row>
    <row r="993" spans="1:16" ht="14.4" customHeight="1" x14ac:dyDescent="0.3">
      <c r="A993">
        <v>3152</v>
      </c>
      <c r="B993" t="s">
        <v>83</v>
      </c>
      <c r="C993" t="s">
        <v>111</v>
      </c>
      <c r="D993" t="s">
        <v>107</v>
      </c>
      <c r="E993" t="s">
        <v>100</v>
      </c>
      <c r="F993" t="s">
        <v>87</v>
      </c>
      <c r="G993" t="s">
        <v>112</v>
      </c>
      <c r="H993">
        <v>1956</v>
      </c>
      <c r="I993">
        <v>168</v>
      </c>
      <c r="J993">
        <v>16.8</v>
      </c>
      <c r="K993">
        <v>15</v>
      </c>
      <c r="L993">
        <v>2026</v>
      </c>
      <c r="M993">
        <v>8273</v>
      </c>
      <c r="N993">
        <v>1</v>
      </c>
      <c r="O993">
        <v>0</v>
      </c>
      <c r="P993">
        <v>14.98</v>
      </c>
    </row>
    <row r="994" spans="1:16" ht="14.4" customHeight="1" x14ac:dyDescent="0.3">
      <c r="A994">
        <v>3029</v>
      </c>
      <c r="B994" t="s">
        <v>83</v>
      </c>
      <c r="C994" t="s">
        <v>111</v>
      </c>
      <c r="D994" t="s">
        <v>107</v>
      </c>
      <c r="E994" t="s">
        <v>100</v>
      </c>
      <c r="F994" t="s">
        <v>87</v>
      </c>
      <c r="G994" t="s">
        <v>112</v>
      </c>
      <c r="H994">
        <v>1956</v>
      </c>
      <c r="I994">
        <v>168</v>
      </c>
      <c r="J994">
        <v>16.8</v>
      </c>
      <c r="K994">
        <v>15</v>
      </c>
      <c r="L994">
        <v>2026</v>
      </c>
      <c r="M994">
        <v>5197</v>
      </c>
      <c r="N994">
        <v>1</v>
      </c>
      <c r="O994">
        <v>0</v>
      </c>
      <c r="P994">
        <v>14.99</v>
      </c>
    </row>
    <row r="995" spans="1:16" ht="14.4" customHeight="1" x14ac:dyDescent="0.3">
      <c r="A995">
        <v>3004</v>
      </c>
      <c r="B995" t="s">
        <v>83</v>
      </c>
      <c r="C995" t="s">
        <v>111</v>
      </c>
      <c r="D995" t="s">
        <v>107</v>
      </c>
      <c r="E995" t="s">
        <v>100</v>
      </c>
      <c r="F995" t="s">
        <v>87</v>
      </c>
      <c r="G995" t="s">
        <v>112</v>
      </c>
      <c r="H995">
        <v>1956</v>
      </c>
      <c r="I995">
        <v>168</v>
      </c>
      <c r="J995">
        <v>16.8</v>
      </c>
      <c r="K995">
        <v>15</v>
      </c>
      <c r="L995">
        <v>2026</v>
      </c>
      <c r="M995">
        <v>5815</v>
      </c>
      <c r="N995">
        <v>1</v>
      </c>
      <c r="O995">
        <v>0</v>
      </c>
      <c r="P995">
        <v>15.02</v>
      </c>
    </row>
    <row r="996" spans="1:16" ht="14.4" customHeight="1" x14ac:dyDescent="0.3">
      <c r="A996">
        <v>3190</v>
      </c>
      <c r="B996" t="s">
        <v>83</v>
      </c>
      <c r="C996" t="s">
        <v>111</v>
      </c>
      <c r="D996" t="s">
        <v>107</v>
      </c>
      <c r="E996" t="s">
        <v>100</v>
      </c>
      <c r="F996" t="s">
        <v>87</v>
      </c>
      <c r="G996" t="s">
        <v>112</v>
      </c>
      <c r="H996">
        <v>1956</v>
      </c>
      <c r="I996">
        <v>168</v>
      </c>
      <c r="J996">
        <v>16.8</v>
      </c>
      <c r="K996">
        <v>15</v>
      </c>
      <c r="L996">
        <v>2026</v>
      </c>
      <c r="M996">
        <v>4554</v>
      </c>
      <c r="N996">
        <v>1</v>
      </c>
      <c r="O996">
        <v>0</v>
      </c>
      <c r="P996">
        <v>15.09</v>
      </c>
    </row>
    <row r="997" spans="1:16" ht="14.4" customHeight="1" x14ac:dyDescent="0.3">
      <c r="A997">
        <v>3032</v>
      </c>
      <c r="B997" t="s">
        <v>83</v>
      </c>
      <c r="C997" t="s">
        <v>111</v>
      </c>
      <c r="D997" t="s">
        <v>107</v>
      </c>
      <c r="E997" t="s">
        <v>100</v>
      </c>
      <c r="F997" t="s">
        <v>87</v>
      </c>
      <c r="G997" t="s">
        <v>112</v>
      </c>
      <c r="H997">
        <v>1956</v>
      </c>
      <c r="I997">
        <v>168</v>
      </c>
      <c r="J997">
        <v>16.8</v>
      </c>
      <c r="K997">
        <v>15</v>
      </c>
      <c r="L997">
        <v>2026</v>
      </c>
      <c r="M997">
        <v>5814</v>
      </c>
      <c r="N997">
        <v>1</v>
      </c>
      <c r="O997">
        <v>0</v>
      </c>
      <c r="P997">
        <v>15.12</v>
      </c>
    </row>
    <row r="998" spans="1:16" ht="14.4" customHeight="1" x14ac:dyDescent="0.3">
      <c r="A998">
        <v>3132</v>
      </c>
      <c r="B998" t="s">
        <v>83</v>
      </c>
      <c r="C998" t="s">
        <v>111</v>
      </c>
      <c r="D998" t="s">
        <v>107</v>
      </c>
      <c r="E998" t="s">
        <v>100</v>
      </c>
      <c r="F998" t="s">
        <v>87</v>
      </c>
      <c r="G998" t="s">
        <v>112</v>
      </c>
      <c r="H998">
        <v>1956</v>
      </c>
      <c r="I998">
        <v>168</v>
      </c>
      <c r="J998">
        <v>16.8</v>
      </c>
      <c r="K998">
        <v>15</v>
      </c>
      <c r="L998">
        <v>2026</v>
      </c>
      <c r="M998">
        <v>9187</v>
      </c>
      <c r="N998">
        <v>1</v>
      </c>
      <c r="O998">
        <v>0</v>
      </c>
      <c r="P998">
        <v>15.15</v>
      </c>
    </row>
    <row r="999" spans="1:16" ht="14.4" customHeight="1" x14ac:dyDescent="0.3">
      <c r="A999">
        <v>3180</v>
      </c>
      <c r="B999" t="s">
        <v>83</v>
      </c>
      <c r="C999" t="s">
        <v>111</v>
      </c>
      <c r="D999" t="s">
        <v>107</v>
      </c>
      <c r="E999" t="s">
        <v>100</v>
      </c>
      <c r="F999" t="s">
        <v>87</v>
      </c>
      <c r="G999" t="s">
        <v>112</v>
      </c>
      <c r="H999">
        <v>1956</v>
      </c>
      <c r="I999">
        <v>168</v>
      </c>
      <c r="J999">
        <v>16.8</v>
      </c>
      <c r="K999">
        <v>15</v>
      </c>
      <c r="L999">
        <v>2026</v>
      </c>
      <c r="M999">
        <v>8329</v>
      </c>
      <c r="N999">
        <v>1</v>
      </c>
      <c r="O999">
        <v>0</v>
      </c>
      <c r="P999">
        <v>15.15</v>
      </c>
    </row>
    <row r="1000" spans="1:16" ht="14.4" customHeight="1" x14ac:dyDescent="0.3">
      <c r="A1000">
        <v>3160</v>
      </c>
      <c r="B1000" t="s">
        <v>83</v>
      </c>
      <c r="C1000" t="s">
        <v>111</v>
      </c>
      <c r="D1000" t="s">
        <v>107</v>
      </c>
      <c r="E1000" t="s">
        <v>100</v>
      </c>
      <c r="F1000" t="s">
        <v>87</v>
      </c>
      <c r="G1000" t="s">
        <v>112</v>
      </c>
      <c r="H1000">
        <v>1956</v>
      </c>
      <c r="I1000">
        <v>168</v>
      </c>
      <c r="J1000">
        <v>16.8</v>
      </c>
      <c r="K1000">
        <v>15</v>
      </c>
      <c r="L1000">
        <v>2026</v>
      </c>
      <c r="M1000">
        <v>5494</v>
      </c>
      <c r="N1000">
        <v>1</v>
      </c>
      <c r="O1000">
        <v>0</v>
      </c>
      <c r="P1000">
        <v>15.17</v>
      </c>
    </row>
    <row r="1001" spans="1:16" ht="14.4" customHeight="1" x14ac:dyDescent="0.3">
      <c r="A1001">
        <v>3177</v>
      </c>
      <c r="B1001" t="s">
        <v>83</v>
      </c>
      <c r="C1001" t="s">
        <v>111</v>
      </c>
      <c r="D1001" t="s">
        <v>107</v>
      </c>
      <c r="E1001" t="s">
        <v>100</v>
      </c>
      <c r="F1001" t="s">
        <v>87</v>
      </c>
      <c r="G1001" t="s">
        <v>112</v>
      </c>
      <c r="H1001">
        <v>1956</v>
      </c>
      <c r="I1001">
        <v>168</v>
      </c>
      <c r="J1001">
        <v>16.8</v>
      </c>
      <c r="K1001">
        <v>15</v>
      </c>
      <c r="L1001">
        <v>2026</v>
      </c>
      <c r="M1001">
        <v>9588</v>
      </c>
      <c r="N1001">
        <v>1</v>
      </c>
      <c r="O1001">
        <v>0</v>
      </c>
      <c r="P1001">
        <v>15.21</v>
      </c>
    </row>
    <row r="1002" spans="1:16" ht="14.4" customHeight="1" x14ac:dyDescent="0.3">
      <c r="A1002">
        <v>3094</v>
      </c>
      <c r="B1002" t="s">
        <v>83</v>
      </c>
      <c r="C1002" t="s">
        <v>111</v>
      </c>
      <c r="D1002" t="s">
        <v>107</v>
      </c>
      <c r="E1002" t="s">
        <v>100</v>
      </c>
      <c r="F1002" t="s">
        <v>87</v>
      </c>
      <c r="G1002" t="s">
        <v>112</v>
      </c>
      <c r="H1002">
        <v>1956</v>
      </c>
      <c r="I1002">
        <v>168</v>
      </c>
      <c r="J1002">
        <v>16.8</v>
      </c>
      <c r="K1002">
        <v>15</v>
      </c>
      <c r="L1002">
        <v>2026</v>
      </c>
      <c r="M1002">
        <v>8591</v>
      </c>
      <c r="N1002">
        <v>1</v>
      </c>
      <c r="O1002">
        <v>0</v>
      </c>
      <c r="P1002">
        <v>15.23</v>
      </c>
    </row>
    <row r="1003" spans="1:16" ht="14.4" customHeight="1" x14ac:dyDescent="0.3">
      <c r="A1003">
        <v>2887</v>
      </c>
      <c r="B1003" t="s">
        <v>83</v>
      </c>
      <c r="C1003" t="s">
        <v>106</v>
      </c>
      <c r="D1003" t="s">
        <v>110</v>
      </c>
      <c r="E1003" t="s">
        <v>100</v>
      </c>
      <c r="F1003" t="s">
        <v>87</v>
      </c>
      <c r="G1003" t="s">
        <v>108</v>
      </c>
      <c r="H1003">
        <v>1497</v>
      </c>
      <c r="I1003">
        <v>113</v>
      </c>
      <c r="J1003">
        <v>23.2</v>
      </c>
      <c r="K1003">
        <v>12.5</v>
      </c>
      <c r="L1003">
        <v>2020</v>
      </c>
      <c r="M1003">
        <v>99775</v>
      </c>
      <c r="N1003">
        <v>2</v>
      </c>
      <c r="O1003">
        <v>1</v>
      </c>
      <c r="P1003">
        <v>3.61</v>
      </c>
    </row>
    <row r="1004" spans="1:16" ht="14.4" customHeight="1" x14ac:dyDescent="0.3">
      <c r="A1004">
        <v>2903</v>
      </c>
      <c r="B1004" t="s">
        <v>83</v>
      </c>
      <c r="C1004" t="s">
        <v>106</v>
      </c>
      <c r="D1004" t="s">
        <v>110</v>
      </c>
      <c r="E1004" t="s">
        <v>100</v>
      </c>
      <c r="F1004" t="s">
        <v>87</v>
      </c>
      <c r="G1004" t="s">
        <v>108</v>
      </c>
      <c r="H1004">
        <v>1497</v>
      </c>
      <c r="I1004">
        <v>113</v>
      </c>
      <c r="J1004">
        <v>23.2</v>
      </c>
      <c r="K1004">
        <v>12.5</v>
      </c>
      <c r="L1004">
        <v>2020</v>
      </c>
      <c r="M1004">
        <v>129236</v>
      </c>
      <c r="N1004">
        <v>2</v>
      </c>
      <c r="O1004">
        <v>0</v>
      </c>
      <c r="P1004">
        <v>3.8</v>
      </c>
    </row>
    <row r="1005" spans="1:16" ht="14.4" customHeight="1" x14ac:dyDescent="0.3">
      <c r="A1005">
        <v>2892</v>
      </c>
      <c r="B1005" t="s">
        <v>83</v>
      </c>
      <c r="C1005" t="s">
        <v>106</v>
      </c>
      <c r="D1005" t="s">
        <v>110</v>
      </c>
      <c r="E1005" t="s">
        <v>100</v>
      </c>
      <c r="F1005" t="s">
        <v>87</v>
      </c>
      <c r="G1005" t="s">
        <v>108</v>
      </c>
      <c r="H1005">
        <v>1497</v>
      </c>
      <c r="I1005">
        <v>113</v>
      </c>
      <c r="J1005">
        <v>23.2</v>
      </c>
      <c r="K1005">
        <v>12.5</v>
      </c>
      <c r="L1005">
        <v>2020</v>
      </c>
      <c r="M1005">
        <v>125321</v>
      </c>
      <c r="N1005">
        <v>3</v>
      </c>
      <c r="O1005">
        <v>0</v>
      </c>
      <c r="P1005">
        <v>3.93</v>
      </c>
    </row>
    <row r="1006" spans="1:16" ht="14.4" customHeight="1" x14ac:dyDescent="0.3">
      <c r="A1006">
        <v>2971</v>
      </c>
      <c r="B1006" t="s">
        <v>83</v>
      </c>
      <c r="C1006" t="s">
        <v>106</v>
      </c>
      <c r="D1006" t="s">
        <v>110</v>
      </c>
      <c r="E1006" t="s">
        <v>100</v>
      </c>
      <c r="F1006" t="s">
        <v>87</v>
      </c>
      <c r="G1006" t="s">
        <v>108</v>
      </c>
      <c r="H1006">
        <v>1497</v>
      </c>
      <c r="I1006">
        <v>113</v>
      </c>
      <c r="J1006">
        <v>23.2</v>
      </c>
      <c r="K1006">
        <v>12.5</v>
      </c>
      <c r="L1006">
        <v>2020</v>
      </c>
      <c r="M1006">
        <v>108734</v>
      </c>
      <c r="N1006">
        <v>2</v>
      </c>
      <c r="O1006">
        <v>0</v>
      </c>
      <c r="P1006">
        <v>4.24</v>
      </c>
    </row>
    <row r="1007" spans="1:16" ht="14.4" customHeight="1" x14ac:dyDescent="0.3">
      <c r="A1007">
        <v>2896</v>
      </c>
      <c r="B1007" t="s">
        <v>83</v>
      </c>
      <c r="C1007" t="s">
        <v>106</v>
      </c>
      <c r="D1007" t="s">
        <v>110</v>
      </c>
      <c r="E1007" t="s">
        <v>100</v>
      </c>
      <c r="F1007" t="s">
        <v>87</v>
      </c>
      <c r="G1007" t="s">
        <v>108</v>
      </c>
      <c r="H1007">
        <v>1497</v>
      </c>
      <c r="I1007">
        <v>113</v>
      </c>
      <c r="J1007">
        <v>23.2</v>
      </c>
      <c r="K1007">
        <v>12.5</v>
      </c>
      <c r="L1007">
        <v>2020</v>
      </c>
      <c r="M1007">
        <v>90806</v>
      </c>
      <c r="N1007">
        <v>2</v>
      </c>
      <c r="O1007">
        <v>0</v>
      </c>
      <c r="P1007">
        <v>4.3899999999999997</v>
      </c>
    </row>
    <row r="1008" spans="1:16" ht="14.4" customHeight="1" x14ac:dyDescent="0.3">
      <c r="A1008">
        <v>2990</v>
      </c>
      <c r="B1008" t="s">
        <v>83</v>
      </c>
      <c r="C1008" t="s">
        <v>106</v>
      </c>
      <c r="D1008" t="s">
        <v>110</v>
      </c>
      <c r="E1008" t="s">
        <v>100</v>
      </c>
      <c r="F1008" t="s">
        <v>87</v>
      </c>
      <c r="G1008" t="s">
        <v>108</v>
      </c>
      <c r="H1008">
        <v>1497</v>
      </c>
      <c r="I1008">
        <v>113</v>
      </c>
      <c r="J1008">
        <v>23.2</v>
      </c>
      <c r="K1008">
        <v>12.5</v>
      </c>
      <c r="L1008">
        <v>2020</v>
      </c>
      <c r="M1008">
        <v>125555</v>
      </c>
      <c r="N1008">
        <v>2</v>
      </c>
      <c r="O1008">
        <v>0</v>
      </c>
      <c r="P1008">
        <v>4.49</v>
      </c>
    </row>
    <row r="1009" spans="1:16" ht="14.4" customHeight="1" x14ac:dyDescent="0.3">
      <c r="A1009">
        <v>2936</v>
      </c>
      <c r="B1009" t="s">
        <v>83</v>
      </c>
      <c r="C1009" t="s">
        <v>106</v>
      </c>
      <c r="D1009" t="s">
        <v>110</v>
      </c>
      <c r="E1009" t="s">
        <v>100</v>
      </c>
      <c r="F1009" t="s">
        <v>87</v>
      </c>
      <c r="G1009" t="s">
        <v>108</v>
      </c>
      <c r="H1009">
        <v>1497</v>
      </c>
      <c r="I1009">
        <v>113</v>
      </c>
      <c r="J1009">
        <v>23.2</v>
      </c>
      <c r="K1009">
        <v>12.5</v>
      </c>
      <c r="L1009">
        <v>2020</v>
      </c>
      <c r="M1009">
        <v>110062</v>
      </c>
      <c r="N1009">
        <v>1</v>
      </c>
      <c r="O1009">
        <v>0</v>
      </c>
      <c r="P1009">
        <v>4.5</v>
      </c>
    </row>
    <row r="1010" spans="1:16" ht="14.4" customHeight="1" x14ac:dyDescent="0.3">
      <c r="A1010">
        <v>2867</v>
      </c>
      <c r="B1010" t="s">
        <v>83</v>
      </c>
      <c r="C1010" t="s">
        <v>106</v>
      </c>
      <c r="D1010" t="s">
        <v>110</v>
      </c>
      <c r="E1010" t="s">
        <v>100</v>
      </c>
      <c r="F1010" t="s">
        <v>87</v>
      </c>
      <c r="G1010" t="s">
        <v>108</v>
      </c>
      <c r="H1010">
        <v>1497</v>
      </c>
      <c r="I1010">
        <v>113</v>
      </c>
      <c r="J1010">
        <v>23.2</v>
      </c>
      <c r="K1010">
        <v>12.5</v>
      </c>
      <c r="L1010">
        <v>2020</v>
      </c>
      <c r="M1010">
        <v>113141</v>
      </c>
      <c r="N1010">
        <v>1</v>
      </c>
      <c r="O1010">
        <v>0</v>
      </c>
      <c r="P1010">
        <v>4.5199999999999996</v>
      </c>
    </row>
    <row r="1011" spans="1:16" ht="14.4" customHeight="1" x14ac:dyDescent="0.3">
      <c r="A1011">
        <v>2924</v>
      </c>
      <c r="B1011" t="s">
        <v>83</v>
      </c>
      <c r="C1011" t="s">
        <v>106</v>
      </c>
      <c r="D1011" t="s">
        <v>110</v>
      </c>
      <c r="E1011" t="s">
        <v>100</v>
      </c>
      <c r="F1011" t="s">
        <v>87</v>
      </c>
      <c r="G1011" t="s">
        <v>108</v>
      </c>
      <c r="H1011">
        <v>1497</v>
      </c>
      <c r="I1011">
        <v>113</v>
      </c>
      <c r="J1011">
        <v>23.2</v>
      </c>
      <c r="K1011">
        <v>12.5</v>
      </c>
      <c r="L1011">
        <v>2020</v>
      </c>
      <c r="M1011">
        <v>83106</v>
      </c>
      <c r="N1011">
        <v>2</v>
      </c>
      <c r="O1011">
        <v>0</v>
      </c>
      <c r="P1011">
        <v>4.7</v>
      </c>
    </row>
    <row r="1012" spans="1:16" ht="14.4" customHeight="1" x14ac:dyDescent="0.3">
      <c r="A1012">
        <v>2809</v>
      </c>
      <c r="B1012" t="s">
        <v>83</v>
      </c>
      <c r="C1012" t="s">
        <v>106</v>
      </c>
      <c r="D1012" t="s">
        <v>110</v>
      </c>
      <c r="E1012" t="s">
        <v>100</v>
      </c>
      <c r="F1012" t="s">
        <v>87</v>
      </c>
      <c r="G1012" t="s">
        <v>108</v>
      </c>
      <c r="H1012">
        <v>1497</v>
      </c>
      <c r="I1012">
        <v>113</v>
      </c>
      <c r="J1012">
        <v>23.2</v>
      </c>
      <c r="K1012">
        <v>12.5</v>
      </c>
      <c r="L1012">
        <v>2020</v>
      </c>
      <c r="M1012">
        <v>129435</v>
      </c>
      <c r="N1012">
        <v>1</v>
      </c>
      <c r="O1012">
        <v>0</v>
      </c>
      <c r="P1012">
        <v>4.79</v>
      </c>
    </row>
    <row r="1013" spans="1:16" ht="14.4" customHeight="1" x14ac:dyDescent="0.3">
      <c r="A1013">
        <v>2994</v>
      </c>
      <c r="B1013" t="s">
        <v>83</v>
      </c>
      <c r="C1013" t="s">
        <v>106</v>
      </c>
      <c r="D1013" t="s">
        <v>110</v>
      </c>
      <c r="E1013" t="s">
        <v>100</v>
      </c>
      <c r="F1013" t="s">
        <v>87</v>
      </c>
      <c r="G1013" t="s">
        <v>108</v>
      </c>
      <c r="H1013">
        <v>1497</v>
      </c>
      <c r="I1013">
        <v>113</v>
      </c>
      <c r="J1013">
        <v>23.2</v>
      </c>
      <c r="K1013">
        <v>12.5</v>
      </c>
      <c r="L1013">
        <v>2020</v>
      </c>
      <c r="M1013">
        <v>61513</v>
      </c>
      <c r="N1013">
        <v>2</v>
      </c>
      <c r="O1013">
        <v>0</v>
      </c>
      <c r="P1013">
        <v>4.8099999999999996</v>
      </c>
    </row>
    <row r="1014" spans="1:16" ht="14.4" customHeight="1" x14ac:dyDescent="0.3">
      <c r="A1014">
        <v>2828</v>
      </c>
      <c r="B1014" t="s">
        <v>83</v>
      </c>
      <c r="C1014" t="s">
        <v>106</v>
      </c>
      <c r="D1014" t="s">
        <v>110</v>
      </c>
      <c r="E1014" t="s">
        <v>100</v>
      </c>
      <c r="F1014" t="s">
        <v>87</v>
      </c>
      <c r="G1014" t="s">
        <v>108</v>
      </c>
      <c r="H1014">
        <v>1497</v>
      </c>
      <c r="I1014">
        <v>113</v>
      </c>
      <c r="J1014">
        <v>23.2</v>
      </c>
      <c r="K1014">
        <v>12.5</v>
      </c>
      <c r="L1014">
        <v>2020</v>
      </c>
      <c r="M1014">
        <v>107806</v>
      </c>
      <c r="N1014">
        <v>1</v>
      </c>
      <c r="O1014">
        <v>0</v>
      </c>
      <c r="P1014">
        <v>4.96</v>
      </c>
    </row>
    <row r="1015" spans="1:16" ht="14.4" customHeight="1" x14ac:dyDescent="0.3">
      <c r="A1015">
        <v>2989</v>
      </c>
      <c r="B1015" t="s">
        <v>83</v>
      </c>
      <c r="C1015" t="s">
        <v>106</v>
      </c>
      <c r="D1015" t="s">
        <v>110</v>
      </c>
      <c r="E1015" t="s">
        <v>100</v>
      </c>
      <c r="F1015" t="s">
        <v>87</v>
      </c>
      <c r="G1015" t="s">
        <v>108</v>
      </c>
      <c r="H1015">
        <v>1497</v>
      </c>
      <c r="I1015">
        <v>113</v>
      </c>
      <c r="J1015">
        <v>23.2</v>
      </c>
      <c r="K1015">
        <v>12.5</v>
      </c>
      <c r="L1015">
        <v>2020</v>
      </c>
      <c r="M1015">
        <v>124527</v>
      </c>
      <c r="N1015">
        <v>1</v>
      </c>
      <c r="O1015">
        <v>0</v>
      </c>
      <c r="P1015">
        <v>4.99</v>
      </c>
    </row>
    <row r="1016" spans="1:16" ht="14.4" customHeight="1" x14ac:dyDescent="0.3">
      <c r="A1016">
        <v>2961</v>
      </c>
      <c r="B1016" t="s">
        <v>83</v>
      </c>
      <c r="C1016" t="s">
        <v>106</v>
      </c>
      <c r="D1016" t="s">
        <v>110</v>
      </c>
      <c r="E1016" t="s">
        <v>100</v>
      </c>
      <c r="F1016" t="s">
        <v>87</v>
      </c>
      <c r="G1016" t="s">
        <v>108</v>
      </c>
      <c r="H1016">
        <v>1497</v>
      </c>
      <c r="I1016">
        <v>113</v>
      </c>
      <c r="J1016">
        <v>23.2</v>
      </c>
      <c r="K1016">
        <v>12.5</v>
      </c>
      <c r="L1016">
        <v>2020</v>
      </c>
      <c r="M1016">
        <v>117991</v>
      </c>
      <c r="N1016">
        <v>1</v>
      </c>
      <c r="O1016">
        <v>0</v>
      </c>
      <c r="P1016">
        <v>5.05</v>
      </c>
    </row>
    <row r="1017" spans="1:16" ht="14.4" customHeight="1" x14ac:dyDescent="0.3">
      <c r="A1017">
        <v>2987</v>
      </c>
      <c r="B1017" t="s">
        <v>83</v>
      </c>
      <c r="C1017" t="s">
        <v>106</v>
      </c>
      <c r="D1017" t="s">
        <v>110</v>
      </c>
      <c r="E1017" t="s">
        <v>100</v>
      </c>
      <c r="F1017" t="s">
        <v>87</v>
      </c>
      <c r="G1017" t="s">
        <v>108</v>
      </c>
      <c r="H1017">
        <v>1497</v>
      </c>
      <c r="I1017">
        <v>113</v>
      </c>
      <c r="J1017">
        <v>23.2</v>
      </c>
      <c r="K1017">
        <v>12.5</v>
      </c>
      <c r="L1017">
        <v>2020</v>
      </c>
      <c r="M1017">
        <v>75265</v>
      </c>
      <c r="N1017">
        <v>1</v>
      </c>
      <c r="O1017">
        <v>0</v>
      </c>
      <c r="P1017">
        <v>5.07</v>
      </c>
    </row>
    <row r="1018" spans="1:16" ht="14.4" customHeight="1" x14ac:dyDescent="0.3">
      <c r="A1018">
        <v>2925</v>
      </c>
      <c r="B1018" t="s">
        <v>83</v>
      </c>
      <c r="C1018" t="s">
        <v>106</v>
      </c>
      <c r="D1018" t="s">
        <v>110</v>
      </c>
      <c r="E1018" t="s">
        <v>100</v>
      </c>
      <c r="F1018" t="s">
        <v>87</v>
      </c>
      <c r="G1018" t="s">
        <v>108</v>
      </c>
      <c r="H1018">
        <v>1497</v>
      </c>
      <c r="I1018">
        <v>113</v>
      </c>
      <c r="J1018">
        <v>23.2</v>
      </c>
      <c r="K1018">
        <v>12.5</v>
      </c>
      <c r="L1018">
        <v>2020</v>
      </c>
      <c r="M1018">
        <v>80441</v>
      </c>
      <c r="N1018">
        <v>1</v>
      </c>
      <c r="O1018">
        <v>0</v>
      </c>
      <c r="P1018">
        <v>5.15</v>
      </c>
    </row>
    <row r="1019" spans="1:16" ht="14.4" customHeight="1" x14ac:dyDescent="0.3">
      <c r="A1019">
        <v>2845</v>
      </c>
      <c r="B1019" t="s">
        <v>83</v>
      </c>
      <c r="C1019" t="s">
        <v>106</v>
      </c>
      <c r="D1019" t="s">
        <v>110</v>
      </c>
      <c r="E1019" t="s">
        <v>100</v>
      </c>
      <c r="F1019" t="s">
        <v>87</v>
      </c>
      <c r="G1019" t="s">
        <v>108</v>
      </c>
      <c r="H1019">
        <v>1497</v>
      </c>
      <c r="I1019">
        <v>113</v>
      </c>
      <c r="J1019">
        <v>23.2</v>
      </c>
      <c r="K1019">
        <v>12.5</v>
      </c>
      <c r="L1019">
        <v>2020</v>
      </c>
      <c r="M1019">
        <v>53125</v>
      </c>
      <c r="N1019">
        <v>1</v>
      </c>
      <c r="O1019">
        <v>1</v>
      </c>
      <c r="P1019">
        <v>5.2</v>
      </c>
    </row>
    <row r="1020" spans="1:16" ht="14.4" customHeight="1" x14ac:dyDescent="0.3">
      <c r="A1020">
        <v>2904</v>
      </c>
      <c r="B1020" t="s">
        <v>83</v>
      </c>
      <c r="C1020" t="s">
        <v>106</v>
      </c>
      <c r="D1020" t="s">
        <v>110</v>
      </c>
      <c r="E1020" t="s">
        <v>100</v>
      </c>
      <c r="F1020" t="s">
        <v>87</v>
      </c>
      <c r="G1020" t="s">
        <v>108</v>
      </c>
      <c r="H1020">
        <v>1497</v>
      </c>
      <c r="I1020">
        <v>113</v>
      </c>
      <c r="J1020">
        <v>23.2</v>
      </c>
      <c r="K1020">
        <v>12.5</v>
      </c>
      <c r="L1020">
        <v>2020</v>
      </c>
      <c r="M1020">
        <v>80318</v>
      </c>
      <c r="N1020">
        <v>1</v>
      </c>
      <c r="O1020">
        <v>0</v>
      </c>
      <c r="P1020">
        <v>5.21</v>
      </c>
    </row>
    <row r="1021" spans="1:16" ht="14.4" customHeight="1" x14ac:dyDescent="0.3">
      <c r="A1021">
        <v>2918</v>
      </c>
      <c r="B1021" t="s">
        <v>83</v>
      </c>
      <c r="C1021" t="s">
        <v>106</v>
      </c>
      <c r="D1021" t="s">
        <v>110</v>
      </c>
      <c r="E1021" t="s">
        <v>100</v>
      </c>
      <c r="F1021" t="s">
        <v>87</v>
      </c>
      <c r="G1021" t="s">
        <v>108</v>
      </c>
      <c r="H1021">
        <v>1497</v>
      </c>
      <c r="I1021">
        <v>113</v>
      </c>
      <c r="J1021">
        <v>23.2</v>
      </c>
      <c r="K1021">
        <v>12.5</v>
      </c>
      <c r="L1021">
        <v>2020</v>
      </c>
      <c r="M1021">
        <v>59580</v>
      </c>
      <c r="N1021">
        <v>2</v>
      </c>
      <c r="O1021">
        <v>0</v>
      </c>
      <c r="P1021">
        <v>5.24</v>
      </c>
    </row>
    <row r="1022" spans="1:16" ht="14.4" customHeight="1" x14ac:dyDescent="0.3">
      <c r="A1022">
        <v>2885</v>
      </c>
      <c r="B1022" t="s">
        <v>83</v>
      </c>
      <c r="C1022" t="s">
        <v>106</v>
      </c>
      <c r="D1022" t="s">
        <v>110</v>
      </c>
      <c r="E1022" t="s">
        <v>100</v>
      </c>
      <c r="F1022" t="s">
        <v>87</v>
      </c>
      <c r="G1022" t="s">
        <v>108</v>
      </c>
      <c r="H1022">
        <v>1497</v>
      </c>
      <c r="I1022">
        <v>113</v>
      </c>
      <c r="J1022">
        <v>23.2</v>
      </c>
      <c r="K1022">
        <v>12.5</v>
      </c>
      <c r="L1022">
        <v>2020</v>
      </c>
      <c r="M1022">
        <v>84358</v>
      </c>
      <c r="N1022">
        <v>1</v>
      </c>
      <c r="O1022">
        <v>0</v>
      </c>
      <c r="P1022">
        <v>5.37</v>
      </c>
    </row>
    <row r="1023" spans="1:16" ht="14.4" customHeight="1" x14ac:dyDescent="0.3">
      <c r="A1023">
        <v>2940</v>
      </c>
      <c r="B1023" t="s">
        <v>83</v>
      </c>
      <c r="C1023" t="s">
        <v>106</v>
      </c>
      <c r="D1023" t="s">
        <v>110</v>
      </c>
      <c r="E1023" t="s">
        <v>100</v>
      </c>
      <c r="F1023" t="s">
        <v>87</v>
      </c>
      <c r="G1023" t="s">
        <v>108</v>
      </c>
      <c r="H1023">
        <v>1497</v>
      </c>
      <c r="I1023">
        <v>113</v>
      </c>
      <c r="J1023">
        <v>23.2</v>
      </c>
      <c r="K1023">
        <v>12.5</v>
      </c>
      <c r="L1023">
        <v>2020</v>
      </c>
      <c r="M1023">
        <v>85499</v>
      </c>
      <c r="N1023">
        <v>1</v>
      </c>
      <c r="O1023">
        <v>0</v>
      </c>
      <c r="P1023">
        <v>5.43</v>
      </c>
    </row>
    <row r="1024" spans="1:16" ht="14.4" customHeight="1" x14ac:dyDescent="0.3">
      <c r="A1024">
        <v>2821</v>
      </c>
      <c r="B1024" t="s">
        <v>83</v>
      </c>
      <c r="C1024" t="s">
        <v>106</v>
      </c>
      <c r="D1024" t="s">
        <v>110</v>
      </c>
      <c r="E1024" t="s">
        <v>100</v>
      </c>
      <c r="F1024" t="s">
        <v>87</v>
      </c>
      <c r="G1024" t="s">
        <v>108</v>
      </c>
      <c r="H1024">
        <v>1497</v>
      </c>
      <c r="I1024">
        <v>113</v>
      </c>
      <c r="J1024">
        <v>23.2</v>
      </c>
      <c r="K1024">
        <v>12.5</v>
      </c>
      <c r="L1024">
        <v>2020</v>
      </c>
      <c r="M1024">
        <v>75181</v>
      </c>
      <c r="N1024">
        <v>1</v>
      </c>
      <c r="O1024">
        <v>0</v>
      </c>
      <c r="P1024">
        <v>5.66</v>
      </c>
    </row>
    <row r="1025" spans="1:16" ht="14.4" customHeight="1" x14ac:dyDescent="0.3">
      <c r="A1025">
        <v>2863</v>
      </c>
      <c r="B1025" t="s">
        <v>83</v>
      </c>
      <c r="C1025" t="s">
        <v>106</v>
      </c>
      <c r="D1025" t="s">
        <v>110</v>
      </c>
      <c r="E1025" t="s">
        <v>100</v>
      </c>
      <c r="F1025" t="s">
        <v>87</v>
      </c>
      <c r="G1025" t="s">
        <v>108</v>
      </c>
      <c r="H1025">
        <v>1497</v>
      </c>
      <c r="I1025">
        <v>113</v>
      </c>
      <c r="J1025">
        <v>23.2</v>
      </c>
      <c r="K1025">
        <v>12.5</v>
      </c>
      <c r="L1025">
        <v>2020</v>
      </c>
      <c r="M1025">
        <v>57509</v>
      </c>
      <c r="N1025">
        <v>1</v>
      </c>
      <c r="O1025">
        <v>0</v>
      </c>
      <c r="P1025">
        <v>5.74</v>
      </c>
    </row>
    <row r="1026" spans="1:16" ht="14.4" customHeight="1" x14ac:dyDescent="0.3">
      <c r="A1026">
        <v>2814</v>
      </c>
      <c r="B1026" t="s">
        <v>83</v>
      </c>
      <c r="C1026" t="s">
        <v>106</v>
      </c>
      <c r="D1026" t="s">
        <v>110</v>
      </c>
      <c r="E1026" t="s">
        <v>100</v>
      </c>
      <c r="F1026" t="s">
        <v>87</v>
      </c>
      <c r="G1026" t="s">
        <v>108</v>
      </c>
      <c r="H1026">
        <v>1497</v>
      </c>
      <c r="I1026">
        <v>113</v>
      </c>
      <c r="J1026">
        <v>23.2</v>
      </c>
      <c r="K1026">
        <v>12.5</v>
      </c>
      <c r="L1026">
        <v>2021</v>
      </c>
      <c r="M1026">
        <v>104959</v>
      </c>
      <c r="N1026">
        <v>2</v>
      </c>
      <c r="O1026">
        <v>1</v>
      </c>
      <c r="P1026">
        <v>4.46</v>
      </c>
    </row>
    <row r="1027" spans="1:16" ht="14.4" customHeight="1" x14ac:dyDescent="0.3">
      <c r="A1027">
        <v>2998</v>
      </c>
      <c r="B1027" t="s">
        <v>83</v>
      </c>
      <c r="C1027" t="s">
        <v>106</v>
      </c>
      <c r="D1027" t="s">
        <v>110</v>
      </c>
      <c r="E1027" t="s">
        <v>100</v>
      </c>
      <c r="F1027" t="s">
        <v>87</v>
      </c>
      <c r="G1027" t="s">
        <v>108</v>
      </c>
      <c r="H1027">
        <v>1497</v>
      </c>
      <c r="I1027">
        <v>113</v>
      </c>
      <c r="J1027">
        <v>23.2</v>
      </c>
      <c r="K1027">
        <v>12.5</v>
      </c>
      <c r="L1027">
        <v>2021</v>
      </c>
      <c r="M1027">
        <v>82231</v>
      </c>
      <c r="N1027">
        <v>2</v>
      </c>
      <c r="O1027">
        <v>1</v>
      </c>
      <c r="P1027">
        <v>5.08</v>
      </c>
    </row>
    <row r="1028" spans="1:16" ht="14.4" customHeight="1" x14ac:dyDescent="0.3">
      <c r="A1028">
        <v>2879</v>
      </c>
      <c r="B1028" t="s">
        <v>83</v>
      </c>
      <c r="C1028" t="s">
        <v>106</v>
      </c>
      <c r="D1028" t="s">
        <v>110</v>
      </c>
      <c r="E1028" t="s">
        <v>100</v>
      </c>
      <c r="F1028" t="s">
        <v>87</v>
      </c>
      <c r="G1028" t="s">
        <v>108</v>
      </c>
      <c r="H1028">
        <v>1497</v>
      </c>
      <c r="I1028">
        <v>113</v>
      </c>
      <c r="J1028">
        <v>23.2</v>
      </c>
      <c r="K1028">
        <v>12.5</v>
      </c>
      <c r="L1028">
        <v>2021</v>
      </c>
      <c r="M1028">
        <v>108284</v>
      </c>
      <c r="N1028">
        <v>2</v>
      </c>
      <c r="O1028">
        <v>0</v>
      </c>
      <c r="P1028">
        <v>5.13</v>
      </c>
    </row>
    <row r="1029" spans="1:16" ht="14.4" customHeight="1" x14ac:dyDescent="0.3">
      <c r="A1029">
        <v>2929</v>
      </c>
      <c r="B1029" t="s">
        <v>83</v>
      </c>
      <c r="C1029" t="s">
        <v>106</v>
      </c>
      <c r="D1029" t="s">
        <v>110</v>
      </c>
      <c r="E1029" t="s">
        <v>100</v>
      </c>
      <c r="F1029" t="s">
        <v>87</v>
      </c>
      <c r="G1029" t="s">
        <v>108</v>
      </c>
      <c r="H1029">
        <v>1497</v>
      </c>
      <c r="I1029">
        <v>113</v>
      </c>
      <c r="J1029">
        <v>23.2</v>
      </c>
      <c r="K1029">
        <v>12.5</v>
      </c>
      <c r="L1029">
        <v>2021</v>
      </c>
      <c r="M1029">
        <v>94018</v>
      </c>
      <c r="N1029">
        <v>1</v>
      </c>
      <c r="O1029">
        <v>1</v>
      </c>
      <c r="P1029">
        <v>5.23</v>
      </c>
    </row>
    <row r="1030" spans="1:16" ht="14.4" customHeight="1" x14ac:dyDescent="0.3">
      <c r="A1030">
        <v>2985</v>
      </c>
      <c r="B1030" t="s">
        <v>83</v>
      </c>
      <c r="C1030" t="s">
        <v>106</v>
      </c>
      <c r="D1030" t="s">
        <v>110</v>
      </c>
      <c r="E1030" t="s">
        <v>100</v>
      </c>
      <c r="F1030" t="s">
        <v>87</v>
      </c>
      <c r="G1030" t="s">
        <v>108</v>
      </c>
      <c r="H1030">
        <v>1497</v>
      </c>
      <c r="I1030">
        <v>113</v>
      </c>
      <c r="J1030">
        <v>23.2</v>
      </c>
      <c r="K1030">
        <v>12.5</v>
      </c>
      <c r="L1030">
        <v>2021</v>
      </c>
      <c r="M1030">
        <v>71245</v>
      </c>
      <c r="N1030">
        <v>3</v>
      </c>
      <c r="O1030">
        <v>0</v>
      </c>
      <c r="P1030">
        <v>5.29</v>
      </c>
    </row>
    <row r="1031" spans="1:16" ht="14.4" customHeight="1" x14ac:dyDescent="0.3">
      <c r="A1031">
        <v>2986</v>
      </c>
      <c r="B1031" t="s">
        <v>83</v>
      </c>
      <c r="C1031" t="s">
        <v>106</v>
      </c>
      <c r="D1031" t="s">
        <v>110</v>
      </c>
      <c r="E1031" t="s">
        <v>100</v>
      </c>
      <c r="F1031" t="s">
        <v>87</v>
      </c>
      <c r="G1031" t="s">
        <v>108</v>
      </c>
      <c r="H1031">
        <v>1497</v>
      </c>
      <c r="I1031">
        <v>113</v>
      </c>
      <c r="J1031">
        <v>23.2</v>
      </c>
      <c r="K1031">
        <v>12.5</v>
      </c>
      <c r="L1031">
        <v>2021</v>
      </c>
      <c r="M1031">
        <v>103591</v>
      </c>
      <c r="N1031">
        <v>2</v>
      </c>
      <c r="O1031">
        <v>0</v>
      </c>
      <c r="P1031">
        <v>5.31</v>
      </c>
    </row>
    <row r="1032" spans="1:16" ht="14.4" customHeight="1" x14ac:dyDescent="0.3">
      <c r="A1032">
        <v>2827</v>
      </c>
      <c r="B1032" t="s">
        <v>83</v>
      </c>
      <c r="C1032" t="s">
        <v>106</v>
      </c>
      <c r="D1032" t="s">
        <v>110</v>
      </c>
      <c r="E1032" t="s">
        <v>100</v>
      </c>
      <c r="F1032" t="s">
        <v>87</v>
      </c>
      <c r="G1032" t="s">
        <v>108</v>
      </c>
      <c r="H1032">
        <v>1497</v>
      </c>
      <c r="I1032">
        <v>113</v>
      </c>
      <c r="J1032">
        <v>23.2</v>
      </c>
      <c r="K1032">
        <v>12.5</v>
      </c>
      <c r="L1032">
        <v>2021</v>
      </c>
      <c r="M1032">
        <v>70759</v>
      </c>
      <c r="N1032">
        <v>1</v>
      </c>
      <c r="O1032">
        <v>1</v>
      </c>
      <c r="P1032">
        <v>5.71</v>
      </c>
    </row>
    <row r="1033" spans="1:16" ht="14.4" customHeight="1" x14ac:dyDescent="0.3">
      <c r="A1033">
        <v>2921</v>
      </c>
      <c r="B1033" t="s">
        <v>83</v>
      </c>
      <c r="C1033" t="s">
        <v>106</v>
      </c>
      <c r="D1033" t="s">
        <v>110</v>
      </c>
      <c r="E1033" t="s">
        <v>100</v>
      </c>
      <c r="F1033" t="s">
        <v>87</v>
      </c>
      <c r="G1033" t="s">
        <v>108</v>
      </c>
      <c r="H1033">
        <v>1497</v>
      </c>
      <c r="I1033">
        <v>113</v>
      </c>
      <c r="J1033">
        <v>23.2</v>
      </c>
      <c r="K1033">
        <v>12.5</v>
      </c>
      <c r="L1033">
        <v>2021</v>
      </c>
      <c r="M1033">
        <v>93846</v>
      </c>
      <c r="N1033">
        <v>2</v>
      </c>
      <c r="O1033">
        <v>0</v>
      </c>
      <c r="P1033">
        <v>5.75</v>
      </c>
    </row>
    <row r="1034" spans="1:16" ht="14.4" customHeight="1" x14ac:dyDescent="0.3">
      <c r="A1034">
        <v>2851</v>
      </c>
      <c r="B1034" t="s">
        <v>83</v>
      </c>
      <c r="C1034" t="s">
        <v>106</v>
      </c>
      <c r="D1034" t="s">
        <v>110</v>
      </c>
      <c r="E1034" t="s">
        <v>100</v>
      </c>
      <c r="F1034" t="s">
        <v>87</v>
      </c>
      <c r="G1034" t="s">
        <v>108</v>
      </c>
      <c r="H1034">
        <v>1497</v>
      </c>
      <c r="I1034">
        <v>113</v>
      </c>
      <c r="J1034">
        <v>23.2</v>
      </c>
      <c r="K1034">
        <v>12.5</v>
      </c>
      <c r="L1034">
        <v>2021</v>
      </c>
      <c r="M1034">
        <v>103263</v>
      </c>
      <c r="N1034">
        <v>1</v>
      </c>
      <c r="O1034">
        <v>0</v>
      </c>
      <c r="P1034">
        <v>5.76</v>
      </c>
    </row>
    <row r="1035" spans="1:16" ht="14.4" customHeight="1" x14ac:dyDescent="0.3">
      <c r="A1035">
        <v>2803</v>
      </c>
      <c r="B1035" t="s">
        <v>83</v>
      </c>
      <c r="C1035" t="s">
        <v>106</v>
      </c>
      <c r="D1035" t="s">
        <v>110</v>
      </c>
      <c r="E1035" t="s">
        <v>100</v>
      </c>
      <c r="F1035" t="s">
        <v>87</v>
      </c>
      <c r="G1035" t="s">
        <v>108</v>
      </c>
      <c r="H1035">
        <v>1497</v>
      </c>
      <c r="I1035">
        <v>113</v>
      </c>
      <c r="J1035">
        <v>23.2</v>
      </c>
      <c r="K1035">
        <v>12.5</v>
      </c>
      <c r="L1035">
        <v>2021</v>
      </c>
      <c r="M1035">
        <v>105784</v>
      </c>
      <c r="N1035">
        <v>1</v>
      </c>
      <c r="O1035">
        <v>0</v>
      </c>
      <c r="P1035">
        <v>5.87</v>
      </c>
    </row>
    <row r="1036" spans="1:16" ht="14.4" customHeight="1" x14ac:dyDescent="0.3">
      <c r="A1036">
        <v>2878</v>
      </c>
      <c r="B1036" t="s">
        <v>83</v>
      </c>
      <c r="C1036" t="s">
        <v>106</v>
      </c>
      <c r="D1036" t="s">
        <v>110</v>
      </c>
      <c r="E1036" t="s">
        <v>100</v>
      </c>
      <c r="F1036" t="s">
        <v>87</v>
      </c>
      <c r="G1036" t="s">
        <v>108</v>
      </c>
      <c r="H1036">
        <v>1497</v>
      </c>
      <c r="I1036">
        <v>113</v>
      </c>
      <c r="J1036">
        <v>23.2</v>
      </c>
      <c r="K1036">
        <v>12.5</v>
      </c>
      <c r="L1036">
        <v>2021</v>
      </c>
      <c r="M1036">
        <v>86731</v>
      </c>
      <c r="N1036">
        <v>2</v>
      </c>
      <c r="O1036">
        <v>0</v>
      </c>
      <c r="P1036">
        <v>5.94</v>
      </c>
    </row>
    <row r="1037" spans="1:16" ht="14.4" customHeight="1" x14ac:dyDescent="0.3">
      <c r="A1037">
        <v>2905</v>
      </c>
      <c r="B1037" t="s">
        <v>83</v>
      </c>
      <c r="C1037" t="s">
        <v>106</v>
      </c>
      <c r="D1037" t="s">
        <v>110</v>
      </c>
      <c r="E1037" t="s">
        <v>100</v>
      </c>
      <c r="F1037" t="s">
        <v>87</v>
      </c>
      <c r="G1037" t="s">
        <v>108</v>
      </c>
      <c r="H1037">
        <v>1497</v>
      </c>
      <c r="I1037">
        <v>113</v>
      </c>
      <c r="J1037">
        <v>23.2</v>
      </c>
      <c r="K1037">
        <v>12.5</v>
      </c>
      <c r="L1037">
        <v>2021</v>
      </c>
      <c r="M1037">
        <v>49572</v>
      </c>
      <c r="N1037">
        <v>2</v>
      </c>
      <c r="O1037">
        <v>0</v>
      </c>
      <c r="P1037">
        <v>6.12</v>
      </c>
    </row>
    <row r="1038" spans="1:16" ht="14.4" customHeight="1" x14ac:dyDescent="0.3">
      <c r="A1038">
        <v>2946</v>
      </c>
      <c r="B1038" t="s">
        <v>83</v>
      </c>
      <c r="C1038" t="s">
        <v>106</v>
      </c>
      <c r="D1038" t="s">
        <v>110</v>
      </c>
      <c r="E1038" t="s">
        <v>100</v>
      </c>
      <c r="F1038" t="s">
        <v>87</v>
      </c>
      <c r="G1038" t="s">
        <v>108</v>
      </c>
      <c r="H1038">
        <v>1497</v>
      </c>
      <c r="I1038">
        <v>113</v>
      </c>
      <c r="J1038">
        <v>23.2</v>
      </c>
      <c r="K1038">
        <v>12.5</v>
      </c>
      <c r="L1038">
        <v>2021</v>
      </c>
      <c r="M1038">
        <v>86418</v>
      </c>
      <c r="N1038">
        <v>2</v>
      </c>
      <c r="O1038">
        <v>0</v>
      </c>
      <c r="P1038">
        <v>6.14</v>
      </c>
    </row>
    <row r="1039" spans="1:16" ht="14.4" customHeight="1" x14ac:dyDescent="0.3">
      <c r="A1039">
        <v>2950</v>
      </c>
      <c r="B1039" t="s">
        <v>83</v>
      </c>
      <c r="C1039" t="s">
        <v>106</v>
      </c>
      <c r="D1039" t="s">
        <v>110</v>
      </c>
      <c r="E1039" t="s">
        <v>100</v>
      </c>
      <c r="F1039" t="s">
        <v>87</v>
      </c>
      <c r="G1039" t="s">
        <v>108</v>
      </c>
      <c r="H1039">
        <v>1497</v>
      </c>
      <c r="I1039">
        <v>113</v>
      </c>
      <c r="J1039">
        <v>23.2</v>
      </c>
      <c r="K1039">
        <v>12.5</v>
      </c>
      <c r="L1039">
        <v>2021</v>
      </c>
      <c r="M1039">
        <v>91570</v>
      </c>
      <c r="N1039">
        <v>1</v>
      </c>
      <c r="O1039">
        <v>0</v>
      </c>
      <c r="P1039">
        <v>6.16</v>
      </c>
    </row>
    <row r="1040" spans="1:16" ht="14.4" customHeight="1" x14ac:dyDescent="0.3">
      <c r="A1040">
        <v>2902</v>
      </c>
      <c r="B1040" t="s">
        <v>83</v>
      </c>
      <c r="C1040" t="s">
        <v>106</v>
      </c>
      <c r="D1040" t="s">
        <v>110</v>
      </c>
      <c r="E1040" t="s">
        <v>100</v>
      </c>
      <c r="F1040" t="s">
        <v>87</v>
      </c>
      <c r="G1040" t="s">
        <v>108</v>
      </c>
      <c r="H1040">
        <v>1497</v>
      </c>
      <c r="I1040">
        <v>113</v>
      </c>
      <c r="J1040">
        <v>23.2</v>
      </c>
      <c r="K1040">
        <v>12.5</v>
      </c>
      <c r="L1040">
        <v>2021</v>
      </c>
      <c r="M1040">
        <v>91758</v>
      </c>
      <c r="N1040">
        <v>1</v>
      </c>
      <c r="O1040">
        <v>0</v>
      </c>
      <c r="P1040">
        <v>6.22</v>
      </c>
    </row>
    <row r="1041" spans="1:16" ht="14.4" customHeight="1" x14ac:dyDescent="0.3">
      <c r="A1041">
        <v>2915</v>
      </c>
      <c r="B1041" t="s">
        <v>83</v>
      </c>
      <c r="C1041" t="s">
        <v>106</v>
      </c>
      <c r="D1041" t="s">
        <v>110</v>
      </c>
      <c r="E1041" t="s">
        <v>100</v>
      </c>
      <c r="F1041" t="s">
        <v>87</v>
      </c>
      <c r="G1041" t="s">
        <v>108</v>
      </c>
      <c r="H1041">
        <v>1497</v>
      </c>
      <c r="I1041">
        <v>113</v>
      </c>
      <c r="J1041">
        <v>23.2</v>
      </c>
      <c r="K1041">
        <v>12.5</v>
      </c>
      <c r="L1041">
        <v>2021</v>
      </c>
      <c r="M1041">
        <v>96158</v>
      </c>
      <c r="N1041">
        <v>1</v>
      </c>
      <c r="O1041">
        <v>0</v>
      </c>
      <c r="P1041">
        <v>6.32</v>
      </c>
    </row>
    <row r="1042" spans="1:16" ht="14.4" customHeight="1" x14ac:dyDescent="0.3">
      <c r="A1042">
        <v>2811</v>
      </c>
      <c r="B1042" t="s">
        <v>83</v>
      </c>
      <c r="C1042" t="s">
        <v>106</v>
      </c>
      <c r="D1042" t="s">
        <v>110</v>
      </c>
      <c r="E1042" t="s">
        <v>100</v>
      </c>
      <c r="F1042" t="s">
        <v>87</v>
      </c>
      <c r="G1042" t="s">
        <v>108</v>
      </c>
      <c r="H1042">
        <v>1497</v>
      </c>
      <c r="I1042">
        <v>113</v>
      </c>
      <c r="J1042">
        <v>23.2</v>
      </c>
      <c r="K1042">
        <v>12.5</v>
      </c>
      <c r="L1042">
        <v>2021</v>
      </c>
      <c r="M1042">
        <v>65400</v>
      </c>
      <c r="N1042">
        <v>1</v>
      </c>
      <c r="O1042">
        <v>0</v>
      </c>
      <c r="P1042">
        <v>6.46</v>
      </c>
    </row>
    <row r="1043" spans="1:16" ht="14.4" customHeight="1" x14ac:dyDescent="0.3">
      <c r="A1043">
        <v>2873</v>
      </c>
      <c r="B1043" t="s">
        <v>83</v>
      </c>
      <c r="C1043" t="s">
        <v>106</v>
      </c>
      <c r="D1043" t="s">
        <v>110</v>
      </c>
      <c r="E1043" t="s">
        <v>100</v>
      </c>
      <c r="F1043" t="s">
        <v>87</v>
      </c>
      <c r="G1043" t="s">
        <v>108</v>
      </c>
      <c r="H1043">
        <v>1497</v>
      </c>
      <c r="I1043">
        <v>113</v>
      </c>
      <c r="J1043">
        <v>23.2</v>
      </c>
      <c r="K1043">
        <v>12.5</v>
      </c>
      <c r="L1043">
        <v>2021</v>
      </c>
      <c r="M1043">
        <v>84394</v>
      </c>
      <c r="N1043">
        <v>1</v>
      </c>
      <c r="O1043">
        <v>0</v>
      </c>
      <c r="P1043">
        <v>6.59</v>
      </c>
    </row>
    <row r="1044" spans="1:16" ht="14.4" customHeight="1" x14ac:dyDescent="0.3">
      <c r="A1044">
        <v>2900</v>
      </c>
      <c r="B1044" t="s">
        <v>83</v>
      </c>
      <c r="C1044" t="s">
        <v>106</v>
      </c>
      <c r="D1044" t="s">
        <v>110</v>
      </c>
      <c r="E1044" t="s">
        <v>100</v>
      </c>
      <c r="F1044" t="s">
        <v>87</v>
      </c>
      <c r="G1044" t="s">
        <v>108</v>
      </c>
      <c r="H1044">
        <v>1497</v>
      </c>
      <c r="I1044">
        <v>113</v>
      </c>
      <c r="J1044">
        <v>23.2</v>
      </c>
      <c r="K1044">
        <v>12.5</v>
      </c>
      <c r="L1044">
        <v>2021</v>
      </c>
      <c r="M1044">
        <v>55538</v>
      </c>
      <c r="N1044">
        <v>1</v>
      </c>
      <c r="O1044">
        <v>0</v>
      </c>
      <c r="P1044">
        <v>6.66</v>
      </c>
    </row>
    <row r="1045" spans="1:16" ht="14.4" customHeight="1" x14ac:dyDescent="0.3">
      <c r="A1045">
        <v>2959</v>
      </c>
      <c r="B1045" t="s">
        <v>83</v>
      </c>
      <c r="C1045" t="s">
        <v>106</v>
      </c>
      <c r="D1045" t="s">
        <v>110</v>
      </c>
      <c r="E1045" t="s">
        <v>100</v>
      </c>
      <c r="F1045" t="s">
        <v>87</v>
      </c>
      <c r="G1045" t="s">
        <v>108</v>
      </c>
      <c r="H1045">
        <v>1497</v>
      </c>
      <c r="I1045">
        <v>113</v>
      </c>
      <c r="J1045">
        <v>23.2</v>
      </c>
      <c r="K1045">
        <v>12.5</v>
      </c>
      <c r="L1045">
        <v>2021</v>
      </c>
      <c r="M1045">
        <v>65710</v>
      </c>
      <c r="N1045">
        <v>1</v>
      </c>
      <c r="O1045">
        <v>0</v>
      </c>
      <c r="P1045">
        <v>6.73</v>
      </c>
    </row>
    <row r="1046" spans="1:16" ht="14.4" customHeight="1" x14ac:dyDescent="0.3">
      <c r="A1046">
        <v>2956</v>
      </c>
      <c r="B1046" t="s">
        <v>83</v>
      </c>
      <c r="C1046" t="s">
        <v>106</v>
      </c>
      <c r="D1046" t="s">
        <v>110</v>
      </c>
      <c r="E1046" t="s">
        <v>100</v>
      </c>
      <c r="F1046" t="s">
        <v>87</v>
      </c>
      <c r="G1046" t="s">
        <v>108</v>
      </c>
      <c r="H1046">
        <v>1497</v>
      </c>
      <c r="I1046">
        <v>113</v>
      </c>
      <c r="J1046">
        <v>23.2</v>
      </c>
      <c r="K1046">
        <v>12.5</v>
      </c>
      <c r="L1046">
        <v>2021</v>
      </c>
      <c r="M1046">
        <v>50192</v>
      </c>
      <c r="N1046">
        <v>1</v>
      </c>
      <c r="O1046">
        <v>0</v>
      </c>
      <c r="P1046">
        <v>6.76</v>
      </c>
    </row>
    <row r="1047" spans="1:16" ht="14.4" customHeight="1" x14ac:dyDescent="0.3">
      <c r="A1047">
        <v>3000</v>
      </c>
      <c r="B1047" t="s">
        <v>83</v>
      </c>
      <c r="C1047" t="s">
        <v>106</v>
      </c>
      <c r="D1047" t="s">
        <v>110</v>
      </c>
      <c r="E1047" t="s">
        <v>100</v>
      </c>
      <c r="F1047" t="s">
        <v>87</v>
      </c>
      <c r="G1047" t="s">
        <v>108</v>
      </c>
      <c r="H1047">
        <v>1497</v>
      </c>
      <c r="I1047">
        <v>113</v>
      </c>
      <c r="J1047">
        <v>23.2</v>
      </c>
      <c r="K1047">
        <v>12.5</v>
      </c>
      <c r="L1047">
        <v>2021</v>
      </c>
      <c r="M1047">
        <v>49424</v>
      </c>
      <c r="N1047">
        <v>1</v>
      </c>
      <c r="O1047">
        <v>0</v>
      </c>
      <c r="P1047">
        <v>6.92</v>
      </c>
    </row>
    <row r="1048" spans="1:16" ht="14.4" customHeight="1" x14ac:dyDescent="0.3">
      <c r="A1048">
        <v>2909</v>
      </c>
      <c r="B1048" t="s">
        <v>83</v>
      </c>
      <c r="C1048" t="s">
        <v>106</v>
      </c>
      <c r="D1048" t="s">
        <v>110</v>
      </c>
      <c r="E1048" t="s">
        <v>100</v>
      </c>
      <c r="F1048" t="s">
        <v>87</v>
      </c>
      <c r="G1048" t="s">
        <v>108</v>
      </c>
      <c r="H1048">
        <v>1497</v>
      </c>
      <c r="I1048">
        <v>113</v>
      </c>
      <c r="J1048">
        <v>23.2</v>
      </c>
      <c r="K1048">
        <v>12.5</v>
      </c>
      <c r="L1048">
        <v>2022</v>
      </c>
      <c r="M1048">
        <v>62964</v>
      </c>
      <c r="N1048">
        <v>3</v>
      </c>
      <c r="O1048">
        <v>1</v>
      </c>
      <c r="P1048">
        <v>5.81</v>
      </c>
    </row>
    <row r="1049" spans="1:16" ht="14.4" customHeight="1" x14ac:dyDescent="0.3">
      <c r="A1049">
        <v>2806</v>
      </c>
      <c r="B1049" t="s">
        <v>83</v>
      </c>
      <c r="C1049" t="s">
        <v>106</v>
      </c>
      <c r="D1049" t="s">
        <v>110</v>
      </c>
      <c r="E1049" t="s">
        <v>100</v>
      </c>
      <c r="F1049" t="s">
        <v>87</v>
      </c>
      <c r="G1049" t="s">
        <v>108</v>
      </c>
      <c r="H1049">
        <v>1497</v>
      </c>
      <c r="I1049">
        <v>113</v>
      </c>
      <c r="J1049">
        <v>23.2</v>
      </c>
      <c r="K1049">
        <v>12.5</v>
      </c>
      <c r="L1049">
        <v>2022</v>
      </c>
      <c r="M1049">
        <v>83334</v>
      </c>
      <c r="N1049">
        <v>2</v>
      </c>
      <c r="O1049">
        <v>1</v>
      </c>
      <c r="P1049">
        <v>5.99</v>
      </c>
    </row>
    <row r="1050" spans="1:16" ht="14.4" customHeight="1" x14ac:dyDescent="0.3">
      <c r="A1050">
        <v>2875</v>
      </c>
      <c r="B1050" t="s">
        <v>83</v>
      </c>
      <c r="C1050" t="s">
        <v>106</v>
      </c>
      <c r="D1050" t="s">
        <v>110</v>
      </c>
      <c r="E1050" t="s">
        <v>100</v>
      </c>
      <c r="F1050" t="s">
        <v>87</v>
      </c>
      <c r="G1050" t="s">
        <v>108</v>
      </c>
      <c r="H1050">
        <v>1497</v>
      </c>
      <c r="I1050">
        <v>113</v>
      </c>
      <c r="J1050">
        <v>23.2</v>
      </c>
      <c r="K1050">
        <v>12.5</v>
      </c>
      <c r="L1050">
        <v>2022</v>
      </c>
      <c r="M1050">
        <v>61072</v>
      </c>
      <c r="N1050">
        <v>2</v>
      </c>
      <c r="O1050">
        <v>1</v>
      </c>
      <c r="P1050">
        <v>6.04</v>
      </c>
    </row>
    <row r="1051" spans="1:16" ht="14.4" customHeight="1" x14ac:dyDescent="0.3">
      <c r="A1051">
        <v>2812</v>
      </c>
      <c r="B1051" t="s">
        <v>83</v>
      </c>
      <c r="C1051" t="s">
        <v>106</v>
      </c>
      <c r="D1051" t="s">
        <v>110</v>
      </c>
      <c r="E1051" t="s">
        <v>100</v>
      </c>
      <c r="F1051" t="s">
        <v>87</v>
      </c>
      <c r="G1051" t="s">
        <v>108</v>
      </c>
      <c r="H1051">
        <v>1497</v>
      </c>
      <c r="I1051">
        <v>113</v>
      </c>
      <c r="J1051">
        <v>23.2</v>
      </c>
      <c r="K1051">
        <v>12.5</v>
      </c>
      <c r="L1051">
        <v>2022</v>
      </c>
      <c r="M1051">
        <v>87788</v>
      </c>
      <c r="N1051">
        <v>1</v>
      </c>
      <c r="O1051">
        <v>1</v>
      </c>
      <c r="P1051">
        <v>6.18</v>
      </c>
    </row>
    <row r="1052" spans="1:16" ht="14.4" customHeight="1" x14ac:dyDescent="0.3">
      <c r="A1052">
        <v>2837</v>
      </c>
      <c r="B1052" t="s">
        <v>83</v>
      </c>
      <c r="C1052" t="s">
        <v>106</v>
      </c>
      <c r="D1052" t="s">
        <v>110</v>
      </c>
      <c r="E1052" t="s">
        <v>100</v>
      </c>
      <c r="F1052" t="s">
        <v>87</v>
      </c>
      <c r="G1052" t="s">
        <v>108</v>
      </c>
      <c r="H1052">
        <v>1497</v>
      </c>
      <c r="I1052">
        <v>113</v>
      </c>
      <c r="J1052">
        <v>23.2</v>
      </c>
      <c r="K1052">
        <v>12.5</v>
      </c>
      <c r="L1052">
        <v>2022</v>
      </c>
      <c r="M1052">
        <v>70633</v>
      </c>
      <c r="N1052">
        <v>2</v>
      </c>
      <c r="O1052">
        <v>1</v>
      </c>
      <c r="P1052">
        <v>6.51</v>
      </c>
    </row>
    <row r="1053" spans="1:16" ht="14.4" customHeight="1" x14ac:dyDescent="0.3">
      <c r="A1053">
        <v>2866</v>
      </c>
      <c r="B1053" t="s">
        <v>83</v>
      </c>
      <c r="C1053" t="s">
        <v>106</v>
      </c>
      <c r="D1053" t="s">
        <v>110</v>
      </c>
      <c r="E1053" t="s">
        <v>100</v>
      </c>
      <c r="F1053" t="s">
        <v>87</v>
      </c>
      <c r="G1053" t="s">
        <v>108</v>
      </c>
      <c r="H1053">
        <v>1497</v>
      </c>
      <c r="I1053">
        <v>113</v>
      </c>
      <c r="J1053">
        <v>23.2</v>
      </c>
      <c r="K1053">
        <v>12.5</v>
      </c>
      <c r="L1053">
        <v>2022</v>
      </c>
      <c r="M1053">
        <v>40885</v>
      </c>
      <c r="N1053">
        <v>1</v>
      </c>
      <c r="O1053">
        <v>1</v>
      </c>
      <c r="P1053">
        <v>6.69</v>
      </c>
    </row>
    <row r="1054" spans="1:16" ht="14.4" customHeight="1" x14ac:dyDescent="0.3">
      <c r="A1054">
        <v>2926</v>
      </c>
      <c r="B1054" t="s">
        <v>83</v>
      </c>
      <c r="C1054" t="s">
        <v>106</v>
      </c>
      <c r="D1054" t="s">
        <v>110</v>
      </c>
      <c r="E1054" t="s">
        <v>100</v>
      </c>
      <c r="F1054" t="s">
        <v>87</v>
      </c>
      <c r="G1054" t="s">
        <v>108</v>
      </c>
      <c r="H1054">
        <v>1497</v>
      </c>
      <c r="I1054">
        <v>113</v>
      </c>
      <c r="J1054">
        <v>23.2</v>
      </c>
      <c r="K1054">
        <v>12.5</v>
      </c>
      <c r="L1054">
        <v>2022</v>
      </c>
      <c r="M1054">
        <v>69985</v>
      </c>
      <c r="N1054">
        <v>1</v>
      </c>
      <c r="O1054">
        <v>1</v>
      </c>
      <c r="P1054">
        <v>6.7</v>
      </c>
    </row>
    <row r="1055" spans="1:16" ht="14.4" customHeight="1" x14ac:dyDescent="0.3">
      <c r="A1055">
        <v>2945</v>
      </c>
      <c r="B1055" t="s">
        <v>83</v>
      </c>
      <c r="C1055" t="s">
        <v>106</v>
      </c>
      <c r="D1055" t="s">
        <v>110</v>
      </c>
      <c r="E1055" t="s">
        <v>100</v>
      </c>
      <c r="F1055" t="s">
        <v>87</v>
      </c>
      <c r="G1055" t="s">
        <v>108</v>
      </c>
      <c r="H1055">
        <v>1497</v>
      </c>
      <c r="I1055">
        <v>113</v>
      </c>
      <c r="J1055">
        <v>23.2</v>
      </c>
      <c r="K1055">
        <v>12.5</v>
      </c>
      <c r="L1055">
        <v>2022</v>
      </c>
      <c r="M1055">
        <v>89964</v>
      </c>
      <c r="N1055">
        <v>1</v>
      </c>
      <c r="O1055">
        <v>0</v>
      </c>
      <c r="P1055">
        <v>6.8</v>
      </c>
    </row>
    <row r="1056" spans="1:16" ht="14.4" customHeight="1" x14ac:dyDescent="0.3">
      <c r="A1056">
        <v>2963</v>
      </c>
      <c r="B1056" t="s">
        <v>83</v>
      </c>
      <c r="C1056" t="s">
        <v>106</v>
      </c>
      <c r="D1056" t="s">
        <v>110</v>
      </c>
      <c r="E1056" t="s">
        <v>100</v>
      </c>
      <c r="F1056" t="s">
        <v>87</v>
      </c>
      <c r="G1056" t="s">
        <v>108</v>
      </c>
      <c r="H1056">
        <v>1497</v>
      </c>
      <c r="I1056">
        <v>113</v>
      </c>
      <c r="J1056">
        <v>23.2</v>
      </c>
      <c r="K1056">
        <v>12.5</v>
      </c>
      <c r="L1056">
        <v>2022</v>
      </c>
      <c r="M1056">
        <v>86089</v>
      </c>
      <c r="N1056">
        <v>1</v>
      </c>
      <c r="O1056">
        <v>0</v>
      </c>
      <c r="P1056">
        <v>6.83</v>
      </c>
    </row>
    <row r="1057" spans="1:16" ht="14.4" customHeight="1" x14ac:dyDescent="0.3">
      <c r="A1057">
        <v>2817</v>
      </c>
      <c r="B1057" t="s">
        <v>83</v>
      </c>
      <c r="C1057" t="s">
        <v>106</v>
      </c>
      <c r="D1057" t="s">
        <v>110</v>
      </c>
      <c r="E1057" t="s">
        <v>100</v>
      </c>
      <c r="F1057" t="s">
        <v>87</v>
      </c>
      <c r="G1057" t="s">
        <v>108</v>
      </c>
      <c r="H1057">
        <v>1497</v>
      </c>
      <c r="I1057">
        <v>113</v>
      </c>
      <c r="J1057">
        <v>23.2</v>
      </c>
      <c r="K1057">
        <v>12.5</v>
      </c>
      <c r="L1057">
        <v>2022</v>
      </c>
      <c r="M1057">
        <v>60521</v>
      </c>
      <c r="N1057">
        <v>2</v>
      </c>
      <c r="O1057">
        <v>0</v>
      </c>
      <c r="P1057">
        <v>6.87</v>
      </c>
    </row>
    <row r="1058" spans="1:16" ht="14.4" customHeight="1" x14ac:dyDescent="0.3">
      <c r="A1058">
        <v>2939</v>
      </c>
      <c r="B1058" t="s">
        <v>83</v>
      </c>
      <c r="C1058" t="s">
        <v>106</v>
      </c>
      <c r="D1058" t="s">
        <v>110</v>
      </c>
      <c r="E1058" t="s">
        <v>100</v>
      </c>
      <c r="F1058" t="s">
        <v>87</v>
      </c>
      <c r="G1058" t="s">
        <v>108</v>
      </c>
      <c r="H1058">
        <v>1497</v>
      </c>
      <c r="I1058">
        <v>113</v>
      </c>
      <c r="J1058">
        <v>23.2</v>
      </c>
      <c r="K1058">
        <v>12.5</v>
      </c>
      <c r="L1058">
        <v>2022</v>
      </c>
      <c r="M1058">
        <v>81844</v>
      </c>
      <c r="N1058">
        <v>1</v>
      </c>
      <c r="O1058">
        <v>0</v>
      </c>
      <c r="P1058">
        <v>6.87</v>
      </c>
    </row>
    <row r="1059" spans="1:16" ht="14.4" customHeight="1" x14ac:dyDescent="0.3">
      <c r="A1059">
        <v>2836</v>
      </c>
      <c r="B1059" t="s">
        <v>83</v>
      </c>
      <c r="C1059" t="s">
        <v>106</v>
      </c>
      <c r="D1059" t="s">
        <v>110</v>
      </c>
      <c r="E1059" t="s">
        <v>100</v>
      </c>
      <c r="F1059" t="s">
        <v>87</v>
      </c>
      <c r="G1059" t="s">
        <v>108</v>
      </c>
      <c r="H1059">
        <v>1497</v>
      </c>
      <c r="I1059">
        <v>113</v>
      </c>
      <c r="J1059">
        <v>23.2</v>
      </c>
      <c r="K1059">
        <v>12.5</v>
      </c>
      <c r="L1059">
        <v>2022</v>
      </c>
      <c r="M1059">
        <v>41511</v>
      </c>
      <c r="N1059">
        <v>3</v>
      </c>
      <c r="O1059">
        <v>0</v>
      </c>
      <c r="P1059">
        <v>6.88</v>
      </c>
    </row>
    <row r="1060" spans="1:16" ht="14.4" customHeight="1" x14ac:dyDescent="0.3">
      <c r="A1060">
        <v>2932</v>
      </c>
      <c r="B1060" t="s">
        <v>83</v>
      </c>
      <c r="C1060" t="s">
        <v>106</v>
      </c>
      <c r="D1060" t="s">
        <v>110</v>
      </c>
      <c r="E1060" t="s">
        <v>100</v>
      </c>
      <c r="F1060" t="s">
        <v>87</v>
      </c>
      <c r="G1060" t="s">
        <v>108</v>
      </c>
      <c r="H1060">
        <v>1497</v>
      </c>
      <c r="I1060">
        <v>113</v>
      </c>
      <c r="J1060">
        <v>23.2</v>
      </c>
      <c r="K1060">
        <v>12.5</v>
      </c>
      <c r="L1060">
        <v>2022</v>
      </c>
      <c r="M1060">
        <v>84458</v>
      </c>
      <c r="N1060">
        <v>1</v>
      </c>
      <c r="O1060">
        <v>0</v>
      </c>
      <c r="P1060">
        <v>6.89</v>
      </c>
    </row>
    <row r="1061" spans="1:16" ht="14.4" customHeight="1" x14ac:dyDescent="0.3">
      <c r="A1061">
        <v>2847</v>
      </c>
      <c r="B1061" t="s">
        <v>83</v>
      </c>
      <c r="C1061" t="s">
        <v>106</v>
      </c>
      <c r="D1061" t="s">
        <v>110</v>
      </c>
      <c r="E1061" t="s">
        <v>100</v>
      </c>
      <c r="F1061" t="s">
        <v>87</v>
      </c>
      <c r="G1061" t="s">
        <v>108</v>
      </c>
      <c r="H1061">
        <v>1497</v>
      </c>
      <c r="I1061">
        <v>113</v>
      </c>
      <c r="J1061">
        <v>23.2</v>
      </c>
      <c r="K1061">
        <v>12.5</v>
      </c>
      <c r="L1061">
        <v>2022</v>
      </c>
      <c r="M1061">
        <v>81056</v>
      </c>
      <c r="N1061">
        <v>1</v>
      </c>
      <c r="O1061">
        <v>0</v>
      </c>
      <c r="P1061">
        <v>7.07</v>
      </c>
    </row>
    <row r="1062" spans="1:16" ht="14.4" customHeight="1" x14ac:dyDescent="0.3">
      <c r="A1062">
        <v>2931</v>
      </c>
      <c r="B1062" t="s">
        <v>83</v>
      </c>
      <c r="C1062" t="s">
        <v>106</v>
      </c>
      <c r="D1062" t="s">
        <v>110</v>
      </c>
      <c r="E1062" t="s">
        <v>100</v>
      </c>
      <c r="F1062" t="s">
        <v>87</v>
      </c>
      <c r="G1062" t="s">
        <v>108</v>
      </c>
      <c r="H1062">
        <v>1497</v>
      </c>
      <c r="I1062">
        <v>113</v>
      </c>
      <c r="J1062">
        <v>23.2</v>
      </c>
      <c r="K1062">
        <v>12.5</v>
      </c>
      <c r="L1062">
        <v>2022</v>
      </c>
      <c r="M1062">
        <v>63540</v>
      </c>
      <c r="N1062">
        <v>2</v>
      </c>
      <c r="O1062">
        <v>0</v>
      </c>
      <c r="P1062">
        <v>7.15</v>
      </c>
    </row>
    <row r="1063" spans="1:16" ht="14.4" customHeight="1" x14ac:dyDescent="0.3">
      <c r="A1063">
        <v>2856</v>
      </c>
      <c r="B1063" t="s">
        <v>83</v>
      </c>
      <c r="C1063" t="s">
        <v>106</v>
      </c>
      <c r="D1063" t="s">
        <v>110</v>
      </c>
      <c r="E1063" t="s">
        <v>100</v>
      </c>
      <c r="F1063" t="s">
        <v>87</v>
      </c>
      <c r="G1063" t="s">
        <v>108</v>
      </c>
      <c r="H1063">
        <v>1497</v>
      </c>
      <c r="I1063">
        <v>113</v>
      </c>
      <c r="J1063">
        <v>23.2</v>
      </c>
      <c r="K1063">
        <v>12.5</v>
      </c>
      <c r="L1063">
        <v>2022</v>
      </c>
      <c r="M1063">
        <v>51189</v>
      </c>
      <c r="N1063">
        <v>2</v>
      </c>
      <c r="O1063">
        <v>0</v>
      </c>
      <c r="P1063">
        <v>7.22</v>
      </c>
    </row>
    <row r="1064" spans="1:16" ht="14.4" customHeight="1" x14ac:dyDescent="0.3">
      <c r="A1064">
        <v>2838</v>
      </c>
      <c r="B1064" t="s">
        <v>83</v>
      </c>
      <c r="C1064" t="s">
        <v>106</v>
      </c>
      <c r="D1064" t="s">
        <v>110</v>
      </c>
      <c r="E1064" t="s">
        <v>100</v>
      </c>
      <c r="F1064" t="s">
        <v>87</v>
      </c>
      <c r="G1064" t="s">
        <v>108</v>
      </c>
      <c r="H1064">
        <v>1497</v>
      </c>
      <c r="I1064">
        <v>113</v>
      </c>
      <c r="J1064">
        <v>23.2</v>
      </c>
      <c r="K1064">
        <v>12.5</v>
      </c>
      <c r="L1064">
        <v>2022</v>
      </c>
      <c r="M1064">
        <v>85804</v>
      </c>
      <c r="N1064">
        <v>1</v>
      </c>
      <c r="O1064">
        <v>0</v>
      </c>
      <c r="P1064">
        <v>7.25</v>
      </c>
    </row>
    <row r="1065" spans="1:16" ht="14.4" customHeight="1" x14ac:dyDescent="0.3">
      <c r="A1065">
        <v>2855</v>
      </c>
      <c r="B1065" t="s">
        <v>83</v>
      </c>
      <c r="C1065" t="s">
        <v>106</v>
      </c>
      <c r="D1065" t="s">
        <v>110</v>
      </c>
      <c r="E1065" t="s">
        <v>100</v>
      </c>
      <c r="F1065" t="s">
        <v>87</v>
      </c>
      <c r="G1065" t="s">
        <v>108</v>
      </c>
      <c r="H1065">
        <v>1497</v>
      </c>
      <c r="I1065">
        <v>113</v>
      </c>
      <c r="J1065">
        <v>23.2</v>
      </c>
      <c r="K1065">
        <v>12.5</v>
      </c>
      <c r="L1065">
        <v>2022</v>
      </c>
      <c r="M1065">
        <v>83236</v>
      </c>
      <c r="N1065">
        <v>1</v>
      </c>
      <c r="O1065">
        <v>0</v>
      </c>
      <c r="P1065">
        <v>7.25</v>
      </c>
    </row>
    <row r="1066" spans="1:16" ht="14.4" customHeight="1" x14ac:dyDescent="0.3">
      <c r="A1066">
        <v>2832</v>
      </c>
      <c r="B1066" t="s">
        <v>83</v>
      </c>
      <c r="C1066" t="s">
        <v>106</v>
      </c>
      <c r="D1066" t="s">
        <v>110</v>
      </c>
      <c r="E1066" t="s">
        <v>100</v>
      </c>
      <c r="F1066" t="s">
        <v>87</v>
      </c>
      <c r="G1066" t="s">
        <v>108</v>
      </c>
      <c r="H1066">
        <v>1497</v>
      </c>
      <c r="I1066">
        <v>113</v>
      </c>
      <c r="J1066">
        <v>23.2</v>
      </c>
      <c r="K1066">
        <v>12.5</v>
      </c>
      <c r="L1066">
        <v>2022</v>
      </c>
      <c r="M1066">
        <v>79904</v>
      </c>
      <c r="N1066">
        <v>1</v>
      </c>
      <c r="O1066">
        <v>0</v>
      </c>
      <c r="P1066">
        <v>7.4</v>
      </c>
    </row>
    <row r="1067" spans="1:16" ht="14.4" customHeight="1" x14ac:dyDescent="0.3">
      <c r="A1067">
        <v>2890</v>
      </c>
      <c r="B1067" t="s">
        <v>83</v>
      </c>
      <c r="C1067" t="s">
        <v>106</v>
      </c>
      <c r="D1067" t="s">
        <v>110</v>
      </c>
      <c r="E1067" t="s">
        <v>100</v>
      </c>
      <c r="F1067" t="s">
        <v>87</v>
      </c>
      <c r="G1067" t="s">
        <v>108</v>
      </c>
      <c r="H1067">
        <v>1497</v>
      </c>
      <c r="I1067">
        <v>113</v>
      </c>
      <c r="J1067">
        <v>23.2</v>
      </c>
      <c r="K1067">
        <v>12.5</v>
      </c>
      <c r="L1067">
        <v>2022</v>
      </c>
      <c r="M1067">
        <v>61139</v>
      </c>
      <c r="N1067">
        <v>1</v>
      </c>
      <c r="O1067">
        <v>0</v>
      </c>
      <c r="P1067">
        <v>7.57</v>
      </c>
    </row>
    <row r="1068" spans="1:16" ht="14.4" customHeight="1" x14ac:dyDescent="0.3">
      <c r="A1068">
        <v>2927</v>
      </c>
      <c r="B1068" t="s">
        <v>83</v>
      </c>
      <c r="C1068" t="s">
        <v>106</v>
      </c>
      <c r="D1068" t="s">
        <v>110</v>
      </c>
      <c r="E1068" t="s">
        <v>100</v>
      </c>
      <c r="F1068" t="s">
        <v>87</v>
      </c>
      <c r="G1068" t="s">
        <v>108</v>
      </c>
      <c r="H1068">
        <v>1497</v>
      </c>
      <c r="I1068">
        <v>113</v>
      </c>
      <c r="J1068">
        <v>23.2</v>
      </c>
      <c r="K1068">
        <v>12.5</v>
      </c>
      <c r="L1068">
        <v>2022</v>
      </c>
      <c r="M1068">
        <v>74025</v>
      </c>
      <c r="N1068">
        <v>1</v>
      </c>
      <c r="O1068">
        <v>0</v>
      </c>
      <c r="P1068">
        <v>7.61</v>
      </c>
    </row>
    <row r="1069" spans="1:16" ht="14.4" customHeight="1" x14ac:dyDescent="0.3">
      <c r="A1069">
        <v>2970</v>
      </c>
      <c r="B1069" t="s">
        <v>83</v>
      </c>
      <c r="C1069" t="s">
        <v>106</v>
      </c>
      <c r="D1069" t="s">
        <v>110</v>
      </c>
      <c r="E1069" t="s">
        <v>100</v>
      </c>
      <c r="F1069" t="s">
        <v>87</v>
      </c>
      <c r="G1069" t="s">
        <v>108</v>
      </c>
      <c r="H1069">
        <v>1497</v>
      </c>
      <c r="I1069">
        <v>113</v>
      </c>
      <c r="J1069">
        <v>23.2</v>
      </c>
      <c r="K1069">
        <v>12.5</v>
      </c>
      <c r="L1069">
        <v>2022</v>
      </c>
      <c r="M1069">
        <v>58344</v>
      </c>
      <c r="N1069">
        <v>1</v>
      </c>
      <c r="O1069">
        <v>0</v>
      </c>
      <c r="P1069">
        <v>7.62</v>
      </c>
    </row>
    <row r="1070" spans="1:16" ht="14.4" customHeight="1" x14ac:dyDescent="0.3">
      <c r="A1070">
        <v>2842</v>
      </c>
      <c r="B1070" t="s">
        <v>83</v>
      </c>
      <c r="C1070" t="s">
        <v>106</v>
      </c>
      <c r="D1070" t="s">
        <v>110</v>
      </c>
      <c r="E1070" t="s">
        <v>100</v>
      </c>
      <c r="F1070" t="s">
        <v>87</v>
      </c>
      <c r="G1070" t="s">
        <v>108</v>
      </c>
      <c r="H1070">
        <v>1497</v>
      </c>
      <c r="I1070">
        <v>113</v>
      </c>
      <c r="J1070">
        <v>23.2</v>
      </c>
      <c r="K1070">
        <v>12.5</v>
      </c>
      <c r="L1070">
        <v>2022</v>
      </c>
      <c r="M1070">
        <v>36715</v>
      </c>
      <c r="N1070">
        <v>2</v>
      </c>
      <c r="O1070">
        <v>0</v>
      </c>
      <c r="P1070">
        <v>7.64</v>
      </c>
    </row>
    <row r="1071" spans="1:16" ht="14.4" customHeight="1" x14ac:dyDescent="0.3">
      <c r="A1071">
        <v>2995</v>
      </c>
      <c r="B1071" t="s">
        <v>83</v>
      </c>
      <c r="C1071" t="s">
        <v>106</v>
      </c>
      <c r="D1071" t="s">
        <v>110</v>
      </c>
      <c r="E1071" t="s">
        <v>100</v>
      </c>
      <c r="F1071" t="s">
        <v>87</v>
      </c>
      <c r="G1071" t="s">
        <v>108</v>
      </c>
      <c r="H1071">
        <v>1497</v>
      </c>
      <c r="I1071">
        <v>113</v>
      </c>
      <c r="J1071">
        <v>23.2</v>
      </c>
      <c r="K1071">
        <v>12.5</v>
      </c>
      <c r="L1071">
        <v>2022</v>
      </c>
      <c r="M1071">
        <v>47527</v>
      </c>
      <c r="N1071">
        <v>2</v>
      </c>
      <c r="O1071">
        <v>0</v>
      </c>
      <c r="P1071">
        <v>7.65</v>
      </c>
    </row>
    <row r="1072" spans="1:16" ht="14.4" customHeight="1" x14ac:dyDescent="0.3">
      <c r="A1072">
        <v>2923</v>
      </c>
      <c r="B1072" t="s">
        <v>83</v>
      </c>
      <c r="C1072" t="s">
        <v>106</v>
      </c>
      <c r="D1072" t="s">
        <v>110</v>
      </c>
      <c r="E1072" t="s">
        <v>100</v>
      </c>
      <c r="F1072" t="s">
        <v>87</v>
      </c>
      <c r="G1072" t="s">
        <v>108</v>
      </c>
      <c r="H1072">
        <v>1497</v>
      </c>
      <c r="I1072">
        <v>113</v>
      </c>
      <c r="J1072">
        <v>23.2</v>
      </c>
      <c r="K1072">
        <v>12.5</v>
      </c>
      <c r="L1072">
        <v>2022</v>
      </c>
      <c r="M1072">
        <v>59552</v>
      </c>
      <c r="N1072">
        <v>1</v>
      </c>
      <c r="O1072">
        <v>0</v>
      </c>
      <c r="P1072">
        <v>7.68</v>
      </c>
    </row>
    <row r="1073" spans="1:16" ht="14.4" customHeight="1" x14ac:dyDescent="0.3">
      <c r="A1073">
        <v>2848</v>
      </c>
      <c r="B1073" t="s">
        <v>83</v>
      </c>
      <c r="C1073" t="s">
        <v>106</v>
      </c>
      <c r="D1073" t="s">
        <v>110</v>
      </c>
      <c r="E1073" t="s">
        <v>100</v>
      </c>
      <c r="F1073" t="s">
        <v>87</v>
      </c>
      <c r="G1073" t="s">
        <v>108</v>
      </c>
      <c r="H1073">
        <v>1497</v>
      </c>
      <c r="I1073">
        <v>113</v>
      </c>
      <c r="J1073">
        <v>23.2</v>
      </c>
      <c r="K1073">
        <v>12.5</v>
      </c>
      <c r="L1073">
        <v>2022</v>
      </c>
      <c r="M1073">
        <v>62621</v>
      </c>
      <c r="N1073">
        <v>1</v>
      </c>
      <c r="O1073">
        <v>0</v>
      </c>
      <c r="P1073">
        <v>7.78</v>
      </c>
    </row>
    <row r="1074" spans="1:16" ht="14.4" customHeight="1" x14ac:dyDescent="0.3">
      <c r="A1074">
        <v>2951</v>
      </c>
      <c r="B1074" t="s">
        <v>83</v>
      </c>
      <c r="C1074" t="s">
        <v>106</v>
      </c>
      <c r="D1074" t="s">
        <v>110</v>
      </c>
      <c r="E1074" t="s">
        <v>100</v>
      </c>
      <c r="F1074" t="s">
        <v>87</v>
      </c>
      <c r="G1074" t="s">
        <v>108</v>
      </c>
      <c r="H1074">
        <v>1497</v>
      </c>
      <c r="I1074">
        <v>113</v>
      </c>
      <c r="J1074">
        <v>23.2</v>
      </c>
      <c r="K1074">
        <v>12.5</v>
      </c>
      <c r="L1074">
        <v>2022</v>
      </c>
      <c r="M1074">
        <v>41986</v>
      </c>
      <c r="N1074">
        <v>2</v>
      </c>
      <c r="O1074">
        <v>0</v>
      </c>
      <c r="P1074">
        <v>7.87</v>
      </c>
    </row>
    <row r="1075" spans="1:16" ht="14.4" customHeight="1" x14ac:dyDescent="0.3">
      <c r="A1075">
        <v>2917</v>
      </c>
      <c r="B1075" t="s">
        <v>83</v>
      </c>
      <c r="C1075" t="s">
        <v>106</v>
      </c>
      <c r="D1075" t="s">
        <v>110</v>
      </c>
      <c r="E1075" t="s">
        <v>100</v>
      </c>
      <c r="F1075" t="s">
        <v>87</v>
      </c>
      <c r="G1075" t="s">
        <v>108</v>
      </c>
      <c r="H1075">
        <v>1497</v>
      </c>
      <c r="I1075">
        <v>113</v>
      </c>
      <c r="J1075">
        <v>23.2</v>
      </c>
      <c r="K1075">
        <v>12.5</v>
      </c>
      <c r="L1075">
        <v>2022</v>
      </c>
      <c r="M1075">
        <v>66555</v>
      </c>
      <c r="N1075">
        <v>1</v>
      </c>
      <c r="O1075">
        <v>0</v>
      </c>
      <c r="P1075">
        <v>7.9</v>
      </c>
    </row>
    <row r="1076" spans="1:16" ht="14.4" customHeight="1" x14ac:dyDescent="0.3">
      <c r="A1076">
        <v>2876</v>
      </c>
      <c r="B1076" t="s">
        <v>83</v>
      </c>
      <c r="C1076" t="s">
        <v>106</v>
      </c>
      <c r="D1076" t="s">
        <v>110</v>
      </c>
      <c r="E1076" t="s">
        <v>100</v>
      </c>
      <c r="F1076" t="s">
        <v>87</v>
      </c>
      <c r="G1076" t="s">
        <v>108</v>
      </c>
      <c r="H1076">
        <v>1497</v>
      </c>
      <c r="I1076">
        <v>113</v>
      </c>
      <c r="J1076">
        <v>23.2</v>
      </c>
      <c r="K1076">
        <v>12.5</v>
      </c>
      <c r="L1076">
        <v>2022</v>
      </c>
      <c r="M1076">
        <v>39657</v>
      </c>
      <c r="N1076">
        <v>1</v>
      </c>
      <c r="O1076">
        <v>0</v>
      </c>
      <c r="P1076">
        <v>7.93</v>
      </c>
    </row>
    <row r="1077" spans="1:16" ht="14.4" customHeight="1" x14ac:dyDescent="0.3">
      <c r="A1077">
        <v>2972</v>
      </c>
      <c r="B1077" t="s">
        <v>83</v>
      </c>
      <c r="C1077" t="s">
        <v>106</v>
      </c>
      <c r="D1077" t="s">
        <v>110</v>
      </c>
      <c r="E1077" t="s">
        <v>100</v>
      </c>
      <c r="F1077" t="s">
        <v>87</v>
      </c>
      <c r="G1077" t="s">
        <v>108</v>
      </c>
      <c r="H1077">
        <v>1497</v>
      </c>
      <c r="I1077">
        <v>113</v>
      </c>
      <c r="J1077">
        <v>23.2</v>
      </c>
      <c r="K1077">
        <v>12.5</v>
      </c>
      <c r="L1077">
        <v>2022</v>
      </c>
      <c r="M1077">
        <v>38896</v>
      </c>
      <c r="N1077">
        <v>1</v>
      </c>
      <c r="O1077">
        <v>0</v>
      </c>
      <c r="P1077">
        <v>7.93</v>
      </c>
    </row>
    <row r="1078" spans="1:16" ht="14.4" customHeight="1" x14ac:dyDescent="0.3">
      <c r="A1078">
        <v>2819</v>
      </c>
      <c r="B1078" t="s">
        <v>83</v>
      </c>
      <c r="C1078" t="s">
        <v>106</v>
      </c>
      <c r="D1078" t="s">
        <v>110</v>
      </c>
      <c r="E1078" t="s">
        <v>100</v>
      </c>
      <c r="F1078" t="s">
        <v>87</v>
      </c>
      <c r="G1078" t="s">
        <v>108</v>
      </c>
      <c r="H1078">
        <v>1497</v>
      </c>
      <c r="I1078">
        <v>113</v>
      </c>
      <c r="J1078">
        <v>23.2</v>
      </c>
      <c r="K1078">
        <v>12.5</v>
      </c>
      <c r="L1078">
        <v>2022</v>
      </c>
      <c r="M1078">
        <v>43962</v>
      </c>
      <c r="N1078">
        <v>1</v>
      </c>
      <c r="O1078">
        <v>0</v>
      </c>
      <c r="P1078">
        <v>7.96</v>
      </c>
    </row>
    <row r="1079" spans="1:16" ht="14.4" customHeight="1" x14ac:dyDescent="0.3">
      <c r="A1079">
        <v>2933</v>
      </c>
      <c r="B1079" t="s">
        <v>83</v>
      </c>
      <c r="C1079" t="s">
        <v>106</v>
      </c>
      <c r="D1079" t="s">
        <v>110</v>
      </c>
      <c r="E1079" t="s">
        <v>100</v>
      </c>
      <c r="F1079" t="s">
        <v>87</v>
      </c>
      <c r="G1079" t="s">
        <v>108</v>
      </c>
      <c r="H1079">
        <v>1497</v>
      </c>
      <c r="I1079">
        <v>113</v>
      </c>
      <c r="J1079">
        <v>23.2</v>
      </c>
      <c r="K1079">
        <v>12.5</v>
      </c>
      <c r="L1079">
        <v>2022</v>
      </c>
      <c r="M1079">
        <v>44720</v>
      </c>
      <c r="N1079">
        <v>1</v>
      </c>
      <c r="O1079">
        <v>0</v>
      </c>
      <c r="P1079">
        <v>7.96</v>
      </c>
    </row>
    <row r="1080" spans="1:16" ht="14.4" customHeight="1" x14ac:dyDescent="0.3">
      <c r="A1080">
        <v>2874</v>
      </c>
      <c r="B1080" t="s">
        <v>83</v>
      </c>
      <c r="C1080" t="s">
        <v>106</v>
      </c>
      <c r="D1080" t="s">
        <v>110</v>
      </c>
      <c r="E1080" t="s">
        <v>100</v>
      </c>
      <c r="F1080" t="s">
        <v>87</v>
      </c>
      <c r="G1080" t="s">
        <v>108</v>
      </c>
      <c r="H1080">
        <v>1497</v>
      </c>
      <c r="I1080">
        <v>113</v>
      </c>
      <c r="J1080">
        <v>23.2</v>
      </c>
      <c r="K1080">
        <v>12.5</v>
      </c>
      <c r="L1080">
        <v>2022</v>
      </c>
      <c r="M1080">
        <v>40926</v>
      </c>
      <c r="N1080">
        <v>1</v>
      </c>
      <c r="O1080">
        <v>0</v>
      </c>
      <c r="P1080">
        <v>7.97</v>
      </c>
    </row>
    <row r="1081" spans="1:16" ht="14.4" customHeight="1" x14ac:dyDescent="0.3">
      <c r="A1081">
        <v>2913</v>
      </c>
      <c r="B1081" t="s">
        <v>83</v>
      </c>
      <c r="C1081" t="s">
        <v>106</v>
      </c>
      <c r="D1081" t="s">
        <v>110</v>
      </c>
      <c r="E1081" t="s">
        <v>100</v>
      </c>
      <c r="F1081" t="s">
        <v>87</v>
      </c>
      <c r="G1081" t="s">
        <v>108</v>
      </c>
      <c r="H1081">
        <v>1497</v>
      </c>
      <c r="I1081">
        <v>113</v>
      </c>
      <c r="J1081">
        <v>23.2</v>
      </c>
      <c r="K1081">
        <v>12.5</v>
      </c>
      <c r="L1081">
        <v>2022</v>
      </c>
      <c r="M1081">
        <v>57872</v>
      </c>
      <c r="N1081">
        <v>1</v>
      </c>
      <c r="O1081">
        <v>0</v>
      </c>
      <c r="P1081">
        <v>8.01</v>
      </c>
    </row>
    <row r="1082" spans="1:16" ht="14.4" customHeight="1" x14ac:dyDescent="0.3">
      <c r="A1082">
        <v>2912</v>
      </c>
      <c r="B1082" t="s">
        <v>83</v>
      </c>
      <c r="C1082" t="s">
        <v>106</v>
      </c>
      <c r="D1082" t="s">
        <v>110</v>
      </c>
      <c r="E1082" t="s">
        <v>100</v>
      </c>
      <c r="F1082" t="s">
        <v>87</v>
      </c>
      <c r="G1082" t="s">
        <v>108</v>
      </c>
      <c r="H1082">
        <v>1497</v>
      </c>
      <c r="I1082">
        <v>113</v>
      </c>
      <c r="J1082">
        <v>23.2</v>
      </c>
      <c r="K1082">
        <v>12.5</v>
      </c>
      <c r="L1082">
        <v>2023</v>
      </c>
      <c r="M1082">
        <v>44233</v>
      </c>
      <c r="N1082">
        <v>2</v>
      </c>
      <c r="O1082">
        <v>1</v>
      </c>
      <c r="P1082">
        <v>7.42</v>
      </c>
    </row>
    <row r="1083" spans="1:16" ht="14.4" customHeight="1" x14ac:dyDescent="0.3">
      <c r="A1083">
        <v>2807</v>
      </c>
      <c r="B1083" t="s">
        <v>83</v>
      </c>
      <c r="C1083" t="s">
        <v>106</v>
      </c>
      <c r="D1083" t="s">
        <v>110</v>
      </c>
      <c r="E1083" t="s">
        <v>100</v>
      </c>
      <c r="F1083" t="s">
        <v>87</v>
      </c>
      <c r="G1083" t="s">
        <v>108</v>
      </c>
      <c r="H1083">
        <v>1497</v>
      </c>
      <c r="I1083">
        <v>113</v>
      </c>
      <c r="J1083">
        <v>23.2</v>
      </c>
      <c r="K1083">
        <v>12.5</v>
      </c>
      <c r="L1083">
        <v>2023</v>
      </c>
      <c r="M1083">
        <v>57951</v>
      </c>
      <c r="N1083">
        <v>2</v>
      </c>
      <c r="O1083">
        <v>0</v>
      </c>
      <c r="P1083">
        <v>7.84</v>
      </c>
    </row>
    <row r="1084" spans="1:16" ht="14.4" customHeight="1" x14ac:dyDescent="0.3">
      <c r="A1084">
        <v>2858</v>
      </c>
      <c r="B1084" t="s">
        <v>83</v>
      </c>
      <c r="C1084" t="s">
        <v>106</v>
      </c>
      <c r="D1084" t="s">
        <v>110</v>
      </c>
      <c r="E1084" t="s">
        <v>100</v>
      </c>
      <c r="F1084" t="s">
        <v>87</v>
      </c>
      <c r="G1084" t="s">
        <v>108</v>
      </c>
      <c r="H1084">
        <v>1497</v>
      </c>
      <c r="I1084">
        <v>113</v>
      </c>
      <c r="J1084">
        <v>23.2</v>
      </c>
      <c r="K1084">
        <v>12.5</v>
      </c>
      <c r="L1084">
        <v>2023</v>
      </c>
      <c r="M1084">
        <v>69996</v>
      </c>
      <c r="N1084">
        <v>1</v>
      </c>
      <c r="O1084">
        <v>0</v>
      </c>
      <c r="P1084">
        <v>8.24</v>
      </c>
    </row>
    <row r="1085" spans="1:16" ht="14.4" customHeight="1" x14ac:dyDescent="0.3">
      <c r="A1085">
        <v>2949</v>
      </c>
      <c r="B1085" t="s">
        <v>83</v>
      </c>
      <c r="C1085" t="s">
        <v>106</v>
      </c>
      <c r="D1085" t="s">
        <v>110</v>
      </c>
      <c r="E1085" t="s">
        <v>100</v>
      </c>
      <c r="F1085" t="s">
        <v>87</v>
      </c>
      <c r="G1085" t="s">
        <v>108</v>
      </c>
      <c r="H1085">
        <v>1497</v>
      </c>
      <c r="I1085">
        <v>113</v>
      </c>
      <c r="J1085">
        <v>23.2</v>
      </c>
      <c r="K1085">
        <v>12.5</v>
      </c>
      <c r="L1085">
        <v>2023</v>
      </c>
      <c r="M1085">
        <v>32949</v>
      </c>
      <c r="N1085">
        <v>2</v>
      </c>
      <c r="O1085">
        <v>0</v>
      </c>
      <c r="P1085">
        <v>8.27</v>
      </c>
    </row>
    <row r="1086" spans="1:16" ht="14.4" customHeight="1" x14ac:dyDescent="0.3">
      <c r="A1086">
        <v>2891</v>
      </c>
      <c r="B1086" t="s">
        <v>83</v>
      </c>
      <c r="C1086" t="s">
        <v>106</v>
      </c>
      <c r="D1086" t="s">
        <v>110</v>
      </c>
      <c r="E1086" t="s">
        <v>100</v>
      </c>
      <c r="F1086" t="s">
        <v>87</v>
      </c>
      <c r="G1086" t="s">
        <v>108</v>
      </c>
      <c r="H1086">
        <v>1497</v>
      </c>
      <c r="I1086">
        <v>113</v>
      </c>
      <c r="J1086">
        <v>23.2</v>
      </c>
      <c r="K1086">
        <v>12.5</v>
      </c>
      <c r="L1086">
        <v>2023</v>
      </c>
      <c r="M1086">
        <v>64767</v>
      </c>
      <c r="N1086">
        <v>2</v>
      </c>
      <c r="O1086">
        <v>0</v>
      </c>
      <c r="P1086">
        <v>8.2899999999999991</v>
      </c>
    </row>
    <row r="1087" spans="1:16" ht="14.4" customHeight="1" x14ac:dyDescent="0.3">
      <c r="A1087">
        <v>2944</v>
      </c>
      <c r="B1087" t="s">
        <v>83</v>
      </c>
      <c r="C1087" t="s">
        <v>106</v>
      </c>
      <c r="D1087" t="s">
        <v>110</v>
      </c>
      <c r="E1087" t="s">
        <v>100</v>
      </c>
      <c r="F1087" t="s">
        <v>87</v>
      </c>
      <c r="G1087" t="s">
        <v>108</v>
      </c>
      <c r="H1087">
        <v>1497</v>
      </c>
      <c r="I1087">
        <v>113</v>
      </c>
      <c r="J1087">
        <v>23.2</v>
      </c>
      <c r="K1087">
        <v>12.5</v>
      </c>
      <c r="L1087">
        <v>2023</v>
      </c>
      <c r="M1087">
        <v>60310</v>
      </c>
      <c r="N1087">
        <v>1</v>
      </c>
      <c r="O1087">
        <v>0</v>
      </c>
      <c r="P1087">
        <v>8.31</v>
      </c>
    </row>
    <row r="1088" spans="1:16" ht="14.4" customHeight="1" x14ac:dyDescent="0.3">
      <c r="A1088">
        <v>2833</v>
      </c>
      <c r="B1088" t="s">
        <v>83</v>
      </c>
      <c r="C1088" t="s">
        <v>106</v>
      </c>
      <c r="D1088" t="s">
        <v>110</v>
      </c>
      <c r="E1088" t="s">
        <v>100</v>
      </c>
      <c r="F1088" t="s">
        <v>87</v>
      </c>
      <c r="G1088" t="s">
        <v>108</v>
      </c>
      <c r="H1088">
        <v>1497</v>
      </c>
      <c r="I1088">
        <v>113</v>
      </c>
      <c r="J1088">
        <v>23.2</v>
      </c>
      <c r="K1088">
        <v>12.5</v>
      </c>
      <c r="L1088">
        <v>2023</v>
      </c>
      <c r="M1088">
        <v>68002</v>
      </c>
      <c r="N1088">
        <v>1</v>
      </c>
      <c r="O1088">
        <v>0</v>
      </c>
      <c r="P1088">
        <v>8.36</v>
      </c>
    </row>
    <row r="1089" spans="1:16" ht="14.4" customHeight="1" x14ac:dyDescent="0.3">
      <c r="A1089">
        <v>2870</v>
      </c>
      <c r="B1089" t="s">
        <v>83</v>
      </c>
      <c r="C1089" t="s">
        <v>106</v>
      </c>
      <c r="D1089" t="s">
        <v>110</v>
      </c>
      <c r="E1089" t="s">
        <v>100</v>
      </c>
      <c r="F1089" t="s">
        <v>87</v>
      </c>
      <c r="G1089" t="s">
        <v>108</v>
      </c>
      <c r="H1089">
        <v>1497</v>
      </c>
      <c r="I1089">
        <v>113</v>
      </c>
      <c r="J1089">
        <v>23.2</v>
      </c>
      <c r="K1089">
        <v>12.5</v>
      </c>
      <c r="L1089">
        <v>2023</v>
      </c>
      <c r="M1089">
        <v>53235</v>
      </c>
      <c r="N1089">
        <v>1</v>
      </c>
      <c r="O1089">
        <v>0</v>
      </c>
      <c r="P1089">
        <v>8.3699999999999992</v>
      </c>
    </row>
    <row r="1090" spans="1:16" ht="14.4" customHeight="1" x14ac:dyDescent="0.3">
      <c r="A1090">
        <v>2969</v>
      </c>
      <c r="B1090" t="s">
        <v>83</v>
      </c>
      <c r="C1090" t="s">
        <v>106</v>
      </c>
      <c r="D1090" t="s">
        <v>110</v>
      </c>
      <c r="E1090" t="s">
        <v>100</v>
      </c>
      <c r="F1090" t="s">
        <v>87</v>
      </c>
      <c r="G1090" t="s">
        <v>108</v>
      </c>
      <c r="H1090">
        <v>1497</v>
      </c>
      <c r="I1090">
        <v>113</v>
      </c>
      <c r="J1090">
        <v>23.2</v>
      </c>
      <c r="K1090">
        <v>12.5</v>
      </c>
      <c r="L1090">
        <v>2023</v>
      </c>
      <c r="M1090">
        <v>63324</v>
      </c>
      <c r="N1090">
        <v>1</v>
      </c>
      <c r="O1090">
        <v>0</v>
      </c>
      <c r="P1090">
        <v>8.3699999999999992</v>
      </c>
    </row>
    <row r="1091" spans="1:16" ht="14.4" customHeight="1" x14ac:dyDescent="0.3">
      <c r="A1091">
        <v>2983</v>
      </c>
      <c r="B1091" t="s">
        <v>83</v>
      </c>
      <c r="C1091" t="s">
        <v>106</v>
      </c>
      <c r="D1091" t="s">
        <v>110</v>
      </c>
      <c r="E1091" t="s">
        <v>100</v>
      </c>
      <c r="F1091" t="s">
        <v>87</v>
      </c>
      <c r="G1091" t="s">
        <v>108</v>
      </c>
      <c r="H1091">
        <v>1497</v>
      </c>
      <c r="I1091">
        <v>113</v>
      </c>
      <c r="J1091">
        <v>23.2</v>
      </c>
      <c r="K1091">
        <v>12.5</v>
      </c>
      <c r="L1091">
        <v>2023</v>
      </c>
      <c r="M1091">
        <v>67962</v>
      </c>
      <c r="N1091">
        <v>1</v>
      </c>
      <c r="O1091">
        <v>0</v>
      </c>
      <c r="P1091">
        <v>8.3699999999999992</v>
      </c>
    </row>
    <row r="1092" spans="1:16" ht="14.4" customHeight="1" x14ac:dyDescent="0.3">
      <c r="A1092">
        <v>2980</v>
      </c>
      <c r="B1092" t="s">
        <v>83</v>
      </c>
      <c r="C1092" t="s">
        <v>106</v>
      </c>
      <c r="D1092" t="s">
        <v>110</v>
      </c>
      <c r="E1092" t="s">
        <v>100</v>
      </c>
      <c r="F1092" t="s">
        <v>87</v>
      </c>
      <c r="G1092" t="s">
        <v>108</v>
      </c>
      <c r="H1092">
        <v>1497</v>
      </c>
      <c r="I1092">
        <v>113</v>
      </c>
      <c r="J1092">
        <v>23.2</v>
      </c>
      <c r="K1092">
        <v>12.5</v>
      </c>
      <c r="L1092">
        <v>2023</v>
      </c>
      <c r="M1092">
        <v>58017</v>
      </c>
      <c r="N1092">
        <v>1</v>
      </c>
      <c r="O1092">
        <v>0</v>
      </c>
      <c r="P1092">
        <v>8.42</v>
      </c>
    </row>
    <row r="1093" spans="1:16" ht="14.4" customHeight="1" x14ac:dyDescent="0.3">
      <c r="A1093">
        <v>2830</v>
      </c>
      <c r="B1093" t="s">
        <v>83</v>
      </c>
      <c r="C1093" t="s">
        <v>106</v>
      </c>
      <c r="D1093" t="s">
        <v>110</v>
      </c>
      <c r="E1093" t="s">
        <v>100</v>
      </c>
      <c r="F1093" t="s">
        <v>87</v>
      </c>
      <c r="G1093" t="s">
        <v>108</v>
      </c>
      <c r="H1093">
        <v>1497</v>
      </c>
      <c r="I1093">
        <v>113</v>
      </c>
      <c r="J1093">
        <v>23.2</v>
      </c>
      <c r="K1093">
        <v>12.5</v>
      </c>
      <c r="L1093">
        <v>2023</v>
      </c>
      <c r="M1093">
        <v>40893</v>
      </c>
      <c r="N1093">
        <v>1</v>
      </c>
      <c r="O1093">
        <v>0</v>
      </c>
      <c r="P1093">
        <v>8.51</v>
      </c>
    </row>
    <row r="1094" spans="1:16" ht="14.4" customHeight="1" x14ac:dyDescent="0.3">
      <c r="A1094">
        <v>2958</v>
      </c>
      <c r="B1094" t="s">
        <v>83</v>
      </c>
      <c r="C1094" t="s">
        <v>106</v>
      </c>
      <c r="D1094" t="s">
        <v>110</v>
      </c>
      <c r="E1094" t="s">
        <v>100</v>
      </c>
      <c r="F1094" t="s">
        <v>87</v>
      </c>
      <c r="G1094" t="s">
        <v>108</v>
      </c>
      <c r="H1094">
        <v>1497</v>
      </c>
      <c r="I1094">
        <v>113</v>
      </c>
      <c r="J1094">
        <v>23.2</v>
      </c>
      <c r="K1094">
        <v>12.5</v>
      </c>
      <c r="L1094">
        <v>2023</v>
      </c>
      <c r="M1094">
        <v>62492</v>
      </c>
      <c r="N1094">
        <v>1</v>
      </c>
      <c r="O1094">
        <v>0</v>
      </c>
      <c r="P1094">
        <v>8.51</v>
      </c>
    </row>
    <row r="1095" spans="1:16" ht="14.4" customHeight="1" x14ac:dyDescent="0.3">
      <c r="A1095">
        <v>2979</v>
      </c>
      <c r="B1095" t="s">
        <v>83</v>
      </c>
      <c r="C1095" t="s">
        <v>106</v>
      </c>
      <c r="D1095" t="s">
        <v>110</v>
      </c>
      <c r="E1095" t="s">
        <v>100</v>
      </c>
      <c r="F1095" t="s">
        <v>87</v>
      </c>
      <c r="G1095" t="s">
        <v>108</v>
      </c>
      <c r="H1095">
        <v>1497</v>
      </c>
      <c r="I1095">
        <v>113</v>
      </c>
      <c r="J1095">
        <v>23.2</v>
      </c>
      <c r="K1095">
        <v>12.5</v>
      </c>
      <c r="L1095">
        <v>2023</v>
      </c>
      <c r="M1095">
        <v>46848</v>
      </c>
      <c r="N1095">
        <v>1</v>
      </c>
      <c r="O1095">
        <v>0</v>
      </c>
      <c r="P1095">
        <v>8.51</v>
      </c>
    </row>
    <row r="1096" spans="1:16" ht="14.4" customHeight="1" x14ac:dyDescent="0.3">
      <c r="A1096">
        <v>2877</v>
      </c>
      <c r="B1096" t="s">
        <v>83</v>
      </c>
      <c r="C1096" t="s">
        <v>106</v>
      </c>
      <c r="D1096" t="s">
        <v>110</v>
      </c>
      <c r="E1096" t="s">
        <v>100</v>
      </c>
      <c r="F1096" t="s">
        <v>87</v>
      </c>
      <c r="G1096" t="s">
        <v>108</v>
      </c>
      <c r="H1096">
        <v>1497</v>
      </c>
      <c r="I1096">
        <v>113</v>
      </c>
      <c r="J1096">
        <v>23.2</v>
      </c>
      <c r="K1096">
        <v>12.5</v>
      </c>
      <c r="L1096">
        <v>2023</v>
      </c>
      <c r="M1096">
        <v>48481</v>
      </c>
      <c r="N1096">
        <v>1</v>
      </c>
      <c r="O1096">
        <v>0</v>
      </c>
      <c r="P1096">
        <v>8.52</v>
      </c>
    </row>
    <row r="1097" spans="1:16" ht="14.4" customHeight="1" x14ac:dyDescent="0.3">
      <c r="A1097">
        <v>2886</v>
      </c>
      <c r="B1097" t="s">
        <v>83</v>
      </c>
      <c r="C1097" t="s">
        <v>106</v>
      </c>
      <c r="D1097" t="s">
        <v>110</v>
      </c>
      <c r="E1097" t="s">
        <v>100</v>
      </c>
      <c r="F1097" t="s">
        <v>87</v>
      </c>
      <c r="G1097" t="s">
        <v>108</v>
      </c>
      <c r="H1097">
        <v>1497</v>
      </c>
      <c r="I1097">
        <v>113</v>
      </c>
      <c r="J1097">
        <v>23.2</v>
      </c>
      <c r="K1097">
        <v>12.5</v>
      </c>
      <c r="L1097">
        <v>2023</v>
      </c>
      <c r="M1097">
        <v>33540</v>
      </c>
      <c r="N1097">
        <v>2</v>
      </c>
      <c r="O1097">
        <v>0</v>
      </c>
      <c r="P1097">
        <v>8.57</v>
      </c>
    </row>
    <row r="1098" spans="1:16" ht="14.4" customHeight="1" x14ac:dyDescent="0.3">
      <c r="A1098">
        <v>2850</v>
      </c>
      <c r="B1098" t="s">
        <v>83</v>
      </c>
      <c r="C1098" t="s">
        <v>106</v>
      </c>
      <c r="D1098" t="s">
        <v>110</v>
      </c>
      <c r="E1098" t="s">
        <v>100</v>
      </c>
      <c r="F1098" t="s">
        <v>87</v>
      </c>
      <c r="G1098" t="s">
        <v>108</v>
      </c>
      <c r="H1098">
        <v>1497</v>
      </c>
      <c r="I1098">
        <v>113</v>
      </c>
      <c r="J1098">
        <v>23.2</v>
      </c>
      <c r="K1098">
        <v>12.5</v>
      </c>
      <c r="L1098">
        <v>2023</v>
      </c>
      <c r="M1098">
        <v>66637</v>
      </c>
      <c r="N1098">
        <v>1</v>
      </c>
      <c r="O1098">
        <v>0</v>
      </c>
      <c r="P1098">
        <v>8.64</v>
      </c>
    </row>
    <row r="1099" spans="1:16" ht="14.4" customHeight="1" x14ac:dyDescent="0.3">
      <c r="A1099">
        <v>2841</v>
      </c>
      <c r="B1099" t="s">
        <v>83</v>
      </c>
      <c r="C1099" t="s">
        <v>106</v>
      </c>
      <c r="D1099" t="s">
        <v>110</v>
      </c>
      <c r="E1099" t="s">
        <v>100</v>
      </c>
      <c r="F1099" t="s">
        <v>87</v>
      </c>
      <c r="G1099" t="s">
        <v>108</v>
      </c>
      <c r="H1099">
        <v>1497</v>
      </c>
      <c r="I1099">
        <v>113</v>
      </c>
      <c r="J1099">
        <v>23.2</v>
      </c>
      <c r="K1099">
        <v>12.5</v>
      </c>
      <c r="L1099">
        <v>2023</v>
      </c>
      <c r="M1099">
        <v>50085</v>
      </c>
      <c r="N1099">
        <v>2</v>
      </c>
      <c r="O1099">
        <v>0</v>
      </c>
      <c r="P1099">
        <v>8.65</v>
      </c>
    </row>
    <row r="1100" spans="1:16" ht="14.4" customHeight="1" x14ac:dyDescent="0.3">
      <c r="A1100">
        <v>2964</v>
      </c>
      <c r="B1100" t="s">
        <v>83</v>
      </c>
      <c r="C1100" t="s">
        <v>106</v>
      </c>
      <c r="D1100" t="s">
        <v>110</v>
      </c>
      <c r="E1100" t="s">
        <v>100</v>
      </c>
      <c r="F1100" t="s">
        <v>87</v>
      </c>
      <c r="G1100" t="s">
        <v>108</v>
      </c>
      <c r="H1100">
        <v>1497</v>
      </c>
      <c r="I1100">
        <v>113</v>
      </c>
      <c r="J1100">
        <v>23.2</v>
      </c>
      <c r="K1100">
        <v>12.5</v>
      </c>
      <c r="L1100">
        <v>2023</v>
      </c>
      <c r="M1100">
        <v>41476</v>
      </c>
      <c r="N1100">
        <v>1</v>
      </c>
      <c r="O1100">
        <v>0</v>
      </c>
      <c r="P1100">
        <v>8.67</v>
      </c>
    </row>
    <row r="1101" spans="1:16" ht="14.4" customHeight="1" x14ac:dyDescent="0.3">
      <c r="A1101">
        <v>2826</v>
      </c>
      <c r="B1101" t="s">
        <v>83</v>
      </c>
      <c r="C1101" t="s">
        <v>106</v>
      </c>
      <c r="D1101" t="s">
        <v>110</v>
      </c>
      <c r="E1101" t="s">
        <v>100</v>
      </c>
      <c r="F1101" t="s">
        <v>87</v>
      </c>
      <c r="G1101" t="s">
        <v>108</v>
      </c>
      <c r="H1101">
        <v>1497</v>
      </c>
      <c r="I1101">
        <v>113</v>
      </c>
      <c r="J1101">
        <v>23.2</v>
      </c>
      <c r="K1101">
        <v>12.5</v>
      </c>
      <c r="L1101">
        <v>2023</v>
      </c>
      <c r="M1101">
        <v>62251</v>
      </c>
      <c r="N1101">
        <v>1</v>
      </c>
      <c r="O1101">
        <v>0</v>
      </c>
      <c r="P1101">
        <v>8.7799999999999994</v>
      </c>
    </row>
    <row r="1102" spans="1:16" ht="14.4" customHeight="1" x14ac:dyDescent="0.3">
      <c r="A1102">
        <v>2982</v>
      </c>
      <c r="B1102" t="s">
        <v>83</v>
      </c>
      <c r="C1102" t="s">
        <v>106</v>
      </c>
      <c r="D1102" t="s">
        <v>110</v>
      </c>
      <c r="E1102" t="s">
        <v>100</v>
      </c>
      <c r="F1102" t="s">
        <v>87</v>
      </c>
      <c r="G1102" t="s">
        <v>108</v>
      </c>
      <c r="H1102">
        <v>1497</v>
      </c>
      <c r="I1102">
        <v>113</v>
      </c>
      <c r="J1102">
        <v>23.2</v>
      </c>
      <c r="K1102">
        <v>12.5</v>
      </c>
      <c r="L1102">
        <v>2023</v>
      </c>
      <c r="M1102">
        <v>38369</v>
      </c>
      <c r="N1102">
        <v>2</v>
      </c>
      <c r="O1102">
        <v>0</v>
      </c>
      <c r="P1102">
        <v>8.86</v>
      </c>
    </row>
    <row r="1103" spans="1:16" ht="14.4" customHeight="1" x14ac:dyDescent="0.3">
      <c r="A1103">
        <v>2860</v>
      </c>
      <c r="B1103" t="s">
        <v>83</v>
      </c>
      <c r="C1103" t="s">
        <v>106</v>
      </c>
      <c r="D1103" t="s">
        <v>110</v>
      </c>
      <c r="E1103" t="s">
        <v>100</v>
      </c>
      <c r="F1103" t="s">
        <v>87</v>
      </c>
      <c r="G1103" t="s">
        <v>108</v>
      </c>
      <c r="H1103">
        <v>1497</v>
      </c>
      <c r="I1103">
        <v>113</v>
      </c>
      <c r="J1103">
        <v>23.2</v>
      </c>
      <c r="K1103">
        <v>12.5</v>
      </c>
      <c r="L1103">
        <v>2023</v>
      </c>
      <c r="M1103">
        <v>30875</v>
      </c>
      <c r="N1103">
        <v>2</v>
      </c>
      <c r="O1103">
        <v>0</v>
      </c>
      <c r="P1103">
        <v>8.98</v>
      </c>
    </row>
    <row r="1104" spans="1:16" ht="14.4" customHeight="1" x14ac:dyDescent="0.3">
      <c r="A1104">
        <v>2898</v>
      </c>
      <c r="B1104" t="s">
        <v>83</v>
      </c>
      <c r="C1104" t="s">
        <v>106</v>
      </c>
      <c r="D1104" t="s">
        <v>110</v>
      </c>
      <c r="E1104" t="s">
        <v>100</v>
      </c>
      <c r="F1104" t="s">
        <v>87</v>
      </c>
      <c r="G1104" t="s">
        <v>108</v>
      </c>
      <c r="H1104">
        <v>1497</v>
      </c>
      <c r="I1104">
        <v>113</v>
      </c>
      <c r="J1104">
        <v>23.2</v>
      </c>
      <c r="K1104">
        <v>12.5</v>
      </c>
      <c r="L1104">
        <v>2023</v>
      </c>
      <c r="M1104">
        <v>48534</v>
      </c>
      <c r="N1104">
        <v>1</v>
      </c>
      <c r="O1104">
        <v>0</v>
      </c>
      <c r="P1104">
        <v>8.98</v>
      </c>
    </row>
    <row r="1105" spans="1:16" ht="14.4" customHeight="1" x14ac:dyDescent="0.3">
      <c r="A1105">
        <v>2844</v>
      </c>
      <c r="B1105" t="s">
        <v>83</v>
      </c>
      <c r="C1105" t="s">
        <v>106</v>
      </c>
      <c r="D1105" t="s">
        <v>110</v>
      </c>
      <c r="E1105" t="s">
        <v>100</v>
      </c>
      <c r="F1105" t="s">
        <v>87</v>
      </c>
      <c r="G1105" t="s">
        <v>108</v>
      </c>
      <c r="H1105">
        <v>1497</v>
      </c>
      <c r="I1105">
        <v>113</v>
      </c>
      <c r="J1105">
        <v>23.2</v>
      </c>
      <c r="K1105">
        <v>12.5</v>
      </c>
      <c r="L1105">
        <v>2023</v>
      </c>
      <c r="M1105">
        <v>49210</v>
      </c>
      <c r="N1105">
        <v>1</v>
      </c>
      <c r="O1105">
        <v>0</v>
      </c>
      <c r="P1105">
        <v>9.0299999999999994</v>
      </c>
    </row>
    <row r="1106" spans="1:16" ht="14.4" customHeight="1" x14ac:dyDescent="0.3">
      <c r="A1106">
        <v>2869</v>
      </c>
      <c r="B1106" t="s">
        <v>83</v>
      </c>
      <c r="C1106" t="s">
        <v>106</v>
      </c>
      <c r="D1106" t="s">
        <v>110</v>
      </c>
      <c r="E1106" t="s">
        <v>100</v>
      </c>
      <c r="F1106" t="s">
        <v>87</v>
      </c>
      <c r="G1106" t="s">
        <v>108</v>
      </c>
      <c r="H1106">
        <v>1497</v>
      </c>
      <c r="I1106">
        <v>113</v>
      </c>
      <c r="J1106">
        <v>23.2</v>
      </c>
      <c r="K1106">
        <v>12.5</v>
      </c>
      <c r="L1106">
        <v>2023</v>
      </c>
      <c r="M1106">
        <v>47858</v>
      </c>
      <c r="N1106">
        <v>1</v>
      </c>
      <c r="O1106">
        <v>0</v>
      </c>
      <c r="P1106">
        <v>9.06</v>
      </c>
    </row>
    <row r="1107" spans="1:16" ht="14.4" customHeight="1" x14ac:dyDescent="0.3">
      <c r="A1107">
        <v>2954</v>
      </c>
      <c r="B1107" t="s">
        <v>83</v>
      </c>
      <c r="C1107" t="s">
        <v>106</v>
      </c>
      <c r="D1107" t="s">
        <v>110</v>
      </c>
      <c r="E1107" t="s">
        <v>100</v>
      </c>
      <c r="F1107" t="s">
        <v>87</v>
      </c>
      <c r="G1107" t="s">
        <v>108</v>
      </c>
      <c r="H1107">
        <v>1497</v>
      </c>
      <c r="I1107">
        <v>113</v>
      </c>
      <c r="J1107">
        <v>23.2</v>
      </c>
      <c r="K1107">
        <v>12.5</v>
      </c>
      <c r="L1107">
        <v>2023</v>
      </c>
      <c r="M1107">
        <v>40255</v>
      </c>
      <c r="N1107">
        <v>1</v>
      </c>
      <c r="O1107">
        <v>0</v>
      </c>
      <c r="P1107">
        <v>9.06</v>
      </c>
    </row>
    <row r="1108" spans="1:16" ht="14.4" customHeight="1" x14ac:dyDescent="0.3">
      <c r="A1108">
        <v>2967</v>
      </c>
      <c r="B1108" t="s">
        <v>83</v>
      </c>
      <c r="C1108" t="s">
        <v>106</v>
      </c>
      <c r="D1108" t="s">
        <v>110</v>
      </c>
      <c r="E1108" t="s">
        <v>100</v>
      </c>
      <c r="F1108" t="s">
        <v>87</v>
      </c>
      <c r="G1108" t="s">
        <v>108</v>
      </c>
      <c r="H1108">
        <v>1497</v>
      </c>
      <c r="I1108">
        <v>113</v>
      </c>
      <c r="J1108">
        <v>23.2</v>
      </c>
      <c r="K1108">
        <v>12.5</v>
      </c>
      <c r="L1108">
        <v>2024</v>
      </c>
      <c r="M1108">
        <v>20600</v>
      </c>
      <c r="N1108">
        <v>1</v>
      </c>
      <c r="O1108">
        <v>1</v>
      </c>
      <c r="P1108">
        <v>9.0299999999999994</v>
      </c>
    </row>
    <row r="1109" spans="1:16" ht="14.4" customHeight="1" x14ac:dyDescent="0.3">
      <c r="A1109">
        <v>2960</v>
      </c>
      <c r="B1109" t="s">
        <v>83</v>
      </c>
      <c r="C1109" t="s">
        <v>106</v>
      </c>
      <c r="D1109" t="s">
        <v>110</v>
      </c>
      <c r="E1109" t="s">
        <v>100</v>
      </c>
      <c r="F1109" t="s">
        <v>87</v>
      </c>
      <c r="G1109" t="s">
        <v>108</v>
      </c>
      <c r="H1109">
        <v>1497</v>
      </c>
      <c r="I1109">
        <v>113</v>
      </c>
      <c r="J1109">
        <v>23.2</v>
      </c>
      <c r="K1109">
        <v>12.5</v>
      </c>
      <c r="L1109">
        <v>2024</v>
      </c>
      <c r="M1109">
        <v>44853</v>
      </c>
      <c r="N1109">
        <v>2</v>
      </c>
      <c r="O1109">
        <v>0</v>
      </c>
      <c r="P1109">
        <v>9.07</v>
      </c>
    </row>
    <row r="1110" spans="1:16" ht="14.4" customHeight="1" x14ac:dyDescent="0.3">
      <c r="A1110">
        <v>2974</v>
      </c>
      <c r="B1110" t="s">
        <v>83</v>
      </c>
      <c r="C1110" t="s">
        <v>106</v>
      </c>
      <c r="D1110" t="s">
        <v>110</v>
      </c>
      <c r="E1110" t="s">
        <v>100</v>
      </c>
      <c r="F1110" t="s">
        <v>87</v>
      </c>
      <c r="G1110" t="s">
        <v>108</v>
      </c>
      <c r="H1110">
        <v>1497</v>
      </c>
      <c r="I1110">
        <v>113</v>
      </c>
      <c r="J1110">
        <v>23.2</v>
      </c>
      <c r="K1110">
        <v>12.5</v>
      </c>
      <c r="L1110">
        <v>2024</v>
      </c>
      <c r="M1110">
        <v>47721</v>
      </c>
      <c r="N1110">
        <v>2</v>
      </c>
      <c r="O1110">
        <v>0</v>
      </c>
      <c r="P1110">
        <v>9.14</v>
      </c>
    </row>
    <row r="1111" spans="1:16" ht="14.4" customHeight="1" x14ac:dyDescent="0.3">
      <c r="A1111">
        <v>2984</v>
      </c>
      <c r="B1111" t="s">
        <v>83</v>
      </c>
      <c r="C1111" t="s">
        <v>106</v>
      </c>
      <c r="D1111" t="s">
        <v>110</v>
      </c>
      <c r="E1111" t="s">
        <v>100</v>
      </c>
      <c r="F1111" t="s">
        <v>87</v>
      </c>
      <c r="G1111" t="s">
        <v>108</v>
      </c>
      <c r="H1111">
        <v>1497</v>
      </c>
      <c r="I1111">
        <v>113</v>
      </c>
      <c r="J1111">
        <v>23.2</v>
      </c>
      <c r="K1111">
        <v>12.5</v>
      </c>
      <c r="L1111">
        <v>2024</v>
      </c>
      <c r="M1111">
        <v>49644</v>
      </c>
      <c r="N1111">
        <v>2</v>
      </c>
      <c r="O1111">
        <v>0</v>
      </c>
      <c r="P1111">
        <v>9.17</v>
      </c>
    </row>
    <row r="1112" spans="1:16" ht="14.4" customHeight="1" x14ac:dyDescent="0.3">
      <c r="A1112">
        <v>2952</v>
      </c>
      <c r="B1112" t="s">
        <v>83</v>
      </c>
      <c r="C1112" t="s">
        <v>106</v>
      </c>
      <c r="D1112" t="s">
        <v>110</v>
      </c>
      <c r="E1112" t="s">
        <v>100</v>
      </c>
      <c r="F1112" t="s">
        <v>87</v>
      </c>
      <c r="G1112" t="s">
        <v>108</v>
      </c>
      <c r="H1112">
        <v>1497</v>
      </c>
      <c r="I1112">
        <v>113</v>
      </c>
      <c r="J1112">
        <v>23.2</v>
      </c>
      <c r="K1112">
        <v>12.5</v>
      </c>
      <c r="L1112">
        <v>2024</v>
      </c>
      <c r="M1112">
        <v>42543</v>
      </c>
      <c r="N1112">
        <v>2</v>
      </c>
      <c r="O1112">
        <v>0</v>
      </c>
      <c r="P1112">
        <v>9.19</v>
      </c>
    </row>
    <row r="1113" spans="1:16" ht="14.4" customHeight="1" x14ac:dyDescent="0.3">
      <c r="A1113">
        <v>2914</v>
      </c>
      <c r="B1113" t="s">
        <v>83</v>
      </c>
      <c r="C1113" t="s">
        <v>106</v>
      </c>
      <c r="D1113" t="s">
        <v>110</v>
      </c>
      <c r="E1113" t="s">
        <v>100</v>
      </c>
      <c r="F1113" t="s">
        <v>87</v>
      </c>
      <c r="G1113" t="s">
        <v>108</v>
      </c>
      <c r="H1113">
        <v>1497</v>
      </c>
      <c r="I1113">
        <v>113</v>
      </c>
      <c r="J1113">
        <v>23.2</v>
      </c>
      <c r="K1113">
        <v>12.5</v>
      </c>
      <c r="L1113">
        <v>2024</v>
      </c>
      <c r="M1113">
        <v>42970</v>
      </c>
      <c r="N1113">
        <v>1</v>
      </c>
      <c r="O1113">
        <v>1</v>
      </c>
      <c r="P1113">
        <v>9.2200000000000006</v>
      </c>
    </row>
    <row r="1114" spans="1:16" ht="14.4" customHeight="1" x14ac:dyDescent="0.3">
      <c r="A1114">
        <v>2934</v>
      </c>
      <c r="B1114" t="s">
        <v>83</v>
      </c>
      <c r="C1114" t="s">
        <v>106</v>
      </c>
      <c r="D1114" t="s">
        <v>110</v>
      </c>
      <c r="E1114" t="s">
        <v>100</v>
      </c>
      <c r="F1114" t="s">
        <v>87</v>
      </c>
      <c r="G1114" t="s">
        <v>108</v>
      </c>
      <c r="H1114">
        <v>1497</v>
      </c>
      <c r="I1114">
        <v>113</v>
      </c>
      <c r="J1114">
        <v>23.2</v>
      </c>
      <c r="K1114">
        <v>12.5</v>
      </c>
      <c r="L1114">
        <v>2024</v>
      </c>
      <c r="M1114">
        <v>27768</v>
      </c>
      <c r="N1114">
        <v>2</v>
      </c>
      <c r="O1114">
        <v>1</v>
      </c>
      <c r="P1114">
        <v>9.24</v>
      </c>
    </row>
    <row r="1115" spans="1:16" ht="14.4" customHeight="1" x14ac:dyDescent="0.3">
      <c r="A1115">
        <v>2804</v>
      </c>
      <c r="B1115" t="s">
        <v>83</v>
      </c>
      <c r="C1115" t="s">
        <v>106</v>
      </c>
      <c r="D1115" t="s">
        <v>110</v>
      </c>
      <c r="E1115" t="s">
        <v>100</v>
      </c>
      <c r="F1115" t="s">
        <v>87</v>
      </c>
      <c r="G1115" t="s">
        <v>108</v>
      </c>
      <c r="H1115">
        <v>1497</v>
      </c>
      <c r="I1115">
        <v>113</v>
      </c>
      <c r="J1115">
        <v>23.2</v>
      </c>
      <c r="K1115">
        <v>12.5</v>
      </c>
      <c r="L1115">
        <v>2024</v>
      </c>
      <c r="M1115">
        <v>26136</v>
      </c>
      <c r="N1115">
        <v>2</v>
      </c>
      <c r="O1115">
        <v>0</v>
      </c>
      <c r="P1115">
        <v>9.56</v>
      </c>
    </row>
    <row r="1116" spans="1:16" ht="14.4" customHeight="1" x14ac:dyDescent="0.3">
      <c r="A1116">
        <v>2942</v>
      </c>
      <c r="B1116" t="s">
        <v>83</v>
      </c>
      <c r="C1116" t="s">
        <v>106</v>
      </c>
      <c r="D1116" t="s">
        <v>110</v>
      </c>
      <c r="E1116" t="s">
        <v>100</v>
      </c>
      <c r="F1116" t="s">
        <v>87</v>
      </c>
      <c r="G1116" t="s">
        <v>108</v>
      </c>
      <c r="H1116">
        <v>1497</v>
      </c>
      <c r="I1116">
        <v>113</v>
      </c>
      <c r="J1116">
        <v>23.2</v>
      </c>
      <c r="K1116">
        <v>12.5</v>
      </c>
      <c r="L1116">
        <v>2024</v>
      </c>
      <c r="M1116">
        <v>49949</v>
      </c>
      <c r="N1116">
        <v>1</v>
      </c>
      <c r="O1116">
        <v>0</v>
      </c>
      <c r="P1116">
        <v>9.59</v>
      </c>
    </row>
    <row r="1117" spans="1:16" ht="14.4" customHeight="1" x14ac:dyDescent="0.3">
      <c r="A1117">
        <v>2894</v>
      </c>
      <c r="B1117" t="s">
        <v>83</v>
      </c>
      <c r="C1117" t="s">
        <v>106</v>
      </c>
      <c r="D1117" t="s">
        <v>110</v>
      </c>
      <c r="E1117" t="s">
        <v>100</v>
      </c>
      <c r="F1117" t="s">
        <v>87</v>
      </c>
      <c r="G1117" t="s">
        <v>108</v>
      </c>
      <c r="H1117">
        <v>1497</v>
      </c>
      <c r="I1117">
        <v>113</v>
      </c>
      <c r="J1117">
        <v>23.2</v>
      </c>
      <c r="K1117">
        <v>12.5</v>
      </c>
      <c r="L1117">
        <v>2024</v>
      </c>
      <c r="M1117">
        <v>44924</v>
      </c>
      <c r="N1117">
        <v>2</v>
      </c>
      <c r="O1117">
        <v>0</v>
      </c>
      <c r="P1117">
        <v>9.6</v>
      </c>
    </row>
    <row r="1118" spans="1:16" ht="14.4" customHeight="1" x14ac:dyDescent="0.3">
      <c r="A1118">
        <v>2966</v>
      </c>
      <c r="B1118" t="s">
        <v>83</v>
      </c>
      <c r="C1118" t="s">
        <v>106</v>
      </c>
      <c r="D1118" t="s">
        <v>110</v>
      </c>
      <c r="E1118" t="s">
        <v>100</v>
      </c>
      <c r="F1118" t="s">
        <v>87</v>
      </c>
      <c r="G1118" t="s">
        <v>108</v>
      </c>
      <c r="H1118">
        <v>1497</v>
      </c>
      <c r="I1118">
        <v>113</v>
      </c>
      <c r="J1118">
        <v>23.2</v>
      </c>
      <c r="K1118">
        <v>12.5</v>
      </c>
      <c r="L1118">
        <v>2024</v>
      </c>
      <c r="M1118">
        <v>49169</v>
      </c>
      <c r="N1118">
        <v>2</v>
      </c>
      <c r="O1118">
        <v>0</v>
      </c>
      <c r="P1118">
        <v>9.6300000000000008</v>
      </c>
    </row>
    <row r="1119" spans="1:16" ht="14.4" customHeight="1" x14ac:dyDescent="0.3">
      <c r="A1119">
        <v>2862</v>
      </c>
      <c r="B1119" t="s">
        <v>83</v>
      </c>
      <c r="C1119" t="s">
        <v>106</v>
      </c>
      <c r="D1119" t="s">
        <v>110</v>
      </c>
      <c r="E1119" t="s">
        <v>100</v>
      </c>
      <c r="F1119" t="s">
        <v>87</v>
      </c>
      <c r="G1119" t="s">
        <v>108</v>
      </c>
      <c r="H1119">
        <v>1497</v>
      </c>
      <c r="I1119">
        <v>113</v>
      </c>
      <c r="J1119">
        <v>23.2</v>
      </c>
      <c r="K1119">
        <v>12.5</v>
      </c>
      <c r="L1119">
        <v>2024</v>
      </c>
      <c r="M1119">
        <v>48291</v>
      </c>
      <c r="N1119">
        <v>1</v>
      </c>
      <c r="O1119">
        <v>0</v>
      </c>
      <c r="P1119">
        <v>9.69</v>
      </c>
    </row>
    <row r="1120" spans="1:16" ht="14.4" customHeight="1" x14ac:dyDescent="0.3">
      <c r="A1120">
        <v>2861</v>
      </c>
      <c r="B1120" t="s">
        <v>83</v>
      </c>
      <c r="C1120" t="s">
        <v>106</v>
      </c>
      <c r="D1120" t="s">
        <v>110</v>
      </c>
      <c r="E1120" t="s">
        <v>100</v>
      </c>
      <c r="F1120" t="s">
        <v>87</v>
      </c>
      <c r="G1120" t="s">
        <v>108</v>
      </c>
      <c r="H1120">
        <v>1497</v>
      </c>
      <c r="I1120">
        <v>113</v>
      </c>
      <c r="J1120">
        <v>23.2</v>
      </c>
      <c r="K1120">
        <v>12.5</v>
      </c>
      <c r="L1120">
        <v>2024</v>
      </c>
      <c r="M1120">
        <v>47565</v>
      </c>
      <c r="N1120">
        <v>1</v>
      </c>
      <c r="O1120">
        <v>0</v>
      </c>
      <c r="P1120">
        <v>9.82</v>
      </c>
    </row>
    <row r="1121" spans="1:16" ht="14.4" customHeight="1" x14ac:dyDescent="0.3">
      <c r="A1121">
        <v>2901</v>
      </c>
      <c r="B1121" t="s">
        <v>83</v>
      </c>
      <c r="C1121" t="s">
        <v>106</v>
      </c>
      <c r="D1121" t="s">
        <v>110</v>
      </c>
      <c r="E1121" t="s">
        <v>100</v>
      </c>
      <c r="F1121" t="s">
        <v>87</v>
      </c>
      <c r="G1121" t="s">
        <v>108</v>
      </c>
      <c r="H1121">
        <v>1497</v>
      </c>
      <c r="I1121">
        <v>113</v>
      </c>
      <c r="J1121">
        <v>23.2</v>
      </c>
      <c r="K1121">
        <v>12.5</v>
      </c>
      <c r="L1121">
        <v>2024</v>
      </c>
      <c r="M1121">
        <v>39465</v>
      </c>
      <c r="N1121">
        <v>1</v>
      </c>
      <c r="O1121">
        <v>0</v>
      </c>
      <c r="P1121">
        <v>9.84</v>
      </c>
    </row>
    <row r="1122" spans="1:16" ht="14.4" customHeight="1" x14ac:dyDescent="0.3">
      <c r="A1122">
        <v>2941</v>
      </c>
      <c r="B1122" t="s">
        <v>83</v>
      </c>
      <c r="C1122" t="s">
        <v>106</v>
      </c>
      <c r="D1122" t="s">
        <v>110</v>
      </c>
      <c r="E1122" t="s">
        <v>100</v>
      </c>
      <c r="F1122" t="s">
        <v>87</v>
      </c>
      <c r="G1122" t="s">
        <v>108</v>
      </c>
      <c r="H1122">
        <v>1497</v>
      </c>
      <c r="I1122">
        <v>113</v>
      </c>
      <c r="J1122">
        <v>23.2</v>
      </c>
      <c r="K1122">
        <v>12.5</v>
      </c>
      <c r="L1122">
        <v>2024</v>
      </c>
      <c r="M1122">
        <v>22563</v>
      </c>
      <c r="N1122">
        <v>2</v>
      </c>
      <c r="O1122">
        <v>0</v>
      </c>
      <c r="P1122">
        <v>9.89</v>
      </c>
    </row>
    <row r="1123" spans="1:16" ht="14.4" customHeight="1" x14ac:dyDescent="0.3">
      <c r="A1123">
        <v>2988</v>
      </c>
      <c r="B1123" t="s">
        <v>83</v>
      </c>
      <c r="C1123" t="s">
        <v>106</v>
      </c>
      <c r="D1123" t="s">
        <v>110</v>
      </c>
      <c r="E1123" t="s">
        <v>100</v>
      </c>
      <c r="F1123" t="s">
        <v>87</v>
      </c>
      <c r="G1123" t="s">
        <v>108</v>
      </c>
      <c r="H1123">
        <v>1497</v>
      </c>
      <c r="I1123">
        <v>113</v>
      </c>
      <c r="J1123">
        <v>23.2</v>
      </c>
      <c r="K1123">
        <v>12.5</v>
      </c>
      <c r="L1123">
        <v>2024</v>
      </c>
      <c r="M1123">
        <v>44038</v>
      </c>
      <c r="N1123">
        <v>1</v>
      </c>
      <c r="O1123">
        <v>0</v>
      </c>
      <c r="P1123">
        <v>9.98</v>
      </c>
    </row>
    <row r="1124" spans="1:16" ht="14.4" customHeight="1" x14ac:dyDescent="0.3">
      <c r="A1124">
        <v>2906</v>
      </c>
      <c r="B1124" t="s">
        <v>83</v>
      </c>
      <c r="C1124" t="s">
        <v>106</v>
      </c>
      <c r="D1124" t="s">
        <v>110</v>
      </c>
      <c r="E1124" t="s">
        <v>100</v>
      </c>
      <c r="F1124" t="s">
        <v>87</v>
      </c>
      <c r="G1124" t="s">
        <v>108</v>
      </c>
      <c r="H1124">
        <v>1497</v>
      </c>
      <c r="I1124">
        <v>113</v>
      </c>
      <c r="J1124">
        <v>23.2</v>
      </c>
      <c r="K1124">
        <v>12.5</v>
      </c>
      <c r="L1124">
        <v>2024</v>
      </c>
      <c r="M1124">
        <v>31268</v>
      </c>
      <c r="N1124">
        <v>1</v>
      </c>
      <c r="O1124">
        <v>0</v>
      </c>
      <c r="P1124">
        <v>10.02</v>
      </c>
    </row>
    <row r="1125" spans="1:16" ht="14.4" customHeight="1" x14ac:dyDescent="0.3">
      <c r="A1125">
        <v>2975</v>
      </c>
      <c r="B1125" t="s">
        <v>83</v>
      </c>
      <c r="C1125" t="s">
        <v>106</v>
      </c>
      <c r="D1125" t="s">
        <v>110</v>
      </c>
      <c r="E1125" t="s">
        <v>100</v>
      </c>
      <c r="F1125" t="s">
        <v>87</v>
      </c>
      <c r="G1125" t="s">
        <v>108</v>
      </c>
      <c r="H1125">
        <v>1497</v>
      </c>
      <c r="I1125">
        <v>113</v>
      </c>
      <c r="J1125">
        <v>23.2</v>
      </c>
      <c r="K1125">
        <v>12.5</v>
      </c>
      <c r="L1125">
        <v>2024</v>
      </c>
      <c r="M1125">
        <v>46850</v>
      </c>
      <c r="N1125">
        <v>1</v>
      </c>
      <c r="O1125">
        <v>0</v>
      </c>
      <c r="P1125">
        <v>10.09</v>
      </c>
    </row>
    <row r="1126" spans="1:16" ht="14.4" customHeight="1" x14ac:dyDescent="0.3">
      <c r="A1126">
        <v>2897</v>
      </c>
      <c r="B1126" t="s">
        <v>83</v>
      </c>
      <c r="C1126" t="s">
        <v>106</v>
      </c>
      <c r="D1126" t="s">
        <v>110</v>
      </c>
      <c r="E1126" t="s">
        <v>100</v>
      </c>
      <c r="F1126" t="s">
        <v>87</v>
      </c>
      <c r="G1126" t="s">
        <v>108</v>
      </c>
      <c r="H1126">
        <v>1497</v>
      </c>
      <c r="I1126">
        <v>113</v>
      </c>
      <c r="J1126">
        <v>23.2</v>
      </c>
      <c r="K1126">
        <v>12.5</v>
      </c>
      <c r="L1126">
        <v>2024</v>
      </c>
      <c r="M1126">
        <v>45492</v>
      </c>
      <c r="N1126">
        <v>1</v>
      </c>
      <c r="O1126">
        <v>0</v>
      </c>
      <c r="P1126">
        <v>10.11</v>
      </c>
    </row>
    <row r="1127" spans="1:16" ht="14.4" customHeight="1" x14ac:dyDescent="0.3">
      <c r="A1127">
        <v>2992</v>
      </c>
      <c r="B1127" t="s">
        <v>83</v>
      </c>
      <c r="C1127" t="s">
        <v>106</v>
      </c>
      <c r="D1127" t="s">
        <v>110</v>
      </c>
      <c r="E1127" t="s">
        <v>100</v>
      </c>
      <c r="F1127" t="s">
        <v>87</v>
      </c>
      <c r="G1127" t="s">
        <v>108</v>
      </c>
      <c r="H1127">
        <v>1497</v>
      </c>
      <c r="I1127">
        <v>113</v>
      </c>
      <c r="J1127">
        <v>23.2</v>
      </c>
      <c r="K1127">
        <v>12.5</v>
      </c>
      <c r="L1127">
        <v>2024</v>
      </c>
      <c r="M1127">
        <v>32510</v>
      </c>
      <c r="N1127">
        <v>1</v>
      </c>
      <c r="O1127">
        <v>0</v>
      </c>
      <c r="P1127">
        <v>10.11</v>
      </c>
    </row>
    <row r="1128" spans="1:16" ht="14.4" customHeight="1" x14ac:dyDescent="0.3">
      <c r="A1128">
        <v>2889</v>
      </c>
      <c r="B1128" t="s">
        <v>83</v>
      </c>
      <c r="C1128" t="s">
        <v>106</v>
      </c>
      <c r="D1128" t="s">
        <v>110</v>
      </c>
      <c r="E1128" t="s">
        <v>100</v>
      </c>
      <c r="F1128" t="s">
        <v>87</v>
      </c>
      <c r="G1128" t="s">
        <v>108</v>
      </c>
      <c r="H1128">
        <v>1497</v>
      </c>
      <c r="I1128">
        <v>113</v>
      </c>
      <c r="J1128">
        <v>23.2</v>
      </c>
      <c r="K1128">
        <v>12.5</v>
      </c>
      <c r="L1128">
        <v>2024</v>
      </c>
      <c r="M1128">
        <v>30278</v>
      </c>
      <c r="N1128">
        <v>1</v>
      </c>
      <c r="O1128">
        <v>0</v>
      </c>
      <c r="P1128">
        <v>10.24</v>
      </c>
    </row>
    <row r="1129" spans="1:16" ht="14.4" customHeight="1" x14ac:dyDescent="0.3">
      <c r="A1129">
        <v>2813</v>
      </c>
      <c r="B1129" t="s">
        <v>83</v>
      </c>
      <c r="C1129" t="s">
        <v>106</v>
      </c>
      <c r="D1129" t="s">
        <v>110</v>
      </c>
      <c r="E1129" t="s">
        <v>100</v>
      </c>
      <c r="F1129" t="s">
        <v>87</v>
      </c>
      <c r="G1129" t="s">
        <v>108</v>
      </c>
      <c r="H1129">
        <v>1497</v>
      </c>
      <c r="I1129">
        <v>113</v>
      </c>
      <c r="J1129">
        <v>23.2</v>
      </c>
      <c r="K1129">
        <v>12.5</v>
      </c>
      <c r="L1129">
        <v>2024</v>
      </c>
      <c r="M1129">
        <v>27365</v>
      </c>
      <c r="N1129">
        <v>1</v>
      </c>
      <c r="O1129">
        <v>0</v>
      </c>
      <c r="P1129">
        <v>10.25</v>
      </c>
    </row>
    <row r="1130" spans="1:16" ht="14.4" customHeight="1" x14ac:dyDescent="0.3">
      <c r="A1130">
        <v>2996</v>
      </c>
      <c r="B1130" t="s">
        <v>83</v>
      </c>
      <c r="C1130" t="s">
        <v>106</v>
      </c>
      <c r="D1130" t="s">
        <v>110</v>
      </c>
      <c r="E1130" t="s">
        <v>100</v>
      </c>
      <c r="F1130" t="s">
        <v>87</v>
      </c>
      <c r="G1130" t="s">
        <v>108</v>
      </c>
      <c r="H1130">
        <v>1497</v>
      </c>
      <c r="I1130">
        <v>113</v>
      </c>
      <c r="J1130">
        <v>23.2</v>
      </c>
      <c r="K1130">
        <v>12.5</v>
      </c>
      <c r="L1130">
        <v>2024</v>
      </c>
      <c r="M1130">
        <v>29892</v>
      </c>
      <c r="N1130">
        <v>1</v>
      </c>
      <c r="O1130">
        <v>0</v>
      </c>
      <c r="P1130">
        <v>10.29</v>
      </c>
    </row>
    <row r="1131" spans="1:16" ht="14.4" customHeight="1" x14ac:dyDescent="0.3">
      <c r="A1131">
        <v>2955</v>
      </c>
      <c r="B1131" t="s">
        <v>83</v>
      </c>
      <c r="C1131" t="s">
        <v>106</v>
      </c>
      <c r="D1131" t="s">
        <v>110</v>
      </c>
      <c r="E1131" t="s">
        <v>100</v>
      </c>
      <c r="F1131" t="s">
        <v>87</v>
      </c>
      <c r="G1131" t="s">
        <v>108</v>
      </c>
      <c r="H1131">
        <v>1497</v>
      </c>
      <c r="I1131">
        <v>113</v>
      </c>
      <c r="J1131">
        <v>23.2</v>
      </c>
      <c r="K1131">
        <v>12.5</v>
      </c>
      <c r="L1131">
        <v>2024</v>
      </c>
      <c r="M1131">
        <v>26803</v>
      </c>
      <c r="N1131">
        <v>1</v>
      </c>
      <c r="O1131">
        <v>0</v>
      </c>
      <c r="P1131">
        <v>10.36</v>
      </c>
    </row>
    <row r="1132" spans="1:16" ht="14.4" customHeight="1" x14ac:dyDescent="0.3">
      <c r="A1132">
        <v>2864</v>
      </c>
      <c r="B1132" t="s">
        <v>83</v>
      </c>
      <c r="C1132" t="s">
        <v>106</v>
      </c>
      <c r="D1132" t="s">
        <v>110</v>
      </c>
      <c r="E1132" t="s">
        <v>100</v>
      </c>
      <c r="F1132" t="s">
        <v>87</v>
      </c>
      <c r="G1132" t="s">
        <v>108</v>
      </c>
      <c r="H1132">
        <v>1497</v>
      </c>
      <c r="I1132">
        <v>113</v>
      </c>
      <c r="J1132">
        <v>23.2</v>
      </c>
      <c r="K1132">
        <v>12.5</v>
      </c>
      <c r="L1132">
        <v>2025</v>
      </c>
      <c r="M1132">
        <v>27174</v>
      </c>
      <c r="N1132">
        <v>2</v>
      </c>
      <c r="O1132">
        <v>1</v>
      </c>
      <c r="P1132">
        <v>9.57</v>
      </c>
    </row>
    <row r="1133" spans="1:16" ht="14.4" customHeight="1" x14ac:dyDescent="0.3">
      <c r="A1133">
        <v>2999</v>
      </c>
      <c r="B1133" t="s">
        <v>83</v>
      </c>
      <c r="C1133" t="s">
        <v>106</v>
      </c>
      <c r="D1133" t="s">
        <v>110</v>
      </c>
      <c r="E1133" t="s">
        <v>100</v>
      </c>
      <c r="F1133" t="s">
        <v>87</v>
      </c>
      <c r="G1133" t="s">
        <v>108</v>
      </c>
      <c r="H1133">
        <v>1497</v>
      </c>
      <c r="I1133">
        <v>113</v>
      </c>
      <c r="J1133">
        <v>23.2</v>
      </c>
      <c r="K1133">
        <v>12.5</v>
      </c>
      <c r="L1133">
        <v>2025</v>
      </c>
      <c r="M1133">
        <v>20855</v>
      </c>
      <c r="N1133">
        <v>2</v>
      </c>
      <c r="O1133">
        <v>1</v>
      </c>
      <c r="P1133">
        <v>9.75</v>
      </c>
    </row>
    <row r="1134" spans="1:16" ht="14.4" customHeight="1" x14ac:dyDescent="0.3">
      <c r="A1134">
        <v>2948</v>
      </c>
      <c r="B1134" t="s">
        <v>83</v>
      </c>
      <c r="C1134" t="s">
        <v>106</v>
      </c>
      <c r="D1134" t="s">
        <v>110</v>
      </c>
      <c r="E1134" t="s">
        <v>100</v>
      </c>
      <c r="F1134" t="s">
        <v>87</v>
      </c>
      <c r="G1134" t="s">
        <v>108</v>
      </c>
      <c r="H1134">
        <v>1497</v>
      </c>
      <c r="I1134">
        <v>113</v>
      </c>
      <c r="J1134">
        <v>23.2</v>
      </c>
      <c r="K1134">
        <v>12.5</v>
      </c>
      <c r="L1134">
        <v>2025</v>
      </c>
      <c r="M1134">
        <v>23444</v>
      </c>
      <c r="N1134">
        <v>3</v>
      </c>
      <c r="O1134">
        <v>0</v>
      </c>
      <c r="P1134">
        <v>10.210000000000001</v>
      </c>
    </row>
    <row r="1135" spans="1:16" ht="14.4" customHeight="1" x14ac:dyDescent="0.3">
      <c r="A1135">
        <v>2815</v>
      </c>
      <c r="B1135" t="s">
        <v>83</v>
      </c>
      <c r="C1135" t="s">
        <v>106</v>
      </c>
      <c r="D1135" t="s">
        <v>110</v>
      </c>
      <c r="E1135" t="s">
        <v>100</v>
      </c>
      <c r="F1135" t="s">
        <v>87</v>
      </c>
      <c r="G1135" t="s">
        <v>108</v>
      </c>
      <c r="H1135">
        <v>1497</v>
      </c>
      <c r="I1135">
        <v>113</v>
      </c>
      <c r="J1135">
        <v>23.2</v>
      </c>
      <c r="K1135">
        <v>12.5</v>
      </c>
      <c r="L1135">
        <v>2025</v>
      </c>
      <c r="M1135">
        <v>14427</v>
      </c>
      <c r="N1135">
        <v>3</v>
      </c>
      <c r="O1135">
        <v>0</v>
      </c>
      <c r="P1135">
        <v>10.38</v>
      </c>
    </row>
    <row r="1136" spans="1:16" ht="14.4" customHeight="1" x14ac:dyDescent="0.3">
      <c r="A1136">
        <v>2883</v>
      </c>
      <c r="B1136" t="s">
        <v>83</v>
      </c>
      <c r="C1136" t="s">
        <v>106</v>
      </c>
      <c r="D1136" t="s">
        <v>110</v>
      </c>
      <c r="E1136" t="s">
        <v>100</v>
      </c>
      <c r="F1136" t="s">
        <v>87</v>
      </c>
      <c r="G1136" t="s">
        <v>108</v>
      </c>
      <c r="H1136">
        <v>1497</v>
      </c>
      <c r="I1136">
        <v>113</v>
      </c>
      <c r="J1136">
        <v>23.2</v>
      </c>
      <c r="K1136">
        <v>12.5</v>
      </c>
      <c r="L1136">
        <v>2025</v>
      </c>
      <c r="M1136">
        <v>12361</v>
      </c>
      <c r="N1136">
        <v>1</v>
      </c>
      <c r="O1136">
        <v>1</v>
      </c>
      <c r="P1136">
        <v>10.47</v>
      </c>
    </row>
    <row r="1137" spans="1:16" ht="14.4" customHeight="1" x14ac:dyDescent="0.3">
      <c r="A1137">
        <v>2843</v>
      </c>
      <c r="B1137" t="s">
        <v>83</v>
      </c>
      <c r="C1137" t="s">
        <v>106</v>
      </c>
      <c r="D1137" t="s">
        <v>110</v>
      </c>
      <c r="E1137" t="s">
        <v>100</v>
      </c>
      <c r="F1137" t="s">
        <v>87</v>
      </c>
      <c r="G1137" t="s">
        <v>108</v>
      </c>
      <c r="H1137">
        <v>1497</v>
      </c>
      <c r="I1137">
        <v>113</v>
      </c>
      <c r="J1137">
        <v>23.2</v>
      </c>
      <c r="K1137">
        <v>12.5</v>
      </c>
      <c r="L1137">
        <v>2025</v>
      </c>
      <c r="M1137">
        <v>26124</v>
      </c>
      <c r="N1137">
        <v>2</v>
      </c>
      <c r="O1137">
        <v>0</v>
      </c>
      <c r="P1137">
        <v>10.53</v>
      </c>
    </row>
    <row r="1138" spans="1:16" ht="14.4" customHeight="1" x14ac:dyDescent="0.3">
      <c r="A1138">
        <v>2919</v>
      </c>
      <c r="B1138" t="s">
        <v>83</v>
      </c>
      <c r="C1138" t="s">
        <v>106</v>
      </c>
      <c r="D1138" t="s">
        <v>110</v>
      </c>
      <c r="E1138" t="s">
        <v>100</v>
      </c>
      <c r="F1138" t="s">
        <v>87</v>
      </c>
      <c r="G1138" t="s">
        <v>108</v>
      </c>
      <c r="H1138">
        <v>1497</v>
      </c>
      <c r="I1138">
        <v>113</v>
      </c>
      <c r="J1138">
        <v>23.2</v>
      </c>
      <c r="K1138">
        <v>12.5</v>
      </c>
      <c r="L1138">
        <v>2025</v>
      </c>
      <c r="M1138">
        <v>25684</v>
      </c>
      <c r="N1138">
        <v>2</v>
      </c>
      <c r="O1138">
        <v>0</v>
      </c>
      <c r="P1138">
        <v>10.56</v>
      </c>
    </row>
    <row r="1139" spans="1:16" ht="14.4" customHeight="1" x14ac:dyDescent="0.3">
      <c r="A1139">
        <v>2962</v>
      </c>
      <c r="B1139" t="s">
        <v>83</v>
      </c>
      <c r="C1139" t="s">
        <v>106</v>
      </c>
      <c r="D1139" t="s">
        <v>110</v>
      </c>
      <c r="E1139" t="s">
        <v>100</v>
      </c>
      <c r="F1139" t="s">
        <v>87</v>
      </c>
      <c r="G1139" t="s">
        <v>108</v>
      </c>
      <c r="H1139">
        <v>1497</v>
      </c>
      <c r="I1139">
        <v>113</v>
      </c>
      <c r="J1139">
        <v>23.2</v>
      </c>
      <c r="K1139">
        <v>12.5</v>
      </c>
      <c r="L1139">
        <v>2025</v>
      </c>
      <c r="M1139">
        <v>21970</v>
      </c>
      <c r="N1139">
        <v>1</v>
      </c>
      <c r="O1139">
        <v>1</v>
      </c>
      <c r="P1139">
        <v>10.59</v>
      </c>
    </row>
    <row r="1140" spans="1:16" ht="14.4" customHeight="1" x14ac:dyDescent="0.3">
      <c r="A1140">
        <v>2818</v>
      </c>
      <c r="B1140" t="s">
        <v>83</v>
      </c>
      <c r="C1140" t="s">
        <v>106</v>
      </c>
      <c r="D1140" t="s">
        <v>110</v>
      </c>
      <c r="E1140" t="s">
        <v>100</v>
      </c>
      <c r="F1140" t="s">
        <v>87</v>
      </c>
      <c r="G1140" t="s">
        <v>108</v>
      </c>
      <c r="H1140">
        <v>1497</v>
      </c>
      <c r="I1140">
        <v>113</v>
      </c>
      <c r="J1140">
        <v>23.2</v>
      </c>
      <c r="K1140">
        <v>12.5</v>
      </c>
      <c r="L1140">
        <v>2025</v>
      </c>
      <c r="M1140">
        <v>21225</v>
      </c>
      <c r="N1140">
        <v>1</v>
      </c>
      <c r="O1140">
        <v>1</v>
      </c>
      <c r="P1140">
        <v>10.61</v>
      </c>
    </row>
    <row r="1141" spans="1:16" ht="14.4" customHeight="1" x14ac:dyDescent="0.3">
      <c r="A1141">
        <v>2868</v>
      </c>
      <c r="B1141" t="s">
        <v>83</v>
      </c>
      <c r="C1141" t="s">
        <v>106</v>
      </c>
      <c r="D1141" t="s">
        <v>110</v>
      </c>
      <c r="E1141" t="s">
        <v>100</v>
      </c>
      <c r="F1141" t="s">
        <v>87</v>
      </c>
      <c r="G1141" t="s">
        <v>108</v>
      </c>
      <c r="H1141">
        <v>1497</v>
      </c>
      <c r="I1141">
        <v>113</v>
      </c>
      <c r="J1141">
        <v>23.2</v>
      </c>
      <c r="K1141">
        <v>12.5</v>
      </c>
      <c r="L1141">
        <v>2025</v>
      </c>
      <c r="M1141">
        <v>19437</v>
      </c>
      <c r="N1141">
        <v>2</v>
      </c>
      <c r="O1141">
        <v>0</v>
      </c>
      <c r="P1141">
        <v>10.63</v>
      </c>
    </row>
    <row r="1142" spans="1:16" ht="14.4" customHeight="1" x14ac:dyDescent="0.3">
      <c r="A1142">
        <v>2935</v>
      </c>
      <c r="B1142" t="s">
        <v>83</v>
      </c>
      <c r="C1142" t="s">
        <v>106</v>
      </c>
      <c r="D1142" t="s">
        <v>110</v>
      </c>
      <c r="E1142" t="s">
        <v>100</v>
      </c>
      <c r="F1142" t="s">
        <v>87</v>
      </c>
      <c r="G1142" t="s">
        <v>108</v>
      </c>
      <c r="H1142">
        <v>1497</v>
      </c>
      <c r="I1142">
        <v>113</v>
      </c>
      <c r="J1142">
        <v>23.2</v>
      </c>
      <c r="K1142">
        <v>12.5</v>
      </c>
      <c r="L1142">
        <v>2025</v>
      </c>
      <c r="M1142">
        <v>17794</v>
      </c>
      <c r="N1142">
        <v>2</v>
      </c>
      <c r="O1142">
        <v>0</v>
      </c>
      <c r="P1142">
        <v>10.67</v>
      </c>
    </row>
    <row r="1143" spans="1:16" ht="14.4" customHeight="1" x14ac:dyDescent="0.3">
      <c r="A1143">
        <v>2978</v>
      </c>
      <c r="B1143" t="s">
        <v>83</v>
      </c>
      <c r="C1143" t="s">
        <v>106</v>
      </c>
      <c r="D1143" t="s">
        <v>110</v>
      </c>
      <c r="E1143" t="s">
        <v>100</v>
      </c>
      <c r="F1143" t="s">
        <v>87</v>
      </c>
      <c r="G1143" t="s">
        <v>108</v>
      </c>
      <c r="H1143">
        <v>1497</v>
      </c>
      <c r="I1143">
        <v>113</v>
      </c>
      <c r="J1143">
        <v>23.2</v>
      </c>
      <c r="K1143">
        <v>12.5</v>
      </c>
      <c r="L1143">
        <v>2025</v>
      </c>
      <c r="M1143">
        <v>27654</v>
      </c>
      <c r="N1143">
        <v>1</v>
      </c>
      <c r="O1143">
        <v>0</v>
      </c>
      <c r="P1143">
        <v>10.7</v>
      </c>
    </row>
    <row r="1144" spans="1:16" ht="14.4" customHeight="1" x14ac:dyDescent="0.3">
      <c r="A1144">
        <v>2859</v>
      </c>
      <c r="B1144" t="s">
        <v>83</v>
      </c>
      <c r="C1144" t="s">
        <v>106</v>
      </c>
      <c r="D1144" t="s">
        <v>110</v>
      </c>
      <c r="E1144" t="s">
        <v>100</v>
      </c>
      <c r="F1144" t="s">
        <v>87</v>
      </c>
      <c r="G1144" t="s">
        <v>108</v>
      </c>
      <c r="H1144">
        <v>1497</v>
      </c>
      <c r="I1144">
        <v>113</v>
      </c>
      <c r="J1144">
        <v>23.2</v>
      </c>
      <c r="K1144">
        <v>12.5</v>
      </c>
      <c r="L1144">
        <v>2025</v>
      </c>
      <c r="M1144">
        <v>28966</v>
      </c>
      <c r="N1144">
        <v>2</v>
      </c>
      <c r="O1144">
        <v>0</v>
      </c>
      <c r="P1144">
        <v>10.79</v>
      </c>
    </row>
    <row r="1145" spans="1:16" ht="14.4" customHeight="1" x14ac:dyDescent="0.3">
      <c r="A1145">
        <v>2846</v>
      </c>
      <c r="B1145" t="s">
        <v>83</v>
      </c>
      <c r="C1145" t="s">
        <v>106</v>
      </c>
      <c r="D1145" t="s">
        <v>110</v>
      </c>
      <c r="E1145" t="s">
        <v>100</v>
      </c>
      <c r="F1145" t="s">
        <v>87</v>
      </c>
      <c r="G1145" t="s">
        <v>108</v>
      </c>
      <c r="H1145">
        <v>1497</v>
      </c>
      <c r="I1145">
        <v>113</v>
      </c>
      <c r="J1145">
        <v>23.2</v>
      </c>
      <c r="K1145">
        <v>12.5</v>
      </c>
      <c r="L1145">
        <v>2025</v>
      </c>
      <c r="M1145">
        <v>28785</v>
      </c>
      <c r="N1145">
        <v>1</v>
      </c>
      <c r="O1145">
        <v>0</v>
      </c>
      <c r="P1145">
        <v>10.81</v>
      </c>
    </row>
    <row r="1146" spans="1:16" ht="14.4" customHeight="1" x14ac:dyDescent="0.3">
      <c r="A1146">
        <v>2831</v>
      </c>
      <c r="B1146" t="s">
        <v>83</v>
      </c>
      <c r="C1146" t="s">
        <v>106</v>
      </c>
      <c r="D1146" t="s">
        <v>110</v>
      </c>
      <c r="E1146" t="s">
        <v>100</v>
      </c>
      <c r="F1146" t="s">
        <v>87</v>
      </c>
      <c r="G1146" t="s">
        <v>108</v>
      </c>
      <c r="H1146">
        <v>1497</v>
      </c>
      <c r="I1146">
        <v>113</v>
      </c>
      <c r="J1146">
        <v>23.2</v>
      </c>
      <c r="K1146">
        <v>12.5</v>
      </c>
      <c r="L1146">
        <v>2025</v>
      </c>
      <c r="M1146">
        <v>19679</v>
      </c>
      <c r="N1146">
        <v>1</v>
      </c>
      <c r="O1146">
        <v>0</v>
      </c>
      <c r="P1146">
        <v>10.83</v>
      </c>
    </row>
    <row r="1147" spans="1:16" ht="14.4" customHeight="1" x14ac:dyDescent="0.3">
      <c r="A1147">
        <v>2922</v>
      </c>
      <c r="B1147" t="s">
        <v>83</v>
      </c>
      <c r="C1147" t="s">
        <v>106</v>
      </c>
      <c r="D1147" t="s">
        <v>110</v>
      </c>
      <c r="E1147" t="s">
        <v>100</v>
      </c>
      <c r="F1147" t="s">
        <v>87</v>
      </c>
      <c r="G1147" t="s">
        <v>108</v>
      </c>
      <c r="H1147">
        <v>1497</v>
      </c>
      <c r="I1147">
        <v>113</v>
      </c>
      <c r="J1147">
        <v>23.2</v>
      </c>
      <c r="K1147">
        <v>12.5</v>
      </c>
      <c r="L1147">
        <v>2025</v>
      </c>
      <c r="M1147">
        <v>22184</v>
      </c>
      <c r="N1147">
        <v>1</v>
      </c>
      <c r="O1147">
        <v>0</v>
      </c>
      <c r="P1147">
        <v>10.88</v>
      </c>
    </row>
    <row r="1148" spans="1:16" ht="14.4" customHeight="1" x14ac:dyDescent="0.3">
      <c r="A1148">
        <v>2977</v>
      </c>
      <c r="B1148" t="s">
        <v>83</v>
      </c>
      <c r="C1148" t="s">
        <v>106</v>
      </c>
      <c r="D1148" t="s">
        <v>110</v>
      </c>
      <c r="E1148" t="s">
        <v>100</v>
      </c>
      <c r="F1148" t="s">
        <v>87</v>
      </c>
      <c r="G1148" t="s">
        <v>108</v>
      </c>
      <c r="H1148">
        <v>1497</v>
      </c>
      <c r="I1148">
        <v>113</v>
      </c>
      <c r="J1148">
        <v>23.2</v>
      </c>
      <c r="K1148">
        <v>12.5</v>
      </c>
      <c r="L1148">
        <v>2025</v>
      </c>
      <c r="M1148">
        <v>25276</v>
      </c>
      <c r="N1148">
        <v>1</v>
      </c>
      <c r="O1148">
        <v>0</v>
      </c>
      <c r="P1148">
        <v>10.88</v>
      </c>
    </row>
    <row r="1149" spans="1:16" ht="14.4" customHeight="1" x14ac:dyDescent="0.3">
      <c r="A1149">
        <v>2810</v>
      </c>
      <c r="B1149" t="s">
        <v>83</v>
      </c>
      <c r="C1149" t="s">
        <v>106</v>
      </c>
      <c r="D1149" t="s">
        <v>110</v>
      </c>
      <c r="E1149" t="s">
        <v>100</v>
      </c>
      <c r="F1149" t="s">
        <v>87</v>
      </c>
      <c r="G1149" t="s">
        <v>108</v>
      </c>
      <c r="H1149">
        <v>1497</v>
      </c>
      <c r="I1149">
        <v>113</v>
      </c>
      <c r="J1149">
        <v>23.2</v>
      </c>
      <c r="K1149">
        <v>12.5</v>
      </c>
      <c r="L1149">
        <v>2025</v>
      </c>
      <c r="M1149">
        <v>24700</v>
      </c>
      <c r="N1149">
        <v>1</v>
      </c>
      <c r="O1149">
        <v>0</v>
      </c>
      <c r="P1149">
        <v>10.9</v>
      </c>
    </row>
    <row r="1150" spans="1:16" ht="14.4" customHeight="1" x14ac:dyDescent="0.3">
      <c r="A1150">
        <v>2953</v>
      </c>
      <c r="B1150" t="s">
        <v>83</v>
      </c>
      <c r="C1150" t="s">
        <v>106</v>
      </c>
      <c r="D1150" t="s">
        <v>110</v>
      </c>
      <c r="E1150" t="s">
        <v>100</v>
      </c>
      <c r="F1150" t="s">
        <v>87</v>
      </c>
      <c r="G1150" t="s">
        <v>108</v>
      </c>
      <c r="H1150">
        <v>1497</v>
      </c>
      <c r="I1150">
        <v>113</v>
      </c>
      <c r="J1150">
        <v>23.2</v>
      </c>
      <c r="K1150">
        <v>12.5</v>
      </c>
      <c r="L1150">
        <v>2025</v>
      </c>
      <c r="M1150">
        <v>24807</v>
      </c>
      <c r="N1150">
        <v>1</v>
      </c>
      <c r="O1150">
        <v>0</v>
      </c>
      <c r="P1150">
        <v>10.9</v>
      </c>
    </row>
    <row r="1151" spans="1:16" ht="14.4" customHeight="1" x14ac:dyDescent="0.3">
      <c r="A1151">
        <v>2910</v>
      </c>
      <c r="B1151" t="s">
        <v>83</v>
      </c>
      <c r="C1151" t="s">
        <v>106</v>
      </c>
      <c r="D1151" t="s">
        <v>110</v>
      </c>
      <c r="E1151" t="s">
        <v>100</v>
      </c>
      <c r="F1151" t="s">
        <v>87</v>
      </c>
      <c r="G1151" t="s">
        <v>108</v>
      </c>
      <c r="H1151">
        <v>1497</v>
      </c>
      <c r="I1151">
        <v>113</v>
      </c>
      <c r="J1151">
        <v>23.2</v>
      </c>
      <c r="K1151">
        <v>12.5</v>
      </c>
      <c r="L1151">
        <v>2025</v>
      </c>
      <c r="M1151">
        <v>27764</v>
      </c>
      <c r="N1151">
        <v>1</v>
      </c>
      <c r="O1151">
        <v>0</v>
      </c>
      <c r="P1151">
        <v>10.94</v>
      </c>
    </row>
    <row r="1152" spans="1:16" ht="14.4" customHeight="1" x14ac:dyDescent="0.3">
      <c r="A1152">
        <v>2943</v>
      </c>
      <c r="B1152" t="s">
        <v>83</v>
      </c>
      <c r="C1152" t="s">
        <v>106</v>
      </c>
      <c r="D1152" t="s">
        <v>110</v>
      </c>
      <c r="E1152" t="s">
        <v>100</v>
      </c>
      <c r="F1152" t="s">
        <v>87</v>
      </c>
      <c r="G1152" t="s">
        <v>108</v>
      </c>
      <c r="H1152">
        <v>1497</v>
      </c>
      <c r="I1152">
        <v>113</v>
      </c>
      <c r="J1152">
        <v>23.2</v>
      </c>
      <c r="K1152">
        <v>12.5</v>
      </c>
      <c r="L1152">
        <v>2025</v>
      </c>
      <c r="M1152">
        <v>22785</v>
      </c>
      <c r="N1152">
        <v>1</v>
      </c>
      <c r="O1152">
        <v>0</v>
      </c>
      <c r="P1152">
        <v>10.94</v>
      </c>
    </row>
    <row r="1153" spans="1:16" ht="14.4" customHeight="1" x14ac:dyDescent="0.3">
      <c r="A1153">
        <v>2880</v>
      </c>
      <c r="B1153" t="s">
        <v>83</v>
      </c>
      <c r="C1153" t="s">
        <v>106</v>
      </c>
      <c r="D1153" t="s">
        <v>110</v>
      </c>
      <c r="E1153" t="s">
        <v>100</v>
      </c>
      <c r="F1153" t="s">
        <v>87</v>
      </c>
      <c r="G1153" t="s">
        <v>108</v>
      </c>
      <c r="H1153">
        <v>1497</v>
      </c>
      <c r="I1153">
        <v>113</v>
      </c>
      <c r="J1153">
        <v>23.2</v>
      </c>
      <c r="K1153">
        <v>12.5</v>
      </c>
      <c r="L1153">
        <v>2025</v>
      </c>
      <c r="M1153">
        <v>14711</v>
      </c>
      <c r="N1153">
        <v>1</v>
      </c>
      <c r="O1153">
        <v>0</v>
      </c>
      <c r="P1153">
        <v>10.96</v>
      </c>
    </row>
    <row r="1154" spans="1:16" ht="14.4" customHeight="1" x14ac:dyDescent="0.3">
      <c r="A1154">
        <v>2938</v>
      </c>
      <c r="B1154" t="s">
        <v>83</v>
      </c>
      <c r="C1154" t="s">
        <v>106</v>
      </c>
      <c r="D1154" t="s">
        <v>110</v>
      </c>
      <c r="E1154" t="s">
        <v>100</v>
      </c>
      <c r="F1154" t="s">
        <v>87</v>
      </c>
      <c r="G1154" t="s">
        <v>108</v>
      </c>
      <c r="H1154">
        <v>1497</v>
      </c>
      <c r="I1154">
        <v>113</v>
      </c>
      <c r="J1154">
        <v>23.2</v>
      </c>
      <c r="K1154">
        <v>12.5</v>
      </c>
      <c r="L1154">
        <v>2025</v>
      </c>
      <c r="M1154">
        <v>13226</v>
      </c>
      <c r="N1154">
        <v>1</v>
      </c>
      <c r="O1154">
        <v>0</v>
      </c>
      <c r="P1154">
        <v>11</v>
      </c>
    </row>
    <row r="1155" spans="1:16" ht="14.4" customHeight="1" x14ac:dyDescent="0.3">
      <c r="A1155">
        <v>2884</v>
      </c>
      <c r="B1155" t="s">
        <v>83</v>
      </c>
      <c r="C1155" t="s">
        <v>106</v>
      </c>
      <c r="D1155" t="s">
        <v>110</v>
      </c>
      <c r="E1155" t="s">
        <v>100</v>
      </c>
      <c r="F1155" t="s">
        <v>87</v>
      </c>
      <c r="G1155" t="s">
        <v>108</v>
      </c>
      <c r="H1155">
        <v>1497</v>
      </c>
      <c r="I1155">
        <v>113</v>
      </c>
      <c r="J1155">
        <v>23.2</v>
      </c>
      <c r="K1155">
        <v>12.5</v>
      </c>
      <c r="L1155">
        <v>2025</v>
      </c>
      <c r="M1155">
        <v>20344</v>
      </c>
      <c r="N1155">
        <v>1</v>
      </c>
      <c r="O1155">
        <v>0</v>
      </c>
      <c r="P1155">
        <v>11.05</v>
      </c>
    </row>
    <row r="1156" spans="1:16" ht="14.4" customHeight="1" x14ac:dyDescent="0.3">
      <c r="A1156">
        <v>2839</v>
      </c>
      <c r="B1156" t="s">
        <v>83</v>
      </c>
      <c r="C1156" t="s">
        <v>106</v>
      </c>
      <c r="D1156" t="s">
        <v>110</v>
      </c>
      <c r="E1156" t="s">
        <v>100</v>
      </c>
      <c r="F1156" t="s">
        <v>87</v>
      </c>
      <c r="G1156" t="s">
        <v>108</v>
      </c>
      <c r="H1156">
        <v>1497</v>
      </c>
      <c r="I1156">
        <v>113</v>
      </c>
      <c r="J1156">
        <v>23.2</v>
      </c>
      <c r="K1156">
        <v>12.5</v>
      </c>
      <c r="L1156">
        <v>2025</v>
      </c>
      <c r="M1156">
        <v>29642</v>
      </c>
      <c r="N1156">
        <v>1</v>
      </c>
      <c r="O1156">
        <v>0</v>
      </c>
      <c r="P1156">
        <v>11.07</v>
      </c>
    </row>
    <row r="1157" spans="1:16" ht="14.4" customHeight="1" x14ac:dyDescent="0.3">
      <c r="A1157">
        <v>2801</v>
      </c>
      <c r="B1157" t="s">
        <v>83</v>
      </c>
      <c r="C1157" t="s">
        <v>106</v>
      </c>
      <c r="D1157" t="s">
        <v>110</v>
      </c>
      <c r="E1157" t="s">
        <v>100</v>
      </c>
      <c r="F1157" t="s">
        <v>87</v>
      </c>
      <c r="G1157" t="s">
        <v>108</v>
      </c>
      <c r="H1157">
        <v>1497</v>
      </c>
      <c r="I1157">
        <v>113</v>
      </c>
      <c r="J1157">
        <v>23.2</v>
      </c>
      <c r="K1157">
        <v>12.5</v>
      </c>
      <c r="L1157">
        <v>2025</v>
      </c>
      <c r="M1157">
        <v>21133</v>
      </c>
      <c r="N1157">
        <v>1</v>
      </c>
      <c r="O1157">
        <v>0</v>
      </c>
      <c r="P1157">
        <v>11.12</v>
      </c>
    </row>
    <row r="1158" spans="1:16" ht="14.4" customHeight="1" x14ac:dyDescent="0.3">
      <c r="A1158">
        <v>2808</v>
      </c>
      <c r="B1158" t="s">
        <v>83</v>
      </c>
      <c r="C1158" t="s">
        <v>106</v>
      </c>
      <c r="D1158" t="s">
        <v>110</v>
      </c>
      <c r="E1158" t="s">
        <v>100</v>
      </c>
      <c r="F1158" t="s">
        <v>87</v>
      </c>
      <c r="G1158" t="s">
        <v>108</v>
      </c>
      <c r="H1158">
        <v>1497</v>
      </c>
      <c r="I1158">
        <v>113</v>
      </c>
      <c r="J1158">
        <v>23.2</v>
      </c>
      <c r="K1158">
        <v>12.5</v>
      </c>
      <c r="L1158">
        <v>2025</v>
      </c>
      <c r="M1158">
        <v>20327</v>
      </c>
      <c r="N1158">
        <v>2</v>
      </c>
      <c r="O1158">
        <v>0</v>
      </c>
      <c r="P1158">
        <v>11.13</v>
      </c>
    </row>
    <row r="1159" spans="1:16" ht="14.4" customHeight="1" x14ac:dyDescent="0.3">
      <c r="A1159">
        <v>2852</v>
      </c>
      <c r="B1159" t="s">
        <v>83</v>
      </c>
      <c r="C1159" t="s">
        <v>106</v>
      </c>
      <c r="D1159" t="s">
        <v>110</v>
      </c>
      <c r="E1159" t="s">
        <v>100</v>
      </c>
      <c r="F1159" t="s">
        <v>87</v>
      </c>
      <c r="G1159" t="s">
        <v>108</v>
      </c>
      <c r="H1159">
        <v>1497</v>
      </c>
      <c r="I1159">
        <v>113</v>
      </c>
      <c r="J1159">
        <v>23.2</v>
      </c>
      <c r="K1159">
        <v>12.5</v>
      </c>
      <c r="L1159">
        <v>2025</v>
      </c>
      <c r="M1159">
        <v>29192</v>
      </c>
      <c r="N1159">
        <v>1</v>
      </c>
      <c r="O1159">
        <v>0</v>
      </c>
      <c r="P1159">
        <v>11.15</v>
      </c>
    </row>
    <row r="1160" spans="1:16" ht="14.4" customHeight="1" x14ac:dyDescent="0.3">
      <c r="A1160">
        <v>2928</v>
      </c>
      <c r="B1160" t="s">
        <v>83</v>
      </c>
      <c r="C1160" t="s">
        <v>106</v>
      </c>
      <c r="D1160" t="s">
        <v>110</v>
      </c>
      <c r="E1160" t="s">
        <v>100</v>
      </c>
      <c r="F1160" t="s">
        <v>87</v>
      </c>
      <c r="G1160" t="s">
        <v>108</v>
      </c>
      <c r="H1160">
        <v>1497</v>
      </c>
      <c r="I1160">
        <v>113</v>
      </c>
      <c r="J1160">
        <v>23.2</v>
      </c>
      <c r="K1160">
        <v>12.5</v>
      </c>
      <c r="L1160">
        <v>2025</v>
      </c>
      <c r="M1160">
        <v>15805</v>
      </c>
      <c r="N1160">
        <v>1</v>
      </c>
      <c r="O1160">
        <v>0</v>
      </c>
      <c r="P1160">
        <v>11.17</v>
      </c>
    </row>
    <row r="1161" spans="1:16" ht="14.4" customHeight="1" x14ac:dyDescent="0.3">
      <c r="A1161">
        <v>2973</v>
      </c>
      <c r="B1161" t="s">
        <v>83</v>
      </c>
      <c r="C1161" t="s">
        <v>106</v>
      </c>
      <c r="D1161" t="s">
        <v>110</v>
      </c>
      <c r="E1161" t="s">
        <v>100</v>
      </c>
      <c r="F1161" t="s">
        <v>87</v>
      </c>
      <c r="G1161" t="s">
        <v>108</v>
      </c>
      <c r="H1161">
        <v>1497</v>
      </c>
      <c r="I1161">
        <v>113</v>
      </c>
      <c r="J1161">
        <v>23.2</v>
      </c>
      <c r="K1161">
        <v>12.5</v>
      </c>
      <c r="L1161">
        <v>2025</v>
      </c>
      <c r="M1161">
        <v>15841</v>
      </c>
      <c r="N1161">
        <v>1</v>
      </c>
      <c r="O1161">
        <v>0</v>
      </c>
      <c r="P1161">
        <v>11.18</v>
      </c>
    </row>
    <row r="1162" spans="1:16" ht="14.4" customHeight="1" x14ac:dyDescent="0.3">
      <c r="A1162">
        <v>2853</v>
      </c>
      <c r="B1162" t="s">
        <v>83</v>
      </c>
      <c r="C1162" t="s">
        <v>106</v>
      </c>
      <c r="D1162" t="s">
        <v>110</v>
      </c>
      <c r="E1162" t="s">
        <v>100</v>
      </c>
      <c r="F1162" t="s">
        <v>87</v>
      </c>
      <c r="G1162" t="s">
        <v>108</v>
      </c>
      <c r="H1162">
        <v>1497</v>
      </c>
      <c r="I1162">
        <v>113</v>
      </c>
      <c r="J1162">
        <v>23.2</v>
      </c>
      <c r="K1162">
        <v>12.5</v>
      </c>
      <c r="L1162">
        <v>2025</v>
      </c>
      <c r="M1162">
        <v>26823</v>
      </c>
      <c r="N1162">
        <v>1</v>
      </c>
      <c r="O1162">
        <v>0</v>
      </c>
      <c r="P1162">
        <v>11.19</v>
      </c>
    </row>
    <row r="1163" spans="1:16" ht="14.4" customHeight="1" x14ac:dyDescent="0.3">
      <c r="A1163">
        <v>2882</v>
      </c>
      <c r="B1163" t="s">
        <v>83</v>
      </c>
      <c r="C1163" t="s">
        <v>106</v>
      </c>
      <c r="D1163" t="s">
        <v>110</v>
      </c>
      <c r="E1163" t="s">
        <v>100</v>
      </c>
      <c r="F1163" t="s">
        <v>87</v>
      </c>
      <c r="G1163" t="s">
        <v>108</v>
      </c>
      <c r="H1163">
        <v>1497</v>
      </c>
      <c r="I1163">
        <v>113</v>
      </c>
      <c r="J1163">
        <v>23.2</v>
      </c>
      <c r="K1163">
        <v>12.5</v>
      </c>
      <c r="L1163">
        <v>2025</v>
      </c>
      <c r="M1163">
        <v>22276</v>
      </c>
      <c r="N1163">
        <v>1</v>
      </c>
      <c r="O1163">
        <v>0</v>
      </c>
      <c r="P1163">
        <v>11.19</v>
      </c>
    </row>
    <row r="1164" spans="1:16" ht="14.4" customHeight="1" x14ac:dyDescent="0.3">
      <c r="A1164">
        <v>2993</v>
      </c>
      <c r="B1164" t="s">
        <v>83</v>
      </c>
      <c r="C1164" t="s">
        <v>106</v>
      </c>
      <c r="D1164" t="s">
        <v>110</v>
      </c>
      <c r="E1164" t="s">
        <v>100</v>
      </c>
      <c r="F1164" t="s">
        <v>87</v>
      </c>
      <c r="G1164" t="s">
        <v>108</v>
      </c>
      <c r="H1164">
        <v>1497</v>
      </c>
      <c r="I1164">
        <v>113</v>
      </c>
      <c r="J1164">
        <v>23.2</v>
      </c>
      <c r="K1164">
        <v>12.5</v>
      </c>
      <c r="L1164">
        <v>2025</v>
      </c>
      <c r="M1164">
        <v>14395</v>
      </c>
      <c r="N1164">
        <v>1</v>
      </c>
      <c r="O1164">
        <v>0</v>
      </c>
      <c r="P1164">
        <v>11.19</v>
      </c>
    </row>
    <row r="1165" spans="1:16" ht="14.4" customHeight="1" x14ac:dyDescent="0.3">
      <c r="A1165">
        <v>2805</v>
      </c>
      <c r="B1165" t="s">
        <v>83</v>
      </c>
      <c r="C1165" t="s">
        <v>106</v>
      </c>
      <c r="D1165" t="s">
        <v>110</v>
      </c>
      <c r="E1165" t="s">
        <v>100</v>
      </c>
      <c r="F1165" t="s">
        <v>87</v>
      </c>
      <c r="G1165" t="s">
        <v>108</v>
      </c>
      <c r="H1165">
        <v>1497</v>
      </c>
      <c r="I1165">
        <v>113</v>
      </c>
      <c r="J1165">
        <v>23.2</v>
      </c>
      <c r="K1165">
        <v>12.5</v>
      </c>
      <c r="L1165">
        <v>2025</v>
      </c>
      <c r="M1165">
        <v>25002</v>
      </c>
      <c r="N1165">
        <v>1</v>
      </c>
      <c r="O1165">
        <v>0</v>
      </c>
      <c r="P1165">
        <v>11.21</v>
      </c>
    </row>
    <row r="1166" spans="1:16" ht="14.4" customHeight="1" x14ac:dyDescent="0.3">
      <c r="A1166">
        <v>2881</v>
      </c>
      <c r="B1166" t="s">
        <v>83</v>
      </c>
      <c r="C1166" t="s">
        <v>106</v>
      </c>
      <c r="D1166" t="s">
        <v>110</v>
      </c>
      <c r="E1166" t="s">
        <v>100</v>
      </c>
      <c r="F1166" t="s">
        <v>87</v>
      </c>
      <c r="G1166" t="s">
        <v>108</v>
      </c>
      <c r="H1166">
        <v>1497</v>
      </c>
      <c r="I1166">
        <v>113</v>
      </c>
      <c r="J1166">
        <v>23.2</v>
      </c>
      <c r="K1166">
        <v>12.5</v>
      </c>
      <c r="L1166">
        <v>2025</v>
      </c>
      <c r="M1166">
        <v>18891</v>
      </c>
      <c r="N1166">
        <v>1</v>
      </c>
      <c r="O1166">
        <v>0</v>
      </c>
      <c r="P1166">
        <v>11.23</v>
      </c>
    </row>
    <row r="1167" spans="1:16" ht="14.4" customHeight="1" x14ac:dyDescent="0.3">
      <c r="A1167">
        <v>2937</v>
      </c>
      <c r="B1167" t="s">
        <v>83</v>
      </c>
      <c r="C1167" t="s">
        <v>106</v>
      </c>
      <c r="D1167" t="s">
        <v>110</v>
      </c>
      <c r="E1167" t="s">
        <v>100</v>
      </c>
      <c r="F1167" t="s">
        <v>87</v>
      </c>
      <c r="G1167" t="s">
        <v>108</v>
      </c>
      <c r="H1167">
        <v>1497</v>
      </c>
      <c r="I1167">
        <v>113</v>
      </c>
      <c r="J1167">
        <v>23.2</v>
      </c>
      <c r="K1167">
        <v>12.5</v>
      </c>
      <c r="L1167">
        <v>2025</v>
      </c>
      <c r="M1167">
        <v>12342</v>
      </c>
      <c r="N1167">
        <v>1</v>
      </c>
      <c r="O1167">
        <v>0</v>
      </c>
      <c r="P1167">
        <v>11.23</v>
      </c>
    </row>
    <row r="1168" spans="1:16" ht="14.4" customHeight="1" x14ac:dyDescent="0.3">
      <c r="A1168">
        <v>2991</v>
      </c>
      <c r="B1168" t="s">
        <v>83</v>
      </c>
      <c r="C1168" t="s">
        <v>106</v>
      </c>
      <c r="D1168" t="s">
        <v>110</v>
      </c>
      <c r="E1168" t="s">
        <v>100</v>
      </c>
      <c r="F1168" t="s">
        <v>87</v>
      </c>
      <c r="G1168" t="s">
        <v>108</v>
      </c>
      <c r="H1168">
        <v>1497</v>
      </c>
      <c r="I1168">
        <v>113</v>
      </c>
      <c r="J1168">
        <v>23.2</v>
      </c>
      <c r="K1168">
        <v>12.5</v>
      </c>
      <c r="L1168">
        <v>2025</v>
      </c>
      <c r="M1168">
        <v>20667</v>
      </c>
      <c r="N1168">
        <v>1</v>
      </c>
      <c r="O1168">
        <v>0</v>
      </c>
      <c r="P1168">
        <v>11.23</v>
      </c>
    </row>
    <row r="1169" spans="1:16" ht="14.4" customHeight="1" x14ac:dyDescent="0.3">
      <c r="A1169">
        <v>2930</v>
      </c>
      <c r="B1169" t="s">
        <v>83</v>
      </c>
      <c r="C1169" t="s">
        <v>106</v>
      </c>
      <c r="D1169" t="s">
        <v>110</v>
      </c>
      <c r="E1169" t="s">
        <v>100</v>
      </c>
      <c r="F1169" t="s">
        <v>87</v>
      </c>
      <c r="G1169" t="s">
        <v>108</v>
      </c>
      <c r="H1169">
        <v>1497</v>
      </c>
      <c r="I1169">
        <v>113</v>
      </c>
      <c r="J1169">
        <v>23.2</v>
      </c>
      <c r="K1169">
        <v>12.5</v>
      </c>
      <c r="L1169">
        <v>2025</v>
      </c>
      <c r="M1169">
        <v>15295</v>
      </c>
      <c r="N1169">
        <v>1</v>
      </c>
      <c r="O1169">
        <v>0</v>
      </c>
      <c r="P1169">
        <v>11.28</v>
      </c>
    </row>
    <row r="1170" spans="1:16" ht="14.4" customHeight="1" x14ac:dyDescent="0.3">
      <c r="A1170">
        <v>2908</v>
      </c>
      <c r="B1170" t="s">
        <v>83</v>
      </c>
      <c r="C1170" t="s">
        <v>106</v>
      </c>
      <c r="D1170" t="s">
        <v>110</v>
      </c>
      <c r="E1170" t="s">
        <v>100</v>
      </c>
      <c r="F1170" t="s">
        <v>87</v>
      </c>
      <c r="G1170" t="s">
        <v>108</v>
      </c>
      <c r="H1170">
        <v>1497</v>
      </c>
      <c r="I1170">
        <v>113</v>
      </c>
      <c r="J1170">
        <v>23.2</v>
      </c>
      <c r="K1170">
        <v>12.5</v>
      </c>
      <c r="L1170">
        <v>2025</v>
      </c>
      <c r="M1170">
        <v>16711</v>
      </c>
      <c r="N1170">
        <v>1</v>
      </c>
      <c r="O1170">
        <v>0</v>
      </c>
      <c r="P1170">
        <v>11.42</v>
      </c>
    </row>
    <row r="1171" spans="1:16" ht="14.4" customHeight="1" x14ac:dyDescent="0.3">
      <c r="A1171">
        <v>2823</v>
      </c>
      <c r="B1171" t="s">
        <v>83</v>
      </c>
      <c r="C1171" t="s">
        <v>106</v>
      </c>
      <c r="D1171" t="s">
        <v>110</v>
      </c>
      <c r="E1171" t="s">
        <v>100</v>
      </c>
      <c r="F1171" t="s">
        <v>87</v>
      </c>
      <c r="G1171" t="s">
        <v>108</v>
      </c>
      <c r="H1171">
        <v>1497</v>
      </c>
      <c r="I1171">
        <v>113</v>
      </c>
      <c r="J1171">
        <v>23.2</v>
      </c>
      <c r="K1171">
        <v>12.5</v>
      </c>
      <c r="L1171">
        <v>2025</v>
      </c>
      <c r="M1171">
        <v>22770</v>
      </c>
      <c r="N1171">
        <v>1</v>
      </c>
      <c r="O1171">
        <v>0</v>
      </c>
      <c r="P1171">
        <v>11.43</v>
      </c>
    </row>
    <row r="1172" spans="1:16" ht="14.4" customHeight="1" x14ac:dyDescent="0.3">
      <c r="A1172">
        <v>2824</v>
      </c>
      <c r="B1172" t="s">
        <v>83</v>
      </c>
      <c r="C1172" t="s">
        <v>106</v>
      </c>
      <c r="D1172" t="s">
        <v>110</v>
      </c>
      <c r="E1172" t="s">
        <v>100</v>
      </c>
      <c r="F1172" t="s">
        <v>87</v>
      </c>
      <c r="G1172" t="s">
        <v>108</v>
      </c>
      <c r="H1172">
        <v>1497</v>
      </c>
      <c r="I1172">
        <v>113</v>
      </c>
      <c r="J1172">
        <v>23.2</v>
      </c>
      <c r="K1172">
        <v>12.5</v>
      </c>
      <c r="L1172">
        <v>2025</v>
      </c>
      <c r="M1172">
        <v>29648</v>
      </c>
      <c r="N1172">
        <v>1</v>
      </c>
      <c r="O1172">
        <v>0</v>
      </c>
      <c r="P1172">
        <v>11.45</v>
      </c>
    </row>
    <row r="1173" spans="1:16" ht="14.4" customHeight="1" x14ac:dyDescent="0.3">
      <c r="A1173">
        <v>2888</v>
      </c>
      <c r="B1173" t="s">
        <v>83</v>
      </c>
      <c r="C1173" t="s">
        <v>106</v>
      </c>
      <c r="D1173" t="s">
        <v>110</v>
      </c>
      <c r="E1173" t="s">
        <v>100</v>
      </c>
      <c r="F1173" t="s">
        <v>87</v>
      </c>
      <c r="G1173" t="s">
        <v>108</v>
      </c>
      <c r="H1173">
        <v>1497</v>
      </c>
      <c r="I1173">
        <v>113</v>
      </c>
      <c r="J1173">
        <v>23.2</v>
      </c>
      <c r="K1173">
        <v>12.5</v>
      </c>
      <c r="L1173">
        <v>2025</v>
      </c>
      <c r="M1173">
        <v>16566</v>
      </c>
      <c r="N1173">
        <v>1</v>
      </c>
      <c r="O1173">
        <v>0</v>
      </c>
      <c r="P1173">
        <v>11.53</v>
      </c>
    </row>
    <row r="1174" spans="1:16" ht="14.4" customHeight="1" x14ac:dyDescent="0.3">
      <c r="A1174">
        <v>2825</v>
      </c>
      <c r="B1174" t="s">
        <v>83</v>
      </c>
      <c r="C1174" t="s">
        <v>106</v>
      </c>
      <c r="D1174" t="s">
        <v>110</v>
      </c>
      <c r="E1174" t="s">
        <v>100</v>
      </c>
      <c r="F1174" t="s">
        <v>87</v>
      </c>
      <c r="G1174" t="s">
        <v>108</v>
      </c>
      <c r="H1174">
        <v>1497</v>
      </c>
      <c r="I1174">
        <v>113</v>
      </c>
      <c r="J1174">
        <v>23.2</v>
      </c>
      <c r="K1174">
        <v>12.5</v>
      </c>
      <c r="L1174">
        <v>2026</v>
      </c>
      <c r="M1174">
        <v>6183</v>
      </c>
      <c r="N1174">
        <v>3</v>
      </c>
      <c r="O1174">
        <v>0</v>
      </c>
      <c r="P1174">
        <v>11.27</v>
      </c>
    </row>
    <row r="1175" spans="1:16" ht="14.4" customHeight="1" x14ac:dyDescent="0.3">
      <c r="A1175">
        <v>2871</v>
      </c>
      <c r="B1175" t="s">
        <v>83</v>
      </c>
      <c r="C1175" t="s">
        <v>106</v>
      </c>
      <c r="D1175" t="s">
        <v>110</v>
      </c>
      <c r="E1175" t="s">
        <v>100</v>
      </c>
      <c r="F1175" t="s">
        <v>87</v>
      </c>
      <c r="G1175" t="s">
        <v>108</v>
      </c>
      <c r="H1175">
        <v>1497</v>
      </c>
      <c r="I1175">
        <v>113</v>
      </c>
      <c r="J1175">
        <v>23.2</v>
      </c>
      <c r="K1175">
        <v>12.5</v>
      </c>
      <c r="L1175">
        <v>2026</v>
      </c>
      <c r="M1175">
        <v>8960</v>
      </c>
      <c r="N1175">
        <v>1</v>
      </c>
      <c r="O1175">
        <v>1</v>
      </c>
      <c r="P1175">
        <v>11.5</v>
      </c>
    </row>
    <row r="1176" spans="1:16" ht="14.4" customHeight="1" x14ac:dyDescent="0.3">
      <c r="A1176">
        <v>2829</v>
      </c>
      <c r="B1176" t="s">
        <v>83</v>
      </c>
      <c r="C1176" t="s">
        <v>106</v>
      </c>
      <c r="D1176" t="s">
        <v>110</v>
      </c>
      <c r="E1176" t="s">
        <v>100</v>
      </c>
      <c r="F1176" t="s">
        <v>87</v>
      </c>
      <c r="G1176" t="s">
        <v>108</v>
      </c>
      <c r="H1176">
        <v>1497</v>
      </c>
      <c r="I1176">
        <v>113</v>
      </c>
      <c r="J1176">
        <v>23.2</v>
      </c>
      <c r="K1176">
        <v>12.5</v>
      </c>
      <c r="L1176">
        <v>2026</v>
      </c>
      <c r="M1176">
        <v>4711</v>
      </c>
      <c r="N1176">
        <v>1</v>
      </c>
      <c r="O1176">
        <v>1</v>
      </c>
      <c r="P1176">
        <v>11.58</v>
      </c>
    </row>
    <row r="1177" spans="1:16" ht="14.4" customHeight="1" x14ac:dyDescent="0.3">
      <c r="A1177">
        <v>2916</v>
      </c>
      <c r="B1177" t="s">
        <v>83</v>
      </c>
      <c r="C1177" t="s">
        <v>106</v>
      </c>
      <c r="D1177" t="s">
        <v>110</v>
      </c>
      <c r="E1177" t="s">
        <v>100</v>
      </c>
      <c r="F1177" t="s">
        <v>87</v>
      </c>
      <c r="G1177" t="s">
        <v>108</v>
      </c>
      <c r="H1177">
        <v>1497</v>
      </c>
      <c r="I1177">
        <v>113</v>
      </c>
      <c r="J1177">
        <v>23.2</v>
      </c>
      <c r="K1177">
        <v>12.5</v>
      </c>
      <c r="L1177">
        <v>2026</v>
      </c>
      <c r="M1177">
        <v>7048</v>
      </c>
      <c r="N1177">
        <v>2</v>
      </c>
      <c r="O1177">
        <v>0</v>
      </c>
      <c r="P1177">
        <v>11.59</v>
      </c>
    </row>
    <row r="1178" spans="1:16" ht="14.4" customHeight="1" x14ac:dyDescent="0.3">
      <c r="A1178">
        <v>2997</v>
      </c>
      <c r="B1178" t="s">
        <v>83</v>
      </c>
      <c r="C1178" t="s">
        <v>106</v>
      </c>
      <c r="D1178" t="s">
        <v>110</v>
      </c>
      <c r="E1178" t="s">
        <v>100</v>
      </c>
      <c r="F1178" t="s">
        <v>87</v>
      </c>
      <c r="G1178" t="s">
        <v>108</v>
      </c>
      <c r="H1178">
        <v>1497</v>
      </c>
      <c r="I1178">
        <v>113</v>
      </c>
      <c r="J1178">
        <v>23.2</v>
      </c>
      <c r="K1178">
        <v>12.5</v>
      </c>
      <c r="L1178">
        <v>2026</v>
      </c>
      <c r="M1178">
        <v>7281</v>
      </c>
      <c r="N1178">
        <v>3</v>
      </c>
      <c r="O1178">
        <v>0</v>
      </c>
      <c r="P1178">
        <v>11.59</v>
      </c>
    </row>
    <row r="1179" spans="1:16" ht="14.4" customHeight="1" x14ac:dyDescent="0.3">
      <c r="A1179">
        <v>2822</v>
      </c>
      <c r="B1179" t="s">
        <v>83</v>
      </c>
      <c r="C1179" t="s">
        <v>106</v>
      </c>
      <c r="D1179" t="s">
        <v>110</v>
      </c>
      <c r="E1179" t="s">
        <v>100</v>
      </c>
      <c r="F1179" t="s">
        <v>87</v>
      </c>
      <c r="G1179" t="s">
        <v>108</v>
      </c>
      <c r="H1179">
        <v>1497</v>
      </c>
      <c r="I1179">
        <v>113</v>
      </c>
      <c r="J1179">
        <v>23.2</v>
      </c>
      <c r="K1179">
        <v>12.5</v>
      </c>
      <c r="L1179">
        <v>2026</v>
      </c>
      <c r="M1179">
        <v>5248</v>
      </c>
      <c r="N1179">
        <v>2</v>
      </c>
      <c r="O1179">
        <v>0</v>
      </c>
      <c r="P1179">
        <v>11.71</v>
      </c>
    </row>
    <row r="1180" spans="1:16" ht="14.4" customHeight="1" x14ac:dyDescent="0.3">
      <c r="A1180">
        <v>2865</v>
      </c>
      <c r="B1180" t="s">
        <v>83</v>
      </c>
      <c r="C1180" t="s">
        <v>106</v>
      </c>
      <c r="D1180" t="s">
        <v>110</v>
      </c>
      <c r="E1180" t="s">
        <v>100</v>
      </c>
      <c r="F1180" t="s">
        <v>87</v>
      </c>
      <c r="G1180" t="s">
        <v>108</v>
      </c>
      <c r="H1180">
        <v>1497</v>
      </c>
      <c r="I1180">
        <v>113</v>
      </c>
      <c r="J1180">
        <v>23.2</v>
      </c>
      <c r="K1180">
        <v>12.5</v>
      </c>
      <c r="L1180">
        <v>2026</v>
      </c>
      <c r="M1180">
        <v>4295</v>
      </c>
      <c r="N1180">
        <v>3</v>
      </c>
      <c r="O1180">
        <v>0</v>
      </c>
      <c r="P1180">
        <v>11.9</v>
      </c>
    </row>
    <row r="1181" spans="1:16" ht="14.4" customHeight="1" x14ac:dyDescent="0.3">
      <c r="A1181">
        <v>2968</v>
      </c>
      <c r="B1181" t="s">
        <v>83</v>
      </c>
      <c r="C1181" t="s">
        <v>106</v>
      </c>
      <c r="D1181" t="s">
        <v>110</v>
      </c>
      <c r="E1181" t="s">
        <v>100</v>
      </c>
      <c r="F1181" t="s">
        <v>87</v>
      </c>
      <c r="G1181" t="s">
        <v>108</v>
      </c>
      <c r="H1181">
        <v>1497</v>
      </c>
      <c r="I1181">
        <v>113</v>
      </c>
      <c r="J1181">
        <v>23.2</v>
      </c>
      <c r="K1181">
        <v>12.5</v>
      </c>
      <c r="L1181">
        <v>2026</v>
      </c>
      <c r="M1181">
        <v>7894</v>
      </c>
      <c r="N1181">
        <v>2</v>
      </c>
      <c r="O1181">
        <v>0</v>
      </c>
      <c r="P1181">
        <v>11.9</v>
      </c>
    </row>
    <row r="1182" spans="1:16" ht="14.4" customHeight="1" x14ac:dyDescent="0.3">
      <c r="A1182">
        <v>2840</v>
      </c>
      <c r="B1182" t="s">
        <v>83</v>
      </c>
      <c r="C1182" t="s">
        <v>106</v>
      </c>
      <c r="D1182" t="s">
        <v>110</v>
      </c>
      <c r="E1182" t="s">
        <v>100</v>
      </c>
      <c r="F1182" t="s">
        <v>87</v>
      </c>
      <c r="G1182" t="s">
        <v>108</v>
      </c>
      <c r="H1182">
        <v>1497</v>
      </c>
      <c r="I1182">
        <v>113</v>
      </c>
      <c r="J1182">
        <v>23.2</v>
      </c>
      <c r="K1182">
        <v>12.5</v>
      </c>
      <c r="L1182">
        <v>2026</v>
      </c>
      <c r="M1182">
        <v>9998</v>
      </c>
      <c r="N1182">
        <v>2</v>
      </c>
      <c r="O1182">
        <v>0</v>
      </c>
      <c r="P1182">
        <v>12.01</v>
      </c>
    </row>
    <row r="1183" spans="1:16" ht="14.4" customHeight="1" x14ac:dyDescent="0.3">
      <c r="A1183">
        <v>2820</v>
      </c>
      <c r="B1183" t="s">
        <v>83</v>
      </c>
      <c r="C1183" t="s">
        <v>106</v>
      </c>
      <c r="D1183" t="s">
        <v>110</v>
      </c>
      <c r="E1183" t="s">
        <v>100</v>
      </c>
      <c r="F1183" t="s">
        <v>87</v>
      </c>
      <c r="G1183" t="s">
        <v>108</v>
      </c>
      <c r="H1183">
        <v>1497</v>
      </c>
      <c r="I1183">
        <v>113</v>
      </c>
      <c r="J1183">
        <v>23.2</v>
      </c>
      <c r="K1183">
        <v>12.5</v>
      </c>
      <c r="L1183">
        <v>2026</v>
      </c>
      <c r="M1183">
        <v>9996</v>
      </c>
      <c r="N1183">
        <v>1</v>
      </c>
      <c r="O1183">
        <v>0</v>
      </c>
      <c r="P1183">
        <v>12.11</v>
      </c>
    </row>
    <row r="1184" spans="1:16" ht="14.4" customHeight="1" x14ac:dyDescent="0.3">
      <c r="A1184">
        <v>2911</v>
      </c>
      <c r="B1184" t="s">
        <v>83</v>
      </c>
      <c r="C1184" t="s">
        <v>106</v>
      </c>
      <c r="D1184" t="s">
        <v>110</v>
      </c>
      <c r="E1184" t="s">
        <v>100</v>
      </c>
      <c r="F1184" t="s">
        <v>87</v>
      </c>
      <c r="G1184" t="s">
        <v>108</v>
      </c>
      <c r="H1184">
        <v>1497</v>
      </c>
      <c r="I1184">
        <v>113</v>
      </c>
      <c r="J1184">
        <v>23.2</v>
      </c>
      <c r="K1184">
        <v>12.5</v>
      </c>
      <c r="L1184">
        <v>2026</v>
      </c>
      <c r="M1184">
        <v>7746</v>
      </c>
      <c r="N1184">
        <v>1</v>
      </c>
      <c r="O1184">
        <v>0</v>
      </c>
      <c r="P1184">
        <v>12.11</v>
      </c>
    </row>
    <row r="1185" spans="1:16" ht="14.4" customHeight="1" x14ac:dyDescent="0.3">
      <c r="A1185">
        <v>2899</v>
      </c>
      <c r="B1185" t="s">
        <v>83</v>
      </c>
      <c r="C1185" t="s">
        <v>106</v>
      </c>
      <c r="D1185" t="s">
        <v>110</v>
      </c>
      <c r="E1185" t="s">
        <v>100</v>
      </c>
      <c r="F1185" t="s">
        <v>87</v>
      </c>
      <c r="G1185" t="s">
        <v>108</v>
      </c>
      <c r="H1185">
        <v>1497</v>
      </c>
      <c r="I1185">
        <v>113</v>
      </c>
      <c r="J1185">
        <v>23.2</v>
      </c>
      <c r="K1185">
        <v>12.5</v>
      </c>
      <c r="L1185">
        <v>2026</v>
      </c>
      <c r="M1185">
        <v>4222</v>
      </c>
      <c r="N1185">
        <v>1</v>
      </c>
      <c r="O1185">
        <v>0</v>
      </c>
      <c r="P1185">
        <v>12.12</v>
      </c>
    </row>
    <row r="1186" spans="1:16" ht="14.4" customHeight="1" x14ac:dyDescent="0.3">
      <c r="A1186">
        <v>2981</v>
      </c>
      <c r="B1186" t="s">
        <v>83</v>
      </c>
      <c r="C1186" t="s">
        <v>106</v>
      </c>
      <c r="D1186" t="s">
        <v>110</v>
      </c>
      <c r="E1186" t="s">
        <v>100</v>
      </c>
      <c r="F1186" t="s">
        <v>87</v>
      </c>
      <c r="G1186" t="s">
        <v>108</v>
      </c>
      <c r="H1186">
        <v>1497</v>
      </c>
      <c r="I1186">
        <v>113</v>
      </c>
      <c r="J1186">
        <v>23.2</v>
      </c>
      <c r="K1186">
        <v>12.5</v>
      </c>
      <c r="L1186">
        <v>2026</v>
      </c>
      <c r="M1186">
        <v>9685</v>
      </c>
      <c r="N1186">
        <v>1</v>
      </c>
      <c r="O1186">
        <v>0</v>
      </c>
      <c r="P1186">
        <v>12.13</v>
      </c>
    </row>
    <row r="1187" spans="1:16" ht="14.4" customHeight="1" x14ac:dyDescent="0.3">
      <c r="A1187">
        <v>2857</v>
      </c>
      <c r="B1187" t="s">
        <v>83</v>
      </c>
      <c r="C1187" t="s">
        <v>106</v>
      </c>
      <c r="D1187" t="s">
        <v>110</v>
      </c>
      <c r="E1187" t="s">
        <v>100</v>
      </c>
      <c r="F1187" t="s">
        <v>87</v>
      </c>
      <c r="G1187" t="s">
        <v>108</v>
      </c>
      <c r="H1187">
        <v>1497</v>
      </c>
      <c r="I1187">
        <v>113</v>
      </c>
      <c r="J1187">
        <v>23.2</v>
      </c>
      <c r="K1187">
        <v>12.5</v>
      </c>
      <c r="L1187">
        <v>2026</v>
      </c>
      <c r="M1187">
        <v>7530</v>
      </c>
      <c r="N1187">
        <v>1</v>
      </c>
      <c r="O1187">
        <v>0</v>
      </c>
      <c r="P1187">
        <v>12.15</v>
      </c>
    </row>
    <row r="1188" spans="1:16" ht="14.4" customHeight="1" x14ac:dyDescent="0.3">
      <c r="A1188">
        <v>2872</v>
      </c>
      <c r="B1188" t="s">
        <v>83</v>
      </c>
      <c r="C1188" t="s">
        <v>106</v>
      </c>
      <c r="D1188" t="s">
        <v>110</v>
      </c>
      <c r="E1188" t="s">
        <v>100</v>
      </c>
      <c r="F1188" t="s">
        <v>87</v>
      </c>
      <c r="G1188" t="s">
        <v>108</v>
      </c>
      <c r="H1188">
        <v>1497</v>
      </c>
      <c r="I1188">
        <v>113</v>
      </c>
      <c r="J1188">
        <v>23.2</v>
      </c>
      <c r="K1188">
        <v>12.5</v>
      </c>
      <c r="L1188">
        <v>2026</v>
      </c>
      <c r="M1188">
        <v>7682</v>
      </c>
      <c r="N1188">
        <v>1</v>
      </c>
      <c r="O1188">
        <v>0</v>
      </c>
      <c r="P1188">
        <v>12.18</v>
      </c>
    </row>
    <row r="1189" spans="1:16" ht="14.4" customHeight="1" x14ac:dyDescent="0.3">
      <c r="A1189">
        <v>2835</v>
      </c>
      <c r="B1189" t="s">
        <v>83</v>
      </c>
      <c r="C1189" t="s">
        <v>106</v>
      </c>
      <c r="D1189" t="s">
        <v>110</v>
      </c>
      <c r="E1189" t="s">
        <v>100</v>
      </c>
      <c r="F1189" t="s">
        <v>87</v>
      </c>
      <c r="G1189" t="s">
        <v>108</v>
      </c>
      <c r="H1189">
        <v>1497</v>
      </c>
      <c r="I1189">
        <v>113</v>
      </c>
      <c r="J1189">
        <v>23.2</v>
      </c>
      <c r="K1189">
        <v>12.5</v>
      </c>
      <c r="L1189">
        <v>2026</v>
      </c>
      <c r="M1189">
        <v>4586</v>
      </c>
      <c r="N1189">
        <v>1</v>
      </c>
      <c r="O1189">
        <v>0</v>
      </c>
      <c r="P1189">
        <v>12.22</v>
      </c>
    </row>
    <row r="1190" spans="1:16" ht="14.4" customHeight="1" x14ac:dyDescent="0.3">
      <c r="A1190">
        <v>2920</v>
      </c>
      <c r="B1190" t="s">
        <v>83</v>
      </c>
      <c r="C1190" t="s">
        <v>106</v>
      </c>
      <c r="D1190" t="s">
        <v>110</v>
      </c>
      <c r="E1190" t="s">
        <v>100</v>
      </c>
      <c r="F1190" t="s">
        <v>87</v>
      </c>
      <c r="G1190" t="s">
        <v>108</v>
      </c>
      <c r="H1190">
        <v>1497</v>
      </c>
      <c r="I1190">
        <v>113</v>
      </c>
      <c r="J1190">
        <v>23.2</v>
      </c>
      <c r="K1190">
        <v>12.5</v>
      </c>
      <c r="L1190">
        <v>2026</v>
      </c>
      <c r="M1190">
        <v>8903</v>
      </c>
      <c r="N1190">
        <v>1</v>
      </c>
      <c r="O1190">
        <v>0</v>
      </c>
      <c r="P1190">
        <v>12.25</v>
      </c>
    </row>
    <row r="1191" spans="1:16" ht="14.4" customHeight="1" x14ac:dyDescent="0.3">
      <c r="A1191">
        <v>2834</v>
      </c>
      <c r="B1191" t="s">
        <v>83</v>
      </c>
      <c r="C1191" t="s">
        <v>106</v>
      </c>
      <c r="D1191" t="s">
        <v>110</v>
      </c>
      <c r="E1191" t="s">
        <v>100</v>
      </c>
      <c r="F1191" t="s">
        <v>87</v>
      </c>
      <c r="G1191" t="s">
        <v>108</v>
      </c>
      <c r="H1191">
        <v>1497</v>
      </c>
      <c r="I1191">
        <v>113</v>
      </c>
      <c r="J1191">
        <v>23.2</v>
      </c>
      <c r="K1191">
        <v>12.5</v>
      </c>
      <c r="L1191">
        <v>2026</v>
      </c>
      <c r="M1191">
        <v>5203</v>
      </c>
      <c r="N1191">
        <v>2</v>
      </c>
      <c r="O1191">
        <v>0</v>
      </c>
      <c r="P1191">
        <v>12.28</v>
      </c>
    </row>
    <row r="1192" spans="1:16" ht="14.4" customHeight="1" x14ac:dyDescent="0.3">
      <c r="A1192">
        <v>2976</v>
      </c>
      <c r="B1192" t="s">
        <v>83</v>
      </c>
      <c r="C1192" t="s">
        <v>106</v>
      </c>
      <c r="D1192" t="s">
        <v>110</v>
      </c>
      <c r="E1192" t="s">
        <v>100</v>
      </c>
      <c r="F1192" t="s">
        <v>87</v>
      </c>
      <c r="G1192" t="s">
        <v>108</v>
      </c>
      <c r="H1192">
        <v>1497</v>
      </c>
      <c r="I1192">
        <v>113</v>
      </c>
      <c r="J1192">
        <v>23.2</v>
      </c>
      <c r="K1192">
        <v>12.5</v>
      </c>
      <c r="L1192">
        <v>2026</v>
      </c>
      <c r="M1192">
        <v>7398</v>
      </c>
      <c r="N1192">
        <v>1</v>
      </c>
      <c r="O1192">
        <v>0</v>
      </c>
      <c r="P1192">
        <v>12.29</v>
      </c>
    </row>
    <row r="1193" spans="1:16" ht="14.4" customHeight="1" x14ac:dyDescent="0.3">
      <c r="A1193">
        <v>2849</v>
      </c>
      <c r="B1193" t="s">
        <v>83</v>
      </c>
      <c r="C1193" t="s">
        <v>106</v>
      </c>
      <c r="D1193" t="s">
        <v>110</v>
      </c>
      <c r="E1193" t="s">
        <v>100</v>
      </c>
      <c r="F1193" t="s">
        <v>87</v>
      </c>
      <c r="G1193" t="s">
        <v>108</v>
      </c>
      <c r="H1193">
        <v>1497</v>
      </c>
      <c r="I1193">
        <v>113</v>
      </c>
      <c r="J1193">
        <v>23.2</v>
      </c>
      <c r="K1193">
        <v>12.5</v>
      </c>
      <c r="L1193">
        <v>2026</v>
      </c>
      <c r="M1193">
        <v>8883</v>
      </c>
      <c r="N1193">
        <v>1</v>
      </c>
      <c r="O1193">
        <v>0</v>
      </c>
      <c r="P1193">
        <v>12.32</v>
      </c>
    </row>
    <row r="1194" spans="1:16" ht="14.4" customHeight="1" x14ac:dyDescent="0.3">
      <c r="A1194">
        <v>2907</v>
      </c>
      <c r="B1194" t="s">
        <v>83</v>
      </c>
      <c r="C1194" t="s">
        <v>106</v>
      </c>
      <c r="D1194" t="s">
        <v>110</v>
      </c>
      <c r="E1194" t="s">
        <v>100</v>
      </c>
      <c r="F1194" t="s">
        <v>87</v>
      </c>
      <c r="G1194" t="s">
        <v>108</v>
      </c>
      <c r="H1194">
        <v>1497</v>
      </c>
      <c r="I1194">
        <v>113</v>
      </c>
      <c r="J1194">
        <v>23.2</v>
      </c>
      <c r="K1194">
        <v>12.5</v>
      </c>
      <c r="L1194">
        <v>2026</v>
      </c>
      <c r="M1194">
        <v>7915</v>
      </c>
      <c r="N1194">
        <v>1</v>
      </c>
      <c r="O1194">
        <v>0</v>
      </c>
      <c r="P1194">
        <v>12.32</v>
      </c>
    </row>
    <row r="1195" spans="1:16" ht="14.4" customHeight="1" x14ac:dyDescent="0.3">
      <c r="A1195">
        <v>2965</v>
      </c>
      <c r="B1195" t="s">
        <v>83</v>
      </c>
      <c r="C1195" t="s">
        <v>106</v>
      </c>
      <c r="D1195" t="s">
        <v>110</v>
      </c>
      <c r="E1195" t="s">
        <v>100</v>
      </c>
      <c r="F1195" t="s">
        <v>87</v>
      </c>
      <c r="G1195" t="s">
        <v>108</v>
      </c>
      <c r="H1195">
        <v>1497</v>
      </c>
      <c r="I1195">
        <v>113</v>
      </c>
      <c r="J1195">
        <v>23.2</v>
      </c>
      <c r="K1195">
        <v>12.5</v>
      </c>
      <c r="L1195">
        <v>2026</v>
      </c>
      <c r="M1195">
        <v>8011</v>
      </c>
      <c r="N1195">
        <v>1</v>
      </c>
      <c r="O1195">
        <v>0</v>
      </c>
      <c r="P1195">
        <v>12.4</v>
      </c>
    </row>
    <row r="1196" spans="1:16" ht="14.4" customHeight="1" x14ac:dyDescent="0.3">
      <c r="A1196">
        <v>2816</v>
      </c>
      <c r="B1196" t="s">
        <v>83</v>
      </c>
      <c r="C1196" t="s">
        <v>106</v>
      </c>
      <c r="D1196" t="s">
        <v>110</v>
      </c>
      <c r="E1196" t="s">
        <v>100</v>
      </c>
      <c r="F1196" t="s">
        <v>87</v>
      </c>
      <c r="G1196" t="s">
        <v>108</v>
      </c>
      <c r="H1196">
        <v>1497</v>
      </c>
      <c r="I1196">
        <v>113</v>
      </c>
      <c r="J1196">
        <v>23.2</v>
      </c>
      <c r="K1196">
        <v>12.5</v>
      </c>
      <c r="L1196">
        <v>2026</v>
      </c>
      <c r="M1196">
        <v>5624</v>
      </c>
      <c r="N1196">
        <v>1</v>
      </c>
      <c r="O1196">
        <v>0</v>
      </c>
      <c r="P1196">
        <v>12.42</v>
      </c>
    </row>
    <row r="1197" spans="1:16" ht="14.4" customHeight="1" x14ac:dyDescent="0.3">
      <c r="A1197">
        <v>2802</v>
      </c>
      <c r="B1197" t="s">
        <v>83</v>
      </c>
      <c r="C1197" t="s">
        <v>106</v>
      </c>
      <c r="D1197" t="s">
        <v>110</v>
      </c>
      <c r="E1197" t="s">
        <v>100</v>
      </c>
      <c r="F1197" t="s">
        <v>87</v>
      </c>
      <c r="G1197" t="s">
        <v>108</v>
      </c>
      <c r="H1197">
        <v>1497</v>
      </c>
      <c r="I1197">
        <v>113</v>
      </c>
      <c r="J1197">
        <v>23.2</v>
      </c>
      <c r="K1197">
        <v>12.5</v>
      </c>
      <c r="L1197">
        <v>2026</v>
      </c>
      <c r="M1197">
        <v>6249</v>
      </c>
      <c r="N1197">
        <v>1</v>
      </c>
      <c r="O1197">
        <v>0</v>
      </c>
      <c r="P1197">
        <v>12.44</v>
      </c>
    </row>
    <row r="1198" spans="1:16" ht="14.4" customHeight="1" x14ac:dyDescent="0.3">
      <c r="A1198">
        <v>2895</v>
      </c>
      <c r="B1198" t="s">
        <v>83</v>
      </c>
      <c r="C1198" t="s">
        <v>106</v>
      </c>
      <c r="D1198" t="s">
        <v>110</v>
      </c>
      <c r="E1198" t="s">
        <v>100</v>
      </c>
      <c r="F1198" t="s">
        <v>87</v>
      </c>
      <c r="G1198" t="s">
        <v>108</v>
      </c>
      <c r="H1198">
        <v>1497</v>
      </c>
      <c r="I1198">
        <v>113</v>
      </c>
      <c r="J1198">
        <v>23.2</v>
      </c>
      <c r="K1198">
        <v>12.5</v>
      </c>
      <c r="L1198">
        <v>2026</v>
      </c>
      <c r="M1198">
        <v>7027</v>
      </c>
      <c r="N1198">
        <v>1</v>
      </c>
      <c r="O1198">
        <v>0</v>
      </c>
      <c r="P1198">
        <v>12.44</v>
      </c>
    </row>
    <row r="1199" spans="1:16" ht="14.4" customHeight="1" x14ac:dyDescent="0.3">
      <c r="A1199">
        <v>2947</v>
      </c>
      <c r="B1199" t="s">
        <v>83</v>
      </c>
      <c r="C1199" t="s">
        <v>106</v>
      </c>
      <c r="D1199" t="s">
        <v>110</v>
      </c>
      <c r="E1199" t="s">
        <v>100</v>
      </c>
      <c r="F1199" t="s">
        <v>87</v>
      </c>
      <c r="G1199" t="s">
        <v>108</v>
      </c>
      <c r="H1199">
        <v>1497</v>
      </c>
      <c r="I1199">
        <v>113</v>
      </c>
      <c r="J1199">
        <v>23.2</v>
      </c>
      <c r="K1199">
        <v>12.5</v>
      </c>
      <c r="L1199">
        <v>2026</v>
      </c>
      <c r="M1199">
        <v>4007</v>
      </c>
      <c r="N1199">
        <v>1</v>
      </c>
      <c r="O1199">
        <v>0</v>
      </c>
      <c r="P1199">
        <v>12.44</v>
      </c>
    </row>
    <row r="1200" spans="1:16" ht="14.4" customHeight="1" x14ac:dyDescent="0.3">
      <c r="A1200">
        <v>2957</v>
      </c>
      <c r="B1200" t="s">
        <v>83</v>
      </c>
      <c r="C1200" t="s">
        <v>106</v>
      </c>
      <c r="D1200" t="s">
        <v>110</v>
      </c>
      <c r="E1200" t="s">
        <v>100</v>
      </c>
      <c r="F1200" t="s">
        <v>87</v>
      </c>
      <c r="G1200" t="s">
        <v>108</v>
      </c>
      <c r="H1200">
        <v>1497</v>
      </c>
      <c r="I1200">
        <v>113</v>
      </c>
      <c r="J1200">
        <v>23.2</v>
      </c>
      <c r="K1200">
        <v>12.5</v>
      </c>
      <c r="L1200">
        <v>2026</v>
      </c>
      <c r="M1200">
        <v>5784</v>
      </c>
      <c r="N1200">
        <v>1</v>
      </c>
      <c r="O1200">
        <v>0</v>
      </c>
      <c r="P1200">
        <v>12.64</v>
      </c>
    </row>
    <row r="1201" spans="1:16" ht="14.4" customHeight="1" x14ac:dyDescent="0.3">
      <c r="A1201">
        <v>2854</v>
      </c>
      <c r="B1201" t="s">
        <v>83</v>
      </c>
      <c r="C1201" t="s">
        <v>106</v>
      </c>
      <c r="D1201" t="s">
        <v>110</v>
      </c>
      <c r="E1201" t="s">
        <v>100</v>
      </c>
      <c r="F1201" t="s">
        <v>87</v>
      </c>
      <c r="G1201" t="s">
        <v>108</v>
      </c>
      <c r="H1201">
        <v>1497</v>
      </c>
      <c r="I1201">
        <v>113</v>
      </c>
      <c r="J1201">
        <v>23.2</v>
      </c>
      <c r="K1201">
        <v>12.5</v>
      </c>
      <c r="L1201">
        <v>2026</v>
      </c>
      <c r="M1201">
        <v>9665</v>
      </c>
      <c r="N1201">
        <v>1</v>
      </c>
      <c r="O1201">
        <v>0</v>
      </c>
      <c r="P1201">
        <v>12.75</v>
      </c>
    </row>
    <row r="1202" spans="1:16" ht="14.4" customHeight="1" x14ac:dyDescent="0.3">
      <c r="A1202">
        <v>2893</v>
      </c>
      <c r="B1202" t="s">
        <v>83</v>
      </c>
      <c r="C1202" t="s">
        <v>106</v>
      </c>
      <c r="D1202" t="s">
        <v>110</v>
      </c>
      <c r="E1202" t="s">
        <v>100</v>
      </c>
      <c r="F1202" t="s">
        <v>87</v>
      </c>
      <c r="G1202" t="s">
        <v>108</v>
      </c>
      <c r="H1202">
        <v>1497</v>
      </c>
      <c r="I1202">
        <v>113</v>
      </c>
      <c r="J1202">
        <v>23.2</v>
      </c>
      <c r="K1202">
        <v>12.5</v>
      </c>
      <c r="L1202">
        <v>2026</v>
      </c>
      <c r="M1202">
        <v>4477</v>
      </c>
      <c r="N1202">
        <v>1</v>
      </c>
      <c r="O1202">
        <v>0</v>
      </c>
      <c r="P1202">
        <v>12.8</v>
      </c>
    </row>
    <row r="1203" spans="1:16" ht="14.4" customHeight="1" x14ac:dyDescent="0.3">
      <c r="A1203">
        <v>2779</v>
      </c>
      <c r="B1203" t="s">
        <v>83</v>
      </c>
      <c r="C1203" t="s">
        <v>106</v>
      </c>
      <c r="D1203" t="s">
        <v>109</v>
      </c>
      <c r="E1203" t="s">
        <v>86</v>
      </c>
      <c r="F1203" t="s">
        <v>91</v>
      </c>
      <c r="G1203" t="s">
        <v>108</v>
      </c>
      <c r="H1203">
        <v>1199</v>
      </c>
      <c r="I1203">
        <v>118</v>
      </c>
      <c r="J1203">
        <v>17.2</v>
      </c>
      <c r="K1203">
        <v>13.5</v>
      </c>
      <c r="L1203">
        <v>2020</v>
      </c>
      <c r="M1203">
        <v>125525</v>
      </c>
      <c r="N1203">
        <v>1</v>
      </c>
      <c r="O1203">
        <v>1</v>
      </c>
      <c r="P1203">
        <v>3.89</v>
      </c>
    </row>
    <row r="1204" spans="1:16" ht="14.4" customHeight="1" x14ac:dyDescent="0.3">
      <c r="A1204">
        <v>2785</v>
      </c>
      <c r="B1204" t="s">
        <v>83</v>
      </c>
      <c r="C1204" t="s">
        <v>106</v>
      </c>
      <c r="D1204" t="s">
        <v>109</v>
      </c>
      <c r="E1204" t="s">
        <v>86</v>
      </c>
      <c r="F1204" t="s">
        <v>91</v>
      </c>
      <c r="G1204" t="s">
        <v>108</v>
      </c>
      <c r="H1204">
        <v>1199</v>
      </c>
      <c r="I1204">
        <v>118</v>
      </c>
      <c r="J1204">
        <v>17.2</v>
      </c>
      <c r="K1204">
        <v>13.5</v>
      </c>
      <c r="L1204">
        <v>2020</v>
      </c>
      <c r="M1204">
        <v>78010</v>
      </c>
      <c r="N1204">
        <v>3</v>
      </c>
      <c r="O1204">
        <v>1</v>
      </c>
      <c r="P1204">
        <v>3.93</v>
      </c>
    </row>
    <row r="1205" spans="1:16" ht="14.4" customHeight="1" x14ac:dyDescent="0.3">
      <c r="A1205">
        <v>2604</v>
      </c>
      <c r="B1205" t="s">
        <v>83</v>
      </c>
      <c r="C1205" t="s">
        <v>106</v>
      </c>
      <c r="D1205" t="s">
        <v>109</v>
      </c>
      <c r="E1205" t="s">
        <v>86</v>
      </c>
      <c r="F1205" t="s">
        <v>91</v>
      </c>
      <c r="G1205" t="s">
        <v>108</v>
      </c>
      <c r="H1205">
        <v>1199</v>
      </c>
      <c r="I1205">
        <v>118</v>
      </c>
      <c r="J1205">
        <v>17.2</v>
      </c>
      <c r="K1205">
        <v>13.5</v>
      </c>
      <c r="L1205">
        <v>2020</v>
      </c>
      <c r="M1205">
        <v>119747</v>
      </c>
      <c r="N1205">
        <v>2</v>
      </c>
      <c r="O1205">
        <v>0</v>
      </c>
      <c r="P1205">
        <v>4.71</v>
      </c>
    </row>
    <row r="1206" spans="1:16" ht="14.4" customHeight="1" x14ac:dyDescent="0.3">
      <c r="A1206">
        <v>2675</v>
      </c>
      <c r="B1206" t="s">
        <v>83</v>
      </c>
      <c r="C1206" t="s">
        <v>106</v>
      </c>
      <c r="D1206" t="s">
        <v>109</v>
      </c>
      <c r="E1206" t="s">
        <v>86</v>
      </c>
      <c r="F1206" t="s">
        <v>91</v>
      </c>
      <c r="G1206" t="s">
        <v>108</v>
      </c>
      <c r="H1206">
        <v>1199</v>
      </c>
      <c r="I1206">
        <v>118</v>
      </c>
      <c r="J1206">
        <v>17.2</v>
      </c>
      <c r="K1206">
        <v>13.5</v>
      </c>
      <c r="L1206">
        <v>2020</v>
      </c>
      <c r="M1206">
        <v>116029</v>
      </c>
      <c r="N1206">
        <v>1</v>
      </c>
      <c r="O1206">
        <v>0</v>
      </c>
      <c r="P1206">
        <v>4.8</v>
      </c>
    </row>
    <row r="1207" spans="1:16" ht="14.4" customHeight="1" x14ac:dyDescent="0.3">
      <c r="A1207">
        <v>2715</v>
      </c>
      <c r="B1207" t="s">
        <v>83</v>
      </c>
      <c r="C1207" t="s">
        <v>106</v>
      </c>
      <c r="D1207" t="s">
        <v>109</v>
      </c>
      <c r="E1207" t="s">
        <v>86</v>
      </c>
      <c r="F1207" t="s">
        <v>91</v>
      </c>
      <c r="G1207" t="s">
        <v>108</v>
      </c>
      <c r="H1207">
        <v>1199</v>
      </c>
      <c r="I1207">
        <v>118</v>
      </c>
      <c r="J1207">
        <v>17.2</v>
      </c>
      <c r="K1207">
        <v>13.5</v>
      </c>
      <c r="L1207">
        <v>2020</v>
      </c>
      <c r="M1207">
        <v>126313</v>
      </c>
      <c r="N1207">
        <v>1</v>
      </c>
      <c r="O1207">
        <v>0</v>
      </c>
      <c r="P1207">
        <v>4.9800000000000004</v>
      </c>
    </row>
    <row r="1208" spans="1:16" ht="14.4" customHeight="1" x14ac:dyDescent="0.3">
      <c r="A1208">
        <v>2787</v>
      </c>
      <c r="B1208" t="s">
        <v>83</v>
      </c>
      <c r="C1208" t="s">
        <v>106</v>
      </c>
      <c r="D1208" t="s">
        <v>109</v>
      </c>
      <c r="E1208" t="s">
        <v>86</v>
      </c>
      <c r="F1208" t="s">
        <v>91</v>
      </c>
      <c r="G1208" t="s">
        <v>108</v>
      </c>
      <c r="H1208">
        <v>1199</v>
      </c>
      <c r="I1208">
        <v>118</v>
      </c>
      <c r="J1208">
        <v>17.2</v>
      </c>
      <c r="K1208">
        <v>13.5</v>
      </c>
      <c r="L1208">
        <v>2020</v>
      </c>
      <c r="M1208">
        <v>95409</v>
      </c>
      <c r="N1208">
        <v>1</v>
      </c>
      <c r="O1208">
        <v>0</v>
      </c>
      <c r="P1208">
        <v>5.15</v>
      </c>
    </row>
    <row r="1209" spans="1:16" ht="14.4" customHeight="1" x14ac:dyDescent="0.3">
      <c r="A1209">
        <v>2772</v>
      </c>
      <c r="B1209" t="s">
        <v>83</v>
      </c>
      <c r="C1209" t="s">
        <v>106</v>
      </c>
      <c r="D1209" t="s">
        <v>109</v>
      </c>
      <c r="E1209" t="s">
        <v>86</v>
      </c>
      <c r="F1209" t="s">
        <v>91</v>
      </c>
      <c r="G1209" t="s">
        <v>108</v>
      </c>
      <c r="H1209">
        <v>1199</v>
      </c>
      <c r="I1209">
        <v>118</v>
      </c>
      <c r="J1209">
        <v>17.2</v>
      </c>
      <c r="K1209">
        <v>13.5</v>
      </c>
      <c r="L1209">
        <v>2020</v>
      </c>
      <c r="M1209">
        <v>92094</v>
      </c>
      <c r="N1209">
        <v>1</v>
      </c>
      <c r="O1209">
        <v>0</v>
      </c>
      <c r="P1209">
        <v>5.21</v>
      </c>
    </row>
    <row r="1210" spans="1:16" ht="14.4" customHeight="1" x14ac:dyDescent="0.3">
      <c r="A1210">
        <v>2711</v>
      </c>
      <c r="B1210" t="s">
        <v>83</v>
      </c>
      <c r="C1210" t="s">
        <v>106</v>
      </c>
      <c r="D1210" t="s">
        <v>109</v>
      </c>
      <c r="E1210" t="s">
        <v>86</v>
      </c>
      <c r="F1210" t="s">
        <v>91</v>
      </c>
      <c r="G1210" t="s">
        <v>108</v>
      </c>
      <c r="H1210">
        <v>1199</v>
      </c>
      <c r="I1210">
        <v>118</v>
      </c>
      <c r="J1210">
        <v>17.2</v>
      </c>
      <c r="K1210">
        <v>13.5</v>
      </c>
      <c r="L1210">
        <v>2020</v>
      </c>
      <c r="M1210">
        <v>94665</v>
      </c>
      <c r="N1210">
        <v>1</v>
      </c>
      <c r="O1210">
        <v>0</v>
      </c>
      <c r="P1210">
        <v>5.32</v>
      </c>
    </row>
    <row r="1211" spans="1:16" ht="14.4" customHeight="1" x14ac:dyDescent="0.3">
      <c r="A1211">
        <v>2789</v>
      </c>
      <c r="B1211" t="s">
        <v>83</v>
      </c>
      <c r="C1211" t="s">
        <v>106</v>
      </c>
      <c r="D1211" t="s">
        <v>109</v>
      </c>
      <c r="E1211" t="s">
        <v>86</v>
      </c>
      <c r="F1211" t="s">
        <v>91</v>
      </c>
      <c r="G1211" t="s">
        <v>108</v>
      </c>
      <c r="H1211">
        <v>1199</v>
      </c>
      <c r="I1211">
        <v>118</v>
      </c>
      <c r="J1211">
        <v>17.2</v>
      </c>
      <c r="K1211">
        <v>13.5</v>
      </c>
      <c r="L1211">
        <v>2020</v>
      </c>
      <c r="M1211">
        <v>95567</v>
      </c>
      <c r="N1211">
        <v>1</v>
      </c>
      <c r="O1211">
        <v>0</v>
      </c>
      <c r="P1211">
        <v>5.35</v>
      </c>
    </row>
    <row r="1212" spans="1:16" ht="14.4" customHeight="1" x14ac:dyDescent="0.3">
      <c r="A1212">
        <v>2749</v>
      </c>
      <c r="B1212" t="s">
        <v>83</v>
      </c>
      <c r="C1212" t="s">
        <v>106</v>
      </c>
      <c r="D1212" t="s">
        <v>109</v>
      </c>
      <c r="E1212" t="s">
        <v>86</v>
      </c>
      <c r="F1212" t="s">
        <v>91</v>
      </c>
      <c r="G1212" t="s">
        <v>108</v>
      </c>
      <c r="H1212">
        <v>1199</v>
      </c>
      <c r="I1212">
        <v>118</v>
      </c>
      <c r="J1212">
        <v>17.2</v>
      </c>
      <c r="K1212">
        <v>13.5</v>
      </c>
      <c r="L1212">
        <v>2020</v>
      </c>
      <c r="M1212">
        <v>53217</v>
      </c>
      <c r="N1212">
        <v>2</v>
      </c>
      <c r="O1212">
        <v>0</v>
      </c>
      <c r="P1212">
        <v>5.5</v>
      </c>
    </row>
    <row r="1213" spans="1:16" ht="14.4" customHeight="1" x14ac:dyDescent="0.3">
      <c r="A1213">
        <v>2659</v>
      </c>
      <c r="B1213" t="s">
        <v>83</v>
      </c>
      <c r="C1213" t="s">
        <v>106</v>
      </c>
      <c r="D1213" t="s">
        <v>109</v>
      </c>
      <c r="E1213" t="s">
        <v>86</v>
      </c>
      <c r="F1213" t="s">
        <v>91</v>
      </c>
      <c r="G1213" t="s">
        <v>108</v>
      </c>
      <c r="H1213">
        <v>1199</v>
      </c>
      <c r="I1213">
        <v>118</v>
      </c>
      <c r="J1213">
        <v>17.2</v>
      </c>
      <c r="K1213">
        <v>13.5</v>
      </c>
      <c r="L1213">
        <v>2020</v>
      </c>
      <c r="M1213">
        <v>71124</v>
      </c>
      <c r="N1213">
        <v>2</v>
      </c>
      <c r="O1213">
        <v>0</v>
      </c>
      <c r="P1213">
        <v>5.51</v>
      </c>
    </row>
    <row r="1214" spans="1:16" ht="14.4" customHeight="1" x14ac:dyDescent="0.3">
      <c r="A1214">
        <v>2797</v>
      </c>
      <c r="B1214" t="s">
        <v>83</v>
      </c>
      <c r="C1214" t="s">
        <v>106</v>
      </c>
      <c r="D1214" t="s">
        <v>109</v>
      </c>
      <c r="E1214" t="s">
        <v>86</v>
      </c>
      <c r="F1214" t="s">
        <v>91</v>
      </c>
      <c r="G1214" t="s">
        <v>108</v>
      </c>
      <c r="H1214">
        <v>1199</v>
      </c>
      <c r="I1214">
        <v>118</v>
      </c>
      <c r="J1214">
        <v>17.2</v>
      </c>
      <c r="K1214">
        <v>13.5</v>
      </c>
      <c r="L1214">
        <v>2020</v>
      </c>
      <c r="M1214">
        <v>66240</v>
      </c>
      <c r="N1214">
        <v>3</v>
      </c>
      <c r="O1214">
        <v>0</v>
      </c>
      <c r="P1214">
        <v>5.52</v>
      </c>
    </row>
    <row r="1215" spans="1:16" ht="14.4" customHeight="1" x14ac:dyDescent="0.3">
      <c r="A1215">
        <v>2617</v>
      </c>
      <c r="B1215" t="s">
        <v>83</v>
      </c>
      <c r="C1215" t="s">
        <v>106</v>
      </c>
      <c r="D1215" t="s">
        <v>109</v>
      </c>
      <c r="E1215" t="s">
        <v>86</v>
      </c>
      <c r="F1215" t="s">
        <v>91</v>
      </c>
      <c r="G1215" t="s">
        <v>108</v>
      </c>
      <c r="H1215">
        <v>1199</v>
      </c>
      <c r="I1215">
        <v>118</v>
      </c>
      <c r="J1215">
        <v>17.2</v>
      </c>
      <c r="K1215">
        <v>13.5</v>
      </c>
      <c r="L1215">
        <v>2020</v>
      </c>
      <c r="M1215">
        <v>76925</v>
      </c>
      <c r="N1215">
        <v>1</v>
      </c>
      <c r="O1215">
        <v>0</v>
      </c>
      <c r="P1215">
        <v>5.58</v>
      </c>
    </row>
    <row r="1216" spans="1:16" ht="14.4" customHeight="1" x14ac:dyDescent="0.3">
      <c r="A1216">
        <v>2626</v>
      </c>
      <c r="B1216" t="s">
        <v>83</v>
      </c>
      <c r="C1216" t="s">
        <v>106</v>
      </c>
      <c r="D1216" t="s">
        <v>109</v>
      </c>
      <c r="E1216" t="s">
        <v>86</v>
      </c>
      <c r="F1216" t="s">
        <v>91</v>
      </c>
      <c r="G1216" t="s">
        <v>108</v>
      </c>
      <c r="H1216">
        <v>1199</v>
      </c>
      <c r="I1216">
        <v>118</v>
      </c>
      <c r="J1216">
        <v>17.2</v>
      </c>
      <c r="K1216">
        <v>13.5</v>
      </c>
      <c r="L1216">
        <v>2020</v>
      </c>
      <c r="M1216">
        <v>90425</v>
      </c>
      <c r="N1216">
        <v>1</v>
      </c>
      <c r="O1216">
        <v>0</v>
      </c>
      <c r="P1216">
        <v>5.59</v>
      </c>
    </row>
    <row r="1217" spans="1:16" ht="14.4" customHeight="1" x14ac:dyDescent="0.3">
      <c r="A1217">
        <v>2661</v>
      </c>
      <c r="B1217" t="s">
        <v>83</v>
      </c>
      <c r="C1217" t="s">
        <v>106</v>
      </c>
      <c r="D1217" t="s">
        <v>109</v>
      </c>
      <c r="E1217" t="s">
        <v>86</v>
      </c>
      <c r="F1217" t="s">
        <v>91</v>
      </c>
      <c r="G1217" t="s">
        <v>108</v>
      </c>
      <c r="H1217">
        <v>1199</v>
      </c>
      <c r="I1217">
        <v>118</v>
      </c>
      <c r="J1217">
        <v>17.2</v>
      </c>
      <c r="K1217">
        <v>13.5</v>
      </c>
      <c r="L1217">
        <v>2020</v>
      </c>
      <c r="M1217">
        <v>71429</v>
      </c>
      <c r="N1217">
        <v>1</v>
      </c>
      <c r="O1217">
        <v>0</v>
      </c>
      <c r="P1217">
        <v>5.65</v>
      </c>
    </row>
    <row r="1218" spans="1:16" ht="14.4" customHeight="1" x14ac:dyDescent="0.3">
      <c r="A1218">
        <v>2630</v>
      </c>
      <c r="B1218" t="s">
        <v>83</v>
      </c>
      <c r="C1218" t="s">
        <v>106</v>
      </c>
      <c r="D1218" t="s">
        <v>109</v>
      </c>
      <c r="E1218" t="s">
        <v>86</v>
      </c>
      <c r="F1218" t="s">
        <v>91</v>
      </c>
      <c r="G1218" t="s">
        <v>108</v>
      </c>
      <c r="H1218">
        <v>1199</v>
      </c>
      <c r="I1218">
        <v>118</v>
      </c>
      <c r="J1218">
        <v>17.2</v>
      </c>
      <c r="K1218">
        <v>13.5</v>
      </c>
      <c r="L1218">
        <v>2020</v>
      </c>
      <c r="M1218">
        <v>63610</v>
      </c>
      <c r="N1218">
        <v>2</v>
      </c>
      <c r="O1218">
        <v>0</v>
      </c>
      <c r="P1218">
        <v>5.75</v>
      </c>
    </row>
    <row r="1219" spans="1:16" ht="14.4" customHeight="1" x14ac:dyDescent="0.3">
      <c r="A1219">
        <v>2653</v>
      </c>
      <c r="B1219" t="s">
        <v>83</v>
      </c>
      <c r="C1219" t="s">
        <v>106</v>
      </c>
      <c r="D1219" t="s">
        <v>109</v>
      </c>
      <c r="E1219" t="s">
        <v>86</v>
      </c>
      <c r="F1219" t="s">
        <v>91</v>
      </c>
      <c r="G1219" t="s">
        <v>108</v>
      </c>
      <c r="H1219">
        <v>1199</v>
      </c>
      <c r="I1219">
        <v>118</v>
      </c>
      <c r="J1219">
        <v>17.2</v>
      </c>
      <c r="K1219">
        <v>13.5</v>
      </c>
      <c r="L1219">
        <v>2020</v>
      </c>
      <c r="M1219">
        <v>65515</v>
      </c>
      <c r="N1219">
        <v>1</v>
      </c>
      <c r="O1219">
        <v>0</v>
      </c>
      <c r="P1219">
        <v>5.77</v>
      </c>
    </row>
    <row r="1220" spans="1:16" ht="14.4" customHeight="1" x14ac:dyDescent="0.3">
      <c r="A1220">
        <v>2732</v>
      </c>
      <c r="B1220" t="s">
        <v>83</v>
      </c>
      <c r="C1220" t="s">
        <v>106</v>
      </c>
      <c r="D1220" t="s">
        <v>109</v>
      </c>
      <c r="E1220" t="s">
        <v>86</v>
      </c>
      <c r="F1220" t="s">
        <v>91</v>
      </c>
      <c r="G1220" t="s">
        <v>108</v>
      </c>
      <c r="H1220">
        <v>1199</v>
      </c>
      <c r="I1220">
        <v>118</v>
      </c>
      <c r="J1220">
        <v>17.2</v>
      </c>
      <c r="K1220">
        <v>13.5</v>
      </c>
      <c r="L1220">
        <v>2020</v>
      </c>
      <c r="M1220">
        <v>87585</v>
      </c>
      <c r="N1220">
        <v>1</v>
      </c>
      <c r="O1220">
        <v>0</v>
      </c>
      <c r="P1220">
        <v>5.9</v>
      </c>
    </row>
    <row r="1221" spans="1:16" ht="14.4" customHeight="1" x14ac:dyDescent="0.3">
      <c r="A1221">
        <v>2717</v>
      </c>
      <c r="B1221" t="s">
        <v>83</v>
      </c>
      <c r="C1221" t="s">
        <v>106</v>
      </c>
      <c r="D1221" t="s">
        <v>109</v>
      </c>
      <c r="E1221" t="s">
        <v>86</v>
      </c>
      <c r="F1221" t="s">
        <v>91</v>
      </c>
      <c r="G1221" t="s">
        <v>108</v>
      </c>
      <c r="H1221">
        <v>1199</v>
      </c>
      <c r="I1221">
        <v>118</v>
      </c>
      <c r="J1221">
        <v>17.2</v>
      </c>
      <c r="K1221">
        <v>13.5</v>
      </c>
      <c r="L1221">
        <v>2020</v>
      </c>
      <c r="M1221">
        <v>62240</v>
      </c>
      <c r="N1221">
        <v>1</v>
      </c>
      <c r="O1221">
        <v>0</v>
      </c>
      <c r="P1221">
        <v>5.97</v>
      </c>
    </row>
    <row r="1222" spans="1:16" ht="14.4" customHeight="1" x14ac:dyDescent="0.3">
      <c r="A1222">
        <v>2681</v>
      </c>
      <c r="B1222" t="s">
        <v>83</v>
      </c>
      <c r="C1222" t="s">
        <v>106</v>
      </c>
      <c r="D1222" t="s">
        <v>109</v>
      </c>
      <c r="E1222" t="s">
        <v>86</v>
      </c>
      <c r="F1222" t="s">
        <v>91</v>
      </c>
      <c r="G1222" t="s">
        <v>108</v>
      </c>
      <c r="H1222">
        <v>1199</v>
      </c>
      <c r="I1222">
        <v>118</v>
      </c>
      <c r="J1222">
        <v>17.2</v>
      </c>
      <c r="K1222">
        <v>13.5</v>
      </c>
      <c r="L1222">
        <v>2020</v>
      </c>
      <c r="M1222">
        <v>82760</v>
      </c>
      <c r="N1222">
        <v>1</v>
      </c>
      <c r="O1222">
        <v>0</v>
      </c>
      <c r="P1222">
        <v>6.03</v>
      </c>
    </row>
    <row r="1223" spans="1:16" ht="14.4" customHeight="1" x14ac:dyDescent="0.3">
      <c r="A1223">
        <v>2632</v>
      </c>
      <c r="B1223" t="s">
        <v>83</v>
      </c>
      <c r="C1223" t="s">
        <v>106</v>
      </c>
      <c r="D1223" t="s">
        <v>109</v>
      </c>
      <c r="E1223" t="s">
        <v>86</v>
      </c>
      <c r="F1223" t="s">
        <v>91</v>
      </c>
      <c r="G1223" t="s">
        <v>108</v>
      </c>
      <c r="H1223">
        <v>1199</v>
      </c>
      <c r="I1223">
        <v>118</v>
      </c>
      <c r="J1223">
        <v>17.2</v>
      </c>
      <c r="K1223">
        <v>13.5</v>
      </c>
      <c r="L1223">
        <v>2020</v>
      </c>
      <c r="M1223">
        <v>57245</v>
      </c>
      <c r="N1223">
        <v>1</v>
      </c>
      <c r="O1223">
        <v>0</v>
      </c>
      <c r="P1223">
        <v>6.04</v>
      </c>
    </row>
    <row r="1224" spans="1:16" ht="14.4" customHeight="1" x14ac:dyDescent="0.3">
      <c r="A1224">
        <v>2766</v>
      </c>
      <c r="B1224" t="s">
        <v>83</v>
      </c>
      <c r="C1224" t="s">
        <v>106</v>
      </c>
      <c r="D1224" t="s">
        <v>109</v>
      </c>
      <c r="E1224" t="s">
        <v>86</v>
      </c>
      <c r="F1224" t="s">
        <v>91</v>
      </c>
      <c r="G1224" t="s">
        <v>108</v>
      </c>
      <c r="H1224">
        <v>1199</v>
      </c>
      <c r="I1224">
        <v>118</v>
      </c>
      <c r="J1224">
        <v>17.2</v>
      </c>
      <c r="K1224">
        <v>13.5</v>
      </c>
      <c r="L1224">
        <v>2020</v>
      </c>
      <c r="M1224">
        <v>73516</v>
      </c>
      <c r="N1224">
        <v>1</v>
      </c>
      <c r="O1224">
        <v>0</v>
      </c>
      <c r="P1224">
        <v>6.11</v>
      </c>
    </row>
    <row r="1225" spans="1:16" ht="14.4" customHeight="1" x14ac:dyDescent="0.3">
      <c r="A1225">
        <v>2676</v>
      </c>
      <c r="B1225" t="s">
        <v>83</v>
      </c>
      <c r="C1225" t="s">
        <v>106</v>
      </c>
      <c r="D1225" t="s">
        <v>109</v>
      </c>
      <c r="E1225" t="s">
        <v>86</v>
      </c>
      <c r="F1225" t="s">
        <v>91</v>
      </c>
      <c r="G1225" t="s">
        <v>108</v>
      </c>
      <c r="H1225">
        <v>1199</v>
      </c>
      <c r="I1225">
        <v>118</v>
      </c>
      <c r="J1225">
        <v>17.2</v>
      </c>
      <c r="K1225">
        <v>13.5</v>
      </c>
      <c r="L1225">
        <v>2020</v>
      </c>
      <c r="M1225">
        <v>53571</v>
      </c>
      <c r="N1225">
        <v>1</v>
      </c>
      <c r="O1225">
        <v>0</v>
      </c>
      <c r="P1225">
        <v>6.23</v>
      </c>
    </row>
    <row r="1226" spans="1:16" ht="14.4" customHeight="1" x14ac:dyDescent="0.3">
      <c r="A1226">
        <v>2760</v>
      </c>
      <c r="B1226" t="s">
        <v>83</v>
      </c>
      <c r="C1226" t="s">
        <v>106</v>
      </c>
      <c r="D1226" t="s">
        <v>109</v>
      </c>
      <c r="E1226" t="s">
        <v>86</v>
      </c>
      <c r="F1226" t="s">
        <v>91</v>
      </c>
      <c r="G1226" t="s">
        <v>108</v>
      </c>
      <c r="H1226">
        <v>1199</v>
      </c>
      <c r="I1226">
        <v>118</v>
      </c>
      <c r="J1226">
        <v>17.2</v>
      </c>
      <c r="K1226">
        <v>13.5</v>
      </c>
      <c r="L1226">
        <v>2020</v>
      </c>
      <c r="M1226">
        <v>52160</v>
      </c>
      <c r="N1226">
        <v>1</v>
      </c>
      <c r="O1226">
        <v>0</v>
      </c>
      <c r="P1226">
        <v>6.39</v>
      </c>
    </row>
    <row r="1227" spans="1:16" ht="14.4" customHeight="1" x14ac:dyDescent="0.3">
      <c r="A1227">
        <v>2500</v>
      </c>
      <c r="B1227" t="s">
        <v>83</v>
      </c>
      <c r="C1227" t="s">
        <v>106</v>
      </c>
      <c r="D1227" t="s">
        <v>107</v>
      </c>
      <c r="E1227" t="s">
        <v>86</v>
      </c>
      <c r="F1227" t="s">
        <v>87</v>
      </c>
      <c r="G1227" t="s">
        <v>108</v>
      </c>
      <c r="H1227">
        <v>1199</v>
      </c>
      <c r="I1227">
        <v>118</v>
      </c>
      <c r="J1227">
        <v>17.399999999999999</v>
      </c>
      <c r="K1227">
        <v>9.5</v>
      </c>
      <c r="L1227">
        <v>2020</v>
      </c>
      <c r="M1227">
        <v>128904</v>
      </c>
      <c r="N1227">
        <v>1</v>
      </c>
      <c r="O1227">
        <v>1</v>
      </c>
      <c r="P1227">
        <v>2.5099999999999998</v>
      </c>
    </row>
    <row r="1228" spans="1:16" ht="14.4" customHeight="1" x14ac:dyDescent="0.3">
      <c r="A1228">
        <v>2492</v>
      </c>
      <c r="B1228" t="s">
        <v>83</v>
      </c>
      <c r="C1228" t="s">
        <v>106</v>
      </c>
      <c r="D1228" t="s">
        <v>107</v>
      </c>
      <c r="E1228" t="s">
        <v>86</v>
      </c>
      <c r="F1228" t="s">
        <v>87</v>
      </c>
      <c r="G1228" t="s">
        <v>108</v>
      </c>
      <c r="H1228">
        <v>1199</v>
      </c>
      <c r="I1228">
        <v>118</v>
      </c>
      <c r="J1228">
        <v>17.399999999999999</v>
      </c>
      <c r="K1228">
        <v>9.5</v>
      </c>
      <c r="L1228">
        <v>2020</v>
      </c>
      <c r="M1228">
        <v>118284</v>
      </c>
      <c r="N1228">
        <v>2</v>
      </c>
      <c r="O1228">
        <v>1</v>
      </c>
      <c r="P1228">
        <v>2.61</v>
      </c>
    </row>
    <row r="1229" spans="1:16" ht="14.4" customHeight="1" x14ac:dyDescent="0.3">
      <c r="A1229">
        <v>2462</v>
      </c>
      <c r="B1229" t="s">
        <v>83</v>
      </c>
      <c r="C1229" t="s">
        <v>106</v>
      </c>
      <c r="D1229" t="s">
        <v>107</v>
      </c>
      <c r="E1229" t="s">
        <v>86</v>
      </c>
      <c r="F1229" t="s">
        <v>87</v>
      </c>
      <c r="G1229" t="s">
        <v>108</v>
      </c>
      <c r="H1229">
        <v>1199</v>
      </c>
      <c r="I1229">
        <v>118</v>
      </c>
      <c r="J1229">
        <v>17.399999999999999</v>
      </c>
      <c r="K1229">
        <v>9.5</v>
      </c>
      <c r="L1229">
        <v>2020</v>
      </c>
      <c r="M1229">
        <v>80846</v>
      </c>
      <c r="N1229">
        <v>1</v>
      </c>
      <c r="O1229">
        <v>1</v>
      </c>
      <c r="P1229">
        <v>2.91</v>
      </c>
    </row>
    <row r="1230" spans="1:16" ht="14.4" customHeight="1" x14ac:dyDescent="0.3">
      <c r="A1230">
        <v>2441</v>
      </c>
      <c r="B1230" t="s">
        <v>83</v>
      </c>
      <c r="C1230" t="s">
        <v>106</v>
      </c>
      <c r="D1230" t="s">
        <v>107</v>
      </c>
      <c r="E1230" t="s">
        <v>86</v>
      </c>
      <c r="F1230" t="s">
        <v>87</v>
      </c>
      <c r="G1230" t="s">
        <v>108</v>
      </c>
      <c r="H1230">
        <v>1199</v>
      </c>
      <c r="I1230">
        <v>118</v>
      </c>
      <c r="J1230">
        <v>17.399999999999999</v>
      </c>
      <c r="K1230">
        <v>9.5</v>
      </c>
      <c r="L1230">
        <v>2020</v>
      </c>
      <c r="M1230">
        <v>125361</v>
      </c>
      <c r="N1230">
        <v>1</v>
      </c>
      <c r="O1230">
        <v>0</v>
      </c>
      <c r="P1230">
        <v>3.43</v>
      </c>
    </row>
    <row r="1231" spans="1:16" ht="14.4" customHeight="1" x14ac:dyDescent="0.3">
      <c r="A1231">
        <v>2550</v>
      </c>
      <c r="B1231" t="s">
        <v>83</v>
      </c>
      <c r="C1231" t="s">
        <v>106</v>
      </c>
      <c r="D1231" t="s">
        <v>107</v>
      </c>
      <c r="E1231" t="s">
        <v>86</v>
      </c>
      <c r="F1231" t="s">
        <v>87</v>
      </c>
      <c r="G1231" t="s">
        <v>108</v>
      </c>
      <c r="H1231">
        <v>1199</v>
      </c>
      <c r="I1231">
        <v>118</v>
      </c>
      <c r="J1231">
        <v>17.399999999999999</v>
      </c>
      <c r="K1231">
        <v>9.5</v>
      </c>
      <c r="L1231">
        <v>2020</v>
      </c>
      <c r="M1231">
        <v>108310</v>
      </c>
      <c r="N1231">
        <v>2</v>
      </c>
      <c r="O1231">
        <v>0</v>
      </c>
      <c r="P1231">
        <v>3.46</v>
      </c>
    </row>
    <row r="1232" spans="1:16" ht="14.4" customHeight="1" x14ac:dyDescent="0.3">
      <c r="A1232">
        <v>2452</v>
      </c>
      <c r="B1232" t="s">
        <v>83</v>
      </c>
      <c r="C1232" t="s">
        <v>106</v>
      </c>
      <c r="D1232" t="s">
        <v>107</v>
      </c>
      <c r="E1232" t="s">
        <v>86</v>
      </c>
      <c r="F1232" t="s">
        <v>87</v>
      </c>
      <c r="G1232" t="s">
        <v>108</v>
      </c>
      <c r="H1232">
        <v>1199</v>
      </c>
      <c r="I1232">
        <v>118</v>
      </c>
      <c r="J1232">
        <v>17.399999999999999</v>
      </c>
      <c r="K1232">
        <v>9.5</v>
      </c>
      <c r="L1232">
        <v>2020</v>
      </c>
      <c r="M1232">
        <v>69524</v>
      </c>
      <c r="N1232">
        <v>2</v>
      </c>
      <c r="O1232">
        <v>0</v>
      </c>
      <c r="P1232">
        <v>3.47</v>
      </c>
    </row>
    <row r="1233" spans="1:16" ht="14.4" customHeight="1" x14ac:dyDescent="0.3">
      <c r="A1233">
        <v>2402</v>
      </c>
      <c r="B1233" t="s">
        <v>83</v>
      </c>
      <c r="C1233" t="s">
        <v>106</v>
      </c>
      <c r="D1233" t="s">
        <v>107</v>
      </c>
      <c r="E1233" t="s">
        <v>86</v>
      </c>
      <c r="F1233" t="s">
        <v>87</v>
      </c>
      <c r="G1233" t="s">
        <v>108</v>
      </c>
      <c r="H1233">
        <v>1199</v>
      </c>
      <c r="I1233">
        <v>118</v>
      </c>
      <c r="J1233">
        <v>17.399999999999999</v>
      </c>
      <c r="K1233">
        <v>9.5</v>
      </c>
      <c r="L1233">
        <v>2020</v>
      </c>
      <c r="M1233">
        <v>84132</v>
      </c>
      <c r="N1233">
        <v>1</v>
      </c>
      <c r="O1233">
        <v>1</v>
      </c>
      <c r="P1233">
        <v>3.5</v>
      </c>
    </row>
    <row r="1234" spans="1:16" ht="14.4" customHeight="1" x14ac:dyDescent="0.3">
      <c r="A1234">
        <v>2522</v>
      </c>
      <c r="B1234" t="s">
        <v>83</v>
      </c>
      <c r="C1234" t="s">
        <v>106</v>
      </c>
      <c r="D1234" t="s">
        <v>107</v>
      </c>
      <c r="E1234" t="s">
        <v>86</v>
      </c>
      <c r="F1234" t="s">
        <v>87</v>
      </c>
      <c r="G1234" t="s">
        <v>108</v>
      </c>
      <c r="H1234">
        <v>1199</v>
      </c>
      <c r="I1234">
        <v>118</v>
      </c>
      <c r="J1234">
        <v>17.399999999999999</v>
      </c>
      <c r="K1234">
        <v>9.5</v>
      </c>
      <c r="L1234">
        <v>2020</v>
      </c>
      <c r="M1234">
        <v>76082</v>
      </c>
      <c r="N1234">
        <v>2</v>
      </c>
      <c r="O1234">
        <v>0</v>
      </c>
      <c r="P1234">
        <v>3.5</v>
      </c>
    </row>
    <row r="1235" spans="1:16" ht="14.4" customHeight="1" x14ac:dyDescent="0.3">
      <c r="A1235">
        <v>2501</v>
      </c>
      <c r="B1235" t="s">
        <v>83</v>
      </c>
      <c r="C1235" t="s">
        <v>106</v>
      </c>
      <c r="D1235" t="s">
        <v>107</v>
      </c>
      <c r="E1235" t="s">
        <v>86</v>
      </c>
      <c r="F1235" t="s">
        <v>87</v>
      </c>
      <c r="G1235" t="s">
        <v>108</v>
      </c>
      <c r="H1235">
        <v>1199</v>
      </c>
      <c r="I1235">
        <v>118</v>
      </c>
      <c r="J1235">
        <v>17.399999999999999</v>
      </c>
      <c r="K1235">
        <v>9.5</v>
      </c>
      <c r="L1235">
        <v>2020</v>
      </c>
      <c r="M1235">
        <v>109551</v>
      </c>
      <c r="N1235">
        <v>2</v>
      </c>
      <c r="O1235">
        <v>0</v>
      </c>
      <c r="P1235">
        <v>3.52</v>
      </c>
    </row>
    <row r="1236" spans="1:16" ht="14.4" customHeight="1" x14ac:dyDescent="0.3">
      <c r="A1236">
        <v>2516</v>
      </c>
      <c r="B1236" t="s">
        <v>83</v>
      </c>
      <c r="C1236" t="s">
        <v>106</v>
      </c>
      <c r="D1236" t="s">
        <v>107</v>
      </c>
      <c r="E1236" t="s">
        <v>86</v>
      </c>
      <c r="F1236" t="s">
        <v>87</v>
      </c>
      <c r="G1236" t="s">
        <v>108</v>
      </c>
      <c r="H1236">
        <v>1199</v>
      </c>
      <c r="I1236">
        <v>118</v>
      </c>
      <c r="J1236">
        <v>17.399999999999999</v>
      </c>
      <c r="K1236">
        <v>9.5</v>
      </c>
      <c r="L1236">
        <v>2020</v>
      </c>
      <c r="M1236">
        <v>97477</v>
      </c>
      <c r="N1236">
        <v>2</v>
      </c>
      <c r="O1236">
        <v>0</v>
      </c>
      <c r="P1236">
        <v>3.53</v>
      </c>
    </row>
    <row r="1237" spans="1:16" ht="14.4" customHeight="1" x14ac:dyDescent="0.3">
      <c r="A1237">
        <v>2413</v>
      </c>
      <c r="B1237" t="s">
        <v>83</v>
      </c>
      <c r="C1237" t="s">
        <v>106</v>
      </c>
      <c r="D1237" t="s">
        <v>107</v>
      </c>
      <c r="E1237" t="s">
        <v>86</v>
      </c>
      <c r="F1237" t="s">
        <v>87</v>
      </c>
      <c r="G1237" t="s">
        <v>108</v>
      </c>
      <c r="H1237">
        <v>1199</v>
      </c>
      <c r="I1237">
        <v>118</v>
      </c>
      <c r="J1237">
        <v>17.399999999999999</v>
      </c>
      <c r="K1237">
        <v>9.5</v>
      </c>
      <c r="L1237">
        <v>2020</v>
      </c>
      <c r="M1237">
        <v>79799</v>
      </c>
      <c r="N1237">
        <v>2</v>
      </c>
      <c r="O1237">
        <v>0</v>
      </c>
      <c r="P1237">
        <v>3.55</v>
      </c>
    </row>
    <row r="1238" spans="1:16" ht="14.4" customHeight="1" x14ac:dyDescent="0.3">
      <c r="A1238">
        <v>2496</v>
      </c>
      <c r="B1238" t="s">
        <v>83</v>
      </c>
      <c r="C1238" t="s">
        <v>106</v>
      </c>
      <c r="D1238" t="s">
        <v>107</v>
      </c>
      <c r="E1238" t="s">
        <v>86</v>
      </c>
      <c r="F1238" t="s">
        <v>87</v>
      </c>
      <c r="G1238" t="s">
        <v>108</v>
      </c>
      <c r="H1238">
        <v>1199</v>
      </c>
      <c r="I1238">
        <v>118</v>
      </c>
      <c r="J1238">
        <v>17.399999999999999</v>
      </c>
      <c r="K1238">
        <v>9.5</v>
      </c>
      <c r="L1238">
        <v>2020</v>
      </c>
      <c r="M1238">
        <v>95191</v>
      </c>
      <c r="N1238">
        <v>2</v>
      </c>
      <c r="O1238">
        <v>0</v>
      </c>
      <c r="P1238">
        <v>3.61</v>
      </c>
    </row>
    <row r="1239" spans="1:16" ht="14.4" customHeight="1" x14ac:dyDescent="0.3">
      <c r="A1239">
        <v>2528</v>
      </c>
      <c r="B1239" t="s">
        <v>83</v>
      </c>
      <c r="C1239" t="s">
        <v>106</v>
      </c>
      <c r="D1239" t="s">
        <v>107</v>
      </c>
      <c r="E1239" t="s">
        <v>86</v>
      </c>
      <c r="F1239" t="s">
        <v>87</v>
      </c>
      <c r="G1239" t="s">
        <v>108</v>
      </c>
      <c r="H1239">
        <v>1199</v>
      </c>
      <c r="I1239">
        <v>118</v>
      </c>
      <c r="J1239">
        <v>17.399999999999999</v>
      </c>
      <c r="K1239">
        <v>9.5</v>
      </c>
      <c r="L1239">
        <v>2020</v>
      </c>
      <c r="M1239">
        <v>118426</v>
      </c>
      <c r="N1239">
        <v>1</v>
      </c>
      <c r="O1239">
        <v>0</v>
      </c>
      <c r="P1239">
        <v>3.65</v>
      </c>
    </row>
    <row r="1240" spans="1:16" ht="14.4" customHeight="1" x14ac:dyDescent="0.3">
      <c r="A1240">
        <v>2473</v>
      </c>
      <c r="B1240" t="s">
        <v>83</v>
      </c>
      <c r="C1240" t="s">
        <v>106</v>
      </c>
      <c r="D1240" t="s">
        <v>107</v>
      </c>
      <c r="E1240" t="s">
        <v>86</v>
      </c>
      <c r="F1240" t="s">
        <v>87</v>
      </c>
      <c r="G1240" t="s">
        <v>108</v>
      </c>
      <c r="H1240">
        <v>1199</v>
      </c>
      <c r="I1240">
        <v>118</v>
      </c>
      <c r="J1240">
        <v>17.399999999999999</v>
      </c>
      <c r="K1240">
        <v>9.5</v>
      </c>
      <c r="L1240">
        <v>2020</v>
      </c>
      <c r="M1240">
        <v>77665</v>
      </c>
      <c r="N1240">
        <v>1</v>
      </c>
      <c r="O1240">
        <v>0</v>
      </c>
      <c r="P1240">
        <v>3.67</v>
      </c>
    </row>
    <row r="1241" spans="1:16" ht="14.4" customHeight="1" x14ac:dyDescent="0.3">
      <c r="A1241">
        <v>2535</v>
      </c>
      <c r="B1241" t="s">
        <v>83</v>
      </c>
      <c r="C1241" t="s">
        <v>106</v>
      </c>
      <c r="D1241" t="s">
        <v>107</v>
      </c>
      <c r="E1241" t="s">
        <v>86</v>
      </c>
      <c r="F1241" t="s">
        <v>87</v>
      </c>
      <c r="G1241" t="s">
        <v>108</v>
      </c>
      <c r="H1241">
        <v>1199</v>
      </c>
      <c r="I1241">
        <v>118</v>
      </c>
      <c r="J1241">
        <v>17.399999999999999</v>
      </c>
      <c r="K1241">
        <v>9.5</v>
      </c>
      <c r="L1241">
        <v>2020</v>
      </c>
      <c r="M1241">
        <v>105040</v>
      </c>
      <c r="N1241">
        <v>1</v>
      </c>
      <c r="O1241">
        <v>0</v>
      </c>
      <c r="P1241">
        <v>3.73</v>
      </c>
    </row>
    <row r="1242" spans="1:16" ht="14.4" customHeight="1" x14ac:dyDescent="0.3">
      <c r="A1242">
        <v>2561</v>
      </c>
      <c r="B1242" t="s">
        <v>83</v>
      </c>
      <c r="C1242" t="s">
        <v>106</v>
      </c>
      <c r="D1242" t="s">
        <v>107</v>
      </c>
      <c r="E1242" t="s">
        <v>86</v>
      </c>
      <c r="F1242" t="s">
        <v>87</v>
      </c>
      <c r="G1242" t="s">
        <v>108</v>
      </c>
      <c r="H1242">
        <v>1199</v>
      </c>
      <c r="I1242">
        <v>118</v>
      </c>
      <c r="J1242">
        <v>17.399999999999999</v>
      </c>
      <c r="K1242">
        <v>9.5</v>
      </c>
      <c r="L1242">
        <v>2020</v>
      </c>
      <c r="M1242">
        <v>124746</v>
      </c>
      <c r="N1242">
        <v>1</v>
      </c>
      <c r="O1242">
        <v>0</v>
      </c>
      <c r="P1242">
        <v>3.74</v>
      </c>
    </row>
    <row r="1243" spans="1:16" ht="14.4" customHeight="1" x14ac:dyDescent="0.3">
      <c r="A1243">
        <v>2588</v>
      </c>
      <c r="B1243" t="s">
        <v>83</v>
      </c>
      <c r="C1243" t="s">
        <v>106</v>
      </c>
      <c r="D1243" t="s">
        <v>107</v>
      </c>
      <c r="E1243" t="s">
        <v>86</v>
      </c>
      <c r="F1243" t="s">
        <v>87</v>
      </c>
      <c r="G1243" t="s">
        <v>108</v>
      </c>
      <c r="H1243">
        <v>1199</v>
      </c>
      <c r="I1243">
        <v>118</v>
      </c>
      <c r="J1243">
        <v>17.399999999999999</v>
      </c>
      <c r="K1243">
        <v>9.5</v>
      </c>
      <c r="L1243">
        <v>2020</v>
      </c>
      <c r="M1243">
        <v>92396</v>
      </c>
      <c r="N1243">
        <v>1</v>
      </c>
      <c r="O1243">
        <v>0</v>
      </c>
      <c r="P1243">
        <v>3.76</v>
      </c>
    </row>
    <row r="1244" spans="1:16" ht="14.4" customHeight="1" x14ac:dyDescent="0.3">
      <c r="A1244">
        <v>2495</v>
      </c>
      <c r="B1244" t="s">
        <v>83</v>
      </c>
      <c r="C1244" t="s">
        <v>106</v>
      </c>
      <c r="D1244" t="s">
        <v>107</v>
      </c>
      <c r="E1244" t="s">
        <v>86</v>
      </c>
      <c r="F1244" t="s">
        <v>87</v>
      </c>
      <c r="G1244" t="s">
        <v>108</v>
      </c>
      <c r="H1244">
        <v>1199</v>
      </c>
      <c r="I1244">
        <v>118</v>
      </c>
      <c r="J1244">
        <v>17.399999999999999</v>
      </c>
      <c r="K1244">
        <v>9.5</v>
      </c>
      <c r="L1244">
        <v>2020</v>
      </c>
      <c r="M1244">
        <v>124087</v>
      </c>
      <c r="N1244">
        <v>1</v>
      </c>
      <c r="O1244">
        <v>0</v>
      </c>
      <c r="P1244">
        <v>3.77</v>
      </c>
    </row>
    <row r="1245" spans="1:16" ht="14.4" customHeight="1" x14ac:dyDescent="0.3">
      <c r="A1245">
        <v>2510</v>
      </c>
      <c r="B1245" t="s">
        <v>83</v>
      </c>
      <c r="C1245" t="s">
        <v>106</v>
      </c>
      <c r="D1245" t="s">
        <v>107</v>
      </c>
      <c r="E1245" t="s">
        <v>86</v>
      </c>
      <c r="F1245" t="s">
        <v>87</v>
      </c>
      <c r="G1245" t="s">
        <v>108</v>
      </c>
      <c r="H1245">
        <v>1199</v>
      </c>
      <c r="I1245">
        <v>118</v>
      </c>
      <c r="J1245">
        <v>17.399999999999999</v>
      </c>
      <c r="K1245">
        <v>9.5</v>
      </c>
      <c r="L1245">
        <v>2020</v>
      </c>
      <c r="M1245">
        <v>85902</v>
      </c>
      <c r="N1245">
        <v>1</v>
      </c>
      <c r="O1245">
        <v>0</v>
      </c>
      <c r="P1245">
        <v>3.81</v>
      </c>
    </row>
    <row r="1246" spans="1:16" ht="14.4" customHeight="1" x14ac:dyDescent="0.3">
      <c r="A1246">
        <v>2551</v>
      </c>
      <c r="B1246" t="s">
        <v>83</v>
      </c>
      <c r="C1246" t="s">
        <v>106</v>
      </c>
      <c r="D1246" t="s">
        <v>107</v>
      </c>
      <c r="E1246" t="s">
        <v>86</v>
      </c>
      <c r="F1246" t="s">
        <v>87</v>
      </c>
      <c r="G1246" t="s">
        <v>108</v>
      </c>
      <c r="H1246">
        <v>1199</v>
      </c>
      <c r="I1246">
        <v>118</v>
      </c>
      <c r="J1246">
        <v>17.399999999999999</v>
      </c>
      <c r="K1246">
        <v>9.5</v>
      </c>
      <c r="L1246">
        <v>2020</v>
      </c>
      <c r="M1246">
        <v>77932</v>
      </c>
      <c r="N1246">
        <v>2</v>
      </c>
      <c r="O1246">
        <v>0</v>
      </c>
      <c r="P1246">
        <v>3.88</v>
      </c>
    </row>
    <row r="1247" spans="1:16" ht="14.4" customHeight="1" x14ac:dyDescent="0.3">
      <c r="A1247">
        <v>2509</v>
      </c>
      <c r="B1247" t="s">
        <v>83</v>
      </c>
      <c r="C1247" t="s">
        <v>106</v>
      </c>
      <c r="D1247" t="s">
        <v>107</v>
      </c>
      <c r="E1247" t="s">
        <v>86</v>
      </c>
      <c r="F1247" t="s">
        <v>87</v>
      </c>
      <c r="G1247" t="s">
        <v>108</v>
      </c>
      <c r="H1247">
        <v>1199</v>
      </c>
      <c r="I1247">
        <v>118</v>
      </c>
      <c r="J1247">
        <v>17.399999999999999</v>
      </c>
      <c r="K1247">
        <v>9.5</v>
      </c>
      <c r="L1247">
        <v>2020</v>
      </c>
      <c r="M1247">
        <v>62128</v>
      </c>
      <c r="N1247">
        <v>1</v>
      </c>
      <c r="O1247">
        <v>0</v>
      </c>
      <c r="P1247">
        <v>3.94</v>
      </c>
    </row>
    <row r="1248" spans="1:16" ht="14.4" customHeight="1" x14ac:dyDescent="0.3">
      <c r="A1248">
        <v>2523</v>
      </c>
      <c r="B1248" t="s">
        <v>83</v>
      </c>
      <c r="C1248" t="s">
        <v>106</v>
      </c>
      <c r="D1248" t="s">
        <v>107</v>
      </c>
      <c r="E1248" t="s">
        <v>86</v>
      </c>
      <c r="F1248" t="s">
        <v>87</v>
      </c>
      <c r="G1248" t="s">
        <v>108</v>
      </c>
      <c r="H1248">
        <v>1199</v>
      </c>
      <c r="I1248">
        <v>118</v>
      </c>
      <c r="J1248">
        <v>17.399999999999999</v>
      </c>
      <c r="K1248">
        <v>9.5</v>
      </c>
      <c r="L1248">
        <v>2020</v>
      </c>
      <c r="M1248">
        <v>69852</v>
      </c>
      <c r="N1248">
        <v>1</v>
      </c>
      <c r="O1248">
        <v>0</v>
      </c>
      <c r="P1248">
        <v>3.94</v>
      </c>
    </row>
    <row r="1249" spans="1:16" ht="14.4" customHeight="1" x14ac:dyDescent="0.3">
      <c r="A1249">
        <v>2549</v>
      </c>
      <c r="B1249" t="s">
        <v>83</v>
      </c>
      <c r="C1249" t="s">
        <v>106</v>
      </c>
      <c r="D1249" t="s">
        <v>107</v>
      </c>
      <c r="E1249" t="s">
        <v>86</v>
      </c>
      <c r="F1249" t="s">
        <v>87</v>
      </c>
      <c r="G1249" t="s">
        <v>108</v>
      </c>
      <c r="H1249">
        <v>1199</v>
      </c>
      <c r="I1249">
        <v>118</v>
      </c>
      <c r="J1249">
        <v>17.399999999999999</v>
      </c>
      <c r="K1249">
        <v>9.5</v>
      </c>
      <c r="L1249">
        <v>2020</v>
      </c>
      <c r="M1249">
        <v>64253</v>
      </c>
      <c r="N1249">
        <v>1</v>
      </c>
      <c r="O1249">
        <v>0</v>
      </c>
      <c r="P1249">
        <v>3.98</v>
      </c>
    </row>
    <row r="1250" spans="1:16" ht="14.4" customHeight="1" x14ac:dyDescent="0.3">
      <c r="A1250">
        <v>2577</v>
      </c>
      <c r="B1250" t="s">
        <v>83</v>
      </c>
      <c r="C1250" t="s">
        <v>106</v>
      </c>
      <c r="D1250" t="s">
        <v>107</v>
      </c>
      <c r="E1250" t="s">
        <v>86</v>
      </c>
      <c r="F1250" t="s">
        <v>87</v>
      </c>
      <c r="G1250" t="s">
        <v>108</v>
      </c>
      <c r="H1250">
        <v>1199</v>
      </c>
      <c r="I1250">
        <v>118</v>
      </c>
      <c r="J1250">
        <v>17.399999999999999</v>
      </c>
      <c r="K1250">
        <v>9.5</v>
      </c>
      <c r="L1250">
        <v>2020</v>
      </c>
      <c r="M1250">
        <v>77316</v>
      </c>
      <c r="N1250">
        <v>1</v>
      </c>
      <c r="O1250">
        <v>0</v>
      </c>
      <c r="P1250">
        <v>4.08</v>
      </c>
    </row>
    <row r="1251" spans="1:16" ht="14.4" customHeight="1" x14ac:dyDescent="0.3">
      <c r="A1251">
        <v>2421</v>
      </c>
      <c r="B1251" t="s">
        <v>83</v>
      </c>
      <c r="C1251" t="s">
        <v>106</v>
      </c>
      <c r="D1251" t="s">
        <v>107</v>
      </c>
      <c r="E1251" t="s">
        <v>86</v>
      </c>
      <c r="F1251" t="s">
        <v>87</v>
      </c>
      <c r="G1251" t="s">
        <v>108</v>
      </c>
      <c r="H1251">
        <v>1199</v>
      </c>
      <c r="I1251">
        <v>118</v>
      </c>
      <c r="J1251">
        <v>17.399999999999999</v>
      </c>
      <c r="K1251">
        <v>9.5</v>
      </c>
      <c r="L1251">
        <v>2020</v>
      </c>
      <c r="M1251">
        <v>100792</v>
      </c>
      <c r="N1251">
        <v>1</v>
      </c>
      <c r="O1251">
        <v>0</v>
      </c>
      <c r="P1251">
        <v>4.09</v>
      </c>
    </row>
    <row r="1252" spans="1:16" ht="14.4" customHeight="1" x14ac:dyDescent="0.3">
      <c r="A1252">
        <v>2545</v>
      </c>
      <c r="B1252" t="s">
        <v>83</v>
      </c>
      <c r="C1252" t="s">
        <v>106</v>
      </c>
      <c r="D1252" t="s">
        <v>107</v>
      </c>
      <c r="E1252" t="s">
        <v>86</v>
      </c>
      <c r="F1252" t="s">
        <v>87</v>
      </c>
      <c r="G1252" t="s">
        <v>108</v>
      </c>
      <c r="H1252">
        <v>1199</v>
      </c>
      <c r="I1252">
        <v>118</v>
      </c>
      <c r="J1252">
        <v>17.399999999999999</v>
      </c>
      <c r="K1252">
        <v>9.5</v>
      </c>
      <c r="L1252">
        <v>2020</v>
      </c>
      <c r="M1252">
        <v>87517</v>
      </c>
      <c r="N1252">
        <v>1</v>
      </c>
      <c r="O1252">
        <v>0</v>
      </c>
      <c r="P1252">
        <v>4.1500000000000004</v>
      </c>
    </row>
    <row r="1253" spans="1:16" ht="14.4" customHeight="1" x14ac:dyDescent="0.3">
      <c r="A1253">
        <v>2412</v>
      </c>
      <c r="B1253" t="s">
        <v>83</v>
      </c>
      <c r="C1253" t="s">
        <v>106</v>
      </c>
      <c r="D1253" t="s">
        <v>107</v>
      </c>
      <c r="E1253" t="s">
        <v>86</v>
      </c>
      <c r="F1253" t="s">
        <v>87</v>
      </c>
      <c r="G1253" t="s">
        <v>108</v>
      </c>
      <c r="H1253">
        <v>1199</v>
      </c>
      <c r="I1253">
        <v>118</v>
      </c>
      <c r="J1253">
        <v>17.399999999999999</v>
      </c>
      <c r="K1253">
        <v>9.5</v>
      </c>
      <c r="L1253">
        <v>2020</v>
      </c>
      <c r="M1253">
        <v>92457</v>
      </c>
      <c r="N1253">
        <v>1</v>
      </c>
      <c r="O1253">
        <v>0</v>
      </c>
      <c r="P1253">
        <v>4.24</v>
      </c>
    </row>
    <row r="1254" spans="1:16" ht="14.4" customHeight="1" x14ac:dyDescent="0.3">
      <c r="A1254">
        <v>2468</v>
      </c>
      <c r="B1254" t="s">
        <v>83</v>
      </c>
      <c r="C1254" t="s">
        <v>106</v>
      </c>
      <c r="D1254" t="s">
        <v>107</v>
      </c>
      <c r="E1254" t="s">
        <v>86</v>
      </c>
      <c r="F1254" t="s">
        <v>87</v>
      </c>
      <c r="G1254" t="s">
        <v>108</v>
      </c>
      <c r="H1254">
        <v>1199</v>
      </c>
      <c r="I1254">
        <v>118</v>
      </c>
      <c r="J1254">
        <v>17.399999999999999</v>
      </c>
      <c r="K1254">
        <v>9.5</v>
      </c>
      <c r="L1254">
        <v>2020</v>
      </c>
      <c r="M1254">
        <v>61135</v>
      </c>
      <c r="N1254">
        <v>1</v>
      </c>
      <c r="O1254">
        <v>0</v>
      </c>
      <c r="P1254">
        <v>4.3099999999999996</v>
      </c>
    </row>
    <row r="1255" spans="1:16" ht="14.4" customHeight="1" x14ac:dyDescent="0.3">
      <c r="A1255">
        <v>2449</v>
      </c>
      <c r="B1255" t="s">
        <v>83</v>
      </c>
      <c r="C1255" t="s">
        <v>106</v>
      </c>
      <c r="D1255" t="s">
        <v>107</v>
      </c>
      <c r="E1255" t="s">
        <v>86</v>
      </c>
      <c r="F1255" t="s">
        <v>87</v>
      </c>
      <c r="G1255" t="s">
        <v>108</v>
      </c>
      <c r="H1255">
        <v>1199</v>
      </c>
      <c r="I1255">
        <v>118</v>
      </c>
      <c r="J1255">
        <v>17.399999999999999</v>
      </c>
      <c r="K1255">
        <v>9.5</v>
      </c>
      <c r="L1255">
        <v>2020</v>
      </c>
      <c r="M1255">
        <v>65730</v>
      </c>
      <c r="N1255">
        <v>1</v>
      </c>
      <c r="O1255">
        <v>0</v>
      </c>
      <c r="P1255">
        <v>4.54</v>
      </c>
    </row>
    <row r="1256" spans="1:16" ht="14.4" customHeight="1" x14ac:dyDescent="0.3">
      <c r="A1256">
        <v>2552</v>
      </c>
      <c r="B1256" t="s">
        <v>83</v>
      </c>
      <c r="C1256" t="s">
        <v>106</v>
      </c>
      <c r="D1256" t="s">
        <v>107</v>
      </c>
      <c r="E1256" t="s">
        <v>86</v>
      </c>
      <c r="F1256" t="s">
        <v>87</v>
      </c>
      <c r="G1256" t="s">
        <v>108</v>
      </c>
      <c r="H1256">
        <v>1199</v>
      </c>
      <c r="I1256">
        <v>118</v>
      </c>
      <c r="J1256">
        <v>17.399999999999999</v>
      </c>
      <c r="K1256">
        <v>9.5</v>
      </c>
      <c r="L1256">
        <v>2020</v>
      </c>
      <c r="M1256">
        <v>55822</v>
      </c>
      <c r="N1256">
        <v>1</v>
      </c>
      <c r="O1256">
        <v>0</v>
      </c>
      <c r="P1256">
        <v>4.68</v>
      </c>
    </row>
    <row r="1257" spans="1:16" ht="14.4" customHeight="1" x14ac:dyDescent="0.3">
      <c r="A1257">
        <v>2763</v>
      </c>
      <c r="B1257" t="s">
        <v>83</v>
      </c>
      <c r="C1257" t="s">
        <v>106</v>
      </c>
      <c r="D1257" t="s">
        <v>109</v>
      </c>
      <c r="E1257" t="s">
        <v>86</v>
      </c>
      <c r="F1257" t="s">
        <v>91</v>
      </c>
      <c r="G1257" t="s">
        <v>108</v>
      </c>
      <c r="H1257">
        <v>1199</v>
      </c>
      <c r="I1257">
        <v>118</v>
      </c>
      <c r="J1257">
        <v>17.2</v>
      </c>
      <c r="K1257">
        <v>13.5</v>
      </c>
      <c r="L1257">
        <v>2021</v>
      </c>
      <c r="M1257">
        <v>102936</v>
      </c>
      <c r="N1257">
        <v>2</v>
      </c>
      <c r="O1257">
        <v>1</v>
      </c>
      <c r="P1257">
        <v>5.01</v>
      </c>
    </row>
    <row r="1258" spans="1:16" ht="14.4" customHeight="1" x14ac:dyDescent="0.3">
      <c r="A1258">
        <v>2731</v>
      </c>
      <c r="B1258" t="s">
        <v>83</v>
      </c>
      <c r="C1258" t="s">
        <v>106</v>
      </c>
      <c r="D1258" t="s">
        <v>109</v>
      </c>
      <c r="E1258" t="s">
        <v>86</v>
      </c>
      <c r="F1258" t="s">
        <v>91</v>
      </c>
      <c r="G1258" t="s">
        <v>108</v>
      </c>
      <c r="H1258">
        <v>1199</v>
      </c>
      <c r="I1258">
        <v>118</v>
      </c>
      <c r="J1258">
        <v>17.2</v>
      </c>
      <c r="K1258">
        <v>13.5</v>
      </c>
      <c r="L1258">
        <v>2021</v>
      </c>
      <c r="M1258">
        <v>97008</v>
      </c>
      <c r="N1258">
        <v>2</v>
      </c>
      <c r="O1258">
        <v>1</v>
      </c>
      <c r="P1258">
        <v>5.22</v>
      </c>
    </row>
    <row r="1259" spans="1:16" ht="14.4" customHeight="1" x14ac:dyDescent="0.3">
      <c r="A1259">
        <v>2718</v>
      </c>
      <c r="B1259" t="s">
        <v>83</v>
      </c>
      <c r="C1259" t="s">
        <v>106</v>
      </c>
      <c r="D1259" t="s">
        <v>109</v>
      </c>
      <c r="E1259" t="s">
        <v>86</v>
      </c>
      <c r="F1259" t="s">
        <v>91</v>
      </c>
      <c r="G1259" t="s">
        <v>108</v>
      </c>
      <c r="H1259">
        <v>1199</v>
      </c>
      <c r="I1259">
        <v>118</v>
      </c>
      <c r="J1259">
        <v>17.2</v>
      </c>
      <c r="K1259">
        <v>13.5</v>
      </c>
      <c r="L1259">
        <v>2021</v>
      </c>
      <c r="M1259">
        <v>82086</v>
      </c>
      <c r="N1259">
        <v>2</v>
      </c>
      <c r="O1259">
        <v>1</v>
      </c>
      <c r="P1259">
        <v>5.61</v>
      </c>
    </row>
    <row r="1260" spans="1:16" ht="14.4" customHeight="1" x14ac:dyDescent="0.3">
      <c r="A1260">
        <v>2694</v>
      </c>
      <c r="B1260" t="s">
        <v>83</v>
      </c>
      <c r="C1260" t="s">
        <v>106</v>
      </c>
      <c r="D1260" t="s">
        <v>109</v>
      </c>
      <c r="E1260" t="s">
        <v>86</v>
      </c>
      <c r="F1260" t="s">
        <v>91</v>
      </c>
      <c r="G1260" t="s">
        <v>108</v>
      </c>
      <c r="H1260">
        <v>1199</v>
      </c>
      <c r="I1260">
        <v>118</v>
      </c>
      <c r="J1260">
        <v>17.2</v>
      </c>
      <c r="K1260">
        <v>13.5</v>
      </c>
      <c r="L1260">
        <v>2021</v>
      </c>
      <c r="M1260">
        <v>95265</v>
      </c>
      <c r="N1260">
        <v>1</v>
      </c>
      <c r="O1260">
        <v>1</v>
      </c>
      <c r="P1260">
        <v>5.78</v>
      </c>
    </row>
    <row r="1261" spans="1:16" ht="14.4" customHeight="1" x14ac:dyDescent="0.3">
      <c r="A1261">
        <v>2662</v>
      </c>
      <c r="B1261" t="s">
        <v>83</v>
      </c>
      <c r="C1261" t="s">
        <v>106</v>
      </c>
      <c r="D1261" t="s">
        <v>109</v>
      </c>
      <c r="E1261" t="s">
        <v>86</v>
      </c>
      <c r="F1261" t="s">
        <v>91</v>
      </c>
      <c r="G1261" t="s">
        <v>108</v>
      </c>
      <c r="H1261">
        <v>1199</v>
      </c>
      <c r="I1261">
        <v>118</v>
      </c>
      <c r="J1261">
        <v>17.2</v>
      </c>
      <c r="K1261">
        <v>13.5</v>
      </c>
      <c r="L1261">
        <v>2021</v>
      </c>
      <c r="M1261">
        <v>99544</v>
      </c>
      <c r="N1261">
        <v>1</v>
      </c>
      <c r="O1261">
        <v>0</v>
      </c>
      <c r="P1261">
        <v>6.18</v>
      </c>
    </row>
    <row r="1262" spans="1:16" ht="14.4" customHeight="1" x14ac:dyDescent="0.3">
      <c r="A1262">
        <v>2692</v>
      </c>
      <c r="B1262" t="s">
        <v>83</v>
      </c>
      <c r="C1262" t="s">
        <v>106</v>
      </c>
      <c r="D1262" t="s">
        <v>109</v>
      </c>
      <c r="E1262" t="s">
        <v>86</v>
      </c>
      <c r="F1262" t="s">
        <v>91</v>
      </c>
      <c r="G1262" t="s">
        <v>108</v>
      </c>
      <c r="H1262">
        <v>1199</v>
      </c>
      <c r="I1262">
        <v>118</v>
      </c>
      <c r="J1262">
        <v>17.2</v>
      </c>
      <c r="K1262">
        <v>13.5</v>
      </c>
      <c r="L1262">
        <v>2021</v>
      </c>
      <c r="M1262">
        <v>83243</v>
      </c>
      <c r="N1262">
        <v>2</v>
      </c>
      <c r="O1262">
        <v>0</v>
      </c>
      <c r="P1262">
        <v>6.22</v>
      </c>
    </row>
    <row r="1263" spans="1:16" ht="14.4" customHeight="1" x14ac:dyDescent="0.3">
      <c r="A1263">
        <v>2714</v>
      </c>
      <c r="B1263" t="s">
        <v>83</v>
      </c>
      <c r="C1263" t="s">
        <v>106</v>
      </c>
      <c r="D1263" t="s">
        <v>109</v>
      </c>
      <c r="E1263" t="s">
        <v>86</v>
      </c>
      <c r="F1263" t="s">
        <v>91</v>
      </c>
      <c r="G1263" t="s">
        <v>108</v>
      </c>
      <c r="H1263">
        <v>1199</v>
      </c>
      <c r="I1263">
        <v>118</v>
      </c>
      <c r="J1263">
        <v>17.2</v>
      </c>
      <c r="K1263">
        <v>13.5</v>
      </c>
      <c r="L1263">
        <v>2021</v>
      </c>
      <c r="M1263">
        <v>47606</v>
      </c>
      <c r="N1263">
        <v>3</v>
      </c>
      <c r="O1263">
        <v>0</v>
      </c>
      <c r="P1263">
        <v>6.29</v>
      </c>
    </row>
    <row r="1264" spans="1:16" ht="14.4" customHeight="1" x14ac:dyDescent="0.3">
      <c r="A1264">
        <v>2641</v>
      </c>
      <c r="B1264" t="s">
        <v>83</v>
      </c>
      <c r="C1264" t="s">
        <v>106</v>
      </c>
      <c r="D1264" t="s">
        <v>109</v>
      </c>
      <c r="E1264" t="s">
        <v>86</v>
      </c>
      <c r="F1264" t="s">
        <v>91</v>
      </c>
      <c r="G1264" t="s">
        <v>108</v>
      </c>
      <c r="H1264">
        <v>1199</v>
      </c>
      <c r="I1264">
        <v>118</v>
      </c>
      <c r="J1264">
        <v>17.2</v>
      </c>
      <c r="K1264">
        <v>13.5</v>
      </c>
      <c r="L1264">
        <v>2021</v>
      </c>
      <c r="M1264">
        <v>97366</v>
      </c>
      <c r="N1264">
        <v>1</v>
      </c>
      <c r="O1264">
        <v>0</v>
      </c>
      <c r="P1264">
        <v>6.32</v>
      </c>
    </row>
    <row r="1265" spans="1:16" ht="14.4" customHeight="1" x14ac:dyDescent="0.3">
      <c r="A1265">
        <v>2740</v>
      </c>
      <c r="B1265" t="s">
        <v>83</v>
      </c>
      <c r="C1265" t="s">
        <v>106</v>
      </c>
      <c r="D1265" t="s">
        <v>109</v>
      </c>
      <c r="E1265" t="s">
        <v>86</v>
      </c>
      <c r="F1265" t="s">
        <v>91</v>
      </c>
      <c r="G1265" t="s">
        <v>108</v>
      </c>
      <c r="H1265">
        <v>1199</v>
      </c>
      <c r="I1265">
        <v>118</v>
      </c>
      <c r="J1265">
        <v>17.2</v>
      </c>
      <c r="K1265">
        <v>13.5</v>
      </c>
      <c r="L1265">
        <v>2021</v>
      </c>
      <c r="M1265">
        <v>87959</v>
      </c>
      <c r="N1265">
        <v>1</v>
      </c>
      <c r="O1265">
        <v>0</v>
      </c>
      <c r="P1265">
        <v>6.46</v>
      </c>
    </row>
    <row r="1266" spans="1:16" ht="14.4" customHeight="1" x14ac:dyDescent="0.3">
      <c r="A1266">
        <v>2729</v>
      </c>
      <c r="B1266" t="s">
        <v>83</v>
      </c>
      <c r="C1266" t="s">
        <v>106</v>
      </c>
      <c r="D1266" t="s">
        <v>109</v>
      </c>
      <c r="E1266" t="s">
        <v>86</v>
      </c>
      <c r="F1266" t="s">
        <v>91</v>
      </c>
      <c r="G1266" t="s">
        <v>108</v>
      </c>
      <c r="H1266">
        <v>1199</v>
      </c>
      <c r="I1266">
        <v>118</v>
      </c>
      <c r="J1266">
        <v>17.2</v>
      </c>
      <c r="K1266">
        <v>13.5</v>
      </c>
      <c r="L1266">
        <v>2021</v>
      </c>
      <c r="M1266">
        <v>103904</v>
      </c>
      <c r="N1266">
        <v>1</v>
      </c>
      <c r="O1266">
        <v>0</v>
      </c>
      <c r="P1266">
        <v>6.54</v>
      </c>
    </row>
    <row r="1267" spans="1:16" ht="14.4" customHeight="1" x14ac:dyDescent="0.3">
      <c r="A1267">
        <v>2627</v>
      </c>
      <c r="B1267" t="s">
        <v>83</v>
      </c>
      <c r="C1267" t="s">
        <v>106</v>
      </c>
      <c r="D1267" t="s">
        <v>109</v>
      </c>
      <c r="E1267" t="s">
        <v>86</v>
      </c>
      <c r="F1267" t="s">
        <v>91</v>
      </c>
      <c r="G1267" t="s">
        <v>108</v>
      </c>
      <c r="H1267">
        <v>1199</v>
      </c>
      <c r="I1267">
        <v>118</v>
      </c>
      <c r="J1267">
        <v>17.2</v>
      </c>
      <c r="K1267">
        <v>13.5</v>
      </c>
      <c r="L1267">
        <v>2021</v>
      </c>
      <c r="M1267">
        <v>98906</v>
      </c>
      <c r="N1267">
        <v>1</v>
      </c>
      <c r="O1267">
        <v>0</v>
      </c>
      <c r="P1267">
        <v>6.63</v>
      </c>
    </row>
    <row r="1268" spans="1:16" ht="14.4" customHeight="1" x14ac:dyDescent="0.3">
      <c r="A1268">
        <v>2781</v>
      </c>
      <c r="B1268" t="s">
        <v>83</v>
      </c>
      <c r="C1268" t="s">
        <v>106</v>
      </c>
      <c r="D1268" t="s">
        <v>109</v>
      </c>
      <c r="E1268" t="s">
        <v>86</v>
      </c>
      <c r="F1268" t="s">
        <v>91</v>
      </c>
      <c r="G1268" t="s">
        <v>108</v>
      </c>
      <c r="H1268">
        <v>1199</v>
      </c>
      <c r="I1268">
        <v>118</v>
      </c>
      <c r="J1268">
        <v>17.2</v>
      </c>
      <c r="K1268">
        <v>13.5</v>
      </c>
      <c r="L1268">
        <v>2021</v>
      </c>
      <c r="M1268">
        <v>67718</v>
      </c>
      <c r="N1268">
        <v>1</v>
      </c>
      <c r="O1268">
        <v>0</v>
      </c>
      <c r="P1268">
        <v>6.88</v>
      </c>
    </row>
    <row r="1269" spans="1:16" ht="14.4" customHeight="1" x14ac:dyDescent="0.3">
      <c r="A1269">
        <v>2702</v>
      </c>
      <c r="B1269" t="s">
        <v>83</v>
      </c>
      <c r="C1269" t="s">
        <v>106</v>
      </c>
      <c r="D1269" t="s">
        <v>109</v>
      </c>
      <c r="E1269" t="s">
        <v>86</v>
      </c>
      <c r="F1269" t="s">
        <v>91</v>
      </c>
      <c r="G1269" t="s">
        <v>108</v>
      </c>
      <c r="H1269">
        <v>1199</v>
      </c>
      <c r="I1269">
        <v>118</v>
      </c>
      <c r="J1269">
        <v>17.2</v>
      </c>
      <c r="K1269">
        <v>13.5</v>
      </c>
      <c r="L1269">
        <v>2021</v>
      </c>
      <c r="M1269">
        <v>86075</v>
      </c>
      <c r="N1269">
        <v>1</v>
      </c>
      <c r="O1269">
        <v>0</v>
      </c>
      <c r="P1269">
        <v>6.94</v>
      </c>
    </row>
    <row r="1270" spans="1:16" ht="14.4" customHeight="1" x14ac:dyDescent="0.3">
      <c r="A1270">
        <v>2638</v>
      </c>
      <c r="B1270" t="s">
        <v>83</v>
      </c>
      <c r="C1270" t="s">
        <v>106</v>
      </c>
      <c r="D1270" t="s">
        <v>109</v>
      </c>
      <c r="E1270" t="s">
        <v>86</v>
      </c>
      <c r="F1270" t="s">
        <v>91</v>
      </c>
      <c r="G1270" t="s">
        <v>108</v>
      </c>
      <c r="H1270">
        <v>1199</v>
      </c>
      <c r="I1270">
        <v>118</v>
      </c>
      <c r="J1270">
        <v>17.2</v>
      </c>
      <c r="K1270">
        <v>13.5</v>
      </c>
      <c r="L1270">
        <v>2021</v>
      </c>
      <c r="M1270">
        <v>64630</v>
      </c>
      <c r="N1270">
        <v>2</v>
      </c>
      <c r="O1270">
        <v>0</v>
      </c>
      <c r="P1270">
        <v>6.96</v>
      </c>
    </row>
    <row r="1271" spans="1:16" ht="14.4" customHeight="1" x14ac:dyDescent="0.3">
      <c r="A1271">
        <v>2683</v>
      </c>
      <c r="B1271" t="s">
        <v>83</v>
      </c>
      <c r="C1271" t="s">
        <v>106</v>
      </c>
      <c r="D1271" t="s">
        <v>109</v>
      </c>
      <c r="E1271" t="s">
        <v>86</v>
      </c>
      <c r="F1271" t="s">
        <v>91</v>
      </c>
      <c r="G1271" t="s">
        <v>108</v>
      </c>
      <c r="H1271">
        <v>1199</v>
      </c>
      <c r="I1271">
        <v>118</v>
      </c>
      <c r="J1271">
        <v>17.2</v>
      </c>
      <c r="K1271">
        <v>13.5</v>
      </c>
      <c r="L1271">
        <v>2021</v>
      </c>
      <c r="M1271">
        <v>46677</v>
      </c>
      <c r="N1271">
        <v>1</v>
      </c>
      <c r="O1271">
        <v>0</v>
      </c>
      <c r="P1271">
        <v>7.01</v>
      </c>
    </row>
    <row r="1272" spans="1:16" ht="14.4" customHeight="1" x14ac:dyDescent="0.3">
      <c r="A1272">
        <v>2794</v>
      </c>
      <c r="B1272" t="s">
        <v>83</v>
      </c>
      <c r="C1272" t="s">
        <v>106</v>
      </c>
      <c r="D1272" t="s">
        <v>109</v>
      </c>
      <c r="E1272" t="s">
        <v>86</v>
      </c>
      <c r="F1272" t="s">
        <v>91</v>
      </c>
      <c r="G1272" t="s">
        <v>108</v>
      </c>
      <c r="H1272">
        <v>1199</v>
      </c>
      <c r="I1272">
        <v>118</v>
      </c>
      <c r="J1272">
        <v>17.2</v>
      </c>
      <c r="K1272">
        <v>13.5</v>
      </c>
      <c r="L1272">
        <v>2021</v>
      </c>
      <c r="M1272">
        <v>60329</v>
      </c>
      <c r="N1272">
        <v>1</v>
      </c>
      <c r="O1272">
        <v>0</v>
      </c>
      <c r="P1272">
        <v>7.05</v>
      </c>
    </row>
    <row r="1273" spans="1:16" ht="14.4" customHeight="1" x14ac:dyDescent="0.3">
      <c r="A1273">
        <v>2601</v>
      </c>
      <c r="B1273" t="s">
        <v>83</v>
      </c>
      <c r="C1273" t="s">
        <v>106</v>
      </c>
      <c r="D1273" t="s">
        <v>109</v>
      </c>
      <c r="E1273" t="s">
        <v>86</v>
      </c>
      <c r="F1273" t="s">
        <v>91</v>
      </c>
      <c r="G1273" t="s">
        <v>108</v>
      </c>
      <c r="H1273">
        <v>1199</v>
      </c>
      <c r="I1273">
        <v>118</v>
      </c>
      <c r="J1273">
        <v>17.2</v>
      </c>
      <c r="K1273">
        <v>13.5</v>
      </c>
      <c r="L1273">
        <v>2021</v>
      </c>
      <c r="M1273">
        <v>52806</v>
      </c>
      <c r="N1273">
        <v>1</v>
      </c>
      <c r="O1273">
        <v>0</v>
      </c>
      <c r="P1273">
        <v>7.23</v>
      </c>
    </row>
    <row r="1274" spans="1:16" ht="14.4" customHeight="1" x14ac:dyDescent="0.3">
      <c r="A1274">
        <v>2642</v>
      </c>
      <c r="B1274" t="s">
        <v>83</v>
      </c>
      <c r="C1274" t="s">
        <v>106</v>
      </c>
      <c r="D1274" t="s">
        <v>109</v>
      </c>
      <c r="E1274" t="s">
        <v>86</v>
      </c>
      <c r="F1274" t="s">
        <v>91</v>
      </c>
      <c r="G1274" t="s">
        <v>108</v>
      </c>
      <c r="H1274">
        <v>1199</v>
      </c>
      <c r="I1274">
        <v>118</v>
      </c>
      <c r="J1274">
        <v>17.2</v>
      </c>
      <c r="K1274">
        <v>13.5</v>
      </c>
      <c r="L1274">
        <v>2021</v>
      </c>
      <c r="M1274">
        <v>49270</v>
      </c>
      <c r="N1274">
        <v>1</v>
      </c>
      <c r="O1274">
        <v>0</v>
      </c>
      <c r="P1274">
        <v>7.33</v>
      </c>
    </row>
    <row r="1275" spans="1:16" ht="14.4" customHeight="1" x14ac:dyDescent="0.3">
      <c r="A1275">
        <v>2645</v>
      </c>
      <c r="B1275" t="s">
        <v>83</v>
      </c>
      <c r="C1275" t="s">
        <v>106</v>
      </c>
      <c r="D1275" t="s">
        <v>109</v>
      </c>
      <c r="E1275" t="s">
        <v>86</v>
      </c>
      <c r="F1275" t="s">
        <v>91</v>
      </c>
      <c r="G1275" t="s">
        <v>108</v>
      </c>
      <c r="H1275">
        <v>1199</v>
      </c>
      <c r="I1275">
        <v>118</v>
      </c>
      <c r="J1275">
        <v>17.2</v>
      </c>
      <c r="K1275">
        <v>13.5</v>
      </c>
      <c r="L1275">
        <v>2021</v>
      </c>
      <c r="M1275">
        <v>69806</v>
      </c>
      <c r="N1275">
        <v>1</v>
      </c>
      <c r="O1275">
        <v>0</v>
      </c>
      <c r="P1275">
        <v>7.33</v>
      </c>
    </row>
    <row r="1276" spans="1:16" ht="14.4" customHeight="1" x14ac:dyDescent="0.3">
      <c r="A1276">
        <v>2625</v>
      </c>
      <c r="B1276" t="s">
        <v>83</v>
      </c>
      <c r="C1276" t="s">
        <v>106</v>
      </c>
      <c r="D1276" t="s">
        <v>109</v>
      </c>
      <c r="E1276" t="s">
        <v>86</v>
      </c>
      <c r="F1276" t="s">
        <v>91</v>
      </c>
      <c r="G1276" t="s">
        <v>108</v>
      </c>
      <c r="H1276">
        <v>1199</v>
      </c>
      <c r="I1276">
        <v>118</v>
      </c>
      <c r="J1276">
        <v>17.2</v>
      </c>
      <c r="K1276">
        <v>13.5</v>
      </c>
      <c r="L1276">
        <v>2021</v>
      </c>
      <c r="M1276">
        <v>59229</v>
      </c>
      <c r="N1276">
        <v>1</v>
      </c>
      <c r="O1276">
        <v>0</v>
      </c>
      <c r="P1276">
        <v>7.52</v>
      </c>
    </row>
    <row r="1277" spans="1:16" ht="14.4" customHeight="1" x14ac:dyDescent="0.3">
      <c r="A1277">
        <v>2706</v>
      </c>
      <c r="B1277" t="s">
        <v>83</v>
      </c>
      <c r="C1277" t="s">
        <v>106</v>
      </c>
      <c r="D1277" t="s">
        <v>109</v>
      </c>
      <c r="E1277" t="s">
        <v>86</v>
      </c>
      <c r="F1277" t="s">
        <v>91</v>
      </c>
      <c r="G1277" t="s">
        <v>108</v>
      </c>
      <c r="H1277">
        <v>1199</v>
      </c>
      <c r="I1277">
        <v>118</v>
      </c>
      <c r="J1277">
        <v>17.2</v>
      </c>
      <c r="K1277">
        <v>13.5</v>
      </c>
      <c r="L1277">
        <v>2021</v>
      </c>
      <c r="M1277">
        <v>47069</v>
      </c>
      <c r="N1277">
        <v>1</v>
      </c>
      <c r="O1277">
        <v>0</v>
      </c>
      <c r="P1277">
        <v>7.52</v>
      </c>
    </row>
    <row r="1278" spans="1:16" ht="14.4" customHeight="1" x14ac:dyDescent="0.3">
      <c r="A1278">
        <v>2569</v>
      </c>
      <c r="B1278" t="s">
        <v>83</v>
      </c>
      <c r="C1278" t="s">
        <v>106</v>
      </c>
      <c r="D1278" t="s">
        <v>107</v>
      </c>
      <c r="E1278" t="s">
        <v>86</v>
      </c>
      <c r="F1278" t="s">
        <v>87</v>
      </c>
      <c r="G1278" t="s">
        <v>108</v>
      </c>
      <c r="H1278">
        <v>1199</v>
      </c>
      <c r="I1278">
        <v>118</v>
      </c>
      <c r="J1278">
        <v>17.399999999999999</v>
      </c>
      <c r="K1278">
        <v>9.5</v>
      </c>
      <c r="L1278">
        <v>2021</v>
      </c>
      <c r="M1278">
        <v>71257</v>
      </c>
      <c r="N1278">
        <v>2</v>
      </c>
      <c r="O1278">
        <v>1</v>
      </c>
      <c r="P1278">
        <v>3.43</v>
      </c>
    </row>
    <row r="1279" spans="1:16" ht="14.4" customHeight="1" x14ac:dyDescent="0.3">
      <c r="A1279">
        <v>2536</v>
      </c>
      <c r="B1279" t="s">
        <v>83</v>
      </c>
      <c r="C1279" t="s">
        <v>106</v>
      </c>
      <c r="D1279" t="s">
        <v>107</v>
      </c>
      <c r="E1279" t="s">
        <v>86</v>
      </c>
      <c r="F1279" t="s">
        <v>87</v>
      </c>
      <c r="G1279" t="s">
        <v>108</v>
      </c>
      <c r="H1279">
        <v>1199</v>
      </c>
      <c r="I1279">
        <v>118</v>
      </c>
      <c r="J1279">
        <v>17.399999999999999</v>
      </c>
      <c r="K1279">
        <v>9.5</v>
      </c>
      <c r="L1279">
        <v>2021</v>
      </c>
      <c r="M1279">
        <v>75930</v>
      </c>
      <c r="N1279">
        <v>3</v>
      </c>
      <c r="O1279">
        <v>0</v>
      </c>
      <c r="P1279">
        <v>3.77</v>
      </c>
    </row>
    <row r="1280" spans="1:16" ht="14.4" customHeight="1" x14ac:dyDescent="0.3">
      <c r="A1280">
        <v>2485</v>
      </c>
      <c r="B1280" t="s">
        <v>83</v>
      </c>
      <c r="C1280" t="s">
        <v>106</v>
      </c>
      <c r="D1280" t="s">
        <v>107</v>
      </c>
      <c r="E1280" t="s">
        <v>86</v>
      </c>
      <c r="F1280" t="s">
        <v>87</v>
      </c>
      <c r="G1280" t="s">
        <v>108</v>
      </c>
      <c r="H1280">
        <v>1199</v>
      </c>
      <c r="I1280">
        <v>118</v>
      </c>
      <c r="J1280">
        <v>17.399999999999999</v>
      </c>
      <c r="K1280">
        <v>9.5</v>
      </c>
      <c r="L1280">
        <v>2021</v>
      </c>
      <c r="M1280">
        <v>62994</v>
      </c>
      <c r="N1280">
        <v>2</v>
      </c>
      <c r="O1280">
        <v>1</v>
      </c>
      <c r="P1280">
        <v>3.82</v>
      </c>
    </row>
    <row r="1281" spans="1:16" ht="14.4" customHeight="1" x14ac:dyDescent="0.3">
      <c r="A1281">
        <v>2445</v>
      </c>
      <c r="B1281" t="s">
        <v>83</v>
      </c>
      <c r="C1281" t="s">
        <v>106</v>
      </c>
      <c r="D1281" t="s">
        <v>107</v>
      </c>
      <c r="E1281" t="s">
        <v>86</v>
      </c>
      <c r="F1281" t="s">
        <v>87</v>
      </c>
      <c r="G1281" t="s">
        <v>108</v>
      </c>
      <c r="H1281">
        <v>1199</v>
      </c>
      <c r="I1281">
        <v>118</v>
      </c>
      <c r="J1281">
        <v>17.399999999999999</v>
      </c>
      <c r="K1281">
        <v>9.5</v>
      </c>
      <c r="L1281">
        <v>2021</v>
      </c>
      <c r="M1281">
        <v>67656</v>
      </c>
      <c r="N1281">
        <v>1</v>
      </c>
      <c r="O1281">
        <v>1</v>
      </c>
      <c r="P1281">
        <v>3.88</v>
      </c>
    </row>
    <row r="1282" spans="1:16" ht="14.4" customHeight="1" x14ac:dyDescent="0.3">
      <c r="A1282">
        <v>2463</v>
      </c>
      <c r="B1282" t="s">
        <v>83</v>
      </c>
      <c r="C1282" t="s">
        <v>106</v>
      </c>
      <c r="D1282" t="s">
        <v>107</v>
      </c>
      <c r="E1282" t="s">
        <v>86</v>
      </c>
      <c r="F1282" t="s">
        <v>87</v>
      </c>
      <c r="G1282" t="s">
        <v>108</v>
      </c>
      <c r="H1282">
        <v>1199</v>
      </c>
      <c r="I1282">
        <v>118</v>
      </c>
      <c r="J1282">
        <v>17.399999999999999</v>
      </c>
      <c r="K1282">
        <v>9.5</v>
      </c>
      <c r="L1282">
        <v>2021</v>
      </c>
      <c r="M1282">
        <v>81626</v>
      </c>
      <c r="N1282">
        <v>1</v>
      </c>
      <c r="O1282">
        <v>1</v>
      </c>
      <c r="P1282">
        <v>3.9</v>
      </c>
    </row>
    <row r="1283" spans="1:16" ht="14.4" customHeight="1" x14ac:dyDescent="0.3">
      <c r="A1283">
        <v>2533</v>
      </c>
      <c r="B1283" t="s">
        <v>83</v>
      </c>
      <c r="C1283" t="s">
        <v>106</v>
      </c>
      <c r="D1283" t="s">
        <v>107</v>
      </c>
      <c r="E1283" t="s">
        <v>86</v>
      </c>
      <c r="F1283" t="s">
        <v>87</v>
      </c>
      <c r="G1283" t="s">
        <v>108</v>
      </c>
      <c r="H1283">
        <v>1199</v>
      </c>
      <c r="I1283">
        <v>118</v>
      </c>
      <c r="J1283">
        <v>17.399999999999999</v>
      </c>
      <c r="K1283">
        <v>9.5</v>
      </c>
      <c r="L1283">
        <v>2021</v>
      </c>
      <c r="M1283">
        <v>87753</v>
      </c>
      <c r="N1283">
        <v>3</v>
      </c>
      <c r="O1283">
        <v>0</v>
      </c>
      <c r="P1283">
        <v>4.0199999999999996</v>
      </c>
    </row>
    <row r="1284" spans="1:16" ht="14.4" customHeight="1" x14ac:dyDescent="0.3">
      <c r="A1284">
        <v>2470</v>
      </c>
      <c r="B1284" t="s">
        <v>83</v>
      </c>
      <c r="C1284" t="s">
        <v>106</v>
      </c>
      <c r="D1284" t="s">
        <v>107</v>
      </c>
      <c r="E1284" t="s">
        <v>86</v>
      </c>
      <c r="F1284" t="s">
        <v>87</v>
      </c>
      <c r="G1284" t="s">
        <v>108</v>
      </c>
      <c r="H1284">
        <v>1199</v>
      </c>
      <c r="I1284">
        <v>118</v>
      </c>
      <c r="J1284">
        <v>17.399999999999999</v>
      </c>
      <c r="K1284">
        <v>9.5</v>
      </c>
      <c r="L1284">
        <v>2021</v>
      </c>
      <c r="M1284">
        <v>48434</v>
      </c>
      <c r="N1284">
        <v>1</v>
      </c>
      <c r="O1284">
        <v>1</v>
      </c>
      <c r="P1284">
        <v>4.05</v>
      </c>
    </row>
    <row r="1285" spans="1:16" ht="14.4" customHeight="1" x14ac:dyDescent="0.3">
      <c r="A1285">
        <v>2477</v>
      </c>
      <c r="B1285" t="s">
        <v>83</v>
      </c>
      <c r="C1285" t="s">
        <v>106</v>
      </c>
      <c r="D1285" t="s">
        <v>107</v>
      </c>
      <c r="E1285" t="s">
        <v>86</v>
      </c>
      <c r="F1285" t="s">
        <v>87</v>
      </c>
      <c r="G1285" t="s">
        <v>108</v>
      </c>
      <c r="H1285">
        <v>1199</v>
      </c>
      <c r="I1285">
        <v>118</v>
      </c>
      <c r="J1285">
        <v>17.399999999999999</v>
      </c>
      <c r="K1285">
        <v>9.5</v>
      </c>
      <c r="L1285">
        <v>2021</v>
      </c>
      <c r="M1285">
        <v>65037</v>
      </c>
      <c r="N1285">
        <v>1</v>
      </c>
      <c r="O1285">
        <v>1</v>
      </c>
      <c r="P1285">
        <v>4.05</v>
      </c>
    </row>
    <row r="1286" spans="1:16" ht="14.4" customHeight="1" x14ac:dyDescent="0.3">
      <c r="A1286">
        <v>2415</v>
      </c>
      <c r="B1286" t="s">
        <v>83</v>
      </c>
      <c r="C1286" t="s">
        <v>106</v>
      </c>
      <c r="D1286" t="s">
        <v>107</v>
      </c>
      <c r="E1286" t="s">
        <v>86</v>
      </c>
      <c r="F1286" t="s">
        <v>87</v>
      </c>
      <c r="G1286" t="s">
        <v>108</v>
      </c>
      <c r="H1286">
        <v>1199</v>
      </c>
      <c r="I1286">
        <v>118</v>
      </c>
      <c r="J1286">
        <v>17.399999999999999</v>
      </c>
      <c r="K1286">
        <v>9.5</v>
      </c>
      <c r="L1286">
        <v>2021</v>
      </c>
      <c r="M1286">
        <v>70332</v>
      </c>
      <c r="N1286">
        <v>1</v>
      </c>
      <c r="O1286">
        <v>1</v>
      </c>
      <c r="P1286">
        <v>4.08</v>
      </c>
    </row>
    <row r="1287" spans="1:16" ht="14.4" customHeight="1" x14ac:dyDescent="0.3">
      <c r="A1287">
        <v>2598</v>
      </c>
      <c r="B1287" t="s">
        <v>83</v>
      </c>
      <c r="C1287" t="s">
        <v>106</v>
      </c>
      <c r="D1287" t="s">
        <v>107</v>
      </c>
      <c r="E1287" t="s">
        <v>86</v>
      </c>
      <c r="F1287" t="s">
        <v>87</v>
      </c>
      <c r="G1287" t="s">
        <v>108</v>
      </c>
      <c r="H1287">
        <v>1199</v>
      </c>
      <c r="I1287">
        <v>118</v>
      </c>
      <c r="J1287">
        <v>17.399999999999999</v>
      </c>
      <c r="K1287">
        <v>9.5</v>
      </c>
      <c r="L1287">
        <v>2021</v>
      </c>
      <c r="M1287">
        <v>103244</v>
      </c>
      <c r="N1287">
        <v>2</v>
      </c>
      <c r="O1287">
        <v>0</v>
      </c>
      <c r="P1287">
        <v>4.0999999999999996</v>
      </c>
    </row>
    <row r="1288" spans="1:16" ht="14.4" customHeight="1" x14ac:dyDescent="0.3">
      <c r="A1288">
        <v>2548</v>
      </c>
      <c r="B1288" t="s">
        <v>83</v>
      </c>
      <c r="C1288" t="s">
        <v>106</v>
      </c>
      <c r="D1288" t="s">
        <v>107</v>
      </c>
      <c r="E1288" t="s">
        <v>86</v>
      </c>
      <c r="F1288" t="s">
        <v>87</v>
      </c>
      <c r="G1288" t="s">
        <v>108</v>
      </c>
      <c r="H1288">
        <v>1199</v>
      </c>
      <c r="I1288">
        <v>118</v>
      </c>
      <c r="J1288">
        <v>17.399999999999999</v>
      </c>
      <c r="K1288">
        <v>9.5</v>
      </c>
      <c r="L1288">
        <v>2021</v>
      </c>
      <c r="M1288">
        <v>102909</v>
      </c>
      <c r="N1288">
        <v>2</v>
      </c>
      <c r="O1288">
        <v>0</v>
      </c>
      <c r="P1288">
        <v>4.26</v>
      </c>
    </row>
    <row r="1289" spans="1:16" ht="14.4" customHeight="1" x14ac:dyDescent="0.3">
      <c r="A1289">
        <v>2425</v>
      </c>
      <c r="B1289" t="s">
        <v>83</v>
      </c>
      <c r="C1289" t="s">
        <v>106</v>
      </c>
      <c r="D1289" t="s">
        <v>107</v>
      </c>
      <c r="E1289" t="s">
        <v>86</v>
      </c>
      <c r="F1289" t="s">
        <v>87</v>
      </c>
      <c r="G1289" t="s">
        <v>108</v>
      </c>
      <c r="H1289">
        <v>1199</v>
      </c>
      <c r="I1289">
        <v>118</v>
      </c>
      <c r="J1289">
        <v>17.399999999999999</v>
      </c>
      <c r="K1289">
        <v>9.5</v>
      </c>
      <c r="L1289">
        <v>2021</v>
      </c>
      <c r="M1289">
        <v>87344</v>
      </c>
      <c r="N1289">
        <v>2</v>
      </c>
      <c r="O1289">
        <v>0</v>
      </c>
      <c r="P1289">
        <v>4.38</v>
      </c>
    </row>
    <row r="1290" spans="1:16" ht="14.4" customHeight="1" x14ac:dyDescent="0.3">
      <c r="A1290">
        <v>2438</v>
      </c>
      <c r="B1290" t="s">
        <v>83</v>
      </c>
      <c r="C1290" t="s">
        <v>106</v>
      </c>
      <c r="D1290" t="s">
        <v>107</v>
      </c>
      <c r="E1290" t="s">
        <v>86</v>
      </c>
      <c r="F1290" t="s">
        <v>87</v>
      </c>
      <c r="G1290" t="s">
        <v>108</v>
      </c>
      <c r="H1290">
        <v>1199</v>
      </c>
      <c r="I1290">
        <v>118</v>
      </c>
      <c r="J1290">
        <v>17.399999999999999</v>
      </c>
      <c r="K1290">
        <v>9.5</v>
      </c>
      <c r="L1290">
        <v>2021</v>
      </c>
      <c r="M1290">
        <v>106028</v>
      </c>
      <c r="N1290">
        <v>1</v>
      </c>
      <c r="O1290">
        <v>0</v>
      </c>
      <c r="P1290">
        <v>4.42</v>
      </c>
    </row>
    <row r="1291" spans="1:16" ht="14.4" customHeight="1" x14ac:dyDescent="0.3">
      <c r="A1291">
        <v>2440</v>
      </c>
      <c r="B1291" t="s">
        <v>83</v>
      </c>
      <c r="C1291" t="s">
        <v>106</v>
      </c>
      <c r="D1291" t="s">
        <v>107</v>
      </c>
      <c r="E1291" t="s">
        <v>86</v>
      </c>
      <c r="F1291" t="s">
        <v>87</v>
      </c>
      <c r="G1291" t="s">
        <v>108</v>
      </c>
      <c r="H1291">
        <v>1199</v>
      </c>
      <c r="I1291">
        <v>118</v>
      </c>
      <c r="J1291">
        <v>17.399999999999999</v>
      </c>
      <c r="K1291">
        <v>9.5</v>
      </c>
      <c r="L1291">
        <v>2021</v>
      </c>
      <c r="M1291">
        <v>90540</v>
      </c>
      <c r="N1291">
        <v>1</v>
      </c>
      <c r="O1291">
        <v>0</v>
      </c>
      <c r="P1291">
        <v>4.4400000000000004</v>
      </c>
    </row>
    <row r="1292" spans="1:16" ht="14.4" customHeight="1" x14ac:dyDescent="0.3">
      <c r="A1292">
        <v>2596</v>
      </c>
      <c r="B1292" t="s">
        <v>83</v>
      </c>
      <c r="C1292" t="s">
        <v>106</v>
      </c>
      <c r="D1292" t="s">
        <v>107</v>
      </c>
      <c r="E1292" t="s">
        <v>86</v>
      </c>
      <c r="F1292" t="s">
        <v>87</v>
      </c>
      <c r="G1292" t="s">
        <v>108</v>
      </c>
      <c r="H1292">
        <v>1199</v>
      </c>
      <c r="I1292">
        <v>118</v>
      </c>
      <c r="J1292">
        <v>17.399999999999999</v>
      </c>
      <c r="K1292">
        <v>9.5</v>
      </c>
      <c r="L1292">
        <v>2021</v>
      </c>
      <c r="M1292">
        <v>76539</v>
      </c>
      <c r="N1292">
        <v>1</v>
      </c>
      <c r="O1292">
        <v>0</v>
      </c>
      <c r="P1292">
        <v>4.45</v>
      </c>
    </row>
    <row r="1293" spans="1:16" ht="14.4" customHeight="1" x14ac:dyDescent="0.3">
      <c r="A1293">
        <v>2534</v>
      </c>
      <c r="B1293" t="s">
        <v>83</v>
      </c>
      <c r="C1293" t="s">
        <v>106</v>
      </c>
      <c r="D1293" t="s">
        <v>107</v>
      </c>
      <c r="E1293" t="s">
        <v>86</v>
      </c>
      <c r="F1293" t="s">
        <v>87</v>
      </c>
      <c r="G1293" t="s">
        <v>108</v>
      </c>
      <c r="H1293">
        <v>1199</v>
      </c>
      <c r="I1293">
        <v>118</v>
      </c>
      <c r="J1293">
        <v>17.399999999999999</v>
      </c>
      <c r="K1293">
        <v>9.5</v>
      </c>
      <c r="L1293">
        <v>2021</v>
      </c>
      <c r="M1293">
        <v>103129</v>
      </c>
      <c r="N1293">
        <v>1</v>
      </c>
      <c r="O1293">
        <v>0</v>
      </c>
      <c r="P1293">
        <v>4.47</v>
      </c>
    </row>
    <row r="1294" spans="1:16" ht="14.4" customHeight="1" x14ac:dyDescent="0.3">
      <c r="A1294">
        <v>2497</v>
      </c>
      <c r="B1294" t="s">
        <v>83</v>
      </c>
      <c r="C1294" t="s">
        <v>106</v>
      </c>
      <c r="D1294" t="s">
        <v>107</v>
      </c>
      <c r="E1294" t="s">
        <v>86</v>
      </c>
      <c r="F1294" t="s">
        <v>87</v>
      </c>
      <c r="G1294" t="s">
        <v>108</v>
      </c>
      <c r="H1294">
        <v>1199</v>
      </c>
      <c r="I1294">
        <v>118</v>
      </c>
      <c r="J1294">
        <v>17.399999999999999</v>
      </c>
      <c r="K1294">
        <v>9.5</v>
      </c>
      <c r="L1294">
        <v>2021</v>
      </c>
      <c r="M1294">
        <v>48559</v>
      </c>
      <c r="N1294">
        <v>1</v>
      </c>
      <c r="O1294">
        <v>1</v>
      </c>
      <c r="P1294">
        <v>4.49</v>
      </c>
    </row>
    <row r="1295" spans="1:16" ht="14.4" customHeight="1" x14ac:dyDescent="0.3">
      <c r="A1295">
        <v>2494</v>
      </c>
      <c r="B1295" t="s">
        <v>83</v>
      </c>
      <c r="C1295" t="s">
        <v>106</v>
      </c>
      <c r="D1295" t="s">
        <v>107</v>
      </c>
      <c r="E1295" t="s">
        <v>86</v>
      </c>
      <c r="F1295" t="s">
        <v>87</v>
      </c>
      <c r="G1295" t="s">
        <v>108</v>
      </c>
      <c r="H1295">
        <v>1199</v>
      </c>
      <c r="I1295">
        <v>118</v>
      </c>
      <c r="J1295">
        <v>17.399999999999999</v>
      </c>
      <c r="K1295">
        <v>9.5</v>
      </c>
      <c r="L1295">
        <v>2021</v>
      </c>
      <c r="M1295">
        <v>53925</v>
      </c>
      <c r="N1295">
        <v>2</v>
      </c>
      <c r="O1295">
        <v>0</v>
      </c>
      <c r="P1295">
        <v>4.54</v>
      </c>
    </row>
    <row r="1296" spans="1:16" ht="14.4" customHeight="1" x14ac:dyDescent="0.3">
      <c r="A1296">
        <v>2404</v>
      </c>
      <c r="B1296" t="s">
        <v>83</v>
      </c>
      <c r="C1296" t="s">
        <v>106</v>
      </c>
      <c r="D1296" t="s">
        <v>107</v>
      </c>
      <c r="E1296" t="s">
        <v>86</v>
      </c>
      <c r="F1296" t="s">
        <v>87</v>
      </c>
      <c r="G1296" t="s">
        <v>108</v>
      </c>
      <c r="H1296">
        <v>1199</v>
      </c>
      <c r="I1296">
        <v>118</v>
      </c>
      <c r="J1296">
        <v>17.399999999999999</v>
      </c>
      <c r="K1296">
        <v>9.5</v>
      </c>
      <c r="L1296">
        <v>2021</v>
      </c>
      <c r="M1296">
        <v>91985</v>
      </c>
      <c r="N1296">
        <v>2</v>
      </c>
      <c r="O1296">
        <v>0</v>
      </c>
      <c r="P1296">
        <v>4.57</v>
      </c>
    </row>
    <row r="1297" spans="1:16" ht="14.4" customHeight="1" x14ac:dyDescent="0.3">
      <c r="A1297">
        <v>2586</v>
      </c>
      <c r="B1297" t="s">
        <v>83</v>
      </c>
      <c r="C1297" t="s">
        <v>106</v>
      </c>
      <c r="D1297" t="s">
        <v>107</v>
      </c>
      <c r="E1297" t="s">
        <v>86</v>
      </c>
      <c r="F1297" t="s">
        <v>87</v>
      </c>
      <c r="G1297" t="s">
        <v>108</v>
      </c>
      <c r="H1297">
        <v>1199</v>
      </c>
      <c r="I1297">
        <v>118</v>
      </c>
      <c r="J1297">
        <v>17.399999999999999</v>
      </c>
      <c r="K1297">
        <v>9.5</v>
      </c>
      <c r="L1297">
        <v>2021</v>
      </c>
      <c r="M1297">
        <v>86916</v>
      </c>
      <c r="N1297">
        <v>1</v>
      </c>
      <c r="O1297">
        <v>0</v>
      </c>
      <c r="P1297">
        <v>4.59</v>
      </c>
    </row>
    <row r="1298" spans="1:16" ht="14.4" customHeight="1" x14ac:dyDescent="0.3">
      <c r="A1298">
        <v>2439</v>
      </c>
      <c r="B1298" t="s">
        <v>83</v>
      </c>
      <c r="C1298" t="s">
        <v>106</v>
      </c>
      <c r="D1298" t="s">
        <v>107</v>
      </c>
      <c r="E1298" t="s">
        <v>86</v>
      </c>
      <c r="F1298" t="s">
        <v>87</v>
      </c>
      <c r="G1298" t="s">
        <v>108</v>
      </c>
      <c r="H1298">
        <v>1199</v>
      </c>
      <c r="I1298">
        <v>118</v>
      </c>
      <c r="J1298">
        <v>17.399999999999999</v>
      </c>
      <c r="K1298">
        <v>9.5</v>
      </c>
      <c r="L1298">
        <v>2021</v>
      </c>
      <c r="M1298">
        <v>89444</v>
      </c>
      <c r="N1298">
        <v>1</v>
      </c>
      <c r="O1298">
        <v>0</v>
      </c>
      <c r="P1298">
        <v>4.63</v>
      </c>
    </row>
    <row r="1299" spans="1:16" ht="14.4" customHeight="1" x14ac:dyDescent="0.3">
      <c r="A1299">
        <v>2487</v>
      </c>
      <c r="B1299" t="s">
        <v>83</v>
      </c>
      <c r="C1299" t="s">
        <v>106</v>
      </c>
      <c r="D1299" t="s">
        <v>107</v>
      </c>
      <c r="E1299" t="s">
        <v>86</v>
      </c>
      <c r="F1299" t="s">
        <v>87</v>
      </c>
      <c r="G1299" t="s">
        <v>108</v>
      </c>
      <c r="H1299">
        <v>1199</v>
      </c>
      <c r="I1299">
        <v>118</v>
      </c>
      <c r="J1299">
        <v>17.399999999999999</v>
      </c>
      <c r="K1299">
        <v>9.5</v>
      </c>
      <c r="L1299">
        <v>2021</v>
      </c>
      <c r="M1299">
        <v>90402</v>
      </c>
      <c r="N1299">
        <v>1</v>
      </c>
      <c r="O1299">
        <v>0</v>
      </c>
      <c r="P1299">
        <v>4.66</v>
      </c>
    </row>
    <row r="1300" spans="1:16" ht="14.4" customHeight="1" x14ac:dyDescent="0.3">
      <c r="A1300">
        <v>2518</v>
      </c>
      <c r="B1300" t="s">
        <v>83</v>
      </c>
      <c r="C1300" t="s">
        <v>106</v>
      </c>
      <c r="D1300" t="s">
        <v>107</v>
      </c>
      <c r="E1300" t="s">
        <v>86</v>
      </c>
      <c r="F1300" t="s">
        <v>87</v>
      </c>
      <c r="G1300" t="s">
        <v>108</v>
      </c>
      <c r="H1300">
        <v>1199</v>
      </c>
      <c r="I1300">
        <v>118</v>
      </c>
      <c r="J1300">
        <v>17.399999999999999</v>
      </c>
      <c r="K1300">
        <v>9.5</v>
      </c>
      <c r="L1300">
        <v>2021</v>
      </c>
      <c r="M1300">
        <v>74162</v>
      </c>
      <c r="N1300">
        <v>2</v>
      </c>
      <c r="O1300">
        <v>0</v>
      </c>
      <c r="P1300">
        <v>4.67</v>
      </c>
    </row>
    <row r="1301" spans="1:16" ht="14.4" customHeight="1" x14ac:dyDescent="0.3">
      <c r="A1301">
        <v>2578</v>
      </c>
      <c r="B1301" t="s">
        <v>83</v>
      </c>
      <c r="C1301" t="s">
        <v>106</v>
      </c>
      <c r="D1301" t="s">
        <v>107</v>
      </c>
      <c r="E1301" t="s">
        <v>86</v>
      </c>
      <c r="F1301" t="s">
        <v>87</v>
      </c>
      <c r="G1301" t="s">
        <v>108</v>
      </c>
      <c r="H1301">
        <v>1199</v>
      </c>
      <c r="I1301">
        <v>118</v>
      </c>
      <c r="J1301">
        <v>17.399999999999999</v>
      </c>
      <c r="K1301">
        <v>9.5</v>
      </c>
      <c r="L1301">
        <v>2021</v>
      </c>
      <c r="M1301">
        <v>78906</v>
      </c>
      <c r="N1301">
        <v>1</v>
      </c>
      <c r="O1301">
        <v>0</v>
      </c>
      <c r="P1301">
        <v>4.68</v>
      </c>
    </row>
    <row r="1302" spans="1:16" ht="14.4" customHeight="1" x14ac:dyDescent="0.3">
      <c r="A1302">
        <v>2414</v>
      </c>
      <c r="B1302" t="s">
        <v>83</v>
      </c>
      <c r="C1302" t="s">
        <v>106</v>
      </c>
      <c r="D1302" t="s">
        <v>107</v>
      </c>
      <c r="E1302" t="s">
        <v>86</v>
      </c>
      <c r="F1302" t="s">
        <v>87</v>
      </c>
      <c r="G1302" t="s">
        <v>108</v>
      </c>
      <c r="H1302">
        <v>1199</v>
      </c>
      <c r="I1302">
        <v>118</v>
      </c>
      <c r="J1302">
        <v>17.399999999999999</v>
      </c>
      <c r="K1302">
        <v>9.5</v>
      </c>
      <c r="L1302">
        <v>2021</v>
      </c>
      <c r="M1302">
        <v>103632</v>
      </c>
      <c r="N1302">
        <v>1</v>
      </c>
      <c r="O1302">
        <v>0</v>
      </c>
      <c r="P1302">
        <v>4.74</v>
      </c>
    </row>
    <row r="1303" spans="1:16" ht="14.4" customHeight="1" x14ac:dyDescent="0.3">
      <c r="A1303">
        <v>2489</v>
      </c>
      <c r="B1303" t="s">
        <v>83</v>
      </c>
      <c r="C1303" t="s">
        <v>106</v>
      </c>
      <c r="D1303" t="s">
        <v>107</v>
      </c>
      <c r="E1303" t="s">
        <v>86</v>
      </c>
      <c r="F1303" t="s">
        <v>87</v>
      </c>
      <c r="G1303" t="s">
        <v>108</v>
      </c>
      <c r="H1303">
        <v>1199</v>
      </c>
      <c r="I1303">
        <v>118</v>
      </c>
      <c r="J1303">
        <v>17.399999999999999</v>
      </c>
      <c r="K1303">
        <v>9.5</v>
      </c>
      <c r="L1303">
        <v>2021</v>
      </c>
      <c r="M1303">
        <v>75255</v>
      </c>
      <c r="N1303">
        <v>1</v>
      </c>
      <c r="O1303">
        <v>0</v>
      </c>
      <c r="P1303">
        <v>4.74</v>
      </c>
    </row>
    <row r="1304" spans="1:16" ht="14.4" customHeight="1" x14ac:dyDescent="0.3">
      <c r="A1304">
        <v>2507</v>
      </c>
      <c r="B1304" t="s">
        <v>83</v>
      </c>
      <c r="C1304" t="s">
        <v>106</v>
      </c>
      <c r="D1304" t="s">
        <v>107</v>
      </c>
      <c r="E1304" t="s">
        <v>86</v>
      </c>
      <c r="F1304" t="s">
        <v>87</v>
      </c>
      <c r="G1304" t="s">
        <v>108</v>
      </c>
      <c r="H1304">
        <v>1199</v>
      </c>
      <c r="I1304">
        <v>118</v>
      </c>
      <c r="J1304">
        <v>17.399999999999999</v>
      </c>
      <c r="K1304">
        <v>9.5</v>
      </c>
      <c r="L1304">
        <v>2021</v>
      </c>
      <c r="M1304">
        <v>66600</v>
      </c>
      <c r="N1304">
        <v>2</v>
      </c>
      <c r="O1304">
        <v>0</v>
      </c>
      <c r="P1304">
        <v>4.8099999999999996</v>
      </c>
    </row>
    <row r="1305" spans="1:16" ht="14.4" customHeight="1" x14ac:dyDescent="0.3">
      <c r="A1305">
        <v>2479</v>
      </c>
      <c r="B1305" t="s">
        <v>83</v>
      </c>
      <c r="C1305" t="s">
        <v>106</v>
      </c>
      <c r="D1305" t="s">
        <v>107</v>
      </c>
      <c r="E1305" t="s">
        <v>86</v>
      </c>
      <c r="F1305" t="s">
        <v>87</v>
      </c>
      <c r="G1305" t="s">
        <v>108</v>
      </c>
      <c r="H1305">
        <v>1199</v>
      </c>
      <c r="I1305">
        <v>118</v>
      </c>
      <c r="J1305">
        <v>17.399999999999999</v>
      </c>
      <c r="K1305">
        <v>9.5</v>
      </c>
      <c r="L1305">
        <v>2021</v>
      </c>
      <c r="M1305">
        <v>58616</v>
      </c>
      <c r="N1305">
        <v>2</v>
      </c>
      <c r="O1305">
        <v>0</v>
      </c>
      <c r="P1305">
        <v>4.87</v>
      </c>
    </row>
    <row r="1306" spans="1:16" ht="14.4" customHeight="1" x14ac:dyDescent="0.3">
      <c r="A1306">
        <v>2472</v>
      </c>
      <c r="B1306" t="s">
        <v>83</v>
      </c>
      <c r="C1306" t="s">
        <v>106</v>
      </c>
      <c r="D1306" t="s">
        <v>107</v>
      </c>
      <c r="E1306" t="s">
        <v>86</v>
      </c>
      <c r="F1306" t="s">
        <v>87</v>
      </c>
      <c r="G1306" t="s">
        <v>108</v>
      </c>
      <c r="H1306">
        <v>1199</v>
      </c>
      <c r="I1306">
        <v>118</v>
      </c>
      <c r="J1306">
        <v>17.399999999999999</v>
      </c>
      <c r="K1306">
        <v>9.5</v>
      </c>
      <c r="L1306">
        <v>2021</v>
      </c>
      <c r="M1306">
        <v>91546</v>
      </c>
      <c r="N1306">
        <v>1</v>
      </c>
      <c r="O1306">
        <v>0</v>
      </c>
      <c r="P1306">
        <v>5.0199999999999996</v>
      </c>
    </row>
    <row r="1307" spans="1:16" ht="14.4" customHeight="1" x14ac:dyDescent="0.3">
      <c r="A1307">
        <v>2519</v>
      </c>
      <c r="B1307" t="s">
        <v>83</v>
      </c>
      <c r="C1307" t="s">
        <v>106</v>
      </c>
      <c r="D1307" t="s">
        <v>107</v>
      </c>
      <c r="E1307" t="s">
        <v>86</v>
      </c>
      <c r="F1307" t="s">
        <v>87</v>
      </c>
      <c r="G1307" t="s">
        <v>108</v>
      </c>
      <c r="H1307">
        <v>1199</v>
      </c>
      <c r="I1307">
        <v>118</v>
      </c>
      <c r="J1307">
        <v>17.399999999999999</v>
      </c>
      <c r="K1307">
        <v>9.5</v>
      </c>
      <c r="L1307">
        <v>2021</v>
      </c>
      <c r="M1307">
        <v>45406</v>
      </c>
      <c r="N1307">
        <v>2</v>
      </c>
      <c r="O1307">
        <v>0</v>
      </c>
      <c r="P1307">
        <v>5.0599999999999996</v>
      </c>
    </row>
    <row r="1308" spans="1:16" ht="14.4" customHeight="1" x14ac:dyDescent="0.3">
      <c r="A1308">
        <v>2436</v>
      </c>
      <c r="B1308" t="s">
        <v>83</v>
      </c>
      <c r="C1308" t="s">
        <v>106</v>
      </c>
      <c r="D1308" t="s">
        <v>107</v>
      </c>
      <c r="E1308" t="s">
        <v>86</v>
      </c>
      <c r="F1308" t="s">
        <v>87</v>
      </c>
      <c r="G1308" t="s">
        <v>108</v>
      </c>
      <c r="H1308">
        <v>1199</v>
      </c>
      <c r="I1308">
        <v>118</v>
      </c>
      <c r="J1308">
        <v>17.399999999999999</v>
      </c>
      <c r="K1308">
        <v>9.5</v>
      </c>
      <c r="L1308">
        <v>2021</v>
      </c>
      <c r="M1308">
        <v>73547</v>
      </c>
      <c r="N1308">
        <v>1</v>
      </c>
      <c r="O1308">
        <v>0</v>
      </c>
      <c r="P1308">
        <v>5.1100000000000003</v>
      </c>
    </row>
    <row r="1309" spans="1:16" ht="14.4" customHeight="1" x14ac:dyDescent="0.3">
      <c r="A1309">
        <v>2455</v>
      </c>
      <c r="B1309" t="s">
        <v>83</v>
      </c>
      <c r="C1309" t="s">
        <v>106</v>
      </c>
      <c r="D1309" t="s">
        <v>107</v>
      </c>
      <c r="E1309" t="s">
        <v>86</v>
      </c>
      <c r="F1309" t="s">
        <v>87</v>
      </c>
      <c r="G1309" t="s">
        <v>108</v>
      </c>
      <c r="H1309">
        <v>1199</v>
      </c>
      <c r="I1309">
        <v>118</v>
      </c>
      <c r="J1309">
        <v>17.399999999999999</v>
      </c>
      <c r="K1309">
        <v>9.5</v>
      </c>
      <c r="L1309">
        <v>2021</v>
      </c>
      <c r="M1309">
        <v>63621</v>
      </c>
      <c r="N1309">
        <v>1</v>
      </c>
      <c r="O1309">
        <v>0</v>
      </c>
      <c r="P1309">
        <v>5.15</v>
      </c>
    </row>
    <row r="1310" spans="1:16" ht="14.4" customHeight="1" x14ac:dyDescent="0.3">
      <c r="A1310">
        <v>2530</v>
      </c>
      <c r="B1310" t="s">
        <v>83</v>
      </c>
      <c r="C1310" t="s">
        <v>106</v>
      </c>
      <c r="D1310" t="s">
        <v>107</v>
      </c>
      <c r="E1310" t="s">
        <v>86</v>
      </c>
      <c r="F1310" t="s">
        <v>87</v>
      </c>
      <c r="G1310" t="s">
        <v>108</v>
      </c>
      <c r="H1310">
        <v>1199</v>
      </c>
      <c r="I1310">
        <v>118</v>
      </c>
      <c r="J1310">
        <v>17.399999999999999</v>
      </c>
      <c r="K1310">
        <v>9.5</v>
      </c>
      <c r="L1310">
        <v>2021</v>
      </c>
      <c r="M1310">
        <v>56668</v>
      </c>
      <c r="N1310">
        <v>1</v>
      </c>
      <c r="O1310">
        <v>0</v>
      </c>
      <c r="P1310">
        <v>5.23</v>
      </c>
    </row>
    <row r="1311" spans="1:16" ht="14.4" customHeight="1" x14ac:dyDescent="0.3">
      <c r="A1311">
        <v>2456</v>
      </c>
      <c r="B1311" t="s">
        <v>83</v>
      </c>
      <c r="C1311" t="s">
        <v>106</v>
      </c>
      <c r="D1311" t="s">
        <v>107</v>
      </c>
      <c r="E1311" t="s">
        <v>86</v>
      </c>
      <c r="F1311" t="s">
        <v>87</v>
      </c>
      <c r="G1311" t="s">
        <v>108</v>
      </c>
      <c r="H1311">
        <v>1199</v>
      </c>
      <c r="I1311">
        <v>118</v>
      </c>
      <c r="J1311">
        <v>17.399999999999999</v>
      </c>
      <c r="K1311">
        <v>9.5</v>
      </c>
      <c r="L1311">
        <v>2021</v>
      </c>
      <c r="M1311">
        <v>67173</v>
      </c>
      <c r="N1311">
        <v>1</v>
      </c>
      <c r="O1311">
        <v>0</v>
      </c>
      <c r="P1311">
        <v>5.25</v>
      </c>
    </row>
    <row r="1312" spans="1:16" ht="14.4" customHeight="1" x14ac:dyDescent="0.3">
      <c r="A1312">
        <v>2543</v>
      </c>
      <c r="B1312" t="s">
        <v>83</v>
      </c>
      <c r="C1312" t="s">
        <v>106</v>
      </c>
      <c r="D1312" t="s">
        <v>107</v>
      </c>
      <c r="E1312" t="s">
        <v>86</v>
      </c>
      <c r="F1312" t="s">
        <v>87</v>
      </c>
      <c r="G1312" t="s">
        <v>108</v>
      </c>
      <c r="H1312">
        <v>1199</v>
      </c>
      <c r="I1312">
        <v>118</v>
      </c>
      <c r="J1312">
        <v>17.399999999999999</v>
      </c>
      <c r="K1312">
        <v>9.5</v>
      </c>
      <c r="L1312">
        <v>2021</v>
      </c>
      <c r="M1312">
        <v>57279</v>
      </c>
      <c r="N1312">
        <v>1</v>
      </c>
      <c r="O1312">
        <v>0</v>
      </c>
      <c r="P1312">
        <v>5.25</v>
      </c>
    </row>
    <row r="1313" spans="1:16" ht="14.4" customHeight="1" x14ac:dyDescent="0.3">
      <c r="A1313">
        <v>2437</v>
      </c>
      <c r="B1313" t="s">
        <v>83</v>
      </c>
      <c r="C1313" t="s">
        <v>106</v>
      </c>
      <c r="D1313" t="s">
        <v>107</v>
      </c>
      <c r="E1313" t="s">
        <v>86</v>
      </c>
      <c r="F1313" t="s">
        <v>87</v>
      </c>
      <c r="G1313" t="s">
        <v>108</v>
      </c>
      <c r="H1313">
        <v>1199</v>
      </c>
      <c r="I1313">
        <v>118</v>
      </c>
      <c r="J1313">
        <v>17.399999999999999</v>
      </c>
      <c r="K1313">
        <v>9.5</v>
      </c>
      <c r="L1313">
        <v>2021</v>
      </c>
      <c r="M1313">
        <v>55853</v>
      </c>
      <c r="N1313">
        <v>1</v>
      </c>
      <c r="O1313">
        <v>0</v>
      </c>
      <c r="P1313">
        <v>5.29</v>
      </c>
    </row>
    <row r="1314" spans="1:16" ht="14.4" customHeight="1" x14ac:dyDescent="0.3">
      <c r="A1314">
        <v>2589</v>
      </c>
      <c r="B1314" t="s">
        <v>83</v>
      </c>
      <c r="C1314" t="s">
        <v>106</v>
      </c>
      <c r="D1314" t="s">
        <v>107</v>
      </c>
      <c r="E1314" t="s">
        <v>86</v>
      </c>
      <c r="F1314" t="s">
        <v>87</v>
      </c>
      <c r="G1314" t="s">
        <v>108</v>
      </c>
      <c r="H1314">
        <v>1199</v>
      </c>
      <c r="I1314">
        <v>118</v>
      </c>
      <c r="J1314">
        <v>17.399999999999999</v>
      </c>
      <c r="K1314">
        <v>9.5</v>
      </c>
      <c r="L1314">
        <v>2021</v>
      </c>
      <c r="M1314">
        <v>47044</v>
      </c>
      <c r="N1314">
        <v>1</v>
      </c>
      <c r="O1314">
        <v>0</v>
      </c>
      <c r="P1314">
        <v>5.42</v>
      </c>
    </row>
    <row r="1315" spans="1:16" ht="14.4" customHeight="1" x14ac:dyDescent="0.3">
      <c r="A1315">
        <v>2521</v>
      </c>
      <c r="B1315" t="s">
        <v>83</v>
      </c>
      <c r="C1315" t="s">
        <v>106</v>
      </c>
      <c r="D1315" t="s">
        <v>107</v>
      </c>
      <c r="E1315" t="s">
        <v>86</v>
      </c>
      <c r="F1315" t="s">
        <v>87</v>
      </c>
      <c r="G1315" t="s">
        <v>108</v>
      </c>
      <c r="H1315">
        <v>1199</v>
      </c>
      <c r="I1315">
        <v>118</v>
      </c>
      <c r="J1315">
        <v>17.399999999999999</v>
      </c>
      <c r="K1315">
        <v>9.5</v>
      </c>
      <c r="L1315">
        <v>2021</v>
      </c>
      <c r="M1315">
        <v>47858</v>
      </c>
      <c r="N1315">
        <v>1</v>
      </c>
      <c r="O1315">
        <v>0</v>
      </c>
      <c r="P1315">
        <v>5.43</v>
      </c>
    </row>
    <row r="1316" spans="1:16" ht="14.4" customHeight="1" x14ac:dyDescent="0.3">
      <c r="A1316">
        <v>2664</v>
      </c>
      <c r="B1316" t="s">
        <v>83</v>
      </c>
      <c r="C1316" t="s">
        <v>106</v>
      </c>
      <c r="D1316" t="s">
        <v>109</v>
      </c>
      <c r="E1316" t="s">
        <v>86</v>
      </c>
      <c r="F1316" t="s">
        <v>91</v>
      </c>
      <c r="G1316" t="s">
        <v>108</v>
      </c>
      <c r="H1316">
        <v>1199</v>
      </c>
      <c r="I1316">
        <v>118</v>
      </c>
      <c r="J1316">
        <v>17.2</v>
      </c>
      <c r="K1316">
        <v>13.5</v>
      </c>
      <c r="L1316">
        <v>2022</v>
      </c>
      <c r="M1316">
        <v>46944</v>
      </c>
      <c r="N1316">
        <v>1</v>
      </c>
      <c r="O1316">
        <v>1</v>
      </c>
      <c r="P1316">
        <v>7.23</v>
      </c>
    </row>
    <row r="1317" spans="1:16" ht="14.4" customHeight="1" x14ac:dyDescent="0.3">
      <c r="A1317">
        <v>2608</v>
      </c>
      <c r="B1317" t="s">
        <v>83</v>
      </c>
      <c r="C1317" t="s">
        <v>106</v>
      </c>
      <c r="D1317" t="s">
        <v>109</v>
      </c>
      <c r="E1317" t="s">
        <v>86</v>
      </c>
      <c r="F1317" t="s">
        <v>91</v>
      </c>
      <c r="G1317" t="s">
        <v>108</v>
      </c>
      <c r="H1317">
        <v>1199</v>
      </c>
      <c r="I1317">
        <v>118</v>
      </c>
      <c r="J1317">
        <v>17.2</v>
      </c>
      <c r="K1317">
        <v>13.5</v>
      </c>
      <c r="L1317">
        <v>2022</v>
      </c>
      <c r="M1317">
        <v>67626</v>
      </c>
      <c r="N1317">
        <v>2</v>
      </c>
      <c r="O1317">
        <v>0</v>
      </c>
      <c r="P1317">
        <v>7.31</v>
      </c>
    </row>
    <row r="1318" spans="1:16" ht="14.4" customHeight="1" x14ac:dyDescent="0.3">
      <c r="A1318">
        <v>2633</v>
      </c>
      <c r="B1318" t="s">
        <v>83</v>
      </c>
      <c r="C1318" t="s">
        <v>106</v>
      </c>
      <c r="D1318" t="s">
        <v>109</v>
      </c>
      <c r="E1318" t="s">
        <v>86</v>
      </c>
      <c r="F1318" t="s">
        <v>91</v>
      </c>
      <c r="G1318" t="s">
        <v>108</v>
      </c>
      <c r="H1318">
        <v>1199</v>
      </c>
      <c r="I1318">
        <v>118</v>
      </c>
      <c r="J1318">
        <v>17.2</v>
      </c>
      <c r="K1318">
        <v>13.5</v>
      </c>
      <c r="L1318">
        <v>2022</v>
      </c>
      <c r="M1318">
        <v>82970</v>
      </c>
      <c r="N1318">
        <v>1</v>
      </c>
      <c r="O1318">
        <v>0</v>
      </c>
      <c r="P1318">
        <v>7.47</v>
      </c>
    </row>
    <row r="1319" spans="1:16" ht="14.4" customHeight="1" x14ac:dyDescent="0.3">
      <c r="A1319">
        <v>2726</v>
      </c>
      <c r="B1319" t="s">
        <v>83</v>
      </c>
      <c r="C1319" t="s">
        <v>106</v>
      </c>
      <c r="D1319" t="s">
        <v>109</v>
      </c>
      <c r="E1319" t="s">
        <v>86</v>
      </c>
      <c r="F1319" t="s">
        <v>91</v>
      </c>
      <c r="G1319" t="s">
        <v>108</v>
      </c>
      <c r="H1319">
        <v>1199</v>
      </c>
      <c r="I1319">
        <v>118</v>
      </c>
      <c r="J1319">
        <v>17.2</v>
      </c>
      <c r="K1319">
        <v>13.5</v>
      </c>
      <c r="L1319">
        <v>2022</v>
      </c>
      <c r="M1319">
        <v>78909</v>
      </c>
      <c r="N1319">
        <v>2</v>
      </c>
      <c r="O1319">
        <v>0</v>
      </c>
      <c r="P1319">
        <v>7.47</v>
      </c>
    </row>
    <row r="1320" spans="1:16" ht="14.4" customHeight="1" x14ac:dyDescent="0.3">
      <c r="A1320">
        <v>2721</v>
      </c>
      <c r="B1320" t="s">
        <v>83</v>
      </c>
      <c r="C1320" t="s">
        <v>106</v>
      </c>
      <c r="D1320" t="s">
        <v>109</v>
      </c>
      <c r="E1320" t="s">
        <v>86</v>
      </c>
      <c r="F1320" t="s">
        <v>91</v>
      </c>
      <c r="G1320" t="s">
        <v>108</v>
      </c>
      <c r="H1320">
        <v>1199</v>
      </c>
      <c r="I1320">
        <v>118</v>
      </c>
      <c r="J1320">
        <v>17.2</v>
      </c>
      <c r="K1320">
        <v>13.5</v>
      </c>
      <c r="L1320">
        <v>2022</v>
      </c>
      <c r="M1320">
        <v>80344</v>
      </c>
      <c r="N1320">
        <v>2</v>
      </c>
      <c r="O1320">
        <v>0</v>
      </c>
      <c r="P1320">
        <v>7.63</v>
      </c>
    </row>
    <row r="1321" spans="1:16" ht="14.4" customHeight="1" x14ac:dyDescent="0.3">
      <c r="A1321">
        <v>2784</v>
      </c>
      <c r="B1321" t="s">
        <v>83</v>
      </c>
      <c r="C1321" t="s">
        <v>106</v>
      </c>
      <c r="D1321" t="s">
        <v>109</v>
      </c>
      <c r="E1321" t="s">
        <v>86</v>
      </c>
      <c r="F1321" t="s">
        <v>91</v>
      </c>
      <c r="G1321" t="s">
        <v>108</v>
      </c>
      <c r="H1321">
        <v>1199</v>
      </c>
      <c r="I1321">
        <v>118</v>
      </c>
      <c r="J1321">
        <v>17.2</v>
      </c>
      <c r="K1321">
        <v>13.5</v>
      </c>
      <c r="L1321">
        <v>2022</v>
      </c>
      <c r="M1321">
        <v>84446</v>
      </c>
      <c r="N1321">
        <v>1</v>
      </c>
      <c r="O1321">
        <v>0</v>
      </c>
      <c r="P1321">
        <v>7.64</v>
      </c>
    </row>
    <row r="1322" spans="1:16" ht="14.4" customHeight="1" x14ac:dyDescent="0.3">
      <c r="A1322">
        <v>2624</v>
      </c>
      <c r="B1322" t="s">
        <v>83</v>
      </c>
      <c r="C1322" t="s">
        <v>106</v>
      </c>
      <c r="D1322" t="s">
        <v>109</v>
      </c>
      <c r="E1322" t="s">
        <v>86</v>
      </c>
      <c r="F1322" t="s">
        <v>91</v>
      </c>
      <c r="G1322" t="s">
        <v>108</v>
      </c>
      <c r="H1322">
        <v>1199</v>
      </c>
      <c r="I1322">
        <v>118</v>
      </c>
      <c r="J1322">
        <v>17.2</v>
      </c>
      <c r="K1322">
        <v>13.5</v>
      </c>
      <c r="L1322">
        <v>2022</v>
      </c>
      <c r="M1322">
        <v>42414</v>
      </c>
      <c r="N1322">
        <v>2</v>
      </c>
      <c r="O1322">
        <v>0</v>
      </c>
      <c r="P1322">
        <v>7.72</v>
      </c>
    </row>
    <row r="1323" spans="1:16" ht="14.4" customHeight="1" x14ac:dyDescent="0.3">
      <c r="A1323">
        <v>2725</v>
      </c>
      <c r="B1323" t="s">
        <v>83</v>
      </c>
      <c r="C1323" t="s">
        <v>106</v>
      </c>
      <c r="D1323" t="s">
        <v>109</v>
      </c>
      <c r="E1323" t="s">
        <v>86</v>
      </c>
      <c r="F1323" t="s">
        <v>91</v>
      </c>
      <c r="G1323" t="s">
        <v>108</v>
      </c>
      <c r="H1323">
        <v>1199</v>
      </c>
      <c r="I1323">
        <v>118</v>
      </c>
      <c r="J1323">
        <v>17.2</v>
      </c>
      <c r="K1323">
        <v>13.5</v>
      </c>
      <c r="L1323">
        <v>2022</v>
      </c>
      <c r="M1323">
        <v>54111</v>
      </c>
      <c r="N1323">
        <v>2</v>
      </c>
      <c r="O1323">
        <v>0</v>
      </c>
      <c r="P1323">
        <v>7.73</v>
      </c>
    </row>
    <row r="1324" spans="1:16" ht="14.4" customHeight="1" x14ac:dyDescent="0.3">
      <c r="A1324">
        <v>2643</v>
      </c>
      <c r="B1324" t="s">
        <v>83</v>
      </c>
      <c r="C1324" t="s">
        <v>106</v>
      </c>
      <c r="D1324" t="s">
        <v>109</v>
      </c>
      <c r="E1324" t="s">
        <v>86</v>
      </c>
      <c r="F1324" t="s">
        <v>91</v>
      </c>
      <c r="G1324" t="s">
        <v>108</v>
      </c>
      <c r="H1324">
        <v>1199</v>
      </c>
      <c r="I1324">
        <v>118</v>
      </c>
      <c r="J1324">
        <v>17.2</v>
      </c>
      <c r="K1324">
        <v>13.5</v>
      </c>
      <c r="L1324">
        <v>2022</v>
      </c>
      <c r="M1324">
        <v>72769</v>
      </c>
      <c r="N1324">
        <v>2</v>
      </c>
      <c r="O1324">
        <v>0</v>
      </c>
      <c r="P1324">
        <v>7.8</v>
      </c>
    </row>
    <row r="1325" spans="1:16" ht="14.4" customHeight="1" x14ac:dyDescent="0.3">
      <c r="A1325">
        <v>2786</v>
      </c>
      <c r="B1325" t="s">
        <v>83</v>
      </c>
      <c r="C1325" t="s">
        <v>106</v>
      </c>
      <c r="D1325" t="s">
        <v>109</v>
      </c>
      <c r="E1325" t="s">
        <v>86</v>
      </c>
      <c r="F1325" t="s">
        <v>91</v>
      </c>
      <c r="G1325" t="s">
        <v>108</v>
      </c>
      <c r="H1325">
        <v>1199</v>
      </c>
      <c r="I1325">
        <v>118</v>
      </c>
      <c r="J1325">
        <v>17.2</v>
      </c>
      <c r="K1325">
        <v>13.5</v>
      </c>
      <c r="L1325">
        <v>2022</v>
      </c>
      <c r="M1325">
        <v>75665</v>
      </c>
      <c r="N1325">
        <v>1</v>
      </c>
      <c r="O1325">
        <v>0</v>
      </c>
      <c r="P1325">
        <v>7.84</v>
      </c>
    </row>
    <row r="1326" spans="1:16" ht="14.4" customHeight="1" x14ac:dyDescent="0.3">
      <c r="A1326">
        <v>2673</v>
      </c>
      <c r="B1326" t="s">
        <v>83</v>
      </c>
      <c r="C1326" t="s">
        <v>106</v>
      </c>
      <c r="D1326" t="s">
        <v>109</v>
      </c>
      <c r="E1326" t="s">
        <v>86</v>
      </c>
      <c r="F1326" t="s">
        <v>91</v>
      </c>
      <c r="G1326" t="s">
        <v>108</v>
      </c>
      <c r="H1326">
        <v>1199</v>
      </c>
      <c r="I1326">
        <v>118</v>
      </c>
      <c r="J1326">
        <v>17.2</v>
      </c>
      <c r="K1326">
        <v>13.5</v>
      </c>
      <c r="L1326">
        <v>2022</v>
      </c>
      <c r="M1326">
        <v>46642</v>
      </c>
      <c r="N1326">
        <v>2</v>
      </c>
      <c r="O1326">
        <v>0</v>
      </c>
      <c r="P1326">
        <v>7.88</v>
      </c>
    </row>
    <row r="1327" spans="1:16" ht="14.4" customHeight="1" x14ac:dyDescent="0.3">
      <c r="A1327">
        <v>2634</v>
      </c>
      <c r="B1327" t="s">
        <v>83</v>
      </c>
      <c r="C1327" t="s">
        <v>106</v>
      </c>
      <c r="D1327" t="s">
        <v>109</v>
      </c>
      <c r="E1327" t="s">
        <v>86</v>
      </c>
      <c r="F1327" t="s">
        <v>91</v>
      </c>
      <c r="G1327" t="s">
        <v>108</v>
      </c>
      <c r="H1327">
        <v>1199</v>
      </c>
      <c r="I1327">
        <v>118</v>
      </c>
      <c r="J1327">
        <v>17.2</v>
      </c>
      <c r="K1327">
        <v>13.5</v>
      </c>
      <c r="L1327">
        <v>2022</v>
      </c>
      <c r="M1327">
        <v>89008</v>
      </c>
      <c r="N1327">
        <v>1</v>
      </c>
      <c r="O1327">
        <v>0</v>
      </c>
      <c r="P1327">
        <v>7.9</v>
      </c>
    </row>
    <row r="1328" spans="1:16" ht="14.4" customHeight="1" x14ac:dyDescent="0.3">
      <c r="A1328">
        <v>2644</v>
      </c>
      <c r="B1328" t="s">
        <v>83</v>
      </c>
      <c r="C1328" t="s">
        <v>106</v>
      </c>
      <c r="D1328" t="s">
        <v>109</v>
      </c>
      <c r="E1328" t="s">
        <v>86</v>
      </c>
      <c r="F1328" t="s">
        <v>91</v>
      </c>
      <c r="G1328" t="s">
        <v>108</v>
      </c>
      <c r="H1328">
        <v>1199</v>
      </c>
      <c r="I1328">
        <v>118</v>
      </c>
      <c r="J1328">
        <v>17.2</v>
      </c>
      <c r="K1328">
        <v>13.5</v>
      </c>
      <c r="L1328">
        <v>2022</v>
      </c>
      <c r="M1328">
        <v>62707</v>
      </c>
      <c r="N1328">
        <v>2</v>
      </c>
      <c r="O1328">
        <v>0</v>
      </c>
      <c r="P1328">
        <v>7.9</v>
      </c>
    </row>
    <row r="1329" spans="1:16" ht="14.4" customHeight="1" x14ac:dyDescent="0.3">
      <c r="A1329">
        <v>2652</v>
      </c>
      <c r="B1329" t="s">
        <v>83</v>
      </c>
      <c r="C1329" t="s">
        <v>106</v>
      </c>
      <c r="D1329" t="s">
        <v>109</v>
      </c>
      <c r="E1329" t="s">
        <v>86</v>
      </c>
      <c r="F1329" t="s">
        <v>91</v>
      </c>
      <c r="G1329" t="s">
        <v>108</v>
      </c>
      <c r="H1329">
        <v>1199</v>
      </c>
      <c r="I1329">
        <v>118</v>
      </c>
      <c r="J1329">
        <v>17.2</v>
      </c>
      <c r="K1329">
        <v>13.5</v>
      </c>
      <c r="L1329">
        <v>2022</v>
      </c>
      <c r="M1329">
        <v>68558</v>
      </c>
      <c r="N1329">
        <v>1</v>
      </c>
      <c r="O1329">
        <v>0</v>
      </c>
      <c r="P1329">
        <v>7.91</v>
      </c>
    </row>
    <row r="1330" spans="1:16" ht="14.4" customHeight="1" x14ac:dyDescent="0.3">
      <c r="A1330">
        <v>2742</v>
      </c>
      <c r="B1330" t="s">
        <v>83</v>
      </c>
      <c r="C1330" t="s">
        <v>106</v>
      </c>
      <c r="D1330" t="s">
        <v>109</v>
      </c>
      <c r="E1330" t="s">
        <v>86</v>
      </c>
      <c r="F1330" t="s">
        <v>91</v>
      </c>
      <c r="G1330" t="s">
        <v>108</v>
      </c>
      <c r="H1330">
        <v>1199</v>
      </c>
      <c r="I1330">
        <v>118</v>
      </c>
      <c r="J1330">
        <v>17.2</v>
      </c>
      <c r="K1330">
        <v>13.5</v>
      </c>
      <c r="L1330">
        <v>2022</v>
      </c>
      <c r="M1330">
        <v>88054</v>
      </c>
      <c r="N1330">
        <v>1</v>
      </c>
      <c r="O1330">
        <v>0</v>
      </c>
      <c r="P1330">
        <v>7.91</v>
      </c>
    </row>
    <row r="1331" spans="1:16" ht="14.4" customHeight="1" x14ac:dyDescent="0.3">
      <c r="A1331">
        <v>2771</v>
      </c>
      <c r="B1331" t="s">
        <v>83</v>
      </c>
      <c r="C1331" t="s">
        <v>106</v>
      </c>
      <c r="D1331" t="s">
        <v>109</v>
      </c>
      <c r="E1331" t="s">
        <v>86</v>
      </c>
      <c r="F1331" t="s">
        <v>91</v>
      </c>
      <c r="G1331" t="s">
        <v>108</v>
      </c>
      <c r="H1331">
        <v>1199</v>
      </c>
      <c r="I1331">
        <v>118</v>
      </c>
      <c r="J1331">
        <v>17.2</v>
      </c>
      <c r="K1331">
        <v>13.5</v>
      </c>
      <c r="L1331">
        <v>2022</v>
      </c>
      <c r="M1331">
        <v>55115</v>
      </c>
      <c r="N1331">
        <v>2</v>
      </c>
      <c r="O1331">
        <v>0</v>
      </c>
      <c r="P1331">
        <v>7.91</v>
      </c>
    </row>
    <row r="1332" spans="1:16" ht="14.4" customHeight="1" x14ac:dyDescent="0.3">
      <c r="A1332">
        <v>2757</v>
      </c>
      <c r="B1332" t="s">
        <v>83</v>
      </c>
      <c r="C1332" t="s">
        <v>106</v>
      </c>
      <c r="D1332" t="s">
        <v>109</v>
      </c>
      <c r="E1332" t="s">
        <v>86</v>
      </c>
      <c r="F1332" t="s">
        <v>91</v>
      </c>
      <c r="G1332" t="s">
        <v>108</v>
      </c>
      <c r="H1332">
        <v>1199</v>
      </c>
      <c r="I1332">
        <v>118</v>
      </c>
      <c r="J1332">
        <v>17.2</v>
      </c>
      <c r="K1332">
        <v>13.5</v>
      </c>
      <c r="L1332">
        <v>2022</v>
      </c>
      <c r="M1332">
        <v>37036</v>
      </c>
      <c r="N1332">
        <v>1</v>
      </c>
      <c r="O1332">
        <v>1</v>
      </c>
      <c r="P1332">
        <v>7.94</v>
      </c>
    </row>
    <row r="1333" spans="1:16" ht="14.4" customHeight="1" x14ac:dyDescent="0.3">
      <c r="A1333">
        <v>2727</v>
      </c>
      <c r="B1333" t="s">
        <v>83</v>
      </c>
      <c r="C1333" t="s">
        <v>106</v>
      </c>
      <c r="D1333" t="s">
        <v>109</v>
      </c>
      <c r="E1333" t="s">
        <v>86</v>
      </c>
      <c r="F1333" t="s">
        <v>91</v>
      </c>
      <c r="G1333" t="s">
        <v>108</v>
      </c>
      <c r="H1333">
        <v>1199</v>
      </c>
      <c r="I1333">
        <v>118</v>
      </c>
      <c r="J1333">
        <v>17.2</v>
      </c>
      <c r="K1333">
        <v>13.5</v>
      </c>
      <c r="L1333">
        <v>2022</v>
      </c>
      <c r="M1333">
        <v>66383</v>
      </c>
      <c r="N1333">
        <v>1</v>
      </c>
      <c r="O1333">
        <v>0</v>
      </c>
      <c r="P1333">
        <v>8.0399999999999991</v>
      </c>
    </row>
    <row r="1334" spans="1:16" ht="14.4" customHeight="1" x14ac:dyDescent="0.3">
      <c r="A1334">
        <v>2746</v>
      </c>
      <c r="B1334" t="s">
        <v>83</v>
      </c>
      <c r="C1334" t="s">
        <v>106</v>
      </c>
      <c r="D1334" t="s">
        <v>109</v>
      </c>
      <c r="E1334" t="s">
        <v>86</v>
      </c>
      <c r="F1334" t="s">
        <v>91</v>
      </c>
      <c r="G1334" t="s">
        <v>108</v>
      </c>
      <c r="H1334">
        <v>1199</v>
      </c>
      <c r="I1334">
        <v>118</v>
      </c>
      <c r="J1334">
        <v>17.2</v>
      </c>
      <c r="K1334">
        <v>13.5</v>
      </c>
      <c r="L1334">
        <v>2022</v>
      </c>
      <c r="M1334">
        <v>60098</v>
      </c>
      <c r="N1334">
        <v>2</v>
      </c>
      <c r="O1334">
        <v>0</v>
      </c>
      <c r="P1334">
        <v>8.0399999999999991</v>
      </c>
    </row>
    <row r="1335" spans="1:16" ht="14.4" customHeight="1" x14ac:dyDescent="0.3">
      <c r="A1335">
        <v>2693</v>
      </c>
      <c r="B1335" t="s">
        <v>83</v>
      </c>
      <c r="C1335" t="s">
        <v>106</v>
      </c>
      <c r="D1335" t="s">
        <v>109</v>
      </c>
      <c r="E1335" t="s">
        <v>86</v>
      </c>
      <c r="F1335" t="s">
        <v>91</v>
      </c>
      <c r="G1335" t="s">
        <v>108</v>
      </c>
      <c r="H1335">
        <v>1199</v>
      </c>
      <c r="I1335">
        <v>118</v>
      </c>
      <c r="J1335">
        <v>17.2</v>
      </c>
      <c r="K1335">
        <v>13.5</v>
      </c>
      <c r="L1335">
        <v>2022</v>
      </c>
      <c r="M1335">
        <v>52437</v>
      </c>
      <c r="N1335">
        <v>1</v>
      </c>
      <c r="O1335">
        <v>0</v>
      </c>
      <c r="P1335">
        <v>8.09</v>
      </c>
    </row>
    <row r="1336" spans="1:16" ht="14.4" customHeight="1" x14ac:dyDescent="0.3">
      <c r="A1336">
        <v>2774</v>
      </c>
      <c r="B1336" t="s">
        <v>83</v>
      </c>
      <c r="C1336" t="s">
        <v>106</v>
      </c>
      <c r="D1336" t="s">
        <v>109</v>
      </c>
      <c r="E1336" t="s">
        <v>86</v>
      </c>
      <c r="F1336" t="s">
        <v>91</v>
      </c>
      <c r="G1336" t="s">
        <v>108</v>
      </c>
      <c r="H1336">
        <v>1199</v>
      </c>
      <c r="I1336">
        <v>118</v>
      </c>
      <c r="J1336">
        <v>17.2</v>
      </c>
      <c r="K1336">
        <v>13.5</v>
      </c>
      <c r="L1336">
        <v>2022</v>
      </c>
      <c r="M1336">
        <v>69199</v>
      </c>
      <c r="N1336">
        <v>1</v>
      </c>
      <c r="O1336">
        <v>0</v>
      </c>
      <c r="P1336">
        <v>8.11</v>
      </c>
    </row>
    <row r="1337" spans="1:16" ht="14.4" customHeight="1" x14ac:dyDescent="0.3">
      <c r="A1337">
        <v>2736</v>
      </c>
      <c r="B1337" t="s">
        <v>83</v>
      </c>
      <c r="C1337" t="s">
        <v>106</v>
      </c>
      <c r="D1337" t="s">
        <v>109</v>
      </c>
      <c r="E1337" t="s">
        <v>86</v>
      </c>
      <c r="F1337" t="s">
        <v>91</v>
      </c>
      <c r="G1337" t="s">
        <v>108</v>
      </c>
      <c r="H1337">
        <v>1199</v>
      </c>
      <c r="I1337">
        <v>118</v>
      </c>
      <c r="J1337">
        <v>17.2</v>
      </c>
      <c r="K1337">
        <v>13.5</v>
      </c>
      <c r="L1337">
        <v>2022</v>
      </c>
      <c r="M1337">
        <v>43080</v>
      </c>
      <c r="N1337">
        <v>1</v>
      </c>
      <c r="O1337">
        <v>0</v>
      </c>
      <c r="P1337">
        <v>8.26</v>
      </c>
    </row>
    <row r="1338" spans="1:16" ht="14.4" customHeight="1" x14ac:dyDescent="0.3">
      <c r="A1338">
        <v>2709</v>
      </c>
      <c r="B1338" t="s">
        <v>83</v>
      </c>
      <c r="C1338" t="s">
        <v>106</v>
      </c>
      <c r="D1338" t="s">
        <v>109</v>
      </c>
      <c r="E1338" t="s">
        <v>86</v>
      </c>
      <c r="F1338" t="s">
        <v>91</v>
      </c>
      <c r="G1338" t="s">
        <v>108</v>
      </c>
      <c r="H1338">
        <v>1199</v>
      </c>
      <c r="I1338">
        <v>118</v>
      </c>
      <c r="J1338">
        <v>17.2</v>
      </c>
      <c r="K1338">
        <v>13.5</v>
      </c>
      <c r="L1338">
        <v>2022</v>
      </c>
      <c r="M1338">
        <v>39829</v>
      </c>
      <c r="N1338">
        <v>1</v>
      </c>
      <c r="O1338">
        <v>0</v>
      </c>
      <c r="P1338">
        <v>8.2799999999999994</v>
      </c>
    </row>
    <row r="1339" spans="1:16" ht="14.4" customHeight="1" x14ac:dyDescent="0.3">
      <c r="A1339">
        <v>2629</v>
      </c>
      <c r="B1339" t="s">
        <v>83</v>
      </c>
      <c r="C1339" t="s">
        <v>106</v>
      </c>
      <c r="D1339" t="s">
        <v>109</v>
      </c>
      <c r="E1339" t="s">
        <v>86</v>
      </c>
      <c r="F1339" t="s">
        <v>91</v>
      </c>
      <c r="G1339" t="s">
        <v>108</v>
      </c>
      <c r="H1339">
        <v>1199</v>
      </c>
      <c r="I1339">
        <v>118</v>
      </c>
      <c r="J1339">
        <v>17.2</v>
      </c>
      <c r="K1339">
        <v>13.5</v>
      </c>
      <c r="L1339">
        <v>2022</v>
      </c>
      <c r="M1339">
        <v>49698</v>
      </c>
      <c r="N1339">
        <v>1</v>
      </c>
      <c r="O1339">
        <v>0</v>
      </c>
      <c r="P1339">
        <v>8.31</v>
      </c>
    </row>
    <row r="1340" spans="1:16" ht="14.4" customHeight="1" x14ac:dyDescent="0.3">
      <c r="A1340">
        <v>2741</v>
      </c>
      <c r="B1340" t="s">
        <v>83</v>
      </c>
      <c r="C1340" t="s">
        <v>106</v>
      </c>
      <c r="D1340" t="s">
        <v>109</v>
      </c>
      <c r="E1340" t="s">
        <v>86</v>
      </c>
      <c r="F1340" t="s">
        <v>91</v>
      </c>
      <c r="G1340" t="s">
        <v>108</v>
      </c>
      <c r="H1340">
        <v>1199</v>
      </c>
      <c r="I1340">
        <v>118</v>
      </c>
      <c r="J1340">
        <v>17.2</v>
      </c>
      <c r="K1340">
        <v>13.5</v>
      </c>
      <c r="L1340">
        <v>2022</v>
      </c>
      <c r="M1340">
        <v>59521</v>
      </c>
      <c r="N1340">
        <v>1</v>
      </c>
      <c r="O1340">
        <v>0</v>
      </c>
      <c r="P1340">
        <v>8.59</v>
      </c>
    </row>
    <row r="1341" spans="1:16" ht="14.4" customHeight="1" x14ac:dyDescent="0.3">
      <c r="A1341">
        <v>2610</v>
      </c>
      <c r="B1341" t="s">
        <v>83</v>
      </c>
      <c r="C1341" t="s">
        <v>106</v>
      </c>
      <c r="D1341" t="s">
        <v>109</v>
      </c>
      <c r="E1341" t="s">
        <v>86</v>
      </c>
      <c r="F1341" t="s">
        <v>91</v>
      </c>
      <c r="G1341" t="s">
        <v>108</v>
      </c>
      <c r="H1341">
        <v>1199</v>
      </c>
      <c r="I1341">
        <v>118</v>
      </c>
      <c r="J1341">
        <v>17.2</v>
      </c>
      <c r="K1341">
        <v>13.5</v>
      </c>
      <c r="L1341">
        <v>2022</v>
      </c>
      <c r="M1341">
        <v>57335</v>
      </c>
      <c r="N1341">
        <v>1</v>
      </c>
      <c r="O1341">
        <v>0</v>
      </c>
      <c r="P1341">
        <v>8.6199999999999992</v>
      </c>
    </row>
    <row r="1342" spans="1:16" ht="14.4" customHeight="1" x14ac:dyDescent="0.3">
      <c r="A1342">
        <v>2660</v>
      </c>
      <c r="B1342" t="s">
        <v>83</v>
      </c>
      <c r="C1342" t="s">
        <v>106</v>
      </c>
      <c r="D1342" t="s">
        <v>109</v>
      </c>
      <c r="E1342" t="s">
        <v>86</v>
      </c>
      <c r="F1342" t="s">
        <v>91</v>
      </c>
      <c r="G1342" t="s">
        <v>108</v>
      </c>
      <c r="H1342">
        <v>1199</v>
      </c>
      <c r="I1342">
        <v>118</v>
      </c>
      <c r="J1342">
        <v>17.2</v>
      </c>
      <c r="K1342">
        <v>13.5</v>
      </c>
      <c r="L1342">
        <v>2022</v>
      </c>
      <c r="M1342">
        <v>53065</v>
      </c>
      <c r="N1342">
        <v>1</v>
      </c>
      <c r="O1342">
        <v>0</v>
      </c>
      <c r="P1342">
        <v>8.69</v>
      </c>
    </row>
    <row r="1343" spans="1:16" ht="14.4" customHeight="1" x14ac:dyDescent="0.3">
      <c r="A1343">
        <v>2697</v>
      </c>
      <c r="B1343" t="s">
        <v>83</v>
      </c>
      <c r="C1343" t="s">
        <v>106</v>
      </c>
      <c r="D1343" t="s">
        <v>109</v>
      </c>
      <c r="E1343" t="s">
        <v>86</v>
      </c>
      <c r="F1343" t="s">
        <v>91</v>
      </c>
      <c r="G1343" t="s">
        <v>108</v>
      </c>
      <c r="H1343">
        <v>1199</v>
      </c>
      <c r="I1343">
        <v>118</v>
      </c>
      <c r="J1343">
        <v>17.2</v>
      </c>
      <c r="K1343">
        <v>13.5</v>
      </c>
      <c r="L1343">
        <v>2022</v>
      </c>
      <c r="M1343">
        <v>41015</v>
      </c>
      <c r="N1343">
        <v>1</v>
      </c>
      <c r="O1343">
        <v>0</v>
      </c>
      <c r="P1343">
        <v>8.7200000000000006</v>
      </c>
    </row>
    <row r="1344" spans="1:16" ht="14.4" customHeight="1" x14ac:dyDescent="0.3">
      <c r="A1344">
        <v>2491</v>
      </c>
      <c r="B1344" t="s">
        <v>83</v>
      </c>
      <c r="C1344" t="s">
        <v>106</v>
      </c>
      <c r="D1344" t="s">
        <v>107</v>
      </c>
      <c r="E1344" t="s">
        <v>86</v>
      </c>
      <c r="F1344" t="s">
        <v>87</v>
      </c>
      <c r="G1344" t="s">
        <v>108</v>
      </c>
      <c r="H1344">
        <v>1199</v>
      </c>
      <c r="I1344">
        <v>118</v>
      </c>
      <c r="J1344">
        <v>17.399999999999999</v>
      </c>
      <c r="K1344">
        <v>9.5</v>
      </c>
      <c r="L1344">
        <v>2022</v>
      </c>
      <c r="M1344">
        <v>74472</v>
      </c>
      <c r="N1344">
        <v>3</v>
      </c>
      <c r="O1344">
        <v>1</v>
      </c>
      <c r="P1344">
        <v>3.71</v>
      </c>
    </row>
    <row r="1345" spans="1:16" ht="14.4" customHeight="1" x14ac:dyDescent="0.3">
      <c r="A1345">
        <v>2554</v>
      </c>
      <c r="B1345" t="s">
        <v>83</v>
      </c>
      <c r="C1345" t="s">
        <v>106</v>
      </c>
      <c r="D1345" t="s">
        <v>107</v>
      </c>
      <c r="E1345" t="s">
        <v>86</v>
      </c>
      <c r="F1345" t="s">
        <v>87</v>
      </c>
      <c r="G1345" t="s">
        <v>108</v>
      </c>
      <c r="H1345">
        <v>1199</v>
      </c>
      <c r="I1345">
        <v>118</v>
      </c>
      <c r="J1345">
        <v>17.399999999999999</v>
      </c>
      <c r="K1345">
        <v>9.5</v>
      </c>
      <c r="L1345">
        <v>2022</v>
      </c>
      <c r="M1345">
        <v>83973</v>
      </c>
      <c r="N1345">
        <v>3</v>
      </c>
      <c r="O1345">
        <v>0</v>
      </c>
      <c r="P1345">
        <v>4.4000000000000004</v>
      </c>
    </row>
    <row r="1346" spans="1:16" ht="14.4" customHeight="1" x14ac:dyDescent="0.3">
      <c r="A1346">
        <v>2546</v>
      </c>
      <c r="B1346" t="s">
        <v>83</v>
      </c>
      <c r="C1346" t="s">
        <v>106</v>
      </c>
      <c r="D1346" t="s">
        <v>107</v>
      </c>
      <c r="E1346" t="s">
        <v>86</v>
      </c>
      <c r="F1346" t="s">
        <v>87</v>
      </c>
      <c r="G1346" t="s">
        <v>108</v>
      </c>
      <c r="H1346">
        <v>1199</v>
      </c>
      <c r="I1346">
        <v>118</v>
      </c>
      <c r="J1346">
        <v>17.399999999999999</v>
      </c>
      <c r="K1346">
        <v>9.5</v>
      </c>
      <c r="L1346">
        <v>2022</v>
      </c>
      <c r="M1346">
        <v>71253</v>
      </c>
      <c r="N1346">
        <v>2</v>
      </c>
      <c r="O1346">
        <v>0</v>
      </c>
      <c r="P1346">
        <v>4.88</v>
      </c>
    </row>
    <row r="1347" spans="1:16" ht="14.4" customHeight="1" x14ac:dyDescent="0.3">
      <c r="A1347">
        <v>2426</v>
      </c>
      <c r="B1347" t="s">
        <v>83</v>
      </c>
      <c r="C1347" t="s">
        <v>106</v>
      </c>
      <c r="D1347" t="s">
        <v>107</v>
      </c>
      <c r="E1347" t="s">
        <v>86</v>
      </c>
      <c r="F1347" t="s">
        <v>87</v>
      </c>
      <c r="G1347" t="s">
        <v>108</v>
      </c>
      <c r="H1347">
        <v>1199</v>
      </c>
      <c r="I1347">
        <v>118</v>
      </c>
      <c r="J1347">
        <v>17.399999999999999</v>
      </c>
      <c r="K1347">
        <v>9.5</v>
      </c>
      <c r="L1347">
        <v>2022</v>
      </c>
      <c r="M1347">
        <v>81959</v>
      </c>
      <c r="N1347">
        <v>2</v>
      </c>
      <c r="O1347">
        <v>0</v>
      </c>
      <c r="P1347">
        <v>4.9400000000000004</v>
      </c>
    </row>
    <row r="1348" spans="1:16" ht="14.4" customHeight="1" x14ac:dyDescent="0.3">
      <c r="A1348">
        <v>2447</v>
      </c>
      <c r="B1348" t="s">
        <v>83</v>
      </c>
      <c r="C1348" t="s">
        <v>106</v>
      </c>
      <c r="D1348" t="s">
        <v>107</v>
      </c>
      <c r="E1348" t="s">
        <v>86</v>
      </c>
      <c r="F1348" t="s">
        <v>87</v>
      </c>
      <c r="G1348" t="s">
        <v>108</v>
      </c>
      <c r="H1348">
        <v>1199</v>
      </c>
      <c r="I1348">
        <v>118</v>
      </c>
      <c r="J1348">
        <v>17.399999999999999</v>
      </c>
      <c r="K1348">
        <v>9.5</v>
      </c>
      <c r="L1348">
        <v>2022</v>
      </c>
      <c r="M1348">
        <v>80463</v>
      </c>
      <c r="N1348">
        <v>1</v>
      </c>
      <c r="O1348">
        <v>1</v>
      </c>
      <c r="P1348">
        <v>5.01</v>
      </c>
    </row>
    <row r="1349" spans="1:16" ht="14.4" customHeight="1" x14ac:dyDescent="0.3">
      <c r="A1349">
        <v>2405</v>
      </c>
      <c r="B1349" t="s">
        <v>83</v>
      </c>
      <c r="C1349" t="s">
        <v>106</v>
      </c>
      <c r="D1349" t="s">
        <v>107</v>
      </c>
      <c r="E1349" t="s">
        <v>86</v>
      </c>
      <c r="F1349" t="s">
        <v>87</v>
      </c>
      <c r="G1349" t="s">
        <v>108</v>
      </c>
      <c r="H1349">
        <v>1199</v>
      </c>
      <c r="I1349">
        <v>118</v>
      </c>
      <c r="J1349">
        <v>17.399999999999999</v>
      </c>
      <c r="K1349">
        <v>9.5</v>
      </c>
      <c r="L1349">
        <v>2022</v>
      </c>
      <c r="M1349">
        <v>56379</v>
      </c>
      <c r="N1349">
        <v>1</v>
      </c>
      <c r="O1349">
        <v>1</v>
      </c>
      <c r="P1349">
        <v>5.2</v>
      </c>
    </row>
    <row r="1350" spans="1:16" ht="14.4" customHeight="1" x14ac:dyDescent="0.3">
      <c r="A1350">
        <v>2593</v>
      </c>
      <c r="B1350" t="s">
        <v>83</v>
      </c>
      <c r="C1350" t="s">
        <v>106</v>
      </c>
      <c r="D1350" t="s">
        <v>107</v>
      </c>
      <c r="E1350" t="s">
        <v>86</v>
      </c>
      <c r="F1350" t="s">
        <v>87</v>
      </c>
      <c r="G1350" t="s">
        <v>108</v>
      </c>
      <c r="H1350">
        <v>1199</v>
      </c>
      <c r="I1350">
        <v>118</v>
      </c>
      <c r="J1350">
        <v>17.399999999999999</v>
      </c>
      <c r="K1350">
        <v>9.5</v>
      </c>
      <c r="L1350">
        <v>2022</v>
      </c>
      <c r="M1350">
        <v>81627</v>
      </c>
      <c r="N1350">
        <v>1</v>
      </c>
      <c r="O1350">
        <v>0</v>
      </c>
      <c r="P1350">
        <v>5.24</v>
      </c>
    </row>
    <row r="1351" spans="1:16" ht="14.4" customHeight="1" x14ac:dyDescent="0.3">
      <c r="A1351">
        <v>2590</v>
      </c>
      <c r="B1351" t="s">
        <v>83</v>
      </c>
      <c r="C1351" t="s">
        <v>106</v>
      </c>
      <c r="D1351" t="s">
        <v>107</v>
      </c>
      <c r="E1351" t="s">
        <v>86</v>
      </c>
      <c r="F1351" t="s">
        <v>87</v>
      </c>
      <c r="G1351" t="s">
        <v>108</v>
      </c>
      <c r="H1351">
        <v>1199</v>
      </c>
      <c r="I1351">
        <v>118</v>
      </c>
      <c r="J1351">
        <v>17.399999999999999</v>
      </c>
      <c r="K1351">
        <v>9.5</v>
      </c>
      <c r="L1351">
        <v>2022</v>
      </c>
      <c r="M1351">
        <v>55344</v>
      </c>
      <c r="N1351">
        <v>2</v>
      </c>
      <c r="O1351">
        <v>0</v>
      </c>
      <c r="P1351">
        <v>5.26</v>
      </c>
    </row>
    <row r="1352" spans="1:16" ht="14.4" customHeight="1" x14ac:dyDescent="0.3">
      <c r="A1352">
        <v>2461</v>
      </c>
      <c r="B1352" t="s">
        <v>83</v>
      </c>
      <c r="C1352" t="s">
        <v>106</v>
      </c>
      <c r="D1352" t="s">
        <v>107</v>
      </c>
      <c r="E1352" t="s">
        <v>86</v>
      </c>
      <c r="F1352" t="s">
        <v>87</v>
      </c>
      <c r="G1352" t="s">
        <v>108</v>
      </c>
      <c r="H1352">
        <v>1199</v>
      </c>
      <c r="I1352">
        <v>118</v>
      </c>
      <c r="J1352">
        <v>17.399999999999999</v>
      </c>
      <c r="K1352">
        <v>9.5</v>
      </c>
      <c r="L1352">
        <v>2022</v>
      </c>
      <c r="M1352">
        <v>87460</v>
      </c>
      <c r="N1352">
        <v>1</v>
      </c>
      <c r="O1352">
        <v>0</v>
      </c>
      <c r="P1352">
        <v>5.32</v>
      </c>
    </row>
    <row r="1353" spans="1:16" ht="14.4" customHeight="1" x14ac:dyDescent="0.3">
      <c r="A1353">
        <v>2580</v>
      </c>
      <c r="B1353" t="s">
        <v>83</v>
      </c>
      <c r="C1353" t="s">
        <v>106</v>
      </c>
      <c r="D1353" t="s">
        <v>107</v>
      </c>
      <c r="E1353" t="s">
        <v>86</v>
      </c>
      <c r="F1353" t="s">
        <v>87</v>
      </c>
      <c r="G1353" t="s">
        <v>108</v>
      </c>
      <c r="H1353">
        <v>1199</v>
      </c>
      <c r="I1353">
        <v>118</v>
      </c>
      <c r="J1353">
        <v>17.399999999999999</v>
      </c>
      <c r="K1353">
        <v>9.5</v>
      </c>
      <c r="L1353">
        <v>2022</v>
      </c>
      <c r="M1353">
        <v>60091</v>
      </c>
      <c r="N1353">
        <v>1</v>
      </c>
      <c r="O1353">
        <v>1</v>
      </c>
      <c r="P1353">
        <v>5.33</v>
      </c>
    </row>
    <row r="1354" spans="1:16" ht="14.4" customHeight="1" x14ac:dyDescent="0.3">
      <c r="A1354">
        <v>2567</v>
      </c>
      <c r="B1354" t="s">
        <v>83</v>
      </c>
      <c r="C1354" t="s">
        <v>106</v>
      </c>
      <c r="D1354" t="s">
        <v>107</v>
      </c>
      <c r="E1354" t="s">
        <v>86</v>
      </c>
      <c r="F1354" t="s">
        <v>87</v>
      </c>
      <c r="G1354" t="s">
        <v>108</v>
      </c>
      <c r="H1354">
        <v>1199</v>
      </c>
      <c r="I1354">
        <v>118</v>
      </c>
      <c r="J1354">
        <v>17.399999999999999</v>
      </c>
      <c r="K1354">
        <v>9.5</v>
      </c>
      <c r="L1354">
        <v>2022</v>
      </c>
      <c r="M1354">
        <v>49136</v>
      </c>
      <c r="N1354">
        <v>1</v>
      </c>
      <c r="O1354">
        <v>0</v>
      </c>
      <c r="P1354">
        <v>5.54</v>
      </c>
    </row>
    <row r="1355" spans="1:16" ht="14.4" customHeight="1" x14ac:dyDescent="0.3">
      <c r="A1355">
        <v>2464</v>
      </c>
      <c r="B1355" t="s">
        <v>83</v>
      </c>
      <c r="C1355" t="s">
        <v>106</v>
      </c>
      <c r="D1355" t="s">
        <v>107</v>
      </c>
      <c r="E1355" t="s">
        <v>86</v>
      </c>
      <c r="F1355" t="s">
        <v>87</v>
      </c>
      <c r="G1355" t="s">
        <v>108</v>
      </c>
      <c r="H1355">
        <v>1199</v>
      </c>
      <c r="I1355">
        <v>118</v>
      </c>
      <c r="J1355">
        <v>17.399999999999999</v>
      </c>
      <c r="K1355">
        <v>9.5</v>
      </c>
      <c r="L1355">
        <v>2022</v>
      </c>
      <c r="M1355">
        <v>40592</v>
      </c>
      <c r="N1355">
        <v>2</v>
      </c>
      <c r="O1355">
        <v>0</v>
      </c>
      <c r="P1355">
        <v>5.58</v>
      </c>
    </row>
    <row r="1356" spans="1:16" ht="14.4" customHeight="1" x14ac:dyDescent="0.3">
      <c r="A1356">
        <v>2573</v>
      </c>
      <c r="B1356" t="s">
        <v>83</v>
      </c>
      <c r="C1356" t="s">
        <v>106</v>
      </c>
      <c r="D1356" t="s">
        <v>107</v>
      </c>
      <c r="E1356" t="s">
        <v>86</v>
      </c>
      <c r="F1356" t="s">
        <v>87</v>
      </c>
      <c r="G1356" t="s">
        <v>108</v>
      </c>
      <c r="H1356">
        <v>1199</v>
      </c>
      <c r="I1356">
        <v>118</v>
      </c>
      <c r="J1356">
        <v>17.399999999999999</v>
      </c>
      <c r="K1356">
        <v>9.5</v>
      </c>
      <c r="L1356">
        <v>2022</v>
      </c>
      <c r="M1356">
        <v>63933</v>
      </c>
      <c r="N1356">
        <v>1</v>
      </c>
      <c r="O1356">
        <v>0</v>
      </c>
      <c r="P1356">
        <v>5.62</v>
      </c>
    </row>
    <row r="1357" spans="1:16" ht="14.4" customHeight="1" x14ac:dyDescent="0.3">
      <c r="A1357">
        <v>2531</v>
      </c>
      <c r="B1357" t="s">
        <v>83</v>
      </c>
      <c r="C1357" t="s">
        <v>106</v>
      </c>
      <c r="D1357" t="s">
        <v>107</v>
      </c>
      <c r="E1357" t="s">
        <v>86</v>
      </c>
      <c r="F1357" t="s">
        <v>87</v>
      </c>
      <c r="G1357" t="s">
        <v>108</v>
      </c>
      <c r="H1357">
        <v>1199</v>
      </c>
      <c r="I1357">
        <v>118</v>
      </c>
      <c r="J1357">
        <v>17.399999999999999</v>
      </c>
      <c r="K1357">
        <v>9.5</v>
      </c>
      <c r="L1357">
        <v>2022</v>
      </c>
      <c r="M1357">
        <v>47944</v>
      </c>
      <c r="N1357">
        <v>2</v>
      </c>
      <c r="O1357">
        <v>0</v>
      </c>
      <c r="P1357">
        <v>5.63</v>
      </c>
    </row>
    <row r="1358" spans="1:16" ht="14.4" customHeight="1" x14ac:dyDescent="0.3">
      <c r="A1358">
        <v>2594</v>
      </c>
      <c r="B1358" t="s">
        <v>83</v>
      </c>
      <c r="C1358" t="s">
        <v>106</v>
      </c>
      <c r="D1358" t="s">
        <v>107</v>
      </c>
      <c r="E1358" t="s">
        <v>86</v>
      </c>
      <c r="F1358" t="s">
        <v>87</v>
      </c>
      <c r="G1358" t="s">
        <v>108</v>
      </c>
      <c r="H1358">
        <v>1199</v>
      </c>
      <c r="I1358">
        <v>118</v>
      </c>
      <c r="J1358">
        <v>17.399999999999999</v>
      </c>
      <c r="K1358">
        <v>9.5</v>
      </c>
      <c r="L1358">
        <v>2022</v>
      </c>
      <c r="M1358">
        <v>87191</v>
      </c>
      <c r="N1358">
        <v>1</v>
      </c>
      <c r="O1358">
        <v>0</v>
      </c>
      <c r="P1358">
        <v>5.63</v>
      </c>
    </row>
    <row r="1359" spans="1:16" ht="14.4" customHeight="1" x14ac:dyDescent="0.3">
      <c r="A1359">
        <v>2565</v>
      </c>
      <c r="B1359" t="s">
        <v>83</v>
      </c>
      <c r="C1359" t="s">
        <v>106</v>
      </c>
      <c r="D1359" t="s">
        <v>107</v>
      </c>
      <c r="E1359" t="s">
        <v>86</v>
      </c>
      <c r="F1359" t="s">
        <v>87</v>
      </c>
      <c r="G1359" t="s">
        <v>108</v>
      </c>
      <c r="H1359">
        <v>1199</v>
      </c>
      <c r="I1359">
        <v>118</v>
      </c>
      <c r="J1359">
        <v>17.399999999999999</v>
      </c>
      <c r="K1359">
        <v>9.5</v>
      </c>
      <c r="L1359">
        <v>2022</v>
      </c>
      <c r="M1359">
        <v>45240</v>
      </c>
      <c r="N1359">
        <v>2</v>
      </c>
      <c r="O1359">
        <v>0</v>
      </c>
      <c r="P1359">
        <v>5.64</v>
      </c>
    </row>
    <row r="1360" spans="1:16" ht="14.4" customHeight="1" x14ac:dyDescent="0.3">
      <c r="A1360">
        <v>2471</v>
      </c>
      <c r="B1360" t="s">
        <v>83</v>
      </c>
      <c r="C1360" t="s">
        <v>106</v>
      </c>
      <c r="D1360" t="s">
        <v>107</v>
      </c>
      <c r="E1360" t="s">
        <v>86</v>
      </c>
      <c r="F1360" t="s">
        <v>87</v>
      </c>
      <c r="G1360" t="s">
        <v>108</v>
      </c>
      <c r="H1360">
        <v>1199</v>
      </c>
      <c r="I1360">
        <v>118</v>
      </c>
      <c r="J1360">
        <v>17.399999999999999</v>
      </c>
      <c r="K1360">
        <v>9.5</v>
      </c>
      <c r="L1360">
        <v>2022</v>
      </c>
      <c r="M1360">
        <v>56214</v>
      </c>
      <c r="N1360">
        <v>1</v>
      </c>
      <c r="O1360">
        <v>0</v>
      </c>
      <c r="P1360">
        <v>5.74</v>
      </c>
    </row>
    <row r="1361" spans="1:16" ht="14.4" customHeight="1" x14ac:dyDescent="0.3">
      <c r="A1361">
        <v>2475</v>
      </c>
      <c r="B1361" t="s">
        <v>83</v>
      </c>
      <c r="C1361" t="s">
        <v>106</v>
      </c>
      <c r="D1361" t="s">
        <v>107</v>
      </c>
      <c r="E1361" t="s">
        <v>86</v>
      </c>
      <c r="F1361" t="s">
        <v>87</v>
      </c>
      <c r="G1361" t="s">
        <v>108</v>
      </c>
      <c r="H1361">
        <v>1199</v>
      </c>
      <c r="I1361">
        <v>118</v>
      </c>
      <c r="J1361">
        <v>17.399999999999999</v>
      </c>
      <c r="K1361">
        <v>9.5</v>
      </c>
      <c r="L1361">
        <v>2022</v>
      </c>
      <c r="M1361">
        <v>50540</v>
      </c>
      <c r="N1361">
        <v>1</v>
      </c>
      <c r="O1361">
        <v>0</v>
      </c>
      <c r="P1361">
        <v>5.8</v>
      </c>
    </row>
    <row r="1362" spans="1:16" ht="14.4" customHeight="1" x14ac:dyDescent="0.3">
      <c r="A1362">
        <v>2538</v>
      </c>
      <c r="B1362" t="s">
        <v>83</v>
      </c>
      <c r="C1362" t="s">
        <v>106</v>
      </c>
      <c r="D1362" t="s">
        <v>107</v>
      </c>
      <c r="E1362" t="s">
        <v>86</v>
      </c>
      <c r="F1362" t="s">
        <v>87</v>
      </c>
      <c r="G1362" t="s">
        <v>108</v>
      </c>
      <c r="H1362">
        <v>1199</v>
      </c>
      <c r="I1362">
        <v>118</v>
      </c>
      <c r="J1362">
        <v>17.399999999999999</v>
      </c>
      <c r="K1362">
        <v>9.5</v>
      </c>
      <c r="L1362">
        <v>2022</v>
      </c>
      <c r="M1362">
        <v>49070</v>
      </c>
      <c r="N1362">
        <v>1</v>
      </c>
      <c r="O1362">
        <v>0</v>
      </c>
      <c r="P1362">
        <v>5.86</v>
      </c>
    </row>
    <row r="1363" spans="1:16" ht="14.4" customHeight="1" x14ac:dyDescent="0.3">
      <c r="A1363">
        <v>2587</v>
      </c>
      <c r="B1363" t="s">
        <v>83</v>
      </c>
      <c r="C1363" t="s">
        <v>106</v>
      </c>
      <c r="D1363" t="s">
        <v>107</v>
      </c>
      <c r="E1363" t="s">
        <v>86</v>
      </c>
      <c r="F1363" t="s">
        <v>87</v>
      </c>
      <c r="G1363" t="s">
        <v>108</v>
      </c>
      <c r="H1363">
        <v>1199</v>
      </c>
      <c r="I1363">
        <v>118</v>
      </c>
      <c r="J1363">
        <v>17.399999999999999</v>
      </c>
      <c r="K1363">
        <v>9.5</v>
      </c>
      <c r="L1363">
        <v>2022</v>
      </c>
      <c r="M1363">
        <v>43832</v>
      </c>
      <c r="N1363">
        <v>2</v>
      </c>
      <c r="O1363">
        <v>0</v>
      </c>
      <c r="P1363">
        <v>5.86</v>
      </c>
    </row>
    <row r="1364" spans="1:16" ht="14.4" customHeight="1" x14ac:dyDescent="0.3">
      <c r="A1364">
        <v>2406</v>
      </c>
      <c r="B1364" t="s">
        <v>83</v>
      </c>
      <c r="C1364" t="s">
        <v>106</v>
      </c>
      <c r="D1364" t="s">
        <v>107</v>
      </c>
      <c r="E1364" t="s">
        <v>86</v>
      </c>
      <c r="F1364" t="s">
        <v>87</v>
      </c>
      <c r="G1364" t="s">
        <v>108</v>
      </c>
      <c r="H1364">
        <v>1199</v>
      </c>
      <c r="I1364">
        <v>118</v>
      </c>
      <c r="J1364">
        <v>17.399999999999999</v>
      </c>
      <c r="K1364">
        <v>9.5</v>
      </c>
      <c r="L1364">
        <v>2022</v>
      </c>
      <c r="M1364">
        <v>79528</v>
      </c>
      <c r="N1364">
        <v>1</v>
      </c>
      <c r="O1364">
        <v>0</v>
      </c>
      <c r="P1364">
        <v>5.94</v>
      </c>
    </row>
    <row r="1365" spans="1:16" ht="14.4" customHeight="1" x14ac:dyDescent="0.3">
      <c r="A1365">
        <v>2582</v>
      </c>
      <c r="B1365" t="s">
        <v>83</v>
      </c>
      <c r="C1365" t="s">
        <v>106</v>
      </c>
      <c r="D1365" t="s">
        <v>107</v>
      </c>
      <c r="E1365" t="s">
        <v>86</v>
      </c>
      <c r="F1365" t="s">
        <v>87</v>
      </c>
      <c r="G1365" t="s">
        <v>108</v>
      </c>
      <c r="H1365">
        <v>1199</v>
      </c>
      <c r="I1365">
        <v>118</v>
      </c>
      <c r="J1365">
        <v>17.399999999999999</v>
      </c>
      <c r="K1365">
        <v>9.5</v>
      </c>
      <c r="L1365">
        <v>2022</v>
      </c>
      <c r="M1365">
        <v>72565</v>
      </c>
      <c r="N1365">
        <v>1</v>
      </c>
      <c r="O1365">
        <v>0</v>
      </c>
      <c r="P1365">
        <v>6.01</v>
      </c>
    </row>
    <row r="1366" spans="1:16" ht="14.4" customHeight="1" x14ac:dyDescent="0.3">
      <c r="A1366">
        <v>2553</v>
      </c>
      <c r="B1366" t="s">
        <v>83</v>
      </c>
      <c r="C1366" t="s">
        <v>106</v>
      </c>
      <c r="D1366" t="s">
        <v>107</v>
      </c>
      <c r="E1366" t="s">
        <v>86</v>
      </c>
      <c r="F1366" t="s">
        <v>87</v>
      </c>
      <c r="G1366" t="s">
        <v>108</v>
      </c>
      <c r="H1366">
        <v>1199</v>
      </c>
      <c r="I1366">
        <v>118</v>
      </c>
      <c r="J1366">
        <v>17.399999999999999</v>
      </c>
      <c r="K1366">
        <v>9.5</v>
      </c>
      <c r="L1366">
        <v>2022</v>
      </c>
      <c r="M1366">
        <v>45031</v>
      </c>
      <c r="N1366">
        <v>1</v>
      </c>
      <c r="O1366">
        <v>0</v>
      </c>
      <c r="P1366">
        <v>6.08</v>
      </c>
    </row>
    <row r="1367" spans="1:16" ht="14.4" customHeight="1" x14ac:dyDescent="0.3">
      <c r="A1367">
        <v>2466</v>
      </c>
      <c r="B1367" t="s">
        <v>83</v>
      </c>
      <c r="C1367" t="s">
        <v>106</v>
      </c>
      <c r="D1367" t="s">
        <v>107</v>
      </c>
      <c r="E1367" t="s">
        <v>86</v>
      </c>
      <c r="F1367" t="s">
        <v>87</v>
      </c>
      <c r="G1367" t="s">
        <v>108</v>
      </c>
      <c r="H1367">
        <v>1199</v>
      </c>
      <c r="I1367">
        <v>118</v>
      </c>
      <c r="J1367">
        <v>17.399999999999999</v>
      </c>
      <c r="K1367">
        <v>9.5</v>
      </c>
      <c r="L1367">
        <v>2022</v>
      </c>
      <c r="M1367">
        <v>52295</v>
      </c>
      <c r="N1367">
        <v>1</v>
      </c>
      <c r="O1367">
        <v>0</v>
      </c>
      <c r="P1367">
        <v>6.14</v>
      </c>
    </row>
    <row r="1368" spans="1:16" ht="14.4" customHeight="1" x14ac:dyDescent="0.3">
      <c r="A1368">
        <v>2581</v>
      </c>
      <c r="B1368" t="s">
        <v>83</v>
      </c>
      <c r="C1368" t="s">
        <v>106</v>
      </c>
      <c r="D1368" t="s">
        <v>107</v>
      </c>
      <c r="E1368" t="s">
        <v>86</v>
      </c>
      <c r="F1368" t="s">
        <v>87</v>
      </c>
      <c r="G1368" t="s">
        <v>108</v>
      </c>
      <c r="H1368">
        <v>1199</v>
      </c>
      <c r="I1368">
        <v>118</v>
      </c>
      <c r="J1368">
        <v>17.399999999999999</v>
      </c>
      <c r="K1368">
        <v>9.5</v>
      </c>
      <c r="L1368">
        <v>2022</v>
      </c>
      <c r="M1368">
        <v>39015</v>
      </c>
      <c r="N1368">
        <v>1</v>
      </c>
      <c r="O1368">
        <v>0</v>
      </c>
      <c r="P1368">
        <v>6.38</v>
      </c>
    </row>
    <row r="1369" spans="1:16" ht="14.4" customHeight="1" x14ac:dyDescent="0.3">
      <c r="A1369">
        <v>2602</v>
      </c>
      <c r="B1369" t="s">
        <v>83</v>
      </c>
      <c r="C1369" t="s">
        <v>106</v>
      </c>
      <c r="D1369" t="s">
        <v>109</v>
      </c>
      <c r="E1369" t="s">
        <v>86</v>
      </c>
      <c r="F1369" t="s">
        <v>91</v>
      </c>
      <c r="G1369" t="s">
        <v>108</v>
      </c>
      <c r="H1369">
        <v>1199</v>
      </c>
      <c r="I1369">
        <v>118</v>
      </c>
      <c r="J1369">
        <v>17.2</v>
      </c>
      <c r="K1369">
        <v>13.5</v>
      </c>
      <c r="L1369">
        <v>2023</v>
      </c>
      <c r="M1369">
        <v>62650</v>
      </c>
      <c r="N1369">
        <v>1</v>
      </c>
      <c r="O1369">
        <v>1</v>
      </c>
      <c r="P1369">
        <v>8.07</v>
      </c>
    </row>
    <row r="1370" spans="1:16" ht="14.4" customHeight="1" x14ac:dyDescent="0.3">
      <c r="A1370">
        <v>2668</v>
      </c>
      <c r="B1370" t="s">
        <v>83</v>
      </c>
      <c r="C1370" t="s">
        <v>106</v>
      </c>
      <c r="D1370" t="s">
        <v>109</v>
      </c>
      <c r="E1370" t="s">
        <v>86</v>
      </c>
      <c r="F1370" t="s">
        <v>91</v>
      </c>
      <c r="G1370" t="s">
        <v>108</v>
      </c>
      <c r="H1370">
        <v>1199</v>
      </c>
      <c r="I1370">
        <v>118</v>
      </c>
      <c r="J1370">
        <v>17.2</v>
      </c>
      <c r="K1370">
        <v>13.5</v>
      </c>
      <c r="L1370">
        <v>2023</v>
      </c>
      <c r="M1370">
        <v>39291</v>
      </c>
      <c r="N1370">
        <v>1</v>
      </c>
      <c r="O1370">
        <v>1</v>
      </c>
      <c r="P1370">
        <v>8.56</v>
      </c>
    </row>
    <row r="1371" spans="1:16" ht="14.4" customHeight="1" x14ac:dyDescent="0.3">
      <c r="A1371">
        <v>2800</v>
      </c>
      <c r="B1371" t="s">
        <v>83</v>
      </c>
      <c r="C1371" t="s">
        <v>106</v>
      </c>
      <c r="D1371" t="s">
        <v>109</v>
      </c>
      <c r="E1371" t="s">
        <v>86</v>
      </c>
      <c r="F1371" t="s">
        <v>91</v>
      </c>
      <c r="G1371" t="s">
        <v>108</v>
      </c>
      <c r="H1371">
        <v>1199</v>
      </c>
      <c r="I1371">
        <v>118</v>
      </c>
      <c r="J1371">
        <v>17.2</v>
      </c>
      <c r="K1371">
        <v>13.5</v>
      </c>
      <c r="L1371">
        <v>2023</v>
      </c>
      <c r="M1371">
        <v>54866</v>
      </c>
      <c r="N1371">
        <v>2</v>
      </c>
      <c r="O1371">
        <v>0</v>
      </c>
      <c r="P1371">
        <v>8.6999999999999993</v>
      </c>
    </row>
    <row r="1372" spans="1:16" ht="14.4" customHeight="1" x14ac:dyDescent="0.3">
      <c r="A1372">
        <v>2792</v>
      </c>
      <c r="B1372" t="s">
        <v>83</v>
      </c>
      <c r="C1372" t="s">
        <v>106</v>
      </c>
      <c r="D1372" t="s">
        <v>109</v>
      </c>
      <c r="E1372" t="s">
        <v>86</v>
      </c>
      <c r="F1372" t="s">
        <v>91</v>
      </c>
      <c r="G1372" t="s">
        <v>108</v>
      </c>
      <c r="H1372">
        <v>1199</v>
      </c>
      <c r="I1372">
        <v>118</v>
      </c>
      <c r="J1372">
        <v>17.2</v>
      </c>
      <c r="K1372">
        <v>13.5</v>
      </c>
      <c r="L1372">
        <v>2023</v>
      </c>
      <c r="M1372">
        <v>65792</v>
      </c>
      <c r="N1372">
        <v>2</v>
      </c>
      <c r="O1372">
        <v>0</v>
      </c>
      <c r="P1372">
        <v>8.74</v>
      </c>
    </row>
    <row r="1373" spans="1:16" ht="14.4" customHeight="1" x14ac:dyDescent="0.3">
      <c r="A1373">
        <v>2790</v>
      </c>
      <c r="B1373" t="s">
        <v>83</v>
      </c>
      <c r="C1373" t="s">
        <v>106</v>
      </c>
      <c r="D1373" t="s">
        <v>109</v>
      </c>
      <c r="E1373" t="s">
        <v>86</v>
      </c>
      <c r="F1373" t="s">
        <v>91</v>
      </c>
      <c r="G1373" t="s">
        <v>108</v>
      </c>
      <c r="H1373">
        <v>1199</v>
      </c>
      <c r="I1373">
        <v>118</v>
      </c>
      <c r="J1373">
        <v>17.2</v>
      </c>
      <c r="K1373">
        <v>13.5</v>
      </c>
      <c r="L1373">
        <v>2023</v>
      </c>
      <c r="M1373">
        <v>66707</v>
      </c>
      <c r="N1373">
        <v>1</v>
      </c>
      <c r="O1373">
        <v>0</v>
      </c>
      <c r="P1373">
        <v>8.8800000000000008</v>
      </c>
    </row>
    <row r="1374" spans="1:16" ht="14.4" customHeight="1" x14ac:dyDescent="0.3">
      <c r="A1374">
        <v>2678</v>
      </c>
      <c r="B1374" t="s">
        <v>83</v>
      </c>
      <c r="C1374" t="s">
        <v>106</v>
      </c>
      <c r="D1374" t="s">
        <v>109</v>
      </c>
      <c r="E1374" t="s">
        <v>86</v>
      </c>
      <c r="F1374" t="s">
        <v>91</v>
      </c>
      <c r="G1374" t="s">
        <v>108</v>
      </c>
      <c r="H1374">
        <v>1199</v>
      </c>
      <c r="I1374">
        <v>118</v>
      </c>
      <c r="J1374">
        <v>17.2</v>
      </c>
      <c r="K1374">
        <v>13.5</v>
      </c>
      <c r="L1374">
        <v>2023</v>
      </c>
      <c r="M1374">
        <v>50189</v>
      </c>
      <c r="N1374">
        <v>2</v>
      </c>
      <c r="O1374">
        <v>0</v>
      </c>
      <c r="P1374">
        <v>8.94</v>
      </c>
    </row>
    <row r="1375" spans="1:16" ht="14.4" customHeight="1" x14ac:dyDescent="0.3">
      <c r="A1375">
        <v>2682</v>
      </c>
      <c r="B1375" t="s">
        <v>83</v>
      </c>
      <c r="C1375" t="s">
        <v>106</v>
      </c>
      <c r="D1375" t="s">
        <v>109</v>
      </c>
      <c r="E1375" t="s">
        <v>86</v>
      </c>
      <c r="F1375" t="s">
        <v>91</v>
      </c>
      <c r="G1375" t="s">
        <v>108</v>
      </c>
      <c r="H1375">
        <v>1199</v>
      </c>
      <c r="I1375">
        <v>118</v>
      </c>
      <c r="J1375">
        <v>17.2</v>
      </c>
      <c r="K1375">
        <v>13.5</v>
      </c>
      <c r="L1375">
        <v>2023</v>
      </c>
      <c r="M1375">
        <v>69643</v>
      </c>
      <c r="N1375">
        <v>1</v>
      </c>
      <c r="O1375">
        <v>0</v>
      </c>
      <c r="P1375">
        <v>8.94</v>
      </c>
    </row>
    <row r="1376" spans="1:16" ht="14.4" customHeight="1" x14ac:dyDescent="0.3">
      <c r="A1376">
        <v>2679</v>
      </c>
      <c r="B1376" t="s">
        <v>83</v>
      </c>
      <c r="C1376" t="s">
        <v>106</v>
      </c>
      <c r="D1376" t="s">
        <v>109</v>
      </c>
      <c r="E1376" t="s">
        <v>86</v>
      </c>
      <c r="F1376" t="s">
        <v>91</v>
      </c>
      <c r="G1376" t="s">
        <v>108</v>
      </c>
      <c r="H1376">
        <v>1199</v>
      </c>
      <c r="I1376">
        <v>118</v>
      </c>
      <c r="J1376">
        <v>17.2</v>
      </c>
      <c r="K1376">
        <v>13.5</v>
      </c>
      <c r="L1376">
        <v>2023</v>
      </c>
      <c r="M1376">
        <v>57411</v>
      </c>
      <c r="N1376">
        <v>1</v>
      </c>
      <c r="O1376">
        <v>0</v>
      </c>
      <c r="P1376">
        <v>8.9700000000000006</v>
      </c>
    </row>
    <row r="1377" spans="1:16" ht="14.4" customHeight="1" x14ac:dyDescent="0.3">
      <c r="A1377">
        <v>2618</v>
      </c>
      <c r="B1377" t="s">
        <v>83</v>
      </c>
      <c r="C1377" t="s">
        <v>106</v>
      </c>
      <c r="D1377" t="s">
        <v>109</v>
      </c>
      <c r="E1377" t="s">
        <v>86</v>
      </c>
      <c r="F1377" t="s">
        <v>91</v>
      </c>
      <c r="G1377" t="s">
        <v>108</v>
      </c>
      <c r="H1377">
        <v>1199</v>
      </c>
      <c r="I1377">
        <v>118</v>
      </c>
      <c r="J1377">
        <v>17.2</v>
      </c>
      <c r="K1377">
        <v>13.5</v>
      </c>
      <c r="L1377">
        <v>2023</v>
      </c>
      <c r="M1377">
        <v>47213</v>
      </c>
      <c r="N1377">
        <v>2</v>
      </c>
      <c r="O1377">
        <v>0</v>
      </c>
      <c r="P1377">
        <v>9</v>
      </c>
    </row>
    <row r="1378" spans="1:16" ht="14.4" customHeight="1" x14ac:dyDescent="0.3">
      <c r="A1378">
        <v>2768</v>
      </c>
      <c r="B1378" t="s">
        <v>83</v>
      </c>
      <c r="C1378" t="s">
        <v>106</v>
      </c>
      <c r="D1378" t="s">
        <v>109</v>
      </c>
      <c r="E1378" t="s">
        <v>86</v>
      </c>
      <c r="F1378" t="s">
        <v>91</v>
      </c>
      <c r="G1378" t="s">
        <v>108</v>
      </c>
      <c r="H1378">
        <v>1199</v>
      </c>
      <c r="I1378">
        <v>118</v>
      </c>
      <c r="J1378">
        <v>17.2</v>
      </c>
      <c r="K1378">
        <v>13.5</v>
      </c>
      <c r="L1378">
        <v>2023</v>
      </c>
      <c r="M1378">
        <v>57994</v>
      </c>
      <c r="N1378">
        <v>1</v>
      </c>
      <c r="O1378">
        <v>0</v>
      </c>
      <c r="P1378">
        <v>9.0399999999999991</v>
      </c>
    </row>
    <row r="1379" spans="1:16" ht="14.4" customHeight="1" x14ac:dyDescent="0.3">
      <c r="A1379">
        <v>2700</v>
      </c>
      <c r="B1379" t="s">
        <v>83</v>
      </c>
      <c r="C1379" t="s">
        <v>106</v>
      </c>
      <c r="D1379" t="s">
        <v>109</v>
      </c>
      <c r="E1379" t="s">
        <v>86</v>
      </c>
      <c r="F1379" t="s">
        <v>91</v>
      </c>
      <c r="G1379" t="s">
        <v>108</v>
      </c>
      <c r="H1379">
        <v>1199</v>
      </c>
      <c r="I1379">
        <v>118</v>
      </c>
      <c r="J1379">
        <v>17.2</v>
      </c>
      <c r="K1379">
        <v>13.5</v>
      </c>
      <c r="L1379">
        <v>2023</v>
      </c>
      <c r="M1379">
        <v>35899</v>
      </c>
      <c r="N1379">
        <v>2</v>
      </c>
      <c r="O1379">
        <v>0</v>
      </c>
      <c r="P1379">
        <v>9.1</v>
      </c>
    </row>
    <row r="1380" spans="1:16" ht="14.4" customHeight="1" x14ac:dyDescent="0.3">
      <c r="A1380">
        <v>2635</v>
      </c>
      <c r="B1380" t="s">
        <v>83</v>
      </c>
      <c r="C1380" t="s">
        <v>106</v>
      </c>
      <c r="D1380" t="s">
        <v>109</v>
      </c>
      <c r="E1380" t="s">
        <v>86</v>
      </c>
      <c r="F1380" t="s">
        <v>91</v>
      </c>
      <c r="G1380" t="s">
        <v>108</v>
      </c>
      <c r="H1380">
        <v>1199</v>
      </c>
      <c r="I1380">
        <v>118</v>
      </c>
      <c r="J1380">
        <v>17.2</v>
      </c>
      <c r="K1380">
        <v>13.5</v>
      </c>
      <c r="L1380">
        <v>2023</v>
      </c>
      <c r="M1380">
        <v>50291</v>
      </c>
      <c r="N1380">
        <v>1</v>
      </c>
      <c r="O1380">
        <v>0</v>
      </c>
      <c r="P1380">
        <v>9.11</v>
      </c>
    </row>
    <row r="1381" spans="1:16" ht="14.4" customHeight="1" x14ac:dyDescent="0.3">
      <c r="A1381">
        <v>2754</v>
      </c>
      <c r="B1381" t="s">
        <v>83</v>
      </c>
      <c r="C1381" t="s">
        <v>106</v>
      </c>
      <c r="D1381" t="s">
        <v>109</v>
      </c>
      <c r="E1381" t="s">
        <v>86</v>
      </c>
      <c r="F1381" t="s">
        <v>91</v>
      </c>
      <c r="G1381" t="s">
        <v>108</v>
      </c>
      <c r="H1381">
        <v>1199</v>
      </c>
      <c r="I1381">
        <v>118</v>
      </c>
      <c r="J1381">
        <v>17.2</v>
      </c>
      <c r="K1381">
        <v>13.5</v>
      </c>
      <c r="L1381">
        <v>2023</v>
      </c>
      <c r="M1381">
        <v>69661</v>
      </c>
      <c r="N1381">
        <v>1</v>
      </c>
      <c r="O1381">
        <v>0</v>
      </c>
      <c r="P1381">
        <v>9.14</v>
      </c>
    </row>
    <row r="1382" spans="1:16" ht="14.4" customHeight="1" x14ac:dyDescent="0.3">
      <c r="A1382">
        <v>2713</v>
      </c>
      <c r="B1382" t="s">
        <v>83</v>
      </c>
      <c r="C1382" t="s">
        <v>106</v>
      </c>
      <c r="D1382" t="s">
        <v>109</v>
      </c>
      <c r="E1382" t="s">
        <v>86</v>
      </c>
      <c r="F1382" t="s">
        <v>91</v>
      </c>
      <c r="G1382" t="s">
        <v>108</v>
      </c>
      <c r="H1382">
        <v>1199</v>
      </c>
      <c r="I1382">
        <v>118</v>
      </c>
      <c r="J1382">
        <v>17.2</v>
      </c>
      <c r="K1382">
        <v>13.5</v>
      </c>
      <c r="L1382">
        <v>2023</v>
      </c>
      <c r="M1382">
        <v>45132</v>
      </c>
      <c r="N1382">
        <v>1</v>
      </c>
      <c r="O1382">
        <v>0</v>
      </c>
      <c r="P1382">
        <v>9.18</v>
      </c>
    </row>
    <row r="1383" spans="1:16" ht="14.4" customHeight="1" x14ac:dyDescent="0.3">
      <c r="A1383">
        <v>2657</v>
      </c>
      <c r="B1383" t="s">
        <v>83</v>
      </c>
      <c r="C1383" t="s">
        <v>106</v>
      </c>
      <c r="D1383" t="s">
        <v>109</v>
      </c>
      <c r="E1383" t="s">
        <v>86</v>
      </c>
      <c r="F1383" t="s">
        <v>91</v>
      </c>
      <c r="G1383" t="s">
        <v>108</v>
      </c>
      <c r="H1383">
        <v>1199</v>
      </c>
      <c r="I1383">
        <v>118</v>
      </c>
      <c r="J1383">
        <v>17.2</v>
      </c>
      <c r="K1383">
        <v>13.5</v>
      </c>
      <c r="L1383">
        <v>2023</v>
      </c>
      <c r="M1383">
        <v>46670</v>
      </c>
      <c r="N1383">
        <v>1</v>
      </c>
      <c r="O1383">
        <v>0</v>
      </c>
      <c r="P1383">
        <v>9.2200000000000006</v>
      </c>
    </row>
    <row r="1384" spans="1:16" ht="14.4" customHeight="1" x14ac:dyDescent="0.3">
      <c r="A1384">
        <v>2671</v>
      </c>
      <c r="B1384" t="s">
        <v>83</v>
      </c>
      <c r="C1384" t="s">
        <v>106</v>
      </c>
      <c r="D1384" t="s">
        <v>109</v>
      </c>
      <c r="E1384" t="s">
        <v>86</v>
      </c>
      <c r="F1384" t="s">
        <v>91</v>
      </c>
      <c r="G1384" t="s">
        <v>108</v>
      </c>
      <c r="H1384">
        <v>1199</v>
      </c>
      <c r="I1384">
        <v>118</v>
      </c>
      <c r="J1384">
        <v>17.2</v>
      </c>
      <c r="K1384">
        <v>13.5</v>
      </c>
      <c r="L1384">
        <v>2023</v>
      </c>
      <c r="M1384">
        <v>62450</v>
      </c>
      <c r="N1384">
        <v>1</v>
      </c>
      <c r="O1384">
        <v>0</v>
      </c>
      <c r="P1384">
        <v>9.2899999999999991</v>
      </c>
    </row>
    <row r="1385" spans="1:16" ht="14.4" customHeight="1" x14ac:dyDescent="0.3">
      <c r="A1385">
        <v>2747</v>
      </c>
      <c r="B1385" t="s">
        <v>83</v>
      </c>
      <c r="C1385" t="s">
        <v>106</v>
      </c>
      <c r="D1385" t="s">
        <v>109</v>
      </c>
      <c r="E1385" t="s">
        <v>86</v>
      </c>
      <c r="F1385" t="s">
        <v>91</v>
      </c>
      <c r="G1385" t="s">
        <v>108</v>
      </c>
      <c r="H1385">
        <v>1199</v>
      </c>
      <c r="I1385">
        <v>118</v>
      </c>
      <c r="J1385">
        <v>17.2</v>
      </c>
      <c r="K1385">
        <v>13.5</v>
      </c>
      <c r="L1385">
        <v>2023</v>
      </c>
      <c r="M1385">
        <v>54073</v>
      </c>
      <c r="N1385">
        <v>2</v>
      </c>
      <c r="O1385">
        <v>0</v>
      </c>
      <c r="P1385">
        <v>9.2899999999999991</v>
      </c>
    </row>
    <row r="1386" spans="1:16" ht="14.4" customHeight="1" x14ac:dyDescent="0.3">
      <c r="A1386">
        <v>2666</v>
      </c>
      <c r="B1386" t="s">
        <v>83</v>
      </c>
      <c r="C1386" t="s">
        <v>106</v>
      </c>
      <c r="D1386" t="s">
        <v>109</v>
      </c>
      <c r="E1386" t="s">
        <v>86</v>
      </c>
      <c r="F1386" t="s">
        <v>91</v>
      </c>
      <c r="G1386" t="s">
        <v>108</v>
      </c>
      <c r="H1386">
        <v>1199</v>
      </c>
      <c r="I1386">
        <v>118</v>
      </c>
      <c r="J1386">
        <v>17.2</v>
      </c>
      <c r="K1386">
        <v>13.5</v>
      </c>
      <c r="L1386">
        <v>2023</v>
      </c>
      <c r="M1386">
        <v>46320</v>
      </c>
      <c r="N1386">
        <v>1</v>
      </c>
      <c r="O1386">
        <v>0</v>
      </c>
      <c r="P1386">
        <v>9.3000000000000007</v>
      </c>
    </row>
    <row r="1387" spans="1:16" ht="14.4" customHeight="1" x14ac:dyDescent="0.3">
      <c r="A1387">
        <v>2750</v>
      </c>
      <c r="B1387" t="s">
        <v>83</v>
      </c>
      <c r="C1387" t="s">
        <v>106</v>
      </c>
      <c r="D1387" t="s">
        <v>109</v>
      </c>
      <c r="E1387" t="s">
        <v>86</v>
      </c>
      <c r="F1387" t="s">
        <v>91</v>
      </c>
      <c r="G1387" t="s">
        <v>108</v>
      </c>
      <c r="H1387">
        <v>1199</v>
      </c>
      <c r="I1387">
        <v>118</v>
      </c>
      <c r="J1387">
        <v>17.2</v>
      </c>
      <c r="K1387">
        <v>13.5</v>
      </c>
      <c r="L1387">
        <v>2023</v>
      </c>
      <c r="M1387">
        <v>62825</v>
      </c>
      <c r="N1387">
        <v>1</v>
      </c>
      <c r="O1387">
        <v>0</v>
      </c>
      <c r="P1387">
        <v>9.33</v>
      </c>
    </row>
    <row r="1388" spans="1:16" ht="14.4" customHeight="1" x14ac:dyDescent="0.3">
      <c r="A1388">
        <v>2723</v>
      </c>
      <c r="B1388" t="s">
        <v>83</v>
      </c>
      <c r="C1388" t="s">
        <v>106</v>
      </c>
      <c r="D1388" t="s">
        <v>109</v>
      </c>
      <c r="E1388" t="s">
        <v>86</v>
      </c>
      <c r="F1388" t="s">
        <v>91</v>
      </c>
      <c r="G1388" t="s">
        <v>108</v>
      </c>
      <c r="H1388">
        <v>1199</v>
      </c>
      <c r="I1388">
        <v>118</v>
      </c>
      <c r="J1388">
        <v>17.2</v>
      </c>
      <c r="K1388">
        <v>13.5</v>
      </c>
      <c r="L1388">
        <v>2023</v>
      </c>
      <c r="M1388">
        <v>50159</v>
      </c>
      <c r="N1388">
        <v>2</v>
      </c>
      <c r="O1388">
        <v>0</v>
      </c>
      <c r="P1388">
        <v>9.36</v>
      </c>
    </row>
    <row r="1389" spans="1:16" ht="14.4" customHeight="1" x14ac:dyDescent="0.3">
      <c r="A1389">
        <v>2603</v>
      </c>
      <c r="B1389" t="s">
        <v>83</v>
      </c>
      <c r="C1389" t="s">
        <v>106</v>
      </c>
      <c r="D1389" t="s">
        <v>109</v>
      </c>
      <c r="E1389" t="s">
        <v>86</v>
      </c>
      <c r="F1389" t="s">
        <v>91</v>
      </c>
      <c r="G1389" t="s">
        <v>108</v>
      </c>
      <c r="H1389">
        <v>1199</v>
      </c>
      <c r="I1389">
        <v>118</v>
      </c>
      <c r="J1389">
        <v>17.2</v>
      </c>
      <c r="K1389">
        <v>13.5</v>
      </c>
      <c r="L1389">
        <v>2023</v>
      </c>
      <c r="M1389">
        <v>38884</v>
      </c>
      <c r="N1389">
        <v>1</v>
      </c>
      <c r="O1389">
        <v>0</v>
      </c>
      <c r="P1389">
        <v>9.3800000000000008</v>
      </c>
    </row>
    <row r="1390" spans="1:16" ht="14.4" customHeight="1" x14ac:dyDescent="0.3">
      <c r="A1390">
        <v>2665</v>
      </c>
      <c r="B1390" t="s">
        <v>83</v>
      </c>
      <c r="C1390" t="s">
        <v>106</v>
      </c>
      <c r="D1390" t="s">
        <v>109</v>
      </c>
      <c r="E1390" t="s">
        <v>86</v>
      </c>
      <c r="F1390" t="s">
        <v>91</v>
      </c>
      <c r="G1390" t="s">
        <v>108</v>
      </c>
      <c r="H1390">
        <v>1199</v>
      </c>
      <c r="I1390">
        <v>118</v>
      </c>
      <c r="J1390">
        <v>17.2</v>
      </c>
      <c r="K1390">
        <v>13.5</v>
      </c>
      <c r="L1390">
        <v>2023</v>
      </c>
      <c r="M1390">
        <v>46203</v>
      </c>
      <c r="N1390">
        <v>2</v>
      </c>
      <c r="O1390">
        <v>0</v>
      </c>
      <c r="P1390">
        <v>9.41</v>
      </c>
    </row>
    <row r="1391" spans="1:16" ht="14.4" customHeight="1" x14ac:dyDescent="0.3">
      <c r="A1391">
        <v>2722</v>
      </c>
      <c r="B1391" t="s">
        <v>83</v>
      </c>
      <c r="C1391" t="s">
        <v>106</v>
      </c>
      <c r="D1391" t="s">
        <v>109</v>
      </c>
      <c r="E1391" t="s">
        <v>86</v>
      </c>
      <c r="F1391" t="s">
        <v>91</v>
      </c>
      <c r="G1391" t="s">
        <v>108</v>
      </c>
      <c r="H1391">
        <v>1199</v>
      </c>
      <c r="I1391">
        <v>118</v>
      </c>
      <c r="J1391">
        <v>17.2</v>
      </c>
      <c r="K1391">
        <v>13.5</v>
      </c>
      <c r="L1391">
        <v>2023</v>
      </c>
      <c r="M1391">
        <v>47704</v>
      </c>
      <c r="N1391">
        <v>1</v>
      </c>
      <c r="O1391">
        <v>0</v>
      </c>
      <c r="P1391">
        <v>9.43</v>
      </c>
    </row>
    <row r="1392" spans="1:16" ht="14.4" customHeight="1" x14ac:dyDescent="0.3">
      <c r="A1392">
        <v>2775</v>
      </c>
      <c r="B1392" t="s">
        <v>83</v>
      </c>
      <c r="C1392" t="s">
        <v>106</v>
      </c>
      <c r="D1392" t="s">
        <v>109</v>
      </c>
      <c r="E1392" t="s">
        <v>86</v>
      </c>
      <c r="F1392" t="s">
        <v>91</v>
      </c>
      <c r="G1392" t="s">
        <v>108</v>
      </c>
      <c r="H1392">
        <v>1199</v>
      </c>
      <c r="I1392">
        <v>118</v>
      </c>
      <c r="J1392">
        <v>17.2</v>
      </c>
      <c r="K1392">
        <v>13.5</v>
      </c>
      <c r="L1392">
        <v>2023</v>
      </c>
      <c r="M1392">
        <v>28349</v>
      </c>
      <c r="N1392">
        <v>1</v>
      </c>
      <c r="O1392">
        <v>0</v>
      </c>
      <c r="P1392">
        <v>9.44</v>
      </c>
    </row>
    <row r="1393" spans="1:16" ht="14.4" customHeight="1" x14ac:dyDescent="0.3">
      <c r="A1393">
        <v>2778</v>
      </c>
      <c r="B1393" t="s">
        <v>83</v>
      </c>
      <c r="C1393" t="s">
        <v>106</v>
      </c>
      <c r="D1393" t="s">
        <v>109</v>
      </c>
      <c r="E1393" t="s">
        <v>86</v>
      </c>
      <c r="F1393" t="s">
        <v>91</v>
      </c>
      <c r="G1393" t="s">
        <v>108</v>
      </c>
      <c r="H1393">
        <v>1199</v>
      </c>
      <c r="I1393">
        <v>118</v>
      </c>
      <c r="J1393">
        <v>17.2</v>
      </c>
      <c r="K1393">
        <v>13.5</v>
      </c>
      <c r="L1393">
        <v>2023</v>
      </c>
      <c r="M1393">
        <v>37677</v>
      </c>
      <c r="N1393">
        <v>1</v>
      </c>
      <c r="O1393">
        <v>0</v>
      </c>
      <c r="P1393">
        <v>9.44</v>
      </c>
    </row>
    <row r="1394" spans="1:16" ht="14.4" customHeight="1" x14ac:dyDescent="0.3">
      <c r="A1394">
        <v>2619</v>
      </c>
      <c r="B1394" t="s">
        <v>83</v>
      </c>
      <c r="C1394" t="s">
        <v>106</v>
      </c>
      <c r="D1394" t="s">
        <v>109</v>
      </c>
      <c r="E1394" t="s">
        <v>86</v>
      </c>
      <c r="F1394" t="s">
        <v>91</v>
      </c>
      <c r="G1394" t="s">
        <v>108</v>
      </c>
      <c r="H1394">
        <v>1199</v>
      </c>
      <c r="I1394">
        <v>118</v>
      </c>
      <c r="J1394">
        <v>17.2</v>
      </c>
      <c r="K1394">
        <v>13.5</v>
      </c>
      <c r="L1394">
        <v>2023</v>
      </c>
      <c r="M1394">
        <v>33491</v>
      </c>
      <c r="N1394">
        <v>1</v>
      </c>
      <c r="O1394">
        <v>0</v>
      </c>
      <c r="P1394">
        <v>9.52</v>
      </c>
    </row>
    <row r="1395" spans="1:16" ht="14.4" customHeight="1" x14ac:dyDescent="0.3">
      <c r="A1395">
        <v>2674</v>
      </c>
      <c r="B1395" t="s">
        <v>83</v>
      </c>
      <c r="C1395" t="s">
        <v>106</v>
      </c>
      <c r="D1395" t="s">
        <v>109</v>
      </c>
      <c r="E1395" t="s">
        <v>86</v>
      </c>
      <c r="F1395" t="s">
        <v>91</v>
      </c>
      <c r="G1395" t="s">
        <v>108</v>
      </c>
      <c r="H1395">
        <v>1199</v>
      </c>
      <c r="I1395">
        <v>118</v>
      </c>
      <c r="J1395">
        <v>17.2</v>
      </c>
      <c r="K1395">
        <v>13.5</v>
      </c>
      <c r="L1395">
        <v>2023</v>
      </c>
      <c r="M1395">
        <v>64621</v>
      </c>
      <c r="N1395">
        <v>1</v>
      </c>
      <c r="O1395">
        <v>0</v>
      </c>
      <c r="P1395">
        <v>9.5500000000000007</v>
      </c>
    </row>
    <row r="1396" spans="1:16" ht="14.4" customHeight="1" x14ac:dyDescent="0.3">
      <c r="A1396">
        <v>2799</v>
      </c>
      <c r="B1396" t="s">
        <v>83</v>
      </c>
      <c r="C1396" t="s">
        <v>106</v>
      </c>
      <c r="D1396" t="s">
        <v>109</v>
      </c>
      <c r="E1396" t="s">
        <v>86</v>
      </c>
      <c r="F1396" t="s">
        <v>91</v>
      </c>
      <c r="G1396" t="s">
        <v>108</v>
      </c>
      <c r="H1396">
        <v>1199</v>
      </c>
      <c r="I1396">
        <v>118</v>
      </c>
      <c r="J1396">
        <v>17.2</v>
      </c>
      <c r="K1396">
        <v>13.5</v>
      </c>
      <c r="L1396">
        <v>2023</v>
      </c>
      <c r="M1396">
        <v>33637</v>
      </c>
      <c r="N1396">
        <v>2</v>
      </c>
      <c r="O1396">
        <v>0</v>
      </c>
      <c r="P1396">
        <v>9.59</v>
      </c>
    </row>
    <row r="1397" spans="1:16" ht="14.4" customHeight="1" x14ac:dyDescent="0.3">
      <c r="A1397">
        <v>2752</v>
      </c>
      <c r="B1397" t="s">
        <v>83</v>
      </c>
      <c r="C1397" t="s">
        <v>106</v>
      </c>
      <c r="D1397" t="s">
        <v>109</v>
      </c>
      <c r="E1397" t="s">
        <v>86</v>
      </c>
      <c r="F1397" t="s">
        <v>91</v>
      </c>
      <c r="G1397" t="s">
        <v>108</v>
      </c>
      <c r="H1397">
        <v>1199</v>
      </c>
      <c r="I1397">
        <v>118</v>
      </c>
      <c r="J1397">
        <v>17.2</v>
      </c>
      <c r="K1397">
        <v>13.5</v>
      </c>
      <c r="L1397">
        <v>2023</v>
      </c>
      <c r="M1397">
        <v>42180</v>
      </c>
      <c r="N1397">
        <v>1</v>
      </c>
      <c r="O1397">
        <v>0</v>
      </c>
      <c r="P1397">
        <v>9.61</v>
      </c>
    </row>
    <row r="1398" spans="1:16" ht="14.4" customHeight="1" x14ac:dyDescent="0.3">
      <c r="A1398">
        <v>2782</v>
      </c>
      <c r="B1398" t="s">
        <v>83</v>
      </c>
      <c r="C1398" t="s">
        <v>106</v>
      </c>
      <c r="D1398" t="s">
        <v>109</v>
      </c>
      <c r="E1398" t="s">
        <v>86</v>
      </c>
      <c r="F1398" t="s">
        <v>91</v>
      </c>
      <c r="G1398" t="s">
        <v>108</v>
      </c>
      <c r="H1398">
        <v>1199</v>
      </c>
      <c r="I1398">
        <v>118</v>
      </c>
      <c r="J1398">
        <v>17.2</v>
      </c>
      <c r="K1398">
        <v>13.5</v>
      </c>
      <c r="L1398">
        <v>2023</v>
      </c>
      <c r="M1398">
        <v>59059</v>
      </c>
      <c r="N1398">
        <v>1</v>
      </c>
      <c r="O1398">
        <v>0</v>
      </c>
      <c r="P1398">
        <v>9.6300000000000008</v>
      </c>
    </row>
    <row r="1399" spans="1:16" ht="14.4" customHeight="1" x14ac:dyDescent="0.3">
      <c r="A1399">
        <v>2767</v>
      </c>
      <c r="B1399" t="s">
        <v>83</v>
      </c>
      <c r="C1399" t="s">
        <v>106</v>
      </c>
      <c r="D1399" t="s">
        <v>109</v>
      </c>
      <c r="E1399" t="s">
        <v>86</v>
      </c>
      <c r="F1399" t="s">
        <v>91</v>
      </c>
      <c r="G1399" t="s">
        <v>108</v>
      </c>
      <c r="H1399">
        <v>1199</v>
      </c>
      <c r="I1399">
        <v>118</v>
      </c>
      <c r="J1399">
        <v>17.2</v>
      </c>
      <c r="K1399">
        <v>13.5</v>
      </c>
      <c r="L1399">
        <v>2023</v>
      </c>
      <c r="M1399">
        <v>30078</v>
      </c>
      <c r="N1399">
        <v>1</v>
      </c>
      <c r="O1399">
        <v>0</v>
      </c>
      <c r="P1399">
        <v>9.73</v>
      </c>
    </row>
    <row r="1400" spans="1:16" ht="14.4" customHeight="1" x14ac:dyDescent="0.3">
      <c r="A1400">
        <v>2735</v>
      </c>
      <c r="B1400" t="s">
        <v>83</v>
      </c>
      <c r="C1400" t="s">
        <v>106</v>
      </c>
      <c r="D1400" t="s">
        <v>109</v>
      </c>
      <c r="E1400" t="s">
        <v>86</v>
      </c>
      <c r="F1400" t="s">
        <v>91</v>
      </c>
      <c r="G1400" t="s">
        <v>108</v>
      </c>
      <c r="H1400">
        <v>1199</v>
      </c>
      <c r="I1400">
        <v>118</v>
      </c>
      <c r="J1400">
        <v>17.2</v>
      </c>
      <c r="K1400">
        <v>13.5</v>
      </c>
      <c r="L1400">
        <v>2023</v>
      </c>
      <c r="M1400">
        <v>48804</v>
      </c>
      <c r="N1400">
        <v>1</v>
      </c>
      <c r="O1400">
        <v>0</v>
      </c>
      <c r="P1400">
        <v>9.85</v>
      </c>
    </row>
    <row r="1401" spans="1:16" ht="14.4" customHeight="1" x14ac:dyDescent="0.3">
      <c r="A1401">
        <v>2615</v>
      </c>
      <c r="B1401" t="s">
        <v>83</v>
      </c>
      <c r="C1401" t="s">
        <v>106</v>
      </c>
      <c r="D1401" t="s">
        <v>109</v>
      </c>
      <c r="E1401" t="s">
        <v>86</v>
      </c>
      <c r="F1401" t="s">
        <v>91</v>
      </c>
      <c r="G1401" t="s">
        <v>108</v>
      </c>
      <c r="H1401">
        <v>1199</v>
      </c>
      <c r="I1401">
        <v>118</v>
      </c>
      <c r="J1401">
        <v>17.2</v>
      </c>
      <c r="K1401">
        <v>13.5</v>
      </c>
      <c r="L1401">
        <v>2023</v>
      </c>
      <c r="M1401">
        <v>29540</v>
      </c>
      <c r="N1401">
        <v>1</v>
      </c>
      <c r="O1401">
        <v>0</v>
      </c>
      <c r="P1401">
        <v>9.9700000000000006</v>
      </c>
    </row>
    <row r="1402" spans="1:16" ht="14.4" customHeight="1" x14ac:dyDescent="0.3">
      <c r="A1402">
        <v>2780</v>
      </c>
      <c r="B1402" t="s">
        <v>83</v>
      </c>
      <c r="C1402" t="s">
        <v>106</v>
      </c>
      <c r="D1402" t="s">
        <v>109</v>
      </c>
      <c r="E1402" t="s">
        <v>86</v>
      </c>
      <c r="F1402" t="s">
        <v>91</v>
      </c>
      <c r="G1402" t="s">
        <v>108</v>
      </c>
      <c r="H1402">
        <v>1199</v>
      </c>
      <c r="I1402">
        <v>118</v>
      </c>
      <c r="J1402">
        <v>17.2</v>
      </c>
      <c r="K1402">
        <v>13.5</v>
      </c>
      <c r="L1402">
        <v>2023</v>
      </c>
      <c r="M1402">
        <v>29136</v>
      </c>
      <c r="N1402">
        <v>1</v>
      </c>
      <c r="O1402">
        <v>0</v>
      </c>
      <c r="P1402">
        <v>10</v>
      </c>
    </row>
    <row r="1403" spans="1:16" ht="14.4" customHeight="1" x14ac:dyDescent="0.3">
      <c r="A1403">
        <v>2459</v>
      </c>
      <c r="B1403" t="s">
        <v>83</v>
      </c>
      <c r="C1403" t="s">
        <v>106</v>
      </c>
      <c r="D1403" t="s">
        <v>107</v>
      </c>
      <c r="E1403" t="s">
        <v>86</v>
      </c>
      <c r="F1403" t="s">
        <v>87</v>
      </c>
      <c r="G1403" t="s">
        <v>108</v>
      </c>
      <c r="H1403">
        <v>1199</v>
      </c>
      <c r="I1403">
        <v>118</v>
      </c>
      <c r="J1403">
        <v>17.399999999999999</v>
      </c>
      <c r="K1403">
        <v>9.5</v>
      </c>
      <c r="L1403">
        <v>2023</v>
      </c>
      <c r="M1403">
        <v>60540</v>
      </c>
      <c r="N1403">
        <v>2</v>
      </c>
      <c r="O1403">
        <v>1</v>
      </c>
      <c r="P1403">
        <v>5.15</v>
      </c>
    </row>
    <row r="1404" spans="1:16" ht="14.4" customHeight="1" x14ac:dyDescent="0.3">
      <c r="A1404">
        <v>2505</v>
      </c>
      <c r="B1404" t="s">
        <v>83</v>
      </c>
      <c r="C1404" t="s">
        <v>106</v>
      </c>
      <c r="D1404" t="s">
        <v>107</v>
      </c>
      <c r="E1404" t="s">
        <v>86</v>
      </c>
      <c r="F1404" t="s">
        <v>87</v>
      </c>
      <c r="G1404" t="s">
        <v>108</v>
      </c>
      <c r="H1404">
        <v>1199</v>
      </c>
      <c r="I1404">
        <v>118</v>
      </c>
      <c r="J1404">
        <v>17.399999999999999</v>
      </c>
      <c r="K1404">
        <v>9.5</v>
      </c>
      <c r="L1404">
        <v>2023</v>
      </c>
      <c r="M1404">
        <v>64802</v>
      </c>
      <c r="N1404">
        <v>1</v>
      </c>
      <c r="O1404">
        <v>1</v>
      </c>
      <c r="P1404">
        <v>5.71</v>
      </c>
    </row>
    <row r="1405" spans="1:16" ht="14.4" customHeight="1" x14ac:dyDescent="0.3">
      <c r="A1405">
        <v>2428</v>
      </c>
      <c r="B1405" t="s">
        <v>83</v>
      </c>
      <c r="C1405" t="s">
        <v>106</v>
      </c>
      <c r="D1405" t="s">
        <v>107</v>
      </c>
      <c r="E1405" t="s">
        <v>86</v>
      </c>
      <c r="F1405" t="s">
        <v>87</v>
      </c>
      <c r="G1405" t="s">
        <v>108</v>
      </c>
      <c r="H1405">
        <v>1199</v>
      </c>
      <c r="I1405">
        <v>118</v>
      </c>
      <c r="J1405">
        <v>17.399999999999999</v>
      </c>
      <c r="K1405">
        <v>9.5</v>
      </c>
      <c r="L1405">
        <v>2023</v>
      </c>
      <c r="M1405">
        <v>63697</v>
      </c>
      <c r="N1405">
        <v>3</v>
      </c>
      <c r="O1405">
        <v>0</v>
      </c>
      <c r="P1405">
        <v>5.86</v>
      </c>
    </row>
    <row r="1406" spans="1:16" ht="14.4" customHeight="1" x14ac:dyDescent="0.3">
      <c r="A1406">
        <v>2451</v>
      </c>
      <c r="B1406" t="s">
        <v>83</v>
      </c>
      <c r="C1406" t="s">
        <v>106</v>
      </c>
      <c r="D1406" t="s">
        <v>107</v>
      </c>
      <c r="E1406" t="s">
        <v>86</v>
      </c>
      <c r="F1406" t="s">
        <v>87</v>
      </c>
      <c r="G1406" t="s">
        <v>108</v>
      </c>
      <c r="H1406">
        <v>1199</v>
      </c>
      <c r="I1406">
        <v>118</v>
      </c>
      <c r="J1406">
        <v>17.399999999999999</v>
      </c>
      <c r="K1406">
        <v>9.5</v>
      </c>
      <c r="L1406">
        <v>2023</v>
      </c>
      <c r="M1406">
        <v>33560</v>
      </c>
      <c r="N1406">
        <v>3</v>
      </c>
      <c r="O1406">
        <v>0</v>
      </c>
      <c r="P1406">
        <v>5.88</v>
      </c>
    </row>
    <row r="1407" spans="1:16" ht="14.4" customHeight="1" x14ac:dyDescent="0.3">
      <c r="A1407">
        <v>2401</v>
      </c>
      <c r="B1407" t="s">
        <v>83</v>
      </c>
      <c r="C1407" t="s">
        <v>106</v>
      </c>
      <c r="D1407" t="s">
        <v>107</v>
      </c>
      <c r="E1407" t="s">
        <v>86</v>
      </c>
      <c r="F1407" t="s">
        <v>87</v>
      </c>
      <c r="G1407" t="s">
        <v>108</v>
      </c>
      <c r="H1407">
        <v>1199</v>
      </c>
      <c r="I1407">
        <v>118</v>
      </c>
      <c r="J1407">
        <v>17.399999999999999</v>
      </c>
      <c r="K1407">
        <v>9.5</v>
      </c>
      <c r="L1407">
        <v>2023</v>
      </c>
      <c r="M1407">
        <v>33194</v>
      </c>
      <c r="N1407">
        <v>2</v>
      </c>
      <c r="O1407">
        <v>0</v>
      </c>
      <c r="P1407">
        <v>6.05</v>
      </c>
    </row>
    <row r="1408" spans="1:16" ht="14.4" customHeight="1" x14ac:dyDescent="0.3">
      <c r="A1408">
        <v>2486</v>
      </c>
      <c r="B1408" t="s">
        <v>83</v>
      </c>
      <c r="C1408" t="s">
        <v>106</v>
      </c>
      <c r="D1408" t="s">
        <v>107</v>
      </c>
      <c r="E1408" t="s">
        <v>86</v>
      </c>
      <c r="F1408" t="s">
        <v>87</v>
      </c>
      <c r="G1408" t="s">
        <v>108</v>
      </c>
      <c r="H1408">
        <v>1199</v>
      </c>
      <c r="I1408">
        <v>118</v>
      </c>
      <c r="J1408">
        <v>17.399999999999999</v>
      </c>
      <c r="K1408">
        <v>9.5</v>
      </c>
      <c r="L1408">
        <v>2023</v>
      </c>
      <c r="M1408">
        <v>41139</v>
      </c>
      <c r="N1408">
        <v>2</v>
      </c>
      <c r="O1408">
        <v>0</v>
      </c>
      <c r="P1408">
        <v>6.14</v>
      </c>
    </row>
    <row r="1409" spans="1:16" ht="14.4" customHeight="1" x14ac:dyDescent="0.3">
      <c r="A1409">
        <v>2443</v>
      </c>
      <c r="B1409" t="s">
        <v>83</v>
      </c>
      <c r="C1409" t="s">
        <v>106</v>
      </c>
      <c r="D1409" t="s">
        <v>107</v>
      </c>
      <c r="E1409" t="s">
        <v>86</v>
      </c>
      <c r="F1409" t="s">
        <v>87</v>
      </c>
      <c r="G1409" t="s">
        <v>108</v>
      </c>
      <c r="H1409">
        <v>1199</v>
      </c>
      <c r="I1409">
        <v>118</v>
      </c>
      <c r="J1409">
        <v>17.399999999999999</v>
      </c>
      <c r="K1409">
        <v>9.5</v>
      </c>
      <c r="L1409">
        <v>2023</v>
      </c>
      <c r="M1409">
        <v>56523</v>
      </c>
      <c r="N1409">
        <v>1</v>
      </c>
      <c r="O1409">
        <v>0</v>
      </c>
      <c r="P1409">
        <v>6.2</v>
      </c>
    </row>
    <row r="1410" spans="1:16" ht="14.4" customHeight="1" x14ac:dyDescent="0.3">
      <c r="A1410">
        <v>2557</v>
      </c>
      <c r="B1410" t="s">
        <v>83</v>
      </c>
      <c r="C1410" t="s">
        <v>106</v>
      </c>
      <c r="D1410" t="s">
        <v>107</v>
      </c>
      <c r="E1410" t="s">
        <v>86</v>
      </c>
      <c r="F1410" t="s">
        <v>87</v>
      </c>
      <c r="G1410" t="s">
        <v>108</v>
      </c>
      <c r="H1410">
        <v>1199</v>
      </c>
      <c r="I1410">
        <v>118</v>
      </c>
      <c r="J1410">
        <v>17.399999999999999</v>
      </c>
      <c r="K1410">
        <v>9.5</v>
      </c>
      <c r="L1410">
        <v>2023</v>
      </c>
      <c r="M1410">
        <v>30338</v>
      </c>
      <c r="N1410">
        <v>1</v>
      </c>
      <c r="O1410">
        <v>1</v>
      </c>
      <c r="P1410">
        <v>6.24</v>
      </c>
    </row>
    <row r="1411" spans="1:16" ht="14.4" customHeight="1" x14ac:dyDescent="0.3">
      <c r="A1411">
        <v>2478</v>
      </c>
      <c r="B1411" t="s">
        <v>83</v>
      </c>
      <c r="C1411" t="s">
        <v>106</v>
      </c>
      <c r="D1411" t="s">
        <v>107</v>
      </c>
      <c r="E1411" t="s">
        <v>86</v>
      </c>
      <c r="F1411" t="s">
        <v>87</v>
      </c>
      <c r="G1411" t="s">
        <v>108</v>
      </c>
      <c r="H1411">
        <v>1199</v>
      </c>
      <c r="I1411">
        <v>118</v>
      </c>
      <c r="J1411">
        <v>17.399999999999999</v>
      </c>
      <c r="K1411">
        <v>9.5</v>
      </c>
      <c r="L1411">
        <v>2023</v>
      </c>
      <c r="M1411">
        <v>66603</v>
      </c>
      <c r="N1411">
        <v>1</v>
      </c>
      <c r="O1411">
        <v>0</v>
      </c>
      <c r="P1411">
        <v>6.27</v>
      </c>
    </row>
    <row r="1412" spans="1:16" ht="14.4" customHeight="1" x14ac:dyDescent="0.3">
      <c r="A1412">
        <v>2458</v>
      </c>
      <c r="B1412" t="s">
        <v>83</v>
      </c>
      <c r="C1412" t="s">
        <v>106</v>
      </c>
      <c r="D1412" t="s">
        <v>107</v>
      </c>
      <c r="E1412" t="s">
        <v>86</v>
      </c>
      <c r="F1412" t="s">
        <v>87</v>
      </c>
      <c r="G1412" t="s">
        <v>108</v>
      </c>
      <c r="H1412">
        <v>1199</v>
      </c>
      <c r="I1412">
        <v>118</v>
      </c>
      <c r="J1412">
        <v>17.399999999999999</v>
      </c>
      <c r="K1412">
        <v>9.5</v>
      </c>
      <c r="L1412">
        <v>2023</v>
      </c>
      <c r="M1412">
        <v>64357</v>
      </c>
      <c r="N1412">
        <v>1</v>
      </c>
      <c r="O1412">
        <v>0</v>
      </c>
      <c r="P1412">
        <v>6.36</v>
      </c>
    </row>
    <row r="1413" spans="1:16" ht="14.4" customHeight="1" x14ac:dyDescent="0.3">
      <c r="A1413">
        <v>2585</v>
      </c>
      <c r="B1413" t="s">
        <v>83</v>
      </c>
      <c r="C1413" t="s">
        <v>106</v>
      </c>
      <c r="D1413" t="s">
        <v>107</v>
      </c>
      <c r="E1413" t="s">
        <v>86</v>
      </c>
      <c r="F1413" t="s">
        <v>87</v>
      </c>
      <c r="G1413" t="s">
        <v>108</v>
      </c>
      <c r="H1413">
        <v>1199</v>
      </c>
      <c r="I1413">
        <v>118</v>
      </c>
      <c r="J1413">
        <v>17.399999999999999</v>
      </c>
      <c r="K1413">
        <v>9.5</v>
      </c>
      <c r="L1413">
        <v>2023</v>
      </c>
      <c r="M1413">
        <v>55491</v>
      </c>
      <c r="N1413">
        <v>1</v>
      </c>
      <c r="O1413">
        <v>0</v>
      </c>
      <c r="P1413">
        <v>6.36</v>
      </c>
    </row>
    <row r="1414" spans="1:16" ht="14.4" customHeight="1" x14ac:dyDescent="0.3">
      <c r="A1414">
        <v>2568</v>
      </c>
      <c r="B1414" t="s">
        <v>83</v>
      </c>
      <c r="C1414" t="s">
        <v>106</v>
      </c>
      <c r="D1414" t="s">
        <v>107</v>
      </c>
      <c r="E1414" t="s">
        <v>86</v>
      </c>
      <c r="F1414" t="s">
        <v>87</v>
      </c>
      <c r="G1414" t="s">
        <v>108</v>
      </c>
      <c r="H1414">
        <v>1199</v>
      </c>
      <c r="I1414">
        <v>118</v>
      </c>
      <c r="J1414">
        <v>17.399999999999999</v>
      </c>
      <c r="K1414">
        <v>9.5</v>
      </c>
      <c r="L1414">
        <v>2023</v>
      </c>
      <c r="M1414">
        <v>46727</v>
      </c>
      <c r="N1414">
        <v>1</v>
      </c>
      <c r="O1414">
        <v>0</v>
      </c>
      <c r="P1414">
        <v>6.37</v>
      </c>
    </row>
    <row r="1415" spans="1:16" ht="14.4" customHeight="1" x14ac:dyDescent="0.3">
      <c r="A1415">
        <v>2481</v>
      </c>
      <c r="B1415" t="s">
        <v>83</v>
      </c>
      <c r="C1415" t="s">
        <v>106</v>
      </c>
      <c r="D1415" t="s">
        <v>107</v>
      </c>
      <c r="E1415" t="s">
        <v>86</v>
      </c>
      <c r="F1415" t="s">
        <v>87</v>
      </c>
      <c r="G1415" t="s">
        <v>108</v>
      </c>
      <c r="H1415">
        <v>1199</v>
      </c>
      <c r="I1415">
        <v>118</v>
      </c>
      <c r="J1415">
        <v>17.399999999999999</v>
      </c>
      <c r="K1415">
        <v>9.5</v>
      </c>
      <c r="L1415">
        <v>2023</v>
      </c>
      <c r="M1415">
        <v>42723</v>
      </c>
      <c r="N1415">
        <v>1</v>
      </c>
      <c r="O1415">
        <v>0</v>
      </c>
      <c r="P1415">
        <v>6.48</v>
      </c>
    </row>
    <row r="1416" spans="1:16" ht="14.4" customHeight="1" x14ac:dyDescent="0.3">
      <c r="A1416">
        <v>2474</v>
      </c>
      <c r="B1416" t="s">
        <v>83</v>
      </c>
      <c r="C1416" t="s">
        <v>106</v>
      </c>
      <c r="D1416" t="s">
        <v>107</v>
      </c>
      <c r="E1416" t="s">
        <v>86</v>
      </c>
      <c r="F1416" t="s">
        <v>87</v>
      </c>
      <c r="G1416" t="s">
        <v>108</v>
      </c>
      <c r="H1416">
        <v>1199</v>
      </c>
      <c r="I1416">
        <v>118</v>
      </c>
      <c r="J1416">
        <v>17.399999999999999</v>
      </c>
      <c r="K1416">
        <v>9.5</v>
      </c>
      <c r="L1416">
        <v>2023</v>
      </c>
      <c r="M1416">
        <v>49352</v>
      </c>
      <c r="N1416">
        <v>1</v>
      </c>
      <c r="O1416">
        <v>0</v>
      </c>
      <c r="P1416">
        <v>6.49</v>
      </c>
    </row>
    <row r="1417" spans="1:16" ht="14.4" customHeight="1" x14ac:dyDescent="0.3">
      <c r="A1417">
        <v>2584</v>
      </c>
      <c r="B1417" t="s">
        <v>83</v>
      </c>
      <c r="C1417" t="s">
        <v>106</v>
      </c>
      <c r="D1417" t="s">
        <v>107</v>
      </c>
      <c r="E1417" t="s">
        <v>86</v>
      </c>
      <c r="F1417" t="s">
        <v>87</v>
      </c>
      <c r="G1417" t="s">
        <v>108</v>
      </c>
      <c r="H1417">
        <v>1199</v>
      </c>
      <c r="I1417">
        <v>118</v>
      </c>
      <c r="J1417">
        <v>17.399999999999999</v>
      </c>
      <c r="K1417">
        <v>9.5</v>
      </c>
      <c r="L1417">
        <v>2023</v>
      </c>
      <c r="M1417">
        <v>47203</v>
      </c>
      <c r="N1417">
        <v>2</v>
      </c>
      <c r="O1417">
        <v>0</v>
      </c>
      <c r="P1417">
        <v>6.53</v>
      </c>
    </row>
    <row r="1418" spans="1:16" ht="14.4" customHeight="1" x14ac:dyDescent="0.3">
      <c r="A1418">
        <v>2600</v>
      </c>
      <c r="B1418" t="s">
        <v>83</v>
      </c>
      <c r="C1418" t="s">
        <v>106</v>
      </c>
      <c r="D1418" t="s">
        <v>107</v>
      </c>
      <c r="E1418" t="s">
        <v>86</v>
      </c>
      <c r="F1418" t="s">
        <v>87</v>
      </c>
      <c r="G1418" t="s">
        <v>108</v>
      </c>
      <c r="H1418">
        <v>1199</v>
      </c>
      <c r="I1418">
        <v>118</v>
      </c>
      <c r="J1418">
        <v>17.399999999999999</v>
      </c>
      <c r="K1418">
        <v>9.5</v>
      </c>
      <c r="L1418">
        <v>2023</v>
      </c>
      <c r="M1418">
        <v>31092</v>
      </c>
      <c r="N1418">
        <v>2</v>
      </c>
      <c r="O1418">
        <v>0</v>
      </c>
      <c r="P1418">
        <v>6.56</v>
      </c>
    </row>
    <row r="1419" spans="1:16" ht="14.4" customHeight="1" x14ac:dyDescent="0.3">
      <c r="A1419">
        <v>2410</v>
      </c>
      <c r="B1419" t="s">
        <v>83</v>
      </c>
      <c r="C1419" t="s">
        <v>106</v>
      </c>
      <c r="D1419" t="s">
        <v>107</v>
      </c>
      <c r="E1419" t="s">
        <v>86</v>
      </c>
      <c r="F1419" t="s">
        <v>87</v>
      </c>
      <c r="G1419" t="s">
        <v>108</v>
      </c>
      <c r="H1419">
        <v>1199</v>
      </c>
      <c r="I1419">
        <v>118</v>
      </c>
      <c r="J1419">
        <v>17.399999999999999</v>
      </c>
      <c r="K1419">
        <v>9.5</v>
      </c>
      <c r="L1419">
        <v>2023</v>
      </c>
      <c r="M1419">
        <v>29668</v>
      </c>
      <c r="N1419">
        <v>1</v>
      </c>
      <c r="O1419">
        <v>0</v>
      </c>
      <c r="P1419">
        <v>6.61</v>
      </c>
    </row>
    <row r="1420" spans="1:16" ht="14.4" customHeight="1" x14ac:dyDescent="0.3">
      <c r="A1420">
        <v>2416</v>
      </c>
      <c r="B1420" t="s">
        <v>83</v>
      </c>
      <c r="C1420" t="s">
        <v>106</v>
      </c>
      <c r="D1420" t="s">
        <v>107</v>
      </c>
      <c r="E1420" t="s">
        <v>86</v>
      </c>
      <c r="F1420" t="s">
        <v>87</v>
      </c>
      <c r="G1420" t="s">
        <v>108</v>
      </c>
      <c r="H1420">
        <v>1199</v>
      </c>
      <c r="I1420">
        <v>118</v>
      </c>
      <c r="J1420">
        <v>17.399999999999999</v>
      </c>
      <c r="K1420">
        <v>9.5</v>
      </c>
      <c r="L1420">
        <v>2023</v>
      </c>
      <c r="M1420">
        <v>63573</v>
      </c>
      <c r="N1420">
        <v>1</v>
      </c>
      <c r="O1420">
        <v>0</v>
      </c>
      <c r="P1420">
        <v>6.63</v>
      </c>
    </row>
    <row r="1421" spans="1:16" ht="14.4" customHeight="1" x14ac:dyDescent="0.3">
      <c r="A1421">
        <v>2457</v>
      </c>
      <c r="B1421" t="s">
        <v>83</v>
      </c>
      <c r="C1421" t="s">
        <v>106</v>
      </c>
      <c r="D1421" t="s">
        <v>107</v>
      </c>
      <c r="E1421" t="s">
        <v>86</v>
      </c>
      <c r="F1421" t="s">
        <v>87</v>
      </c>
      <c r="G1421" t="s">
        <v>108</v>
      </c>
      <c r="H1421">
        <v>1199</v>
      </c>
      <c r="I1421">
        <v>118</v>
      </c>
      <c r="J1421">
        <v>17.399999999999999</v>
      </c>
      <c r="K1421">
        <v>9.5</v>
      </c>
      <c r="L1421">
        <v>2023</v>
      </c>
      <c r="M1421">
        <v>54747</v>
      </c>
      <c r="N1421">
        <v>1</v>
      </c>
      <c r="O1421">
        <v>0</v>
      </c>
      <c r="P1421">
        <v>6.64</v>
      </c>
    </row>
    <row r="1422" spans="1:16" ht="14.4" customHeight="1" x14ac:dyDescent="0.3">
      <c r="A1422">
        <v>2544</v>
      </c>
      <c r="B1422" t="s">
        <v>83</v>
      </c>
      <c r="C1422" t="s">
        <v>106</v>
      </c>
      <c r="D1422" t="s">
        <v>107</v>
      </c>
      <c r="E1422" t="s">
        <v>86</v>
      </c>
      <c r="F1422" t="s">
        <v>87</v>
      </c>
      <c r="G1422" t="s">
        <v>108</v>
      </c>
      <c r="H1422">
        <v>1199</v>
      </c>
      <c r="I1422">
        <v>118</v>
      </c>
      <c r="J1422">
        <v>17.399999999999999</v>
      </c>
      <c r="K1422">
        <v>9.5</v>
      </c>
      <c r="L1422">
        <v>2023</v>
      </c>
      <c r="M1422">
        <v>39654</v>
      </c>
      <c r="N1422">
        <v>1</v>
      </c>
      <c r="O1422">
        <v>0</v>
      </c>
      <c r="P1422">
        <v>6.69</v>
      </c>
    </row>
    <row r="1423" spans="1:16" ht="14.4" customHeight="1" x14ac:dyDescent="0.3">
      <c r="A1423">
        <v>2597</v>
      </c>
      <c r="B1423" t="s">
        <v>83</v>
      </c>
      <c r="C1423" t="s">
        <v>106</v>
      </c>
      <c r="D1423" t="s">
        <v>107</v>
      </c>
      <c r="E1423" t="s">
        <v>86</v>
      </c>
      <c r="F1423" t="s">
        <v>87</v>
      </c>
      <c r="G1423" t="s">
        <v>108</v>
      </c>
      <c r="H1423">
        <v>1199</v>
      </c>
      <c r="I1423">
        <v>118</v>
      </c>
      <c r="J1423">
        <v>17.399999999999999</v>
      </c>
      <c r="K1423">
        <v>9.5</v>
      </c>
      <c r="L1423">
        <v>2023</v>
      </c>
      <c r="M1423">
        <v>37068</v>
      </c>
      <c r="N1423">
        <v>2</v>
      </c>
      <c r="O1423">
        <v>0</v>
      </c>
      <c r="P1423">
        <v>6.69</v>
      </c>
    </row>
    <row r="1424" spans="1:16" ht="14.4" customHeight="1" x14ac:dyDescent="0.3">
      <c r="A1424">
        <v>2434</v>
      </c>
      <c r="B1424" t="s">
        <v>83</v>
      </c>
      <c r="C1424" t="s">
        <v>106</v>
      </c>
      <c r="D1424" t="s">
        <v>107</v>
      </c>
      <c r="E1424" t="s">
        <v>86</v>
      </c>
      <c r="F1424" t="s">
        <v>87</v>
      </c>
      <c r="G1424" t="s">
        <v>108</v>
      </c>
      <c r="H1424">
        <v>1199</v>
      </c>
      <c r="I1424">
        <v>118</v>
      </c>
      <c r="J1424">
        <v>17.399999999999999</v>
      </c>
      <c r="K1424">
        <v>9.5</v>
      </c>
      <c r="L1424">
        <v>2023</v>
      </c>
      <c r="M1424">
        <v>37244</v>
      </c>
      <c r="N1424">
        <v>2</v>
      </c>
      <c r="O1424">
        <v>0</v>
      </c>
      <c r="P1424">
        <v>6.74</v>
      </c>
    </row>
    <row r="1425" spans="1:16" ht="14.4" customHeight="1" x14ac:dyDescent="0.3">
      <c r="A1425">
        <v>2583</v>
      </c>
      <c r="B1425" t="s">
        <v>83</v>
      </c>
      <c r="C1425" t="s">
        <v>106</v>
      </c>
      <c r="D1425" t="s">
        <v>107</v>
      </c>
      <c r="E1425" t="s">
        <v>86</v>
      </c>
      <c r="F1425" t="s">
        <v>87</v>
      </c>
      <c r="G1425" t="s">
        <v>108</v>
      </c>
      <c r="H1425">
        <v>1199</v>
      </c>
      <c r="I1425">
        <v>118</v>
      </c>
      <c r="J1425">
        <v>17.399999999999999</v>
      </c>
      <c r="K1425">
        <v>9.5</v>
      </c>
      <c r="L1425">
        <v>2023</v>
      </c>
      <c r="M1425">
        <v>54013</v>
      </c>
      <c r="N1425">
        <v>1</v>
      </c>
      <c r="O1425">
        <v>0</v>
      </c>
      <c r="P1425">
        <v>6.87</v>
      </c>
    </row>
    <row r="1426" spans="1:16" ht="14.4" customHeight="1" x14ac:dyDescent="0.3">
      <c r="A1426">
        <v>2499</v>
      </c>
      <c r="B1426" t="s">
        <v>83</v>
      </c>
      <c r="C1426" t="s">
        <v>106</v>
      </c>
      <c r="D1426" t="s">
        <v>107</v>
      </c>
      <c r="E1426" t="s">
        <v>86</v>
      </c>
      <c r="F1426" t="s">
        <v>87</v>
      </c>
      <c r="G1426" t="s">
        <v>108</v>
      </c>
      <c r="H1426">
        <v>1199</v>
      </c>
      <c r="I1426">
        <v>118</v>
      </c>
      <c r="J1426">
        <v>17.399999999999999</v>
      </c>
      <c r="K1426">
        <v>9.5</v>
      </c>
      <c r="L1426">
        <v>2023</v>
      </c>
      <c r="M1426">
        <v>47978</v>
      </c>
      <c r="N1426">
        <v>1</v>
      </c>
      <c r="O1426">
        <v>0</v>
      </c>
      <c r="P1426">
        <v>6.91</v>
      </c>
    </row>
    <row r="1427" spans="1:16" ht="14.4" customHeight="1" x14ac:dyDescent="0.3">
      <c r="A1427">
        <v>2453</v>
      </c>
      <c r="B1427" t="s">
        <v>83</v>
      </c>
      <c r="C1427" t="s">
        <v>106</v>
      </c>
      <c r="D1427" t="s">
        <v>107</v>
      </c>
      <c r="E1427" t="s">
        <v>86</v>
      </c>
      <c r="F1427" t="s">
        <v>87</v>
      </c>
      <c r="G1427" t="s">
        <v>108</v>
      </c>
      <c r="H1427">
        <v>1199</v>
      </c>
      <c r="I1427">
        <v>118</v>
      </c>
      <c r="J1427">
        <v>17.399999999999999</v>
      </c>
      <c r="K1427">
        <v>9.5</v>
      </c>
      <c r="L1427">
        <v>2023</v>
      </c>
      <c r="M1427">
        <v>33179</v>
      </c>
      <c r="N1427">
        <v>1</v>
      </c>
      <c r="O1427">
        <v>0</v>
      </c>
      <c r="P1427">
        <v>7.08</v>
      </c>
    </row>
    <row r="1428" spans="1:16" ht="14.4" customHeight="1" x14ac:dyDescent="0.3">
      <c r="A1428">
        <v>2465</v>
      </c>
      <c r="B1428" t="s">
        <v>83</v>
      </c>
      <c r="C1428" t="s">
        <v>106</v>
      </c>
      <c r="D1428" t="s">
        <v>107</v>
      </c>
      <c r="E1428" t="s">
        <v>86</v>
      </c>
      <c r="F1428" t="s">
        <v>87</v>
      </c>
      <c r="G1428" t="s">
        <v>108</v>
      </c>
      <c r="H1428">
        <v>1199</v>
      </c>
      <c r="I1428">
        <v>118</v>
      </c>
      <c r="J1428">
        <v>17.399999999999999</v>
      </c>
      <c r="K1428">
        <v>9.5</v>
      </c>
      <c r="L1428">
        <v>2023</v>
      </c>
      <c r="M1428">
        <v>31750</v>
      </c>
      <c r="N1428">
        <v>1</v>
      </c>
      <c r="O1428">
        <v>0</v>
      </c>
      <c r="P1428">
        <v>7.11</v>
      </c>
    </row>
    <row r="1429" spans="1:16" ht="14.4" customHeight="1" x14ac:dyDescent="0.3">
      <c r="A1429">
        <v>2637</v>
      </c>
      <c r="B1429" t="s">
        <v>83</v>
      </c>
      <c r="C1429" t="s">
        <v>106</v>
      </c>
      <c r="D1429" t="s">
        <v>109</v>
      </c>
      <c r="E1429" t="s">
        <v>86</v>
      </c>
      <c r="F1429" t="s">
        <v>91</v>
      </c>
      <c r="G1429" t="s">
        <v>108</v>
      </c>
      <c r="H1429">
        <v>1199</v>
      </c>
      <c r="I1429">
        <v>118</v>
      </c>
      <c r="J1429">
        <v>17.2</v>
      </c>
      <c r="K1429">
        <v>13.5</v>
      </c>
      <c r="L1429">
        <v>2024</v>
      </c>
      <c r="M1429">
        <v>31442</v>
      </c>
      <c r="N1429">
        <v>3</v>
      </c>
      <c r="O1429">
        <v>1</v>
      </c>
      <c r="P1429">
        <v>9.32</v>
      </c>
    </row>
    <row r="1430" spans="1:16" ht="14.4" customHeight="1" x14ac:dyDescent="0.3">
      <c r="A1430">
        <v>2685</v>
      </c>
      <c r="B1430" t="s">
        <v>83</v>
      </c>
      <c r="C1430" t="s">
        <v>106</v>
      </c>
      <c r="D1430" t="s">
        <v>109</v>
      </c>
      <c r="E1430" t="s">
        <v>86</v>
      </c>
      <c r="F1430" t="s">
        <v>91</v>
      </c>
      <c r="G1430" t="s">
        <v>108</v>
      </c>
      <c r="H1430">
        <v>1199</v>
      </c>
      <c r="I1430">
        <v>118</v>
      </c>
      <c r="J1430">
        <v>17.2</v>
      </c>
      <c r="K1430">
        <v>13.5</v>
      </c>
      <c r="L1430">
        <v>2024</v>
      </c>
      <c r="M1430">
        <v>40426</v>
      </c>
      <c r="N1430">
        <v>3</v>
      </c>
      <c r="O1430">
        <v>0</v>
      </c>
      <c r="P1430">
        <v>9.64</v>
      </c>
    </row>
    <row r="1431" spans="1:16" ht="14.4" customHeight="1" x14ac:dyDescent="0.3">
      <c r="A1431">
        <v>2607</v>
      </c>
      <c r="B1431" t="s">
        <v>83</v>
      </c>
      <c r="C1431" t="s">
        <v>106</v>
      </c>
      <c r="D1431" t="s">
        <v>109</v>
      </c>
      <c r="E1431" t="s">
        <v>86</v>
      </c>
      <c r="F1431" t="s">
        <v>91</v>
      </c>
      <c r="G1431" t="s">
        <v>108</v>
      </c>
      <c r="H1431">
        <v>1199</v>
      </c>
      <c r="I1431">
        <v>118</v>
      </c>
      <c r="J1431">
        <v>17.2</v>
      </c>
      <c r="K1431">
        <v>13.5</v>
      </c>
      <c r="L1431">
        <v>2024</v>
      </c>
      <c r="M1431">
        <v>20335</v>
      </c>
      <c r="N1431">
        <v>2</v>
      </c>
      <c r="O1431">
        <v>1</v>
      </c>
      <c r="P1431">
        <v>10</v>
      </c>
    </row>
    <row r="1432" spans="1:16" ht="14.4" customHeight="1" x14ac:dyDescent="0.3">
      <c r="A1432">
        <v>2670</v>
      </c>
      <c r="B1432" t="s">
        <v>83</v>
      </c>
      <c r="C1432" t="s">
        <v>106</v>
      </c>
      <c r="D1432" t="s">
        <v>109</v>
      </c>
      <c r="E1432" t="s">
        <v>86</v>
      </c>
      <c r="F1432" t="s">
        <v>91</v>
      </c>
      <c r="G1432" t="s">
        <v>108</v>
      </c>
      <c r="H1432">
        <v>1199</v>
      </c>
      <c r="I1432">
        <v>118</v>
      </c>
      <c r="J1432">
        <v>17.2</v>
      </c>
      <c r="K1432">
        <v>13.5</v>
      </c>
      <c r="L1432">
        <v>2024</v>
      </c>
      <c r="M1432">
        <v>40195</v>
      </c>
      <c r="N1432">
        <v>1</v>
      </c>
      <c r="O1432">
        <v>0</v>
      </c>
      <c r="P1432">
        <v>10.3</v>
      </c>
    </row>
    <row r="1433" spans="1:16" ht="14.4" customHeight="1" x14ac:dyDescent="0.3">
      <c r="A1433">
        <v>2605</v>
      </c>
      <c r="B1433" t="s">
        <v>83</v>
      </c>
      <c r="C1433" t="s">
        <v>106</v>
      </c>
      <c r="D1433" t="s">
        <v>109</v>
      </c>
      <c r="E1433" t="s">
        <v>86</v>
      </c>
      <c r="F1433" t="s">
        <v>91</v>
      </c>
      <c r="G1433" t="s">
        <v>108</v>
      </c>
      <c r="H1433">
        <v>1199</v>
      </c>
      <c r="I1433">
        <v>118</v>
      </c>
      <c r="J1433">
        <v>17.2</v>
      </c>
      <c r="K1433">
        <v>13.5</v>
      </c>
      <c r="L1433">
        <v>2024</v>
      </c>
      <c r="M1433">
        <v>30211</v>
      </c>
      <c r="N1433">
        <v>2</v>
      </c>
      <c r="O1433">
        <v>0</v>
      </c>
      <c r="P1433">
        <v>10.31</v>
      </c>
    </row>
    <row r="1434" spans="1:16" ht="14.4" customHeight="1" x14ac:dyDescent="0.3">
      <c r="A1434">
        <v>2776</v>
      </c>
      <c r="B1434" t="s">
        <v>83</v>
      </c>
      <c r="C1434" t="s">
        <v>106</v>
      </c>
      <c r="D1434" t="s">
        <v>109</v>
      </c>
      <c r="E1434" t="s">
        <v>86</v>
      </c>
      <c r="F1434" t="s">
        <v>91</v>
      </c>
      <c r="G1434" t="s">
        <v>108</v>
      </c>
      <c r="H1434">
        <v>1199</v>
      </c>
      <c r="I1434">
        <v>118</v>
      </c>
      <c r="J1434">
        <v>17.2</v>
      </c>
      <c r="K1434">
        <v>13.5</v>
      </c>
      <c r="L1434">
        <v>2024</v>
      </c>
      <c r="M1434">
        <v>38044</v>
      </c>
      <c r="N1434">
        <v>1</v>
      </c>
      <c r="O1434">
        <v>1</v>
      </c>
      <c r="P1434">
        <v>10.31</v>
      </c>
    </row>
    <row r="1435" spans="1:16" ht="14.4" customHeight="1" x14ac:dyDescent="0.3">
      <c r="A1435">
        <v>2636</v>
      </c>
      <c r="B1435" t="s">
        <v>83</v>
      </c>
      <c r="C1435" t="s">
        <v>106</v>
      </c>
      <c r="D1435" t="s">
        <v>109</v>
      </c>
      <c r="E1435" t="s">
        <v>86</v>
      </c>
      <c r="F1435" t="s">
        <v>91</v>
      </c>
      <c r="G1435" t="s">
        <v>108</v>
      </c>
      <c r="H1435">
        <v>1199</v>
      </c>
      <c r="I1435">
        <v>118</v>
      </c>
      <c r="J1435">
        <v>17.2</v>
      </c>
      <c r="K1435">
        <v>13.5</v>
      </c>
      <c r="L1435">
        <v>2024</v>
      </c>
      <c r="M1435">
        <v>39651</v>
      </c>
      <c r="N1435">
        <v>1</v>
      </c>
      <c r="O1435">
        <v>0</v>
      </c>
      <c r="P1435">
        <v>10.4</v>
      </c>
    </row>
    <row r="1436" spans="1:16" ht="14.4" customHeight="1" x14ac:dyDescent="0.3">
      <c r="A1436">
        <v>2688</v>
      </c>
      <c r="B1436" t="s">
        <v>83</v>
      </c>
      <c r="C1436" t="s">
        <v>106</v>
      </c>
      <c r="D1436" t="s">
        <v>109</v>
      </c>
      <c r="E1436" t="s">
        <v>86</v>
      </c>
      <c r="F1436" t="s">
        <v>91</v>
      </c>
      <c r="G1436" t="s">
        <v>108</v>
      </c>
      <c r="H1436">
        <v>1199</v>
      </c>
      <c r="I1436">
        <v>118</v>
      </c>
      <c r="J1436">
        <v>17.2</v>
      </c>
      <c r="K1436">
        <v>13.5</v>
      </c>
      <c r="L1436">
        <v>2024</v>
      </c>
      <c r="M1436">
        <v>49413</v>
      </c>
      <c r="N1436">
        <v>1</v>
      </c>
      <c r="O1436">
        <v>0</v>
      </c>
      <c r="P1436">
        <v>10.41</v>
      </c>
    </row>
    <row r="1437" spans="1:16" ht="14.4" customHeight="1" x14ac:dyDescent="0.3">
      <c r="A1437">
        <v>2621</v>
      </c>
      <c r="B1437" t="s">
        <v>83</v>
      </c>
      <c r="C1437" t="s">
        <v>106</v>
      </c>
      <c r="D1437" t="s">
        <v>109</v>
      </c>
      <c r="E1437" t="s">
        <v>86</v>
      </c>
      <c r="F1437" t="s">
        <v>91</v>
      </c>
      <c r="G1437" t="s">
        <v>108</v>
      </c>
      <c r="H1437">
        <v>1199</v>
      </c>
      <c r="I1437">
        <v>118</v>
      </c>
      <c r="J1437">
        <v>17.2</v>
      </c>
      <c r="K1437">
        <v>13.5</v>
      </c>
      <c r="L1437">
        <v>2024</v>
      </c>
      <c r="M1437">
        <v>42338</v>
      </c>
      <c r="N1437">
        <v>1</v>
      </c>
      <c r="O1437">
        <v>0</v>
      </c>
      <c r="P1437">
        <v>10.45</v>
      </c>
    </row>
    <row r="1438" spans="1:16" ht="14.4" customHeight="1" x14ac:dyDescent="0.3">
      <c r="A1438">
        <v>2708</v>
      </c>
      <c r="B1438" t="s">
        <v>83</v>
      </c>
      <c r="C1438" t="s">
        <v>106</v>
      </c>
      <c r="D1438" t="s">
        <v>109</v>
      </c>
      <c r="E1438" t="s">
        <v>86</v>
      </c>
      <c r="F1438" t="s">
        <v>91</v>
      </c>
      <c r="G1438" t="s">
        <v>108</v>
      </c>
      <c r="H1438">
        <v>1199</v>
      </c>
      <c r="I1438">
        <v>118</v>
      </c>
      <c r="J1438">
        <v>17.2</v>
      </c>
      <c r="K1438">
        <v>13.5</v>
      </c>
      <c r="L1438">
        <v>2024</v>
      </c>
      <c r="M1438">
        <v>45656</v>
      </c>
      <c r="N1438">
        <v>1</v>
      </c>
      <c r="O1438">
        <v>0</v>
      </c>
      <c r="P1438">
        <v>10.46</v>
      </c>
    </row>
    <row r="1439" spans="1:16" ht="14.4" customHeight="1" x14ac:dyDescent="0.3">
      <c r="A1439">
        <v>2611</v>
      </c>
      <c r="B1439" t="s">
        <v>83</v>
      </c>
      <c r="C1439" t="s">
        <v>106</v>
      </c>
      <c r="D1439" t="s">
        <v>109</v>
      </c>
      <c r="E1439" t="s">
        <v>86</v>
      </c>
      <c r="F1439" t="s">
        <v>91</v>
      </c>
      <c r="G1439" t="s">
        <v>108</v>
      </c>
      <c r="H1439">
        <v>1199</v>
      </c>
      <c r="I1439">
        <v>118</v>
      </c>
      <c r="J1439">
        <v>17.2</v>
      </c>
      <c r="K1439">
        <v>13.5</v>
      </c>
      <c r="L1439">
        <v>2024</v>
      </c>
      <c r="M1439">
        <v>44071</v>
      </c>
      <c r="N1439">
        <v>1</v>
      </c>
      <c r="O1439">
        <v>0</v>
      </c>
      <c r="P1439">
        <v>10.47</v>
      </c>
    </row>
    <row r="1440" spans="1:16" ht="14.4" customHeight="1" x14ac:dyDescent="0.3">
      <c r="A1440">
        <v>2765</v>
      </c>
      <c r="B1440" t="s">
        <v>83</v>
      </c>
      <c r="C1440" t="s">
        <v>106</v>
      </c>
      <c r="D1440" t="s">
        <v>109</v>
      </c>
      <c r="E1440" t="s">
        <v>86</v>
      </c>
      <c r="F1440" t="s">
        <v>91</v>
      </c>
      <c r="G1440" t="s">
        <v>108</v>
      </c>
      <c r="H1440">
        <v>1199</v>
      </c>
      <c r="I1440">
        <v>118</v>
      </c>
      <c r="J1440">
        <v>17.2</v>
      </c>
      <c r="K1440">
        <v>13.5</v>
      </c>
      <c r="L1440">
        <v>2024</v>
      </c>
      <c r="M1440">
        <v>31111</v>
      </c>
      <c r="N1440">
        <v>2</v>
      </c>
      <c r="O1440">
        <v>0</v>
      </c>
      <c r="P1440">
        <v>10.56</v>
      </c>
    </row>
    <row r="1441" spans="1:16" ht="14.4" customHeight="1" x14ac:dyDescent="0.3">
      <c r="A1441">
        <v>2669</v>
      </c>
      <c r="B1441" t="s">
        <v>83</v>
      </c>
      <c r="C1441" t="s">
        <v>106</v>
      </c>
      <c r="D1441" t="s">
        <v>109</v>
      </c>
      <c r="E1441" t="s">
        <v>86</v>
      </c>
      <c r="F1441" t="s">
        <v>91</v>
      </c>
      <c r="G1441" t="s">
        <v>108</v>
      </c>
      <c r="H1441">
        <v>1199</v>
      </c>
      <c r="I1441">
        <v>118</v>
      </c>
      <c r="J1441">
        <v>17.2</v>
      </c>
      <c r="K1441">
        <v>13.5</v>
      </c>
      <c r="L1441">
        <v>2024</v>
      </c>
      <c r="M1441">
        <v>35868</v>
      </c>
      <c r="N1441">
        <v>1</v>
      </c>
      <c r="O1441">
        <v>0</v>
      </c>
      <c r="P1441">
        <v>10.59</v>
      </c>
    </row>
    <row r="1442" spans="1:16" ht="14.4" customHeight="1" x14ac:dyDescent="0.3">
      <c r="A1442">
        <v>2739</v>
      </c>
      <c r="B1442" t="s">
        <v>83</v>
      </c>
      <c r="C1442" t="s">
        <v>106</v>
      </c>
      <c r="D1442" t="s">
        <v>109</v>
      </c>
      <c r="E1442" t="s">
        <v>86</v>
      </c>
      <c r="F1442" t="s">
        <v>91</v>
      </c>
      <c r="G1442" t="s">
        <v>108</v>
      </c>
      <c r="H1442">
        <v>1199</v>
      </c>
      <c r="I1442">
        <v>118</v>
      </c>
      <c r="J1442">
        <v>17.2</v>
      </c>
      <c r="K1442">
        <v>13.5</v>
      </c>
      <c r="L1442">
        <v>2024</v>
      </c>
      <c r="M1442">
        <v>29942</v>
      </c>
      <c r="N1442">
        <v>1</v>
      </c>
      <c r="O1442">
        <v>0</v>
      </c>
      <c r="P1442">
        <v>10.6</v>
      </c>
    </row>
    <row r="1443" spans="1:16" ht="14.4" customHeight="1" x14ac:dyDescent="0.3">
      <c r="A1443">
        <v>2656</v>
      </c>
      <c r="B1443" t="s">
        <v>83</v>
      </c>
      <c r="C1443" t="s">
        <v>106</v>
      </c>
      <c r="D1443" t="s">
        <v>109</v>
      </c>
      <c r="E1443" t="s">
        <v>86</v>
      </c>
      <c r="F1443" t="s">
        <v>91</v>
      </c>
      <c r="G1443" t="s">
        <v>108</v>
      </c>
      <c r="H1443">
        <v>1199</v>
      </c>
      <c r="I1443">
        <v>118</v>
      </c>
      <c r="J1443">
        <v>17.2</v>
      </c>
      <c r="K1443">
        <v>13.5</v>
      </c>
      <c r="L1443">
        <v>2024</v>
      </c>
      <c r="M1443">
        <v>22620</v>
      </c>
      <c r="N1443">
        <v>1</v>
      </c>
      <c r="O1443">
        <v>0</v>
      </c>
      <c r="P1443">
        <v>10.69</v>
      </c>
    </row>
    <row r="1444" spans="1:16" ht="14.4" customHeight="1" x14ac:dyDescent="0.3">
      <c r="A1444">
        <v>2698</v>
      </c>
      <c r="B1444" t="s">
        <v>83</v>
      </c>
      <c r="C1444" t="s">
        <v>106</v>
      </c>
      <c r="D1444" t="s">
        <v>109</v>
      </c>
      <c r="E1444" t="s">
        <v>86</v>
      </c>
      <c r="F1444" t="s">
        <v>91</v>
      </c>
      <c r="G1444" t="s">
        <v>108</v>
      </c>
      <c r="H1444">
        <v>1199</v>
      </c>
      <c r="I1444">
        <v>118</v>
      </c>
      <c r="J1444">
        <v>17.2</v>
      </c>
      <c r="K1444">
        <v>13.5</v>
      </c>
      <c r="L1444">
        <v>2024</v>
      </c>
      <c r="M1444">
        <v>31601</v>
      </c>
      <c r="N1444">
        <v>2</v>
      </c>
      <c r="O1444">
        <v>0</v>
      </c>
      <c r="P1444">
        <v>10.69</v>
      </c>
    </row>
    <row r="1445" spans="1:16" ht="14.4" customHeight="1" x14ac:dyDescent="0.3">
      <c r="A1445">
        <v>2655</v>
      </c>
      <c r="B1445" t="s">
        <v>83</v>
      </c>
      <c r="C1445" t="s">
        <v>106</v>
      </c>
      <c r="D1445" t="s">
        <v>109</v>
      </c>
      <c r="E1445" t="s">
        <v>86</v>
      </c>
      <c r="F1445" t="s">
        <v>91</v>
      </c>
      <c r="G1445" t="s">
        <v>108</v>
      </c>
      <c r="H1445">
        <v>1199</v>
      </c>
      <c r="I1445">
        <v>118</v>
      </c>
      <c r="J1445">
        <v>17.2</v>
      </c>
      <c r="K1445">
        <v>13.5</v>
      </c>
      <c r="L1445">
        <v>2024</v>
      </c>
      <c r="M1445">
        <v>35469</v>
      </c>
      <c r="N1445">
        <v>1</v>
      </c>
      <c r="O1445">
        <v>0</v>
      </c>
      <c r="P1445">
        <v>10.75</v>
      </c>
    </row>
    <row r="1446" spans="1:16" ht="14.4" customHeight="1" x14ac:dyDescent="0.3">
      <c r="A1446">
        <v>2699</v>
      </c>
      <c r="B1446" t="s">
        <v>83</v>
      </c>
      <c r="C1446" t="s">
        <v>106</v>
      </c>
      <c r="D1446" t="s">
        <v>109</v>
      </c>
      <c r="E1446" t="s">
        <v>86</v>
      </c>
      <c r="F1446" t="s">
        <v>91</v>
      </c>
      <c r="G1446" t="s">
        <v>108</v>
      </c>
      <c r="H1446">
        <v>1199</v>
      </c>
      <c r="I1446">
        <v>118</v>
      </c>
      <c r="J1446">
        <v>17.2</v>
      </c>
      <c r="K1446">
        <v>13.5</v>
      </c>
      <c r="L1446">
        <v>2024</v>
      </c>
      <c r="M1446">
        <v>49291</v>
      </c>
      <c r="N1446">
        <v>1</v>
      </c>
      <c r="O1446">
        <v>0</v>
      </c>
      <c r="P1446">
        <v>10.81</v>
      </c>
    </row>
    <row r="1447" spans="1:16" ht="14.4" customHeight="1" x14ac:dyDescent="0.3">
      <c r="A1447">
        <v>2791</v>
      </c>
      <c r="B1447" t="s">
        <v>83</v>
      </c>
      <c r="C1447" t="s">
        <v>106</v>
      </c>
      <c r="D1447" t="s">
        <v>109</v>
      </c>
      <c r="E1447" t="s">
        <v>86</v>
      </c>
      <c r="F1447" t="s">
        <v>91</v>
      </c>
      <c r="G1447" t="s">
        <v>108</v>
      </c>
      <c r="H1447">
        <v>1199</v>
      </c>
      <c r="I1447">
        <v>118</v>
      </c>
      <c r="J1447">
        <v>17.2</v>
      </c>
      <c r="K1447">
        <v>13.5</v>
      </c>
      <c r="L1447">
        <v>2024</v>
      </c>
      <c r="M1447">
        <v>47745</v>
      </c>
      <c r="N1447">
        <v>1</v>
      </c>
      <c r="O1447">
        <v>0</v>
      </c>
      <c r="P1447">
        <v>10.94</v>
      </c>
    </row>
    <row r="1448" spans="1:16" ht="14.4" customHeight="1" x14ac:dyDescent="0.3">
      <c r="A1448">
        <v>2620</v>
      </c>
      <c r="B1448" t="s">
        <v>83</v>
      </c>
      <c r="C1448" t="s">
        <v>106</v>
      </c>
      <c r="D1448" t="s">
        <v>109</v>
      </c>
      <c r="E1448" t="s">
        <v>86</v>
      </c>
      <c r="F1448" t="s">
        <v>91</v>
      </c>
      <c r="G1448" t="s">
        <v>108</v>
      </c>
      <c r="H1448">
        <v>1199</v>
      </c>
      <c r="I1448">
        <v>118</v>
      </c>
      <c r="J1448">
        <v>17.2</v>
      </c>
      <c r="K1448">
        <v>13.5</v>
      </c>
      <c r="L1448">
        <v>2024</v>
      </c>
      <c r="M1448">
        <v>35455</v>
      </c>
      <c r="N1448">
        <v>1</v>
      </c>
      <c r="O1448">
        <v>0</v>
      </c>
      <c r="P1448">
        <v>10.95</v>
      </c>
    </row>
    <row r="1449" spans="1:16" ht="14.4" customHeight="1" x14ac:dyDescent="0.3">
      <c r="A1449">
        <v>2783</v>
      </c>
      <c r="B1449" t="s">
        <v>83</v>
      </c>
      <c r="C1449" t="s">
        <v>106</v>
      </c>
      <c r="D1449" t="s">
        <v>109</v>
      </c>
      <c r="E1449" t="s">
        <v>86</v>
      </c>
      <c r="F1449" t="s">
        <v>91</v>
      </c>
      <c r="G1449" t="s">
        <v>108</v>
      </c>
      <c r="H1449">
        <v>1199</v>
      </c>
      <c r="I1449">
        <v>118</v>
      </c>
      <c r="J1449">
        <v>17.2</v>
      </c>
      <c r="K1449">
        <v>13.5</v>
      </c>
      <c r="L1449">
        <v>2024</v>
      </c>
      <c r="M1449">
        <v>29961</v>
      </c>
      <c r="N1449">
        <v>1</v>
      </c>
      <c r="O1449">
        <v>0</v>
      </c>
      <c r="P1449">
        <v>10.96</v>
      </c>
    </row>
    <row r="1450" spans="1:16" ht="14.4" customHeight="1" x14ac:dyDescent="0.3">
      <c r="A1450">
        <v>2744</v>
      </c>
      <c r="B1450" t="s">
        <v>83</v>
      </c>
      <c r="C1450" t="s">
        <v>106</v>
      </c>
      <c r="D1450" t="s">
        <v>109</v>
      </c>
      <c r="E1450" t="s">
        <v>86</v>
      </c>
      <c r="F1450" t="s">
        <v>91</v>
      </c>
      <c r="G1450" t="s">
        <v>108</v>
      </c>
      <c r="H1450">
        <v>1199</v>
      </c>
      <c r="I1450">
        <v>118</v>
      </c>
      <c r="J1450">
        <v>17.2</v>
      </c>
      <c r="K1450">
        <v>13.5</v>
      </c>
      <c r="L1450">
        <v>2024</v>
      </c>
      <c r="M1450">
        <v>36261</v>
      </c>
      <c r="N1450">
        <v>1</v>
      </c>
      <c r="O1450">
        <v>0</v>
      </c>
      <c r="P1450">
        <v>11.04</v>
      </c>
    </row>
    <row r="1451" spans="1:16" ht="14.4" customHeight="1" x14ac:dyDescent="0.3">
      <c r="A1451">
        <v>2667</v>
      </c>
      <c r="B1451" t="s">
        <v>83</v>
      </c>
      <c r="C1451" t="s">
        <v>106</v>
      </c>
      <c r="D1451" t="s">
        <v>109</v>
      </c>
      <c r="E1451" t="s">
        <v>86</v>
      </c>
      <c r="F1451" t="s">
        <v>91</v>
      </c>
      <c r="G1451" t="s">
        <v>108</v>
      </c>
      <c r="H1451">
        <v>1199</v>
      </c>
      <c r="I1451">
        <v>118</v>
      </c>
      <c r="J1451">
        <v>17.2</v>
      </c>
      <c r="K1451">
        <v>13.5</v>
      </c>
      <c r="L1451">
        <v>2024</v>
      </c>
      <c r="M1451">
        <v>38043</v>
      </c>
      <c r="N1451">
        <v>1</v>
      </c>
      <c r="O1451">
        <v>0</v>
      </c>
      <c r="P1451">
        <v>11.05</v>
      </c>
    </row>
    <row r="1452" spans="1:16" ht="14.4" customHeight="1" x14ac:dyDescent="0.3">
      <c r="A1452">
        <v>2628</v>
      </c>
      <c r="B1452" t="s">
        <v>83</v>
      </c>
      <c r="C1452" t="s">
        <v>106</v>
      </c>
      <c r="D1452" t="s">
        <v>109</v>
      </c>
      <c r="E1452" t="s">
        <v>86</v>
      </c>
      <c r="F1452" t="s">
        <v>91</v>
      </c>
      <c r="G1452" t="s">
        <v>108</v>
      </c>
      <c r="H1452">
        <v>1199</v>
      </c>
      <c r="I1452">
        <v>118</v>
      </c>
      <c r="J1452">
        <v>17.2</v>
      </c>
      <c r="K1452">
        <v>13.5</v>
      </c>
      <c r="L1452">
        <v>2024</v>
      </c>
      <c r="M1452">
        <v>24279</v>
      </c>
      <c r="N1452">
        <v>1</v>
      </c>
      <c r="O1452">
        <v>0</v>
      </c>
      <c r="P1452">
        <v>11.12</v>
      </c>
    </row>
    <row r="1453" spans="1:16" ht="14.4" customHeight="1" x14ac:dyDescent="0.3">
      <c r="A1453">
        <v>2564</v>
      </c>
      <c r="B1453" t="s">
        <v>83</v>
      </c>
      <c r="C1453" t="s">
        <v>106</v>
      </c>
      <c r="D1453" t="s">
        <v>107</v>
      </c>
      <c r="E1453" t="s">
        <v>86</v>
      </c>
      <c r="F1453" t="s">
        <v>87</v>
      </c>
      <c r="G1453" t="s">
        <v>108</v>
      </c>
      <c r="H1453">
        <v>1199</v>
      </c>
      <c r="I1453">
        <v>118</v>
      </c>
      <c r="J1453">
        <v>17.399999999999999</v>
      </c>
      <c r="K1453">
        <v>9.5</v>
      </c>
      <c r="L1453">
        <v>2024</v>
      </c>
      <c r="M1453">
        <v>27136</v>
      </c>
      <c r="N1453">
        <v>2</v>
      </c>
      <c r="O1453">
        <v>1</v>
      </c>
      <c r="P1453">
        <v>6.12</v>
      </c>
    </row>
    <row r="1454" spans="1:16" ht="14.4" customHeight="1" x14ac:dyDescent="0.3">
      <c r="A1454">
        <v>2488</v>
      </c>
      <c r="B1454" t="s">
        <v>83</v>
      </c>
      <c r="C1454" t="s">
        <v>106</v>
      </c>
      <c r="D1454" t="s">
        <v>107</v>
      </c>
      <c r="E1454" t="s">
        <v>86</v>
      </c>
      <c r="F1454" t="s">
        <v>87</v>
      </c>
      <c r="G1454" t="s">
        <v>108</v>
      </c>
      <c r="H1454">
        <v>1199</v>
      </c>
      <c r="I1454">
        <v>118</v>
      </c>
      <c r="J1454">
        <v>17.399999999999999</v>
      </c>
      <c r="K1454">
        <v>9.5</v>
      </c>
      <c r="L1454">
        <v>2024</v>
      </c>
      <c r="M1454">
        <v>22659</v>
      </c>
      <c r="N1454">
        <v>2</v>
      </c>
      <c r="O1454">
        <v>1</v>
      </c>
      <c r="P1454">
        <v>6.41</v>
      </c>
    </row>
    <row r="1455" spans="1:16" ht="14.4" customHeight="1" x14ac:dyDescent="0.3">
      <c r="A1455">
        <v>2427</v>
      </c>
      <c r="B1455" t="s">
        <v>83</v>
      </c>
      <c r="C1455" t="s">
        <v>106</v>
      </c>
      <c r="D1455" t="s">
        <v>107</v>
      </c>
      <c r="E1455" t="s">
        <v>86</v>
      </c>
      <c r="F1455" t="s">
        <v>87</v>
      </c>
      <c r="G1455" t="s">
        <v>108</v>
      </c>
      <c r="H1455">
        <v>1199</v>
      </c>
      <c r="I1455">
        <v>118</v>
      </c>
      <c r="J1455">
        <v>17.399999999999999</v>
      </c>
      <c r="K1455">
        <v>9.5</v>
      </c>
      <c r="L1455">
        <v>2024</v>
      </c>
      <c r="M1455">
        <v>46974</v>
      </c>
      <c r="N1455">
        <v>3</v>
      </c>
      <c r="O1455">
        <v>0</v>
      </c>
      <c r="P1455">
        <v>6.67</v>
      </c>
    </row>
    <row r="1456" spans="1:16" ht="14.4" customHeight="1" x14ac:dyDescent="0.3">
      <c r="A1456">
        <v>2575</v>
      </c>
      <c r="B1456" t="s">
        <v>83</v>
      </c>
      <c r="C1456" t="s">
        <v>106</v>
      </c>
      <c r="D1456" t="s">
        <v>107</v>
      </c>
      <c r="E1456" t="s">
        <v>86</v>
      </c>
      <c r="F1456" t="s">
        <v>87</v>
      </c>
      <c r="G1456" t="s">
        <v>108</v>
      </c>
      <c r="H1456">
        <v>1199</v>
      </c>
      <c r="I1456">
        <v>118</v>
      </c>
      <c r="J1456">
        <v>17.399999999999999</v>
      </c>
      <c r="K1456">
        <v>9.5</v>
      </c>
      <c r="L1456">
        <v>2024</v>
      </c>
      <c r="M1456">
        <v>35182</v>
      </c>
      <c r="N1456">
        <v>2</v>
      </c>
      <c r="O1456">
        <v>1</v>
      </c>
      <c r="P1456">
        <v>6.71</v>
      </c>
    </row>
    <row r="1457" spans="1:16" ht="14.4" customHeight="1" x14ac:dyDescent="0.3">
      <c r="A1457">
        <v>2504</v>
      </c>
      <c r="B1457" t="s">
        <v>83</v>
      </c>
      <c r="C1457" t="s">
        <v>106</v>
      </c>
      <c r="D1457" t="s">
        <v>107</v>
      </c>
      <c r="E1457" t="s">
        <v>86</v>
      </c>
      <c r="F1457" t="s">
        <v>87</v>
      </c>
      <c r="G1457" t="s">
        <v>108</v>
      </c>
      <c r="H1457">
        <v>1199</v>
      </c>
      <c r="I1457">
        <v>118</v>
      </c>
      <c r="J1457">
        <v>17.399999999999999</v>
      </c>
      <c r="K1457">
        <v>9.5</v>
      </c>
      <c r="L1457">
        <v>2024</v>
      </c>
      <c r="M1457">
        <v>36916</v>
      </c>
      <c r="N1457">
        <v>2</v>
      </c>
      <c r="O1457">
        <v>0</v>
      </c>
      <c r="P1457">
        <v>6.91</v>
      </c>
    </row>
    <row r="1458" spans="1:16" ht="14.4" customHeight="1" x14ac:dyDescent="0.3">
      <c r="A1458">
        <v>2417</v>
      </c>
      <c r="B1458" t="s">
        <v>83</v>
      </c>
      <c r="C1458" t="s">
        <v>106</v>
      </c>
      <c r="D1458" t="s">
        <v>107</v>
      </c>
      <c r="E1458" t="s">
        <v>86</v>
      </c>
      <c r="F1458" t="s">
        <v>87</v>
      </c>
      <c r="G1458" t="s">
        <v>108</v>
      </c>
      <c r="H1458">
        <v>1199</v>
      </c>
      <c r="I1458">
        <v>118</v>
      </c>
      <c r="J1458">
        <v>17.399999999999999</v>
      </c>
      <c r="K1458">
        <v>9.5</v>
      </c>
      <c r="L1458">
        <v>2024</v>
      </c>
      <c r="M1458">
        <v>30434</v>
      </c>
      <c r="N1458">
        <v>2</v>
      </c>
      <c r="O1458">
        <v>0</v>
      </c>
      <c r="P1458">
        <v>6.93</v>
      </c>
    </row>
    <row r="1459" spans="1:16" ht="14.4" customHeight="1" x14ac:dyDescent="0.3">
      <c r="A1459">
        <v>2541</v>
      </c>
      <c r="B1459" t="s">
        <v>83</v>
      </c>
      <c r="C1459" t="s">
        <v>106</v>
      </c>
      <c r="D1459" t="s">
        <v>107</v>
      </c>
      <c r="E1459" t="s">
        <v>86</v>
      </c>
      <c r="F1459" t="s">
        <v>87</v>
      </c>
      <c r="G1459" t="s">
        <v>108</v>
      </c>
      <c r="H1459">
        <v>1199</v>
      </c>
      <c r="I1459">
        <v>118</v>
      </c>
      <c r="J1459">
        <v>17.399999999999999</v>
      </c>
      <c r="K1459">
        <v>9.5</v>
      </c>
      <c r="L1459">
        <v>2024</v>
      </c>
      <c r="M1459">
        <v>30313</v>
      </c>
      <c r="N1459">
        <v>2</v>
      </c>
      <c r="O1459">
        <v>0</v>
      </c>
      <c r="P1459">
        <v>6.95</v>
      </c>
    </row>
    <row r="1460" spans="1:16" ht="14.4" customHeight="1" x14ac:dyDescent="0.3">
      <c r="A1460">
        <v>2520</v>
      </c>
      <c r="B1460" t="s">
        <v>83</v>
      </c>
      <c r="C1460" t="s">
        <v>106</v>
      </c>
      <c r="D1460" t="s">
        <v>107</v>
      </c>
      <c r="E1460" t="s">
        <v>86</v>
      </c>
      <c r="F1460" t="s">
        <v>87</v>
      </c>
      <c r="G1460" t="s">
        <v>108</v>
      </c>
      <c r="H1460">
        <v>1199</v>
      </c>
      <c r="I1460">
        <v>118</v>
      </c>
      <c r="J1460">
        <v>17.399999999999999</v>
      </c>
      <c r="K1460">
        <v>9.5</v>
      </c>
      <c r="L1460">
        <v>2024</v>
      </c>
      <c r="M1460">
        <v>26144</v>
      </c>
      <c r="N1460">
        <v>2</v>
      </c>
      <c r="O1460">
        <v>0</v>
      </c>
      <c r="P1460">
        <v>7.1</v>
      </c>
    </row>
    <row r="1461" spans="1:16" ht="14.4" customHeight="1" x14ac:dyDescent="0.3">
      <c r="A1461">
        <v>2423</v>
      </c>
      <c r="B1461" t="s">
        <v>83</v>
      </c>
      <c r="C1461" t="s">
        <v>106</v>
      </c>
      <c r="D1461" t="s">
        <v>107</v>
      </c>
      <c r="E1461" t="s">
        <v>86</v>
      </c>
      <c r="F1461" t="s">
        <v>87</v>
      </c>
      <c r="G1461" t="s">
        <v>108</v>
      </c>
      <c r="H1461">
        <v>1199</v>
      </c>
      <c r="I1461">
        <v>118</v>
      </c>
      <c r="J1461">
        <v>17.399999999999999</v>
      </c>
      <c r="K1461">
        <v>9.5</v>
      </c>
      <c r="L1461">
        <v>2024</v>
      </c>
      <c r="M1461">
        <v>47885</v>
      </c>
      <c r="N1461">
        <v>2</v>
      </c>
      <c r="O1461">
        <v>0</v>
      </c>
      <c r="P1461">
        <v>7.21</v>
      </c>
    </row>
    <row r="1462" spans="1:16" ht="14.4" customHeight="1" x14ac:dyDescent="0.3">
      <c r="A1462">
        <v>2532</v>
      </c>
      <c r="B1462" t="s">
        <v>83</v>
      </c>
      <c r="C1462" t="s">
        <v>106</v>
      </c>
      <c r="D1462" t="s">
        <v>107</v>
      </c>
      <c r="E1462" t="s">
        <v>86</v>
      </c>
      <c r="F1462" t="s">
        <v>87</v>
      </c>
      <c r="G1462" t="s">
        <v>108</v>
      </c>
      <c r="H1462">
        <v>1199</v>
      </c>
      <c r="I1462">
        <v>118</v>
      </c>
      <c r="J1462">
        <v>17.399999999999999</v>
      </c>
      <c r="K1462">
        <v>9.5</v>
      </c>
      <c r="L1462">
        <v>2024</v>
      </c>
      <c r="M1462">
        <v>39711</v>
      </c>
      <c r="N1462">
        <v>1</v>
      </c>
      <c r="O1462">
        <v>0</v>
      </c>
      <c r="P1462">
        <v>7.25</v>
      </c>
    </row>
    <row r="1463" spans="1:16" ht="14.4" customHeight="1" x14ac:dyDescent="0.3">
      <c r="A1463">
        <v>2517</v>
      </c>
      <c r="B1463" t="s">
        <v>83</v>
      </c>
      <c r="C1463" t="s">
        <v>106</v>
      </c>
      <c r="D1463" t="s">
        <v>107</v>
      </c>
      <c r="E1463" t="s">
        <v>86</v>
      </c>
      <c r="F1463" t="s">
        <v>87</v>
      </c>
      <c r="G1463" t="s">
        <v>108</v>
      </c>
      <c r="H1463">
        <v>1199</v>
      </c>
      <c r="I1463">
        <v>118</v>
      </c>
      <c r="J1463">
        <v>17.399999999999999</v>
      </c>
      <c r="K1463">
        <v>9.5</v>
      </c>
      <c r="L1463">
        <v>2024</v>
      </c>
      <c r="M1463">
        <v>44247</v>
      </c>
      <c r="N1463">
        <v>1</v>
      </c>
      <c r="O1463">
        <v>0</v>
      </c>
      <c r="P1463">
        <v>7.27</v>
      </c>
    </row>
    <row r="1464" spans="1:16" ht="14.4" customHeight="1" x14ac:dyDescent="0.3">
      <c r="A1464">
        <v>2566</v>
      </c>
      <c r="B1464" t="s">
        <v>83</v>
      </c>
      <c r="C1464" t="s">
        <v>106</v>
      </c>
      <c r="D1464" t="s">
        <v>107</v>
      </c>
      <c r="E1464" t="s">
        <v>86</v>
      </c>
      <c r="F1464" t="s">
        <v>87</v>
      </c>
      <c r="G1464" t="s">
        <v>108</v>
      </c>
      <c r="H1464">
        <v>1199</v>
      </c>
      <c r="I1464">
        <v>118</v>
      </c>
      <c r="J1464">
        <v>17.399999999999999</v>
      </c>
      <c r="K1464">
        <v>9.5</v>
      </c>
      <c r="L1464">
        <v>2024</v>
      </c>
      <c r="M1464">
        <v>47805</v>
      </c>
      <c r="N1464">
        <v>1</v>
      </c>
      <c r="O1464">
        <v>0</v>
      </c>
      <c r="P1464">
        <v>7.29</v>
      </c>
    </row>
    <row r="1465" spans="1:16" ht="14.4" customHeight="1" x14ac:dyDescent="0.3">
      <c r="A1465">
        <v>2571</v>
      </c>
      <c r="B1465" t="s">
        <v>83</v>
      </c>
      <c r="C1465" t="s">
        <v>106</v>
      </c>
      <c r="D1465" t="s">
        <v>107</v>
      </c>
      <c r="E1465" t="s">
        <v>86</v>
      </c>
      <c r="F1465" t="s">
        <v>87</v>
      </c>
      <c r="G1465" t="s">
        <v>108</v>
      </c>
      <c r="H1465">
        <v>1199</v>
      </c>
      <c r="I1465">
        <v>118</v>
      </c>
      <c r="J1465">
        <v>17.399999999999999</v>
      </c>
      <c r="K1465">
        <v>9.5</v>
      </c>
      <c r="L1465">
        <v>2024</v>
      </c>
      <c r="M1465">
        <v>44104</v>
      </c>
      <c r="N1465">
        <v>1</v>
      </c>
      <c r="O1465">
        <v>0</v>
      </c>
      <c r="P1465">
        <v>7.32</v>
      </c>
    </row>
    <row r="1466" spans="1:16" ht="14.4" customHeight="1" x14ac:dyDescent="0.3">
      <c r="A1466">
        <v>2527</v>
      </c>
      <c r="B1466" t="s">
        <v>83</v>
      </c>
      <c r="C1466" t="s">
        <v>106</v>
      </c>
      <c r="D1466" t="s">
        <v>107</v>
      </c>
      <c r="E1466" t="s">
        <v>86</v>
      </c>
      <c r="F1466" t="s">
        <v>87</v>
      </c>
      <c r="G1466" t="s">
        <v>108</v>
      </c>
      <c r="H1466">
        <v>1199</v>
      </c>
      <c r="I1466">
        <v>118</v>
      </c>
      <c r="J1466">
        <v>17.399999999999999</v>
      </c>
      <c r="K1466">
        <v>9.5</v>
      </c>
      <c r="L1466">
        <v>2024</v>
      </c>
      <c r="M1466">
        <v>23937</v>
      </c>
      <c r="N1466">
        <v>1</v>
      </c>
      <c r="O1466">
        <v>0</v>
      </c>
      <c r="P1466">
        <v>7.35</v>
      </c>
    </row>
    <row r="1467" spans="1:16" ht="14.4" customHeight="1" x14ac:dyDescent="0.3">
      <c r="A1467">
        <v>2559</v>
      </c>
      <c r="B1467" t="s">
        <v>83</v>
      </c>
      <c r="C1467" t="s">
        <v>106</v>
      </c>
      <c r="D1467" t="s">
        <v>107</v>
      </c>
      <c r="E1467" t="s">
        <v>86</v>
      </c>
      <c r="F1467" t="s">
        <v>87</v>
      </c>
      <c r="G1467" t="s">
        <v>108</v>
      </c>
      <c r="H1467">
        <v>1199</v>
      </c>
      <c r="I1467">
        <v>118</v>
      </c>
      <c r="J1467">
        <v>17.399999999999999</v>
      </c>
      <c r="K1467">
        <v>9.5</v>
      </c>
      <c r="L1467">
        <v>2024</v>
      </c>
      <c r="M1467">
        <v>43156</v>
      </c>
      <c r="N1467">
        <v>1</v>
      </c>
      <c r="O1467">
        <v>0</v>
      </c>
      <c r="P1467">
        <v>7.35</v>
      </c>
    </row>
    <row r="1468" spans="1:16" ht="14.4" customHeight="1" x14ac:dyDescent="0.3">
      <c r="A1468">
        <v>2419</v>
      </c>
      <c r="B1468" t="s">
        <v>83</v>
      </c>
      <c r="C1468" t="s">
        <v>106</v>
      </c>
      <c r="D1468" t="s">
        <v>107</v>
      </c>
      <c r="E1468" t="s">
        <v>86</v>
      </c>
      <c r="F1468" t="s">
        <v>87</v>
      </c>
      <c r="G1468" t="s">
        <v>108</v>
      </c>
      <c r="H1468">
        <v>1199</v>
      </c>
      <c r="I1468">
        <v>118</v>
      </c>
      <c r="J1468">
        <v>17.399999999999999</v>
      </c>
      <c r="K1468">
        <v>9.5</v>
      </c>
      <c r="L1468">
        <v>2024</v>
      </c>
      <c r="M1468">
        <v>49216</v>
      </c>
      <c r="N1468">
        <v>1</v>
      </c>
      <c r="O1468">
        <v>0</v>
      </c>
      <c r="P1468">
        <v>7.42</v>
      </c>
    </row>
    <row r="1469" spans="1:16" ht="14.4" customHeight="1" x14ac:dyDescent="0.3">
      <c r="A1469">
        <v>2560</v>
      </c>
      <c r="B1469" t="s">
        <v>83</v>
      </c>
      <c r="C1469" t="s">
        <v>106</v>
      </c>
      <c r="D1469" t="s">
        <v>107</v>
      </c>
      <c r="E1469" t="s">
        <v>86</v>
      </c>
      <c r="F1469" t="s">
        <v>87</v>
      </c>
      <c r="G1469" t="s">
        <v>108</v>
      </c>
      <c r="H1469">
        <v>1199</v>
      </c>
      <c r="I1469">
        <v>118</v>
      </c>
      <c r="J1469">
        <v>17.399999999999999</v>
      </c>
      <c r="K1469">
        <v>9.5</v>
      </c>
      <c r="L1469">
        <v>2024</v>
      </c>
      <c r="M1469">
        <v>36409</v>
      </c>
      <c r="N1469">
        <v>2</v>
      </c>
      <c r="O1469">
        <v>0</v>
      </c>
      <c r="P1469">
        <v>7.46</v>
      </c>
    </row>
    <row r="1470" spans="1:16" ht="14.4" customHeight="1" x14ac:dyDescent="0.3">
      <c r="A1470">
        <v>2420</v>
      </c>
      <c r="B1470" t="s">
        <v>83</v>
      </c>
      <c r="C1470" t="s">
        <v>106</v>
      </c>
      <c r="D1470" t="s">
        <v>107</v>
      </c>
      <c r="E1470" t="s">
        <v>86</v>
      </c>
      <c r="F1470" t="s">
        <v>87</v>
      </c>
      <c r="G1470" t="s">
        <v>108</v>
      </c>
      <c r="H1470">
        <v>1199</v>
      </c>
      <c r="I1470">
        <v>118</v>
      </c>
      <c r="J1470">
        <v>17.399999999999999</v>
      </c>
      <c r="K1470">
        <v>9.5</v>
      </c>
      <c r="L1470">
        <v>2024</v>
      </c>
      <c r="M1470">
        <v>24750</v>
      </c>
      <c r="N1470">
        <v>2</v>
      </c>
      <c r="O1470">
        <v>0</v>
      </c>
      <c r="P1470">
        <v>7.5</v>
      </c>
    </row>
    <row r="1471" spans="1:16" ht="14.4" customHeight="1" x14ac:dyDescent="0.3">
      <c r="A1471">
        <v>2432</v>
      </c>
      <c r="B1471" t="s">
        <v>83</v>
      </c>
      <c r="C1471" t="s">
        <v>106</v>
      </c>
      <c r="D1471" t="s">
        <v>107</v>
      </c>
      <c r="E1471" t="s">
        <v>86</v>
      </c>
      <c r="F1471" t="s">
        <v>87</v>
      </c>
      <c r="G1471" t="s">
        <v>108</v>
      </c>
      <c r="H1471">
        <v>1199</v>
      </c>
      <c r="I1471">
        <v>118</v>
      </c>
      <c r="J1471">
        <v>17.399999999999999</v>
      </c>
      <c r="K1471">
        <v>9.5</v>
      </c>
      <c r="L1471">
        <v>2024</v>
      </c>
      <c r="M1471">
        <v>20758</v>
      </c>
      <c r="N1471">
        <v>1</v>
      </c>
      <c r="O1471">
        <v>0</v>
      </c>
      <c r="P1471">
        <v>7.55</v>
      </c>
    </row>
    <row r="1472" spans="1:16" ht="14.4" customHeight="1" x14ac:dyDescent="0.3">
      <c r="A1472">
        <v>2493</v>
      </c>
      <c r="B1472" t="s">
        <v>83</v>
      </c>
      <c r="C1472" t="s">
        <v>106</v>
      </c>
      <c r="D1472" t="s">
        <v>107</v>
      </c>
      <c r="E1472" t="s">
        <v>86</v>
      </c>
      <c r="F1472" t="s">
        <v>87</v>
      </c>
      <c r="G1472" t="s">
        <v>108</v>
      </c>
      <c r="H1472">
        <v>1199</v>
      </c>
      <c r="I1472">
        <v>118</v>
      </c>
      <c r="J1472">
        <v>17.399999999999999</v>
      </c>
      <c r="K1472">
        <v>9.5</v>
      </c>
      <c r="L1472">
        <v>2024</v>
      </c>
      <c r="M1472">
        <v>23307</v>
      </c>
      <c r="N1472">
        <v>1</v>
      </c>
      <c r="O1472">
        <v>0</v>
      </c>
      <c r="P1472">
        <v>7.57</v>
      </c>
    </row>
    <row r="1473" spans="1:16" ht="14.4" customHeight="1" x14ac:dyDescent="0.3">
      <c r="A1473">
        <v>2542</v>
      </c>
      <c r="B1473" t="s">
        <v>83</v>
      </c>
      <c r="C1473" t="s">
        <v>106</v>
      </c>
      <c r="D1473" t="s">
        <v>107</v>
      </c>
      <c r="E1473" t="s">
        <v>86</v>
      </c>
      <c r="F1473" t="s">
        <v>87</v>
      </c>
      <c r="G1473" t="s">
        <v>108</v>
      </c>
      <c r="H1473">
        <v>1199</v>
      </c>
      <c r="I1473">
        <v>118</v>
      </c>
      <c r="J1473">
        <v>17.399999999999999</v>
      </c>
      <c r="K1473">
        <v>9.5</v>
      </c>
      <c r="L1473">
        <v>2024</v>
      </c>
      <c r="M1473">
        <v>40992</v>
      </c>
      <c r="N1473">
        <v>1</v>
      </c>
      <c r="O1473">
        <v>0</v>
      </c>
      <c r="P1473">
        <v>7.58</v>
      </c>
    </row>
    <row r="1474" spans="1:16" ht="14.4" customHeight="1" x14ac:dyDescent="0.3">
      <c r="A1474">
        <v>2431</v>
      </c>
      <c r="B1474" t="s">
        <v>83</v>
      </c>
      <c r="C1474" t="s">
        <v>106</v>
      </c>
      <c r="D1474" t="s">
        <v>107</v>
      </c>
      <c r="E1474" t="s">
        <v>86</v>
      </c>
      <c r="F1474" t="s">
        <v>87</v>
      </c>
      <c r="G1474" t="s">
        <v>108</v>
      </c>
      <c r="H1474">
        <v>1199</v>
      </c>
      <c r="I1474">
        <v>118</v>
      </c>
      <c r="J1474">
        <v>17.399999999999999</v>
      </c>
      <c r="K1474">
        <v>9.5</v>
      </c>
      <c r="L1474">
        <v>2024</v>
      </c>
      <c r="M1474">
        <v>25715</v>
      </c>
      <c r="N1474">
        <v>1</v>
      </c>
      <c r="O1474">
        <v>0</v>
      </c>
      <c r="P1474">
        <v>7.61</v>
      </c>
    </row>
    <row r="1475" spans="1:16" ht="14.4" customHeight="1" x14ac:dyDescent="0.3">
      <c r="A1475">
        <v>2547</v>
      </c>
      <c r="B1475" t="s">
        <v>83</v>
      </c>
      <c r="C1475" t="s">
        <v>106</v>
      </c>
      <c r="D1475" t="s">
        <v>107</v>
      </c>
      <c r="E1475" t="s">
        <v>86</v>
      </c>
      <c r="F1475" t="s">
        <v>87</v>
      </c>
      <c r="G1475" t="s">
        <v>108</v>
      </c>
      <c r="H1475">
        <v>1199</v>
      </c>
      <c r="I1475">
        <v>118</v>
      </c>
      <c r="J1475">
        <v>17.399999999999999</v>
      </c>
      <c r="K1475">
        <v>9.5</v>
      </c>
      <c r="L1475">
        <v>2024</v>
      </c>
      <c r="M1475">
        <v>28324</v>
      </c>
      <c r="N1475">
        <v>1</v>
      </c>
      <c r="O1475">
        <v>0</v>
      </c>
      <c r="P1475">
        <v>7.63</v>
      </c>
    </row>
    <row r="1476" spans="1:16" ht="14.4" customHeight="1" x14ac:dyDescent="0.3">
      <c r="A1476">
        <v>2537</v>
      </c>
      <c r="B1476" t="s">
        <v>83</v>
      </c>
      <c r="C1476" t="s">
        <v>106</v>
      </c>
      <c r="D1476" t="s">
        <v>107</v>
      </c>
      <c r="E1476" t="s">
        <v>86</v>
      </c>
      <c r="F1476" t="s">
        <v>87</v>
      </c>
      <c r="G1476" t="s">
        <v>108</v>
      </c>
      <c r="H1476">
        <v>1199</v>
      </c>
      <c r="I1476">
        <v>118</v>
      </c>
      <c r="J1476">
        <v>17.399999999999999</v>
      </c>
      <c r="K1476">
        <v>9.5</v>
      </c>
      <c r="L1476">
        <v>2024</v>
      </c>
      <c r="M1476">
        <v>26268</v>
      </c>
      <c r="N1476">
        <v>1</v>
      </c>
      <c r="O1476">
        <v>0</v>
      </c>
      <c r="P1476">
        <v>7.64</v>
      </c>
    </row>
    <row r="1477" spans="1:16" ht="14.4" customHeight="1" x14ac:dyDescent="0.3">
      <c r="A1477">
        <v>2562</v>
      </c>
      <c r="B1477" t="s">
        <v>83</v>
      </c>
      <c r="C1477" t="s">
        <v>106</v>
      </c>
      <c r="D1477" t="s">
        <v>107</v>
      </c>
      <c r="E1477" t="s">
        <v>86</v>
      </c>
      <c r="F1477" t="s">
        <v>87</v>
      </c>
      <c r="G1477" t="s">
        <v>108</v>
      </c>
      <c r="H1477">
        <v>1199</v>
      </c>
      <c r="I1477">
        <v>118</v>
      </c>
      <c r="J1477">
        <v>17.399999999999999</v>
      </c>
      <c r="K1477">
        <v>9.5</v>
      </c>
      <c r="L1477">
        <v>2024</v>
      </c>
      <c r="M1477">
        <v>24351</v>
      </c>
      <c r="N1477">
        <v>1</v>
      </c>
      <c r="O1477">
        <v>0</v>
      </c>
      <c r="P1477">
        <v>7.64</v>
      </c>
    </row>
    <row r="1478" spans="1:16" ht="14.4" customHeight="1" x14ac:dyDescent="0.3">
      <c r="A1478">
        <v>2539</v>
      </c>
      <c r="B1478" t="s">
        <v>83</v>
      </c>
      <c r="C1478" t="s">
        <v>106</v>
      </c>
      <c r="D1478" t="s">
        <v>107</v>
      </c>
      <c r="E1478" t="s">
        <v>86</v>
      </c>
      <c r="F1478" t="s">
        <v>87</v>
      </c>
      <c r="G1478" t="s">
        <v>108</v>
      </c>
      <c r="H1478">
        <v>1199</v>
      </c>
      <c r="I1478">
        <v>118</v>
      </c>
      <c r="J1478">
        <v>17.399999999999999</v>
      </c>
      <c r="K1478">
        <v>9.5</v>
      </c>
      <c r="L1478">
        <v>2024</v>
      </c>
      <c r="M1478">
        <v>46029</v>
      </c>
      <c r="N1478">
        <v>1</v>
      </c>
      <c r="O1478">
        <v>0</v>
      </c>
      <c r="P1478">
        <v>7.83</v>
      </c>
    </row>
    <row r="1479" spans="1:16" ht="14.4" customHeight="1" x14ac:dyDescent="0.3">
      <c r="A1479">
        <v>2430</v>
      </c>
      <c r="B1479" t="s">
        <v>83</v>
      </c>
      <c r="C1479" t="s">
        <v>106</v>
      </c>
      <c r="D1479" t="s">
        <v>107</v>
      </c>
      <c r="E1479" t="s">
        <v>86</v>
      </c>
      <c r="F1479" t="s">
        <v>87</v>
      </c>
      <c r="G1479" t="s">
        <v>108</v>
      </c>
      <c r="H1479">
        <v>1199</v>
      </c>
      <c r="I1479">
        <v>118</v>
      </c>
      <c r="J1479">
        <v>17.399999999999999</v>
      </c>
      <c r="K1479">
        <v>9.5</v>
      </c>
      <c r="L1479">
        <v>2024</v>
      </c>
      <c r="M1479">
        <v>26539</v>
      </c>
      <c r="N1479">
        <v>1</v>
      </c>
      <c r="O1479">
        <v>0</v>
      </c>
      <c r="P1479">
        <v>7.91</v>
      </c>
    </row>
    <row r="1480" spans="1:16" ht="14.4" customHeight="1" x14ac:dyDescent="0.3">
      <c r="A1480">
        <v>2704</v>
      </c>
      <c r="B1480" t="s">
        <v>83</v>
      </c>
      <c r="C1480" t="s">
        <v>106</v>
      </c>
      <c r="D1480" t="s">
        <v>109</v>
      </c>
      <c r="E1480" t="s">
        <v>86</v>
      </c>
      <c r="F1480" t="s">
        <v>91</v>
      </c>
      <c r="G1480" t="s">
        <v>108</v>
      </c>
      <c r="H1480">
        <v>1199</v>
      </c>
      <c r="I1480">
        <v>118</v>
      </c>
      <c r="J1480">
        <v>17.2</v>
      </c>
      <c r="K1480">
        <v>13.5</v>
      </c>
      <c r="L1480">
        <v>2025</v>
      </c>
      <c r="M1480">
        <v>27838</v>
      </c>
      <c r="N1480">
        <v>3</v>
      </c>
      <c r="O1480">
        <v>0</v>
      </c>
      <c r="P1480">
        <v>11.12</v>
      </c>
    </row>
    <row r="1481" spans="1:16" ht="14.4" customHeight="1" x14ac:dyDescent="0.3">
      <c r="A1481">
        <v>2646</v>
      </c>
      <c r="B1481" t="s">
        <v>83</v>
      </c>
      <c r="C1481" t="s">
        <v>106</v>
      </c>
      <c r="D1481" t="s">
        <v>109</v>
      </c>
      <c r="E1481" t="s">
        <v>86</v>
      </c>
      <c r="F1481" t="s">
        <v>91</v>
      </c>
      <c r="G1481" t="s">
        <v>108</v>
      </c>
      <c r="H1481">
        <v>1199</v>
      </c>
      <c r="I1481">
        <v>118</v>
      </c>
      <c r="J1481">
        <v>17.2</v>
      </c>
      <c r="K1481">
        <v>13.5</v>
      </c>
      <c r="L1481">
        <v>2025</v>
      </c>
      <c r="M1481">
        <v>29241</v>
      </c>
      <c r="N1481">
        <v>2</v>
      </c>
      <c r="O1481">
        <v>0</v>
      </c>
      <c r="P1481">
        <v>11.41</v>
      </c>
    </row>
    <row r="1482" spans="1:16" ht="14.4" customHeight="1" x14ac:dyDescent="0.3">
      <c r="A1482">
        <v>2691</v>
      </c>
      <c r="B1482" t="s">
        <v>83</v>
      </c>
      <c r="C1482" t="s">
        <v>106</v>
      </c>
      <c r="D1482" t="s">
        <v>109</v>
      </c>
      <c r="E1482" t="s">
        <v>86</v>
      </c>
      <c r="F1482" t="s">
        <v>91</v>
      </c>
      <c r="G1482" t="s">
        <v>108</v>
      </c>
      <c r="H1482">
        <v>1199</v>
      </c>
      <c r="I1482">
        <v>118</v>
      </c>
      <c r="J1482">
        <v>17.2</v>
      </c>
      <c r="K1482">
        <v>13.5</v>
      </c>
      <c r="L1482">
        <v>2025</v>
      </c>
      <c r="M1482">
        <v>22393</v>
      </c>
      <c r="N1482">
        <v>2</v>
      </c>
      <c r="O1482">
        <v>0</v>
      </c>
      <c r="P1482">
        <v>11.47</v>
      </c>
    </row>
    <row r="1483" spans="1:16" ht="14.4" customHeight="1" x14ac:dyDescent="0.3">
      <c r="A1483">
        <v>2612</v>
      </c>
      <c r="B1483" t="s">
        <v>83</v>
      </c>
      <c r="C1483" t="s">
        <v>106</v>
      </c>
      <c r="D1483" t="s">
        <v>109</v>
      </c>
      <c r="E1483" t="s">
        <v>86</v>
      </c>
      <c r="F1483" t="s">
        <v>91</v>
      </c>
      <c r="G1483" t="s">
        <v>108</v>
      </c>
      <c r="H1483">
        <v>1199</v>
      </c>
      <c r="I1483">
        <v>118</v>
      </c>
      <c r="J1483">
        <v>17.2</v>
      </c>
      <c r="K1483">
        <v>13.5</v>
      </c>
      <c r="L1483">
        <v>2025</v>
      </c>
      <c r="M1483">
        <v>28835</v>
      </c>
      <c r="N1483">
        <v>1</v>
      </c>
      <c r="O1483">
        <v>0</v>
      </c>
      <c r="P1483">
        <v>11.59</v>
      </c>
    </row>
    <row r="1484" spans="1:16" ht="14.4" customHeight="1" x14ac:dyDescent="0.3">
      <c r="A1484">
        <v>2716</v>
      </c>
      <c r="B1484" t="s">
        <v>83</v>
      </c>
      <c r="C1484" t="s">
        <v>106</v>
      </c>
      <c r="D1484" t="s">
        <v>109</v>
      </c>
      <c r="E1484" t="s">
        <v>86</v>
      </c>
      <c r="F1484" t="s">
        <v>91</v>
      </c>
      <c r="G1484" t="s">
        <v>108</v>
      </c>
      <c r="H1484">
        <v>1199</v>
      </c>
      <c r="I1484">
        <v>118</v>
      </c>
      <c r="J1484">
        <v>17.2</v>
      </c>
      <c r="K1484">
        <v>13.5</v>
      </c>
      <c r="L1484">
        <v>2025</v>
      </c>
      <c r="M1484">
        <v>18398</v>
      </c>
      <c r="N1484">
        <v>1</v>
      </c>
      <c r="O1484">
        <v>1</v>
      </c>
      <c r="P1484">
        <v>11.64</v>
      </c>
    </row>
    <row r="1485" spans="1:16" ht="14.4" customHeight="1" x14ac:dyDescent="0.3">
      <c r="A1485">
        <v>2798</v>
      </c>
      <c r="B1485" t="s">
        <v>83</v>
      </c>
      <c r="C1485" t="s">
        <v>106</v>
      </c>
      <c r="D1485" t="s">
        <v>109</v>
      </c>
      <c r="E1485" t="s">
        <v>86</v>
      </c>
      <c r="F1485" t="s">
        <v>91</v>
      </c>
      <c r="G1485" t="s">
        <v>108</v>
      </c>
      <c r="H1485">
        <v>1199</v>
      </c>
      <c r="I1485">
        <v>118</v>
      </c>
      <c r="J1485">
        <v>17.2</v>
      </c>
      <c r="K1485">
        <v>13.5</v>
      </c>
      <c r="L1485">
        <v>2025</v>
      </c>
      <c r="M1485">
        <v>21580</v>
      </c>
      <c r="N1485">
        <v>1</v>
      </c>
      <c r="O1485">
        <v>1</v>
      </c>
      <c r="P1485">
        <v>11.64</v>
      </c>
    </row>
    <row r="1486" spans="1:16" ht="14.4" customHeight="1" x14ac:dyDescent="0.3">
      <c r="A1486">
        <v>2647</v>
      </c>
      <c r="B1486" t="s">
        <v>83</v>
      </c>
      <c r="C1486" t="s">
        <v>106</v>
      </c>
      <c r="D1486" t="s">
        <v>109</v>
      </c>
      <c r="E1486" t="s">
        <v>86</v>
      </c>
      <c r="F1486" t="s">
        <v>91</v>
      </c>
      <c r="G1486" t="s">
        <v>108</v>
      </c>
      <c r="H1486">
        <v>1199</v>
      </c>
      <c r="I1486">
        <v>118</v>
      </c>
      <c r="J1486">
        <v>17.2</v>
      </c>
      <c r="K1486">
        <v>13.5</v>
      </c>
      <c r="L1486">
        <v>2025</v>
      </c>
      <c r="M1486">
        <v>13097</v>
      </c>
      <c r="N1486">
        <v>2</v>
      </c>
      <c r="O1486">
        <v>0</v>
      </c>
      <c r="P1486">
        <v>11.68</v>
      </c>
    </row>
    <row r="1487" spans="1:16" ht="14.4" customHeight="1" x14ac:dyDescent="0.3">
      <c r="A1487">
        <v>2654</v>
      </c>
      <c r="B1487" t="s">
        <v>83</v>
      </c>
      <c r="C1487" t="s">
        <v>106</v>
      </c>
      <c r="D1487" t="s">
        <v>109</v>
      </c>
      <c r="E1487" t="s">
        <v>86</v>
      </c>
      <c r="F1487" t="s">
        <v>91</v>
      </c>
      <c r="G1487" t="s">
        <v>108</v>
      </c>
      <c r="H1487">
        <v>1199</v>
      </c>
      <c r="I1487">
        <v>118</v>
      </c>
      <c r="J1487">
        <v>17.2</v>
      </c>
      <c r="K1487">
        <v>13.5</v>
      </c>
      <c r="L1487">
        <v>2025</v>
      </c>
      <c r="M1487">
        <v>13176</v>
      </c>
      <c r="N1487">
        <v>2</v>
      </c>
      <c r="O1487">
        <v>0</v>
      </c>
      <c r="P1487">
        <v>11.7</v>
      </c>
    </row>
    <row r="1488" spans="1:16" ht="14.4" customHeight="1" x14ac:dyDescent="0.3">
      <c r="A1488">
        <v>2689</v>
      </c>
      <c r="B1488" t="s">
        <v>83</v>
      </c>
      <c r="C1488" t="s">
        <v>106</v>
      </c>
      <c r="D1488" t="s">
        <v>109</v>
      </c>
      <c r="E1488" t="s">
        <v>86</v>
      </c>
      <c r="F1488" t="s">
        <v>91</v>
      </c>
      <c r="G1488" t="s">
        <v>108</v>
      </c>
      <c r="H1488">
        <v>1199</v>
      </c>
      <c r="I1488">
        <v>118</v>
      </c>
      <c r="J1488">
        <v>17.2</v>
      </c>
      <c r="K1488">
        <v>13.5</v>
      </c>
      <c r="L1488">
        <v>2025</v>
      </c>
      <c r="M1488">
        <v>20447</v>
      </c>
      <c r="N1488">
        <v>1</v>
      </c>
      <c r="O1488">
        <v>0</v>
      </c>
      <c r="P1488">
        <v>11.71</v>
      </c>
    </row>
    <row r="1489" spans="1:16" ht="14.4" customHeight="1" x14ac:dyDescent="0.3">
      <c r="A1489">
        <v>2614</v>
      </c>
      <c r="B1489" t="s">
        <v>83</v>
      </c>
      <c r="C1489" t="s">
        <v>106</v>
      </c>
      <c r="D1489" t="s">
        <v>109</v>
      </c>
      <c r="E1489" t="s">
        <v>86</v>
      </c>
      <c r="F1489" t="s">
        <v>91</v>
      </c>
      <c r="G1489" t="s">
        <v>108</v>
      </c>
      <c r="H1489">
        <v>1199</v>
      </c>
      <c r="I1489">
        <v>118</v>
      </c>
      <c r="J1489">
        <v>17.2</v>
      </c>
      <c r="K1489">
        <v>13.5</v>
      </c>
      <c r="L1489">
        <v>2025</v>
      </c>
      <c r="M1489">
        <v>25779</v>
      </c>
      <c r="N1489">
        <v>1</v>
      </c>
      <c r="O1489">
        <v>0</v>
      </c>
      <c r="P1489">
        <v>11.75</v>
      </c>
    </row>
    <row r="1490" spans="1:16" ht="14.4" customHeight="1" x14ac:dyDescent="0.3">
      <c r="A1490">
        <v>2755</v>
      </c>
      <c r="B1490" t="s">
        <v>83</v>
      </c>
      <c r="C1490" t="s">
        <v>106</v>
      </c>
      <c r="D1490" t="s">
        <v>109</v>
      </c>
      <c r="E1490" t="s">
        <v>86</v>
      </c>
      <c r="F1490" t="s">
        <v>91</v>
      </c>
      <c r="G1490" t="s">
        <v>108</v>
      </c>
      <c r="H1490">
        <v>1199</v>
      </c>
      <c r="I1490">
        <v>118</v>
      </c>
      <c r="J1490">
        <v>17.2</v>
      </c>
      <c r="K1490">
        <v>13.5</v>
      </c>
      <c r="L1490">
        <v>2025</v>
      </c>
      <c r="M1490">
        <v>25093</v>
      </c>
      <c r="N1490">
        <v>1</v>
      </c>
      <c r="O1490">
        <v>0</v>
      </c>
      <c r="P1490">
        <v>11.78</v>
      </c>
    </row>
    <row r="1491" spans="1:16" ht="14.4" customHeight="1" x14ac:dyDescent="0.3">
      <c r="A1491">
        <v>2720</v>
      </c>
      <c r="B1491" t="s">
        <v>83</v>
      </c>
      <c r="C1491" t="s">
        <v>106</v>
      </c>
      <c r="D1491" t="s">
        <v>109</v>
      </c>
      <c r="E1491" t="s">
        <v>86</v>
      </c>
      <c r="F1491" t="s">
        <v>91</v>
      </c>
      <c r="G1491" t="s">
        <v>108</v>
      </c>
      <c r="H1491">
        <v>1199</v>
      </c>
      <c r="I1491">
        <v>118</v>
      </c>
      <c r="J1491">
        <v>17.2</v>
      </c>
      <c r="K1491">
        <v>13.5</v>
      </c>
      <c r="L1491">
        <v>2025</v>
      </c>
      <c r="M1491">
        <v>28912</v>
      </c>
      <c r="N1491">
        <v>1</v>
      </c>
      <c r="O1491">
        <v>0</v>
      </c>
      <c r="P1491">
        <v>11.83</v>
      </c>
    </row>
    <row r="1492" spans="1:16" ht="14.4" customHeight="1" x14ac:dyDescent="0.3">
      <c r="A1492">
        <v>2756</v>
      </c>
      <c r="B1492" t="s">
        <v>83</v>
      </c>
      <c r="C1492" t="s">
        <v>106</v>
      </c>
      <c r="D1492" t="s">
        <v>109</v>
      </c>
      <c r="E1492" t="s">
        <v>86</v>
      </c>
      <c r="F1492" t="s">
        <v>91</v>
      </c>
      <c r="G1492" t="s">
        <v>108</v>
      </c>
      <c r="H1492">
        <v>1199</v>
      </c>
      <c r="I1492">
        <v>118</v>
      </c>
      <c r="J1492">
        <v>17.2</v>
      </c>
      <c r="K1492">
        <v>13.5</v>
      </c>
      <c r="L1492">
        <v>2025</v>
      </c>
      <c r="M1492">
        <v>14356</v>
      </c>
      <c r="N1492">
        <v>1</v>
      </c>
      <c r="O1492">
        <v>0</v>
      </c>
      <c r="P1492">
        <v>11.83</v>
      </c>
    </row>
    <row r="1493" spans="1:16" ht="14.4" customHeight="1" x14ac:dyDescent="0.3">
      <c r="A1493">
        <v>2712</v>
      </c>
      <c r="B1493" t="s">
        <v>83</v>
      </c>
      <c r="C1493" t="s">
        <v>106</v>
      </c>
      <c r="D1493" t="s">
        <v>109</v>
      </c>
      <c r="E1493" t="s">
        <v>86</v>
      </c>
      <c r="F1493" t="s">
        <v>91</v>
      </c>
      <c r="G1493" t="s">
        <v>108</v>
      </c>
      <c r="H1493">
        <v>1199</v>
      </c>
      <c r="I1493">
        <v>118</v>
      </c>
      <c r="J1493">
        <v>17.2</v>
      </c>
      <c r="K1493">
        <v>13.5</v>
      </c>
      <c r="L1493">
        <v>2025</v>
      </c>
      <c r="M1493">
        <v>27340</v>
      </c>
      <c r="N1493">
        <v>1</v>
      </c>
      <c r="O1493">
        <v>0</v>
      </c>
      <c r="P1493">
        <v>11.86</v>
      </c>
    </row>
    <row r="1494" spans="1:16" ht="14.4" customHeight="1" x14ac:dyDescent="0.3">
      <c r="A1494">
        <v>2769</v>
      </c>
      <c r="B1494" t="s">
        <v>83</v>
      </c>
      <c r="C1494" t="s">
        <v>106</v>
      </c>
      <c r="D1494" t="s">
        <v>109</v>
      </c>
      <c r="E1494" t="s">
        <v>86</v>
      </c>
      <c r="F1494" t="s">
        <v>91</v>
      </c>
      <c r="G1494" t="s">
        <v>108</v>
      </c>
      <c r="H1494">
        <v>1199</v>
      </c>
      <c r="I1494">
        <v>118</v>
      </c>
      <c r="J1494">
        <v>17.2</v>
      </c>
      <c r="K1494">
        <v>13.5</v>
      </c>
      <c r="L1494">
        <v>2025</v>
      </c>
      <c r="M1494">
        <v>21439</v>
      </c>
      <c r="N1494">
        <v>1</v>
      </c>
      <c r="O1494">
        <v>0</v>
      </c>
      <c r="P1494">
        <v>11.88</v>
      </c>
    </row>
    <row r="1495" spans="1:16" ht="14.4" customHeight="1" x14ac:dyDescent="0.3">
      <c r="A1495">
        <v>2622</v>
      </c>
      <c r="B1495" t="s">
        <v>83</v>
      </c>
      <c r="C1495" t="s">
        <v>106</v>
      </c>
      <c r="D1495" t="s">
        <v>109</v>
      </c>
      <c r="E1495" t="s">
        <v>86</v>
      </c>
      <c r="F1495" t="s">
        <v>91</v>
      </c>
      <c r="G1495" t="s">
        <v>108</v>
      </c>
      <c r="H1495">
        <v>1199</v>
      </c>
      <c r="I1495">
        <v>118</v>
      </c>
      <c r="J1495">
        <v>17.2</v>
      </c>
      <c r="K1495">
        <v>13.5</v>
      </c>
      <c r="L1495">
        <v>2025</v>
      </c>
      <c r="M1495">
        <v>15910</v>
      </c>
      <c r="N1495">
        <v>1</v>
      </c>
      <c r="O1495">
        <v>0</v>
      </c>
      <c r="P1495">
        <v>11.92</v>
      </c>
    </row>
    <row r="1496" spans="1:16" ht="14.4" customHeight="1" x14ac:dyDescent="0.3">
      <c r="A1496">
        <v>2690</v>
      </c>
      <c r="B1496" t="s">
        <v>83</v>
      </c>
      <c r="C1496" t="s">
        <v>106</v>
      </c>
      <c r="D1496" t="s">
        <v>109</v>
      </c>
      <c r="E1496" t="s">
        <v>86</v>
      </c>
      <c r="F1496" t="s">
        <v>91</v>
      </c>
      <c r="G1496" t="s">
        <v>108</v>
      </c>
      <c r="H1496">
        <v>1199</v>
      </c>
      <c r="I1496">
        <v>118</v>
      </c>
      <c r="J1496">
        <v>17.2</v>
      </c>
      <c r="K1496">
        <v>13.5</v>
      </c>
      <c r="L1496">
        <v>2025</v>
      </c>
      <c r="M1496">
        <v>15262</v>
      </c>
      <c r="N1496">
        <v>2</v>
      </c>
      <c r="O1496">
        <v>0</v>
      </c>
      <c r="P1496">
        <v>11.92</v>
      </c>
    </row>
    <row r="1497" spans="1:16" ht="14.4" customHeight="1" x14ac:dyDescent="0.3">
      <c r="A1497">
        <v>2793</v>
      </c>
      <c r="B1497" t="s">
        <v>83</v>
      </c>
      <c r="C1497" t="s">
        <v>106</v>
      </c>
      <c r="D1497" t="s">
        <v>109</v>
      </c>
      <c r="E1497" t="s">
        <v>86</v>
      </c>
      <c r="F1497" t="s">
        <v>91</v>
      </c>
      <c r="G1497" t="s">
        <v>108</v>
      </c>
      <c r="H1497">
        <v>1199</v>
      </c>
      <c r="I1497">
        <v>118</v>
      </c>
      <c r="J1497">
        <v>17.2</v>
      </c>
      <c r="K1497">
        <v>13.5</v>
      </c>
      <c r="L1497">
        <v>2025</v>
      </c>
      <c r="M1497">
        <v>29948</v>
      </c>
      <c r="N1497">
        <v>1</v>
      </c>
      <c r="O1497">
        <v>0</v>
      </c>
      <c r="P1497">
        <v>11.92</v>
      </c>
    </row>
    <row r="1498" spans="1:16" ht="14.4" customHeight="1" x14ac:dyDescent="0.3">
      <c r="A1498">
        <v>2762</v>
      </c>
      <c r="B1498" t="s">
        <v>83</v>
      </c>
      <c r="C1498" t="s">
        <v>106</v>
      </c>
      <c r="D1498" t="s">
        <v>109</v>
      </c>
      <c r="E1498" t="s">
        <v>86</v>
      </c>
      <c r="F1498" t="s">
        <v>91</v>
      </c>
      <c r="G1498" t="s">
        <v>108</v>
      </c>
      <c r="H1498">
        <v>1199</v>
      </c>
      <c r="I1498">
        <v>118</v>
      </c>
      <c r="J1498">
        <v>17.2</v>
      </c>
      <c r="K1498">
        <v>13.5</v>
      </c>
      <c r="L1498">
        <v>2025</v>
      </c>
      <c r="M1498">
        <v>25555</v>
      </c>
      <c r="N1498">
        <v>2</v>
      </c>
      <c r="O1498">
        <v>0</v>
      </c>
      <c r="P1498">
        <v>11.94</v>
      </c>
    </row>
    <row r="1499" spans="1:16" ht="14.4" customHeight="1" x14ac:dyDescent="0.3">
      <c r="A1499">
        <v>2751</v>
      </c>
      <c r="B1499" t="s">
        <v>83</v>
      </c>
      <c r="C1499" t="s">
        <v>106</v>
      </c>
      <c r="D1499" t="s">
        <v>109</v>
      </c>
      <c r="E1499" t="s">
        <v>86</v>
      </c>
      <c r="F1499" t="s">
        <v>91</v>
      </c>
      <c r="G1499" t="s">
        <v>108</v>
      </c>
      <c r="H1499">
        <v>1199</v>
      </c>
      <c r="I1499">
        <v>118</v>
      </c>
      <c r="J1499">
        <v>17.2</v>
      </c>
      <c r="K1499">
        <v>13.5</v>
      </c>
      <c r="L1499">
        <v>2025</v>
      </c>
      <c r="M1499">
        <v>29025</v>
      </c>
      <c r="N1499">
        <v>1</v>
      </c>
      <c r="O1499">
        <v>0</v>
      </c>
      <c r="P1499">
        <v>12.02</v>
      </c>
    </row>
    <row r="1500" spans="1:16" ht="14.4" customHeight="1" x14ac:dyDescent="0.3">
      <c r="A1500">
        <v>2609</v>
      </c>
      <c r="B1500" t="s">
        <v>83</v>
      </c>
      <c r="C1500" t="s">
        <v>106</v>
      </c>
      <c r="D1500" t="s">
        <v>109</v>
      </c>
      <c r="E1500" t="s">
        <v>86</v>
      </c>
      <c r="F1500" t="s">
        <v>91</v>
      </c>
      <c r="G1500" t="s">
        <v>108</v>
      </c>
      <c r="H1500">
        <v>1199</v>
      </c>
      <c r="I1500">
        <v>118</v>
      </c>
      <c r="J1500">
        <v>17.2</v>
      </c>
      <c r="K1500">
        <v>13.5</v>
      </c>
      <c r="L1500">
        <v>2025</v>
      </c>
      <c r="M1500">
        <v>28917</v>
      </c>
      <c r="N1500">
        <v>1</v>
      </c>
      <c r="O1500">
        <v>0</v>
      </c>
      <c r="P1500">
        <v>12.03</v>
      </c>
    </row>
    <row r="1501" spans="1:16" ht="14.4" customHeight="1" x14ac:dyDescent="0.3">
      <c r="A1501">
        <v>2737</v>
      </c>
      <c r="B1501" t="s">
        <v>83</v>
      </c>
      <c r="C1501" t="s">
        <v>106</v>
      </c>
      <c r="D1501" t="s">
        <v>109</v>
      </c>
      <c r="E1501" t="s">
        <v>86</v>
      </c>
      <c r="F1501" t="s">
        <v>91</v>
      </c>
      <c r="G1501" t="s">
        <v>108</v>
      </c>
      <c r="H1501">
        <v>1199</v>
      </c>
      <c r="I1501">
        <v>118</v>
      </c>
      <c r="J1501">
        <v>17.2</v>
      </c>
      <c r="K1501">
        <v>13.5</v>
      </c>
      <c r="L1501">
        <v>2025</v>
      </c>
      <c r="M1501">
        <v>19869</v>
      </c>
      <c r="N1501">
        <v>1</v>
      </c>
      <c r="O1501">
        <v>0</v>
      </c>
      <c r="P1501">
        <v>12.04</v>
      </c>
    </row>
    <row r="1502" spans="1:16" ht="14.4" customHeight="1" x14ac:dyDescent="0.3">
      <c r="A1502">
        <v>2639</v>
      </c>
      <c r="B1502" t="s">
        <v>83</v>
      </c>
      <c r="C1502" t="s">
        <v>106</v>
      </c>
      <c r="D1502" t="s">
        <v>109</v>
      </c>
      <c r="E1502" t="s">
        <v>86</v>
      </c>
      <c r="F1502" t="s">
        <v>91</v>
      </c>
      <c r="G1502" t="s">
        <v>108</v>
      </c>
      <c r="H1502">
        <v>1199</v>
      </c>
      <c r="I1502">
        <v>118</v>
      </c>
      <c r="J1502">
        <v>17.2</v>
      </c>
      <c r="K1502">
        <v>13.5</v>
      </c>
      <c r="L1502">
        <v>2025</v>
      </c>
      <c r="M1502">
        <v>19157</v>
      </c>
      <c r="N1502">
        <v>2</v>
      </c>
      <c r="O1502">
        <v>0</v>
      </c>
      <c r="P1502">
        <v>12.09</v>
      </c>
    </row>
    <row r="1503" spans="1:16" ht="14.4" customHeight="1" x14ac:dyDescent="0.3">
      <c r="A1503">
        <v>2777</v>
      </c>
      <c r="B1503" t="s">
        <v>83</v>
      </c>
      <c r="C1503" t="s">
        <v>106</v>
      </c>
      <c r="D1503" t="s">
        <v>109</v>
      </c>
      <c r="E1503" t="s">
        <v>86</v>
      </c>
      <c r="F1503" t="s">
        <v>91</v>
      </c>
      <c r="G1503" t="s">
        <v>108</v>
      </c>
      <c r="H1503">
        <v>1199</v>
      </c>
      <c r="I1503">
        <v>118</v>
      </c>
      <c r="J1503">
        <v>17.2</v>
      </c>
      <c r="K1503">
        <v>13.5</v>
      </c>
      <c r="L1503">
        <v>2025</v>
      </c>
      <c r="M1503">
        <v>17854</v>
      </c>
      <c r="N1503">
        <v>1</v>
      </c>
      <c r="O1503">
        <v>0</v>
      </c>
      <c r="P1503">
        <v>12.18</v>
      </c>
    </row>
    <row r="1504" spans="1:16" ht="14.4" customHeight="1" x14ac:dyDescent="0.3">
      <c r="A1504">
        <v>2701</v>
      </c>
      <c r="B1504" t="s">
        <v>83</v>
      </c>
      <c r="C1504" t="s">
        <v>106</v>
      </c>
      <c r="D1504" t="s">
        <v>109</v>
      </c>
      <c r="E1504" t="s">
        <v>86</v>
      </c>
      <c r="F1504" t="s">
        <v>91</v>
      </c>
      <c r="G1504" t="s">
        <v>108</v>
      </c>
      <c r="H1504">
        <v>1199</v>
      </c>
      <c r="I1504">
        <v>118</v>
      </c>
      <c r="J1504">
        <v>17.2</v>
      </c>
      <c r="K1504">
        <v>13.5</v>
      </c>
      <c r="L1504">
        <v>2025</v>
      </c>
      <c r="M1504">
        <v>12429</v>
      </c>
      <c r="N1504">
        <v>1</v>
      </c>
      <c r="O1504">
        <v>0</v>
      </c>
      <c r="P1504">
        <v>12.25</v>
      </c>
    </row>
    <row r="1505" spans="1:16" ht="14.4" customHeight="1" x14ac:dyDescent="0.3">
      <c r="A1505">
        <v>2672</v>
      </c>
      <c r="B1505" t="s">
        <v>83</v>
      </c>
      <c r="C1505" t="s">
        <v>106</v>
      </c>
      <c r="D1505" t="s">
        <v>109</v>
      </c>
      <c r="E1505" t="s">
        <v>86</v>
      </c>
      <c r="F1505" t="s">
        <v>91</v>
      </c>
      <c r="G1505" t="s">
        <v>108</v>
      </c>
      <c r="H1505">
        <v>1199</v>
      </c>
      <c r="I1505">
        <v>118</v>
      </c>
      <c r="J1505">
        <v>17.2</v>
      </c>
      <c r="K1505">
        <v>13.5</v>
      </c>
      <c r="L1505">
        <v>2025</v>
      </c>
      <c r="M1505">
        <v>27889</v>
      </c>
      <c r="N1505">
        <v>1</v>
      </c>
      <c r="O1505">
        <v>0</v>
      </c>
      <c r="P1505">
        <v>12.3</v>
      </c>
    </row>
    <row r="1506" spans="1:16" ht="14.4" customHeight="1" x14ac:dyDescent="0.3">
      <c r="A1506">
        <v>2719</v>
      </c>
      <c r="B1506" t="s">
        <v>83</v>
      </c>
      <c r="C1506" t="s">
        <v>106</v>
      </c>
      <c r="D1506" t="s">
        <v>109</v>
      </c>
      <c r="E1506" t="s">
        <v>86</v>
      </c>
      <c r="F1506" t="s">
        <v>91</v>
      </c>
      <c r="G1506" t="s">
        <v>108</v>
      </c>
      <c r="H1506">
        <v>1199</v>
      </c>
      <c r="I1506">
        <v>118</v>
      </c>
      <c r="J1506">
        <v>17.2</v>
      </c>
      <c r="K1506">
        <v>13.5</v>
      </c>
      <c r="L1506">
        <v>2025</v>
      </c>
      <c r="M1506">
        <v>28228</v>
      </c>
      <c r="N1506">
        <v>1</v>
      </c>
      <c r="O1506">
        <v>0</v>
      </c>
      <c r="P1506">
        <v>12.3</v>
      </c>
    </row>
    <row r="1507" spans="1:16" ht="14.4" customHeight="1" x14ac:dyDescent="0.3">
      <c r="A1507">
        <v>2738</v>
      </c>
      <c r="B1507" t="s">
        <v>83</v>
      </c>
      <c r="C1507" t="s">
        <v>106</v>
      </c>
      <c r="D1507" t="s">
        <v>109</v>
      </c>
      <c r="E1507" t="s">
        <v>86</v>
      </c>
      <c r="F1507" t="s">
        <v>91</v>
      </c>
      <c r="G1507" t="s">
        <v>108</v>
      </c>
      <c r="H1507">
        <v>1199</v>
      </c>
      <c r="I1507">
        <v>118</v>
      </c>
      <c r="J1507">
        <v>17.2</v>
      </c>
      <c r="K1507">
        <v>13.5</v>
      </c>
      <c r="L1507">
        <v>2025</v>
      </c>
      <c r="M1507">
        <v>25202</v>
      </c>
      <c r="N1507">
        <v>1</v>
      </c>
      <c r="O1507">
        <v>0</v>
      </c>
      <c r="P1507">
        <v>12.32</v>
      </c>
    </row>
    <row r="1508" spans="1:16" ht="14.4" customHeight="1" x14ac:dyDescent="0.3">
      <c r="A1508">
        <v>2730</v>
      </c>
      <c r="B1508" t="s">
        <v>83</v>
      </c>
      <c r="C1508" t="s">
        <v>106</v>
      </c>
      <c r="D1508" t="s">
        <v>109</v>
      </c>
      <c r="E1508" t="s">
        <v>86</v>
      </c>
      <c r="F1508" t="s">
        <v>91</v>
      </c>
      <c r="G1508" t="s">
        <v>108</v>
      </c>
      <c r="H1508">
        <v>1199</v>
      </c>
      <c r="I1508">
        <v>118</v>
      </c>
      <c r="J1508">
        <v>17.2</v>
      </c>
      <c r="K1508">
        <v>13.5</v>
      </c>
      <c r="L1508">
        <v>2025</v>
      </c>
      <c r="M1508">
        <v>13220</v>
      </c>
      <c r="N1508">
        <v>1</v>
      </c>
      <c r="O1508">
        <v>0</v>
      </c>
      <c r="P1508">
        <v>12.34</v>
      </c>
    </row>
    <row r="1509" spans="1:16" ht="14.4" customHeight="1" x14ac:dyDescent="0.3">
      <c r="A1509">
        <v>2734</v>
      </c>
      <c r="B1509" t="s">
        <v>83</v>
      </c>
      <c r="C1509" t="s">
        <v>106</v>
      </c>
      <c r="D1509" t="s">
        <v>109</v>
      </c>
      <c r="E1509" t="s">
        <v>86</v>
      </c>
      <c r="F1509" t="s">
        <v>91</v>
      </c>
      <c r="G1509" t="s">
        <v>108</v>
      </c>
      <c r="H1509">
        <v>1199</v>
      </c>
      <c r="I1509">
        <v>118</v>
      </c>
      <c r="J1509">
        <v>17.2</v>
      </c>
      <c r="K1509">
        <v>13.5</v>
      </c>
      <c r="L1509">
        <v>2025</v>
      </c>
      <c r="M1509">
        <v>25730</v>
      </c>
      <c r="N1509">
        <v>1</v>
      </c>
      <c r="O1509">
        <v>0</v>
      </c>
      <c r="P1509">
        <v>12.35</v>
      </c>
    </row>
    <row r="1510" spans="1:16" ht="14.4" customHeight="1" x14ac:dyDescent="0.3">
      <c r="A1510">
        <v>2677</v>
      </c>
      <c r="B1510" t="s">
        <v>83</v>
      </c>
      <c r="C1510" t="s">
        <v>106</v>
      </c>
      <c r="D1510" t="s">
        <v>109</v>
      </c>
      <c r="E1510" t="s">
        <v>86</v>
      </c>
      <c r="F1510" t="s">
        <v>91</v>
      </c>
      <c r="G1510" t="s">
        <v>108</v>
      </c>
      <c r="H1510">
        <v>1199</v>
      </c>
      <c r="I1510">
        <v>118</v>
      </c>
      <c r="J1510">
        <v>17.2</v>
      </c>
      <c r="K1510">
        <v>13.5</v>
      </c>
      <c r="L1510">
        <v>2025</v>
      </c>
      <c r="M1510">
        <v>22887</v>
      </c>
      <c r="N1510">
        <v>1</v>
      </c>
      <c r="O1510">
        <v>0</v>
      </c>
      <c r="P1510">
        <v>12.41</v>
      </c>
    </row>
    <row r="1511" spans="1:16" ht="14.4" customHeight="1" x14ac:dyDescent="0.3">
      <c r="A1511">
        <v>2631</v>
      </c>
      <c r="B1511" t="s">
        <v>83</v>
      </c>
      <c r="C1511" t="s">
        <v>106</v>
      </c>
      <c r="D1511" t="s">
        <v>109</v>
      </c>
      <c r="E1511" t="s">
        <v>86</v>
      </c>
      <c r="F1511" t="s">
        <v>91</v>
      </c>
      <c r="G1511" t="s">
        <v>108</v>
      </c>
      <c r="H1511">
        <v>1199</v>
      </c>
      <c r="I1511">
        <v>118</v>
      </c>
      <c r="J1511">
        <v>17.2</v>
      </c>
      <c r="K1511">
        <v>13.5</v>
      </c>
      <c r="L1511">
        <v>2025</v>
      </c>
      <c r="M1511">
        <v>20126</v>
      </c>
      <c r="N1511">
        <v>1</v>
      </c>
      <c r="O1511">
        <v>0</v>
      </c>
      <c r="P1511">
        <v>12.44</v>
      </c>
    </row>
    <row r="1512" spans="1:16" ht="14.4" customHeight="1" x14ac:dyDescent="0.3">
      <c r="A1512">
        <v>2703</v>
      </c>
      <c r="B1512" t="s">
        <v>83</v>
      </c>
      <c r="C1512" t="s">
        <v>106</v>
      </c>
      <c r="D1512" t="s">
        <v>109</v>
      </c>
      <c r="E1512" t="s">
        <v>86</v>
      </c>
      <c r="F1512" t="s">
        <v>91</v>
      </c>
      <c r="G1512" t="s">
        <v>108</v>
      </c>
      <c r="H1512">
        <v>1199</v>
      </c>
      <c r="I1512">
        <v>118</v>
      </c>
      <c r="J1512">
        <v>17.2</v>
      </c>
      <c r="K1512">
        <v>13.5</v>
      </c>
      <c r="L1512">
        <v>2025</v>
      </c>
      <c r="M1512">
        <v>18486</v>
      </c>
      <c r="N1512">
        <v>1</v>
      </c>
      <c r="O1512">
        <v>0</v>
      </c>
      <c r="P1512">
        <v>12.48</v>
      </c>
    </row>
    <row r="1513" spans="1:16" ht="14.4" customHeight="1" x14ac:dyDescent="0.3">
      <c r="A1513">
        <v>2512</v>
      </c>
      <c r="B1513" t="s">
        <v>83</v>
      </c>
      <c r="C1513" t="s">
        <v>106</v>
      </c>
      <c r="D1513" t="s">
        <v>107</v>
      </c>
      <c r="E1513" t="s">
        <v>86</v>
      </c>
      <c r="F1513" t="s">
        <v>87</v>
      </c>
      <c r="G1513" t="s">
        <v>108</v>
      </c>
      <c r="H1513">
        <v>1199</v>
      </c>
      <c r="I1513">
        <v>118</v>
      </c>
      <c r="J1513">
        <v>17.399999999999999</v>
      </c>
      <c r="K1513">
        <v>9.5</v>
      </c>
      <c r="L1513">
        <v>2025</v>
      </c>
      <c r="M1513">
        <v>22933</v>
      </c>
      <c r="N1513">
        <v>1</v>
      </c>
      <c r="O1513">
        <v>1</v>
      </c>
      <c r="P1513">
        <v>7.49</v>
      </c>
    </row>
    <row r="1514" spans="1:16" ht="14.4" customHeight="1" x14ac:dyDescent="0.3">
      <c r="A1514">
        <v>2484</v>
      </c>
      <c r="B1514" t="s">
        <v>83</v>
      </c>
      <c r="C1514" t="s">
        <v>106</v>
      </c>
      <c r="D1514" t="s">
        <v>107</v>
      </c>
      <c r="E1514" t="s">
        <v>86</v>
      </c>
      <c r="F1514" t="s">
        <v>87</v>
      </c>
      <c r="G1514" t="s">
        <v>108</v>
      </c>
      <c r="H1514">
        <v>1199</v>
      </c>
      <c r="I1514">
        <v>118</v>
      </c>
      <c r="J1514">
        <v>17.399999999999999</v>
      </c>
      <c r="K1514">
        <v>9.5</v>
      </c>
      <c r="L1514">
        <v>2025</v>
      </c>
      <c r="M1514">
        <v>29120</v>
      </c>
      <c r="N1514">
        <v>2</v>
      </c>
      <c r="O1514">
        <v>1</v>
      </c>
      <c r="P1514">
        <v>7.5</v>
      </c>
    </row>
    <row r="1515" spans="1:16" ht="14.4" customHeight="1" x14ac:dyDescent="0.3">
      <c r="A1515">
        <v>2409</v>
      </c>
      <c r="B1515" t="s">
        <v>83</v>
      </c>
      <c r="C1515" t="s">
        <v>106</v>
      </c>
      <c r="D1515" t="s">
        <v>107</v>
      </c>
      <c r="E1515" t="s">
        <v>86</v>
      </c>
      <c r="F1515" t="s">
        <v>87</v>
      </c>
      <c r="G1515" t="s">
        <v>108</v>
      </c>
      <c r="H1515">
        <v>1199</v>
      </c>
      <c r="I1515">
        <v>118</v>
      </c>
      <c r="J1515">
        <v>17.399999999999999</v>
      </c>
      <c r="K1515">
        <v>9.5</v>
      </c>
      <c r="L1515">
        <v>2025</v>
      </c>
      <c r="M1515">
        <v>12014</v>
      </c>
      <c r="N1515">
        <v>3</v>
      </c>
      <c r="O1515">
        <v>0</v>
      </c>
      <c r="P1515">
        <v>7.67</v>
      </c>
    </row>
    <row r="1516" spans="1:16" ht="14.4" customHeight="1" x14ac:dyDescent="0.3">
      <c r="A1516">
        <v>2529</v>
      </c>
      <c r="B1516" t="s">
        <v>83</v>
      </c>
      <c r="C1516" t="s">
        <v>106</v>
      </c>
      <c r="D1516" t="s">
        <v>107</v>
      </c>
      <c r="E1516" t="s">
        <v>86</v>
      </c>
      <c r="F1516" t="s">
        <v>87</v>
      </c>
      <c r="G1516" t="s">
        <v>108</v>
      </c>
      <c r="H1516">
        <v>1199</v>
      </c>
      <c r="I1516">
        <v>118</v>
      </c>
      <c r="J1516">
        <v>17.399999999999999</v>
      </c>
      <c r="K1516">
        <v>9.5</v>
      </c>
      <c r="L1516">
        <v>2025</v>
      </c>
      <c r="M1516">
        <v>22175</v>
      </c>
      <c r="N1516">
        <v>3</v>
      </c>
      <c r="O1516">
        <v>0</v>
      </c>
      <c r="P1516">
        <v>7.67</v>
      </c>
    </row>
    <row r="1517" spans="1:16" ht="14.4" customHeight="1" x14ac:dyDescent="0.3">
      <c r="A1517">
        <v>2407</v>
      </c>
      <c r="B1517" t="s">
        <v>83</v>
      </c>
      <c r="C1517" t="s">
        <v>106</v>
      </c>
      <c r="D1517" t="s">
        <v>107</v>
      </c>
      <c r="E1517" t="s">
        <v>86</v>
      </c>
      <c r="F1517" t="s">
        <v>87</v>
      </c>
      <c r="G1517" t="s">
        <v>108</v>
      </c>
      <c r="H1517">
        <v>1199</v>
      </c>
      <c r="I1517">
        <v>118</v>
      </c>
      <c r="J1517">
        <v>17.399999999999999</v>
      </c>
      <c r="K1517">
        <v>9.5</v>
      </c>
      <c r="L1517">
        <v>2025</v>
      </c>
      <c r="M1517">
        <v>26099</v>
      </c>
      <c r="N1517">
        <v>2</v>
      </c>
      <c r="O1517">
        <v>0</v>
      </c>
      <c r="P1517">
        <v>7.82</v>
      </c>
    </row>
    <row r="1518" spans="1:16" ht="14.4" customHeight="1" x14ac:dyDescent="0.3">
      <c r="A1518">
        <v>2558</v>
      </c>
      <c r="B1518" t="s">
        <v>83</v>
      </c>
      <c r="C1518" t="s">
        <v>106</v>
      </c>
      <c r="D1518" t="s">
        <v>107</v>
      </c>
      <c r="E1518" t="s">
        <v>86</v>
      </c>
      <c r="F1518" t="s">
        <v>87</v>
      </c>
      <c r="G1518" t="s">
        <v>108</v>
      </c>
      <c r="H1518">
        <v>1199</v>
      </c>
      <c r="I1518">
        <v>118</v>
      </c>
      <c r="J1518">
        <v>17.399999999999999</v>
      </c>
      <c r="K1518">
        <v>9.5</v>
      </c>
      <c r="L1518">
        <v>2025</v>
      </c>
      <c r="M1518">
        <v>14349</v>
      </c>
      <c r="N1518">
        <v>1</v>
      </c>
      <c r="O1518">
        <v>1</v>
      </c>
      <c r="P1518">
        <v>7.84</v>
      </c>
    </row>
    <row r="1519" spans="1:16" ht="14.4" customHeight="1" x14ac:dyDescent="0.3">
      <c r="A1519">
        <v>2513</v>
      </c>
      <c r="B1519" t="s">
        <v>83</v>
      </c>
      <c r="C1519" t="s">
        <v>106</v>
      </c>
      <c r="D1519" t="s">
        <v>107</v>
      </c>
      <c r="E1519" t="s">
        <v>86</v>
      </c>
      <c r="F1519" t="s">
        <v>87</v>
      </c>
      <c r="G1519" t="s">
        <v>108</v>
      </c>
      <c r="H1519">
        <v>1199</v>
      </c>
      <c r="I1519">
        <v>118</v>
      </c>
      <c r="J1519">
        <v>17.399999999999999</v>
      </c>
      <c r="K1519">
        <v>9.5</v>
      </c>
      <c r="L1519">
        <v>2025</v>
      </c>
      <c r="M1519">
        <v>16990</v>
      </c>
      <c r="N1519">
        <v>2</v>
      </c>
      <c r="O1519">
        <v>0</v>
      </c>
      <c r="P1519">
        <v>8.0299999999999994</v>
      </c>
    </row>
    <row r="1520" spans="1:16" ht="14.4" customHeight="1" x14ac:dyDescent="0.3">
      <c r="A1520">
        <v>2490</v>
      </c>
      <c r="B1520" t="s">
        <v>83</v>
      </c>
      <c r="C1520" t="s">
        <v>106</v>
      </c>
      <c r="D1520" t="s">
        <v>107</v>
      </c>
      <c r="E1520" t="s">
        <v>86</v>
      </c>
      <c r="F1520" t="s">
        <v>87</v>
      </c>
      <c r="G1520" t="s">
        <v>108</v>
      </c>
      <c r="H1520">
        <v>1199</v>
      </c>
      <c r="I1520">
        <v>118</v>
      </c>
      <c r="J1520">
        <v>17.399999999999999</v>
      </c>
      <c r="K1520">
        <v>9.5</v>
      </c>
      <c r="L1520">
        <v>2025</v>
      </c>
      <c r="M1520">
        <v>28471</v>
      </c>
      <c r="N1520">
        <v>1</v>
      </c>
      <c r="O1520">
        <v>0</v>
      </c>
      <c r="P1520">
        <v>8.0500000000000007</v>
      </c>
    </row>
    <row r="1521" spans="1:16" ht="14.4" customHeight="1" x14ac:dyDescent="0.3">
      <c r="A1521">
        <v>2506</v>
      </c>
      <c r="B1521" t="s">
        <v>83</v>
      </c>
      <c r="C1521" t="s">
        <v>106</v>
      </c>
      <c r="D1521" t="s">
        <v>107</v>
      </c>
      <c r="E1521" t="s">
        <v>86</v>
      </c>
      <c r="F1521" t="s">
        <v>87</v>
      </c>
      <c r="G1521" t="s">
        <v>108</v>
      </c>
      <c r="H1521">
        <v>1199</v>
      </c>
      <c r="I1521">
        <v>118</v>
      </c>
      <c r="J1521">
        <v>17.399999999999999</v>
      </c>
      <c r="K1521">
        <v>9.5</v>
      </c>
      <c r="L1521">
        <v>2025</v>
      </c>
      <c r="M1521">
        <v>14060</v>
      </c>
      <c r="N1521">
        <v>2</v>
      </c>
      <c r="O1521">
        <v>0</v>
      </c>
      <c r="P1521">
        <v>8.06</v>
      </c>
    </row>
    <row r="1522" spans="1:16" ht="14.4" customHeight="1" x14ac:dyDescent="0.3">
      <c r="A1522">
        <v>2454</v>
      </c>
      <c r="B1522" t="s">
        <v>83</v>
      </c>
      <c r="C1522" t="s">
        <v>106</v>
      </c>
      <c r="D1522" t="s">
        <v>107</v>
      </c>
      <c r="E1522" t="s">
        <v>86</v>
      </c>
      <c r="F1522" t="s">
        <v>87</v>
      </c>
      <c r="G1522" t="s">
        <v>108</v>
      </c>
      <c r="H1522">
        <v>1199</v>
      </c>
      <c r="I1522">
        <v>118</v>
      </c>
      <c r="J1522">
        <v>17.399999999999999</v>
      </c>
      <c r="K1522">
        <v>9.5</v>
      </c>
      <c r="L1522">
        <v>2025</v>
      </c>
      <c r="M1522">
        <v>26166</v>
      </c>
      <c r="N1522">
        <v>1</v>
      </c>
      <c r="O1522">
        <v>0</v>
      </c>
      <c r="P1522">
        <v>8.07</v>
      </c>
    </row>
    <row r="1523" spans="1:16" ht="14.4" customHeight="1" x14ac:dyDescent="0.3">
      <c r="A1523">
        <v>2429</v>
      </c>
      <c r="B1523" t="s">
        <v>83</v>
      </c>
      <c r="C1523" t="s">
        <v>106</v>
      </c>
      <c r="D1523" t="s">
        <v>107</v>
      </c>
      <c r="E1523" t="s">
        <v>86</v>
      </c>
      <c r="F1523" t="s">
        <v>87</v>
      </c>
      <c r="G1523" t="s">
        <v>108</v>
      </c>
      <c r="H1523">
        <v>1199</v>
      </c>
      <c r="I1523">
        <v>118</v>
      </c>
      <c r="J1523">
        <v>17.399999999999999</v>
      </c>
      <c r="K1523">
        <v>9.5</v>
      </c>
      <c r="L1523">
        <v>2025</v>
      </c>
      <c r="M1523">
        <v>29654</v>
      </c>
      <c r="N1523">
        <v>1</v>
      </c>
      <c r="O1523">
        <v>0</v>
      </c>
      <c r="P1523">
        <v>8.16</v>
      </c>
    </row>
    <row r="1524" spans="1:16" ht="14.4" customHeight="1" x14ac:dyDescent="0.3">
      <c r="A1524">
        <v>2526</v>
      </c>
      <c r="B1524" t="s">
        <v>83</v>
      </c>
      <c r="C1524" t="s">
        <v>106</v>
      </c>
      <c r="D1524" t="s">
        <v>107</v>
      </c>
      <c r="E1524" t="s">
        <v>86</v>
      </c>
      <c r="F1524" t="s">
        <v>87</v>
      </c>
      <c r="G1524" t="s">
        <v>108</v>
      </c>
      <c r="H1524">
        <v>1199</v>
      </c>
      <c r="I1524">
        <v>118</v>
      </c>
      <c r="J1524">
        <v>17.399999999999999</v>
      </c>
      <c r="K1524">
        <v>9.5</v>
      </c>
      <c r="L1524">
        <v>2025</v>
      </c>
      <c r="M1524">
        <v>20725</v>
      </c>
      <c r="N1524">
        <v>1</v>
      </c>
      <c r="O1524">
        <v>0</v>
      </c>
      <c r="P1524">
        <v>8.2100000000000009</v>
      </c>
    </row>
    <row r="1525" spans="1:16" ht="14.4" customHeight="1" x14ac:dyDescent="0.3">
      <c r="A1525">
        <v>2502</v>
      </c>
      <c r="B1525" t="s">
        <v>83</v>
      </c>
      <c r="C1525" t="s">
        <v>106</v>
      </c>
      <c r="D1525" t="s">
        <v>107</v>
      </c>
      <c r="E1525" t="s">
        <v>86</v>
      </c>
      <c r="F1525" t="s">
        <v>87</v>
      </c>
      <c r="G1525" t="s">
        <v>108</v>
      </c>
      <c r="H1525">
        <v>1199</v>
      </c>
      <c r="I1525">
        <v>118</v>
      </c>
      <c r="J1525">
        <v>17.399999999999999</v>
      </c>
      <c r="K1525">
        <v>9.5</v>
      </c>
      <c r="L1525">
        <v>2025</v>
      </c>
      <c r="M1525">
        <v>18288</v>
      </c>
      <c r="N1525">
        <v>1</v>
      </c>
      <c r="O1525">
        <v>0</v>
      </c>
      <c r="P1525">
        <v>8.2799999999999994</v>
      </c>
    </row>
    <row r="1526" spans="1:16" ht="14.4" customHeight="1" x14ac:dyDescent="0.3">
      <c r="A1526">
        <v>2524</v>
      </c>
      <c r="B1526" t="s">
        <v>83</v>
      </c>
      <c r="C1526" t="s">
        <v>106</v>
      </c>
      <c r="D1526" t="s">
        <v>107</v>
      </c>
      <c r="E1526" t="s">
        <v>86</v>
      </c>
      <c r="F1526" t="s">
        <v>87</v>
      </c>
      <c r="G1526" t="s">
        <v>108</v>
      </c>
      <c r="H1526">
        <v>1199</v>
      </c>
      <c r="I1526">
        <v>118</v>
      </c>
      <c r="J1526">
        <v>17.399999999999999</v>
      </c>
      <c r="K1526">
        <v>9.5</v>
      </c>
      <c r="L1526">
        <v>2025</v>
      </c>
      <c r="M1526">
        <v>19372</v>
      </c>
      <c r="N1526">
        <v>1</v>
      </c>
      <c r="O1526">
        <v>0</v>
      </c>
      <c r="P1526">
        <v>8.2799999999999994</v>
      </c>
    </row>
    <row r="1527" spans="1:16" ht="14.4" customHeight="1" x14ac:dyDescent="0.3">
      <c r="A1527">
        <v>2476</v>
      </c>
      <c r="B1527" t="s">
        <v>83</v>
      </c>
      <c r="C1527" t="s">
        <v>106</v>
      </c>
      <c r="D1527" t="s">
        <v>107</v>
      </c>
      <c r="E1527" t="s">
        <v>86</v>
      </c>
      <c r="F1527" t="s">
        <v>87</v>
      </c>
      <c r="G1527" t="s">
        <v>108</v>
      </c>
      <c r="H1527">
        <v>1199</v>
      </c>
      <c r="I1527">
        <v>118</v>
      </c>
      <c r="J1527">
        <v>17.399999999999999</v>
      </c>
      <c r="K1527">
        <v>9.5</v>
      </c>
      <c r="L1527">
        <v>2025</v>
      </c>
      <c r="M1527">
        <v>13652</v>
      </c>
      <c r="N1527">
        <v>2</v>
      </c>
      <c r="O1527">
        <v>0</v>
      </c>
      <c r="P1527">
        <v>8.31</v>
      </c>
    </row>
    <row r="1528" spans="1:16" ht="14.4" customHeight="1" x14ac:dyDescent="0.3">
      <c r="A1528">
        <v>2422</v>
      </c>
      <c r="B1528" t="s">
        <v>83</v>
      </c>
      <c r="C1528" t="s">
        <v>106</v>
      </c>
      <c r="D1528" t="s">
        <v>107</v>
      </c>
      <c r="E1528" t="s">
        <v>86</v>
      </c>
      <c r="F1528" t="s">
        <v>87</v>
      </c>
      <c r="G1528" t="s">
        <v>108</v>
      </c>
      <c r="H1528">
        <v>1199</v>
      </c>
      <c r="I1528">
        <v>118</v>
      </c>
      <c r="J1528">
        <v>17.399999999999999</v>
      </c>
      <c r="K1528">
        <v>9.5</v>
      </c>
      <c r="L1528">
        <v>2025</v>
      </c>
      <c r="M1528">
        <v>18483</v>
      </c>
      <c r="N1528">
        <v>1</v>
      </c>
      <c r="O1528">
        <v>0</v>
      </c>
      <c r="P1528">
        <v>8.34</v>
      </c>
    </row>
    <row r="1529" spans="1:16" ht="14.4" customHeight="1" x14ac:dyDescent="0.3">
      <c r="A1529">
        <v>2563</v>
      </c>
      <c r="B1529" t="s">
        <v>83</v>
      </c>
      <c r="C1529" t="s">
        <v>106</v>
      </c>
      <c r="D1529" t="s">
        <v>107</v>
      </c>
      <c r="E1529" t="s">
        <v>86</v>
      </c>
      <c r="F1529" t="s">
        <v>87</v>
      </c>
      <c r="G1529" t="s">
        <v>108</v>
      </c>
      <c r="H1529">
        <v>1199</v>
      </c>
      <c r="I1529">
        <v>118</v>
      </c>
      <c r="J1529">
        <v>17.399999999999999</v>
      </c>
      <c r="K1529">
        <v>9.5</v>
      </c>
      <c r="L1529">
        <v>2025</v>
      </c>
      <c r="M1529">
        <v>27030</v>
      </c>
      <c r="N1529">
        <v>2</v>
      </c>
      <c r="O1529">
        <v>0</v>
      </c>
      <c r="P1529">
        <v>8.36</v>
      </c>
    </row>
    <row r="1530" spans="1:16" ht="14.4" customHeight="1" x14ac:dyDescent="0.3">
      <c r="A1530">
        <v>2503</v>
      </c>
      <c r="B1530" t="s">
        <v>83</v>
      </c>
      <c r="C1530" t="s">
        <v>106</v>
      </c>
      <c r="D1530" t="s">
        <v>107</v>
      </c>
      <c r="E1530" t="s">
        <v>86</v>
      </c>
      <c r="F1530" t="s">
        <v>87</v>
      </c>
      <c r="G1530" t="s">
        <v>108</v>
      </c>
      <c r="H1530">
        <v>1199</v>
      </c>
      <c r="I1530">
        <v>118</v>
      </c>
      <c r="J1530">
        <v>17.399999999999999</v>
      </c>
      <c r="K1530">
        <v>9.5</v>
      </c>
      <c r="L1530">
        <v>2025</v>
      </c>
      <c r="M1530">
        <v>27913</v>
      </c>
      <c r="N1530">
        <v>1</v>
      </c>
      <c r="O1530">
        <v>0</v>
      </c>
      <c r="P1530">
        <v>8.3699999999999992</v>
      </c>
    </row>
    <row r="1531" spans="1:16" ht="14.4" customHeight="1" x14ac:dyDescent="0.3">
      <c r="A1531">
        <v>2467</v>
      </c>
      <c r="B1531" t="s">
        <v>83</v>
      </c>
      <c r="C1531" t="s">
        <v>106</v>
      </c>
      <c r="D1531" t="s">
        <v>107</v>
      </c>
      <c r="E1531" t="s">
        <v>86</v>
      </c>
      <c r="F1531" t="s">
        <v>87</v>
      </c>
      <c r="G1531" t="s">
        <v>108</v>
      </c>
      <c r="H1531">
        <v>1199</v>
      </c>
      <c r="I1531">
        <v>118</v>
      </c>
      <c r="J1531">
        <v>17.399999999999999</v>
      </c>
      <c r="K1531">
        <v>9.5</v>
      </c>
      <c r="L1531">
        <v>2025</v>
      </c>
      <c r="M1531">
        <v>23190</v>
      </c>
      <c r="N1531">
        <v>1</v>
      </c>
      <c r="O1531">
        <v>0</v>
      </c>
      <c r="P1531">
        <v>8.3800000000000008</v>
      </c>
    </row>
    <row r="1532" spans="1:16" ht="14.4" customHeight="1" x14ac:dyDescent="0.3">
      <c r="A1532">
        <v>2498</v>
      </c>
      <c r="B1532" t="s">
        <v>83</v>
      </c>
      <c r="C1532" t="s">
        <v>106</v>
      </c>
      <c r="D1532" t="s">
        <v>107</v>
      </c>
      <c r="E1532" t="s">
        <v>86</v>
      </c>
      <c r="F1532" t="s">
        <v>87</v>
      </c>
      <c r="G1532" t="s">
        <v>108</v>
      </c>
      <c r="H1532">
        <v>1199</v>
      </c>
      <c r="I1532">
        <v>118</v>
      </c>
      <c r="J1532">
        <v>17.399999999999999</v>
      </c>
      <c r="K1532">
        <v>9.5</v>
      </c>
      <c r="L1532">
        <v>2025</v>
      </c>
      <c r="M1532">
        <v>28388</v>
      </c>
      <c r="N1532">
        <v>1</v>
      </c>
      <c r="O1532">
        <v>0</v>
      </c>
      <c r="P1532">
        <v>8.4</v>
      </c>
    </row>
    <row r="1533" spans="1:16" ht="14.4" customHeight="1" x14ac:dyDescent="0.3">
      <c r="A1533">
        <v>2444</v>
      </c>
      <c r="B1533" t="s">
        <v>83</v>
      </c>
      <c r="C1533" t="s">
        <v>106</v>
      </c>
      <c r="D1533" t="s">
        <v>107</v>
      </c>
      <c r="E1533" t="s">
        <v>86</v>
      </c>
      <c r="F1533" t="s">
        <v>87</v>
      </c>
      <c r="G1533" t="s">
        <v>108</v>
      </c>
      <c r="H1533">
        <v>1199</v>
      </c>
      <c r="I1533">
        <v>118</v>
      </c>
      <c r="J1533">
        <v>17.399999999999999</v>
      </c>
      <c r="K1533">
        <v>9.5</v>
      </c>
      <c r="L1533">
        <v>2025</v>
      </c>
      <c r="M1533">
        <v>24016</v>
      </c>
      <c r="N1533">
        <v>1</v>
      </c>
      <c r="O1533">
        <v>0</v>
      </c>
      <c r="P1533">
        <v>8.41</v>
      </c>
    </row>
    <row r="1534" spans="1:16" ht="14.4" customHeight="1" x14ac:dyDescent="0.3">
      <c r="A1534">
        <v>2515</v>
      </c>
      <c r="B1534" t="s">
        <v>83</v>
      </c>
      <c r="C1534" t="s">
        <v>106</v>
      </c>
      <c r="D1534" t="s">
        <v>107</v>
      </c>
      <c r="E1534" t="s">
        <v>86</v>
      </c>
      <c r="F1534" t="s">
        <v>87</v>
      </c>
      <c r="G1534" t="s">
        <v>108</v>
      </c>
      <c r="H1534">
        <v>1199</v>
      </c>
      <c r="I1534">
        <v>118</v>
      </c>
      <c r="J1534">
        <v>17.399999999999999</v>
      </c>
      <c r="K1534">
        <v>9.5</v>
      </c>
      <c r="L1534">
        <v>2025</v>
      </c>
      <c r="M1534">
        <v>15192</v>
      </c>
      <c r="N1534">
        <v>2</v>
      </c>
      <c r="O1534">
        <v>0</v>
      </c>
      <c r="P1534">
        <v>8.42</v>
      </c>
    </row>
    <row r="1535" spans="1:16" ht="14.4" customHeight="1" x14ac:dyDescent="0.3">
      <c r="A1535">
        <v>2460</v>
      </c>
      <c r="B1535" t="s">
        <v>83</v>
      </c>
      <c r="C1535" t="s">
        <v>106</v>
      </c>
      <c r="D1535" t="s">
        <v>107</v>
      </c>
      <c r="E1535" t="s">
        <v>86</v>
      </c>
      <c r="F1535" t="s">
        <v>87</v>
      </c>
      <c r="G1535" t="s">
        <v>108</v>
      </c>
      <c r="H1535">
        <v>1199</v>
      </c>
      <c r="I1535">
        <v>118</v>
      </c>
      <c r="J1535">
        <v>17.399999999999999</v>
      </c>
      <c r="K1535">
        <v>9.5</v>
      </c>
      <c r="L1535">
        <v>2025</v>
      </c>
      <c r="M1535">
        <v>13774</v>
      </c>
      <c r="N1535">
        <v>1</v>
      </c>
      <c r="O1535">
        <v>0</v>
      </c>
      <c r="P1535">
        <v>8.4700000000000006</v>
      </c>
    </row>
    <row r="1536" spans="1:16" ht="14.4" customHeight="1" x14ac:dyDescent="0.3">
      <c r="A1536">
        <v>2511</v>
      </c>
      <c r="B1536" t="s">
        <v>83</v>
      </c>
      <c r="C1536" t="s">
        <v>106</v>
      </c>
      <c r="D1536" t="s">
        <v>107</v>
      </c>
      <c r="E1536" t="s">
        <v>86</v>
      </c>
      <c r="F1536" t="s">
        <v>87</v>
      </c>
      <c r="G1536" t="s">
        <v>108</v>
      </c>
      <c r="H1536">
        <v>1199</v>
      </c>
      <c r="I1536">
        <v>118</v>
      </c>
      <c r="J1536">
        <v>17.399999999999999</v>
      </c>
      <c r="K1536">
        <v>9.5</v>
      </c>
      <c r="L1536">
        <v>2025</v>
      </c>
      <c r="M1536">
        <v>26909</v>
      </c>
      <c r="N1536">
        <v>1</v>
      </c>
      <c r="O1536">
        <v>0</v>
      </c>
      <c r="P1536">
        <v>8.49</v>
      </c>
    </row>
    <row r="1537" spans="1:16" ht="14.4" customHeight="1" x14ac:dyDescent="0.3">
      <c r="A1537">
        <v>2508</v>
      </c>
      <c r="B1537" t="s">
        <v>83</v>
      </c>
      <c r="C1537" t="s">
        <v>106</v>
      </c>
      <c r="D1537" t="s">
        <v>107</v>
      </c>
      <c r="E1537" t="s">
        <v>86</v>
      </c>
      <c r="F1537" t="s">
        <v>87</v>
      </c>
      <c r="G1537" t="s">
        <v>108</v>
      </c>
      <c r="H1537">
        <v>1199</v>
      </c>
      <c r="I1537">
        <v>118</v>
      </c>
      <c r="J1537">
        <v>17.399999999999999</v>
      </c>
      <c r="K1537">
        <v>9.5</v>
      </c>
      <c r="L1537">
        <v>2025</v>
      </c>
      <c r="M1537">
        <v>15104</v>
      </c>
      <c r="N1537">
        <v>1</v>
      </c>
      <c r="O1537">
        <v>0</v>
      </c>
      <c r="P1537">
        <v>8.5299999999999994</v>
      </c>
    </row>
    <row r="1538" spans="1:16" ht="14.4" customHeight="1" x14ac:dyDescent="0.3">
      <c r="A1538">
        <v>2408</v>
      </c>
      <c r="B1538" t="s">
        <v>83</v>
      </c>
      <c r="C1538" t="s">
        <v>106</v>
      </c>
      <c r="D1538" t="s">
        <v>107</v>
      </c>
      <c r="E1538" t="s">
        <v>86</v>
      </c>
      <c r="F1538" t="s">
        <v>87</v>
      </c>
      <c r="G1538" t="s">
        <v>108</v>
      </c>
      <c r="H1538">
        <v>1199</v>
      </c>
      <c r="I1538">
        <v>118</v>
      </c>
      <c r="J1538">
        <v>17.399999999999999</v>
      </c>
      <c r="K1538">
        <v>9.5</v>
      </c>
      <c r="L1538">
        <v>2025</v>
      </c>
      <c r="M1538">
        <v>18372</v>
      </c>
      <c r="N1538">
        <v>1</v>
      </c>
      <c r="O1538">
        <v>0</v>
      </c>
      <c r="P1538">
        <v>8.5399999999999991</v>
      </c>
    </row>
    <row r="1539" spans="1:16" ht="14.4" customHeight="1" x14ac:dyDescent="0.3">
      <c r="A1539">
        <v>2482</v>
      </c>
      <c r="B1539" t="s">
        <v>83</v>
      </c>
      <c r="C1539" t="s">
        <v>106</v>
      </c>
      <c r="D1539" t="s">
        <v>107</v>
      </c>
      <c r="E1539" t="s">
        <v>86</v>
      </c>
      <c r="F1539" t="s">
        <v>87</v>
      </c>
      <c r="G1539" t="s">
        <v>108</v>
      </c>
      <c r="H1539">
        <v>1199</v>
      </c>
      <c r="I1539">
        <v>118</v>
      </c>
      <c r="J1539">
        <v>17.399999999999999</v>
      </c>
      <c r="K1539">
        <v>9.5</v>
      </c>
      <c r="L1539">
        <v>2025</v>
      </c>
      <c r="M1539">
        <v>16468</v>
      </c>
      <c r="N1539">
        <v>1</v>
      </c>
      <c r="O1539">
        <v>0</v>
      </c>
      <c r="P1539">
        <v>8.5500000000000007</v>
      </c>
    </row>
    <row r="1540" spans="1:16" ht="14.4" customHeight="1" x14ac:dyDescent="0.3">
      <c r="A1540">
        <v>2403</v>
      </c>
      <c r="B1540" t="s">
        <v>83</v>
      </c>
      <c r="C1540" t="s">
        <v>106</v>
      </c>
      <c r="D1540" t="s">
        <v>107</v>
      </c>
      <c r="E1540" t="s">
        <v>86</v>
      </c>
      <c r="F1540" t="s">
        <v>87</v>
      </c>
      <c r="G1540" t="s">
        <v>108</v>
      </c>
      <c r="H1540">
        <v>1199</v>
      </c>
      <c r="I1540">
        <v>118</v>
      </c>
      <c r="J1540">
        <v>17.399999999999999</v>
      </c>
      <c r="K1540">
        <v>9.5</v>
      </c>
      <c r="L1540">
        <v>2025</v>
      </c>
      <c r="M1540">
        <v>15497</v>
      </c>
      <c r="N1540">
        <v>1</v>
      </c>
      <c r="O1540">
        <v>0</v>
      </c>
      <c r="P1540">
        <v>8.56</v>
      </c>
    </row>
    <row r="1541" spans="1:16" ht="14.4" customHeight="1" x14ac:dyDescent="0.3">
      <c r="A1541">
        <v>2595</v>
      </c>
      <c r="B1541" t="s">
        <v>83</v>
      </c>
      <c r="C1541" t="s">
        <v>106</v>
      </c>
      <c r="D1541" t="s">
        <v>107</v>
      </c>
      <c r="E1541" t="s">
        <v>86</v>
      </c>
      <c r="F1541" t="s">
        <v>87</v>
      </c>
      <c r="G1541" t="s">
        <v>108</v>
      </c>
      <c r="H1541">
        <v>1199</v>
      </c>
      <c r="I1541">
        <v>118</v>
      </c>
      <c r="J1541">
        <v>17.399999999999999</v>
      </c>
      <c r="K1541">
        <v>9.5</v>
      </c>
      <c r="L1541">
        <v>2025</v>
      </c>
      <c r="M1541">
        <v>23295</v>
      </c>
      <c r="N1541">
        <v>1</v>
      </c>
      <c r="O1541">
        <v>0</v>
      </c>
      <c r="P1541">
        <v>8.56</v>
      </c>
    </row>
    <row r="1542" spans="1:16" ht="14.4" customHeight="1" x14ac:dyDescent="0.3">
      <c r="A1542">
        <v>2592</v>
      </c>
      <c r="B1542" t="s">
        <v>83</v>
      </c>
      <c r="C1542" t="s">
        <v>106</v>
      </c>
      <c r="D1542" t="s">
        <v>107</v>
      </c>
      <c r="E1542" t="s">
        <v>86</v>
      </c>
      <c r="F1542" t="s">
        <v>87</v>
      </c>
      <c r="G1542" t="s">
        <v>108</v>
      </c>
      <c r="H1542">
        <v>1199</v>
      </c>
      <c r="I1542">
        <v>118</v>
      </c>
      <c r="J1542">
        <v>17.399999999999999</v>
      </c>
      <c r="K1542">
        <v>9.5</v>
      </c>
      <c r="L1542">
        <v>2025</v>
      </c>
      <c r="M1542">
        <v>25235</v>
      </c>
      <c r="N1542">
        <v>1</v>
      </c>
      <c r="O1542">
        <v>0</v>
      </c>
      <c r="P1542">
        <v>8.64</v>
      </c>
    </row>
    <row r="1543" spans="1:16" ht="14.4" customHeight="1" x14ac:dyDescent="0.3">
      <c r="A1543">
        <v>2514</v>
      </c>
      <c r="B1543" t="s">
        <v>83</v>
      </c>
      <c r="C1543" t="s">
        <v>106</v>
      </c>
      <c r="D1543" t="s">
        <v>107</v>
      </c>
      <c r="E1543" t="s">
        <v>86</v>
      </c>
      <c r="F1543" t="s">
        <v>87</v>
      </c>
      <c r="G1543" t="s">
        <v>108</v>
      </c>
      <c r="H1543">
        <v>1199</v>
      </c>
      <c r="I1543">
        <v>118</v>
      </c>
      <c r="J1543">
        <v>17.399999999999999</v>
      </c>
      <c r="K1543">
        <v>9.5</v>
      </c>
      <c r="L1543">
        <v>2025</v>
      </c>
      <c r="M1543">
        <v>20593</v>
      </c>
      <c r="N1543">
        <v>1</v>
      </c>
      <c r="O1543">
        <v>0</v>
      </c>
      <c r="P1543">
        <v>8.66</v>
      </c>
    </row>
    <row r="1544" spans="1:16" ht="14.4" customHeight="1" x14ac:dyDescent="0.3">
      <c r="A1544">
        <v>2480</v>
      </c>
      <c r="B1544" t="s">
        <v>83</v>
      </c>
      <c r="C1544" t="s">
        <v>106</v>
      </c>
      <c r="D1544" t="s">
        <v>107</v>
      </c>
      <c r="E1544" t="s">
        <v>86</v>
      </c>
      <c r="F1544" t="s">
        <v>87</v>
      </c>
      <c r="G1544" t="s">
        <v>108</v>
      </c>
      <c r="H1544">
        <v>1199</v>
      </c>
      <c r="I1544">
        <v>118</v>
      </c>
      <c r="J1544">
        <v>17.399999999999999</v>
      </c>
      <c r="K1544">
        <v>9.5</v>
      </c>
      <c r="L1544">
        <v>2025</v>
      </c>
      <c r="M1544">
        <v>19904</v>
      </c>
      <c r="N1544">
        <v>1</v>
      </c>
      <c r="O1544">
        <v>0</v>
      </c>
      <c r="P1544">
        <v>8.67</v>
      </c>
    </row>
    <row r="1545" spans="1:16" ht="14.4" customHeight="1" x14ac:dyDescent="0.3">
      <c r="A1545">
        <v>2418</v>
      </c>
      <c r="B1545" t="s">
        <v>83</v>
      </c>
      <c r="C1545" t="s">
        <v>106</v>
      </c>
      <c r="D1545" t="s">
        <v>107</v>
      </c>
      <c r="E1545" t="s">
        <v>86</v>
      </c>
      <c r="F1545" t="s">
        <v>87</v>
      </c>
      <c r="G1545" t="s">
        <v>108</v>
      </c>
      <c r="H1545">
        <v>1199</v>
      </c>
      <c r="I1545">
        <v>118</v>
      </c>
      <c r="J1545">
        <v>17.399999999999999</v>
      </c>
      <c r="K1545">
        <v>9.5</v>
      </c>
      <c r="L1545">
        <v>2025</v>
      </c>
      <c r="M1545">
        <v>19586</v>
      </c>
      <c r="N1545">
        <v>1</v>
      </c>
      <c r="O1545">
        <v>0</v>
      </c>
      <c r="P1545">
        <v>8.6999999999999993</v>
      </c>
    </row>
    <row r="1546" spans="1:16" ht="14.4" customHeight="1" x14ac:dyDescent="0.3">
      <c r="A1546">
        <v>2525</v>
      </c>
      <c r="B1546" t="s">
        <v>83</v>
      </c>
      <c r="C1546" t="s">
        <v>106</v>
      </c>
      <c r="D1546" t="s">
        <v>107</v>
      </c>
      <c r="E1546" t="s">
        <v>86</v>
      </c>
      <c r="F1546" t="s">
        <v>87</v>
      </c>
      <c r="G1546" t="s">
        <v>108</v>
      </c>
      <c r="H1546">
        <v>1199</v>
      </c>
      <c r="I1546">
        <v>118</v>
      </c>
      <c r="J1546">
        <v>17.399999999999999</v>
      </c>
      <c r="K1546">
        <v>9.5</v>
      </c>
      <c r="L1546">
        <v>2025</v>
      </c>
      <c r="M1546">
        <v>22938</v>
      </c>
      <c r="N1546">
        <v>1</v>
      </c>
      <c r="O1546">
        <v>0</v>
      </c>
      <c r="P1546">
        <v>8.8699999999999992</v>
      </c>
    </row>
    <row r="1547" spans="1:16" ht="14.4" customHeight="1" x14ac:dyDescent="0.3">
      <c r="A1547">
        <v>2616</v>
      </c>
      <c r="B1547" t="s">
        <v>83</v>
      </c>
      <c r="C1547" t="s">
        <v>106</v>
      </c>
      <c r="D1547" t="s">
        <v>109</v>
      </c>
      <c r="E1547" t="s">
        <v>86</v>
      </c>
      <c r="F1547" t="s">
        <v>91</v>
      </c>
      <c r="G1547" t="s">
        <v>108</v>
      </c>
      <c r="H1547">
        <v>1199</v>
      </c>
      <c r="I1547">
        <v>118</v>
      </c>
      <c r="J1547">
        <v>17.2</v>
      </c>
      <c r="K1547">
        <v>13.5</v>
      </c>
      <c r="L1547">
        <v>2026</v>
      </c>
      <c r="M1547">
        <v>9414</v>
      </c>
      <c r="N1547">
        <v>2</v>
      </c>
      <c r="O1547">
        <v>1</v>
      </c>
      <c r="P1547">
        <v>11.99</v>
      </c>
    </row>
    <row r="1548" spans="1:16" ht="14.4" customHeight="1" x14ac:dyDescent="0.3">
      <c r="A1548">
        <v>2680</v>
      </c>
      <c r="B1548" t="s">
        <v>83</v>
      </c>
      <c r="C1548" t="s">
        <v>106</v>
      </c>
      <c r="D1548" t="s">
        <v>109</v>
      </c>
      <c r="E1548" t="s">
        <v>86</v>
      </c>
      <c r="F1548" t="s">
        <v>91</v>
      </c>
      <c r="G1548" t="s">
        <v>108</v>
      </c>
      <c r="H1548">
        <v>1199</v>
      </c>
      <c r="I1548">
        <v>118</v>
      </c>
      <c r="J1548">
        <v>17.2</v>
      </c>
      <c r="K1548">
        <v>13.5</v>
      </c>
      <c r="L1548">
        <v>2026</v>
      </c>
      <c r="M1548">
        <v>8603</v>
      </c>
      <c r="N1548">
        <v>1</v>
      </c>
      <c r="O1548">
        <v>1</v>
      </c>
      <c r="P1548">
        <v>12.48</v>
      </c>
    </row>
    <row r="1549" spans="1:16" ht="14.4" customHeight="1" x14ac:dyDescent="0.3">
      <c r="A1549">
        <v>2733</v>
      </c>
      <c r="B1549" t="s">
        <v>83</v>
      </c>
      <c r="C1549" t="s">
        <v>106</v>
      </c>
      <c r="D1549" t="s">
        <v>109</v>
      </c>
      <c r="E1549" t="s">
        <v>86</v>
      </c>
      <c r="F1549" t="s">
        <v>91</v>
      </c>
      <c r="G1549" t="s">
        <v>108</v>
      </c>
      <c r="H1549">
        <v>1199</v>
      </c>
      <c r="I1549">
        <v>118</v>
      </c>
      <c r="J1549">
        <v>17.2</v>
      </c>
      <c r="K1549">
        <v>13.5</v>
      </c>
      <c r="L1549">
        <v>2026</v>
      </c>
      <c r="M1549">
        <v>6522</v>
      </c>
      <c r="N1549">
        <v>3</v>
      </c>
      <c r="O1549">
        <v>0</v>
      </c>
      <c r="P1549">
        <v>12.57</v>
      </c>
    </row>
    <row r="1550" spans="1:16" ht="14.4" customHeight="1" x14ac:dyDescent="0.3">
      <c r="A1550">
        <v>2649</v>
      </c>
      <c r="B1550" t="s">
        <v>83</v>
      </c>
      <c r="C1550" t="s">
        <v>106</v>
      </c>
      <c r="D1550" t="s">
        <v>109</v>
      </c>
      <c r="E1550" t="s">
        <v>86</v>
      </c>
      <c r="F1550" t="s">
        <v>91</v>
      </c>
      <c r="G1550" t="s">
        <v>108</v>
      </c>
      <c r="H1550">
        <v>1199</v>
      </c>
      <c r="I1550">
        <v>118</v>
      </c>
      <c r="J1550">
        <v>17.2</v>
      </c>
      <c r="K1550">
        <v>13.5</v>
      </c>
      <c r="L1550">
        <v>2026</v>
      </c>
      <c r="M1550">
        <v>5449</v>
      </c>
      <c r="N1550">
        <v>2</v>
      </c>
      <c r="O1550">
        <v>0</v>
      </c>
      <c r="P1550">
        <v>12.65</v>
      </c>
    </row>
    <row r="1551" spans="1:16" ht="14.4" customHeight="1" x14ac:dyDescent="0.3">
      <c r="A1551">
        <v>2770</v>
      </c>
      <c r="B1551" t="s">
        <v>83</v>
      </c>
      <c r="C1551" t="s">
        <v>106</v>
      </c>
      <c r="D1551" t="s">
        <v>109</v>
      </c>
      <c r="E1551" t="s">
        <v>86</v>
      </c>
      <c r="F1551" t="s">
        <v>91</v>
      </c>
      <c r="G1551" t="s">
        <v>108</v>
      </c>
      <c r="H1551">
        <v>1199</v>
      </c>
      <c r="I1551">
        <v>118</v>
      </c>
      <c r="J1551">
        <v>17.2</v>
      </c>
      <c r="K1551">
        <v>13.5</v>
      </c>
      <c r="L1551">
        <v>2026</v>
      </c>
      <c r="M1551">
        <v>6738</v>
      </c>
      <c r="N1551">
        <v>3</v>
      </c>
      <c r="O1551">
        <v>0</v>
      </c>
      <c r="P1551">
        <v>12.7</v>
      </c>
    </row>
    <row r="1552" spans="1:16" ht="14.4" customHeight="1" x14ac:dyDescent="0.3">
      <c r="A1552">
        <v>2728</v>
      </c>
      <c r="B1552" t="s">
        <v>83</v>
      </c>
      <c r="C1552" t="s">
        <v>106</v>
      </c>
      <c r="D1552" t="s">
        <v>109</v>
      </c>
      <c r="E1552" t="s">
        <v>86</v>
      </c>
      <c r="F1552" t="s">
        <v>91</v>
      </c>
      <c r="G1552" t="s">
        <v>108</v>
      </c>
      <c r="H1552">
        <v>1199</v>
      </c>
      <c r="I1552">
        <v>118</v>
      </c>
      <c r="J1552">
        <v>17.2</v>
      </c>
      <c r="K1552">
        <v>13.5</v>
      </c>
      <c r="L1552">
        <v>2026</v>
      </c>
      <c r="M1552">
        <v>6598</v>
      </c>
      <c r="N1552">
        <v>2</v>
      </c>
      <c r="O1552">
        <v>0</v>
      </c>
      <c r="P1552">
        <v>12.72</v>
      </c>
    </row>
    <row r="1553" spans="1:16" ht="14.4" customHeight="1" x14ac:dyDescent="0.3">
      <c r="A1553">
        <v>2696</v>
      </c>
      <c r="B1553" t="s">
        <v>83</v>
      </c>
      <c r="C1553" t="s">
        <v>106</v>
      </c>
      <c r="D1553" t="s">
        <v>109</v>
      </c>
      <c r="E1553" t="s">
        <v>86</v>
      </c>
      <c r="F1553" t="s">
        <v>91</v>
      </c>
      <c r="G1553" t="s">
        <v>108</v>
      </c>
      <c r="H1553">
        <v>1199</v>
      </c>
      <c r="I1553">
        <v>118</v>
      </c>
      <c r="J1553">
        <v>17.2</v>
      </c>
      <c r="K1553">
        <v>13.5</v>
      </c>
      <c r="L1553">
        <v>2026</v>
      </c>
      <c r="M1553">
        <v>8608</v>
      </c>
      <c r="N1553">
        <v>2</v>
      </c>
      <c r="O1553">
        <v>0</v>
      </c>
      <c r="P1553">
        <v>12.78</v>
      </c>
    </row>
    <row r="1554" spans="1:16" ht="14.4" customHeight="1" x14ac:dyDescent="0.3">
      <c r="A1554">
        <v>2795</v>
      </c>
      <c r="B1554" t="s">
        <v>83</v>
      </c>
      <c r="C1554" t="s">
        <v>106</v>
      </c>
      <c r="D1554" t="s">
        <v>109</v>
      </c>
      <c r="E1554" t="s">
        <v>86</v>
      </c>
      <c r="F1554" t="s">
        <v>91</v>
      </c>
      <c r="G1554" t="s">
        <v>108</v>
      </c>
      <c r="H1554">
        <v>1199</v>
      </c>
      <c r="I1554">
        <v>118</v>
      </c>
      <c r="J1554">
        <v>17.2</v>
      </c>
      <c r="K1554">
        <v>13.5</v>
      </c>
      <c r="L1554">
        <v>2026</v>
      </c>
      <c r="M1554">
        <v>6590</v>
      </c>
      <c r="N1554">
        <v>2</v>
      </c>
      <c r="O1554">
        <v>0</v>
      </c>
      <c r="P1554">
        <v>12.85</v>
      </c>
    </row>
    <row r="1555" spans="1:16" ht="14.4" customHeight="1" x14ac:dyDescent="0.3">
      <c r="A1555">
        <v>2748</v>
      </c>
      <c r="B1555" t="s">
        <v>83</v>
      </c>
      <c r="C1555" t="s">
        <v>106</v>
      </c>
      <c r="D1555" t="s">
        <v>109</v>
      </c>
      <c r="E1555" t="s">
        <v>86</v>
      </c>
      <c r="F1555" t="s">
        <v>91</v>
      </c>
      <c r="G1555" t="s">
        <v>108</v>
      </c>
      <c r="H1555">
        <v>1199</v>
      </c>
      <c r="I1555">
        <v>118</v>
      </c>
      <c r="J1555">
        <v>17.2</v>
      </c>
      <c r="K1555">
        <v>13.5</v>
      </c>
      <c r="L1555">
        <v>2026</v>
      </c>
      <c r="M1555">
        <v>7934</v>
      </c>
      <c r="N1555">
        <v>1</v>
      </c>
      <c r="O1555">
        <v>0</v>
      </c>
      <c r="P1555">
        <v>12.97</v>
      </c>
    </row>
    <row r="1556" spans="1:16" ht="14.4" customHeight="1" x14ac:dyDescent="0.3">
      <c r="A1556">
        <v>2743</v>
      </c>
      <c r="B1556" t="s">
        <v>83</v>
      </c>
      <c r="C1556" t="s">
        <v>106</v>
      </c>
      <c r="D1556" t="s">
        <v>109</v>
      </c>
      <c r="E1556" t="s">
        <v>86</v>
      </c>
      <c r="F1556" t="s">
        <v>91</v>
      </c>
      <c r="G1556" t="s">
        <v>108</v>
      </c>
      <c r="H1556">
        <v>1199</v>
      </c>
      <c r="I1556">
        <v>118</v>
      </c>
      <c r="J1556">
        <v>17.2</v>
      </c>
      <c r="K1556">
        <v>13.5</v>
      </c>
      <c r="L1556">
        <v>2026</v>
      </c>
      <c r="M1556">
        <v>5654</v>
      </c>
      <c r="N1556">
        <v>2</v>
      </c>
      <c r="O1556">
        <v>0</v>
      </c>
      <c r="P1556">
        <v>12.99</v>
      </c>
    </row>
    <row r="1557" spans="1:16" ht="14.4" customHeight="1" x14ac:dyDescent="0.3">
      <c r="A1557">
        <v>2606</v>
      </c>
      <c r="B1557" t="s">
        <v>83</v>
      </c>
      <c r="C1557" t="s">
        <v>106</v>
      </c>
      <c r="D1557" t="s">
        <v>109</v>
      </c>
      <c r="E1557" t="s">
        <v>86</v>
      </c>
      <c r="F1557" t="s">
        <v>91</v>
      </c>
      <c r="G1557" t="s">
        <v>108</v>
      </c>
      <c r="H1557">
        <v>1199</v>
      </c>
      <c r="I1557">
        <v>118</v>
      </c>
      <c r="J1557">
        <v>17.2</v>
      </c>
      <c r="K1557">
        <v>13.5</v>
      </c>
      <c r="L1557">
        <v>2026</v>
      </c>
      <c r="M1557">
        <v>6321</v>
      </c>
      <c r="N1557">
        <v>1</v>
      </c>
      <c r="O1557">
        <v>0</v>
      </c>
      <c r="P1557">
        <v>13</v>
      </c>
    </row>
    <row r="1558" spans="1:16" ht="14.4" customHeight="1" x14ac:dyDescent="0.3">
      <c r="A1558">
        <v>2796</v>
      </c>
      <c r="B1558" t="s">
        <v>83</v>
      </c>
      <c r="C1558" t="s">
        <v>106</v>
      </c>
      <c r="D1558" t="s">
        <v>109</v>
      </c>
      <c r="E1558" t="s">
        <v>86</v>
      </c>
      <c r="F1558" t="s">
        <v>91</v>
      </c>
      <c r="G1558" t="s">
        <v>108</v>
      </c>
      <c r="H1558">
        <v>1199</v>
      </c>
      <c r="I1558">
        <v>118</v>
      </c>
      <c r="J1558">
        <v>17.2</v>
      </c>
      <c r="K1558">
        <v>13.5</v>
      </c>
      <c r="L1558">
        <v>2026</v>
      </c>
      <c r="M1558">
        <v>4330</v>
      </c>
      <c r="N1558">
        <v>1</v>
      </c>
      <c r="O1558">
        <v>0</v>
      </c>
      <c r="P1558">
        <v>13.04</v>
      </c>
    </row>
    <row r="1559" spans="1:16" ht="14.4" customHeight="1" x14ac:dyDescent="0.3">
      <c r="A1559">
        <v>2761</v>
      </c>
      <c r="B1559" t="s">
        <v>83</v>
      </c>
      <c r="C1559" t="s">
        <v>106</v>
      </c>
      <c r="D1559" t="s">
        <v>109</v>
      </c>
      <c r="E1559" t="s">
        <v>86</v>
      </c>
      <c r="F1559" t="s">
        <v>91</v>
      </c>
      <c r="G1559" t="s">
        <v>108</v>
      </c>
      <c r="H1559">
        <v>1199</v>
      </c>
      <c r="I1559">
        <v>118</v>
      </c>
      <c r="J1559">
        <v>17.2</v>
      </c>
      <c r="K1559">
        <v>13.5</v>
      </c>
      <c r="L1559">
        <v>2026</v>
      </c>
      <c r="M1559">
        <v>7949</v>
      </c>
      <c r="N1559">
        <v>1</v>
      </c>
      <c r="O1559">
        <v>0</v>
      </c>
      <c r="P1559">
        <v>13.06</v>
      </c>
    </row>
    <row r="1560" spans="1:16" ht="14.4" customHeight="1" x14ac:dyDescent="0.3">
      <c r="A1560">
        <v>2663</v>
      </c>
      <c r="B1560" t="s">
        <v>83</v>
      </c>
      <c r="C1560" t="s">
        <v>106</v>
      </c>
      <c r="D1560" t="s">
        <v>109</v>
      </c>
      <c r="E1560" t="s">
        <v>86</v>
      </c>
      <c r="F1560" t="s">
        <v>91</v>
      </c>
      <c r="G1560" t="s">
        <v>108</v>
      </c>
      <c r="H1560">
        <v>1199</v>
      </c>
      <c r="I1560">
        <v>118</v>
      </c>
      <c r="J1560">
        <v>17.2</v>
      </c>
      <c r="K1560">
        <v>13.5</v>
      </c>
      <c r="L1560">
        <v>2026</v>
      </c>
      <c r="M1560">
        <v>9957</v>
      </c>
      <c r="N1560">
        <v>1</v>
      </c>
      <c r="O1560">
        <v>0</v>
      </c>
      <c r="P1560">
        <v>13.09</v>
      </c>
    </row>
    <row r="1561" spans="1:16" ht="14.4" customHeight="1" x14ac:dyDescent="0.3">
      <c r="A1561">
        <v>2687</v>
      </c>
      <c r="B1561" t="s">
        <v>83</v>
      </c>
      <c r="C1561" t="s">
        <v>106</v>
      </c>
      <c r="D1561" t="s">
        <v>109</v>
      </c>
      <c r="E1561" t="s">
        <v>86</v>
      </c>
      <c r="F1561" t="s">
        <v>91</v>
      </c>
      <c r="G1561" t="s">
        <v>108</v>
      </c>
      <c r="H1561">
        <v>1199</v>
      </c>
      <c r="I1561">
        <v>118</v>
      </c>
      <c r="J1561">
        <v>17.2</v>
      </c>
      <c r="K1561">
        <v>13.5</v>
      </c>
      <c r="L1561">
        <v>2026</v>
      </c>
      <c r="M1561">
        <v>7943</v>
      </c>
      <c r="N1561">
        <v>1</v>
      </c>
      <c r="O1561">
        <v>0</v>
      </c>
      <c r="P1561">
        <v>13.09</v>
      </c>
    </row>
    <row r="1562" spans="1:16" ht="14.4" customHeight="1" x14ac:dyDescent="0.3">
      <c r="A1562">
        <v>2613</v>
      </c>
      <c r="B1562" t="s">
        <v>83</v>
      </c>
      <c r="C1562" t="s">
        <v>106</v>
      </c>
      <c r="D1562" t="s">
        <v>109</v>
      </c>
      <c r="E1562" t="s">
        <v>86</v>
      </c>
      <c r="F1562" t="s">
        <v>91</v>
      </c>
      <c r="G1562" t="s">
        <v>108</v>
      </c>
      <c r="H1562">
        <v>1199</v>
      </c>
      <c r="I1562">
        <v>118</v>
      </c>
      <c r="J1562">
        <v>17.2</v>
      </c>
      <c r="K1562">
        <v>13.5</v>
      </c>
      <c r="L1562">
        <v>2026</v>
      </c>
      <c r="M1562">
        <v>9007</v>
      </c>
      <c r="N1562">
        <v>1</v>
      </c>
      <c r="O1562">
        <v>0</v>
      </c>
      <c r="P1562">
        <v>13.12</v>
      </c>
    </row>
    <row r="1563" spans="1:16" ht="14.4" customHeight="1" x14ac:dyDescent="0.3">
      <c r="A1563">
        <v>2686</v>
      </c>
      <c r="B1563" t="s">
        <v>83</v>
      </c>
      <c r="C1563" t="s">
        <v>106</v>
      </c>
      <c r="D1563" t="s">
        <v>109</v>
      </c>
      <c r="E1563" t="s">
        <v>86</v>
      </c>
      <c r="F1563" t="s">
        <v>91</v>
      </c>
      <c r="G1563" t="s">
        <v>108</v>
      </c>
      <c r="H1563">
        <v>1199</v>
      </c>
      <c r="I1563">
        <v>118</v>
      </c>
      <c r="J1563">
        <v>17.2</v>
      </c>
      <c r="K1563">
        <v>13.5</v>
      </c>
      <c r="L1563">
        <v>2026</v>
      </c>
      <c r="M1563">
        <v>7860</v>
      </c>
      <c r="N1563">
        <v>1</v>
      </c>
      <c r="O1563">
        <v>0</v>
      </c>
      <c r="P1563">
        <v>13.15</v>
      </c>
    </row>
    <row r="1564" spans="1:16" ht="14.4" customHeight="1" x14ac:dyDescent="0.3">
      <c r="A1564">
        <v>2650</v>
      </c>
      <c r="B1564" t="s">
        <v>83</v>
      </c>
      <c r="C1564" t="s">
        <v>106</v>
      </c>
      <c r="D1564" t="s">
        <v>109</v>
      </c>
      <c r="E1564" t="s">
        <v>86</v>
      </c>
      <c r="F1564" t="s">
        <v>91</v>
      </c>
      <c r="G1564" t="s">
        <v>108</v>
      </c>
      <c r="H1564">
        <v>1199</v>
      </c>
      <c r="I1564">
        <v>118</v>
      </c>
      <c r="J1564">
        <v>17.2</v>
      </c>
      <c r="K1564">
        <v>13.5</v>
      </c>
      <c r="L1564">
        <v>2026</v>
      </c>
      <c r="M1564">
        <v>5158</v>
      </c>
      <c r="N1564">
        <v>2</v>
      </c>
      <c r="O1564">
        <v>0</v>
      </c>
      <c r="P1564">
        <v>13.18</v>
      </c>
    </row>
    <row r="1565" spans="1:16" ht="14.4" customHeight="1" x14ac:dyDescent="0.3">
      <c r="A1565">
        <v>2788</v>
      </c>
      <c r="B1565" t="s">
        <v>83</v>
      </c>
      <c r="C1565" t="s">
        <v>106</v>
      </c>
      <c r="D1565" t="s">
        <v>109</v>
      </c>
      <c r="E1565" t="s">
        <v>86</v>
      </c>
      <c r="F1565" t="s">
        <v>91</v>
      </c>
      <c r="G1565" t="s">
        <v>108</v>
      </c>
      <c r="H1565">
        <v>1199</v>
      </c>
      <c r="I1565">
        <v>118</v>
      </c>
      <c r="J1565">
        <v>17.2</v>
      </c>
      <c r="K1565">
        <v>13.5</v>
      </c>
      <c r="L1565">
        <v>2026</v>
      </c>
      <c r="M1565">
        <v>7520</v>
      </c>
      <c r="N1565">
        <v>1</v>
      </c>
      <c r="O1565">
        <v>0</v>
      </c>
      <c r="P1565">
        <v>13.18</v>
      </c>
    </row>
    <row r="1566" spans="1:16" ht="14.4" customHeight="1" x14ac:dyDescent="0.3">
      <c r="A1566">
        <v>2684</v>
      </c>
      <c r="B1566" t="s">
        <v>83</v>
      </c>
      <c r="C1566" t="s">
        <v>106</v>
      </c>
      <c r="D1566" t="s">
        <v>109</v>
      </c>
      <c r="E1566" t="s">
        <v>86</v>
      </c>
      <c r="F1566" t="s">
        <v>91</v>
      </c>
      <c r="G1566" t="s">
        <v>108</v>
      </c>
      <c r="H1566">
        <v>1199</v>
      </c>
      <c r="I1566">
        <v>118</v>
      </c>
      <c r="J1566">
        <v>17.2</v>
      </c>
      <c r="K1566">
        <v>13.5</v>
      </c>
      <c r="L1566">
        <v>2026</v>
      </c>
      <c r="M1566">
        <v>6393</v>
      </c>
      <c r="N1566">
        <v>2</v>
      </c>
      <c r="O1566">
        <v>0</v>
      </c>
      <c r="P1566">
        <v>13.23</v>
      </c>
    </row>
    <row r="1567" spans="1:16" ht="14.4" customHeight="1" x14ac:dyDescent="0.3">
      <c r="A1567">
        <v>2724</v>
      </c>
      <c r="B1567" t="s">
        <v>83</v>
      </c>
      <c r="C1567" t="s">
        <v>106</v>
      </c>
      <c r="D1567" t="s">
        <v>109</v>
      </c>
      <c r="E1567" t="s">
        <v>86</v>
      </c>
      <c r="F1567" t="s">
        <v>91</v>
      </c>
      <c r="G1567" t="s">
        <v>108</v>
      </c>
      <c r="H1567">
        <v>1199</v>
      </c>
      <c r="I1567">
        <v>118</v>
      </c>
      <c r="J1567">
        <v>17.2</v>
      </c>
      <c r="K1567">
        <v>13.5</v>
      </c>
      <c r="L1567">
        <v>2026</v>
      </c>
      <c r="M1567">
        <v>6302</v>
      </c>
      <c r="N1567">
        <v>1</v>
      </c>
      <c r="O1567">
        <v>0</v>
      </c>
      <c r="P1567">
        <v>13.23</v>
      </c>
    </row>
    <row r="1568" spans="1:16" ht="14.4" customHeight="1" x14ac:dyDescent="0.3">
      <c r="A1568">
        <v>2773</v>
      </c>
      <c r="B1568" t="s">
        <v>83</v>
      </c>
      <c r="C1568" t="s">
        <v>106</v>
      </c>
      <c r="D1568" t="s">
        <v>109</v>
      </c>
      <c r="E1568" t="s">
        <v>86</v>
      </c>
      <c r="F1568" t="s">
        <v>91</v>
      </c>
      <c r="G1568" t="s">
        <v>108</v>
      </c>
      <c r="H1568">
        <v>1199</v>
      </c>
      <c r="I1568">
        <v>118</v>
      </c>
      <c r="J1568">
        <v>17.2</v>
      </c>
      <c r="K1568">
        <v>13.5</v>
      </c>
      <c r="L1568">
        <v>2026</v>
      </c>
      <c r="M1568">
        <v>6538</v>
      </c>
      <c r="N1568">
        <v>2</v>
      </c>
      <c r="O1568">
        <v>0</v>
      </c>
      <c r="P1568">
        <v>13.29</v>
      </c>
    </row>
    <row r="1569" spans="1:16" ht="14.4" customHeight="1" x14ac:dyDescent="0.3">
      <c r="A1569">
        <v>2707</v>
      </c>
      <c r="B1569" t="s">
        <v>83</v>
      </c>
      <c r="C1569" t="s">
        <v>106</v>
      </c>
      <c r="D1569" t="s">
        <v>109</v>
      </c>
      <c r="E1569" t="s">
        <v>86</v>
      </c>
      <c r="F1569" t="s">
        <v>91</v>
      </c>
      <c r="G1569" t="s">
        <v>108</v>
      </c>
      <c r="H1569">
        <v>1199</v>
      </c>
      <c r="I1569">
        <v>118</v>
      </c>
      <c r="J1569">
        <v>17.2</v>
      </c>
      <c r="K1569">
        <v>13.5</v>
      </c>
      <c r="L1569">
        <v>2026</v>
      </c>
      <c r="M1569">
        <v>7107</v>
      </c>
      <c r="N1569">
        <v>2</v>
      </c>
      <c r="O1569">
        <v>0</v>
      </c>
      <c r="P1569">
        <v>13.38</v>
      </c>
    </row>
    <row r="1570" spans="1:16" ht="14.4" customHeight="1" x14ac:dyDescent="0.3">
      <c r="A1570">
        <v>2759</v>
      </c>
      <c r="B1570" t="s">
        <v>83</v>
      </c>
      <c r="C1570" t="s">
        <v>106</v>
      </c>
      <c r="D1570" t="s">
        <v>109</v>
      </c>
      <c r="E1570" t="s">
        <v>86</v>
      </c>
      <c r="F1570" t="s">
        <v>91</v>
      </c>
      <c r="G1570" t="s">
        <v>108</v>
      </c>
      <c r="H1570">
        <v>1199</v>
      </c>
      <c r="I1570">
        <v>118</v>
      </c>
      <c r="J1570">
        <v>17.2</v>
      </c>
      <c r="K1570">
        <v>13.5</v>
      </c>
      <c r="L1570">
        <v>2026</v>
      </c>
      <c r="M1570">
        <v>4485</v>
      </c>
      <c r="N1570">
        <v>1</v>
      </c>
      <c r="O1570">
        <v>0</v>
      </c>
      <c r="P1570">
        <v>13.4</v>
      </c>
    </row>
    <row r="1571" spans="1:16" ht="14.4" customHeight="1" x14ac:dyDescent="0.3">
      <c r="A1571">
        <v>2651</v>
      </c>
      <c r="B1571" t="s">
        <v>83</v>
      </c>
      <c r="C1571" t="s">
        <v>106</v>
      </c>
      <c r="D1571" t="s">
        <v>109</v>
      </c>
      <c r="E1571" t="s">
        <v>86</v>
      </c>
      <c r="F1571" t="s">
        <v>91</v>
      </c>
      <c r="G1571" t="s">
        <v>108</v>
      </c>
      <c r="H1571">
        <v>1199</v>
      </c>
      <c r="I1571">
        <v>118</v>
      </c>
      <c r="J1571">
        <v>17.2</v>
      </c>
      <c r="K1571">
        <v>13.5</v>
      </c>
      <c r="L1571">
        <v>2026</v>
      </c>
      <c r="M1571">
        <v>5744</v>
      </c>
      <c r="N1571">
        <v>1</v>
      </c>
      <c r="O1571">
        <v>0</v>
      </c>
      <c r="P1571">
        <v>13.43</v>
      </c>
    </row>
    <row r="1572" spans="1:16" ht="14.4" customHeight="1" x14ac:dyDescent="0.3">
      <c r="A1572">
        <v>2658</v>
      </c>
      <c r="B1572" t="s">
        <v>83</v>
      </c>
      <c r="C1572" t="s">
        <v>106</v>
      </c>
      <c r="D1572" t="s">
        <v>109</v>
      </c>
      <c r="E1572" t="s">
        <v>86</v>
      </c>
      <c r="F1572" t="s">
        <v>91</v>
      </c>
      <c r="G1572" t="s">
        <v>108</v>
      </c>
      <c r="H1572">
        <v>1199</v>
      </c>
      <c r="I1572">
        <v>118</v>
      </c>
      <c r="J1572">
        <v>17.2</v>
      </c>
      <c r="K1572">
        <v>13.5</v>
      </c>
      <c r="L1572">
        <v>2026</v>
      </c>
      <c r="M1572">
        <v>5303</v>
      </c>
      <c r="N1572">
        <v>1</v>
      </c>
      <c r="O1572">
        <v>0</v>
      </c>
      <c r="P1572">
        <v>13.49</v>
      </c>
    </row>
    <row r="1573" spans="1:16" ht="14.4" customHeight="1" x14ac:dyDescent="0.3">
      <c r="A1573">
        <v>2745</v>
      </c>
      <c r="B1573" t="s">
        <v>83</v>
      </c>
      <c r="C1573" t="s">
        <v>106</v>
      </c>
      <c r="D1573" t="s">
        <v>109</v>
      </c>
      <c r="E1573" t="s">
        <v>86</v>
      </c>
      <c r="F1573" t="s">
        <v>91</v>
      </c>
      <c r="G1573" t="s">
        <v>108</v>
      </c>
      <c r="H1573">
        <v>1199</v>
      </c>
      <c r="I1573">
        <v>118</v>
      </c>
      <c r="J1573">
        <v>17.2</v>
      </c>
      <c r="K1573">
        <v>13.5</v>
      </c>
      <c r="L1573">
        <v>2026</v>
      </c>
      <c r="M1573">
        <v>6280</v>
      </c>
      <c r="N1573">
        <v>1</v>
      </c>
      <c r="O1573">
        <v>0</v>
      </c>
      <c r="P1573">
        <v>13.51</v>
      </c>
    </row>
    <row r="1574" spans="1:16" ht="14.4" customHeight="1" x14ac:dyDescent="0.3">
      <c r="A1574">
        <v>2758</v>
      </c>
      <c r="B1574" t="s">
        <v>83</v>
      </c>
      <c r="C1574" t="s">
        <v>106</v>
      </c>
      <c r="D1574" t="s">
        <v>109</v>
      </c>
      <c r="E1574" t="s">
        <v>86</v>
      </c>
      <c r="F1574" t="s">
        <v>91</v>
      </c>
      <c r="G1574" t="s">
        <v>108</v>
      </c>
      <c r="H1574">
        <v>1199</v>
      </c>
      <c r="I1574">
        <v>118</v>
      </c>
      <c r="J1574">
        <v>17.2</v>
      </c>
      <c r="K1574">
        <v>13.5</v>
      </c>
      <c r="L1574">
        <v>2026</v>
      </c>
      <c r="M1574">
        <v>9504</v>
      </c>
      <c r="N1574">
        <v>1</v>
      </c>
      <c r="O1574">
        <v>0</v>
      </c>
      <c r="P1574">
        <v>13.52</v>
      </c>
    </row>
    <row r="1575" spans="1:16" ht="14.4" customHeight="1" x14ac:dyDescent="0.3">
      <c r="A1575">
        <v>2705</v>
      </c>
      <c r="B1575" t="s">
        <v>83</v>
      </c>
      <c r="C1575" t="s">
        <v>106</v>
      </c>
      <c r="D1575" t="s">
        <v>109</v>
      </c>
      <c r="E1575" t="s">
        <v>86</v>
      </c>
      <c r="F1575" t="s">
        <v>91</v>
      </c>
      <c r="G1575" t="s">
        <v>108</v>
      </c>
      <c r="H1575">
        <v>1199</v>
      </c>
      <c r="I1575">
        <v>118</v>
      </c>
      <c r="J1575">
        <v>17.2</v>
      </c>
      <c r="K1575">
        <v>13.5</v>
      </c>
      <c r="L1575">
        <v>2026</v>
      </c>
      <c r="M1575">
        <v>5501</v>
      </c>
      <c r="N1575">
        <v>1</v>
      </c>
      <c r="O1575">
        <v>0</v>
      </c>
      <c r="P1575">
        <v>13.62</v>
      </c>
    </row>
    <row r="1576" spans="1:16" ht="14.4" customHeight="1" x14ac:dyDescent="0.3">
      <c r="A1576">
        <v>2764</v>
      </c>
      <c r="B1576" t="s">
        <v>83</v>
      </c>
      <c r="C1576" t="s">
        <v>106</v>
      </c>
      <c r="D1576" t="s">
        <v>109</v>
      </c>
      <c r="E1576" t="s">
        <v>86</v>
      </c>
      <c r="F1576" t="s">
        <v>91</v>
      </c>
      <c r="G1576" t="s">
        <v>108</v>
      </c>
      <c r="H1576">
        <v>1199</v>
      </c>
      <c r="I1576">
        <v>118</v>
      </c>
      <c r="J1576">
        <v>17.2</v>
      </c>
      <c r="K1576">
        <v>13.5</v>
      </c>
      <c r="L1576">
        <v>2026</v>
      </c>
      <c r="M1576">
        <v>5949</v>
      </c>
      <c r="N1576">
        <v>1</v>
      </c>
      <c r="O1576">
        <v>0</v>
      </c>
      <c r="P1576">
        <v>13.68</v>
      </c>
    </row>
    <row r="1577" spans="1:16" ht="14.4" customHeight="1" x14ac:dyDescent="0.3">
      <c r="A1577">
        <v>2648</v>
      </c>
      <c r="B1577" t="s">
        <v>83</v>
      </c>
      <c r="C1577" t="s">
        <v>106</v>
      </c>
      <c r="D1577" t="s">
        <v>109</v>
      </c>
      <c r="E1577" t="s">
        <v>86</v>
      </c>
      <c r="F1577" t="s">
        <v>91</v>
      </c>
      <c r="G1577" t="s">
        <v>108</v>
      </c>
      <c r="H1577">
        <v>1199</v>
      </c>
      <c r="I1577">
        <v>118</v>
      </c>
      <c r="J1577">
        <v>17.2</v>
      </c>
      <c r="K1577">
        <v>13.5</v>
      </c>
      <c r="L1577">
        <v>2026</v>
      </c>
      <c r="M1577">
        <v>4691</v>
      </c>
      <c r="N1577">
        <v>1</v>
      </c>
      <c r="O1577">
        <v>0</v>
      </c>
      <c r="P1577">
        <v>13.69</v>
      </c>
    </row>
    <row r="1578" spans="1:16" ht="14.4" customHeight="1" x14ac:dyDescent="0.3">
      <c r="A1578">
        <v>2753</v>
      </c>
      <c r="B1578" t="s">
        <v>83</v>
      </c>
      <c r="C1578" t="s">
        <v>106</v>
      </c>
      <c r="D1578" t="s">
        <v>109</v>
      </c>
      <c r="E1578" t="s">
        <v>86</v>
      </c>
      <c r="F1578" t="s">
        <v>91</v>
      </c>
      <c r="G1578" t="s">
        <v>108</v>
      </c>
      <c r="H1578">
        <v>1199</v>
      </c>
      <c r="I1578">
        <v>118</v>
      </c>
      <c r="J1578">
        <v>17.2</v>
      </c>
      <c r="K1578">
        <v>13.5</v>
      </c>
      <c r="L1578">
        <v>2026</v>
      </c>
      <c r="M1578">
        <v>6680</v>
      </c>
      <c r="N1578">
        <v>1</v>
      </c>
      <c r="O1578">
        <v>0</v>
      </c>
      <c r="P1578">
        <v>13.7</v>
      </c>
    </row>
    <row r="1579" spans="1:16" ht="14.4" customHeight="1" x14ac:dyDescent="0.3">
      <c r="A1579">
        <v>2623</v>
      </c>
      <c r="B1579" t="s">
        <v>83</v>
      </c>
      <c r="C1579" t="s">
        <v>106</v>
      </c>
      <c r="D1579" t="s">
        <v>109</v>
      </c>
      <c r="E1579" t="s">
        <v>86</v>
      </c>
      <c r="F1579" t="s">
        <v>91</v>
      </c>
      <c r="G1579" t="s">
        <v>108</v>
      </c>
      <c r="H1579">
        <v>1199</v>
      </c>
      <c r="I1579">
        <v>118</v>
      </c>
      <c r="J1579">
        <v>17.2</v>
      </c>
      <c r="K1579">
        <v>13.5</v>
      </c>
      <c r="L1579">
        <v>2026</v>
      </c>
      <c r="M1579">
        <v>4105</v>
      </c>
      <c r="N1579">
        <v>1</v>
      </c>
      <c r="O1579">
        <v>0</v>
      </c>
      <c r="P1579">
        <v>13.71</v>
      </c>
    </row>
    <row r="1580" spans="1:16" ht="14.4" customHeight="1" x14ac:dyDescent="0.3">
      <c r="A1580">
        <v>2695</v>
      </c>
      <c r="B1580" t="s">
        <v>83</v>
      </c>
      <c r="C1580" t="s">
        <v>106</v>
      </c>
      <c r="D1580" t="s">
        <v>109</v>
      </c>
      <c r="E1580" t="s">
        <v>86</v>
      </c>
      <c r="F1580" t="s">
        <v>91</v>
      </c>
      <c r="G1580" t="s">
        <v>108</v>
      </c>
      <c r="H1580">
        <v>1199</v>
      </c>
      <c r="I1580">
        <v>118</v>
      </c>
      <c r="J1580">
        <v>17.2</v>
      </c>
      <c r="K1580">
        <v>13.5</v>
      </c>
      <c r="L1580">
        <v>2026</v>
      </c>
      <c r="M1580">
        <v>7520</v>
      </c>
      <c r="N1580">
        <v>1</v>
      </c>
      <c r="O1580">
        <v>0</v>
      </c>
      <c r="P1580">
        <v>13.72</v>
      </c>
    </row>
    <row r="1581" spans="1:16" ht="14.4" customHeight="1" x14ac:dyDescent="0.3">
      <c r="A1581">
        <v>2640</v>
      </c>
      <c r="B1581" t="s">
        <v>83</v>
      </c>
      <c r="C1581" t="s">
        <v>106</v>
      </c>
      <c r="D1581" t="s">
        <v>109</v>
      </c>
      <c r="E1581" t="s">
        <v>86</v>
      </c>
      <c r="F1581" t="s">
        <v>91</v>
      </c>
      <c r="G1581" t="s">
        <v>108</v>
      </c>
      <c r="H1581">
        <v>1199</v>
      </c>
      <c r="I1581">
        <v>118</v>
      </c>
      <c r="J1581">
        <v>17.2</v>
      </c>
      <c r="K1581">
        <v>13.5</v>
      </c>
      <c r="L1581">
        <v>2026</v>
      </c>
      <c r="M1581">
        <v>7014</v>
      </c>
      <c r="N1581">
        <v>1</v>
      </c>
      <c r="O1581">
        <v>0</v>
      </c>
      <c r="P1581">
        <v>13.75</v>
      </c>
    </row>
    <row r="1582" spans="1:16" ht="14.4" customHeight="1" x14ac:dyDescent="0.3">
      <c r="A1582">
        <v>2710</v>
      </c>
      <c r="B1582" t="s">
        <v>83</v>
      </c>
      <c r="C1582" t="s">
        <v>106</v>
      </c>
      <c r="D1582" t="s">
        <v>109</v>
      </c>
      <c r="E1582" t="s">
        <v>86</v>
      </c>
      <c r="F1582" t="s">
        <v>91</v>
      </c>
      <c r="G1582" t="s">
        <v>108</v>
      </c>
      <c r="H1582">
        <v>1199</v>
      </c>
      <c r="I1582">
        <v>118</v>
      </c>
      <c r="J1582">
        <v>17.2</v>
      </c>
      <c r="K1582">
        <v>13.5</v>
      </c>
      <c r="L1582">
        <v>2026</v>
      </c>
      <c r="M1582">
        <v>6639</v>
      </c>
      <c r="N1582">
        <v>1</v>
      </c>
      <c r="O1582">
        <v>0</v>
      </c>
      <c r="P1582">
        <v>13.75</v>
      </c>
    </row>
    <row r="1583" spans="1:16" ht="14.4" customHeight="1" x14ac:dyDescent="0.3">
      <c r="A1583">
        <v>2450</v>
      </c>
      <c r="B1583" t="s">
        <v>83</v>
      </c>
      <c r="C1583" t="s">
        <v>106</v>
      </c>
      <c r="D1583" t="s">
        <v>107</v>
      </c>
      <c r="E1583" t="s">
        <v>86</v>
      </c>
      <c r="F1583" t="s">
        <v>87</v>
      </c>
      <c r="G1583" t="s">
        <v>108</v>
      </c>
      <c r="H1583">
        <v>1199</v>
      </c>
      <c r="I1583">
        <v>118</v>
      </c>
      <c r="J1583">
        <v>17.399999999999999</v>
      </c>
      <c r="K1583">
        <v>9.5</v>
      </c>
      <c r="L1583">
        <v>2026</v>
      </c>
      <c r="M1583">
        <v>7976</v>
      </c>
      <c r="N1583">
        <v>3</v>
      </c>
      <c r="O1583">
        <v>1</v>
      </c>
      <c r="P1583">
        <v>7.87</v>
      </c>
    </row>
    <row r="1584" spans="1:16" ht="14.4" customHeight="1" x14ac:dyDescent="0.3">
      <c r="A1584">
        <v>2435</v>
      </c>
      <c r="B1584" t="s">
        <v>83</v>
      </c>
      <c r="C1584" t="s">
        <v>106</v>
      </c>
      <c r="D1584" t="s">
        <v>107</v>
      </c>
      <c r="E1584" t="s">
        <v>86</v>
      </c>
      <c r="F1584" t="s">
        <v>87</v>
      </c>
      <c r="G1584" t="s">
        <v>108</v>
      </c>
      <c r="H1584">
        <v>1199</v>
      </c>
      <c r="I1584">
        <v>118</v>
      </c>
      <c r="J1584">
        <v>17.399999999999999</v>
      </c>
      <c r="K1584">
        <v>9.5</v>
      </c>
      <c r="L1584">
        <v>2026</v>
      </c>
      <c r="M1584">
        <v>6598</v>
      </c>
      <c r="N1584">
        <v>2</v>
      </c>
      <c r="O1584">
        <v>1</v>
      </c>
      <c r="P1584">
        <v>8.06</v>
      </c>
    </row>
    <row r="1585" spans="1:16" ht="14.4" customHeight="1" x14ac:dyDescent="0.3">
      <c r="A1585">
        <v>2442</v>
      </c>
      <c r="B1585" t="s">
        <v>83</v>
      </c>
      <c r="C1585" t="s">
        <v>106</v>
      </c>
      <c r="D1585" t="s">
        <v>107</v>
      </c>
      <c r="E1585" t="s">
        <v>86</v>
      </c>
      <c r="F1585" t="s">
        <v>87</v>
      </c>
      <c r="G1585" t="s">
        <v>108</v>
      </c>
      <c r="H1585">
        <v>1199</v>
      </c>
      <c r="I1585">
        <v>118</v>
      </c>
      <c r="J1585">
        <v>17.399999999999999</v>
      </c>
      <c r="K1585">
        <v>9.5</v>
      </c>
      <c r="L1585">
        <v>2026</v>
      </c>
      <c r="M1585">
        <v>9486</v>
      </c>
      <c r="N1585">
        <v>3</v>
      </c>
      <c r="O1585">
        <v>0</v>
      </c>
      <c r="P1585">
        <v>8.8699999999999992</v>
      </c>
    </row>
    <row r="1586" spans="1:16" ht="14.4" customHeight="1" x14ac:dyDescent="0.3">
      <c r="A1586">
        <v>2469</v>
      </c>
      <c r="B1586" t="s">
        <v>83</v>
      </c>
      <c r="C1586" t="s">
        <v>106</v>
      </c>
      <c r="D1586" t="s">
        <v>107</v>
      </c>
      <c r="E1586" t="s">
        <v>86</v>
      </c>
      <c r="F1586" t="s">
        <v>87</v>
      </c>
      <c r="G1586" t="s">
        <v>108</v>
      </c>
      <c r="H1586">
        <v>1199</v>
      </c>
      <c r="I1586">
        <v>118</v>
      </c>
      <c r="J1586">
        <v>17.399999999999999</v>
      </c>
      <c r="K1586">
        <v>9.5</v>
      </c>
      <c r="L1586">
        <v>2026</v>
      </c>
      <c r="M1586">
        <v>7843</v>
      </c>
      <c r="N1586">
        <v>3</v>
      </c>
      <c r="O1586">
        <v>0</v>
      </c>
      <c r="P1586">
        <v>9</v>
      </c>
    </row>
    <row r="1587" spans="1:16" ht="14.4" customHeight="1" x14ac:dyDescent="0.3">
      <c r="A1587">
        <v>2579</v>
      </c>
      <c r="B1587" t="s">
        <v>83</v>
      </c>
      <c r="C1587" t="s">
        <v>106</v>
      </c>
      <c r="D1587" t="s">
        <v>107</v>
      </c>
      <c r="E1587" t="s">
        <v>86</v>
      </c>
      <c r="F1587" t="s">
        <v>87</v>
      </c>
      <c r="G1587" t="s">
        <v>108</v>
      </c>
      <c r="H1587">
        <v>1199</v>
      </c>
      <c r="I1587">
        <v>118</v>
      </c>
      <c r="J1587">
        <v>17.399999999999999</v>
      </c>
      <c r="K1587">
        <v>9.5</v>
      </c>
      <c r="L1587">
        <v>2026</v>
      </c>
      <c r="M1587">
        <v>6416</v>
      </c>
      <c r="N1587">
        <v>1</v>
      </c>
      <c r="O1587">
        <v>0</v>
      </c>
      <c r="P1587">
        <v>9.0399999999999991</v>
      </c>
    </row>
    <row r="1588" spans="1:16" ht="14.4" customHeight="1" x14ac:dyDescent="0.3">
      <c r="A1588">
        <v>2411</v>
      </c>
      <c r="B1588" t="s">
        <v>83</v>
      </c>
      <c r="C1588" t="s">
        <v>106</v>
      </c>
      <c r="D1588" t="s">
        <v>107</v>
      </c>
      <c r="E1588" t="s">
        <v>86</v>
      </c>
      <c r="F1588" t="s">
        <v>87</v>
      </c>
      <c r="G1588" t="s">
        <v>108</v>
      </c>
      <c r="H1588">
        <v>1199</v>
      </c>
      <c r="I1588">
        <v>118</v>
      </c>
      <c r="J1588">
        <v>17.399999999999999</v>
      </c>
      <c r="K1588">
        <v>9.5</v>
      </c>
      <c r="L1588">
        <v>2026</v>
      </c>
      <c r="M1588">
        <v>9733</v>
      </c>
      <c r="N1588">
        <v>1</v>
      </c>
      <c r="O1588">
        <v>0</v>
      </c>
      <c r="P1588">
        <v>9.16</v>
      </c>
    </row>
    <row r="1589" spans="1:16" ht="14.4" customHeight="1" x14ac:dyDescent="0.3">
      <c r="A1589">
        <v>2555</v>
      </c>
      <c r="B1589" t="s">
        <v>83</v>
      </c>
      <c r="C1589" t="s">
        <v>106</v>
      </c>
      <c r="D1589" t="s">
        <v>107</v>
      </c>
      <c r="E1589" t="s">
        <v>86</v>
      </c>
      <c r="F1589" t="s">
        <v>87</v>
      </c>
      <c r="G1589" t="s">
        <v>108</v>
      </c>
      <c r="H1589">
        <v>1199</v>
      </c>
      <c r="I1589">
        <v>118</v>
      </c>
      <c r="J1589">
        <v>17.399999999999999</v>
      </c>
      <c r="K1589">
        <v>9.5</v>
      </c>
      <c r="L1589">
        <v>2026</v>
      </c>
      <c r="M1589">
        <v>4757</v>
      </c>
      <c r="N1589">
        <v>1</v>
      </c>
      <c r="O1589">
        <v>0</v>
      </c>
      <c r="P1589">
        <v>9.17</v>
      </c>
    </row>
    <row r="1590" spans="1:16" ht="14.4" customHeight="1" x14ac:dyDescent="0.3">
      <c r="A1590">
        <v>2591</v>
      </c>
      <c r="B1590" t="s">
        <v>83</v>
      </c>
      <c r="C1590" t="s">
        <v>106</v>
      </c>
      <c r="D1590" t="s">
        <v>107</v>
      </c>
      <c r="E1590" t="s">
        <v>86</v>
      </c>
      <c r="F1590" t="s">
        <v>87</v>
      </c>
      <c r="G1590" t="s">
        <v>108</v>
      </c>
      <c r="H1590">
        <v>1199</v>
      </c>
      <c r="I1590">
        <v>118</v>
      </c>
      <c r="J1590">
        <v>17.399999999999999</v>
      </c>
      <c r="K1590">
        <v>9.5</v>
      </c>
      <c r="L1590">
        <v>2026</v>
      </c>
      <c r="M1590">
        <v>4049</v>
      </c>
      <c r="N1590">
        <v>2</v>
      </c>
      <c r="O1590">
        <v>0</v>
      </c>
      <c r="P1590">
        <v>9.19</v>
      </c>
    </row>
    <row r="1591" spans="1:16" ht="14.4" customHeight="1" x14ac:dyDescent="0.3">
      <c r="A1591">
        <v>2570</v>
      </c>
      <c r="B1591" t="s">
        <v>83</v>
      </c>
      <c r="C1591" t="s">
        <v>106</v>
      </c>
      <c r="D1591" t="s">
        <v>107</v>
      </c>
      <c r="E1591" t="s">
        <v>86</v>
      </c>
      <c r="F1591" t="s">
        <v>87</v>
      </c>
      <c r="G1591" t="s">
        <v>108</v>
      </c>
      <c r="H1591">
        <v>1199</v>
      </c>
      <c r="I1591">
        <v>118</v>
      </c>
      <c r="J1591">
        <v>17.399999999999999</v>
      </c>
      <c r="K1591">
        <v>9.5</v>
      </c>
      <c r="L1591">
        <v>2026</v>
      </c>
      <c r="M1591">
        <v>5973</v>
      </c>
      <c r="N1591">
        <v>1</v>
      </c>
      <c r="O1591">
        <v>0</v>
      </c>
      <c r="P1591">
        <v>9.1999999999999993</v>
      </c>
    </row>
    <row r="1592" spans="1:16" ht="14.4" customHeight="1" x14ac:dyDescent="0.3">
      <c r="A1592">
        <v>2574</v>
      </c>
      <c r="B1592" t="s">
        <v>83</v>
      </c>
      <c r="C1592" t="s">
        <v>106</v>
      </c>
      <c r="D1592" t="s">
        <v>107</v>
      </c>
      <c r="E1592" t="s">
        <v>86</v>
      </c>
      <c r="F1592" t="s">
        <v>87</v>
      </c>
      <c r="G1592" t="s">
        <v>108</v>
      </c>
      <c r="H1592">
        <v>1199</v>
      </c>
      <c r="I1592">
        <v>118</v>
      </c>
      <c r="J1592">
        <v>17.399999999999999</v>
      </c>
      <c r="K1592">
        <v>9.5</v>
      </c>
      <c r="L1592">
        <v>2026</v>
      </c>
      <c r="M1592">
        <v>4756</v>
      </c>
      <c r="N1592">
        <v>2</v>
      </c>
      <c r="O1592">
        <v>0</v>
      </c>
      <c r="P1592">
        <v>9.27</v>
      </c>
    </row>
    <row r="1593" spans="1:16" ht="14.4" customHeight="1" x14ac:dyDescent="0.3">
      <c r="A1593">
        <v>2433</v>
      </c>
      <c r="B1593" t="s">
        <v>83</v>
      </c>
      <c r="C1593" t="s">
        <v>106</v>
      </c>
      <c r="D1593" t="s">
        <v>107</v>
      </c>
      <c r="E1593" t="s">
        <v>86</v>
      </c>
      <c r="F1593" t="s">
        <v>87</v>
      </c>
      <c r="G1593" t="s">
        <v>108</v>
      </c>
      <c r="H1593">
        <v>1199</v>
      </c>
      <c r="I1593">
        <v>118</v>
      </c>
      <c r="J1593">
        <v>17.399999999999999</v>
      </c>
      <c r="K1593">
        <v>9.5</v>
      </c>
      <c r="L1593">
        <v>2026</v>
      </c>
      <c r="M1593">
        <v>8392</v>
      </c>
      <c r="N1593">
        <v>1</v>
      </c>
      <c r="O1593">
        <v>0</v>
      </c>
      <c r="P1593">
        <v>9.33</v>
      </c>
    </row>
    <row r="1594" spans="1:16" ht="14.4" customHeight="1" x14ac:dyDescent="0.3">
      <c r="A1594">
        <v>2576</v>
      </c>
      <c r="B1594" t="s">
        <v>83</v>
      </c>
      <c r="C1594" t="s">
        <v>106</v>
      </c>
      <c r="D1594" t="s">
        <v>107</v>
      </c>
      <c r="E1594" t="s">
        <v>86</v>
      </c>
      <c r="F1594" t="s">
        <v>87</v>
      </c>
      <c r="G1594" t="s">
        <v>108</v>
      </c>
      <c r="H1594">
        <v>1199</v>
      </c>
      <c r="I1594">
        <v>118</v>
      </c>
      <c r="J1594">
        <v>17.399999999999999</v>
      </c>
      <c r="K1594">
        <v>9.5</v>
      </c>
      <c r="L1594">
        <v>2026</v>
      </c>
      <c r="M1594">
        <v>8292</v>
      </c>
      <c r="N1594">
        <v>2</v>
      </c>
      <c r="O1594">
        <v>0</v>
      </c>
      <c r="P1594">
        <v>9.3800000000000008</v>
      </c>
    </row>
    <row r="1595" spans="1:16" ht="14.4" customHeight="1" x14ac:dyDescent="0.3">
      <c r="A1595">
        <v>2599</v>
      </c>
      <c r="B1595" t="s">
        <v>83</v>
      </c>
      <c r="C1595" t="s">
        <v>106</v>
      </c>
      <c r="D1595" t="s">
        <v>107</v>
      </c>
      <c r="E1595" t="s">
        <v>86</v>
      </c>
      <c r="F1595" t="s">
        <v>87</v>
      </c>
      <c r="G1595" t="s">
        <v>108</v>
      </c>
      <c r="H1595">
        <v>1199</v>
      </c>
      <c r="I1595">
        <v>118</v>
      </c>
      <c r="J1595">
        <v>17.399999999999999</v>
      </c>
      <c r="K1595">
        <v>9.5</v>
      </c>
      <c r="L1595">
        <v>2026</v>
      </c>
      <c r="M1595">
        <v>5079</v>
      </c>
      <c r="N1595">
        <v>1</v>
      </c>
      <c r="O1595">
        <v>0</v>
      </c>
      <c r="P1595">
        <v>9.39</v>
      </c>
    </row>
    <row r="1596" spans="1:16" ht="14.4" customHeight="1" x14ac:dyDescent="0.3">
      <c r="A1596">
        <v>2556</v>
      </c>
      <c r="B1596" t="s">
        <v>83</v>
      </c>
      <c r="C1596" t="s">
        <v>106</v>
      </c>
      <c r="D1596" t="s">
        <v>107</v>
      </c>
      <c r="E1596" t="s">
        <v>86</v>
      </c>
      <c r="F1596" t="s">
        <v>87</v>
      </c>
      <c r="G1596" t="s">
        <v>108</v>
      </c>
      <c r="H1596">
        <v>1199</v>
      </c>
      <c r="I1596">
        <v>118</v>
      </c>
      <c r="J1596">
        <v>17.399999999999999</v>
      </c>
      <c r="K1596">
        <v>9.5</v>
      </c>
      <c r="L1596">
        <v>2026</v>
      </c>
      <c r="M1596">
        <v>8581</v>
      </c>
      <c r="N1596">
        <v>1</v>
      </c>
      <c r="O1596">
        <v>0</v>
      </c>
      <c r="P1596">
        <v>9.44</v>
      </c>
    </row>
    <row r="1597" spans="1:16" ht="14.4" customHeight="1" x14ac:dyDescent="0.3">
      <c r="A1597">
        <v>2483</v>
      </c>
      <c r="B1597" t="s">
        <v>83</v>
      </c>
      <c r="C1597" t="s">
        <v>106</v>
      </c>
      <c r="D1597" t="s">
        <v>107</v>
      </c>
      <c r="E1597" t="s">
        <v>86</v>
      </c>
      <c r="F1597" t="s">
        <v>87</v>
      </c>
      <c r="G1597" t="s">
        <v>108</v>
      </c>
      <c r="H1597">
        <v>1199</v>
      </c>
      <c r="I1597">
        <v>118</v>
      </c>
      <c r="J1597">
        <v>17.399999999999999</v>
      </c>
      <c r="K1597">
        <v>9.5</v>
      </c>
      <c r="L1597">
        <v>2026</v>
      </c>
      <c r="M1597">
        <v>6229</v>
      </c>
      <c r="N1597">
        <v>1</v>
      </c>
      <c r="O1597">
        <v>0</v>
      </c>
      <c r="P1597">
        <v>9.56</v>
      </c>
    </row>
    <row r="1598" spans="1:16" ht="14.4" customHeight="1" x14ac:dyDescent="0.3">
      <c r="A1598">
        <v>2572</v>
      </c>
      <c r="B1598" t="s">
        <v>83</v>
      </c>
      <c r="C1598" t="s">
        <v>106</v>
      </c>
      <c r="D1598" t="s">
        <v>107</v>
      </c>
      <c r="E1598" t="s">
        <v>86</v>
      </c>
      <c r="F1598" t="s">
        <v>87</v>
      </c>
      <c r="G1598" t="s">
        <v>108</v>
      </c>
      <c r="H1598">
        <v>1199</v>
      </c>
      <c r="I1598">
        <v>118</v>
      </c>
      <c r="J1598">
        <v>17.399999999999999</v>
      </c>
      <c r="K1598">
        <v>9.5</v>
      </c>
      <c r="L1598">
        <v>2026</v>
      </c>
      <c r="M1598">
        <v>7731</v>
      </c>
      <c r="N1598">
        <v>1</v>
      </c>
      <c r="O1598">
        <v>0</v>
      </c>
      <c r="P1598">
        <v>9.56</v>
      </c>
    </row>
    <row r="1599" spans="1:16" ht="14.4" customHeight="1" x14ac:dyDescent="0.3">
      <c r="A1599">
        <v>2540</v>
      </c>
      <c r="B1599" t="s">
        <v>83</v>
      </c>
      <c r="C1599" t="s">
        <v>106</v>
      </c>
      <c r="D1599" t="s">
        <v>107</v>
      </c>
      <c r="E1599" t="s">
        <v>86</v>
      </c>
      <c r="F1599" t="s">
        <v>87</v>
      </c>
      <c r="G1599" t="s">
        <v>108</v>
      </c>
      <c r="H1599">
        <v>1199</v>
      </c>
      <c r="I1599">
        <v>118</v>
      </c>
      <c r="J1599">
        <v>17.399999999999999</v>
      </c>
      <c r="K1599">
        <v>9.5</v>
      </c>
      <c r="L1599">
        <v>2026</v>
      </c>
      <c r="M1599">
        <v>4244</v>
      </c>
      <c r="N1599">
        <v>1</v>
      </c>
      <c r="O1599">
        <v>0</v>
      </c>
      <c r="P1599">
        <v>9.6300000000000008</v>
      </c>
    </row>
    <row r="1600" spans="1:16" ht="14.4" customHeight="1" x14ac:dyDescent="0.3">
      <c r="A1600">
        <v>2448</v>
      </c>
      <c r="B1600" t="s">
        <v>83</v>
      </c>
      <c r="C1600" t="s">
        <v>106</v>
      </c>
      <c r="D1600" t="s">
        <v>107</v>
      </c>
      <c r="E1600" t="s">
        <v>86</v>
      </c>
      <c r="F1600" t="s">
        <v>87</v>
      </c>
      <c r="G1600" t="s">
        <v>108</v>
      </c>
      <c r="H1600">
        <v>1199</v>
      </c>
      <c r="I1600">
        <v>118</v>
      </c>
      <c r="J1600">
        <v>17.399999999999999</v>
      </c>
      <c r="K1600">
        <v>9.5</v>
      </c>
      <c r="L1600">
        <v>2026</v>
      </c>
      <c r="M1600">
        <v>8574</v>
      </c>
      <c r="N1600">
        <v>1</v>
      </c>
      <c r="O1600">
        <v>0</v>
      </c>
      <c r="P1600">
        <v>9.73</v>
      </c>
    </row>
    <row r="1601" spans="1:16" ht="14.4" customHeight="1" x14ac:dyDescent="0.3">
      <c r="A1601">
        <v>2446</v>
      </c>
      <c r="B1601" t="s">
        <v>83</v>
      </c>
      <c r="C1601" t="s">
        <v>106</v>
      </c>
      <c r="D1601" t="s">
        <v>107</v>
      </c>
      <c r="E1601" t="s">
        <v>86</v>
      </c>
      <c r="F1601" t="s">
        <v>87</v>
      </c>
      <c r="G1601" t="s">
        <v>108</v>
      </c>
      <c r="H1601">
        <v>1199</v>
      </c>
      <c r="I1601">
        <v>118</v>
      </c>
      <c r="J1601">
        <v>17.399999999999999</v>
      </c>
      <c r="K1601">
        <v>9.5</v>
      </c>
      <c r="L1601">
        <v>2026</v>
      </c>
      <c r="M1601">
        <v>6113</v>
      </c>
      <c r="N1601">
        <v>1</v>
      </c>
      <c r="O1601">
        <v>0</v>
      </c>
      <c r="P1601">
        <v>9.76</v>
      </c>
    </row>
    <row r="1602" spans="1:16" ht="14.4" customHeight="1" x14ac:dyDescent="0.3">
      <c r="A1602">
        <v>2424</v>
      </c>
      <c r="B1602" t="s">
        <v>83</v>
      </c>
      <c r="C1602" t="s">
        <v>106</v>
      </c>
      <c r="D1602" t="s">
        <v>107</v>
      </c>
      <c r="E1602" t="s">
        <v>86</v>
      </c>
      <c r="F1602" t="s">
        <v>87</v>
      </c>
      <c r="G1602" t="s">
        <v>108</v>
      </c>
      <c r="H1602">
        <v>1199</v>
      </c>
      <c r="I1602">
        <v>118</v>
      </c>
      <c r="J1602">
        <v>17.399999999999999</v>
      </c>
      <c r="K1602">
        <v>9.5</v>
      </c>
      <c r="L1602">
        <v>2026</v>
      </c>
      <c r="M1602">
        <v>4276</v>
      </c>
      <c r="N1602">
        <v>1</v>
      </c>
      <c r="O1602">
        <v>0</v>
      </c>
      <c r="P1602">
        <v>9.81</v>
      </c>
    </row>
    <row r="1603" spans="1:16" ht="14.4" customHeight="1" x14ac:dyDescent="0.3">
      <c r="A1603">
        <v>2292</v>
      </c>
      <c r="B1603" t="s">
        <v>83</v>
      </c>
      <c r="C1603" t="s">
        <v>101</v>
      </c>
      <c r="D1603" t="s">
        <v>105</v>
      </c>
      <c r="E1603" t="s">
        <v>93</v>
      </c>
      <c r="F1603" t="s">
        <v>87</v>
      </c>
      <c r="G1603" t="s">
        <v>103</v>
      </c>
      <c r="H1603">
        <v>1199</v>
      </c>
      <c r="I1603">
        <v>73</v>
      </c>
      <c r="J1603">
        <v>26.9</v>
      </c>
      <c r="K1603">
        <v>8.8000000000000007</v>
      </c>
      <c r="L1603">
        <v>2020</v>
      </c>
      <c r="M1603">
        <v>100609</v>
      </c>
      <c r="N1603">
        <v>2</v>
      </c>
      <c r="O1603">
        <v>1</v>
      </c>
      <c r="P1603">
        <v>2.15</v>
      </c>
    </row>
    <row r="1604" spans="1:16" ht="14.4" customHeight="1" x14ac:dyDescent="0.3">
      <c r="A1604">
        <v>2347</v>
      </c>
      <c r="B1604" t="s">
        <v>83</v>
      </c>
      <c r="C1604" t="s">
        <v>101</v>
      </c>
      <c r="D1604" t="s">
        <v>105</v>
      </c>
      <c r="E1604" t="s">
        <v>93</v>
      </c>
      <c r="F1604" t="s">
        <v>87</v>
      </c>
      <c r="G1604" t="s">
        <v>103</v>
      </c>
      <c r="H1604">
        <v>1199</v>
      </c>
      <c r="I1604">
        <v>73</v>
      </c>
      <c r="J1604">
        <v>26.9</v>
      </c>
      <c r="K1604">
        <v>8.8000000000000007</v>
      </c>
      <c r="L1604">
        <v>2020</v>
      </c>
      <c r="M1604">
        <v>106272</v>
      </c>
      <c r="N1604">
        <v>1</v>
      </c>
      <c r="O1604">
        <v>1</v>
      </c>
      <c r="P1604">
        <v>2.4700000000000002</v>
      </c>
    </row>
    <row r="1605" spans="1:16" ht="14.4" customHeight="1" x14ac:dyDescent="0.3">
      <c r="A1605">
        <v>2212</v>
      </c>
      <c r="B1605" t="s">
        <v>83</v>
      </c>
      <c r="C1605" t="s">
        <v>101</v>
      </c>
      <c r="D1605" t="s">
        <v>105</v>
      </c>
      <c r="E1605" t="s">
        <v>93</v>
      </c>
      <c r="F1605" t="s">
        <v>87</v>
      </c>
      <c r="G1605" t="s">
        <v>103</v>
      </c>
      <c r="H1605">
        <v>1199</v>
      </c>
      <c r="I1605">
        <v>73</v>
      </c>
      <c r="J1605">
        <v>26.9</v>
      </c>
      <c r="K1605">
        <v>8.8000000000000007</v>
      </c>
      <c r="L1605">
        <v>2020</v>
      </c>
      <c r="M1605">
        <v>127349</v>
      </c>
      <c r="N1605">
        <v>3</v>
      </c>
      <c r="O1605">
        <v>0</v>
      </c>
      <c r="P1605">
        <v>2.77</v>
      </c>
    </row>
    <row r="1606" spans="1:16" ht="14.4" customHeight="1" x14ac:dyDescent="0.3">
      <c r="A1606">
        <v>2300</v>
      </c>
      <c r="B1606" t="s">
        <v>83</v>
      </c>
      <c r="C1606" t="s">
        <v>101</v>
      </c>
      <c r="D1606" t="s">
        <v>105</v>
      </c>
      <c r="E1606" t="s">
        <v>93</v>
      </c>
      <c r="F1606" t="s">
        <v>87</v>
      </c>
      <c r="G1606" t="s">
        <v>103</v>
      </c>
      <c r="H1606">
        <v>1199</v>
      </c>
      <c r="I1606">
        <v>73</v>
      </c>
      <c r="J1606">
        <v>26.9</v>
      </c>
      <c r="K1606">
        <v>8.8000000000000007</v>
      </c>
      <c r="L1606">
        <v>2020</v>
      </c>
      <c r="M1606">
        <v>101768</v>
      </c>
      <c r="N1606">
        <v>2</v>
      </c>
      <c r="O1606">
        <v>0</v>
      </c>
      <c r="P1606">
        <v>2.81</v>
      </c>
    </row>
    <row r="1607" spans="1:16" ht="14.4" customHeight="1" x14ac:dyDescent="0.3">
      <c r="A1607">
        <v>2368</v>
      </c>
      <c r="B1607" t="s">
        <v>83</v>
      </c>
      <c r="C1607" t="s">
        <v>101</v>
      </c>
      <c r="D1607" t="s">
        <v>105</v>
      </c>
      <c r="E1607" t="s">
        <v>93</v>
      </c>
      <c r="F1607" t="s">
        <v>87</v>
      </c>
      <c r="G1607" t="s">
        <v>103</v>
      </c>
      <c r="H1607">
        <v>1199</v>
      </c>
      <c r="I1607">
        <v>73</v>
      </c>
      <c r="J1607">
        <v>26.9</v>
      </c>
      <c r="K1607">
        <v>8.8000000000000007</v>
      </c>
      <c r="L1607">
        <v>2020</v>
      </c>
      <c r="M1607">
        <v>123482</v>
      </c>
      <c r="N1607">
        <v>1</v>
      </c>
      <c r="O1607">
        <v>0</v>
      </c>
      <c r="P1607">
        <v>2.91</v>
      </c>
    </row>
    <row r="1608" spans="1:16" ht="14.4" customHeight="1" x14ac:dyDescent="0.3">
      <c r="A1608">
        <v>2279</v>
      </c>
      <c r="B1608" t="s">
        <v>83</v>
      </c>
      <c r="C1608" t="s">
        <v>101</v>
      </c>
      <c r="D1608" t="s">
        <v>105</v>
      </c>
      <c r="E1608" t="s">
        <v>93</v>
      </c>
      <c r="F1608" t="s">
        <v>87</v>
      </c>
      <c r="G1608" t="s">
        <v>103</v>
      </c>
      <c r="H1608">
        <v>1199</v>
      </c>
      <c r="I1608">
        <v>73</v>
      </c>
      <c r="J1608">
        <v>26.9</v>
      </c>
      <c r="K1608">
        <v>8.8000000000000007</v>
      </c>
      <c r="L1608">
        <v>2020</v>
      </c>
      <c r="M1608">
        <v>80637</v>
      </c>
      <c r="N1608">
        <v>2</v>
      </c>
      <c r="O1608">
        <v>0</v>
      </c>
      <c r="P1608">
        <v>2.96</v>
      </c>
    </row>
    <row r="1609" spans="1:16" ht="14.4" customHeight="1" x14ac:dyDescent="0.3">
      <c r="A1609">
        <v>2262</v>
      </c>
      <c r="B1609" t="s">
        <v>83</v>
      </c>
      <c r="C1609" t="s">
        <v>101</v>
      </c>
      <c r="D1609" t="s">
        <v>105</v>
      </c>
      <c r="E1609" t="s">
        <v>93</v>
      </c>
      <c r="F1609" t="s">
        <v>87</v>
      </c>
      <c r="G1609" t="s">
        <v>103</v>
      </c>
      <c r="H1609">
        <v>1199</v>
      </c>
      <c r="I1609">
        <v>73</v>
      </c>
      <c r="J1609">
        <v>26.9</v>
      </c>
      <c r="K1609">
        <v>8.8000000000000007</v>
      </c>
      <c r="L1609">
        <v>2020</v>
      </c>
      <c r="M1609">
        <v>118401</v>
      </c>
      <c r="N1609">
        <v>1</v>
      </c>
      <c r="O1609">
        <v>0</v>
      </c>
      <c r="P1609">
        <v>2.97</v>
      </c>
    </row>
    <row r="1610" spans="1:16" ht="14.4" customHeight="1" x14ac:dyDescent="0.3">
      <c r="A1610">
        <v>2217</v>
      </c>
      <c r="B1610" t="s">
        <v>83</v>
      </c>
      <c r="C1610" t="s">
        <v>101</v>
      </c>
      <c r="D1610" t="s">
        <v>105</v>
      </c>
      <c r="E1610" t="s">
        <v>93</v>
      </c>
      <c r="F1610" t="s">
        <v>87</v>
      </c>
      <c r="G1610" t="s">
        <v>103</v>
      </c>
      <c r="H1610">
        <v>1199</v>
      </c>
      <c r="I1610">
        <v>73</v>
      </c>
      <c r="J1610">
        <v>26.9</v>
      </c>
      <c r="K1610">
        <v>8.8000000000000007</v>
      </c>
      <c r="L1610">
        <v>2020</v>
      </c>
      <c r="M1610">
        <v>91883</v>
      </c>
      <c r="N1610">
        <v>2</v>
      </c>
      <c r="O1610">
        <v>0</v>
      </c>
      <c r="P1610">
        <v>2.98</v>
      </c>
    </row>
    <row r="1611" spans="1:16" ht="14.4" customHeight="1" x14ac:dyDescent="0.3">
      <c r="A1611">
        <v>2209</v>
      </c>
      <c r="B1611" t="s">
        <v>83</v>
      </c>
      <c r="C1611" t="s">
        <v>101</v>
      </c>
      <c r="D1611" t="s">
        <v>105</v>
      </c>
      <c r="E1611" t="s">
        <v>93</v>
      </c>
      <c r="F1611" t="s">
        <v>87</v>
      </c>
      <c r="G1611" t="s">
        <v>103</v>
      </c>
      <c r="H1611">
        <v>1199</v>
      </c>
      <c r="I1611">
        <v>73</v>
      </c>
      <c r="J1611">
        <v>26.9</v>
      </c>
      <c r="K1611">
        <v>8.8000000000000007</v>
      </c>
      <c r="L1611">
        <v>2020</v>
      </c>
      <c r="M1611">
        <v>112901</v>
      </c>
      <c r="N1611">
        <v>1</v>
      </c>
      <c r="O1611">
        <v>0</v>
      </c>
      <c r="P1611">
        <v>3.18</v>
      </c>
    </row>
    <row r="1612" spans="1:16" ht="14.4" customHeight="1" x14ac:dyDescent="0.3">
      <c r="A1612">
        <v>2273</v>
      </c>
      <c r="B1612" t="s">
        <v>83</v>
      </c>
      <c r="C1612" t="s">
        <v>101</v>
      </c>
      <c r="D1612" t="s">
        <v>105</v>
      </c>
      <c r="E1612" t="s">
        <v>93</v>
      </c>
      <c r="F1612" t="s">
        <v>87</v>
      </c>
      <c r="G1612" t="s">
        <v>103</v>
      </c>
      <c r="H1612">
        <v>1199</v>
      </c>
      <c r="I1612">
        <v>73</v>
      </c>
      <c r="J1612">
        <v>26.9</v>
      </c>
      <c r="K1612">
        <v>8.8000000000000007</v>
      </c>
      <c r="L1612">
        <v>2020</v>
      </c>
      <c r="M1612">
        <v>84817</v>
      </c>
      <c r="N1612">
        <v>1</v>
      </c>
      <c r="O1612">
        <v>1</v>
      </c>
      <c r="P1612">
        <v>3.22</v>
      </c>
    </row>
    <row r="1613" spans="1:16" ht="14.4" customHeight="1" x14ac:dyDescent="0.3">
      <c r="A1613">
        <v>2255</v>
      </c>
      <c r="B1613" t="s">
        <v>83</v>
      </c>
      <c r="C1613" t="s">
        <v>101</v>
      </c>
      <c r="D1613" t="s">
        <v>105</v>
      </c>
      <c r="E1613" t="s">
        <v>93</v>
      </c>
      <c r="F1613" t="s">
        <v>87</v>
      </c>
      <c r="G1613" t="s">
        <v>103</v>
      </c>
      <c r="H1613">
        <v>1199</v>
      </c>
      <c r="I1613">
        <v>73</v>
      </c>
      <c r="J1613">
        <v>26.9</v>
      </c>
      <c r="K1613">
        <v>8.8000000000000007</v>
      </c>
      <c r="L1613">
        <v>2020</v>
      </c>
      <c r="M1613">
        <v>129855</v>
      </c>
      <c r="N1613">
        <v>1</v>
      </c>
      <c r="O1613">
        <v>0</v>
      </c>
      <c r="P1613">
        <v>3.32</v>
      </c>
    </row>
    <row r="1614" spans="1:16" ht="14.4" customHeight="1" x14ac:dyDescent="0.3">
      <c r="A1614">
        <v>2243</v>
      </c>
      <c r="B1614" t="s">
        <v>83</v>
      </c>
      <c r="C1614" t="s">
        <v>101</v>
      </c>
      <c r="D1614" t="s">
        <v>105</v>
      </c>
      <c r="E1614" t="s">
        <v>93</v>
      </c>
      <c r="F1614" t="s">
        <v>87</v>
      </c>
      <c r="G1614" t="s">
        <v>103</v>
      </c>
      <c r="H1614">
        <v>1199</v>
      </c>
      <c r="I1614">
        <v>73</v>
      </c>
      <c r="J1614">
        <v>26.9</v>
      </c>
      <c r="K1614">
        <v>8.8000000000000007</v>
      </c>
      <c r="L1614">
        <v>2020</v>
      </c>
      <c r="M1614">
        <v>98120</v>
      </c>
      <c r="N1614">
        <v>1</v>
      </c>
      <c r="O1614">
        <v>0</v>
      </c>
      <c r="P1614">
        <v>3.46</v>
      </c>
    </row>
    <row r="1615" spans="1:16" ht="14.4" customHeight="1" x14ac:dyDescent="0.3">
      <c r="A1615">
        <v>2240</v>
      </c>
      <c r="B1615" t="s">
        <v>83</v>
      </c>
      <c r="C1615" t="s">
        <v>101</v>
      </c>
      <c r="D1615" t="s">
        <v>105</v>
      </c>
      <c r="E1615" t="s">
        <v>93</v>
      </c>
      <c r="F1615" t="s">
        <v>87</v>
      </c>
      <c r="G1615" t="s">
        <v>103</v>
      </c>
      <c r="H1615">
        <v>1199</v>
      </c>
      <c r="I1615">
        <v>73</v>
      </c>
      <c r="J1615">
        <v>26.9</v>
      </c>
      <c r="K1615">
        <v>8.8000000000000007</v>
      </c>
      <c r="L1615">
        <v>2020</v>
      </c>
      <c r="M1615">
        <v>97447</v>
      </c>
      <c r="N1615">
        <v>1</v>
      </c>
      <c r="O1615">
        <v>0</v>
      </c>
      <c r="P1615">
        <v>3.53</v>
      </c>
    </row>
    <row r="1616" spans="1:16" ht="14.4" customHeight="1" x14ac:dyDescent="0.3">
      <c r="A1616">
        <v>2275</v>
      </c>
      <c r="B1616" t="s">
        <v>83</v>
      </c>
      <c r="C1616" t="s">
        <v>101</v>
      </c>
      <c r="D1616" t="s">
        <v>105</v>
      </c>
      <c r="E1616" t="s">
        <v>93</v>
      </c>
      <c r="F1616" t="s">
        <v>87</v>
      </c>
      <c r="G1616" t="s">
        <v>103</v>
      </c>
      <c r="H1616">
        <v>1199</v>
      </c>
      <c r="I1616">
        <v>73</v>
      </c>
      <c r="J1616">
        <v>26.9</v>
      </c>
      <c r="K1616">
        <v>8.8000000000000007</v>
      </c>
      <c r="L1616">
        <v>2020</v>
      </c>
      <c r="M1616">
        <v>79718</v>
      </c>
      <c r="N1616">
        <v>1</v>
      </c>
      <c r="O1616">
        <v>0</v>
      </c>
      <c r="P1616">
        <v>3.57</v>
      </c>
    </row>
    <row r="1617" spans="1:16" ht="14.4" customHeight="1" x14ac:dyDescent="0.3">
      <c r="A1617">
        <v>2377</v>
      </c>
      <c r="B1617" t="s">
        <v>83</v>
      </c>
      <c r="C1617" t="s">
        <v>101</v>
      </c>
      <c r="D1617" t="s">
        <v>105</v>
      </c>
      <c r="E1617" t="s">
        <v>93</v>
      </c>
      <c r="F1617" t="s">
        <v>87</v>
      </c>
      <c r="G1617" t="s">
        <v>103</v>
      </c>
      <c r="H1617">
        <v>1199</v>
      </c>
      <c r="I1617">
        <v>73</v>
      </c>
      <c r="J1617">
        <v>26.9</v>
      </c>
      <c r="K1617">
        <v>8.8000000000000007</v>
      </c>
      <c r="L1617">
        <v>2020</v>
      </c>
      <c r="M1617">
        <v>72142</v>
      </c>
      <c r="N1617">
        <v>1</v>
      </c>
      <c r="O1617">
        <v>0</v>
      </c>
      <c r="P1617">
        <v>3.61</v>
      </c>
    </row>
    <row r="1618" spans="1:16" ht="14.4" customHeight="1" x14ac:dyDescent="0.3">
      <c r="A1618">
        <v>2328</v>
      </c>
      <c r="B1618" t="s">
        <v>83</v>
      </c>
      <c r="C1618" t="s">
        <v>101</v>
      </c>
      <c r="D1618" t="s">
        <v>105</v>
      </c>
      <c r="E1618" t="s">
        <v>93</v>
      </c>
      <c r="F1618" t="s">
        <v>87</v>
      </c>
      <c r="G1618" t="s">
        <v>103</v>
      </c>
      <c r="H1618">
        <v>1199</v>
      </c>
      <c r="I1618">
        <v>73</v>
      </c>
      <c r="J1618">
        <v>26.9</v>
      </c>
      <c r="K1618">
        <v>8.8000000000000007</v>
      </c>
      <c r="L1618">
        <v>2020</v>
      </c>
      <c r="M1618">
        <v>128012</v>
      </c>
      <c r="N1618">
        <v>1</v>
      </c>
      <c r="O1618">
        <v>0</v>
      </c>
      <c r="P1618">
        <v>3.62</v>
      </c>
    </row>
    <row r="1619" spans="1:16" ht="14.4" customHeight="1" x14ac:dyDescent="0.3">
      <c r="A1619">
        <v>2311</v>
      </c>
      <c r="B1619" t="s">
        <v>83</v>
      </c>
      <c r="C1619" t="s">
        <v>101</v>
      </c>
      <c r="D1619" t="s">
        <v>105</v>
      </c>
      <c r="E1619" t="s">
        <v>93</v>
      </c>
      <c r="F1619" t="s">
        <v>87</v>
      </c>
      <c r="G1619" t="s">
        <v>103</v>
      </c>
      <c r="H1619">
        <v>1199</v>
      </c>
      <c r="I1619">
        <v>73</v>
      </c>
      <c r="J1619">
        <v>26.9</v>
      </c>
      <c r="K1619">
        <v>8.8000000000000007</v>
      </c>
      <c r="L1619">
        <v>2020</v>
      </c>
      <c r="M1619">
        <v>88980</v>
      </c>
      <c r="N1619">
        <v>1</v>
      </c>
      <c r="O1619">
        <v>0</v>
      </c>
      <c r="P1619">
        <v>3.7</v>
      </c>
    </row>
    <row r="1620" spans="1:16" ht="14.4" customHeight="1" x14ac:dyDescent="0.3">
      <c r="A1620">
        <v>2202</v>
      </c>
      <c r="B1620" t="s">
        <v>83</v>
      </c>
      <c r="C1620" t="s">
        <v>101</v>
      </c>
      <c r="D1620" t="s">
        <v>105</v>
      </c>
      <c r="E1620" t="s">
        <v>93</v>
      </c>
      <c r="F1620" t="s">
        <v>87</v>
      </c>
      <c r="G1620" t="s">
        <v>103</v>
      </c>
      <c r="H1620">
        <v>1199</v>
      </c>
      <c r="I1620">
        <v>73</v>
      </c>
      <c r="J1620">
        <v>26.9</v>
      </c>
      <c r="K1620">
        <v>8.8000000000000007</v>
      </c>
      <c r="L1620">
        <v>2020</v>
      </c>
      <c r="M1620">
        <v>76956</v>
      </c>
      <c r="N1620">
        <v>1</v>
      </c>
      <c r="O1620">
        <v>0</v>
      </c>
      <c r="P1620">
        <v>3.71</v>
      </c>
    </row>
    <row r="1621" spans="1:16" ht="14.4" customHeight="1" x14ac:dyDescent="0.3">
      <c r="A1621">
        <v>2238</v>
      </c>
      <c r="B1621" t="s">
        <v>83</v>
      </c>
      <c r="C1621" t="s">
        <v>101</v>
      </c>
      <c r="D1621" t="s">
        <v>105</v>
      </c>
      <c r="E1621" t="s">
        <v>93</v>
      </c>
      <c r="F1621" t="s">
        <v>87</v>
      </c>
      <c r="G1621" t="s">
        <v>103</v>
      </c>
      <c r="H1621">
        <v>1199</v>
      </c>
      <c r="I1621">
        <v>73</v>
      </c>
      <c r="J1621">
        <v>26.9</v>
      </c>
      <c r="K1621">
        <v>8.8000000000000007</v>
      </c>
      <c r="L1621">
        <v>2020</v>
      </c>
      <c r="M1621">
        <v>59392</v>
      </c>
      <c r="N1621">
        <v>1</v>
      </c>
      <c r="O1621">
        <v>0</v>
      </c>
      <c r="P1621">
        <v>3.77</v>
      </c>
    </row>
    <row r="1622" spans="1:16" ht="14.4" customHeight="1" x14ac:dyDescent="0.3">
      <c r="A1622">
        <v>2319</v>
      </c>
      <c r="B1622" t="s">
        <v>83</v>
      </c>
      <c r="C1622" t="s">
        <v>101</v>
      </c>
      <c r="D1622" t="s">
        <v>105</v>
      </c>
      <c r="E1622" t="s">
        <v>93</v>
      </c>
      <c r="F1622" t="s">
        <v>87</v>
      </c>
      <c r="G1622" t="s">
        <v>103</v>
      </c>
      <c r="H1622">
        <v>1199</v>
      </c>
      <c r="I1622">
        <v>73</v>
      </c>
      <c r="J1622">
        <v>26.9</v>
      </c>
      <c r="K1622">
        <v>8.8000000000000007</v>
      </c>
      <c r="L1622">
        <v>2020</v>
      </c>
      <c r="M1622">
        <v>84465</v>
      </c>
      <c r="N1622">
        <v>1</v>
      </c>
      <c r="O1622">
        <v>0</v>
      </c>
      <c r="P1622">
        <v>3.77</v>
      </c>
    </row>
    <row r="1623" spans="1:16" ht="14.4" customHeight="1" x14ac:dyDescent="0.3">
      <c r="A1623">
        <v>2308</v>
      </c>
      <c r="B1623" t="s">
        <v>83</v>
      </c>
      <c r="C1623" t="s">
        <v>101</v>
      </c>
      <c r="D1623" t="s">
        <v>105</v>
      </c>
      <c r="E1623" t="s">
        <v>93</v>
      </c>
      <c r="F1623" t="s">
        <v>87</v>
      </c>
      <c r="G1623" t="s">
        <v>103</v>
      </c>
      <c r="H1623">
        <v>1199</v>
      </c>
      <c r="I1623">
        <v>73</v>
      </c>
      <c r="J1623">
        <v>26.9</v>
      </c>
      <c r="K1623">
        <v>8.8000000000000007</v>
      </c>
      <c r="L1623">
        <v>2020</v>
      </c>
      <c r="M1623">
        <v>58761</v>
      </c>
      <c r="N1623">
        <v>1</v>
      </c>
      <c r="O1623">
        <v>0</v>
      </c>
      <c r="P1623">
        <v>3.84</v>
      </c>
    </row>
    <row r="1624" spans="1:16" ht="14.4" customHeight="1" x14ac:dyDescent="0.3">
      <c r="A1624">
        <v>2296</v>
      </c>
      <c r="B1624" t="s">
        <v>83</v>
      </c>
      <c r="C1624" t="s">
        <v>101</v>
      </c>
      <c r="D1624" t="s">
        <v>105</v>
      </c>
      <c r="E1624" t="s">
        <v>93</v>
      </c>
      <c r="F1624" t="s">
        <v>87</v>
      </c>
      <c r="G1624" t="s">
        <v>103</v>
      </c>
      <c r="H1624">
        <v>1199</v>
      </c>
      <c r="I1624">
        <v>73</v>
      </c>
      <c r="J1624">
        <v>26.9</v>
      </c>
      <c r="K1624">
        <v>8.8000000000000007</v>
      </c>
      <c r="L1624">
        <v>2020</v>
      </c>
      <c r="M1624">
        <v>101625</v>
      </c>
      <c r="N1624">
        <v>1</v>
      </c>
      <c r="O1624">
        <v>0</v>
      </c>
      <c r="P1624">
        <v>3.89</v>
      </c>
    </row>
    <row r="1625" spans="1:16" ht="14.4" customHeight="1" x14ac:dyDescent="0.3">
      <c r="A1625">
        <v>2365</v>
      </c>
      <c r="B1625" t="s">
        <v>83</v>
      </c>
      <c r="C1625" t="s">
        <v>101</v>
      </c>
      <c r="D1625" t="s">
        <v>105</v>
      </c>
      <c r="E1625" t="s">
        <v>93</v>
      </c>
      <c r="F1625" t="s">
        <v>87</v>
      </c>
      <c r="G1625" t="s">
        <v>103</v>
      </c>
      <c r="H1625">
        <v>1199</v>
      </c>
      <c r="I1625">
        <v>73</v>
      </c>
      <c r="J1625">
        <v>26.9</v>
      </c>
      <c r="K1625">
        <v>8.8000000000000007</v>
      </c>
      <c r="L1625">
        <v>2020</v>
      </c>
      <c r="M1625">
        <v>75684</v>
      </c>
      <c r="N1625">
        <v>1</v>
      </c>
      <c r="O1625">
        <v>0</v>
      </c>
      <c r="P1625">
        <v>4.01</v>
      </c>
    </row>
    <row r="1626" spans="1:16" ht="14.4" customHeight="1" x14ac:dyDescent="0.3">
      <c r="A1626">
        <v>2264</v>
      </c>
      <c r="B1626" t="s">
        <v>83</v>
      </c>
      <c r="C1626" t="s">
        <v>101</v>
      </c>
      <c r="D1626" t="s">
        <v>105</v>
      </c>
      <c r="E1626" t="s">
        <v>93</v>
      </c>
      <c r="F1626" t="s">
        <v>87</v>
      </c>
      <c r="G1626" t="s">
        <v>103</v>
      </c>
      <c r="H1626">
        <v>1199</v>
      </c>
      <c r="I1626">
        <v>73</v>
      </c>
      <c r="J1626">
        <v>26.9</v>
      </c>
      <c r="K1626">
        <v>8.8000000000000007</v>
      </c>
      <c r="L1626">
        <v>2020</v>
      </c>
      <c r="M1626">
        <v>64868</v>
      </c>
      <c r="N1626">
        <v>1</v>
      </c>
      <c r="O1626">
        <v>0</v>
      </c>
      <c r="P1626">
        <v>4.03</v>
      </c>
    </row>
    <row r="1627" spans="1:16" ht="14.4" customHeight="1" x14ac:dyDescent="0.3">
      <c r="A1627">
        <v>2256</v>
      </c>
      <c r="B1627" t="s">
        <v>83</v>
      </c>
      <c r="C1627" t="s">
        <v>101</v>
      </c>
      <c r="D1627" t="s">
        <v>105</v>
      </c>
      <c r="E1627" t="s">
        <v>93</v>
      </c>
      <c r="F1627" t="s">
        <v>87</v>
      </c>
      <c r="G1627" t="s">
        <v>103</v>
      </c>
      <c r="H1627">
        <v>1199</v>
      </c>
      <c r="I1627">
        <v>73</v>
      </c>
      <c r="J1627">
        <v>26.9</v>
      </c>
      <c r="K1627">
        <v>8.8000000000000007</v>
      </c>
      <c r="L1627">
        <v>2020</v>
      </c>
      <c r="M1627">
        <v>64972</v>
      </c>
      <c r="N1627">
        <v>1</v>
      </c>
      <c r="O1627">
        <v>0</v>
      </c>
      <c r="P1627">
        <v>4.2</v>
      </c>
    </row>
    <row r="1628" spans="1:16" ht="14.4" customHeight="1" x14ac:dyDescent="0.3">
      <c r="A1628">
        <v>2356</v>
      </c>
      <c r="B1628" t="s">
        <v>83</v>
      </c>
      <c r="C1628" t="s">
        <v>101</v>
      </c>
      <c r="D1628" t="s">
        <v>105</v>
      </c>
      <c r="E1628" t="s">
        <v>93</v>
      </c>
      <c r="F1628" t="s">
        <v>87</v>
      </c>
      <c r="G1628" t="s">
        <v>103</v>
      </c>
      <c r="H1628">
        <v>1199</v>
      </c>
      <c r="I1628">
        <v>73</v>
      </c>
      <c r="J1628">
        <v>26.9</v>
      </c>
      <c r="K1628">
        <v>8.8000000000000007</v>
      </c>
      <c r="L1628">
        <v>2020</v>
      </c>
      <c r="M1628">
        <v>53499</v>
      </c>
      <c r="N1628">
        <v>1</v>
      </c>
      <c r="O1628">
        <v>0</v>
      </c>
      <c r="P1628">
        <v>4.32</v>
      </c>
    </row>
    <row r="1629" spans="1:16" ht="14.4" customHeight="1" x14ac:dyDescent="0.3">
      <c r="A1629">
        <v>2239</v>
      </c>
      <c r="B1629" t="s">
        <v>83</v>
      </c>
      <c r="C1629" t="s">
        <v>101</v>
      </c>
      <c r="D1629" t="s">
        <v>105</v>
      </c>
      <c r="E1629" t="s">
        <v>93</v>
      </c>
      <c r="F1629" t="s">
        <v>87</v>
      </c>
      <c r="G1629" t="s">
        <v>103</v>
      </c>
      <c r="H1629">
        <v>1199</v>
      </c>
      <c r="I1629">
        <v>73</v>
      </c>
      <c r="J1629">
        <v>26.9</v>
      </c>
      <c r="K1629">
        <v>8.8000000000000007</v>
      </c>
      <c r="L1629">
        <v>2021</v>
      </c>
      <c r="M1629">
        <v>88759</v>
      </c>
      <c r="N1629">
        <v>2</v>
      </c>
      <c r="O1629">
        <v>1</v>
      </c>
      <c r="P1629">
        <v>3.05</v>
      </c>
    </row>
    <row r="1630" spans="1:16" ht="14.4" customHeight="1" x14ac:dyDescent="0.3">
      <c r="A1630">
        <v>2242</v>
      </c>
      <c r="B1630" t="s">
        <v>83</v>
      </c>
      <c r="C1630" t="s">
        <v>101</v>
      </c>
      <c r="D1630" t="s">
        <v>105</v>
      </c>
      <c r="E1630" t="s">
        <v>93</v>
      </c>
      <c r="F1630" t="s">
        <v>87</v>
      </c>
      <c r="G1630" t="s">
        <v>103</v>
      </c>
      <c r="H1630">
        <v>1199</v>
      </c>
      <c r="I1630">
        <v>73</v>
      </c>
      <c r="J1630">
        <v>26.9</v>
      </c>
      <c r="K1630">
        <v>8.8000000000000007</v>
      </c>
      <c r="L1630">
        <v>2021</v>
      </c>
      <c r="M1630">
        <v>98366</v>
      </c>
      <c r="N1630">
        <v>3</v>
      </c>
      <c r="O1630">
        <v>0</v>
      </c>
      <c r="P1630">
        <v>3.07</v>
      </c>
    </row>
    <row r="1631" spans="1:16" ht="14.4" customHeight="1" x14ac:dyDescent="0.3">
      <c r="A1631">
        <v>2342</v>
      </c>
      <c r="B1631" t="s">
        <v>83</v>
      </c>
      <c r="C1631" t="s">
        <v>101</v>
      </c>
      <c r="D1631" t="s">
        <v>105</v>
      </c>
      <c r="E1631" t="s">
        <v>93</v>
      </c>
      <c r="F1631" t="s">
        <v>87</v>
      </c>
      <c r="G1631" t="s">
        <v>103</v>
      </c>
      <c r="H1631">
        <v>1199</v>
      </c>
      <c r="I1631">
        <v>73</v>
      </c>
      <c r="J1631">
        <v>26.9</v>
      </c>
      <c r="K1631">
        <v>8.8000000000000007</v>
      </c>
      <c r="L1631">
        <v>2021</v>
      </c>
      <c r="M1631">
        <v>99322</v>
      </c>
      <c r="N1631">
        <v>1</v>
      </c>
      <c r="O1631">
        <v>1</v>
      </c>
      <c r="P1631">
        <v>3.19</v>
      </c>
    </row>
    <row r="1632" spans="1:16" ht="14.4" customHeight="1" x14ac:dyDescent="0.3">
      <c r="A1632">
        <v>2236</v>
      </c>
      <c r="B1632" t="s">
        <v>83</v>
      </c>
      <c r="C1632" t="s">
        <v>101</v>
      </c>
      <c r="D1632" t="s">
        <v>105</v>
      </c>
      <c r="E1632" t="s">
        <v>93</v>
      </c>
      <c r="F1632" t="s">
        <v>87</v>
      </c>
      <c r="G1632" t="s">
        <v>103</v>
      </c>
      <c r="H1632">
        <v>1199</v>
      </c>
      <c r="I1632">
        <v>73</v>
      </c>
      <c r="J1632">
        <v>26.9</v>
      </c>
      <c r="K1632">
        <v>8.8000000000000007</v>
      </c>
      <c r="L1632">
        <v>2021</v>
      </c>
      <c r="M1632">
        <v>101398</v>
      </c>
      <c r="N1632">
        <v>2</v>
      </c>
      <c r="O1632">
        <v>1</v>
      </c>
      <c r="P1632">
        <v>3.28</v>
      </c>
    </row>
    <row r="1633" spans="1:16" ht="14.4" customHeight="1" x14ac:dyDescent="0.3">
      <c r="A1633">
        <v>2269</v>
      </c>
      <c r="B1633" t="s">
        <v>83</v>
      </c>
      <c r="C1633" t="s">
        <v>101</v>
      </c>
      <c r="D1633" t="s">
        <v>105</v>
      </c>
      <c r="E1633" t="s">
        <v>93</v>
      </c>
      <c r="F1633" t="s">
        <v>87</v>
      </c>
      <c r="G1633" t="s">
        <v>103</v>
      </c>
      <c r="H1633">
        <v>1199</v>
      </c>
      <c r="I1633">
        <v>73</v>
      </c>
      <c r="J1633">
        <v>26.9</v>
      </c>
      <c r="K1633">
        <v>8.8000000000000007</v>
      </c>
      <c r="L1633">
        <v>2021</v>
      </c>
      <c r="M1633">
        <v>108894</v>
      </c>
      <c r="N1633">
        <v>2</v>
      </c>
      <c r="O1633">
        <v>0</v>
      </c>
      <c r="P1633">
        <v>3.46</v>
      </c>
    </row>
    <row r="1634" spans="1:16" ht="14.4" customHeight="1" x14ac:dyDescent="0.3">
      <c r="A1634">
        <v>2369</v>
      </c>
      <c r="B1634" t="s">
        <v>83</v>
      </c>
      <c r="C1634" t="s">
        <v>101</v>
      </c>
      <c r="D1634" t="s">
        <v>105</v>
      </c>
      <c r="E1634" t="s">
        <v>93</v>
      </c>
      <c r="F1634" t="s">
        <v>87</v>
      </c>
      <c r="G1634" t="s">
        <v>103</v>
      </c>
      <c r="H1634">
        <v>1199</v>
      </c>
      <c r="I1634">
        <v>73</v>
      </c>
      <c r="J1634">
        <v>26.9</v>
      </c>
      <c r="K1634">
        <v>8.8000000000000007</v>
      </c>
      <c r="L1634">
        <v>2021</v>
      </c>
      <c r="M1634">
        <v>78139</v>
      </c>
      <c r="N1634">
        <v>3</v>
      </c>
      <c r="O1634">
        <v>0</v>
      </c>
      <c r="P1634">
        <v>3.63</v>
      </c>
    </row>
    <row r="1635" spans="1:16" ht="14.4" customHeight="1" x14ac:dyDescent="0.3">
      <c r="A1635">
        <v>2226</v>
      </c>
      <c r="B1635" t="s">
        <v>83</v>
      </c>
      <c r="C1635" t="s">
        <v>101</v>
      </c>
      <c r="D1635" t="s">
        <v>105</v>
      </c>
      <c r="E1635" t="s">
        <v>93</v>
      </c>
      <c r="F1635" t="s">
        <v>87</v>
      </c>
      <c r="G1635" t="s">
        <v>103</v>
      </c>
      <c r="H1635">
        <v>1199</v>
      </c>
      <c r="I1635">
        <v>73</v>
      </c>
      <c r="J1635">
        <v>26.9</v>
      </c>
      <c r="K1635">
        <v>8.8000000000000007</v>
      </c>
      <c r="L1635">
        <v>2021</v>
      </c>
      <c r="M1635">
        <v>82420</v>
      </c>
      <c r="N1635">
        <v>2</v>
      </c>
      <c r="O1635">
        <v>0</v>
      </c>
      <c r="P1635">
        <v>3.67</v>
      </c>
    </row>
    <row r="1636" spans="1:16" ht="14.4" customHeight="1" x14ac:dyDescent="0.3">
      <c r="A1636">
        <v>2320</v>
      </c>
      <c r="B1636" t="s">
        <v>83</v>
      </c>
      <c r="C1636" t="s">
        <v>101</v>
      </c>
      <c r="D1636" t="s">
        <v>105</v>
      </c>
      <c r="E1636" t="s">
        <v>93</v>
      </c>
      <c r="F1636" t="s">
        <v>87</v>
      </c>
      <c r="G1636" t="s">
        <v>103</v>
      </c>
      <c r="H1636">
        <v>1199</v>
      </c>
      <c r="I1636">
        <v>73</v>
      </c>
      <c r="J1636">
        <v>26.9</v>
      </c>
      <c r="K1636">
        <v>8.8000000000000007</v>
      </c>
      <c r="L1636">
        <v>2021</v>
      </c>
      <c r="M1636">
        <v>104811</v>
      </c>
      <c r="N1636">
        <v>2</v>
      </c>
      <c r="O1636">
        <v>0</v>
      </c>
      <c r="P1636">
        <v>3.76</v>
      </c>
    </row>
    <row r="1637" spans="1:16" ht="14.4" customHeight="1" x14ac:dyDescent="0.3">
      <c r="A1637">
        <v>2253</v>
      </c>
      <c r="B1637" t="s">
        <v>83</v>
      </c>
      <c r="C1637" t="s">
        <v>101</v>
      </c>
      <c r="D1637" t="s">
        <v>105</v>
      </c>
      <c r="E1637" t="s">
        <v>93</v>
      </c>
      <c r="F1637" t="s">
        <v>87</v>
      </c>
      <c r="G1637" t="s">
        <v>103</v>
      </c>
      <c r="H1637">
        <v>1199</v>
      </c>
      <c r="I1637">
        <v>73</v>
      </c>
      <c r="J1637">
        <v>26.9</v>
      </c>
      <c r="K1637">
        <v>8.8000000000000007</v>
      </c>
      <c r="L1637">
        <v>2021</v>
      </c>
      <c r="M1637">
        <v>99155</v>
      </c>
      <c r="N1637">
        <v>2</v>
      </c>
      <c r="O1637">
        <v>0</v>
      </c>
      <c r="P1637">
        <v>4.01</v>
      </c>
    </row>
    <row r="1638" spans="1:16" ht="14.4" customHeight="1" x14ac:dyDescent="0.3">
      <c r="A1638">
        <v>2379</v>
      </c>
      <c r="B1638" t="s">
        <v>83</v>
      </c>
      <c r="C1638" t="s">
        <v>101</v>
      </c>
      <c r="D1638" t="s">
        <v>105</v>
      </c>
      <c r="E1638" t="s">
        <v>93</v>
      </c>
      <c r="F1638" t="s">
        <v>87</v>
      </c>
      <c r="G1638" t="s">
        <v>103</v>
      </c>
      <c r="H1638">
        <v>1199</v>
      </c>
      <c r="I1638">
        <v>73</v>
      </c>
      <c r="J1638">
        <v>26.9</v>
      </c>
      <c r="K1638">
        <v>8.8000000000000007</v>
      </c>
      <c r="L1638">
        <v>2021</v>
      </c>
      <c r="M1638">
        <v>46825</v>
      </c>
      <c r="N1638">
        <v>1</v>
      </c>
      <c r="O1638">
        <v>1</v>
      </c>
      <c r="P1638">
        <v>4.0999999999999996</v>
      </c>
    </row>
    <row r="1639" spans="1:16" ht="14.4" customHeight="1" x14ac:dyDescent="0.3">
      <c r="A1639">
        <v>2355</v>
      </c>
      <c r="B1639" t="s">
        <v>83</v>
      </c>
      <c r="C1639" t="s">
        <v>101</v>
      </c>
      <c r="D1639" t="s">
        <v>105</v>
      </c>
      <c r="E1639" t="s">
        <v>93</v>
      </c>
      <c r="F1639" t="s">
        <v>87</v>
      </c>
      <c r="G1639" t="s">
        <v>103</v>
      </c>
      <c r="H1639">
        <v>1199</v>
      </c>
      <c r="I1639">
        <v>73</v>
      </c>
      <c r="J1639">
        <v>26.9</v>
      </c>
      <c r="K1639">
        <v>8.8000000000000007</v>
      </c>
      <c r="L1639">
        <v>2021</v>
      </c>
      <c r="M1639">
        <v>61384</v>
      </c>
      <c r="N1639">
        <v>1</v>
      </c>
      <c r="O1639">
        <v>1</v>
      </c>
      <c r="P1639">
        <v>4.1100000000000003</v>
      </c>
    </row>
    <row r="1640" spans="1:16" ht="14.4" customHeight="1" x14ac:dyDescent="0.3">
      <c r="A1640">
        <v>2237</v>
      </c>
      <c r="B1640" t="s">
        <v>83</v>
      </c>
      <c r="C1640" t="s">
        <v>101</v>
      </c>
      <c r="D1640" t="s">
        <v>105</v>
      </c>
      <c r="E1640" t="s">
        <v>93</v>
      </c>
      <c r="F1640" t="s">
        <v>87</v>
      </c>
      <c r="G1640" t="s">
        <v>103</v>
      </c>
      <c r="H1640">
        <v>1199</v>
      </c>
      <c r="I1640">
        <v>73</v>
      </c>
      <c r="J1640">
        <v>26.9</v>
      </c>
      <c r="K1640">
        <v>8.8000000000000007</v>
      </c>
      <c r="L1640">
        <v>2021</v>
      </c>
      <c r="M1640">
        <v>88663</v>
      </c>
      <c r="N1640">
        <v>2</v>
      </c>
      <c r="O1640">
        <v>0</v>
      </c>
      <c r="P1640">
        <v>4.21</v>
      </c>
    </row>
    <row r="1641" spans="1:16" ht="14.4" customHeight="1" x14ac:dyDescent="0.3">
      <c r="A1641">
        <v>2388</v>
      </c>
      <c r="B1641" t="s">
        <v>83</v>
      </c>
      <c r="C1641" t="s">
        <v>101</v>
      </c>
      <c r="D1641" t="s">
        <v>105</v>
      </c>
      <c r="E1641" t="s">
        <v>93</v>
      </c>
      <c r="F1641" t="s">
        <v>87</v>
      </c>
      <c r="G1641" t="s">
        <v>103</v>
      </c>
      <c r="H1641">
        <v>1199</v>
      </c>
      <c r="I1641">
        <v>73</v>
      </c>
      <c r="J1641">
        <v>26.9</v>
      </c>
      <c r="K1641">
        <v>8.8000000000000007</v>
      </c>
      <c r="L1641">
        <v>2021</v>
      </c>
      <c r="M1641">
        <v>49441</v>
      </c>
      <c r="N1641">
        <v>2</v>
      </c>
      <c r="O1641">
        <v>0</v>
      </c>
      <c r="P1641">
        <v>4.26</v>
      </c>
    </row>
    <row r="1642" spans="1:16" ht="14.4" customHeight="1" x14ac:dyDescent="0.3">
      <c r="A1642">
        <v>2303</v>
      </c>
      <c r="B1642" t="s">
        <v>83</v>
      </c>
      <c r="C1642" t="s">
        <v>101</v>
      </c>
      <c r="D1642" t="s">
        <v>105</v>
      </c>
      <c r="E1642" t="s">
        <v>93</v>
      </c>
      <c r="F1642" t="s">
        <v>87</v>
      </c>
      <c r="G1642" t="s">
        <v>103</v>
      </c>
      <c r="H1642">
        <v>1199</v>
      </c>
      <c r="I1642">
        <v>73</v>
      </c>
      <c r="J1642">
        <v>26.9</v>
      </c>
      <c r="K1642">
        <v>8.8000000000000007</v>
      </c>
      <c r="L1642">
        <v>2021</v>
      </c>
      <c r="M1642">
        <v>44964</v>
      </c>
      <c r="N1642">
        <v>2</v>
      </c>
      <c r="O1642">
        <v>0</v>
      </c>
      <c r="P1642">
        <v>4.32</v>
      </c>
    </row>
    <row r="1643" spans="1:16" ht="14.4" customHeight="1" x14ac:dyDescent="0.3">
      <c r="A1643">
        <v>2362</v>
      </c>
      <c r="B1643" t="s">
        <v>83</v>
      </c>
      <c r="C1643" t="s">
        <v>101</v>
      </c>
      <c r="D1643" t="s">
        <v>105</v>
      </c>
      <c r="E1643" t="s">
        <v>93</v>
      </c>
      <c r="F1643" t="s">
        <v>87</v>
      </c>
      <c r="G1643" t="s">
        <v>103</v>
      </c>
      <c r="H1643">
        <v>1199</v>
      </c>
      <c r="I1643">
        <v>73</v>
      </c>
      <c r="J1643">
        <v>26.9</v>
      </c>
      <c r="K1643">
        <v>8.8000000000000007</v>
      </c>
      <c r="L1643">
        <v>2021</v>
      </c>
      <c r="M1643">
        <v>70529</v>
      </c>
      <c r="N1643">
        <v>1</v>
      </c>
      <c r="O1643">
        <v>0</v>
      </c>
      <c r="P1643">
        <v>4.3499999999999996</v>
      </c>
    </row>
    <row r="1644" spans="1:16" ht="14.4" customHeight="1" x14ac:dyDescent="0.3">
      <c r="A1644">
        <v>2245</v>
      </c>
      <c r="B1644" t="s">
        <v>83</v>
      </c>
      <c r="C1644" t="s">
        <v>101</v>
      </c>
      <c r="D1644" t="s">
        <v>105</v>
      </c>
      <c r="E1644" t="s">
        <v>93</v>
      </c>
      <c r="F1644" t="s">
        <v>87</v>
      </c>
      <c r="G1644" t="s">
        <v>103</v>
      </c>
      <c r="H1644">
        <v>1199</v>
      </c>
      <c r="I1644">
        <v>73</v>
      </c>
      <c r="J1644">
        <v>26.9</v>
      </c>
      <c r="K1644">
        <v>8.8000000000000007</v>
      </c>
      <c r="L1644">
        <v>2021</v>
      </c>
      <c r="M1644">
        <v>58076</v>
      </c>
      <c r="N1644">
        <v>1</v>
      </c>
      <c r="O1644">
        <v>0</v>
      </c>
      <c r="P1644">
        <v>4.3600000000000003</v>
      </c>
    </row>
    <row r="1645" spans="1:16" ht="14.4" customHeight="1" x14ac:dyDescent="0.3">
      <c r="A1645">
        <v>2291</v>
      </c>
      <c r="B1645" t="s">
        <v>83</v>
      </c>
      <c r="C1645" t="s">
        <v>101</v>
      </c>
      <c r="D1645" t="s">
        <v>105</v>
      </c>
      <c r="E1645" t="s">
        <v>93</v>
      </c>
      <c r="F1645" t="s">
        <v>87</v>
      </c>
      <c r="G1645" t="s">
        <v>103</v>
      </c>
      <c r="H1645">
        <v>1199</v>
      </c>
      <c r="I1645">
        <v>73</v>
      </c>
      <c r="J1645">
        <v>26.9</v>
      </c>
      <c r="K1645">
        <v>8.8000000000000007</v>
      </c>
      <c r="L1645">
        <v>2021</v>
      </c>
      <c r="M1645">
        <v>84589</v>
      </c>
      <c r="N1645">
        <v>2</v>
      </c>
      <c r="O1645">
        <v>0</v>
      </c>
      <c r="P1645">
        <v>4.37</v>
      </c>
    </row>
    <row r="1646" spans="1:16" ht="14.4" customHeight="1" x14ac:dyDescent="0.3">
      <c r="A1646">
        <v>2373</v>
      </c>
      <c r="B1646" t="s">
        <v>83</v>
      </c>
      <c r="C1646" t="s">
        <v>101</v>
      </c>
      <c r="D1646" t="s">
        <v>105</v>
      </c>
      <c r="E1646" t="s">
        <v>93</v>
      </c>
      <c r="F1646" t="s">
        <v>87</v>
      </c>
      <c r="G1646" t="s">
        <v>103</v>
      </c>
      <c r="H1646">
        <v>1199</v>
      </c>
      <c r="I1646">
        <v>73</v>
      </c>
      <c r="J1646">
        <v>26.9</v>
      </c>
      <c r="K1646">
        <v>8.8000000000000007</v>
      </c>
      <c r="L1646">
        <v>2021</v>
      </c>
      <c r="M1646">
        <v>67985</v>
      </c>
      <c r="N1646">
        <v>1</v>
      </c>
      <c r="O1646">
        <v>0</v>
      </c>
      <c r="P1646">
        <v>4.4000000000000004</v>
      </c>
    </row>
    <row r="1647" spans="1:16" ht="14.4" customHeight="1" x14ac:dyDescent="0.3">
      <c r="A1647">
        <v>2325</v>
      </c>
      <c r="B1647" t="s">
        <v>83</v>
      </c>
      <c r="C1647" t="s">
        <v>101</v>
      </c>
      <c r="D1647" t="s">
        <v>105</v>
      </c>
      <c r="E1647" t="s">
        <v>93</v>
      </c>
      <c r="F1647" t="s">
        <v>87</v>
      </c>
      <c r="G1647" t="s">
        <v>103</v>
      </c>
      <c r="H1647">
        <v>1199</v>
      </c>
      <c r="I1647">
        <v>73</v>
      </c>
      <c r="J1647">
        <v>26.9</v>
      </c>
      <c r="K1647">
        <v>8.8000000000000007</v>
      </c>
      <c r="L1647">
        <v>2021</v>
      </c>
      <c r="M1647">
        <v>101481</v>
      </c>
      <c r="N1647">
        <v>1</v>
      </c>
      <c r="O1647">
        <v>0</v>
      </c>
      <c r="P1647">
        <v>4.47</v>
      </c>
    </row>
    <row r="1648" spans="1:16" ht="14.4" customHeight="1" x14ac:dyDescent="0.3">
      <c r="A1648">
        <v>2346</v>
      </c>
      <c r="B1648" t="s">
        <v>83</v>
      </c>
      <c r="C1648" t="s">
        <v>101</v>
      </c>
      <c r="D1648" t="s">
        <v>105</v>
      </c>
      <c r="E1648" t="s">
        <v>93</v>
      </c>
      <c r="F1648" t="s">
        <v>87</v>
      </c>
      <c r="G1648" t="s">
        <v>103</v>
      </c>
      <c r="H1648">
        <v>1199</v>
      </c>
      <c r="I1648">
        <v>73</v>
      </c>
      <c r="J1648">
        <v>26.9</v>
      </c>
      <c r="K1648">
        <v>8.8000000000000007</v>
      </c>
      <c r="L1648">
        <v>2021</v>
      </c>
      <c r="M1648">
        <v>50812</v>
      </c>
      <c r="N1648">
        <v>1</v>
      </c>
      <c r="O1648">
        <v>0</v>
      </c>
      <c r="P1648">
        <v>4.47</v>
      </c>
    </row>
    <row r="1649" spans="1:16" ht="14.4" customHeight="1" x14ac:dyDescent="0.3">
      <c r="A1649">
        <v>2214</v>
      </c>
      <c r="B1649" t="s">
        <v>83</v>
      </c>
      <c r="C1649" t="s">
        <v>101</v>
      </c>
      <c r="D1649" t="s">
        <v>105</v>
      </c>
      <c r="E1649" t="s">
        <v>93</v>
      </c>
      <c r="F1649" t="s">
        <v>87</v>
      </c>
      <c r="G1649" t="s">
        <v>103</v>
      </c>
      <c r="H1649">
        <v>1199</v>
      </c>
      <c r="I1649">
        <v>73</v>
      </c>
      <c r="J1649">
        <v>26.9</v>
      </c>
      <c r="K1649">
        <v>8.8000000000000007</v>
      </c>
      <c r="L1649">
        <v>2021</v>
      </c>
      <c r="M1649">
        <v>63728</v>
      </c>
      <c r="N1649">
        <v>1</v>
      </c>
      <c r="O1649">
        <v>0</v>
      </c>
      <c r="P1649">
        <v>4.5</v>
      </c>
    </row>
    <row r="1650" spans="1:16" ht="14.4" customHeight="1" x14ac:dyDescent="0.3">
      <c r="A1650">
        <v>2232</v>
      </c>
      <c r="B1650" t="s">
        <v>83</v>
      </c>
      <c r="C1650" t="s">
        <v>101</v>
      </c>
      <c r="D1650" t="s">
        <v>105</v>
      </c>
      <c r="E1650" t="s">
        <v>93</v>
      </c>
      <c r="F1650" t="s">
        <v>87</v>
      </c>
      <c r="G1650" t="s">
        <v>103</v>
      </c>
      <c r="H1650">
        <v>1199</v>
      </c>
      <c r="I1650">
        <v>73</v>
      </c>
      <c r="J1650">
        <v>26.9</v>
      </c>
      <c r="K1650">
        <v>8.8000000000000007</v>
      </c>
      <c r="L1650">
        <v>2021</v>
      </c>
      <c r="M1650">
        <v>60418</v>
      </c>
      <c r="N1650">
        <v>2</v>
      </c>
      <c r="O1650">
        <v>0</v>
      </c>
      <c r="P1650">
        <v>4.5</v>
      </c>
    </row>
    <row r="1651" spans="1:16" ht="14.4" customHeight="1" x14ac:dyDescent="0.3">
      <c r="A1651">
        <v>2338</v>
      </c>
      <c r="B1651" t="s">
        <v>83</v>
      </c>
      <c r="C1651" t="s">
        <v>101</v>
      </c>
      <c r="D1651" t="s">
        <v>105</v>
      </c>
      <c r="E1651" t="s">
        <v>93</v>
      </c>
      <c r="F1651" t="s">
        <v>87</v>
      </c>
      <c r="G1651" t="s">
        <v>103</v>
      </c>
      <c r="H1651">
        <v>1199</v>
      </c>
      <c r="I1651">
        <v>73</v>
      </c>
      <c r="J1651">
        <v>26.9</v>
      </c>
      <c r="K1651">
        <v>8.8000000000000007</v>
      </c>
      <c r="L1651">
        <v>2021</v>
      </c>
      <c r="M1651">
        <v>92366</v>
      </c>
      <c r="N1651">
        <v>1</v>
      </c>
      <c r="O1651">
        <v>0</v>
      </c>
      <c r="P1651">
        <v>4.5599999999999996</v>
      </c>
    </row>
    <row r="1652" spans="1:16" ht="14.4" customHeight="1" x14ac:dyDescent="0.3">
      <c r="A1652">
        <v>2222</v>
      </c>
      <c r="B1652" t="s">
        <v>83</v>
      </c>
      <c r="C1652" t="s">
        <v>101</v>
      </c>
      <c r="D1652" t="s">
        <v>105</v>
      </c>
      <c r="E1652" t="s">
        <v>93</v>
      </c>
      <c r="F1652" t="s">
        <v>87</v>
      </c>
      <c r="G1652" t="s">
        <v>103</v>
      </c>
      <c r="H1652">
        <v>1199</v>
      </c>
      <c r="I1652">
        <v>73</v>
      </c>
      <c r="J1652">
        <v>26.9</v>
      </c>
      <c r="K1652">
        <v>8.8000000000000007</v>
      </c>
      <c r="L1652">
        <v>2021</v>
      </c>
      <c r="M1652">
        <v>75507</v>
      </c>
      <c r="N1652">
        <v>1</v>
      </c>
      <c r="O1652">
        <v>0</v>
      </c>
      <c r="P1652">
        <v>4.5999999999999996</v>
      </c>
    </row>
    <row r="1653" spans="1:16" ht="14.4" customHeight="1" x14ac:dyDescent="0.3">
      <c r="A1653">
        <v>2364</v>
      </c>
      <c r="B1653" t="s">
        <v>83</v>
      </c>
      <c r="C1653" t="s">
        <v>101</v>
      </c>
      <c r="D1653" t="s">
        <v>105</v>
      </c>
      <c r="E1653" t="s">
        <v>93</v>
      </c>
      <c r="F1653" t="s">
        <v>87</v>
      </c>
      <c r="G1653" t="s">
        <v>103</v>
      </c>
      <c r="H1653">
        <v>1199</v>
      </c>
      <c r="I1653">
        <v>73</v>
      </c>
      <c r="J1653">
        <v>26.9</v>
      </c>
      <c r="K1653">
        <v>8.8000000000000007</v>
      </c>
      <c r="L1653">
        <v>2021</v>
      </c>
      <c r="M1653">
        <v>76245</v>
      </c>
      <c r="N1653">
        <v>1</v>
      </c>
      <c r="O1653">
        <v>0</v>
      </c>
      <c r="P1653">
        <v>4.62</v>
      </c>
    </row>
    <row r="1654" spans="1:16" ht="14.4" customHeight="1" x14ac:dyDescent="0.3">
      <c r="A1654">
        <v>2343</v>
      </c>
      <c r="B1654" t="s">
        <v>83</v>
      </c>
      <c r="C1654" t="s">
        <v>101</v>
      </c>
      <c r="D1654" t="s">
        <v>105</v>
      </c>
      <c r="E1654" t="s">
        <v>93</v>
      </c>
      <c r="F1654" t="s">
        <v>87</v>
      </c>
      <c r="G1654" t="s">
        <v>103</v>
      </c>
      <c r="H1654">
        <v>1199</v>
      </c>
      <c r="I1654">
        <v>73</v>
      </c>
      <c r="J1654">
        <v>26.9</v>
      </c>
      <c r="K1654">
        <v>8.8000000000000007</v>
      </c>
      <c r="L1654">
        <v>2021</v>
      </c>
      <c r="M1654">
        <v>51089</v>
      </c>
      <c r="N1654">
        <v>1</v>
      </c>
      <c r="O1654">
        <v>0</v>
      </c>
      <c r="P1654">
        <v>4.6399999999999997</v>
      </c>
    </row>
    <row r="1655" spans="1:16" ht="14.4" customHeight="1" x14ac:dyDescent="0.3">
      <c r="A1655">
        <v>2259</v>
      </c>
      <c r="B1655" t="s">
        <v>83</v>
      </c>
      <c r="C1655" t="s">
        <v>101</v>
      </c>
      <c r="D1655" t="s">
        <v>105</v>
      </c>
      <c r="E1655" t="s">
        <v>93</v>
      </c>
      <c r="F1655" t="s">
        <v>87</v>
      </c>
      <c r="G1655" t="s">
        <v>103</v>
      </c>
      <c r="H1655">
        <v>1199</v>
      </c>
      <c r="I1655">
        <v>73</v>
      </c>
      <c r="J1655">
        <v>26.9</v>
      </c>
      <c r="K1655">
        <v>8.8000000000000007</v>
      </c>
      <c r="L1655">
        <v>2021</v>
      </c>
      <c r="M1655">
        <v>67878</v>
      </c>
      <c r="N1655">
        <v>1</v>
      </c>
      <c r="O1655">
        <v>0</v>
      </c>
      <c r="P1655">
        <v>4.74</v>
      </c>
    </row>
    <row r="1656" spans="1:16" ht="14.4" customHeight="1" x14ac:dyDescent="0.3">
      <c r="A1656">
        <v>2350</v>
      </c>
      <c r="B1656" t="s">
        <v>83</v>
      </c>
      <c r="C1656" t="s">
        <v>101</v>
      </c>
      <c r="D1656" t="s">
        <v>105</v>
      </c>
      <c r="E1656" t="s">
        <v>93</v>
      </c>
      <c r="F1656" t="s">
        <v>87</v>
      </c>
      <c r="G1656" t="s">
        <v>103</v>
      </c>
      <c r="H1656">
        <v>1199</v>
      </c>
      <c r="I1656">
        <v>73</v>
      </c>
      <c r="J1656">
        <v>26.9</v>
      </c>
      <c r="K1656">
        <v>8.8000000000000007</v>
      </c>
      <c r="L1656">
        <v>2021</v>
      </c>
      <c r="M1656">
        <v>60401</v>
      </c>
      <c r="N1656">
        <v>1</v>
      </c>
      <c r="O1656">
        <v>0</v>
      </c>
      <c r="P1656">
        <v>4.83</v>
      </c>
    </row>
    <row r="1657" spans="1:16" ht="14.4" customHeight="1" x14ac:dyDescent="0.3">
      <c r="A1657">
        <v>2384</v>
      </c>
      <c r="B1657" t="s">
        <v>83</v>
      </c>
      <c r="C1657" t="s">
        <v>101</v>
      </c>
      <c r="D1657" t="s">
        <v>105</v>
      </c>
      <c r="E1657" t="s">
        <v>93</v>
      </c>
      <c r="F1657" t="s">
        <v>87</v>
      </c>
      <c r="G1657" t="s">
        <v>103</v>
      </c>
      <c r="H1657">
        <v>1199</v>
      </c>
      <c r="I1657">
        <v>73</v>
      </c>
      <c r="J1657">
        <v>26.9</v>
      </c>
      <c r="K1657">
        <v>8.8000000000000007</v>
      </c>
      <c r="L1657">
        <v>2021</v>
      </c>
      <c r="M1657">
        <v>67375</v>
      </c>
      <c r="N1657">
        <v>1</v>
      </c>
      <c r="O1657">
        <v>0</v>
      </c>
      <c r="P1657">
        <v>4.8600000000000003</v>
      </c>
    </row>
    <row r="1658" spans="1:16" ht="14.4" customHeight="1" x14ac:dyDescent="0.3">
      <c r="A1658">
        <v>2353</v>
      </c>
      <c r="B1658" t="s">
        <v>83</v>
      </c>
      <c r="C1658" t="s">
        <v>101</v>
      </c>
      <c r="D1658" t="s">
        <v>105</v>
      </c>
      <c r="E1658" t="s">
        <v>93</v>
      </c>
      <c r="F1658" t="s">
        <v>87</v>
      </c>
      <c r="G1658" t="s">
        <v>103</v>
      </c>
      <c r="H1658">
        <v>1199</v>
      </c>
      <c r="I1658">
        <v>73</v>
      </c>
      <c r="J1658">
        <v>26.9</v>
      </c>
      <c r="K1658">
        <v>8.8000000000000007</v>
      </c>
      <c r="L1658">
        <v>2021</v>
      </c>
      <c r="M1658">
        <v>53148</v>
      </c>
      <c r="N1658">
        <v>1</v>
      </c>
      <c r="O1658">
        <v>0</v>
      </c>
      <c r="P1658">
        <v>4.99</v>
      </c>
    </row>
    <row r="1659" spans="1:16" ht="14.4" customHeight="1" x14ac:dyDescent="0.3">
      <c r="A1659">
        <v>2386</v>
      </c>
      <c r="B1659" t="s">
        <v>83</v>
      </c>
      <c r="C1659" t="s">
        <v>101</v>
      </c>
      <c r="D1659" t="s">
        <v>105</v>
      </c>
      <c r="E1659" t="s">
        <v>93</v>
      </c>
      <c r="F1659" t="s">
        <v>87</v>
      </c>
      <c r="G1659" t="s">
        <v>103</v>
      </c>
      <c r="H1659">
        <v>1199</v>
      </c>
      <c r="I1659">
        <v>73</v>
      </c>
      <c r="J1659">
        <v>26.9</v>
      </c>
      <c r="K1659">
        <v>8.8000000000000007</v>
      </c>
      <c r="L1659">
        <v>2022</v>
      </c>
      <c r="M1659">
        <v>62508</v>
      </c>
      <c r="N1659">
        <v>1</v>
      </c>
      <c r="O1659">
        <v>1</v>
      </c>
      <c r="P1659">
        <v>4.12</v>
      </c>
    </row>
    <row r="1660" spans="1:16" ht="14.4" customHeight="1" x14ac:dyDescent="0.3">
      <c r="A1660">
        <v>2271</v>
      </c>
      <c r="B1660" t="s">
        <v>83</v>
      </c>
      <c r="C1660" t="s">
        <v>101</v>
      </c>
      <c r="D1660" t="s">
        <v>105</v>
      </c>
      <c r="E1660" t="s">
        <v>93</v>
      </c>
      <c r="F1660" t="s">
        <v>87</v>
      </c>
      <c r="G1660" t="s">
        <v>103</v>
      </c>
      <c r="H1660">
        <v>1199</v>
      </c>
      <c r="I1660">
        <v>73</v>
      </c>
      <c r="J1660">
        <v>26.9</v>
      </c>
      <c r="K1660">
        <v>8.8000000000000007</v>
      </c>
      <c r="L1660">
        <v>2022</v>
      </c>
      <c r="M1660">
        <v>87287</v>
      </c>
      <c r="N1660">
        <v>2</v>
      </c>
      <c r="O1660">
        <v>0</v>
      </c>
      <c r="P1660">
        <v>4.3</v>
      </c>
    </row>
    <row r="1661" spans="1:16" ht="14.4" customHeight="1" x14ac:dyDescent="0.3">
      <c r="A1661">
        <v>2270</v>
      </c>
      <c r="B1661" t="s">
        <v>83</v>
      </c>
      <c r="C1661" t="s">
        <v>101</v>
      </c>
      <c r="D1661" t="s">
        <v>105</v>
      </c>
      <c r="E1661" t="s">
        <v>93</v>
      </c>
      <c r="F1661" t="s">
        <v>87</v>
      </c>
      <c r="G1661" t="s">
        <v>103</v>
      </c>
      <c r="H1661">
        <v>1199</v>
      </c>
      <c r="I1661">
        <v>73</v>
      </c>
      <c r="J1661">
        <v>26.9</v>
      </c>
      <c r="K1661">
        <v>8.8000000000000007</v>
      </c>
      <c r="L1661">
        <v>2022</v>
      </c>
      <c r="M1661">
        <v>58544</v>
      </c>
      <c r="N1661">
        <v>1</v>
      </c>
      <c r="O1661">
        <v>1</v>
      </c>
      <c r="P1661">
        <v>4.3099999999999996</v>
      </c>
    </row>
    <row r="1662" spans="1:16" ht="14.4" customHeight="1" x14ac:dyDescent="0.3">
      <c r="A1662">
        <v>2231</v>
      </c>
      <c r="B1662" t="s">
        <v>83</v>
      </c>
      <c r="C1662" t="s">
        <v>101</v>
      </c>
      <c r="D1662" t="s">
        <v>105</v>
      </c>
      <c r="E1662" t="s">
        <v>93</v>
      </c>
      <c r="F1662" t="s">
        <v>87</v>
      </c>
      <c r="G1662" t="s">
        <v>103</v>
      </c>
      <c r="H1662">
        <v>1199</v>
      </c>
      <c r="I1662">
        <v>73</v>
      </c>
      <c r="J1662">
        <v>26.9</v>
      </c>
      <c r="K1662">
        <v>8.8000000000000007</v>
      </c>
      <c r="L1662">
        <v>2022</v>
      </c>
      <c r="M1662">
        <v>83259</v>
      </c>
      <c r="N1662">
        <v>2</v>
      </c>
      <c r="O1662">
        <v>0</v>
      </c>
      <c r="P1662">
        <v>4.38</v>
      </c>
    </row>
    <row r="1663" spans="1:16" ht="14.4" customHeight="1" x14ac:dyDescent="0.3">
      <c r="A1663">
        <v>2218</v>
      </c>
      <c r="B1663" t="s">
        <v>83</v>
      </c>
      <c r="C1663" t="s">
        <v>101</v>
      </c>
      <c r="D1663" t="s">
        <v>105</v>
      </c>
      <c r="E1663" t="s">
        <v>93</v>
      </c>
      <c r="F1663" t="s">
        <v>87</v>
      </c>
      <c r="G1663" t="s">
        <v>103</v>
      </c>
      <c r="H1663">
        <v>1199</v>
      </c>
      <c r="I1663">
        <v>73</v>
      </c>
      <c r="J1663">
        <v>26.9</v>
      </c>
      <c r="K1663">
        <v>8.8000000000000007</v>
      </c>
      <c r="L1663">
        <v>2022</v>
      </c>
      <c r="M1663">
        <v>72947</v>
      </c>
      <c r="N1663">
        <v>1</v>
      </c>
      <c r="O1663">
        <v>1</v>
      </c>
      <c r="P1663">
        <v>4.42</v>
      </c>
    </row>
    <row r="1664" spans="1:16" ht="14.4" customHeight="1" x14ac:dyDescent="0.3">
      <c r="A1664">
        <v>2306</v>
      </c>
      <c r="B1664" t="s">
        <v>83</v>
      </c>
      <c r="C1664" t="s">
        <v>101</v>
      </c>
      <c r="D1664" t="s">
        <v>105</v>
      </c>
      <c r="E1664" t="s">
        <v>93</v>
      </c>
      <c r="F1664" t="s">
        <v>87</v>
      </c>
      <c r="G1664" t="s">
        <v>103</v>
      </c>
      <c r="H1664">
        <v>1199</v>
      </c>
      <c r="I1664">
        <v>73</v>
      </c>
      <c r="J1664">
        <v>26.9</v>
      </c>
      <c r="K1664">
        <v>8.8000000000000007</v>
      </c>
      <c r="L1664">
        <v>2022</v>
      </c>
      <c r="M1664">
        <v>74708</v>
      </c>
      <c r="N1664">
        <v>1</v>
      </c>
      <c r="O1664">
        <v>1</v>
      </c>
      <c r="P1664">
        <v>4.46</v>
      </c>
    </row>
    <row r="1665" spans="1:16" ht="14.4" customHeight="1" x14ac:dyDescent="0.3">
      <c r="A1665">
        <v>2257</v>
      </c>
      <c r="B1665" t="s">
        <v>83</v>
      </c>
      <c r="C1665" t="s">
        <v>101</v>
      </c>
      <c r="D1665" t="s">
        <v>105</v>
      </c>
      <c r="E1665" t="s">
        <v>93</v>
      </c>
      <c r="F1665" t="s">
        <v>87</v>
      </c>
      <c r="G1665" t="s">
        <v>103</v>
      </c>
      <c r="H1665">
        <v>1199</v>
      </c>
      <c r="I1665">
        <v>73</v>
      </c>
      <c r="J1665">
        <v>26.9</v>
      </c>
      <c r="K1665">
        <v>8.8000000000000007</v>
      </c>
      <c r="L1665">
        <v>2022</v>
      </c>
      <c r="M1665">
        <v>38266</v>
      </c>
      <c r="N1665">
        <v>1</v>
      </c>
      <c r="O1665">
        <v>1</v>
      </c>
      <c r="P1665">
        <v>4.49</v>
      </c>
    </row>
    <row r="1666" spans="1:16" ht="14.4" customHeight="1" x14ac:dyDescent="0.3">
      <c r="A1666">
        <v>2241</v>
      </c>
      <c r="B1666" t="s">
        <v>83</v>
      </c>
      <c r="C1666" t="s">
        <v>101</v>
      </c>
      <c r="D1666" t="s">
        <v>105</v>
      </c>
      <c r="E1666" t="s">
        <v>93</v>
      </c>
      <c r="F1666" t="s">
        <v>87</v>
      </c>
      <c r="G1666" t="s">
        <v>103</v>
      </c>
      <c r="H1666">
        <v>1199</v>
      </c>
      <c r="I1666">
        <v>73</v>
      </c>
      <c r="J1666">
        <v>26.9</v>
      </c>
      <c r="K1666">
        <v>8.8000000000000007</v>
      </c>
      <c r="L1666">
        <v>2022</v>
      </c>
      <c r="M1666">
        <v>69921</v>
      </c>
      <c r="N1666">
        <v>2</v>
      </c>
      <c r="O1666">
        <v>0</v>
      </c>
      <c r="P1666">
        <v>4.6900000000000004</v>
      </c>
    </row>
    <row r="1667" spans="1:16" ht="14.4" customHeight="1" x14ac:dyDescent="0.3">
      <c r="A1667">
        <v>2211</v>
      </c>
      <c r="B1667" t="s">
        <v>83</v>
      </c>
      <c r="C1667" t="s">
        <v>101</v>
      </c>
      <c r="D1667" t="s">
        <v>105</v>
      </c>
      <c r="E1667" t="s">
        <v>93</v>
      </c>
      <c r="F1667" t="s">
        <v>87</v>
      </c>
      <c r="G1667" t="s">
        <v>103</v>
      </c>
      <c r="H1667">
        <v>1199</v>
      </c>
      <c r="I1667">
        <v>73</v>
      </c>
      <c r="J1667">
        <v>26.9</v>
      </c>
      <c r="K1667">
        <v>8.8000000000000007</v>
      </c>
      <c r="L1667">
        <v>2022</v>
      </c>
      <c r="M1667">
        <v>64638</v>
      </c>
      <c r="N1667">
        <v>1</v>
      </c>
      <c r="O1667">
        <v>1</v>
      </c>
      <c r="P1667">
        <v>4.72</v>
      </c>
    </row>
    <row r="1668" spans="1:16" ht="14.4" customHeight="1" x14ac:dyDescent="0.3">
      <c r="A1668">
        <v>2252</v>
      </c>
      <c r="B1668" t="s">
        <v>83</v>
      </c>
      <c r="C1668" t="s">
        <v>101</v>
      </c>
      <c r="D1668" t="s">
        <v>105</v>
      </c>
      <c r="E1668" t="s">
        <v>93</v>
      </c>
      <c r="F1668" t="s">
        <v>87</v>
      </c>
      <c r="G1668" t="s">
        <v>103</v>
      </c>
      <c r="H1668">
        <v>1199</v>
      </c>
      <c r="I1668">
        <v>73</v>
      </c>
      <c r="J1668">
        <v>26.9</v>
      </c>
      <c r="K1668">
        <v>8.8000000000000007</v>
      </c>
      <c r="L1668">
        <v>2022</v>
      </c>
      <c r="M1668">
        <v>74725</v>
      </c>
      <c r="N1668">
        <v>1</v>
      </c>
      <c r="O1668">
        <v>1</v>
      </c>
      <c r="P1668">
        <v>4.72</v>
      </c>
    </row>
    <row r="1669" spans="1:16" ht="14.4" customHeight="1" x14ac:dyDescent="0.3">
      <c r="A1669">
        <v>2363</v>
      </c>
      <c r="B1669" t="s">
        <v>83</v>
      </c>
      <c r="C1669" t="s">
        <v>101</v>
      </c>
      <c r="D1669" t="s">
        <v>105</v>
      </c>
      <c r="E1669" t="s">
        <v>93</v>
      </c>
      <c r="F1669" t="s">
        <v>87</v>
      </c>
      <c r="G1669" t="s">
        <v>103</v>
      </c>
      <c r="H1669">
        <v>1199</v>
      </c>
      <c r="I1669">
        <v>73</v>
      </c>
      <c r="J1669">
        <v>26.9</v>
      </c>
      <c r="K1669">
        <v>8.8000000000000007</v>
      </c>
      <c r="L1669">
        <v>2022</v>
      </c>
      <c r="M1669">
        <v>68812</v>
      </c>
      <c r="N1669">
        <v>2</v>
      </c>
      <c r="O1669">
        <v>0</v>
      </c>
      <c r="P1669">
        <v>4.8</v>
      </c>
    </row>
    <row r="1670" spans="1:16" ht="14.4" customHeight="1" x14ac:dyDescent="0.3">
      <c r="A1670">
        <v>2367</v>
      </c>
      <c r="B1670" t="s">
        <v>83</v>
      </c>
      <c r="C1670" t="s">
        <v>101</v>
      </c>
      <c r="D1670" t="s">
        <v>105</v>
      </c>
      <c r="E1670" t="s">
        <v>93</v>
      </c>
      <c r="F1670" t="s">
        <v>87</v>
      </c>
      <c r="G1670" t="s">
        <v>103</v>
      </c>
      <c r="H1670">
        <v>1199</v>
      </c>
      <c r="I1670">
        <v>73</v>
      </c>
      <c r="J1670">
        <v>26.9</v>
      </c>
      <c r="K1670">
        <v>8.8000000000000007</v>
      </c>
      <c r="L1670">
        <v>2022</v>
      </c>
      <c r="M1670">
        <v>86636</v>
      </c>
      <c r="N1670">
        <v>1</v>
      </c>
      <c r="O1670">
        <v>0</v>
      </c>
      <c r="P1670">
        <v>4.92</v>
      </c>
    </row>
    <row r="1671" spans="1:16" ht="14.4" customHeight="1" x14ac:dyDescent="0.3">
      <c r="A1671">
        <v>2201</v>
      </c>
      <c r="B1671" t="s">
        <v>83</v>
      </c>
      <c r="C1671" t="s">
        <v>101</v>
      </c>
      <c r="D1671" t="s">
        <v>105</v>
      </c>
      <c r="E1671" t="s">
        <v>93</v>
      </c>
      <c r="F1671" t="s">
        <v>87</v>
      </c>
      <c r="G1671" t="s">
        <v>103</v>
      </c>
      <c r="H1671">
        <v>1199</v>
      </c>
      <c r="I1671">
        <v>73</v>
      </c>
      <c r="J1671">
        <v>26.9</v>
      </c>
      <c r="K1671">
        <v>8.8000000000000007</v>
      </c>
      <c r="L1671">
        <v>2022</v>
      </c>
      <c r="M1671">
        <v>60907</v>
      </c>
      <c r="N1671">
        <v>1</v>
      </c>
      <c r="O1671">
        <v>0</v>
      </c>
      <c r="P1671">
        <v>5.01</v>
      </c>
    </row>
    <row r="1672" spans="1:16" ht="14.4" customHeight="1" x14ac:dyDescent="0.3">
      <c r="A1672">
        <v>2249</v>
      </c>
      <c r="B1672" t="s">
        <v>83</v>
      </c>
      <c r="C1672" t="s">
        <v>101</v>
      </c>
      <c r="D1672" t="s">
        <v>105</v>
      </c>
      <c r="E1672" t="s">
        <v>93</v>
      </c>
      <c r="F1672" t="s">
        <v>87</v>
      </c>
      <c r="G1672" t="s">
        <v>103</v>
      </c>
      <c r="H1672">
        <v>1199</v>
      </c>
      <c r="I1672">
        <v>73</v>
      </c>
      <c r="J1672">
        <v>26.9</v>
      </c>
      <c r="K1672">
        <v>8.8000000000000007</v>
      </c>
      <c r="L1672">
        <v>2022</v>
      </c>
      <c r="M1672">
        <v>85657</v>
      </c>
      <c r="N1672">
        <v>1</v>
      </c>
      <c r="O1672">
        <v>0</v>
      </c>
      <c r="P1672">
        <v>5.0199999999999996</v>
      </c>
    </row>
    <row r="1673" spans="1:16" ht="14.4" customHeight="1" x14ac:dyDescent="0.3">
      <c r="A1673">
        <v>2332</v>
      </c>
      <c r="B1673" t="s">
        <v>83</v>
      </c>
      <c r="C1673" t="s">
        <v>101</v>
      </c>
      <c r="D1673" t="s">
        <v>105</v>
      </c>
      <c r="E1673" t="s">
        <v>93</v>
      </c>
      <c r="F1673" t="s">
        <v>87</v>
      </c>
      <c r="G1673" t="s">
        <v>103</v>
      </c>
      <c r="H1673">
        <v>1199</v>
      </c>
      <c r="I1673">
        <v>73</v>
      </c>
      <c r="J1673">
        <v>26.9</v>
      </c>
      <c r="K1673">
        <v>8.8000000000000007</v>
      </c>
      <c r="L1673">
        <v>2022</v>
      </c>
      <c r="M1673">
        <v>40654</v>
      </c>
      <c r="N1673">
        <v>2</v>
      </c>
      <c r="O1673">
        <v>0</v>
      </c>
      <c r="P1673">
        <v>5.05</v>
      </c>
    </row>
    <row r="1674" spans="1:16" ht="14.4" customHeight="1" x14ac:dyDescent="0.3">
      <c r="A1674">
        <v>2248</v>
      </c>
      <c r="B1674" t="s">
        <v>83</v>
      </c>
      <c r="C1674" t="s">
        <v>101</v>
      </c>
      <c r="D1674" t="s">
        <v>105</v>
      </c>
      <c r="E1674" t="s">
        <v>93</v>
      </c>
      <c r="F1674" t="s">
        <v>87</v>
      </c>
      <c r="G1674" t="s">
        <v>103</v>
      </c>
      <c r="H1674">
        <v>1199</v>
      </c>
      <c r="I1674">
        <v>73</v>
      </c>
      <c r="J1674">
        <v>26.9</v>
      </c>
      <c r="K1674">
        <v>8.8000000000000007</v>
      </c>
      <c r="L1674">
        <v>2022</v>
      </c>
      <c r="M1674">
        <v>50357</v>
      </c>
      <c r="N1674">
        <v>1</v>
      </c>
      <c r="O1674">
        <v>0</v>
      </c>
      <c r="P1674">
        <v>5.09</v>
      </c>
    </row>
    <row r="1675" spans="1:16" ht="14.4" customHeight="1" x14ac:dyDescent="0.3">
      <c r="A1675">
        <v>2399</v>
      </c>
      <c r="B1675" t="s">
        <v>83</v>
      </c>
      <c r="C1675" t="s">
        <v>101</v>
      </c>
      <c r="D1675" t="s">
        <v>105</v>
      </c>
      <c r="E1675" t="s">
        <v>93</v>
      </c>
      <c r="F1675" t="s">
        <v>87</v>
      </c>
      <c r="G1675" t="s">
        <v>103</v>
      </c>
      <c r="H1675">
        <v>1199</v>
      </c>
      <c r="I1675">
        <v>73</v>
      </c>
      <c r="J1675">
        <v>26.9</v>
      </c>
      <c r="K1675">
        <v>8.8000000000000007</v>
      </c>
      <c r="L1675">
        <v>2022</v>
      </c>
      <c r="M1675">
        <v>74374</v>
      </c>
      <c r="N1675">
        <v>1</v>
      </c>
      <c r="O1675">
        <v>0</v>
      </c>
      <c r="P1675">
        <v>5.0999999999999996</v>
      </c>
    </row>
    <row r="1676" spans="1:16" ht="14.4" customHeight="1" x14ac:dyDescent="0.3">
      <c r="A1676">
        <v>2390</v>
      </c>
      <c r="B1676" t="s">
        <v>83</v>
      </c>
      <c r="C1676" t="s">
        <v>101</v>
      </c>
      <c r="D1676" t="s">
        <v>105</v>
      </c>
      <c r="E1676" t="s">
        <v>93</v>
      </c>
      <c r="F1676" t="s">
        <v>87</v>
      </c>
      <c r="G1676" t="s">
        <v>103</v>
      </c>
      <c r="H1676">
        <v>1199</v>
      </c>
      <c r="I1676">
        <v>73</v>
      </c>
      <c r="J1676">
        <v>26.9</v>
      </c>
      <c r="K1676">
        <v>8.8000000000000007</v>
      </c>
      <c r="L1676">
        <v>2022</v>
      </c>
      <c r="M1676">
        <v>73263</v>
      </c>
      <c r="N1676">
        <v>2</v>
      </c>
      <c r="O1676">
        <v>0</v>
      </c>
      <c r="P1676">
        <v>5.1100000000000003</v>
      </c>
    </row>
    <row r="1677" spans="1:16" ht="14.4" customHeight="1" x14ac:dyDescent="0.3">
      <c r="A1677">
        <v>2230</v>
      </c>
      <c r="B1677" t="s">
        <v>83</v>
      </c>
      <c r="C1677" t="s">
        <v>101</v>
      </c>
      <c r="D1677" t="s">
        <v>105</v>
      </c>
      <c r="E1677" t="s">
        <v>93</v>
      </c>
      <c r="F1677" t="s">
        <v>87</v>
      </c>
      <c r="G1677" t="s">
        <v>103</v>
      </c>
      <c r="H1677">
        <v>1199</v>
      </c>
      <c r="I1677">
        <v>73</v>
      </c>
      <c r="J1677">
        <v>26.9</v>
      </c>
      <c r="K1677">
        <v>8.8000000000000007</v>
      </c>
      <c r="L1677">
        <v>2022</v>
      </c>
      <c r="M1677">
        <v>61502</v>
      </c>
      <c r="N1677">
        <v>1</v>
      </c>
      <c r="O1677">
        <v>0</v>
      </c>
      <c r="P1677">
        <v>5.21</v>
      </c>
    </row>
    <row r="1678" spans="1:16" ht="14.4" customHeight="1" x14ac:dyDescent="0.3">
      <c r="A1678">
        <v>2267</v>
      </c>
      <c r="B1678" t="s">
        <v>83</v>
      </c>
      <c r="C1678" t="s">
        <v>101</v>
      </c>
      <c r="D1678" t="s">
        <v>105</v>
      </c>
      <c r="E1678" t="s">
        <v>93</v>
      </c>
      <c r="F1678" t="s">
        <v>87</v>
      </c>
      <c r="G1678" t="s">
        <v>103</v>
      </c>
      <c r="H1678">
        <v>1199</v>
      </c>
      <c r="I1678">
        <v>73</v>
      </c>
      <c r="J1678">
        <v>26.9</v>
      </c>
      <c r="K1678">
        <v>8.8000000000000007</v>
      </c>
      <c r="L1678">
        <v>2022</v>
      </c>
      <c r="M1678">
        <v>79367</v>
      </c>
      <c r="N1678">
        <v>1</v>
      </c>
      <c r="O1678">
        <v>0</v>
      </c>
      <c r="P1678">
        <v>5.27</v>
      </c>
    </row>
    <row r="1679" spans="1:16" ht="14.4" customHeight="1" x14ac:dyDescent="0.3">
      <c r="A1679">
        <v>2305</v>
      </c>
      <c r="B1679" t="s">
        <v>83</v>
      </c>
      <c r="C1679" t="s">
        <v>101</v>
      </c>
      <c r="D1679" t="s">
        <v>105</v>
      </c>
      <c r="E1679" t="s">
        <v>93</v>
      </c>
      <c r="F1679" t="s">
        <v>87</v>
      </c>
      <c r="G1679" t="s">
        <v>103</v>
      </c>
      <c r="H1679">
        <v>1199</v>
      </c>
      <c r="I1679">
        <v>73</v>
      </c>
      <c r="J1679">
        <v>26.9</v>
      </c>
      <c r="K1679">
        <v>8.8000000000000007</v>
      </c>
      <c r="L1679">
        <v>2022</v>
      </c>
      <c r="M1679">
        <v>54330</v>
      </c>
      <c r="N1679">
        <v>1</v>
      </c>
      <c r="O1679">
        <v>0</v>
      </c>
      <c r="P1679">
        <v>5.3</v>
      </c>
    </row>
    <row r="1680" spans="1:16" ht="14.4" customHeight="1" x14ac:dyDescent="0.3">
      <c r="A1680">
        <v>2247</v>
      </c>
      <c r="B1680" t="s">
        <v>83</v>
      </c>
      <c r="C1680" t="s">
        <v>101</v>
      </c>
      <c r="D1680" t="s">
        <v>105</v>
      </c>
      <c r="E1680" t="s">
        <v>93</v>
      </c>
      <c r="F1680" t="s">
        <v>87</v>
      </c>
      <c r="G1680" t="s">
        <v>103</v>
      </c>
      <c r="H1680">
        <v>1199</v>
      </c>
      <c r="I1680">
        <v>73</v>
      </c>
      <c r="J1680">
        <v>26.9</v>
      </c>
      <c r="K1680">
        <v>8.8000000000000007</v>
      </c>
      <c r="L1680">
        <v>2022</v>
      </c>
      <c r="M1680">
        <v>72275</v>
      </c>
      <c r="N1680">
        <v>1</v>
      </c>
      <c r="O1680">
        <v>0</v>
      </c>
      <c r="P1680">
        <v>5.33</v>
      </c>
    </row>
    <row r="1681" spans="1:16" ht="14.4" customHeight="1" x14ac:dyDescent="0.3">
      <c r="A1681">
        <v>2220</v>
      </c>
      <c r="B1681" t="s">
        <v>83</v>
      </c>
      <c r="C1681" t="s">
        <v>101</v>
      </c>
      <c r="D1681" t="s">
        <v>105</v>
      </c>
      <c r="E1681" t="s">
        <v>93</v>
      </c>
      <c r="F1681" t="s">
        <v>87</v>
      </c>
      <c r="G1681" t="s">
        <v>103</v>
      </c>
      <c r="H1681">
        <v>1199</v>
      </c>
      <c r="I1681">
        <v>73</v>
      </c>
      <c r="J1681">
        <v>26.9</v>
      </c>
      <c r="K1681">
        <v>8.8000000000000007</v>
      </c>
      <c r="L1681">
        <v>2022</v>
      </c>
      <c r="M1681">
        <v>54894</v>
      </c>
      <c r="N1681">
        <v>1</v>
      </c>
      <c r="O1681">
        <v>0</v>
      </c>
      <c r="P1681">
        <v>5.34</v>
      </c>
    </row>
    <row r="1682" spans="1:16" ht="14.4" customHeight="1" x14ac:dyDescent="0.3">
      <c r="A1682">
        <v>2234</v>
      </c>
      <c r="B1682" t="s">
        <v>83</v>
      </c>
      <c r="C1682" t="s">
        <v>101</v>
      </c>
      <c r="D1682" t="s">
        <v>105</v>
      </c>
      <c r="E1682" t="s">
        <v>93</v>
      </c>
      <c r="F1682" t="s">
        <v>87</v>
      </c>
      <c r="G1682" t="s">
        <v>103</v>
      </c>
      <c r="H1682">
        <v>1199</v>
      </c>
      <c r="I1682">
        <v>73</v>
      </c>
      <c r="J1682">
        <v>26.9</v>
      </c>
      <c r="K1682">
        <v>8.8000000000000007</v>
      </c>
      <c r="L1682">
        <v>2022</v>
      </c>
      <c r="M1682">
        <v>38017</v>
      </c>
      <c r="N1682">
        <v>2</v>
      </c>
      <c r="O1682">
        <v>0</v>
      </c>
      <c r="P1682">
        <v>5.41</v>
      </c>
    </row>
    <row r="1683" spans="1:16" ht="14.4" customHeight="1" x14ac:dyDescent="0.3">
      <c r="A1683">
        <v>2290</v>
      </c>
      <c r="B1683" t="s">
        <v>83</v>
      </c>
      <c r="C1683" t="s">
        <v>101</v>
      </c>
      <c r="D1683" t="s">
        <v>105</v>
      </c>
      <c r="E1683" t="s">
        <v>93</v>
      </c>
      <c r="F1683" t="s">
        <v>87</v>
      </c>
      <c r="G1683" t="s">
        <v>103</v>
      </c>
      <c r="H1683">
        <v>1199</v>
      </c>
      <c r="I1683">
        <v>73</v>
      </c>
      <c r="J1683">
        <v>26.9</v>
      </c>
      <c r="K1683">
        <v>8.8000000000000007</v>
      </c>
      <c r="L1683">
        <v>2022</v>
      </c>
      <c r="M1683">
        <v>40415</v>
      </c>
      <c r="N1683">
        <v>1</v>
      </c>
      <c r="O1683">
        <v>0</v>
      </c>
      <c r="P1683">
        <v>5.43</v>
      </c>
    </row>
    <row r="1684" spans="1:16" ht="14.4" customHeight="1" x14ac:dyDescent="0.3">
      <c r="A1684">
        <v>2393</v>
      </c>
      <c r="B1684" t="s">
        <v>83</v>
      </c>
      <c r="C1684" t="s">
        <v>101</v>
      </c>
      <c r="D1684" t="s">
        <v>105</v>
      </c>
      <c r="E1684" t="s">
        <v>93</v>
      </c>
      <c r="F1684" t="s">
        <v>87</v>
      </c>
      <c r="G1684" t="s">
        <v>103</v>
      </c>
      <c r="H1684">
        <v>1199</v>
      </c>
      <c r="I1684">
        <v>73</v>
      </c>
      <c r="J1684">
        <v>26.9</v>
      </c>
      <c r="K1684">
        <v>8.8000000000000007</v>
      </c>
      <c r="L1684">
        <v>2022</v>
      </c>
      <c r="M1684">
        <v>80641</v>
      </c>
      <c r="N1684">
        <v>1</v>
      </c>
      <c r="O1684">
        <v>0</v>
      </c>
      <c r="P1684">
        <v>5.44</v>
      </c>
    </row>
    <row r="1685" spans="1:16" ht="14.4" customHeight="1" x14ac:dyDescent="0.3">
      <c r="A1685">
        <v>2334</v>
      </c>
      <c r="B1685" t="s">
        <v>83</v>
      </c>
      <c r="C1685" t="s">
        <v>101</v>
      </c>
      <c r="D1685" t="s">
        <v>105</v>
      </c>
      <c r="E1685" t="s">
        <v>93</v>
      </c>
      <c r="F1685" t="s">
        <v>87</v>
      </c>
      <c r="G1685" t="s">
        <v>103</v>
      </c>
      <c r="H1685">
        <v>1199</v>
      </c>
      <c r="I1685">
        <v>73</v>
      </c>
      <c r="J1685">
        <v>26.9</v>
      </c>
      <c r="K1685">
        <v>8.8000000000000007</v>
      </c>
      <c r="L1685">
        <v>2022</v>
      </c>
      <c r="M1685">
        <v>40875</v>
      </c>
      <c r="N1685">
        <v>1</v>
      </c>
      <c r="O1685">
        <v>0</v>
      </c>
      <c r="P1685">
        <v>5.53</v>
      </c>
    </row>
    <row r="1686" spans="1:16" ht="14.4" customHeight="1" x14ac:dyDescent="0.3">
      <c r="A1686">
        <v>2310</v>
      </c>
      <c r="B1686" t="s">
        <v>83</v>
      </c>
      <c r="C1686" t="s">
        <v>101</v>
      </c>
      <c r="D1686" t="s">
        <v>105</v>
      </c>
      <c r="E1686" t="s">
        <v>93</v>
      </c>
      <c r="F1686" t="s">
        <v>87</v>
      </c>
      <c r="G1686" t="s">
        <v>103</v>
      </c>
      <c r="H1686">
        <v>1199</v>
      </c>
      <c r="I1686">
        <v>73</v>
      </c>
      <c r="J1686">
        <v>26.9</v>
      </c>
      <c r="K1686">
        <v>8.8000000000000007</v>
      </c>
      <c r="L1686">
        <v>2022</v>
      </c>
      <c r="M1686">
        <v>61610</v>
      </c>
      <c r="N1686">
        <v>1</v>
      </c>
      <c r="O1686">
        <v>0</v>
      </c>
      <c r="P1686">
        <v>5.71</v>
      </c>
    </row>
    <row r="1687" spans="1:16" ht="14.4" customHeight="1" x14ac:dyDescent="0.3">
      <c r="A1687">
        <v>2250</v>
      </c>
      <c r="B1687" t="s">
        <v>83</v>
      </c>
      <c r="C1687" t="s">
        <v>101</v>
      </c>
      <c r="D1687" t="s">
        <v>105</v>
      </c>
      <c r="E1687" t="s">
        <v>93</v>
      </c>
      <c r="F1687" t="s">
        <v>87</v>
      </c>
      <c r="G1687" t="s">
        <v>103</v>
      </c>
      <c r="H1687">
        <v>1199</v>
      </c>
      <c r="I1687">
        <v>73</v>
      </c>
      <c r="J1687">
        <v>26.9</v>
      </c>
      <c r="K1687">
        <v>8.8000000000000007</v>
      </c>
      <c r="L1687">
        <v>2022</v>
      </c>
      <c r="M1687">
        <v>40474</v>
      </c>
      <c r="N1687">
        <v>1</v>
      </c>
      <c r="O1687">
        <v>0</v>
      </c>
      <c r="P1687">
        <v>5.94</v>
      </c>
    </row>
    <row r="1688" spans="1:16" ht="14.4" customHeight="1" x14ac:dyDescent="0.3">
      <c r="A1688">
        <v>2294</v>
      </c>
      <c r="B1688" t="s">
        <v>83</v>
      </c>
      <c r="C1688" t="s">
        <v>101</v>
      </c>
      <c r="D1688" t="s">
        <v>105</v>
      </c>
      <c r="E1688" t="s">
        <v>93</v>
      </c>
      <c r="F1688" t="s">
        <v>87</v>
      </c>
      <c r="G1688" t="s">
        <v>103</v>
      </c>
      <c r="H1688">
        <v>1199</v>
      </c>
      <c r="I1688">
        <v>73</v>
      </c>
      <c r="J1688">
        <v>26.9</v>
      </c>
      <c r="K1688">
        <v>8.8000000000000007</v>
      </c>
      <c r="L1688">
        <v>2023</v>
      </c>
      <c r="M1688">
        <v>59642</v>
      </c>
      <c r="N1688">
        <v>3</v>
      </c>
      <c r="O1688">
        <v>1</v>
      </c>
      <c r="P1688">
        <v>4.8099999999999996</v>
      </c>
    </row>
    <row r="1689" spans="1:16" ht="14.4" customHeight="1" x14ac:dyDescent="0.3">
      <c r="A1689">
        <v>2323</v>
      </c>
      <c r="B1689" t="s">
        <v>83</v>
      </c>
      <c r="C1689" t="s">
        <v>101</v>
      </c>
      <c r="D1689" t="s">
        <v>105</v>
      </c>
      <c r="E1689" t="s">
        <v>93</v>
      </c>
      <c r="F1689" t="s">
        <v>87</v>
      </c>
      <c r="G1689" t="s">
        <v>103</v>
      </c>
      <c r="H1689">
        <v>1199</v>
      </c>
      <c r="I1689">
        <v>73</v>
      </c>
      <c r="J1689">
        <v>26.9</v>
      </c>
      <c r="K1689">
        <v>8.8000000000000007</v>
      </c>
      <c r="L1689">
        <v>2023</v>
      </c>
      <c r="M1689">
        <v>34935</v>
      </c>
      <c r="N1689">
        <v>1</v>
      </c>
      <c r="O1689">
        <v>1</v>
      </c>
      <c r="P1689">
        <v>5.14</v>
      </c>
    </row>
    <row r="1690" spans="1:16" ht="14.4" customHeight="1" x14ac:dyDescent="0.3">
      <c r="A1690">
        <v>2235</v>
      </c>
      <c r="B1690" t="s">
        <v>83</v>
      </c>
      <c r="C1690" t="s">
        <v>101</v>
      </c>
      <c r="D1690" t="s">
        <v>105</v>
      </c>
      <c r="E1690" t="s">
        <v>93</v>
      </c>
      <c r="F1690" t="s">
        <v>87</v>
      </c>
      <c r="G1690" t="s">
        <v>103</v>
      </c>
      <c r="H1690">
        <v>1199</v>
      </c>
      <c r="I1690">
        <v>73</v>
      </c>
      <c r="J1690">
        <v>26.9</v>
      </c>
      <c r="K1690">
        <v>8.8000000000000007</v>
      </c>
      <c r="L1690">
        <v>2023</v>
      </c>
      <c r="M1690">
        <v>42994</v>
      </c>
      <c r="N1690">
        <v>3</v>
      </c>
      <c r="O1690">
        <v>0</v>
      </c>
      <c r="P1690">
        <v>5.37</v>
      </c>
    </row>
    <row r="1691" spans="1:16" ht="14.4" customHeight="1" x14ac:dyDescent="0.3">
      <c r="A1691">
        <v>2286</v>
      </c>
      <c r="B1691" t="s">
        <v>83</v>
      </c>
      <c r="C1691" t="s">
        <v>101</v>
      </c>
      <c r="D1691" t="s">
        <v>105</v>
      </c>
      <c r="E1691" t="s">
        <v>93</v>
      </c>
      <c r="F1691" t="s">
        <v>87</v>
      </c>
      <c r="G1691" t="s">
        <v>103</v>
      </c>
      <c r="H1691">
        <v>1199</v>
      </c>
      <c r="I1691">
        <v>73</v>
      </c>
      <c r="J1691">
        <v>26.9</v>
      </c>
      <c r="K1691">
        <v>8.8000000000000007</v>
      </c>
      <c r="L1691">
        <v>2023</v>
      </c>
      <c r="M1691">
        <v>50742</v>
      </c>
      <c r="N1691">
        <v>2</v>
      </c>
      <c r="O1691">
        <v>0</v>
      </c>
      <c r="P1691">
        <v>5.41</v>
      </c>
    </row>
    <row r="1692" spans="1:16" ht="14.4" customHeight="1" x14ac:dyDescent="0.3">
      <c r="A1692">
        <v>2375</v>
      </c>
      <c r="B1692" t="s">
        <v>83</v>
      </c>
      <c r="C1692" t="s">
        <v>101</v>
      </c>
      <c r="D1692" t="s">
        <v>105</v>
      </c>
      <c r="E1692" t="s">
        <v>93</v>
      </c>
      <c r="F1692" t="s">
        <v>87</v>
      </c>
      <c r="G1692" t="s">
        <v>103</v>
      </c>
      <c r="H1692">
        <v>1199</v>
      </c>
      <c r="I1692">
        <v>73</v>
      </c>
      <c r="J1692">
        <v>26.9</v>
      </c>
      <c r="K1692">
        <v>8.8000000000000007</v>
      </c>
      <c r="L1692">
        <v>2023</v>
      </c>
      <c r="M1692">
        <v>34301</v>
      </c>
      <c r="N1692">
        <v>2</v>
      </c>
      <c r="O1692">
        <v>1</v>
      </c>
      <c r="P1692">
        <v>5.51</v>
      </c>
    </row>
    <row r="1693" spans="1:16" ht="14.4" customHeight="1" x14ac:dyDescent="0.3">
      <c r="A1693">
        <v>2400</v>
      </c>
      <c r="B1693" t="s">
        <v>83</v>
      </c>
      <c r="C1693" t="s">
        <v>101</v>
      </c>
      <c r="D1693" t="s">
        <v>105</v>
      </c>
      <c r="E1693" t="s">
        <v>93</v>
      </c>
      <c r="F1693" t="s">
        <v>87</v>
      </c>
      <c r="G1693" t="s">
        <v>103</v>
      </c>
      <c r="H1693">
        <v>1199</v>
      </c>
      <c r="I1693">
        <v>73</v>
      </c>
      <c r="J1693">
        <v>26.9</v>
      </c>
      <c r="K1693">
        <v>8.8000000000000007</v>
      </c>
      <c r="L1693">
        <v>2023</v>
      </c>
      <c r="M1693">
        <v>58412</v>
      </c>
      <c r="N1693">
        <v>2</v>
      </c>
      <c r="O1693">
        <v>0</v>
      </c>
      <c r="P1693">
        <v>5.61</v>
      </c>
    </row>
    <row r="1694" spans="1:16" ht="14.4" customHeight="1" x14ac:dyDescent="0.3">
      <c r="A1694">
        <v>2381</v>
      </c>
      <c r="B1694" t="s">
        <v>83</v>
      </c>
      <c r="C1694" t="s">
        <v>101</v>
      </c>
      <c r="D1694" t="s">
        <v>105</v>
      </c>
      <c r="E1694" t="s">
        <v>93</v>
      </c>
      <c r="F1694" t="s">
        <v>87</v>
      </c>
      <c r="G1694" t="s">
        <v>103</v>
      </c>
      <c r="H1694">
        <v>1199</v>
      </c>
      <c r="I1694">
        <v>73</v>
      </c>
      <c r="J1694">
        <v>26.9</v>
      </c>
      <c r="K1694">
        <v>8.8000000000000007</v>
      </c>
      <c r="L1694">
        <v>2023</v>
      </c>
      <c r="M1694">
        <v>67912</v>
      </c>
      <c r="N1694">
        <v>1</v>
      </c>
      <c r="O1694">
        <v>0</v>
      </c>
      <c r="P1694">
        <v>5.75</v>
      </c>
    </row>
    <row r="1695" spans="1:16" ht="14.4" customHeight="1" x14ac:dyDescent="0.3">
      <c r="A1695">
        <v>2315</v>
      </c>
      <c r="B1695" t="s">
        <v>83</v>
      </c>
      <c r="C1695" t="s">
        <v>101</v>
      </c>
      <c r="D1695" t="s">
        <v>105</v>
      </c>
      <c r="E1695" t="s">
        <v>93</v>
      </c>
      <c r="F1695" t="s">
        <v>87</v>
      </c>
      <c r="G1695" t="s">
        <v>103</v>
      </c>
      <c r="H1695">
        <v>1199</v>
      </c>
      <c r="I1695">
        <v>73</v>
      </c>
      <c r="J1695">
        <v>26.9</v>
      </c>
      <c r="K1695">
        <v>8.8000000000000007</v>
      </c>
      <c r="L1695">
        <v>2023</v>
      </c>
      <c r="M1695">
        <v>53842</v>
      </c>
      <c r="N1695">
        <v>1</v>
      </c>
      <c r="O1695">
        <v>0</v>
      </c>
      <c r="P1695">
        <v>5.82</v>
      </c>
    </row>
    <row r="1696" spans="1:16" ht="14.4" customHeight="1" x14ac:dyDescent="0.3">
      <c r="A1696">
        <v>2274</v>
      </c>
      <c r="B1696" t="s">
        <v>83</v>
      </c>
      <c r="C1696" t="s">
        <v>101</v>
      </c>
      <c r="D1696" t="s">
        <v>105</v>
      </c>
      <c r="E1696" t="s">
        <v>93</v>
      </c>
      <c r="F1696" t="s">
        <v>87</v>
      </c>
      <c r="G1696" t="s">
        <v>103</v>
      </c>
      <c r="H1696">
        <v>1199</v>
      </c>
      <c r="I1696">
        <v>73</v>
      </c>
      <c r="J1696">
        <v>26.9</v>
      </c>
      <c r="K1696">
        <v>8.8000000000000007</v>
      </c>
      <c r="L1696">
        <v>2023</v>
      </c>
      <c r="M1696">
        <v>68200</v>
      </c>
      <c r="N1696">
        <v>1</v>
      </c>
      <c r="O1696">
        <v>0</v>
      </c>
      <c r="P1696">
        <v>5.84</v>
      </c>
    </row>
    <row r="1697" spans="1:16" ht="14.4" customHeight="1" x14ac:dyDescent="0.3">
      <c r="A1697">
        <v>2302</v>
      </c>
      <c r="B1697" t="s">
        <v>83</v>
      </c>
      <c r="C1697" t="s">
        <v>101</v>
      </c>
      <c r="D1697" t="s">
        <v>105</v>
      </c>
      <c r="E1697" t="s">
        <v>93</v>
      </c>
      <c r="F1697" t="s">
        <v>87</v>
      </c>
      <c r="G1697" t="s">
        <v>103</v>
      </c>
      <c r="H1697">
        <v>1199</v>
      </c>
      <c r="I1697">
        <v>73</v>
      </c>
      <c r="J1697">
        <v>26.9</v>
      </c>
      <c r="K1697">
        <v>8.8000000000000007</v>
      </c>
      <c r="L1697">
        <v>2023</v>
      </c>
      <c r="M1697">
        <v>45343</v>
      </c>
      <c r="N1697">
        <v>2</v>
      </c>
      <c r="O1697">
        <v>0</v>
      </c>
      <c r="P1697">
        <v>6.01</v>
      </c>
    </row>
    <row r="1698" spans="1:16" ht="14.4" customHeight="1" x14ac:dyDescent="0.3">
      <c r="A1698">
        <v>2352</v>
      </c>
      <c r="B1698" t="s">
        <v>83</v>
      </c>
      <c r="C1698" t="s">
        <v>101</v>
      </c>
      <c r="D1698" t="s">
        <v>105</v>
      </c>
      <c r="E1698" t="s">
        <v>93</v>
      </c>
      <c r="F1698" t="s">
        <v>87</v>
      </c>
      <c r="G1698" t="s">
        <v>103</v>
      </c>
      <c r="H1698">
        <v>1199</v>
      </c>
      <c r="I1698">
        <v>73</v>
      </c>
      <c r="J1698">
        <v>26.9</v>
      </c>
      <c r="K1698">
        <v>8.8000000000000007</v>
      </c>
      <c r="L1698">
        <v>2023</v>
      </c>
      <c r="M1698">
        <v>59176</v>
      </c>
      <c r="N1698">
        <v>2</v>
      </c>
      <c r="O1698">
        <v>0</v>
      </c>
      <c r="P1698">
        <v>6.03</v>
      </c>
    </row>
    <row r="1699" spans="1:16" ht="14.4" customHeight="1" x14ac:dyDescent="0.3">
      <c r="A1699">
        <v>2321</v>
      </c>
      <c r="B1699" t="s">
        <v>83</v>
      </c>
      <c r="C1699" t="s">
        <v>101</v>
      </c>
      <c r="D1699" t="s">
        <v>105</v>
      </c>
      <c r="E1699" t="s">
        <v>93</v>
      </c>
      <c r="F1699" t="s">
        <v>87</v>
      </c>
      <c r="G1699" t="s">
        <v>103</v>
      </c>
      <c r="H1699">
        <v>1199</v>
      </c>
      <c r="I1699">
        <v>73</v>
      </c>
      <c r="J1699">
        <v>26.9</v>
      </c>
      <c r="K1699">
        <v>8.8000000000000007</v>
      </c>
      <c r="L1699">
        <v>2023</v>
      </c>
      <c r="M1699">
        <v>66931</v>
      </c>
      <c r="N1699">
        <v>1</v>
      </c>
      <c r="O1699">
        <v>0</v>
      </c>
      <c r="P1699">
        <v>6.07</v>
      </c>
    </row>
    <row r="1700" spans="1:16" ht="14.4" customHeight="1" x14ac:dyDescent="0.3">
      <c r="A1700">
        <v>2227</v>
      </c>
      <c r="B1700" t="s">
        <v>83</v>
      </c>
      <c r="C1700" t="s">
        <v>101</v>
      </c>
      <c r="D1700" t="s">
        <v>105</v>
      </c>
      <c r="E1700" t="s">
        <v>93</v>
      </c>
      <c r="F1700" t="s">
        <v>87</v>
      </c>
      <c r="G1700" t="s">
        <v>103</v>
      </c>
      <c r="H1700">
        <v>1199</v>
      </c>
      <c r="I1700">
        <v>73</v>
      </c>
      <c r="J1700">
        <v>26.9</v>
      </c>
      <c r="K1700">
        <v>8.8000000000000007</v>
      </c>
      <c r="L1700">
        <v>2023</v>
      </c>
      <c r="M1700">
        <v>42735</v>
      </c>
      <c r="N1700">
        <v>2</v>
      </c>
      <c r="O1700">
        <v>0</v>
      </c>
      <c r="P1700">
        <v>6.08</v>
      </c>
    </row>
    <row r="1701" spans="1:16" ht="14.4" customHeight="1" x14ac:dyDescent="0.3">
      <c r="A1701">
        <v>2265</v>
      </c>
      <c r="B1701" t="s">
        <v>83</v>
      </c>
      <c r="C1701" t="s">
        <v>101</v>
      </c>
      <c r="D1701" t="s">
        <v>105</v>
      </c>
      <c r="E1701" t="s">
        <v>93</v>
      </c>
      <c r="F1701" t="s">
        <v>87</v>
      </c>
      <c r="G1701" t="s">
        <v>103</v>
      </c>
      <c r="H1701">
        <v>1199</v>
      </c>
      <c r="I1701">
        <v>73</v>
      </c>
      <c r="J1701">
        <v>26.9</v>
      </c>
      <c r="K1701">
        <v>8.8000000000000007</v>
      </c>
      <c r="L1701">
        <v>2023</v>
      </c>
      <c r="M1701">
        <v>42886</v>
      </c>
      <c r="N1701">
        <v>2</v>
      </c>
      <c r="O1701">
        <v>0</v>
      </c>
      <c r="P1701">
        <v>6.15</v>
      </c>
    </row>
    <row r="1702" spans="1:16" ht="14.4" customHeight="1" x14ac:dyDescent="0.3">
      <c r="A1702">
        <v>2283</v>
      </c>
      <c r="B1702" t="s">
        <v>83</v>
      </c>
      <c r="C1702" t="s">
        <v>101</v>
      </c>
      <c r="D1702" t="s">
        <v>105</v>
      </c>
      <c r="E1702" t="s">
        <v>93</v>
      </c>
      <c r="F1702" t="s">
        <v>87</v>
      </c>
      <c r="G1702" t="s">
        <v>103</v>
      </c>
      <c r="H1702">
        <v>1199</v>
      </c>
      <c r="I1702">
        <v>73</v>
      </c>
      <c r="J1702">
        <v>26.9</v>
      </c>
      <c r="K1702">
        <v>8.8000000000000007</v>
      </c>
      <c r="L1702">
        <v>2023</v>
      </c>
      <c r="M1702">
        <v>54951</v>
      </c>
      <c r="N1702">
        <v>1</v>
      </c>
      <c r="O1702">
        <v>0</v>
      </c>
      <c r="P1702">
        <v>6.16</v>
      </c>
    </row>
    <row r="1703" spans="1:16" ht="14.4" customHeight="1" x14ac:dyDescent="0.3">
      <c r="A1703">
        <v>2374</v>
      </c>
      <c r="B1703" t="s">
        <v>83</v>
      </c>
      <c r="C1703" t="s">
        <v>101</v>
      </c>
      <c r="D1703" t="s">
        <v>105</v>
      </c>
      <c r="E1703" t="s">
        <v>93</v>
      </c>
      <c r="F1703" t="s">
        <v>87</v>
      </c>
      <c r="G1703" t="s">
        <v>103</v>
      </c>
      <c r="H1703">
        <v>1199</v>
      </c>
      <c r="I1703">
        <v>73</v>
      </c>
      <c r="J1703">
        <v>26.9</v>
      </c>
      <c r="K1703">
        <v>8.8000000000000007</v>
      </c>
      <c r="L1703">
        <v>2023</v>
      </c>
      <c r="M1703">
        <v>33824</v>
      </c>
      <c r="N1703">
        <v>1</v>
      </c>
      <c r="O1703">
        <v>0</v>
      </c>
      <c r="P1703">
        <v>6.19</v>
      </c>
    </row>
    <row r="1704" spans="1:16" ht="14.4" customHeight="1" x14ac:dyDescent="0.3">
      <c r="A1704">
        <v>2295</v>
      </c>
      <c r="B1704" t="s">
        <v>83</v>
      </c>
      <c r="C1704" t="s">
        <v>101</v>
      </c>
      <c r="D1704" t="s">
        <v>105</v>
      </c>
      <c r="E1704" t="s">
        <v>93</v>
      </c>
      <c r="F1704" t="s">
        <v>87</v>
      </c>
      <c r="G1704" t="s">
        <v>103</v>
      </c>
      <c r="H1704">
        <v>1199</v>
      </c>
      <c r="I1704">
        <v>73</v>
      </c>
      <c r="J1704">
        <v>26.9</v>
      </c>
      <c r="K1704">
        <v>8.8000000000000007</v>
      </c>
      <c r="L1704">
        <v>2023</v>
      </c>
      <c r="M1704">
        <v>48534</v>
      </c>
      <c r="N1704">
        <v>1</v>
      </c>
      <c r="O1704">
        <v>0</v>
      </c>
      <c r="P1704">
        <v>6.27</v>
      </c>
    </row>
    <row r="1705" spans="1:16" ht="14.4" customHeight="1" x14ac:dyDescent="0.3">
      <c r="A1705">
        <v>2289</v>
      </c>
      <c r="B1705" t="s">
        <v>83</v>
      </c>
      <c r="C1705" t="s">
        <v>101</v>
      </c>
      <c r="D1705" t="s">
        <v>105</v>
      </c>
      <c r="E1705" t="s">
        <v>93</v>
      </c>
      <c r="F1705" t="s">
        <v>87</v>
      </c>
      <c r="G1705" t="s">
        <v>103</v>
      </c>
      <c r="H1705">
        <v>1199</v>
      </c>
      <c r="I1705">
        <v>73</v>
      </c>
      <c r="J1705">
        <v>26.9</v>
      </c>
      <c r="K1705">
        <v>8.8000000000000007</v>
      </c>
      <c r="L1705">
        <v>2023</v>
      </c>
      <c r="M1705">
        <v>62445</v>
      </c>
      <c r="N1705">
        <v>1</v>
      </c>
      <c r="O1705">
        <v>0</v>
      </c>
      <c r="P1705">
        <v>6.29</v>
      </c>
    </row>
    <row r="1706" spans="1:16" ht="14.4" customHeight="1" x14ac:dyDescent="0.3">
      <c r="A1706">
        <v>2223</v>
      </c>
      <c r="B1706" t="s">
        <v>83</v>
      </c>
      <c r="C1706" t="s">
        <v>101</v>
      </c>
      <c r="D1706" t="s">
        <v>105</v>
      </c>
      <c r="E1706" t="s">
        <v>93</v>
      </c>
      <c r="F1706" t="s">
        <v>87</v>
      </c>
      <c r="G1706" t="s">
        <v>103</v>
      </c>
      <c r="H1706">
        <v>1199</v>
      </c>
      <c r="I1706">
        <v>73</v>
      </c>
      <c r="J1706">
        <v>26.9</v>
      </c>
      <c r="K1706">
        <v>8.8000000000000007</v>
      </c>
      <c r="L1706">
        <v>2023</v>
      </c>
      <c r="M1706">
        <v>34695</v>
      </c>
      <c r="N1706">
        <v>1</v>
      </c>
      <c r="O1706">
        <v>0</v>
      </c>
      <c r="P1706">
        <v>6.3</v>
      </c>
    </row>
    <row r="1707" spans="1:16" ht="14.4" customHeight="1" x14ac:dyDescent="0.3">
      <c r="A1707">
        <v>2304</v>
      </c>
      <c r="B1707" t="s">
        <v>83</v>
      </c>
      <c r="C1707" t="s">
        <v>101</v>
      </c>
      <c r="D1707" t="s">
        <v>105</v>
      </c>
      <c r="E1707" t="s">
        <v>93</v>
      </c>
      <c r="F1707" t="s">
        <v>87</v>
      </c>
      <c r="G1707" t="s">
        <v>103</v>
      </c>
      <c r="H1707">
        <v>1199</v>
      </c>
      <c r="I1707">
        <v>73</v>
      </c>
      <c r="J1707">
        <v>26.9</v>
      </c>
      <c r="K1707">
        <v>8.8000000000000007</v>
      </c>
      <c r="L1707">
        <v>2023</v>
      </c>
      <c r="M1707">
        <v>41289</v>
      </c>
      <c r="N1707">
        <v>1</v>
      </c>
      <c r="O1707">
        <v>0</v>
      </c>
      <c r="P1707">
        <v>6.35</v>
      </c>
    </row>
    <row r="1708" spans="1:16" ht="14.4" customHeight="1" x14ac:dyDescent="0.3">
      <c r="A1708">
        <v>2398</v>
      </c>
      <c r="B1708" t="s">
        <v>83</v>
      </c>
      <c r="C1708" t="s">
        <v>101</v>
      </c>
      <c r="D1708" t="s">
        <v>105</v>
      </c>
      <c r="E1708" t="s">
        <v>93</v>
      </c>
      <c r="F1708" t="s">
        <v>87</v>
      </c>
      <c r="G1708" t="s">
        <v>103</v>
      </c>
      <c r="H1708">
        <v>1199</v>
      </c>
      <c r="I1708">
        <v>73</v>
      </c>
      <c r="J1708">
        <v>26.9</v>
      </c>
      <c r="K1708">
        <v>8.8000000000000007</v>
      </c>
      <c r="L1708">
        <v>2023</v>
      </c>
      <c r="M1708">
        <v>54693</v>
      </c>
      <c r="N1708">
        <v>1</v>
      </c>
      <c r="O1708">
        <v>0</v>
      </c>
      <c r="P1708">
        <v>6.47</v>
      </c>
    </row>
    <row r="1709" spans="1:16" ht="14.4" customHeight="1" x14ac:dyDescent="0.3">
      <c r="A1709">
        <v>2258</v>
      </c>
      <c r="B1709" t="s">
        <v>83</v>
      </c>
      <c r="C1709" t="s">
        <v>101</v>
      </c>
      <c r="D1709" t="s">
        <v>105</v>
      </c>
      <c r="E1709" t="s">
        <v>93</v>
      </c>
      <c r="F1709" t="s">
        <v>87</v>
      </c>
      <c r="G1709" t="s">
        <v>103</v>
      </c>
      <c r="H1709">
        <v>1199</v>
      </c>
      <c r="I1709">
        <v>73</v>
      </c>
      <c r="J1709">
        <v>26.9</v>
      </c>
      <c r="K1709">
        <v>8.8000000000000007</v>
      </c>
      <c r="L1709">
        <v>2023</v>
      </c>
      <c r="M1709">
        <v>48268</v>
      </c>
      <c r="N1709">
        <v>1</v>
      </c>
      <c r="O1709">
        <v>0</v>
      </c>
      <c r="P1709">
        <v>6.51</v>
      </c>
    </row>
    <row r="1710" spans="1:16" ht="14.4" customHeight="1" x14ac:dyDescent="0.3">
      <c r="A1710">
        <v>2330</v>
      </c>
      <c r="B1710" t="s">
        <v>83</v>
      </c>
      <c r="C1710" t="s">
        <v>101</v>
      </c>
      <c r="D1710" t="s">
        <v>105</v>
      </c>
      <c r="E1710" t="s">
        <v>93</v>
      </c>
      <c r="F1710" t="s">
        <v>87</v>
      </c>
      <c r="G1710" t="s">
        <v>103</v>
      </c>
      <c r="H1710">
        <v>1199</v>
      </c>
      <c r="I1710">
        <v>73</v>
      </c>
      <c r="J1710">
        <v>26.9</v>
      </c>
      <c r="K1710">
        <v>8.8000000000000007</v>
      </c>
      <c r="L1710">
        <v>2023</v>
      </c>
      <c r="M1710">
        <v>30057</v>
      </c>
      <c r="N1710">
        <v>1</v>
      </c>
      <c r="O1710">
        <v>0</v>
      </c>
      <c r="P1710">
        <v>6.53</v>
      </c>
    </row>
    <row r="1711" spans="1:16" ht="14.4" customHeight="1" x14ac:dyDescent="0.3">
      <c r="A1711">
        <v>2207</v>
      </c>
      <c r="B1711" t="s">
        <v>83</v>
      </c>
      <c r="C1711" t="s">
        <v>101</v>
      </c>
      <c r="D1711" t="s">
        <v>105</v>
      </c>
      <c r="E1711" t="s">
        <v>93</v>
      </c>
      <c r="F1711" t="s">
        <v>87</v>
      </c>
      <c r="G1711" t="s">
        <v>103</v>
      </c>
      <c r="H1711">
        <v>1199</v>
      </c>
      <c r="I1711">
        <v>73</v>
      </c>
      <c r="J1711">
        <v>26.9</v>
      </c>
      <c r="K1711">
        <v>8.8000000000000007</v>
      </c>
      <c r="L1711">
        <v>2023</v>
      </c>
      <c r="M1711">
        <v>40842</v>
      </c>
      <c r="N1711">
        <v>1</v>
      </c>
      <c r="O1711">
        <v>0</v>
      </c>
      <c r="P1711">
        <v>6.65</v>
      </c>
    </row>
    <row r="1712" spans="1:16" ht="14.4" customHeight="1" x14ac:dyDescent="0.3">
      <c r="A1712">
        <v>2389</v>
      </c>
      <c r="B1712" t="s">
        <v>83</v>
      </c>
      <c r="C1712" t="s">
        <v>101</v>
      </c>
      <c r="D1712" t="s">
        <v>105</v>
      </c>
      <c r="E1712" t="s">
        <v>93</v>
      </c>
      <c r="F1712" t="s">
        <v>87</v>
      </c>
      <c r="G1712" t="s">
        <v>103</v>
      </c>
      <c r="H1712">
        <v>1199</v>
      </c>
      <c r="I1712">
        <v>73</v>
      </c>
      <c r="J1712">
        <v>26.9</v>
      </c>
      <c r="K1712">
        <v>8.8000000000000007</v>
      </c>
      <c r="L1712">
        <v>2024</v>
      </c>
      <c r="M1712">
        <v>35965</v>
      </c>
      <c r="N1712">
        <v>3</v>
      </c>
      <c r="O1712">
        <v>0</v>
      </c>
      <c r="P1712">
        <v>5.96</v>
      </c>
    </row>
    <row r="1713" spans="1:16" ht="14.4" customHeight="1" x14ac:dyDescent="0.3">
      <c r="A1713">
        <v>2268</v>
      </c>
      <c r="B1713" t="s">
        <v>83</v>
      </c>
      <c r="C1713" t="s">
        <v>101</v>
      </c>
      <c r="D1713" t="s">
        <v>105</v>
      </c>
      <c r="E1713" t="s">
        <v>93</v>
      </c>
      <c r="F1713" t="s">
        <v>87</v>
      </c>
      <c r="G1713" t="s">
        <v>103</v>
      </c>
      <c r="H1713">
        <v>1199</v>
      </c>
      <c r="I1713">
        <v>73</v>
      </c>
      <c r="J1713">
        <v>26.9</v>
      </c>
      <c r="K1713">
        <v>8.8000000000000007</v>
      </c>
      <c r="L1713">
        <v>2024</v>
      </c>
      <c r="M1713">
        <v>32372</v>
      </c>
      <c r="N1713">
        <v>3</v>
      </c>
      <c r="O1713">
        <v>0</v>
      </c>
      <c r="P1713">
        <v>6.02</v>
      </c>
    </row>
    <row r="1714" spans="1:16" ht="14.4" customHeight="1" x14ac:dyDescent="0.3">
      <c r="A1714">
        <v>2221</v>
      </c>
      <c r="B1714" t="s">
        <v>83</v>
      </c>
      <c r="C1714" t="s">
        <v>101</v>
      </c>
      <c r="D1714" t="s">
        <v>105</v>
      </c>
      <c r="E1714" t="s">
        <v>93</v>
      </c>
      <c r="F1714" t="s">
        <v>87</v>
      </c>
      <c r="G1714" t="s">
        <v>103</v>
      </c>
      <c r="H1714">
        <v>1199</v>
      </c>
      <c r="I1714">
        <v>73</v>
      </c>
      <c r="J1714">
        <v>26.9</v>
      </c>
      <c r="K1714">
        <v>8.8000000000000007</v>
      </c>
      <c r="L1714">
        <v>2024</v>
      </c>
      <c r="M1714">
        <v>25325</v>
      </c>
      <c r="N1714">
        <v>2</v>
      </c>
      <c r="O1714">
        <v>1</v>
      </c>
      <c r="P1714">
        <v>6.16</v>
      </c>
    </row>
    <row r="1715" spans="1:16" ht="14.4" customHeight="1" x14ac:dyDescent="0.3">
      <c r="A1715">
        <v>2266</v>
      </c>
      <c r="B1715" t="s">
        <v>83</v>
      </c>
      <c r="C1715" t="s">
        <v>101</v>
      </c>
      <c r="D1715" t="s">
        <v>105</v>
      </c>
      <c r="E1715" t="s">
        <v>93</v>
      </c>
      <c r="F1715" t="s">
        <v>87</v>
      </c>
      <c r="G1715" t="s">
        <v>103</v>
      </c>
      <c r="H1715">
        <v>1199</v>
      </c>
      <c r="I1715">
        <v>73</v>
      </c>
      <c r="J1715">
        <v>26.9</v>
      </c>
      <c r="K1715">
        <v>8.8000000000000007</v>
      </c>
      <c r="L1715">
        <v>2024</v>
      </c>
      <c r="M1715">
        <v>43708</v>
      </c>
      <c r="N1715">
        <v>1</v>
      </c>
      <c r="O1715">
        <v>1</v>
      </c>
      <c r="P1715">
        <v>6.2</v>
      </c>
    </row>
    <row r="1716" spans="1:16" ht="14.4" customHeight="1" x14ac:dyDescent="0.3">
      <c r="A1716">
        <v>2246</v>
      </c>
      <c r="B1716" t="s">
        <v>83</v>
      </c>
      <c r="C1716" t="s">
        <v>101</v>
      </c>
      <c r="D1716" t="s">
        <v>105</v>
      </c>
      <c r="E1716" t="s">
        <v>93</v>
      </c>
      <c r="F1716" t="s">
        <v>87</v>
      </c>
      <c r="G1716" t="s">
        <v>103</v>
      </c>
      <c r="H1716">
        <v>1199</v>
      </c>
      <c r="I1716">
        <v>73</v>
      </c>
      <c r="J1716">
        <v>26.9</v>
      </c>
      <c r="K1716">
        <v>8.8000000000000007</v>
      </c>
      <c r="L1716">
        <v>2024</v>
      </c>
      <c r="M1716">
        <v>33339</v>
      </c>
      <c r="N1716">
        <v>3</v>
      </c>
      <c r="O1716">
        <v>0</v>
      </c>
      <c r="P1716">
        <v>6.33</v>
      </c>
    </row>
    <row r="1717" spans="1:16" ht="14.4" customHeight="1" x14ac:dyDescent="0.3">
      <c r="A1717">
        <v>2263</v>
      </c>
      <c r="B1717" t="s">
        <v>83</v>
      </c>
      <c r="C1717" t="s">
        <v>101</v>
      </c>
      <c r="D1717" t="s">
        <v>105</v>
      </c>
      <c r="E1717" t="s">
        <v>93</v>
      </c>
      <c r="F1717" t="s">
        <v>87</v>
      </c>
      <c r="G1717" t="s">
        <v>103</v>
      </c>
      <c r="H1717">
        <v>1199</v>
      </c>
      <c r="I1717">
        <v>73</v>
      </c>
      <c r="J1717">
        <v>26.9</v>
      </c>
      <c r="K1717">
        <v>8.8000000000000007</v>
      </c>
      <c r="L1717">
        <v>2024</v>
      </c>
      <c r="M1717">
        <v>27784</v>
      </c>
      <c r="N1717">
        <v>2</v>
      </c>
      <c r="O1717">
        <v>0</v>
      </c>
      <c r="P1717">
        <v>6.39</v>
      </c>
    </row>
    <row r="1718" spans="1:16" ht="14.4" customHeight="1" x14ac:dyDescent="0.3">
      <c r="A1718">
        <v>2280</v>
      </c>
      <c r="B1718" t="s">
        <v>83</v>
      </c>
      <c r="C1718" t="s">
        <v>101</v>
      </c>
      <c r="D1718" t="s">
        <v>105</v>
      </c>
      <c r="E1718" t="s">
        <v>93</v>
      </c>
      <c r="F1718" t="s">
        <v>87</v>
      </c>
      <c r="G1718" t="s">
        <v>103</v>
      </c>
      <c r="H1718">
        <v>1199</v>
      </c>
      <c r="I1718">
        <v>73</v>
      </c>
      <c r="J1718">
        <v>26.9</v>
      </c>
      <c r="K1718">
        <v>8.8000000000000007</v>
      </c>
      <c r="L1718">
        <v>2024</v>
      </c>
      <c r="M1718">
        <v>35607</v>
      </c>
      <c r="N1718">
        <v>1</v>
      </c>
      <c r="O1718">
        <v>1</v>
      </c>
      <c r="P1718">
        <v>6.46</v>
      </c>
    </row>
    <row r="1719" spans="1:16" ht="14.4" customHeight="1" x14ac:dyDescent="0.3">
      <c r="A1719">
        <v>2394</v>
      </c>
      <c r="B1719" t="s">
        <v>83</v>
      </c>
      <c r="C1719" t="s">
        <v>101</v>
      </c>
      <c r="D1719" t="s">
        <v>105</v>
      </c>
      <c r="E1719" t="s">
        <v>93</v>
      </c>
      <c r="F1719" t="s">
        <v>87</v>
      </c>
      <c r="G1719" t="s">
        <v>103</v>
      </c>
      <c r="H1719">
        <v>1199</v>
      </c>
      <c r="I1719">
        <v>73</v>
      </c>
      <c r="J1719">
        <v>26.9</v>
      </c>
      <c r="K1719">
        <v>8.8000000000000007</v>
      </c>
      <c r="L1719">
        <v>2024</v>
      </c>
      <c r="M1719">
        <v>37412</v>
      </c>
      <c r="N1719">
        <v>1</v>
      </c>
      <c r="O1719">
        <v>0</v>
      </c>
      <c r="P1719">
        <v>6.62</v>
      </c>
    </row>
    <row r="1720" spans="1:16" ht="14.4" customHeight="1" x14ac:dyDescent="0.3">
      <c r="A1720">
        <v>2326</v>
      </c>
      <c r="B1720" t="s">
        <v>83</v>
      </c>
      <c r="C1720" t="s">
        <v>101</v>
      </c>
      <c r="D1720" t="s">
        <v>105</v>
      </c>
      <c r="E1720" t="s">
        <v>93</v>
      </c>
      <c r="F1720" t="s">
        <v>87</v>
      </c>
      <c r="G1720" t="s">
        <v>103</v>
      </c>
      <c r="H1720">
        <v>1199</v>
      </c>
      <c r="I1720">
        <v>73</v>
      </c>
      <c r="J1720">
        <v>26.9</v>
      </c>
      <c r="K1720">
        <v>8.8000000000000007</v>
      </c>
      <c r="L1720">
        <v>2024</v>
      </c>
      <c r="M1720">
        <v>46585</v>
      </c>
      <c r="N1720">
        <v>1</v>
      </c>
      <c r="O1720">
        <v>0</v>
      </c>
      <c r="P1720">
        <v>6.66</v>
      </c>
    </row>
    <row r="1721" spans="1:16" ht="14.4" customHeight="1" x14ac:dyDescent="0.3">
      <c r="A1721">
        <v>2359</v>
      </c>
      <c r="B1721" t="s">
        <v>83</v>
      </c>
      <c r="C1721" t="s">
        <v>101</v>
      </c>
      <c r="D1721" t="s">
        <v>105</v>
      </c>
      <c r="E1721" t="s">
        <v>93</v>
      </c>
      <c r="F1721" t="s">
        <v>87</v>
      </c>
      <c r="G1721" t="s">
        <v>103</v>
      </c>
      <c r="H1721">
        <v>1199</v>
      </c>
      <c r="I1721">
        <v>73</v>
      </c>
      <c r="J1721">
        <v>26.9</v>
      </c>
      <c r="K1721">
        <v>8.8000000000000007</v>
      </c>
      <c r="L1721">
        <v>2024</v>
      </c>
      <c r="M1721">
        <v>27434</v>
      </c>
      <c r="N1721">
        <v>2</v>
      </c>
      <c r="O1721">
        <v>0</v>
      </c>
      <c r="P1721">
        <v>6.73</v>
      </c>
    </row>
    <row r="1722" spans="1:16" ht="14.4" customHeight="1" x14ac:dyDescent="0.3">
      <c r="A1722">
        <v>2371</v>
      </c>
      <c r="B1722" t="s">
        <v>83</v>
      </c>
      <c r="C1722" t="s">
        <v>101</v>
      </c>
      <c r="D1722" t="s">
        <v>105</v>
      </c>
      <c r="E1722" t="s">
        <v>93</v>
      </c>
      <c r="F1722" t="s">
        <v>87</v>
      </c>
      <c r="G1722" t="s">
        <v>103</v>
      </c>
      <c r="H1722">
        <v>1199</v>
      </c>
      <c r="I1722">
        <v>73</v>
      </c>
      <c r="J1722">
        <v>26.9</v>
      </c>
      <c r="K1722">
        <v>8.8000000000000007</v>
      </c>
      <c r="L1722">
        <v>2024</v>
      </c>
      <c r="M1722">
        <v>37136</v>
      </c>
      <c r="N1722">
        <v>2</v>
      </c>
      <c r="O1722">
        <v>0</v>
      </c>
      <c r="P1722">
        <v>6.74</v>
      </c>
    </row>
    <row r="1723" spans="1:16" ht="14.4" customHeight="1" x14ac:dyDescent="0.3">
      <c r="A1723">
        <v>2387</v>
      </c>
      <c r="B1723" t="s">
        <v>83</v>
      </c>
      <c r="C1723" t="s">
        <v>101</v>
      </c>
      <c r="D1723" t="s">
        <v>105</v>
      </c>
      <c r="E1723" t="s">
        <v>93</v>
      </c>
      <c r="F1723" t="s">
        <v>87</v>
      </c>
      <c r="G1723" t="s">
        <v>103</v>
      </c>
      <c r="H1723">
        <v>1199</v>
      </c>
      <c r="I1723">
        <v>73</v>
      </c>
      <c r="J1723">
        <v>26.9</v>
      </c>
      <c r="K1723">
        <v>8.8000000000000007</v>
      </c>
      <c r="L1723">
        <v>2024</v>
      </c>
      <c r="M1723">
        <v>26313</v>
      </c>
      <c r="N1723">
        <v>1</v>
      </c>
      <c r="O1723">
        <v>0</v>
      </c>
      <c r="P1723">
        <v>6.78</v>
      </c>
    </row>
    <row r="1724" spans="1:16" ht="14.4" customHeight="1" x14ac:dyDescent="0.3">
      <c r="A1724">
        <v>2261</v>
      </c>
      <c r="B1724" t="s">
        <v>83</v>
      </c>
      <c r="C1724" t="s">
        <v>101</v>
      </c>
      <c r="D1724" t="s">
        <v>105</v>
      </c>
      <c r="E1724" t="s">
        <v>93</v>
      </c>
      <c r="F1724" t="s">
        <v>87</v>
      </c>
      <c r="G1724" t="s">
        <v>103</v>
      </c>
      <c r="H1724">
        <v>1199</v>
      </c>
      <c r="I1724">
        <v>73</v>
      </c>
      <c r="J1724">
        <v>26.9</v>
      </c>
      <c r="K1724">
        <v>8.8000000000000007</v>
      </c>
      <c r="L1724">
        <v>2024</v>
      </c>
      <c r="M1724">
        <v>26550</v>
      </c>
      <c r="N1724">
        <v>2</v>
      </c>
      <c r="O1724">
        <v>0</v>
      </c>
      <c r="P1724">
        <v>6.81</v>
      </c>
    </row>
    <row r="1725" spans="1:16" ht="14.4" customHeight="1" x14ac:dyDescent="0.3">
      <c r="A1725">
        <v>2361</v>
      </c>
      <c r="B1725" t="s">
        <v>83</v>
      </c>
      <c r="C1725" t="s">
        <v>101</v>
      </c>
      <c r="D1725" t="s">
        <v>105</v>
      </c>
      <c r="E1725" t="s">
        <v>93</v>
      </c>
      <c r="F1725" t="s">
        <v>87</v>
      </c>
      <c r="G1725" t="s">
        <v>103</v>
      </c>
      <c r="H1725">
        <v>1199</v>
      </c>
      <c r="I1725">
        <v>73</v>
      </c>
      <c r="J1725">
        <v>26.9</v>
      </c>
      <c r="K1725">
        <v>8.8000000000000007</v>
      </c>
      <c r="L1725">
        <v>2024</v>
      </c>
      <c r="M1725">
        <v>49838</v>
      </c>
      <c r="N1725">
        <v>1</v>
      </c>
      <c r="O1725">
        <v>0</v>
      </c>
      <c r="P1725">
        <v>6.82</v>
      </c>
    </row>
    <row r="1726" spans="1:16" ht="14.4" customHeight="1" x14ac:dyDescent="0.3">
      <c r="A1726">
        <v>2297</v>
      </c>
      <c r="B1726" t="s">
        <v>83</v>
      </c>
      <c r="C1726" t="s">
        <v>101</v>
      </c>
      <c r="D1726" t="s">
        <v>105</v>
      </c>
      <c r="E1726" t="s">
        <v>93</v>
      </c>
      <c r="F1726" t="s">
        <v>87</v>
      </c>
      <c r="G1726" t="s">
        <v>103</v>
      </c>
      <c r="H1726">
        <v>1199</v>
      </c>
      <c r="I1726">
        <v>73</v>
      </c>
      <c r="J1726">
        <v>26.9</v>
      </c>
      <c r="K1726">
        <v>8.8000000000000007</v>
      </c>
      <c r="L1726">
        <v>2024</v>
      </c>
      <c r="M1726">
        <v>43293</v>
      </c>
      <c r="N1726">
        <v>1</v>
      </c>
      <c r="O1726">
        <v>0</v>
      </c>
      <c r="P1726">
        <v>6.84</v>
      </c>
    </row>
    <row r="1727" spans="1:16" ht="14.4" customHeight="1" x14ac:dyDescent="0.3">
      <c r="A1727">
        <v>2309</v>
      </c>
      <c r="B1727" t="s">
        <v>83</v>
      </c>
      <c r="C1727" t="s">
        <v>101</v>
      </c>
      <c r="D1727" t="s">
        <v>105</v>
      </c>
      <c r="E1727" t="s">
        <v>93</v>
      </c>
      <c r="F1727" t="s">
        <v>87</v>
      </c>
      <c r="G1727" t="s">
        <v>103</v>
      </c>
      <c r="H1727">
        <v>1199</v>
      </c>
      <c r="I1727">
        <v>73</v>
      </c>
      <c r="J1727">
        <v>26.9</v>
      </c>
      <c r="K1727">
        <v>8.8000000000000007</v>
      </c>
      <c r="L1727">
        <v>2024</v>
      </c>
      <c r="M1727">
        <v>40013</v>
      </c>
      <c r="N1727">
        <v>2</v>
      </c>
      <c r="O1727">
        <v>0</v>
      </c>
      <c r="P1727">
        <v>6.84</v>
      </c>
    </row>
    <row r="1728" spans="1:16" ht="14.4" customHeight="1" x14ac:dyDescent="0.3">
      <c r="A1728">
        <v>2318</v>
      </c>
      <c r="B1728" t="s">
        <v>83</v>
      </c>
      <c r="C1728" t="s">
        <v>101</v>
      </c>
      <c r="D1728" t="s">
        <v>105</v>
      </c>
      <c r="E1728" t="s">
        <v>93</v>
      </c>
      <c r="F1728" t="s">
        <v>87</v>
      </c>
      <c r="G1728" t="s">
        <v>103</v>
      </c>
      <c r="H1728">
        <v>1199</v>
      </c>
      <c r="I1728">
        <v>73</v>
      </c>
      <c r="J1728">
        <v>26.9</v>
      </c>
      <c r="K1728">
        <v>8.8000000000000007</v>
      </c>
      <c r="L1728">
        <v>2024</v>
      </c>
      <c r="M1728">
        <v>34962</v>
      </c>
      <c r="N1728">
        <v>1</v>
      </c>
      <c r="O1728">
        <v>0</v>
      </c>
      <c r="P1728">
        <v>6.91</v>
      </c>
    </row>
    <row r="1729" spans="1:16" ht="14.4" customHeight="1" x14ac:dyDescent="0.3">
      <c r="A1729">
        <v>2378</v>
      </c>
      <c r="B1729" t="s">
        <v>83</v>
      </c>
      <c r="C1729" t="s">
        <v>101</v>
      </c>
      <c r="D1729" t="s">
        <v>105</v>
      </c>
      <c r="E1729" t="s">
        <v>93</v>
      </c>
      <c r="F1729" t="s">
        <v>87</v>
      </c>
      <c r="G1729" t="s">
        <v>103</v>
      </c>
      <c r="H1729">
        <v>1199</v>
      </c>
      <c r="I1729">
        <v>73</v>
      </c>
      <c r="J1729">
        <v>26.9</v>
      </c>
      <c r="K1729">
        <v>8.8000000000000007</v>
      </c>
      <c r="L1729">
        <v>2024</v>
      </c>
      <c r="M1729">
        <v>31668</v>
      </c>
      <c r="N1729">
        <v>1</v>
      </c>
      <c r="O1729">
        <v>0</v>
      </c>
      <c r="P1729">
        <v>6.93</v>
      </c>
    </row>
    <row r="1730" spans="1:16" ht="14.4" customHeight="1" x14ac:dyDescent="0.3">
      <c r="A1730">
        <v>2351</v>
      </c>
      <c r="B1730" t="s">
        <v>83</v>
      </c>
      <c r="C1730" t="s">
        <v>101</v>
      </c>
      <c r="D1730" t="s">
        <v>105</v>
      </c>
      <c r="E1730" t="s">
        <v>93</v>
      </c>
      <c r="F1730" t="s">
        <v>87</v>
      </c>
      <c r="G1730" t="s">
        <v>103</v>
      </c>
      <c r="H1730">
        <v>1199</v>
      </c>
      <c r="I1730">
        <v>73</v>
      </c>
      <c r="J1730">
        <v>26.9</v>
      </c>
      <c r="K1730">
        <v>8.8000000000000007</v>
      </c>
      <c r="L1730">
        <v>2024</v>
      </c>
      <c r="M1730">
        <v>26647</v>
      </c>
      <c r="N1730">
        <v>1</v>
      </c>
      <c r="O1730">
        <v>0</v>
      </c>
      <c r="P1730">
        <v>6.94</v>
      </c>
    </row>
    <row r="1731" spans="1:16" ht="14.4" customHeight="1" x14ac:dyDescent="0.3">
      <c r="A1731">
        <v>2282</v>
      </c>
      <c r="B1731" t="s">
        <v>83</v>
      </c>
      <c r="C1731" t="s">
        <v>101</v>
      </c>
      <c r="D1731" t="s">
        <v>105</v>
      </c>
      <c r="E1731" t="s">
        <v>93</v>
      </c>
      <c r="F1731" t="s">
        <v>87</v>
      </c>
      <c r="G1731" t="s">
        <v>103</v>
      </c>
      <c r="H1731">
        <v>1199</v>
      </c>
      <c r="I1731">
        <v>73</v>
      </c>
      <c r="J1731">
        <v>26.9</v>
      </c>
      <c r="K1731">
        <v>8.8000000000000007</v>
      </c>
      <c r="L1731">
        <v>2024</v>
      </c>
      <c r="M1731">
        <v>22362</v>
      </c>
      <c r="N1731">
        <v>2</v>
      </c>
      <c r="O1731">
        <v>0</v>
      </c>
      <c r="P1731">
        <v>6.99</v>
      </c>
    </row>
    <row r="1732" spans="1:16" ht="14.4" customHeight="1" x14ac:dyDescent="0.3">
      <c r="A1732">
        <v>2314</v>
      </c>
      <c r="B1732" t="s">
        <v>83</v>
      </c>
      <c r="C1732" t="s">
        <v>101</v>
      </c>
      <c r="D1732" t="s">
        <v>105</v>
      </c>
      <c r="E1732" t="s">
        <v>93</v>
      </c>
      <c r="F1732" t="s">
        <v>87</v>
      </c>
      <c r="G1732" t="s">
        <v>103</v>
      </c>
      <c r="H1732">
        <v>1199</v>
      </c>
      <c r="I1732">
        <v>73</v>
      </c>
      <c r="J1732">
        <v>26.9</v>
      </c>
      <c r="K1732">
        <v>8.8000000000000007</v>
      </c>
      <c r="L1732">
        <v>2024</v>
      </c>
      <c r="M1732">
        <v>45331</v>
      </c>
      <c r="N1732">
        <v>1</v>
      </c>
      <c r="O1732">
        <v>0</v>
      </c>
      <c r="P1732">
        <v>7.03</v>
      </c>
    </row>
    <row r="1733" spans="1:16" ht="14.4" customHeight="1" x14ac:dyDescent="0.3">
      <c r="A1733">
        <v>2337</v>
      </c>
      <c r="B1733" t="s">
        <v>83</v>
      </c>
      <c r="C1733" t="s">
        <v>101</v>
      </c>
      <c r="D1733" t="s">
        <v>105</v>
      </c>
      <c r="E1733" t="s">
        <v>93</v>
      </c>
      <c r="F1733" t="s">
        <v>87</v>
      </c>
      <c r="G1733" t="s">
        <v>103</v>
      </c>
      <c r="H1733">
        <v>1199</v>
      </c>
      <c r="I1733">
        <v>73</v>
      </c>
      <c r="J1733">
        <v>26.9</v>
      </c>
      <c r="K1733">
        <v>8.8000000000000007</v>
      </c>
      <c r="L1733">
        <v>2024</v>
      </c>
      <c r="M1733">
        <v>35106</v>
      </c>
      <c r="N1733">
        <v>1</v>
      </c>
      <c r="O1733">
        <v>0</v>
      </c>
      <c r="P1733">
        <v>7.05</v>
      </c>
    </row>
    <row r="1734" spans="1:16" ht="14.4" customHeight="1" x14ac:dyDescent="0.3">
      <c r="A1734">
        <v>2385</v>
      </c>
      <c r="B1734" t="s">
        <v>83</v>
      </c>
      <c r="C1734" t="s">
        <v>101</v>
      </c>
      <c r="D1734" t="s">
        <v>105</v>
      </c>
      <c r="E1734" t="s">
        <v>93</v>
      </c>
      <c r="F1734" t="s">
        <v>87</v>
      </c>
      <c r="G1734" t="s">
        <v>103</v>
      </c>
      <c r="H1734">
        <v>1199</v>
      </c>
      <c r="I1734">
        <v>73</v>
      </c>
      <c r="J1734">
        <v>26.9</v>
      </c>
      <c r="K1734">
        <v>8.8000000000000007</v>
      </c>
      <c r="L1734">
        <v>2024</v>
      </c>
      <c r="M1734">
        <v>23336</v>
      </c>
      <c r="N1734">
        <v>1</v>
      </c>
      <c r="O1734">
        <v>0</v>
      </c>
      <c r="P1734">
        <v>7.08</v>
      </c>
    </row>
    <row r="1735" spans="1:16" ht="14.4" customHeight="1" x14ac:dyDescent="0.3">
      <c r="A1735">
        <v>2383</v>
      </c>
      <c r="B1735" t="s">
        <v>83</v>
      </c>
      <c r="C1735" t="s">
        <v>101</v>
      </c>
      <c r="D1735" t="s">
        <v>105</v>
      </c>
      <c r="E1735" t="s">
        <v>93</v>
      </c>
      <c r="F1735" t="s">
        <v>87</v>
      </c>
      <c r="G1735" t="s">
        <v>103</v>
      </c>
      <c r="H1735">
        <v>1199</v>
      </c>
      <c r="I1735">
        <v>73</v>
      </c>
      <c r="J1735">
        <v>26.9</v>
      </c>
      <c r="K1735">
        <v>8.8000000000000007</v>
      </c>
      <c r="L1735">
        <v>2024</v>
      </c>
      <c r="M1735">
        <v>46129</v>
      </c>
      <c r="N1735">
        <v>1</v>
      </c>
      <c r="O1735">
        <v>0</v>
      </c>
      <c r="P1735">
        <v>7.27</v>
      </c>
    </row>
    <row r="1736" spans="1:16" ht="14.4" customHeight="1" x14ac:dyDescent="0.3">
      <c r="A1736">
        <v>2276</v>
      </c>
      <c r="B1736" t="s">
        <v>83</v>
      </c>
      <c r="C1736" t="s">
        <v>101</v>
      </c>
      <c r="D1736" t="s">
        <v>105</v>
      </c>
      <c r="E1736" t="s">
        <v>93</v>
      </c>
      <c r="F1736" t="s">
        <v>87</v>
      </c>
      <c r="G1736" t="s">
        <v>103</v>
      </c>
      <c r="H1736">
        <v>1199</v>
      </c>
      <c r="I1736">
        <v>73</v>
      </c>
      <c r="J1736">
        <v>26.9</v>
      </c>
      <c r="K1736">
        <v>8.8000000000000007</v>
      </c>
      <c r="L1736">
        <v>2024</v>
      </c>
      <c r="M1736">
        <v>28902</v>
      </c>
      <c r="N1736">
        <v>1</v>
      </c>
      <c r="O1736">
        <v>0</v>
      </c>
      <c r="P1736">
        <v>7.28</v>
      </c>
    </row>
    <row r="1737" spans="1:16" ht="14.4" customHeight="1" x14ac:dyDescent="0.3">
      <c r="A1737">
        <v>2251</v>
      </c>
      <c r="B1737" t="s">
        <v>83</v>
      </c>
      <c r="C1737" t="s">
        <v>101</v>
      </c>
      <c r="D1737" t="s">
        <v>105</v>
      </c>
      <c r="E1737" t="s">
        <v>93</v>
      </c>
      <c r="F1737" t="s">
        <v>87</v>
      </c>
      <c r="G1737" t="s">
        <v>103</v>
      </c>
      <c r="H1737">
        <v>1199</v>
      </c>
      <c r="I1737">
        <v>73</v>
      </c>
      <c r="J1737">
        <v>26.9</v>
      </c>
      <c r="K1737">
        <v>8.8000000000000007</v>
      </c>
      <c r="L1737">
        <v>2024</v>
      </c>
      <c r="M1737">
        <v>37787</v>
      </c>
      <c r="N1737">
        <v>1</v>
      </c>
      <c r="O1737">
        <v>0</v>
      </c>
      <c r="P1737">
        <v>7.32</v>
      </c>
    </row>
    <row r="1738" spans="1:16" ht="14.4" customHeight="1" x14ac:dyDescent="0.3">
      <c r="A1738">
        <v>2366</v>
      </c>
      <c r="B1738" t="s">
        <v>83</v>
      </c>
      <c r="C1738" t="s">
        <v>101</v>
      </c>
      <c r="D1738" t="s">
        <v>105</v>
      </c>
      <c r="E1738" t="s">
        <v>93</v>
      </c>
      <c r="F1738" t="s">
        <v>87</v>
      </c>
      <c r="G1738" t="s">
        <v>103</v>
      </c>
      <c r="H1738">
        <v>1199</v>
      </c>
      <c r="I1738">
        <v>73</v>
      </c>
      <c r="J1738">
        <v>26.9</v>
      </c>
      <c r="K1738">
        <v>8.8000000000000007</v>
      </c>
      <c r="L1738">
        <v>2024</v>
      </c>
      <c r="M1738">
        <v>27453</v>
      </c>
      <c r="N1738">
        <v>1</v>
      </c>
      <c r="O1738">
        <v>0</v>
      </c>
      <c r="P1738">
        <v>7.32</v>
      </c>
    </row>
    <row r="1739" spans="1:16" ht="14.4" customHeight="1" x14ac:dyDescent="0.3">
      <c r="A1739">
        <v>2206</v>
      </c>
      <c r="B1739" t="s">
        <v>83</v>
      </c>
      <c r="C1739" t="s">
        <v>101</v>
      </c>
      <c r="D1739" t="s">
        <v>105</v>
      </c>
      <c r="E1739" t="s">
        <v>93</v>
      </c>
      <c r="F1739" t="s">
        <v>87</v>
      </c>
      <c r="G1739" t="s">
        <v>103</v>
      </c>
      <c r="H1739">
        <v>1199</v>
      </c>
      <c r="I1739">
        <v>73</v>
      </c>
      <c r="J1739">
        <v>26.9</v>
      </c>
      <c r="K1739">
        <v>8.8000000000000007</v>
      </c>
      <c r="L1739">
        <v>2024</v>
      </c>
      <c r="M1739">
        <v>36630</v>
      </c>
      <c r="N1739">
        <v>1</v>
      </c>
      <c r="O1739">
        <v>0</v>
      </c>
      <c r="P1739">
        <v>7.4</v>
      </c>
    </row>
    <row r="1740" spans="1:16" ht="14.4" customHeight="1" x14ac:dyDescent="0.3">
      <c r="A1740">
        <v>2288</v>
      </c>
      <c r="B1740" t="s">
        <v>83</v>
      </c>
      <c r="C1740" t="s">
        <v>101</v>
      </c>
      <c r="D1740" t="s">
        <v>105</v>
      </c>
      <c r="E1740" t="s">
        <v>93</v>
      </c>
      <c r="F1740" t="s">
        <v>87</v>
      </c>
      <c r="G1740" t="s">
        <v>103</v>
      </c>
      <c r="H1740">
        <v>1199</v>
      </c>
      <c r="I1740">
        <v>73</v>
      </c>
      <c r="J1740">
        <v>26.9</v>
      </c>
      <c r="K1740">
        <v>8.8000000000000007</v>
      </c>
      <c r="L1740">
        <v>2024</v>
      </c>
      <c r="M1740">
        <v>28786</v>
      </c>
      <c r="N1740">
        <v>1</v>
      </c>
      <c r="O1740">
        <v>0</v>
      </c>
      <c r="P1740">
        <v>7.42</v>
      </c>
    </row>
    <row r="1741" spans="1:16" ht="14.4" customHeight="1" x14ac:dyDescent="0.3">
      <c r="A1741">
        <v>2277</v>
      </c>
      <c r="B1741" t="s">
        <v>83</v>
      </c>
      <c r="C1741" t="s">
        <v>101</v>
      </c>
      <c r="D1741" t="s">
        <v>105</v>
      </c>
      <c r="E1741" t="s">
        <v>93</v>
      </c>
      <c r="F1741" t="s">
        <v>87</v>
      </c>
      <c r="G1741" t="s">
        <v>103</v>
      </c>
      <c r="H1741">
        <v>1199</v>
      </c>
      <c r="I1741">
        <v>73</v>
      </c>
      <c r="J1741">
        <v>26.9</v>
      </c>
      <c r="K1741">
        <v>8.8000000000000007</v>
      </c>
      <c r="L1741">
        <v>2025</v>
      </c>
      <c r="M1741">
        <v>21296</v>
      </c>
      <c r="N1741">
        <v>1</v>
      </c>
      <c r="O1741">
        <v>1</v>
      </c>
      <c r="P1741">
        <v>6.69</v>
      </c>
    </row>
    <row r="1742" spans="1:16" ht="14.4" customHeight="1" x14ac:dyDescent="0.3">
      <c r="A1742">
        <v>2219</v>
      </c>
      <c r="B1742" t="s">
        <v>83</v>
      </c>
      <c r="C1742" t="s">
        <v>101</v>
      </c>
      <c r="D1742" t="s">
        <v>105</v>
      </c>
      <c r="E1742" t="s">
        <v>93</v>
      </c>
      <c r="F1742" t="s">
        <v>87</v>
      </c>
      <c r="G1742" t="s">
        <v>103</v>
      </c>
      <c r="H1742">
        <v>1199</v>
      </c>
      <c r="I1742">
        <v>73</v>
      </c>
      <c r="J1742">
        <v>26.9</v>
      </c>
      <c r="K1742">
        <v>8.8000000000000007</v>
      </c>
      <c r="L1742">
        <v>2025</v>
      </c>
      <c r="M1742">
        <v>24811</v>
      </c>
      <c r="N1742">
        <v>1</v>
      </c>
      <c r="O1742">
        <v>1</v>
      </c>
      <c r="P1742">
        <v>6.72</v>
      </c>
    </row>
    <row r="1743" spans="1:16" ht="14.4" customHeight="1" x14ac:dyDescent="0.3">
      <c r="A1743">
        <v>2278</v>
      </c>
      <c r="B1743" t="s">
        <v>83</v>
      </c>
      <c r="C1743" t="s">
        <v>101</v>
      </c>
      <c r="D1743" t="s">
        <v>105</v>
      </c>
      <c r="E1743" t="s">
        <v>93</v>
      </c>
      <c r="F1743" t="s">
        <v>87</v>
      </c>
      <c r="G1743" t="s">
        <v>103</v>
      </c>
      <c r="H1743">
        <v>1199</v>
      </c>
      <c r="I1743">
        <v>73</v>
      </c>
      <c r="J1743">
        <v>26.9</v>
      </c>
      <c r="K1743">
        <v>8.8000000000000007</v>
      </c>
      <c r="L1743">
        <v>2025</v>
      </c>
      <c r="M1743">
        <v>23936</v>
      </c>
      <c r="N1743">
        <v>3</v>
      </c>
      <c r="O1743">
        <v>0</v>
      </c>
      <c r="P1743">
        <v>7.05</v>
      </c>
    </row>
    <row r="1744" spans="1:16" ht="14.4" customHeight="1" x14ac:dyDescent="0.3">
      <c r="A1744">
        <v>2203</v>
      </c>
      <c r="B1744" t="s">
        <v>83</v>
      </c>
      <c r="C1744" t="s">
        <v>101</v>
      </c>
      <c r="D1744" t="s">
        <v>105</v>
      </c>
      <c r="E1744" t="s">
        <v>93</v>
      </c>
      <c r="F1744" t="s">
        <v>87</v>
      </c>
      <c r="G1744" t="s">
        <v>103</v>
      </c>
      <c r="H1744">
        <v>1199</v>
      </c>
      <c r="I1744">
        <v>73</v>
      </c>
      <c r="J1744">
        <v>26.9</v>
      </c>
      <c r="K1744">
        <v>8.8000000000000007</v>
      </c>
      <c r="L1744">
        <v>2025</v>
      </c>
      <c r="M1744">
        <v>18112</v>
      </c>
      <c r="N1744">
        <v>2</v>
      </c>
      <c r="O1744">
        <v>0</v>
      </c>
      <c r="P1744">
        <v>7.12</v>
      </c>
    </row>
    <row r="1745" spans="1:16" ht="14.4" customHeight="1" x14ac:dyDescent="0.3">
      <c r="A1745">
        <v>2254</v>
      </c>
      <c r="B1745" t="s">
        <v>83</v>
      </c>
      <c r="C1745" t="s">
        <v>101</v>
      </c>
      <c r="D1745" t="s">
        <v>105</v>
      </c>
      <c r="E1745" t="s">
        <v>93</v>
      </c>
      <c r="F1745" t="s">
        <v>87</v>
      </c>
      <c r="G1745" t="s">
        <v>103</v>
      </c>
      <c r="H1745">
        <v>1199</v>
      </c>
      <c r="I1745">
        <v>73</v>
      </c>
      <c r="J1745">
        <v>26.9</v>
      </c>
      <c r="K1745">
        <v>8.8000000000000007</v>
      </c>
      <c r="L1745">
        <v>2025</v>
      </c>
      <c r="M1745">
        <v>13463</v>
      </c>
      <c r="N1745">
        <v>2</v>
      </c>
      <c r="O1745">
        <v>0</v>
      </c>
      <c r="P1745">
        <v>7.27</v>
      </c>
    </row>
    <row r="1746" spans="1:16" ht="14.4" customHeight="1" x14ac:dyDescent="0.3">
      <c r="A1746">
        <v>2233</v>
      </c>
      <c r="B1746" t="s">
        <v>83</v>
      </c>
      <c r="C1746" t="s">
        <v>101</v>
      </c>
      <c r="D1746" t="s">
        <v>105</v>
      </c>
      <c r="E1746" t="s">
        <v>93</v>
      </c>
      <c r="F1746" t="s">
        <v>87</v>
      </c>
      <c r="G1746" t="s">
        <v>103</v>
      </c>
      <c r="H1746">
        <v>1199</v>
      </c>
      <c r="I1746">
        <v>73</v>
      </c>
      <c r="J1746">
        <v>26.9</v>
      </c>
      <c r="K1746">
        <v>8.8000000000000007</v>
      </c>
      <c r="L1746">
        <v>2025</v>
      </c>
      <c r="M1746">
        <v>20330</v>
      </c>
      <c r="N1746">
        <v>2</v>
      </c>
      <c r="O1746">
        <v>0</v>
      </c>
      <c r="P1746">
        <v>7.38</v>
      </c>
    </row>
    <row r="1747" spans="1:16" ht="14.4" customHeight="1" x14ac:dyDescent="0.3">
      <c r="A1747">
        <v>2372</v>
      </c>
      <c r="B1747" t="s">
        <v>83</v>
      </c>
      <c r="C1747" t="s">
        <v>101</v>
      </c>
      <c r="D1747" t="s">
        <v>105</v>
      </c>
      <c r="E1747" t="s">
        <v>93</v>
      </c>
      <c r="F1747" t="s">
        <v>87</v>
      </c>
      <c r="G1747" t="s">
        <v>103</v>
      </c>
      <c r="H1747">
        <v>1199</v>
      </c>
      <c r="I1747">
        <v>73</v>
      </c>
      <c r="J1747">
        <v>26.9</v>
      </c>
      <c r="K1747">
        <v>8.8000000000000007</v>
      </c>
      <c r="L1747">
        <v>2025</v>
      </c>
      <c r="M1747">
        <v>18685</v>
      </c>
      <c r="N1747">
        <v>1</v>
      </c>
      <c r="O1747">
        <v>1</v>
      </c>
      <c r="P1747">
        <v>7.38</v>
      </c>
    </row>
    <row r="1748" spans="1:16" ht="14.4" customHeight="1" x14ac:dyDescent="0.3">
      <c r="A1748">
        <v>2301</v>
      </c>
      <c r="B1748" t="s">
        <v>83</v>
      </c>
      <c r="C1748" t="s">
        <v>101</v>
      </c>
      <c r="D1748" t="s">
        <v>105</v>
      </c>
      <c r="E1748" t="s">
        <v>93</v>
      </c>
      <c r="F1748" t="s">
        <v>87</v>
      </c>
      <c r="G1748" t="s">
        <v>103</v>
      </c>
      <c r="H1748">
        <v>1199</v>
      </c>
      <c r="I1748">
        <v>73</v>
      </c>
      <c r="J1748">
        <v>26.9</v>
      </c>
      <c r="K1748">
        <v>8.8000000000000007</v>
      </c>
      <c r="L1748">
        <v>2025</v>
      </c>
      <c r="M1748">
        <v>29517</v>
      </c>
      <c r="N1748">
        <v>1</v>
      </c>
      <c r="O1748">
        <v>0</v>
      </c>
      <c r="P1748">
        <v>7.4</v>
      </c>
    </row>
    <row r="1749" spans="1:16" ht="14.4" customHeight="1" x14ac:dyDescent="0.3">
      <c r="A1749">
        <v>2298</v>
      </c>
      <c r="B1749" t="s">
        <v>83</v>
      </c>
      <c r="C1749" t="s">
        <v>101</v>
      </c>
      <c r="D1749" t="s">
        <v>105</v>
      </c>
      <c r="E1749" t="s">
        <v>93</v>
      </c>
      <c r="F1749" t="s">
        <v>87</v>
      </c>
      <c r="G1749" t="s">
        <v>103</v>
      </c>
      <c r="H1749">
        <v>1199</v>
      </c>
      <c r="I1749">
        <v>73</v>
      </c>
      <c r="J1749">
        <v>26.9</v>
      </c>
      <c r="K1749">
        <v>8.8000000000000007</v>
      </c>
      <c r="L1749">
        <v>2025</v>
      </c>
      <c r="M1749">
        <v>26821</v>
      </c>
      <c r="N1749">
        <v>1</v>
      </c>
      <c r="O1749">
        <v>0</v>
      </c>
      <c r="P1749">
        <v>7.52</v>
      </c>
    </row>
    <row r="1750" spans="1:16" ht="14.4" customHeight="1" x14ac:dyDescent="0.3">
      <c r="A1750">
        <v>2357</v>
      </c>
      <c r="B1750" t="s">
        <v>83</v>
      </c>
      <c r="C1750" t="s">
        <v>101</v>
      </c>
      <c r="D1750" t="s">
        <v>105</v>
      </c>
      <c r="E1750" t="s">
        <v>93</v>
      </c>
      <c r="F1750" t="s">
        <v>87</v>
      </c>
      <c r="G1750" t="s">
        <v>103</v>
      </c>
      <c r="H1750">
        <v>1199</v>
      </c>
      <c r="I1750">
        <v>73</v>
      </c>
      <c r="J1750">
        <v>26.9</v>
      </c>
      <c r="K1750">
        <v>8.8000000000000007</v>
      </c>
      <c r="L1750">
        <v>2025</v>
      </c>
      <c r="M1750">
        <v>21473</v>
      </c>
      <c r="N1750">
        <v>2</v>
      </c>
      <c r="O1750">
        <v>0</v>
      </c>
      <c r="P1750">
        <v>7.52</v>
      </c>
    </row>
    <row r="1751" spans="1:16" ht="14.4" customHeight="1" x14ac:dyDescent="0.3">
      <c r="A1751">
        <v>2331</v>
      </c>
      <c r="B1751" t="s">
        <v>83</v>
      </c>
      <c r="C1751" t="s">
        <v>101</v>
      </c>
      <c r="D1751" t="s">
        <v>105</v>
      </c>
      <c r="E1751" t="s">
        <v>93</v>
      </c>
      <c r="F1751" t="s">
        <v>87</v>
      </c>
      <c r="G1751" t="s">
        <v>103</v>
      </c>
      <c r="H1751">
        <v>1199</v>
      </c>
      <c r="I1751">
        <v>73</v>
      </c>
      <c r="J1751">
        <v>26.9</v>
      </c>
      <c r="K1751">
        <v>8.8000000000000007</v>
      </c>
      <c r="L1751">
        <v>2025</v>
      </c>
      <c r="M1751">
        <v>21564</v>
      </c>
      <c r="N1751">
        <v>1</v>
      </c>
      <c r="O1751">
        <v>0</v>
      </c>
      <c r="P1751">
        <v>7.57</v>
      </c>
    </row>
    <row r="1752" spans="1:16" ht="14.4" customHeight="1" x14ac:dyDescent="0.3">
      <c r="A1752">
        <v>2205</v>
      </c>
      <c r="B1752" t="s">
        <v>83</v>
      </c>
      <c r="C1752" t="s">
        <v>101</v>
      </c>
      <c r="D1752" t="s">
        <v>105</v>
      </c>
      <c r="E1752" t="s">
        <v>93</v>
      </c>
      <c r="F1752" t="s">
        <v>87</v>
      </c>
      <c r="G1752" t="s">
        <v>103</v>
      </c>
      <c r="H1752">
        <v>1199</v>
      </c>
      <c r="I1752">
        <v>73</v>
      </c>
      <c r="J1752">
        <v>26.9</v>
      </c>
      <c r="K1752">
        <v>8.8000000000000007</v>
      </c>
      <c r="L1752">
        <v>2025</v>
      </c>
      <c r="M1752">
        <v>19651</v>
      </c>
      <c r="N1752">
        <v>1</v>
      </c>
      <c r="O1752">
        <v>0</v>
      </c>
      <c r="P1752">
        <v>7.58</v>
      </c>
    </row>
    <row r="1753" spans="1:16" ht="14.4" customHeight="1" x14ac:dyDescent="0.3">
      <c r="A1753">
        <v>2316</v>
      </c>
      <c r="B1753" t="s">
        <v>83</v>
      </c>
      <c r="C1753" t="s">
        <v>101</v>
      </c>
      <c r="D1753" t="s">
        <v>105</v>
      </c>
      <c r="E1753" t="s">
        <v>93</v>
      </c>
      <c r="F1753" t="s">
        <v>87</v>
      </c>
      <c r="G1753" t="s">
        <v>103</v>
      </c>
      <c r="H1753">
        <v>1199</v>
      </c>
      <c r="I1753">
        <v>73</v>
      </c>
      <c r="J1753">
        <v>26.9</v>
      </c>
      <c r="K1753">
        <v>8.8000000000000007</v>
      </c>
      <c r="L1753">
        <v>2025</v>
      </c>
      <c r="M1753">
        <v>12302</v>
      </c>
      <c r="N1753">
        <v>1</v>
      </c>
      <c r="O1753">
        <v>0</v>
      </c>
      <c r="P1753">
        <v>7.6</v>
      </c>
    </row>
    <row r="1754" spans="1:16" ht="14.4" customHeight="1" x14ac:dyDescent="0.3">
      <c r="A1754">
        <v>2216</v>
      </c>
      <c r="B1754" t="s">
        <v>83</v>
      </c>
      <c r="C1754" t="s">
        <v>101</v>
      </c>
      <c r="D1754" t="s">
        <v>105</v>
      </c>
      <c r="E1754" t="s">
        <v>93</v>
      </c>
      <c r="F1754" t="s">
        <v>87</v>
      </c>
      <c r="G1754" t="s">
        <v>103</v>
      </c>
      <c r="H1754">
        <v>1199</v>
      </c>
      <c r="I1754">
        <v>73</v>
      </c>
      <c r="J1754">
        <v>26.9</v>
      </c>
      <c r="K1754">
        <v>8.8000000000000007</v>
      </c>
      <c r="L1754">
        <v>2025</v>
      </c>
      <c r="M1754">
        <v>24715</v>
      </c>
      <c r="N1754">
        <v>1</v>
      </c>
      <c r="O1754">
        <v>0</v>
      </c>
      <c r="P1754">
        <v>7.71</v>
      </c>
    </row>
    <row r="1755" spans="1:16" ht="14.4" customHeight="1" x14ac:dyDescent="0.3">
      <c r="A1755">
        <v>2260</v>
      </c>
      <c r="B1755" t="s">
        <v>83</v>
      </c>
      <c r="C1755" t="s">
        <v>101</v>
      </c>
      <c r="D1755" t="s">
        <v>105</v>
      </c>
      <c r="E1755" t="s">
        <v>93</v>
      </c>
      <c r="F1755" t="s">
        <v>87</v>
      </c>
      <c r="G1755" t="s">
        <v>103</v>
      </c>
      <c r="H1755">
        <v>1199</v>
      </c>
      <c r="I1755">
        <v>73</v>
      </c>
      <c r="J1755">
        <v>26.9</v>
      </c>
      <c r="K1755">
        <v>8.8000000000000007</v>
      </c>
      <c r="L1755">
        <v>2025</v>
      </c>
      <c r="M1755">
        <v>13953</v>
      </c>
      <c r="N1755">
        <v>1</v>
      </c>
      <c r="O1755">
        <v>0</v>
      </c>
      <c r="P1755">
        <v>7.76</v>
      </c>
    </row>
    <row r="1756" spans="1:16" ht="14.4" customHeight="1" x14ac:dyDescent="0.3">
      <c r="A1756">
        <v>2370</v>
      </c>
      <c r="B1756" t="s">
        <v>83</v>
      </c>
      <c r="C1756" t="s">
        <v>101</v>
      </c>
      <c r="D1756" t="s">
        <v>105</v>
      </c>
      <c r="E1756" t="s">
        <v>93</v>
      </c>
      <c r="F1756" t="s">
        <v>87</v>
      </c>
      <c r="G1756" t="s">
        <v>103</v>
      </c>
      <c r="H1756">
        <v>1199</v>
      </c>
      <c r="I1756">
        <v>73</v>
      </c>
      <c r="J1756">
        <v>26.9</v>
      </c>
      <c r="K1756">
        <v>8.8000000000000007</v>
      </c>
      <c r="L1756">
        <v>2025</v>
      </c>
      <c r="M1756">
        <v>26205</v>
      </c>
      <c r="N1756">
        <v>1</v>
      </c>
      <c r="O1756">
        <v>0</v>
      </c>
      <c r="P1756">
        <v>7.76</v>
      </c>
    </row>
    <row r="1757" spans="1:16" ht="14.4" customHeight="1" x14ac:dyDescent="0.3">
      <c r="A1757">
        <v>2348</v>
      </c>
      <c r="B1757" t="s">
        <v>83</v>
      </c>
      <c r="C1757" t="s">
        <v>101</v>
      </c>
      <c r="D1757" t="s">
        <v>105</v>
      </c>
      <c r="E1757" t="s">
        <v>93</v>
      </c>
      <c r="F1757" t="s">
        <v>87</v>
      </c>
      <c r="G1757" t="s">
        <v>103</v>
      </c>
      <c r="H1757">
        <v>1199</v>
      </c>
      <c r="I1757">
        <v>73</v>
      </c>
      <c r="J1757">
        <v>26.9</v>
      </c>
      <c r="K1757">
        <v>8.8000000000000007</v>
      </c>
      <c r="L1757">
        <v>2025</v>
      </c>
      <c r="M1757">
        <v>21947</v>
      </c>
      <c r="N1757">
        <v>1</v>
      </c>
      <c r="O1757">
        <v>0</v>
      </c>
      <c r="P1757">
        <v>7.8</v>
      </c>
    </row>
    <row r="1758" spans="1:16" ht="14.4" customHeight="1" x14ac:dyDescent="0.3">
      <c r="A1758">
        <v>2339</v>
      </c>
      <c r="B1758" t="s">
        <v>83</v>
      </c>
      <c r="C1758" t="s">
        <v>101</v>
      </c>
      <c r="D1758" t="s">
        <v>105</v>
      </c>
      <c r="E1758" t="s">
        <v>93</v>
      </c>
      <c r="F1758" t="s">
        <v>87</v>
      </c>
      <c r="G1758" t="s">
        <v>103</v>
      </c>
      <c r="H1758">
        <v>1199</v>
      </c>
      <c r="I1758">
        <v>73</v>
      </c>
      <c r="J1758">
        <v>26.9</v>
      </c>
      <c r="K1758">
        <v>8.8000000000000007</v>
      </c>
      <c r="L1758">
        <v>2025</v>
      </c>
      <c r="M1758">
        <v>27259</v>
      </c>
      <c r="N1758">
        <v>1</v>
      </c>
      <c r="O1758">
        <v>0</v>
      </c>
      <c r="P1758">
        <v>7.81</v>
      </c>
    </row>
    <row r="1759" spans="1:16" ht="14.4" customHeight="1" x14ac:dyDescent="0.3">
      <c r="A1759">
        <v>2397</v>
      </c>
      <c r="B1759" t="s">
        <v>83</v>
      </c>
      <c r="C1759" t="s">
        <v>101</v>
      </c>
      <c r="D1759" t="s">
        <v>105</v>
      </c>
      <c r="E1759" t="s">
        <v>93</v>
      </c>
      <c r="F1759" t="s">
        <v>87</v>
      </c>
      <c r="G1759" t="s">
        <v>103</v>
      </c>
      <c r="H1759">
        <v>1199</v>
      </c>
      <c r="I1759">
        <v>73</v>
      </c>
      <c r="J1759">
        <v>26.9</v>
      </c>
      <c r="K1759">
        <v>8.8000000000000007</v>
      </c>
      <c r="L1759">
        <v>2025</v>
      </c>
      <c r="M1759">
        <v>23704</v>
      </c>
      <c r="N1759">
        <v>2</v>
      </c>
      <c r="O1759">
        <v>0</v>
      </c>
      <c r="P1759">
        <v>7.82</v>
      </c>
    </row>
    <row r="1760" spans="1:16" ht="14.4" customHeight="1" x14ac:dyDescent="0.3">
      <c r="A1760">
        <v>2228</v>
      </c>
      <c r="B1760" t="s">
        <v>83</v>
      </c>
      <c r="C1760" t="s">
        <v>101</v>
      </c>
      <c r="D1760" t="s">
        <v>105</v>
      </c>
      <c r="E1760" t="s">
        <v>93</v>
      </c>
      <c r="F1760" t="s">
        <v>87</v>
      </c>
      <c r="G1760" t="s">
        <v>103</v>
      </c>
      <c r="H1760">
        <v>1199</v>
      </c>
      <c r="I1760">
        <v>73</v>
      </c>
      <c r="J1760">
        <v>26.9</v>
      </c>
      <c r="K1760">
        <v>8.8000000000000007</v>
      </c>
      <c r="L1760">
        <v>2025</v>
      </c>
      <c r="M1760">
        <v>27910</v>
      </c>
      <c r="N1760">
        <v>1</v>
      </c>
      <c r="O1760">
        <v>0</v>
      </c>
      <c r="P1760">
        <v>7.86</v>
      </c>
    </row>
    <row r="1761" spans="1:16" ht="14.4" customHeight="1" x14ac:dyDescent="0.3">
      <c r="A1761">
        <v>2317</v>
      </c>
      <c r="B1761" t="s">
        <v>83</v>
      </c>
      <c r="C1761" t="s">
        <v>101</v>
      </c>
      <c r="D1761" t="s">
        <v>105</v>
      </c>
      <c r="E1761" t="s">
        <v>93</v>
      </c>
      <c r="F1761" t="s">
        <v>87</v>
      </c>
      <c r="G1761" t="s">
        <v>103</v>
      </c>
      <c r="H1761">
        <v>1199</v>
      </c>
      <c r="I1761">
        <v>73</v>
      </c>
      <c r="J1761">
        <v>26.9</v>
      </c>
      <c r="K1761">
        <v>8.8000000000000007</v>
      </c>
      <c r="L1761">
        <v>2025</v>
      </c>
      <c r="M1761">
        <v>24006</v>
      </c>
      <c r="N1761">
        <v>1</v>
      </c>
      <c r="O1761">
        <v>0</v>
      </c>
      <c r="P1761">
        <v>7.91</v>
      </c>
    </row>
    <row r="1762" spans="1:16" ht="14.4" customHeight="1" x14ac:dyDescent="0.3">
      <c r="A1762">
        <v>2358</v>
      </c>
      <c r="B1762" t="s">
        <v>83</v>
      </c>
      <c r="C1762" t="s">
        <v>101</v>
      </c>
      <c r="D1762" t="s">
        <v>105</v>
      </c>
      <c r="E1762" t="s">
        <v>93</v>
      </c>
      <c r="F1762" t="s">
        <v>87</v>
      </c>
      <c r="G1762" t="s">
        <v>103</v>
      </c>
      <c r="H1762">
        <v>1199</v>
      </c>
      <c r="I1762">
        <v>73</v>
      </c>
      <c r="J1762">
        <v>26.9</v>
      </c>
      <c r="K1762">
        <v>8.8000000000000007</v>
      </c>
      <c r="L1762">
        <v>2025</v>
      </c>
      <c r="M1762">
        <v>16434</v>
      </c>
      <c r="N1762">
        <v>1</v>
      </c>
      <c r="O1762">
        <v>0</v>
      </c>
      <c r="P1762">
        <v>8</v>
      </c>
    </row>
    <row r="1763" spans="1:16" ht="14.4" customHeight="1" x14ac:dyDescent="0.3">
      <c r="A1763">
        <v>2313</v>
      </c>
      <c r="B1763" t="s">
        <v>83</v>
      </c>
      <c r="C1763" t="s">
        <v>101</v>
      </c>
      <c r="D1763" t="s">
        <v>105</v>
      </c>
      <c r="E1763" t="s">
        <v>93</v>
      </c>
      <c r="F1763" t="s">
        <v>87</v>
      </c>
      <c r="G1763" t="s">
        <v>103</v>
      </c>
      <c r="H1763">
        <v>1199</v>
      </c>
      <c r="I1763">
        <v>73</v>
      </c>
      <c r="J1763">
        <v>26.9</v>
      </c>
      <c r="K1763">
        <v>8.8000000000000007</v>
      </c>
      <c r="L1763">
        <v>2025</v>
      </c>
      <c r="M1763">
        <v>12491</v>
      </c>
      <c r="N1763">
        <v>1</v>
      </c>
      <c r="O1763">
        <v>0</v>
      </c>
      <c r="P1763">
        <v>8.0299999999999994</v>
      </c>
    </row>
    <row r="1764" spans="1:16" ht="14.4" customHeight="1" x14ac:dyDescent="0.3">
      <c r="A1764">
        <v>2229</v>
      </c>
      <c r="B1764" t="s">
        <v>83</v>
      </c>
      <c r="C1764" t="s">
        <v>101</v>
      </c>
      <c r="D1764" t="s">
        <v>105</v>
      </c>
      <c r="E1764" t="s">
        <v>93</v>
      </c>
      <c r="F1764" t="s">
        <v>87</v>
      </c>
      <c r="G1764" t="s">
        <v>103</v>
      </c>
      <c r="H1764">
        <v>1199</v>
      </c>
      <c r="I1764">
        <v>73</v>
      </c>
      <c r="J1764">
        <v>26.9</v>
      </c>
      <c r="K1764">
        <v>8.8000000000000007</v>
      </c>
      <c r="L1764">
        <v>2025</v>
      </c>
      <c r="M1764">
        <v>16649</v>
      </c>
      <c r="N1764">
        <v>1</v>
      </c>
      <c r="O1764">
        <v>0</v>
      </c>
      <c r="P1764">
        <v>8.1999999999999993</v>
      </c>
    </row>
    <row r="1765" spans="1:16" ht="14.4" customHeight="1" x14ac:dyDescent="0.3">
      <c r="A1765">
        <v>2327</v>
      </c>
      <c r="B1765" t="s">
        <v>83</v>
      </c>
      <c r="C1765" t="s">
        <v>101</v>
      </c>
      <c r="D1765" t="s">
        <v>105</v>
      </c>
      <c r="E1765" t="s">
        <v>93</v>
      </c>
      <c r="F1765" t="s">
        <v>87</v>
      </c>
      <c r="G1765" t="s">
        <v>103</v>
      </c>
      <c r="H1765">
        <v>1199</v>
      </c>
      <c r="I1765">
        <v>73</v>
      </c>
      <c r="J1765">
        <v>26.9</v>
      </c>
      <c r="K1765">
        <v>8.8000000000000007</v>
      </c>
      <c r="L1765">
        <v>2025</v>
      </c>
      <c r="M1765">
        <v>16410</v>
      </c>
      <c r="N1765">
        <v>1</v>
      </c>
      <c r="O1765">
        <v>0</v>
      </c>
      <c r="P1765">
        <v>8.2799999999999994</v>
      </c>
    </row>
    <row r="1766" spans="1:16" ht="14.4" customHeight="1" x14ac:dyDescent="0.3">
      <c r="A1766">
        <v>2391</v>
      </c>
      <c r="B1766" t="s">
        <v>83</v>
      </c>
      <c r="C1766" t="s">
        <v>101</v>
      </c>
      <c r="D1766" t="s">
        <v>105</v>
      </c>
      <c r="E1766" t="s">
        <v>93</v>
      </c>
      <c r="F1766" t="s">
        <v>87</v>
      </c>
      <c r="G1766" t="s">
        <v>103</v>
      </c>
      <c r="H1766">
        <v>1199</v>
      </c>
      <c r="I1766">
        <v>73</v>
      </c>
      <c r="J1766">
        <v>26.9</v>
      </c>
      <c r="K1766">
        <v>8.8000000000000007</v>
      </c>
      <c r="L1766">
        <v>2026</v>
      </c>
      <c r="M1766">
        <v>8018</v>
      </c>
      <c r="N1766">
        <v>3</v>
      </c>
      <c r="O1766">
        <v>0</v>
      </c>
      <c r="P1766">
        <v>7.52</v>
      </c>
    </row>
    <row r="1767" spans="1:16" ht="14.4" customHeight="1" x14ac:dyDescent="0.3">
      <c r="A1767">
        <v>2204</v>
      </c>
      <c r="B1767" t="s">
        <v>83</v>
      </c>
      <c r="C1767" t="s">
        <v>101</v>
      </c>
      <c r="D1767" t="s">
        <v>105</v>
      </c>
      <c r="E1767" t="s">
        <v>93</v>
      </c>
      <c r="F1767" t="s">
        <v>87</v>
      </c>
      <c r="G1767" t="s">
        <v>103</v>
      </c>
      <c r="H1767">
        <v>1199</v>
      </c>
      <c r="I1767">
        <v>73</v>
      </c>
      <c r="J1767">
        <v>26.9</v>
      </c>
      <c r="K1767">
        <v>8.8000000000000007</v>
      </c>
      <c r="L1767">
        <v>2026</v>
      </c>
      <c r="M1767">
        <v>5381</v>
      </c>
      <c r="N1767">
        <v>3</v>
      </c>
      <c r="O1767">
        <v>0</v>
      </c>
      <c r="P1767">
        <v>7.56</v>
      </c>
    </row>
    <row r="1768" spans="1:16" ht="14.4" customHeight="1" x14ac:dyDescent="0.3">
      <c r="A1768">
        <v>2340</v>
      </c>
      <c r="B1768" t="s">
        <v>83</v>
      </c>
      <c r="C1768" t="s">
        <v>101</v>
      </c>
      <c r="D1768" t="s">
        <v>105</v>
      </c>
      <c r="E1768" t="s">
        <v>93</v>
      </c>
      <c r="F1768" t="s">
        <v>87</v>
      </c>
      <c r="G1768" t="s">
        <v>103</v>
      </c>
      <c r="H1768">
        <v>1199</v>
      </c>
      <c r="I1768">
        <v>73</v>
      </c>
      <c r="J1768">
        <v>26.9</v>
      </c>
      <c r="K1768">
        <v>8.8000000000000007</v>
      </c>
      <c r="L1768">
        <v>2026</v>
      </c>
      <c r="M1768">
        <v>8203</v>
      </c>
      <c r="N1768">
        <v>1</v>
      </c>
      <c r="O1768">
        <v>1</v>
      </c>
      <c r="P1768">
        <v>7.7</v>
      </c>
    </row>
    <row r="1769" spans="1:16" ht="14.4" customHeight="1" x14ac:dyDescent="0.3">
      <c r="A1769">
        <v>2225</v>
      </c>
      <c r="B1769" t="s">
        <v>83</v>
      </c>
      <c r="C1769" t="s">
        <v>101</v>
      </c>
      <c r="D1769" t="s">
        <v>105</v>
      </c>
      <c r="E1769" t="s">
        <v>93</v>
      </c>
      <c r="F1769" t="s">
        <v>87</v>
      </c>
      <c r="G1769" t="s">
        <v>103</v>
      </c>
      <c r="H1769">
        <v>1199</v>
      </c>
      <c r="I1769">
        <v>73</v>
      </c>
      <c r="J1769">
        <v>26.9</v>
      </c>
      <c r="K1769">
        <v>8.8000000000000007</v>
      </c>
      <c r="L1769">
        <v>2026</v>
      </c>
      <c r="M1769">
        <v>6522</v>
      </c>
      <c r="N1769">
        <v>2</v>
      </c>
      <c r="O1769">
        <v>1</v>
      </c>
      <c r="P1769">
        <v>7.83</v>
      </c>
    </row>
    <row r="1770" spans="1:16" ht="14.4" customHeight="1" x14ac:dyDescent="0.3">
      <c r="A1770">
        <v>2284</v>
      </c>
      <c r="B1770" t="s">
        <v>83</v>
      </c>
      <c r="C1770" t="s">
        <v>101</v>
      </c>
      <c r="D1770" t="s">
        <v>105</v>
      </c>
      <c r="E1770" t="s">
        <v>93</v>
      </c>
      <c r="F1770" t="s">
        <v>87</v>
      </c>
      <c r="G1770" t="s">
        <v>103</v>
      </c>
      <c r="H1770">
        <v>1199</v>
      </c>
      <c r="I1770">
        <v>73</v>
      </c>
      <c r="J1770">
        <v>26.9</v>
      </c>
      <c r="K1770">
        <v>8.8000000000000007</v>
      </c>
      <c r="L1770">
        <v>2026</v>
      </c>
      <c r="M1770">
        <v>6713</v>
      </c>
      <c r="N1770">
        <v>3</v>
      </c>
      <c r="O1770">
        <v>0</v>
      </c>
      <c r="P1770">
        <v>7.89</v>
      </c>
    </row>
    <row r="1771" spans="1:16" ht="14.4" customHeight="1" x14ac:dyDescent="0.3">
      <c r="A1771">
        <v>2345</v>
      </c>
      <c r="B1771" t="s">
        <v>83</v>
      </c>
      <c r="C1771" t="s">
        <v>101</v>
      </c>
      <c r="D1771" t="s">
        <v>105</v>
      </c>
      <c r="E1771" t="s">
        <v>93</v>
      </c>
      <c r="F1771" t="s">
        <v>87</v>
      </c>
      <c r="G1771" t="s">
        <v>103</v>
      </c>
      <c r="H1771">
        <v>1199</v>
      </c>
      <c r="I1771">
        <v>73</v>
      </c>
      <c r="J1771">
        <v>26.9</v>
      </c>
      <c r="K1771">
        <v>8.8000000000000007</v>
      </c>
      <c r="L1771">
        <v>2026</v>
      </c>
      <c r="M1771">
        <v>9278</v>
      </c>
      <c r="N1771">
        <v>3</v>
      </c>
      <c r="O1771">
        <v>0</v>
      </c>
      <c r="P1771">
        <v>7.9</v>
      </c>
    </row>
    <row r="1772" spans="1:16" ht="14.4" customHeight="1" x14ac:dyDescent="0.3">
      <c r="A1772">
        <v>2349</v>
      </c>
      <c r="B1772" t="s">
        <v>83</v>
      </c>
      <c r="C1772" t="s">
        <v>101</v>
      </c>
      <c r="D1772" t="s">
        <v>105</v>
      </c>
      <c r="E1772" t="s">
        <v>93</v>
      </c>
      <c r="F1772" t="s">
        <v>87</v>
      </c>
      <c r="G1772" t="s">
        <v>103</v>
      </c>
      <c r="H1772">
        <v>1199</v>
      </c>
      <c r="I1772">
        <v>73</v>
      </c>
      <c r="J1772">
        <v>26.9</v>
      </c>
      <c r="K1772">
        <v>8.8000000000000007</v>
      </c>
      <c r="L1772">
        <v>2026</v>
      </c>
      <c r="M1772">
        <v>7770</v>
      </c>
      <c r="N1772">
        <v>2</v>
      </c>
      <c r="O1772">
        <v>0</v>
      </c>
      <c r="P1772">
        <v>7.93</v>
      </c>
    </row>
    <row r="1773" spans="1:16" ht="14.4" customHeight="1" x14ac:dyDescent="0.3">
      <c r="A1773">
        <v>2272</v>
      </c>
      <c r="B1773" t="s">
        <v>83</v>
      </c>
      <c r="C1773" t="s">
        <v>101</v>
      </c>
      <c r="D1773" t="s">
        <v>105</v>
      </c>
      <c r="E1773" t="s">
        <v>93</v>
      </c>
      <c r="F1773" t="s">
        <v>87</v>
      </c>
      <c r="G1773" t="s">
        <v>103</v>
      </c>
      <c r="H1773">
        <v>1199</v>
      </c>
      <c r="I1773">
        <v>73</v>
      </c>
      <c r="J1773">
        <v>26.9</v>
      </c>
      <c r="K1773">
        <v>8.8000000000000007</v>
      </c>
      <c r="L1773">
        <v>2026</v>
      </c>
      <c r="M1773">
        <v>5532</v>
      </c>
      <c r="N1773">
        <v>2</v>
      </c>
      <c r="O1773">
        <v>0</v>
      </c>
      <c r="P1773">
        <v>8.0299999999999994</v>
      </c>
    </row>
    <row r="1774" spans="1:16" ht="14.4" customHeight="1" x14ac:dyDescent="0.3">
      <c r="A1774">
        <v>2322</v>
      </c>
      <c r="B1774" t="s">
        <v>83</v>
      </c>
      <c r="C1774" t="s">
        <v>101</v>
      </c>
      <c r="D1774" t="s">
        <v>105</v>
      </c>
      <c r="E1774" t="s">
        <v>93</v>
      </c>
      <c r="F1774" t="s">
        <v>87</v>
      </c>
      <c r="G1774" t="s">
        <v>103</v>
      </c>
      <c r="H1774">
        <v>1199</v>
      </c>
      <c r="I1774">
        <v>73</v>
      </c>
      <c r="J1774">
        <v>26.9</v>
      </c>
      <c r="K1774">
        <v>8.8000000000000007</v>
      </c>
      <c r="L1774">
        <v>2026</v>
      </c>
      <c r="M1774">
        <v>4040</v>
      </c>
      <c r="N1774">
        <v>2</v>
      </c>
      <c r="O1774">
        <v>0</v>
      </c>
      <c r="P1774">
        <v>8.1</v>
      </c>
    </row>
    <row r="1775" spans="1:16" ht="14.4" customHeight="1" x14ac:dyDescent="0.3">
      <c r="A1775">
        <v>2344</v>
      </c>
      <c r="B1775" t="s">
        <v>83</v>
      </c>
      <c r="C1775" t="s">
        <v>101</v>
      </c>
      <c r="D1775" t="s">
        <v>105</v>
      </c>
      <c r="E1775" t="s">
        <v>93</v>
      </c>
      <c r="F1775" t="s">
        <v>87</v>
      </c>
      <c r="G1775" t="s">
        <v>103</v>
      </c>
      <c r="H1775">
        <v>1199</v>
      </c>
      <c r="I1775">
        <v>73</v>
      </c>
      <c r="J1775">
        <v>26.9</v>
      </c>
      <c r="K1775">
        <v>8.8000000000000007</v>
      </c>
      <c r="L1775">
        <v>2026</v>
      </c>
      <c r="M1775">
        <v>6549</v>
      </c>
      <c r="N1775">
        <v>1</v>
      </c>
      <c r="O1775">
        <v>1</v>
      </c>
      <c r="P1775">
        <v>8.14</v>
      </c>
    </row>
    <row r="1776" spans="1:16" ht="14.4" customHeight="1" x14ac:dyDescent="0.3">
      <c r="A1776">
        <v>2213</v>
      </c>
      <c r="B1776" t="s">
        <v>83</v>
      </c>
      <c r="C1776" t="s">
        <v>101</v>
      </c>
      <c r="D1776" t="s">
        <v>105</v>
      </c>
      <c r="E1776" t="s">
        <v>93</v>
      </c>
      <c r="F1776" t="s">
        <v>87</v>
      </c>
      <c r="G1776" t="s">
        <v>103</v>
      </c>
      <c r="H1776">
        <v>1199</v>
      </c>
      <c r="I1776">
        <v>73</v>
      </c>
      <c r="J1776">
        <v>26.9</v>
      </c>
      <c r="K1776">
        <v>8.8000000000000007</v>
      </c>
      <c r="L1776">
        <v>2026</v>
      </c>
      <c r="M1776">
        <v>7133</v>
      </c>
      <c r="N1776">
        <v>2</v>
      </c>
      <c r="O1776">
        <v>0</v>
      </c>
      <c r="P1776">
        <v>8.2100000000000009</v>
      </c>
    </row>
    <row r="1777" spans="1:16" ht="14.4" customHeight="1" x14ac:dyDescent="0.3">
      <c r="A1777">
        <v>2335</v>
      </c>
      <c r="B1777" t="s">
        <v>83</v>
      </c>
      <c r="C1777" t="s">
        <v>101</v>
      </c>
      <c r="D1777" t="s">
        <v>105</v>
      </c>
      <c r="E1777" t="s">
        <v>93</v>
      </c>
      <c r="F1777" t="s">
        <v>87</v>
      </c>
      <c r="G1777" t="s">
        <v>103</v>
      </c>
      <c r="H1777">
        <v>1199</v>
      </c>
      <c r="I1777">
        <v>73</v>
      </c>
      <c r="J1777">
        <v>26.9</v>
      </c>
      <c r="K1777">
        <v>8.8000000000000007</v>
      </c>
      <c r="L1777">
        <v>2026</v>
      </c>
      <c r="M1777">
        <v>9168</v>
      </c>
      <c r="N1777">
        <v>2</v>
      </c>
      <c r="O1777">
        <v>0</v>
      </c>
      <c r="P1777">
        <v>8.27</v>
      </c>
    </row>
    <row r="1778" spans="1:16" ht="14.4" customHeight="1" x14ac:dyDescent="0.3">
      <c r="A1778">
        <v>2215</v>
      </c>
      <c r="B1778" t="s">
        <v>83</v>
      </c>
      <c r="C1778" t="s">
        <v>101</v>
      </c>
      <c r="D1778" t="s">
        <v>105</v>
      </c>
      <c r="E1778" t="s">
        <v>93</v>
      </c>
      <c r="F1778" t="s">
        <v>87</v>
      </c>
      <c r="G1778" t="s">
        <v>103</v>
      </c>
      <c r="H1778">
        <v>1199</v>
      </c>
      <c r="I1778">
        <v>73</v>
      </c>
      <c r="J1778">
        <v>26.9</v>
      </c>
      <c r="K1778">
        <v>8.8000000000000007</v>
      </c>
      <c r="L1778">
        <v>2026</v>
      </c>
      <c r="M1778">
        <v>6000</v>
      </c>
      <c r="N1778">
        <v>2</v>
      </c>
      <c r="O1778">
        <v>0</v>
      </c>
      <c r="P1778">
        <v>8.31</v>
      </c>
    </row>
    <row r="1779" spans="1:16" ht="14.4" customHeight="1" x14ac:dyDescent="0.3">
      <c r="A1779">
        <v>2380</v>
      </c>
      <c r="B1779" t="s">
        <v>83</v>
      </c>
      <c r="C1779" t="s">
        <v>101</v>
      </c>
      <c r="D1779" t="s">
        <v>105</v>
      </c>
      <c r="E1779" t="s">
        <v>93</v>
      </c>
      <c r="F1779" t="s">
        <v>87</v>
      </c>
      <c r="G1779" t="s">
        <v>103</v>
      </c>
      <c r="H1779">
        <v>1199</v>
      </c>
      <c r="I1779">
        <v>73</v>
      </c>
      <c r="J1779">
        <v>26.9</v>
      </c>
      <c r="K1779">
        <v>8.8000000000000007</v>
      </c>
      <c r="L1779">
        <v>2026</v>
      </c>
      <c r="M1779">
        <v>5279</v>
      </c>
      <c r="N1779">
        <v>1</v>
      </c>
      <c r="O1779">
        <v>0</v>
      </c>
      <c r="P1779">
        <v>8.3800000000000008</v>
      </c>
    </row>
    <row r="1780" spans="1:16" ht="14.4" customHeight="1" x14ac:dyDescent="0.3">
      <c r="A1780">
        <v>2281</v>
      </c>
      <c r="B1780" t="s">
        <v>83</v>
      </c>
      <c r="C1780" t="s">
        <v>101</v>
      </c>
      <c r="D1780" t="s">
        <v>105</v>
      </c>
      <c r="E1780" t="s">
        <v>93</v>
      </c>
      <c r="F1780" t="s">
        <v>87</v>
      </c>
      <c r="G1780" t="s">
        <v>103</v>
      </c>
      <c r="H1780">
        <v>1199</v>
      </c>
      <c r="I1780">
        <v>73</v>
      </c>
      <c r="J1780">
        <v>26.9</v>
      </c>
      <c r="K1780">
        <v>8.8000000000000007</v>
      </c>
      <c r="L1780">
        <v>2026</v>
      </c>
      <c r="M1780">
        <v>8164</v>
      </c>
      <c r="N1780">
        <v>1</v>
      </c>
      <c r="O1780">
        <v>0</v>
      </c>
      <c r="P1780">
        <v>8.4600000000000009</v>
      </c>
    </row>
    <row r="1781" spans="1:16" ht="14.4" customHeight="1" x14ac:dyDescent="0.3">
      <c r="A1781">
        <v>2392</v>
      </c>
      <c r="B1781" t="s">
        <v>83</v>
      </c>
      <c r="C1781" t="s">
        <v>101</v>
      </c>
      <c r="D1781" t="s">
        <v>105</v>
      </c>
      <c r="E1781" t="s">
        <v>93</v>
      </c>
      <c r="F1781" t="s">
        <v>87</v>
      </c>
      <c r="G1781" t="s">
        <v>103</v>
      </c>
      <c r="H1781">
        <v>1199</v>
      </c>
      <c r="I1781">
        <v>73</v>
      </c>
      <c r="J1781">
        <v>26.9</v>
      </c>
      <c r="K1781">
        <v>8.8000000000000007</v>
      </c>
      <c r="L1781">
        <v>2026</v>
      </c>
      <c r="M1781">
        <v>8745</v>
      </c>
      <c r="N1781">
        <v>1</v>
      </c>
      <c r="O1781">
        <v>0</v>
      </c>
      <c r="P1781">
        <v>8.4600000000000009</v>
      </c>
    </row>
    <row r="1782" spans="1:16" ht="14.4" customHeight="1" x14ac:dyDescent="0.3">
      <c r="A1782">
        <v>2287</v>
      </c>
      <c r="B1782" t="s">
        <v>83</v>
      </c>
      <c r="C1782" t="s">
        <v>101</v>
      </c>
      <c r="D1782" t="s">
        <v>105</v>
      </c>
      <c r="E1782" t="s">
        <v>93</v>
      </c>
      <c r="F1782" t="s">
        <v>87</v>
      </c>
      <c r="G1782" t="s">
        <v>103</v>
      </c>
      <c r="H1782">
        <v>1199</v>
      </c>
      <c r="I1782">
        <v>73</v>
      </c>
      <c r="J1782">
        <v>26.9</v>
      </c>
      <c r="K1782">
        <v>8.8000000000000007</v>
      </c>
      <c r="L1782">
        <v>2026</v>
      </c>
      <c r="M1782">
        <v>4825</v>
      </c>
      <c r="N1782">
        <v>2</v>
      </c>
      <c r="O1782">
        <v>0</v>
      </c>
      <c r="P1782">
        <v>8.4700000000000006</v>
      </c>
    </row>
    <row r="1783" spans="1:16" ht="14.4" customHeight="1" x14ac:dyDescent="0.3">
      <c r="A1783">
        <v>2324</v>
      </c>
      <c r="B1783" t="s">
        <v>83</v>
      </c>
      <c r="C1783" t="s">
        <v>101</v>
      </c>
      <c r="D1783" t="s">
        <v>105</v>
      </c>
      <c r="E1783" t="s">
        <v>93</v>
      </c>
      <c r="F1783" t="s">
        <v>87</v>
      </c>
      <c r="G1783" t="s">
        <v>103</v>
      </c>
      <c r="H1783">
        <v>1199</v>
      </c>
      <c r="I1783">
        <v>73</v>
      </c>
      <c r="J1783">
        <v>26.9</v>
      </c>
      <c r="K1783">
        <v>8.8000000000000007</v>
      </c>
      <c r="L1783">
        <v>2026</v>
      </c>
      <c r="M1783">
        <v>6624</v>
      </c>
      <c r="N1783">
        <v>1</v>
      </c>
      <c r="O1783">
        <v>0</v>
      </c>
      <c r="P1783">
        <v>8.4700000000000006</v>
      </c>
    </row>
    <row r="1784" spans="1:16" ht="14.4" customHeight="1" x14ac:dyDescent="0.3">
      <c r="A1784">
        <v>2341</v>
      </c>
      <c r="B1784" t="s">
        <v>83</v>
      </c>
      <c r="C1784" t="s">
        <v>101</v>
      </c>
      <c r="D1784" t="s">
        <v>105</v>
      </c>
      <c r="E1784" t="s">
        <v>93</v>
      </c>
      <c r="F1784" t="s">
        <v>87</v>
      </c>
      <c r="G1784" t="s">
        <v>103</v>
      </c>
      <c r="H1784">
        <v>1199</v>
      </c>
      <c r="I1784">
        <v>73</v>
      </c>
      <c r="J1784">
        <v>26.9</v>
      </c>
      <c r="K1784">
        <v>8.8000000000000007</v>
      </c>
      <c r="L1784">
        <v>2026</v>
      </c>
      <c r="M1784">
        <v>4841</v>
      </c>
      <c r="N1784">
        <v>2</v>
      </c>
      <c r="O1784">
        <v>0</v>
      </c>
      <c r="P1784">
        <v>8.56</v>
      </c>
    </row>
    <row r="1785" spans="1:16" ht="14.4" customHeight="1" x14ac:dyDescent="0.3">
      <c r="A1785">
        <v>2395</v>
      </c>
      <c r="B1785" t="s">
        <v>83</v>
      </c>
      <c r="C1785" t="s">
        <v>101</v>
      </c>
      <c r="D1785" t="s">
        <v>105</v>
      </c>
      <c r="E1785" t="s">
        <v>93</v>
      </c>
      <c r="F1785" t="s">
        <v>87</v>
      </c>
      <c r="G1785" t="s">
        <v>103</v>
      </c>
      <c r="H1785">
        <v>1199</v>
      </c>
      <c r="I1785">
        <v>73</v>
      </c>
      <c r="J1785">
        <v>26.9</v>
      </c>
      <c r="K1785">
        <v>8.8000000000000007</v>
      </c>
      <c r="L1785">
        <v>2026</v>
      </c>
      <c r="M1785">
        <v>9543</v>
      </c>
      <c r="N1785">
        <v>1</v>
      </c>
      <c r="O1785">
        <v>0</v>
      </c>
      <c r="P1785">
        <v>8.59</v>
      </c>
    </row>
    <row r="1786" spans="1:16" ht="14.4" customHeight="1" x14ac:dyDescent="0.3">
      <c r="A1786">
        <v>2299</v>
      </c>
      <c r="B1786" t="s">
        <v>83</v>
      </c>
      <c r="C1786" t="s">
        <v>101</v>
      </c>
      <c r="D1786" t="s">
        <v>105</v>
      </c>
      <c r="E1786" t="s">
        <v>93</v>
      </c>
      <c r="F1786" t="s">
        <v>87</v>
      </c>
      <c r="G1786" t="s">
        <v>103</v>
      </c>
      <c r="H1786">
        <v>1199</v>
      </c>
      <c r="I1786">
        <v>73</v>
      </c>
      <c r="J1786">
        <v>26.9</v>
      </c>
      <c r="K1786">
        <v>8.8000000000000007</v>
      </c>
      <c r="L1786">
        <v>2026</v>
      </c>
      <c r="M1786">
        <v>4759</v>
      </c>
      <c r="N1786">
        <v>1</v>
      </c>
      <c r="O1786">
        <v>0</v>
      </c>
      <c r="P1786">
        <v>8.6</v>
      </c>
    </row>
    <row r="1787" spans="1:16" ht="14.4" customHeight="1" x14ac:dyDescent="0.3">
      <c r="A1787">
        <v>2376</v>
      </c>
      <c r="B1787" t="s">
        <v>83</v>
      </c>
      <c r="C1787" t="s">
        <v>101</v>
      </c>
      <c r="D1787" t="s">
        <v>105</v>
      </c>
      <c r="E1787" t="s">
        <v>93</v>
      </c>
      <c r="F1787" t="s">
        <v>87</v>
      </c>
      <c r="G1787" t="s">
        <v>103</v>
      </c>
      <c r="H1787">
        <v>1199</v>
      </c>
      <c r="I1787">
        <v>73</v>
      </c>
      <c r="J1787">
        <v>26.9</v>
      </c>
      <c r="K1787">
        <v>8.8000000000000007</v>
      </c>
      <c r="L1787">
        <v>2026</v>
      </c>
      <c r="M1787">
        <v>5774</v>
      </c>
      <c r="N1787">
        <v>2</v>
      </c>
      <c r="O1787">
        <v>0</v>
      </c>
      <c r="P1787">
        <v>8.6300000000000008</v>
      </c>
    </row>
    <row r="1788" spans="1:16" ht="14.4" customHeight="1" x14ac:dyDescent="0.3">
      <c r="A1788">
        <v>2360</v>
      </c>
      <c r="B1788" t="s">
        <v>83</v>
      </c>
      <c r="C1788" t="s">
        <v>101</v>
      </c>
      <c r="D1788" t="s">
        <v>105</v>
      </c>
      <c r="E1788" t="s">
        <v>93</v>
      </c>
      <c r="F1788" t="s">
        <v>87</v>
      </c>
      <c r="G1788" t="s">
        <v>103</v>
      </c>
      <c r="H1788">
        <v>1199</v>
      </c>
      <c r="I1788">
        <v>73</v>
      </c>
      <c r="J1788">
        <v>26.9</v>
      </c>
      <c r="K1788">
        <v>8.8000000000000007</v>
      </c>
      <c r="L1788">
        <v>2026</v>
      </c>
      <c r="M1788">
        <v>8921</v>
      </c>
      <c r="N1788">
        <v>1</v>
      </c>
      <c r="O1788">
        <v>0</v>
      </c>
      <c r="P1788">
        <v>8.64</v>
      </c>
    </row>
    <row r="1789" spans="1:16" ht="14.4" customHeight="1" x14ac:dyDescent="0.3">
      <c r="A1789">
        <v>2293</v>
      </c>
      <c r="B1789" t="s">
        <v>83</v>
      </c>
      <c r="C1789" t="s">
        <v>101</v>
      </c>
      <c r="D1789" t="s">
        <v>105</v>
      </c>
      <c r="E1789" t="s">
        <v>93</v>
      </c>
      <c r="F1789" t="s">
        <v>87</v>
      </c>
      <c r="G1789" t="s">
        <v>103</v>
      </c>
      <c r="H1789">
        <v>1199</v>
      </c>
      <c r="I1789">
        <v>73</v>
      </c>
      <c r="J1789">
        <v>26.9</v>
      </c>
      <c r="K1789">
        <v>8.8000000000000007</v>
      </c>
      <c r="L1789">
        <v>2026</v>
      </c>
      <c r="M1789">
        <v>7820</v>
      </c>
      <c r="N1789">
        <v>1</v>
      </c>
      <c r="O1789">
        <v>0</v>
      </c>
      <c r="P1789">
        <v>8.65</v>
      </c>
    </row>
    <row r="1790" spans="1:16" ht="14.4" customHeight="1" x14ac:dyDescent="0.3">
      <c r="A1790">
        <v>2208</v>
      </c>
      <c r="B1790" t="s">
        <v>83</v>
      </c>
      <c r="C1790" t="s">
        <v>101</v>
      </c>
      <c r="D1790" t="s">
        <v>105</v>
      </c>
      <c r="E1790" t="s">
        <v>93</v>
      </c>
      <c r="F1790" t="s">
        <v>87</v>
      </c>
      <c r="G1790" t="s">
        <v>103</v>
      </c>
      <c r="H1790">
        <v>1199</v>
      </c>
      <c r="I1790">
        <v>73</v>
      </c>
      <c r="J1790">
        <v>26.9</v>
      </c>
      <c r="K1790">
        <v>8.8000000000000007</v>
      </c>
      <c r="L1790">
        <v>2026</v>
      </c>
      <c r="M1790">
        <v>4288</v>
      </c>
      <c r="N1790">
        <v>1</v>
      </c>
      <c r="O1790">
        <v>0</v>
      </c>
      <c r="P1790">
        <v>8.66</v>
      </c>
    </row>
    <row r="1791" spans="1:16" ht="14.4" customHeight="1" x14ac:dyDescent="0.3">
      <c r="A1791">
        <v>2285</v>
      </c>
      <c r="B1791" t="s">
        <v>83</v>
      </c>
      <c r="C1791" t="s">
        <v>101</v>
      </c>
      <c r="D1791" t="s">
        <v>105</v>
      </c>
      <c r="E1791" t="s">
        <v>93</v>
      </c>
      <c r="F1791" t="s">
        <v>87</v>
      </c>
      <c r="G1791" t="s">
        <v>103</v>
      </c>
      <c r="H1791">
        <v>1199</v>
      </c>
      <c r="I1791">
        <v>73</v>
      </c>
      <c r="J1791">
        <v>26.9</v>
      </c>
      <c r="K1791">
        <v>8.8000000000000007</v>
      </c>
      <c r="L1791">
        <v>2026</v>
      </c>
      <c r="M1791">
        <v>9441</v>
      </c>
      <c r="N1791">
        <v>1</v>
      </c>
      <c r="O1791">
        <v>0</v>
      </c>
      <c r="P1791">
        <v>8.66</v>
      </c>
    </row>
    <row r="1792" spans="1:16" ht="14.4" customHeight="1" x14ac:dyDescent="0.3">
      <c r="A1792">
        <v>2354</v>
      </c>
      <c r="B1792" t="s">
        <v>83</v>
      </c>
      <c r="C1792" t="s">
        <v>101</v>
      </c>
      <c r="D1792" t="s">
        <v>105</v>
      </c>
      <c r="E1792" t="s">
        <v>93</v>
      </c>
      <c r="F1792" t="s">
        <v>87</v>
      </c>
      <c r="G1792" t="s">
        <v>103</v>
      </c>
      <c r="H1792">
        <v>1199</v>
      </c>
      <c r="I1792">
        <v>73</v>
      </c>
      <c r="J1792">
        <v>26.9</v>
      </c>
      <c r="K1792">
        <v>8.8000000000000007</v>
      </c>
      <c r="L1792">
        <v>2026</v>
      </c>
      <c r="M1792">
        <v>6986</v>
      </c>
      <c r="N1792">
        <v>2</v>
      </c>
      <c r="O1792">
        <v>0</v>
      </c>
      <c r="P1792">
        <v>8.67</v>
      </c>
    </row>
    <row r="1793" spans="1:16" ht="14.4" customHeight="1" x14ac:dyDescent="0.3">
      <c r="A1793">
        <v>2382</v>
      </c>
      <c r="B1793" t="s">
        <v>83</v>
      </c>
      <c r="C1793" t="s">
        <v>101</v>
      </c>
      <c r="D1793" t="s">
        <v>105</v>
      </c>
      <c r="E1793" t="s">
        <v>93</v>
      </c>
      <c r="F1793" t="s">
        <v>87</v>
      </c>
      <c r="G1793" t="s">
        <v>103</v>
      </c>
      <c r="H1793">
        <v>1199</v>
      </c>
      <c r="I1793">
        <v>73</v>
      </c>
      <c r="J1793">
        <v>26.9</v>
      </c>
      <c r="K1793">
        <v>8.8000000000000007</v>
      </c>
      <c r="L1793">
        <v>2026</v>
      </c>
      <c r="M1793">
        <v>6196</v>
      </c>
      <c r="N1793">
        <v>1</v>
      </c>
      <c r="O1793">
        <v>0</v>
      </c>
      <c r="P1793">
        <v>8.68</v>
      </c>
    </row>
    <row r="1794" spans="1:16" ht="14.4" customHeight="1" x14ac:dyDescent="0.3">
      <c r="A1794">
        <v>2396</v>
      </c>
      <c r="B1794" t="s">
        <v>83</v>
      </c>
      <c r="C1794" t="s">
        <v>101</v>
      </c>
      <c r="D1794" t="s">
        <v>105</v>
      </c>
      <c r="E1794" t="s">
        <v>93</v>
      </c>
      <c r="F1794" t="s">
        <v>87</v>
      </c>
      <c r="G1794" t="s">
        <v>103</v>
      </c>
      <c r="H1794">
        <v>1199</v>
      </c>
      <c r="I1794">
        <v>73</v>
      </c>
      <c r="J1794">
        <v>26.9</v>
      </c>
      <c r="K1794">
        <v>8.8000000000000007</v>
      </c>
      <c r="L1794">
        <v>2026</v>
      </c>
      <c r="M1794">
        <v>6474</v>
      </c>
      <c r="N1794">
        <v>2</v>
      </c>
      <c r="O1794">
        <v>0</v>
      </c>
      <c r="P1794">
        <v>8.69</v>
      </c>
    </row>
    <row r="1795" spans="1:16" ht="14.4" customHeight="1" x14ac:dyDescent="0.3">
      <c r="A1795">
        <v>2307</v>
      </c>
      <c r="B1795" t="s">
        <v>83</v>
      </c>
      <c r="C1795" t="s">
        <v>101</v>
      </c>
      <c r="D1795" t="s">
        <v>105</v>
      </c>
      <c r="E1795" t="s">
        <v>93</v>
      </c>
      <c r="F1795" t="s">
        <v>87</v>
      </c>
      <c r="G1795" t="s">
        <v>103</v>
      </c>
      <c r="H1795">
        <v>1199</v>
      </c>
      <c r="I1795">
        <v>73</v>
      </c>
      <c r="J1795">
        <v>26.9</v>
      </c>
      <c r="K1795">
        <v>8.8000000000000007</v>
      </c>
      <c r="L1795">
        <v>2026</v>
      </c>
      <c r="M1795">
        <v>9801</v>
      </c>
      <c r="N1795">
        <v>1</v>
      </c>
      <c r="O1795">
        <v>0</v>
      </c>
      <c r="P1795">
        <v>8.73</v>
      </c>
    </row>
    <row r="1796" spans="1:16" ht="14.4" customHeight="1" x14ac:dyDescent="0.3">
      <c r="A1796">
        <v>2244</v>
      </c>
      <c r="B1796" t="s">
        <v>83</v>
      </c>
      <c r="C1796" t="s">
        <v>101</v>
      </c>
      <c r="D1796" t="s">
        <v>105</v>
      </c>
      <c r="E1796" t="s">
        <v>93</v>
      </c>
      <c r="F1796" t="s">
        <v>87</v>
      </c>
      <c r="G1796" t="s">
        <v>103</v>
      </c>
      <c r="H1796">
        <v>1199</v>
      </c>
      <c r="I1796">
        <v>73</v>
      </c>
      <c r="J1796">
        <v>26.9</v>
      </c>
      <c r="K1796">
        <v>8.8000000000000007</v>
      </c>
      <c r="L1796">
        <v>2026</v>
      </c>
      <c r="M1796">
        <v>5090</v>
      </c>
      <c r="N1796">
        <v>1</v>
      </c>
      <c r="O1796">
        <v>0</v>
      </c>
      <c r="P1796">
        <v>8.76</v>
      </c>
    </row>
    <row r="1797" spans="1:16" ht="14.4" customHeight="1" x14ac:dyDescent="0.3">
      <c r="A1797">
        <v>2312</v>
      </c>
      <c r="B1797" t="s">
        <v>83</v>
      </c>
      <c r="C1797" t="s">
        <v>101</v>
      </c>
      <c r="D1797" t="s">
        <v>105</v>
      </c>
      <c r="E1797" t="s">
        <v>93</v>
      </c>
      <c r="F1797" t="s">
        <v>87</v>
      </c>
      <c r="G1797" t="s">
        <v>103</v>
      </c>
      <c r="H1797">
        <v>1199</v>
      </c>
      <c r="I1797">
        <v>73</v>
      </c>
      <c r="J1797">
        <v>26.9</v>
      </c>
      <c r="K1797">
        <v>8.8000000000000007</v>
      </c>
      <c r="L1797">
        <v>2026</v>
      </c>
      <c r="M1797">
        <v>7661</v>
      </c>
      <c r="N1797">
        <v>1</v>
      </c>
      <c r="O1797">
        <v>0</v>
      </c>
      <c r="P1797">
        <v>8.76</v>
      </c>
    </row>
    <row r="1798" spans="1:16" ht="14.4" customHeight="1" x14ac:dyDescent="0.3">
      <c r="A1798">
        <v>2224</v>
      </c>
      <c r="B1798" t="s">
        <v>83</v>
      </c>
      <c r="C1798" t="s">
        <v>101</v>
      </c>
      <c r="D1798" t="s">
        <v>105</v>
      </c>
      <c r="E1798" t="s">
        <v>93</v>
      </c>
      <c r="F1798" t="s">
        <v>87</v>
      </c>
      <c r="G1798" t="s">
        <v>103</v>
      </c>
      <c r="H1798">
        <v>1199</v>
      </c>
      <c r="I1798">
        <v>73</v>
      </c>
      <c r="J1798">
        <v>26.9</v>
      </c>
      <c r="K1798">
        <v>8.8000000000000007</v>
      </c>
      <c r="L1798">
        <v>2026</v>
      </c>
      <c r="M1798">
        <v>9344</v>
      </c>
      <c r="N1798">
        <v>1</v>
      </c>
      <c r="O1798">
        <v>0</v>
      </c>
      <c r="P1798">
        <v>8.8000000000000007</v>
      </c>
    </row>
    <row r="1799" spans="1:16" ht="14.4" customHeight="1" x14ac:dyDescent="0.3">
      <c r="A1799">
        <v>2333</v>
      </c>
      <c r="B1799" t="s">
        <v>83</v>
      </c>
      <c r="C1799" t="s">
        <v>101</v>
      </c>
      <c r="D1799" t="s">
        <v>105</v>
      </c>
      <c r="E1799" t="s">
        <v>93</v>
      </c>
      <c r="F1799" t="s">
        <v>87</v>
      </c>
      <c r="G1799" t="s">
        <v>103</v>
      </c>
      <c r="H1799">
        <v>1199</v>
      </c>
      <c r="I1799">
        <v>73</v>
      </c>
      <c r="J1799">
        <v>26.9</v>
      </c>
      <c r="K1799">
        <v>8.8000000000000007</v>
      </c>
      <c r="L1799">
        <v>2026</v>
      </c>
      <c r="M1799">
        <v>9500</v>
      </c>
      <c r="N1799">
        <v>1</v>
      </c>
      <c r="O1799">
        <v>0</v>
      </c>
      <c r="P1799">
        <v>8.81</v>
      </c>
    </row>
    <row r="1800" spans="1:16" ht="14.4" customHeight="1" x14ac:dyDescent="0.3">
      <c r="A1800">
        <v>2329</v>
      </c>
      <c r="B1800" t="s">
        <v>83</v>
      </c>
      <c r="C1800" t="s">
        <v>101</v>
      </c>
      <c r="D1800" t="s">
        <v>105</v>
      </c>
      <c r="E1800" t="s">
        <v>93</v>
      </c>
      <c r="F1800" t="s">
        <v>87</v>
      </c>
      <c r="G1800" t="s">
        <v>103</v>
      </c>
      <c r="H1800">
        <v>1199</v>
      </c>
      <c r="I1800">
        <v>73</v>
      </c>
      <c r="J1800">
        <v>26.9</v>
      </c>
      <c r="K1800">
        <v>8.8000000000000007</v>
      </c>
      <c r="L1800">
        <v>2026</v>
      </c>
      <c r="M1800">
        <v>4473</v>
      </c>
      <c r="N1800">
        <v>1</v>
      </c>
      <c r="O1800">
        <v>0</v>
      </c>
      <c r="P1800">
        <v>8.8800000000000008</v>
      </c>
    </row>
    <row r="1801" spans="1:16" ht="14.4" customHeight="1" x14ac:dyDescent="0.3">
      <c r="A1801">
        <v>2336</v>
      </c>
      <c r="B1801" t="s">
        <v>83</v>
      </c>
      <c r="C1801" t="s">
        <v>101</v>
      </c>
      <c r="D1801" t="s">
        <v>105</v>
      </c>
      <c r="E1801" t="s">
        <v>93</v>
      </c>
      <c r="F1801" t="s">
        <v>87</v>
      </c>
      <c r="G1801" t="s">
        <v>103</v>
      </c>
      <c r="H1801">
        <v>1199</v>
      </c>
      <c r="I1801">
        <v>73</v>
      </c>
      <c r="J1801">
        <v>26.9</v>
      </c>
      <c r="K1801">
        <v>8.8000000000000007</v>
      </c>
      <c r="L1801">
        <v>2026</v>
      </c>
      <c r="M1801">
        <v>7434</v>
      </c>
      <c r="N1801">
        <v>1</v>
      </c>
      <c r="O1801">
        <v>0</v>
      </c>
      <c r="P1801">
        <v>8.89</v>
      </c>
    </row>
    <row r="1802" spans="1:16" ht="14.4" customHeight="1" x14ac:dyDescent="0.3">
      <c r="A1802">
        <v>2210</v>
      </c>
      <c r="B1802" t="s">
        <v>83</v>
      </c>
      <c r="C1802" t="s">
        <v>101</v>
      </c>
      <c r="D1802" t="s">
        <v>105</v>
      </c>
      <c r="E1802" t="s">
        <v>93</v>
      </c>
      <c r="F1802" t="s">
        <v>87</v>
      </c>
      <c r="G1802" t="s">
        <v>103</v>
      </c>
      <c r="H1802">
        <v>1199</v>
      </c>
      <c r="I1802">
        <v>73</v>
      </c>
      <c r="J1802">
        <v>26.9</v>
      </c>
      <c r="K1802">
        <v>8.8000000000000007</v>
      </c>
      <c r="L1802">
        <v>2026</v>
      </c>
      <c r="M1802">
        <v>5834</v>
      </c>
      <c r="N1802">
        <v>1</v>
      </c>
      <c r="O1802">
        <v>0</v>
      </c>
      <c r="P1802">
        <v>9.07</v>
      </c>
    </row>
    <row r="1803" spans="1:16" ht="14.4" customHeight="1" x14ac:dyDescent="0.3">
      <c r="A1803">
        <v>2045</v>
      </c>
      <c r="B1803" t="s">
        <v>83</v>
      </c>
      <c r="C1803" t="s">
        <v>101</v>
      </c>
      <c r="D1803" t="s">
        <v>104</v>
      </c>
      <c r="E1803" t="s">
        <v>86</v>
      </c>
      <c r="F1803" t="s">
        <v>91</v>
      </c>
      <c r="G1803" t="s">
        <v>103</v>
      </c>
      <c r="H1803">
        <v>1199</v>
      </c>
      <c r="I1803">
        <v>87</v>
      </c>
      <c r="J1803">
        <v>18.8</v>
      </c>
      <c r="K1803">
        <v>9</v>
      </c>
      <c r="L1803">
        <v>2020</v>
      </c>
      <c r="M1803">
        <v>91657</v>
      </c>
      <c r="N1803">
        <v>1</v>
      </c>
      <c r="O1803">
        <v>1</v>
      </c>
      <c r="P1803">
        <v>2.64</v>
      </c>
    </row>
    <row r="1804" spans="1:16" ht="14.4" customHeight="1" x14ac:dyDescent="0.3">
      <c r="A1804">
        <v>2151</v>
      </c>
      <c r="B1804" t="s">
        <v>83</v>
      </c>
      <c r="C1804" t="s">
        <v>101</v>
      </c>
      <c r="D1804" t="s">
        <v>104</v>
      </c>
      <c r="E1804" t="s">
        <v>86</v>
      </c>
      <c r="F1804" t="s">
        <v>91</v>
      </c>
      <c r="G1804" t="s">
        <v>103</v>
      </c>
      <c r="H1804">
        <v>1199</v>
      </c>
      <c r="I1804">
        <v>87</v>
      </c>
      <c r="J1804">
        <v>18.8</v>
      </c>
      <c r="K1804">
        <v>9</v>
      </c>
      <c r="L1804">
        <v>2020</v>
      </c>
      <c r="M1804">
        <v>127293</v>
      </c>
      <c r="N1804">
        <v>1</v>
      </c>
      <c r="O1804">
        <v>1</v>
      </c>
      <c r="P1804">
        <v>2.66</v>
      </c>
    </row>
    <row r="1805" spans="1:16" ht="14.4" customHeight="1" x14ac:dyDescent="0.3">
      <c r="A1805">
        <v>2086</v>
      </c>
      <c r="B1805" t="s">
        <v>83</v>
      </c>
      <c r="C1805" t="s">
        <v>101</v>
      </c>
      <c r="D1805" t="s">
        <v>104</v>
      </c>
      <c r="E1805" t="s">
        <v>86</v>
      </c>
      <c r="F1805" t="s">
        <v>91</v>
      </c>
      <c r="G1805" t="s">
        <v>103</v>
      </c>
      <c r="H1805">
        <v>1199</v>
      </c>
      <c r="I1805">
        <v>87</v>
      </c>
      <c r="J1805">
        <v>18.8</v>
      </c>
      <c r="K1805">
        <v>9</v>
      </c>
      <c r="L1805">
        <v>2020</v>
      </c>
      <c r="M1805">
        <v>74483</v>
      </c>
      <c r="N1805">
        <v>1</v>
      </c>
      <c r="O1805">
        <v>1</v>
      </c>
      <c r="P1805">
        <v>2.68</v>
      </c>
    </row>
    <row r="1806" spans="1:16" ht="14.4" customHeight="1" x14ac:dyDescent="0.3">
      <c r="A1806">
        <v>2143</v>
      </c>
      <c r="B1806" t="s">
        <v>83</v>
      </c>
      <c r="C1806" t="s">
        <v>101</v>
      </c>
      <c r="D1806" t="s">
        <v>104</v>
      </c>
      <c r="E1806" t="s">
        <v>86</v>
      </c>
      <c r="F1806" t="s">
        <v>91</v>
      </c>
      <c r="G1806" t="s">
        <v>103</v>
      </c>
      <c r="H1806">
        <v>1199</v>
      </c>
      <c r="I1806">
        <v>87</v>
      </c>
      <c r="J1806">
        <v>18.8</v>
      </c>
      <c r="K1806">
        <v>9</v>
      </c>
      <c r="L1806">
        <v>2020</v>
      </c>
      <c r="M1806">
        <v>105686</v>
      </c>
      <c r="N1806">
        <v>2</v>
      </c>
      <c r="O1806">
        <v>0</v>
      </c>
      <c r="P1806">
        <v>2.79</v>
      </c>
    </row>
    <row r="1807" spans="1:16" ht="14.4" customHeight="1" x14ac:dyDescent="0.3">
      <c r="A1807">
        <v>2182</v>
      </c>
      <c r="B1807" t="s">
        <v>83</v>
      </c>
      <c r="C1807" t="s">
        <v>101</v>
      </c>
      <c r="D1807" t="s">
        <v>104</v>
      </c>
      <c r="E1807" t="s">
        <v>86</v>
      </c>
      <c r="F1807" t="s">
        <v>91</v>
      </c>
      <c r="G1807" t="s">
        <v>103</v>
      </c>
      <c r="H1807">
        <v>1199</v>
      </c>
      <c r="I1807">
        <v>87</v>
      </c>
      <c r="J1807">
        <v>18.8</v>
      </c>
      <c r="K1807">
        <v>9</v>
      </c>
      <c r="L1807">
        <v>2020</v>
      </c>
      <c r="M1807">
        <v>116850</v>
      </c>
      <c r="N1807">
        <v>2</v>
      </c>
      <c r="O1807">
        <v>0</v>
      </c>
      <c r="P1807">
        <v>2.8</v>
      </c>
    </row>
    <row r="1808" spans="1:16" ht="14.4" customHeight="1" x14ac:dyDescent="0.3">
      <c r="A1808">
        <v>2100</v>
      </c>
      <c r="B1808" t="s">
        <v>83</v>
      </c>
      <c r="C1808" t="s">
        <v>101</v>
      </c>
      <c r="D1808" t="s">
        <v>104</v>
      </c>
      <c r="E1808" t="s">
        <v>86</v>
      </c>
      <c r="F1808" t="s">
        <v>91</v>
      </c>
      <c r="G1808" t="s">
        <v>103</v>
      </c>
      <c r="H1808">
        <v>1199</v>
      </c>
      <c r="I1808">
        <v>87</v>
      </c>
      <c r="J1808">
        <v>18.8</v>
      </c>
      <c r="K1808">
        <v>9</v>
      </c>
      <c r="L1808">
        <v>2020</v>
      </c>
      <c r="M1808">
        <v>104594</v>
      </c>
      <c r="N1808">
        <v>2</v>
      </c>
      <c r="O1808">
        <v>0</v>
      </c>
      <c r="P1808">
        <v>2.89</v>
      </c>
    </row>
    <row r="1809" spans="1:16" ht="14.4" customHeight="1" x14ac:dyDescent="0.3">
      <c r="A1809">
        <v>2116</v>
      </c>
      <c r="B1809" t="s">
        <v>83</v>
      </c>
      <c r="C1809" t="s">
        <v>101</v>
      </c>
      <c r="D1809" t="s">
        <v>104</v>
      </c>
      <c r="E1809" t="s">
        <v>86</v>
      </c>
      <c r="F1809" t="s">
        <v>91</v>
      </c>
      <c r="G1809" t="s">
        <v>103</v>
      </c>
      <c r="H1809">
        <v>1199</v>
      </c>
      <c r="I1809">
        <v>87</v>
      </c>
      <c r="J1809">
        <v>18.8</v>
      </c>
      <c r="K1809">
        <v>9</v>
      </c>
      <c r="L1809">
        <v>2020</v>
      </c>
      <c r="M1809">
        <v>83461</v>
      </c>
      <c r="N1809">
        <v>1</v>
      </c>
      <c r="O1809">
        <v>1</v>
      </c>
      <c r="P1809">
        <v>3.02</v>
      </c>
    </row>
    <row r="1810" spans="1:16" ht="14.4" customHeight="1" x14ac:dyDescent="0.3">
      <c r="A1810">
        <v>2157</v>
      </c>
      <c r="B1810" t="s">
        <v>83</v>
      </c>
      <c r="C1810" t="s">
        <v>101</v>
      </c>
      <c r="D1810" t="s">
        <v>104</v>
      </c>
      <c r="E1810" t="s">
        <v>86</v>
      </c>
      <c r="F1810" t="s">
        <v>91</v>
      </c>
      <c r="G1810" t="s">
        <v>103</v>
      </c>
      <c r="H1810">
        <v>1199</v>
      </c>
      <c r="I1810">
        <v>87</v>
      </c>
      <c r="J1810">
        <v>18.8</v>
      </c>
      <c r="K1810">
        <v>9</v>
      </c>
      <c r="L1810">
        <v>2020</v>
      </c>
      <c r="M1810">
        <v>92720</v>
      </c>
      <c r="N1810">
        <v>2</v>
      </c>
      <c r="O1810">
        <v>0</v>
      </c>
      <c r="P1810">
        <v>3.03</v>
      </c>
    </row>
    <row r="1811" spans="1:16" ht="14.4" customHeight="1" x14ac:dyDescent="0.3">
      <c r="A1811">
        <v>2165</v>
      </c>
      <c r="B1811" t="s">
        <v>83</v>
      </c>
      <c r="C1811" t="s">
        <v>101</v>
      </c>
      <c r="D1811" t="s">
        <v>104</v>
      </c>
      <c r="E1811" t="s">
        <v>86</v>
      </c>
      <c r="F1811" t="s">
        <v>91</v>
      </c>
      <c r="G1811" t="s">
        <v>103</v>
      </c>
      <c r="H1811">
        <v>1199</v>
      </c>
      <c r="I1811">
        <v>87</v>
      </c>
      <c r="J1811">
        <v>18.8</v>
      </c>
      <c r="K1811">
        <v>9</v>
      </c>
      <c r="L1811">
        <v>2020</v>
      </c>
      <c r="M1811">
        <v>57849</v>
      </c>
      <c r="N1811">
        <v>1</v>
      </c>
      <c r="O1811">
        <v>1</v>
      </c>
      <c r="P1811">
        <v>3.12</v>
      </c>
    </row>
    <row r="1812" spans="1:16" ht="14.4" customHeight="1" x14ac:dyDescent="0.3">
      <c r="A1812">
        <v>2125</v>
      </c>
      <c r="B1812" t="s">
        <v>83</v>
      </c>
      <c r="C1812" t="s">
        <v>101</v>
      </c>
      <c r="D1812" t="s">
        <v>104</v>
      </c>
      <c r="E1812" t="s">
        <v>86</v>
      </c>
      <c r="F1812" t="s">
        <v>91</v>
      </c>
      <c r="G1812" t="s">
        <v>103</v>
      </c>
      <c r="H1812">
        <v>1199</v>
      </c>
      <c r="I1812">
        <v>87</v>
      </c>
      <c r="J1812">
        <v>18.8</v>
      </c>
      <c r="K1812">
        <v>9</v>
      </c>
      <c r="L1812">
        <v>2020</v>
      </c>
      <c r="M1812">
        <v>121472</v>
      </c>
      <c r="N1812">
        <v>1</v>
      </c>
      <c r="O1812">
        <v>0</v>
      </c>
      <c r="P1812">
        <v>3.13</v>
      </c>
    </row>
    <row r="1813" spans="1:16" ht="14.4" customHeight="1" x14ac:dyDescent="0.3">
      <c r="A1813">
        <v>2078</v>
      </c>
      <c r="B1813" t="s">
        <v>83</v>
      </c>
      <c r="C1813" t="s">
        <v>101</v>
      </c>
      <c r="D1813" t="s">
        <v>104</v>
      </c>
      <c r="E1813" t="s">
        <v>86</v>
      </c>
      <c r="F1813" t="s">
        <v>91</v>
      </c>
      <c r="G1813" t="s">
        <v>103</v>
      </c>
      <c r="H1813">
        <v>1199</v>
      </c>
      <c r="I1813">
        <v>87</v>
      </c>
      <c r="J1813">
        <v>18.8</v>
      </c>
      <c r="K1813">
        <v>9</v>
      </c>
      <c r="L1813">
        <v>2020</v>
      </c>
      <c r="M1813">
        <v>79242</v>
      </c>
      <c r="N1813">
        <v>2</v>
      </c>
      <c r="O1813">
        <v>0</v>
      </c>
      <c r="P1813">
        <v>3.15</v>
      </c>
    </row>
    <row r="1814" spans="1:16" ht="14.4" customHeight="1" x14ac:dyDescent="0.3">
      <c r="A1814">
        <v>2155</v>
      </c>
      <c r="B1814" t="s">
        <v>83</v>
      </c>
      <c r="C1814" t="s">
        <v>101</v>
      </c>
      <c r="D1814" t="s">
        <v>104</v>
      </c>
      <c r="E1814" t="s">
        <v>86</v>
      </c>
      <c r="F1814" t="s">
        <v>91</v>
      </c>
      <c r="G1814" t="s">
        <v>103</v>
      </c>
      <c r="H1814">
        <v>1199</v>
      </c>
      <c r="I1814">
        <v>87</v>
      </c>
      <c r="J1814">
        <v>18.8</v>
      </c>
      <c r="K1814">
        <v>9</v>
      </c>
      <c r="L1814">
        <v>2020</v>
      </c>
      <c r="M1814">
        <v>99207</v>
      </c>
      <c r="N1814">
        <v>2</v>
      </c>
      <c r="O1814">
        <v>0</v>
      </c>
      <c r="P1814">
        <v>3.17</v>
      </c>
    </row>
    <row r="1815" spans="1:16" ht="14.4" customHeight="1" x14ac:dyDescent="0.3">
      <c r="A1815">
        <v>2044</v>
      </c>
      <c r="B1815" t="s">
        <v>83</v>
      </c>
      <c r="C1815" t="s">
        <v>101</v>
      </c>
      <c r="D1815" t="s">
        <v>104</v>
      </c>
      <c r="E1815" t="s">
        <v>86</v>
      </c>
      <c r="F1815" t="s">
        <v>91</v>
      </c>
      <c r="G1815" t="s">
        <v>103</v>
      </c>
      <c r="H1815">
        <v>1199</v>
      </c>
      <c r="I1815">
        <v>87</v>
      </c>
      <c r="J1815">
        <v>18.8</v>
      </c>
      <c r="K1815">
        <v>9</v>
      </c>
      <c r="L1815">
        <v>2020</v>
      </c>
      <c r="M1815">
        <v>129159</v>
      </c>
      <c r="N1815">
        <v>1</v>
      </c>
      <c r="O1815">
        <v>0</v>
      </c>
      <c r="P1815">
        <v>3.33</v>
      </c>
    </row>
    <row r="1816" spans="1:16" ht="14.4" customHeight="1" x14ac:dyDescent="0.3">
      <c r="A1816">
        <v>2057</v>
      </c>
      <c r="B1816" t="s">
        <v>83</v>
      </c>
      <c r="C1816" t="s">
        <v>101</v>
      </c>
      <c r="D1816" t="s">
        <v>104</v>
      </c>
      <c r="E1816" t="s">
        <v>86</v>
      </c>
      <c r="F1816" t="s">
        <v>91</v>
      </c>
      <c r="G1816" t="s">
        <v>103</v>
      </c>
      <c r="H1816">
        <v>1199</v>
      </c>
      <c r="I1816">
        <v>87</v>
      </c>
      <c r="J1816">
        <v>18.8</v>
      </c>
      <c r="K1816">
        <v>9</v>
      </c>
      <c r="L1816">
        <v>2020</v>
      </c>
      <c r="M1816">
        <v>108912</v>
      </c>
      <c r="N1816">
        <v>1</v>
      </c>
      <c r="O1816">
        <v>0</v>
      </c>
      <c r="P1816">
        <v>3.36</v>
      </c>
    </row>
    <row r="1817" spans="1:16" ht="14.4" customHeight="1" x14ac:dyDescent="0.3">
      <c r="A1817">
        <v>2010</v>
      </c>
      <c r="B1817" t="s">
        <v>83</v>
      </c>
      <c r="C1817" t="s">
        <v>101</v>
      </c>
      <c r="D1817" t="s">
        <v>104</v>
      </c>
      <c r="E1817" t="s">
        <v>86</v>
      </c>
      <c r="F1817" t="s">
        <v>91</v>
      </c>
      <c r="G1817" t="s">
        <v>103</v>
      </c>
      <c r="H1817">
        <v>1199</v>
      </c>
      <c r="I1817">
        <v>87</v>
      </c>
      <c r="J1817">
        <v>18.8</v>
      </c>
      <c r="K1817">
        <v>9</v>
      </c>
      <c r="L1817">
        <v>2020</v>
      </c>
      <c r="M1817">
        <v>55224</v>
      </c>
      <c r="N1817">
        <v>2</v>
      </c>
      <c r="O1817">
        <v>0</v>
      </c>
      <c r="P1817">
        <v>3.42</v>
      </c>
    </row>
    <row r="1818" spans="1:16" ht="14.4" customHeight="1" x14ac:dyDescent="0.3">
      <c r="A1818">
        <v>2024</v>
      </c>
      <c r="B1818" t="s">
        <v>83</v>
      </c>
      <c r="C1818" t="s">
        <v>101</v>
      </c>
      <c r="D1818" t="s">
        <v>104</v>
      </c>
      <c r="E1818" t="s">
        <v>86</v>
      </c>
      <c r="F1818" t="s">
        <v>91</v>
      </c>
      <c r="G1818" t="s">
        <v>103</v>
      </c>
      <c r="H1818">
        <v>1199</v>
      </c>
      <c r="I1818">
        <v>87</v>
      </c>
      <c r="J1818">
        <v>18.8</v>
      </c>
      <c r="K1818">
        <v>9</v>
      </c>
      <c r="L1818">
        <v>2020</v>
      </c>
      <c r="M1818">
        <v>109019</v>
      </c>
      <c r="N1818">
        <v>1</v>
      </c>
      <c r="O1818">
        <v>0</v>
      </c>
      <c r="P1818">
        <v>3.43</v>
      </c>
    </row>
    <row r="1819" spans="1:16" ht="14.4" customHeight="1" x14ac:dyDescent="0.3">
      <c r="A1819">
        <v>2117</v>
      </c>
      <c r="B1819" t="s">
        <v>83</v>
      </c>
      <c r="C1819" t="s">
        <v>101</v>
      </c>
      <c r="D1819" t="s">
        <v>104</v>
      </c>
      <c r="E1819" t="s">
        <v>86</v>
      </c>
      <c r="F1819" t="s">
        <v>91</v>
      </c>
      <c r="G1819" t="s">
        <v>103</v>
      </c>
      <c r="H1819">
        <v>1199</v>
      </c>
      <c r="I1819">
        <v>87</v>
      </c>
      <c r="J1819">
        <v>18.8</v>
      </c>
      <c r="K1819">
        <v>9</v>
      </c>
      <c r="L1819">
        <v>2020</v>
      </c>
      <c r="M1819">
        <v>86933</v>
      </c>
      <c r="N1819">
        <v>2</v>
      </c>
      <c r="O1819">
        <v>0</v>
      </c>
      <c r="P1819">
        <v>3.47</v>
      </c>
    </row>
    <row r="1820" spans="1:16" ht="14.4" customHeight="1" x14ac:dyDescent="0.3">
      <c r="A1820">
        <v>2021</v>
      </c>
      <c r="B1820" t="s">
        <v>83</v>
      </c>
      <c r="C1820" t="s">
        <v>101</v>
      </c>
      <c r="D1820" t="s">
        <v>104</v>
      </c>
      <c r="E1820" t="s">
        <v>86</v>
      </c>
      <c r="F1820" t="s">
        <v>91</v>
      </c>
      <c r="G1820" t="s">
        <v>103</v>
      </c>
      <c r="H1820">
        <v>1199</v>
      </c>
      <c r="I1820">
        <v>87</v>
      </c>
      <c r="J1820">
        <v>18.8</v>
      </c>
      <c r="K1820">
        <v>9</v>
      </c>
      <c r="L1820">
        <v>2020</v>
      </c>
      <c r="M1820">
        <v>98695</v>
      </c>
      <c r="N1820">
        <v>1</v>
      </c>
      <c r="O1820">
        <v>0</v>
      </c>
      <c r="P1820">
        <v>3.5</v>
      </c>
    </row>
    <row r="1821" spans="1:16" ht="14.4" customHeight="1" x14ac:dyDescent="0.3">
      <c r="A1821">
        <v>2135</v>
      </c>
      <c r="B1821" t="s">
        <v>83</v>
      </c>
      <c r="C1821" t="s">
        <v>101</v>
      </c>
      <c r="D1821" t="s">
        <v>104</v>
      </c>
      <c r="E1821" t="s">
        <v>86</v>
      </c>
      <c r="F1821" t="s">
        <v>91</v>
      </c>
      <c r="G1821" t="s">
        <v>103</v>
      </c>
      <c r="H1821">
        <v>1199</v>
      </c>
      <c r="I1821">
        <v>87</v>
      </c>
      <c r="J1821">
        <v>18.8</v>
      </c>
      <c r="K1821">
        <v>9</v>
      </c>
      <c r="L1821">
        <v>2020</v>
      </c>
      <c r="M1821">
        <v>121109</v>
      </c>
      <c r="N1821">
        <v>1</v>
      </c>
      <c r="O1821">
        <v>0</v>
      </c>
      <c r="P1821">
        <v>3.5</v>
      </c>
    </row>
    <row r="1822" spans="1:16" ht="14.4" customHeight="1" x14ac:dyDescent="0.3">
      <c r="A1822">
        <v>2063</v>
      </c>
      <c r="B1822" t="s">
        <v>83</v>
      </c>
      <c r="C1822" t="s">
        <v>101</v>
      </c>
      <c r="D1822" t="s">
        <v>104</v>
      </c>
      <c r="E1822" t="s">
        <v>86</v>
      </c>
      <c r="F1822" t="s">
        <v>91</v>
      </c>
      <c r="G1822" t="s">
        <v>103</v>
      </c>
      <c r="H1822">
        <v>1199</v>
      </c>
      <c r="I1822">
        <v>87</v>
      </c>
      <c r="J1822">
        <v>18.8</v>
      </c>
      <c r="K1822">
        <v>9</v>
      </c>
      <c r="L1822">
        <v>2020</v>
      </c>
      <c r="M1822">
        <v>123361</v>
      </c>
      <c r="N1822">
        <v>1</v>
      </c>
      <c r="O1822">
        <v>0</v>
      </c>
      <c r="P1822">
        <v>3.51</v>
      </c>
    </row>
    <row r="1823" spans="1:16" ht="14.4" customHeight="1" x14ac:dyDescent="0.3">
      <c r="A1823">
        <v>2050</v>
      </c>
      <c r="B1823" t="s">
        <v>83</v>
      </c>
      <c r="C1823" t="s">
        <v>101</v>
      </c>
      <c r="D1823" t="s">
        <v>104</v>
      </c>
      <c r="E1823" t="s">
        <v>86</v>
      </c>
      <c r="F1823" t="s">
        <v>91</v>
      </c>
      <c r="G1823" t="s">
        <v>103</v>
      </c>
      <c r="H1823">
        <v>1199</v>
      </c>
      <c r="I1823">
        <v>87</v>
      </c>
      <c r="J1823">
        <v>18.8</v>
      </c>
      <c r="K1823">
        <v>9</v>
      </c>
      <c r="L1823">
        <v>2020</v>
      </c>
      <c r="M1823">
        <v>65233</v>
      </c>
      <c r="N1823">
        <v>2</v>
      </c>
      <c r="O1823">
        <v>0</v>
      </c>
      <c r="P1823">
        <v>3.55</v>
      </c>
    </row>
    <row r="1824" spans="1:16" ht="14.4" customHeight="1" x14ac:dyDescent="0.3">
      <c r="A1824">
        <v>2077</v>
      </c>
      <c r="B1824" t="s">
        <v>83</v>
      </c>
      <c r="C1824" t="s">
        <v>101</v>
      </c>
      <c r="D1824" t="s">
        <v>104</v>
      </c>
      <c r="E1824" t="s">
        <v>86</v>
      </c>
      <c r="F1824" t="s">
        <v>91</v>
      </c>
      <c r="G1824" t="s">
        <v>103</v>
      </c>
      <c r="H1824">
        <v>1199</v>
      </c>
      <c r="I1824">
        <v>87</v>
      </c>
      <c r="J1824">
        <v>18.8</v>
      </c>
      <c r="K1824">
        <v>9</v>
      </c>
      <c r="L1824">
        <v>2020</v>
      </c>
      <c r="M1824">
        <v>67200</v>
      </c>
      <c r="N1824">
        <v>1</v>
      </c>
      <c r="O1824">
        <v>0</v>
      </c>
      <c r="P1824">
        <v>3.56</v>
      </c>
    </row>
    <row r="1825" spans="1:16" ht="14.4" customHeight="1" x14ac:dyDescent="0.3">
      <c r="A1825">
        <v>2167</v>
      </c>
      <c r="B1825" t="s">
        <v>83</v>
      </c>
      <c r="C1825" t="s">
        <v>101</v>
      </c>
      <c r="D1825" t="s">
        <v>104</v>
      </c>
      <c r="E1825" t="s">
        <v>86</v>
      </c>
      <c r="F1825" t="s">
        <v>91</v>
      </c>
      <c r="G1825" t="s">
        <v>103</v>
      </c>
      <c r="H1825">
        <v>1199</v>
      </c>
      <c r="I1825">
        <v>87</v>
      </c>
      <c r="J1825">
        <v>18.8</v>
      </c>
      <c r="K1825">
        <v>9</v>
      </c>
      <c r="L1825">
        <v>2020</v>
      </c>
      <c r="M1825">
        <v>72765</v>
      </c>
      <c r="N1825">
        <v>1</v>
      </c>
      <c r="O1825">
        <v>0</v>
      </c>
      <c r="P1825">
        <v>3.6</v>
      </c>
    </row>
    <row r="1826" spans="1:16" ht="14.4" customHeight="1" x14ac:dyDescent="0.3">
      <c r="A1826">
        <v>2141</v>
      </c>
      <c r="B1826" t="s">
        <v>83</v>
      </c>
      <c r="C1826" t="s">
        <v>101</v>
      </c>
      <c r="D1826" t="s">
        <v>104</v>
      </c>
      <c r="E1826" t="s">
        <v>86</v>
      </c>
      <c r="F1826" t="s">
        <v>91</v>
      </c>
      <c r="G1826" t="s">
        <v>103</v>
      </c>
      <c r="H1826">
        <v>1199</v>
      </c>
      <c r="I1826">
        <v>87</v>
      </c>
      <c r="J1826">
        <v>18.8</v>
      </c>
      <c r="K1826">
        <v>9</v>
      </c>
      <c r="L1826">
        <v>2020</v>
      </c>
      <c r="M1826">
        <v>74514</v>
      </c>
      <c r="N1826">
        <v>1</v>
      </c>
      <c r="O1826">
        <v>0</v>
      </c>
      <c r="P1826">
        <v>3.64</v>
      </c>
    </row>
    <row r="1827" spans="1:16" ht="14.4" customHeight="1" x14ac:dyDescent="0.3">
      <c r="A1827">
        <v>2041</v>
      </c>
      <c r="B1827" t="s">
        <v>83</v>
      </c>
      <c r="C1827" t="s">
        <v>101</v>
      </c>
      <c r="D1827" t="s">
        <v>104</v>
      </c>
      <c r="E1827" t="s">
        <v>86</v>
      </c>
      <c r="F1827" t="s">
        <v>91</v>
      </c>
      <c r="G1827" t="s">
        <v>103</v>
      </c>
      <c r="H1827">
        <v>1199</v>
      </c>
      <c r="I1827">
        <v>87</v>
      </c>
      <c r="J1827">
        <v>18.8</v>
      </c>
      <c r="K1827">
        <v>9</v>
      </c>
      <c r="L1827">
        <v>2020</v>
      </c>
      <c r="M1827">
        <v>116976</v>
      </c>
      <c r="N1827">
        <v>1</v>
      </c>
      <c r="O1827">
        <v>0</v>
      </c>
      <c r="P1827">
        <v>3.65</v>
      </c>
    </row>
    <row r="1828" spans="1:16" ht="14.4" customHeight="1" x14ac:dyDescent="0.3">
      <c r="A1828">
        <v>2142</v>
      </c>
      <c r="B1828" t="s">
        <v>83</v>
      </c>
      <c r="C1828" t="s">
        <v>101</v>
      </c>
      <c r="D1828" t="s">
        <v>104</v>
      </c>
      <c r="E1828" t="s">
        <v>86</v>
      </c>
      <c r="F1828" t="s">
        <v>91</v>
      </c>
      <c r="G1828" t="s">
        <v>103</v>
      </c>
      <c r="H1828">
        <v>1199</v>
      </c>
      <c r="I1828">
        <v>87</v>
      </c>
      <c r="J1828">
        <v>18.8</v>
      </c>
      <c r="K1828">
        <v>9</v>
      </c>
      <c r="L1828">
        <v>2020</v>
      </c>
      <c r="M1828">
        <v>83482</v>
      </c>
      <c r="N1828">
        <v>1</v>
      </c>
      <c r="O1828">
        <v>0</v>
      </c>
      <c r="P1828">
        <v>3.68</v>
      </c>
    </row>
    <row r="1829" spans="1:16" ht="14.4" customHeight="1" x14ac:dyDescent="0.3">
      <c r="A1829">
        <v>2088</v>
      </c>
      <c r="B1829" t="s">
        <v>83</v>
      </c>
      <c r="C1829" t="s">
        <v>101</v>
      </c>
      <c r="D1829" t="s">
        <v>104</v>
      </c>
      <c r="E1829" t="s">
        <v>86</v>
      </c>
      <c r="F1829" t="s">
        <v>91</v>
      </c>
      <c r="G1829" t="s">
        <v>103</v>
      </c>
      <c r="H1829">
        <v>1199</v>
      </c>
      <c r="I1829">
        <v>87</v>
      </c>
      <c r="J1829">
        <v>18.8</v>
      </c>
      <c r="K1829">
        <v>9</v>
      </c>
      <c r="L1829">
        <v>2020</v>
      </c>
      <c r="M1829">
        <v>98617</v>
      </c>
      <c r="N1829">
        <v>1</v>
      </c>
      <c r="O1829">
        <v>0</v>
      </c>
      <c r="P1829">
        <v>3.69</v>
      </c>
    </row>
    <row r="1830" spans="1:16" ht="14.4" customHeight="1" x14ac:dyDescent="0.3">
      <c r="A1830">
        <v>2067</v>
      </c>
      <c r="B1830" t="s">
        <v>83</v>
      </c>
      <c r="C1830" t="s">
        <v>101</v>
      </c>
      <c r="D1830" t="s">
        <v>104</v>
      </c>
      <c r="E1830" t="s">
        <v>86</v>
      </c>
      <c r="F1830" t="s">
        <v>91</v>
      </c>
      <c r="G1830" t="s">
        <v>103</v>
      </c>
      <c r="H1830">
        <v>1199</v>
      </c>
      <c r="I1830">
        <v>87</v>
      </c>
      <c r="J1830">
        <v>18.8</v>
      </c>
      <c r="K1830">
        <v>9</v>
      </c>
      <c r="L1830">
        <v>2020</v>
      </c>
      <c r="M1830">
        <v>114948</v>
      </c>
      <c r="N1830">
        <v>1</v>
      </c>
      <c r="O1830">
        <v>0</v>
      </c>
      <c r="P1830">
        <v>3.75</v>
      </c>
    </row>
    <row r="1831" spans="1:16" ht="14.4" customHeight="1" x14ac:dyDescent="0.3">
      <c r="A1831">
        <v>2082</v>
      </c>
      <c r="B1831" t="s">
        <v>83</v>
      </c>
      <c r="C1831" t="s">
        <v>101</v>
      </c>
      <c r="D1831" t="s">
        <v>104</v>
      </c>
      <c r="E1831" t="s">
        <v>86</v>
      </c>
      <c r="F1831" t="s">
        <v>91</v>
      </c>
      <c r="G1831" t="s">
        <v>103</v>
      </c>
      <c r="H1831">
        <v>1199</v>
      </c>
      <c r="I1831">
        <v>87</v>
      </c>
      <c r="J1831">
        <v>18.8</v>
      </c>
      <c r="K1831">
        <v>9</v>
      </c>
      <c r="L1831">
        <v>2020</v>
      </c>
      <c r="M1831">
        <v>84700</v>
      </c>
      <c r="N1831">
        <v>1</v>
      </c>
      <c r="O1831">
        <v>0</v>
      </c>
      <c r="P1831">
        <v>3.75</v>
      </c>
    </row>
    <row r="1832" spans="1:16" ht="14.4" customHeight="1" x14ac:dyDescent="0.3">
      <c r="A1832">
        <v>2199</v>
      </c>
      <c r="B1832" t="s">
        <v>83</v>
      </c>
      <c r="C1832" t="s">
        <v>101</v>
      </c>
      <c r="D1832" t="s">
        <v>104</v>
      </c>
      <c r="E1832" t="s">
        <v>86</v>
      </c>
      <c r="F1832" t="s">
        <v>91</v>
      </c>
      <c r="G1832" t="s">
        <v>103</v>
      </c>
      <c r="H1832">
        <v>1199</v>
      </c>
      <c r="I1832">
        <v>87</v>
      </c>
      <c r="J1832">
        <v>18.8</v>
      </c>
      <c r="K1832">
        <v>9</v>
      </c>
      <c r="L1832">
        <v>2020</v>
      </c>
      <c r="M1832">
        <v>75988</v>
      </c>
      <c r="N1832">
        <v>1</v>
      </c>
      <c r="O1832">
        <v>0</v>
      </c>
      <c r="P1832">
        <v>3.77</v>
      </c>
    </row>
    <row r="1833" spans="1:16" ht="14.4" customHeight="1" x14ac:dyDescent="0.3">
      <c r="A1833">
        <v>2081</v>
      </c>
      <c r="B1833" t="s">
        <v>83</v>
      </c>
      <c r="C1833" t="s">
        <v>101</v>
      </c>
      <c r="D1833" t="s">
        <v>104</v>
      </c>
      <c r="E1833" t="s">
        <v>86</v>
      </c>
      <c r="F1833" t="s">
        <v>91</v>
      </c>
      <c r="G1833" t="s">
        <v>103</v>
      </c>
      <c r="H1833">
        <v>1199</v>
      </c>
      <c r="I1833">
        <v>87</v>
      </c>
      <c r="J1833">
        <v>18.8</v>
      </c>
      <c r="K1833">
        <v>9</v>
      </c>
      <c r="L1833">
        <v>2020</v>
      </c>
      <c r="M1833">
        <v>103189</v>
      </c>
      <c r="N1833">
        <v>1</v>
      </c>
      <c r="O1833">
        <v>0</v>
      </c>
      <c r="P1833">
        <v>3.78</v>
      </c>
    </row>
    <row r="1834" spans="1:16" ht="14.4" customHeight="1" x14ac:dyDescent="0.3">
      <c r="A1834">
        <v>2180</v>
      </c>
      <c r="B1834" t="s">
        <v>83</v>
      </c>
      <c r="C1834" t="s">
        <v>101</v>
      </c>
      <c r="D1834" t="s">
        <v>104</v>
      </c>
      <c r="E1834" t="s">
        <v>86</v>
      </c>
      <c r="F1834" t="s">
        <v>91</v>
      </c>
      <c r="G1834" t="s">
        <v>103</v>
      </c>
      <c r="H1834">
        <v>1199</v>
      </c>
      <c r="I1834">
        <v>87</v>
      </c>
      <c r="J1834">
        <v>18.8</v>
      </c>
      <c r="K1834">
        <v>9</v>
      </c>
      <c r="L1834">
        <v>2020</v>
      </c>
      <c r="M1834">
        <v>80163</v>
      </c>
      <c r="N1834">
        <v>1</v>
      </c>
      <c r="O1834">
        <v>0</v>
      </c>
      <c r="P1834">
        <v>3.78</v>
      </c>
    </row>
    <row r="1835" spans="1:16" ht="14.4" customHeight="1" x14ac:dyDescent="0.3">
      <c r="A1835">
        <v>2025</v>
      </c>
      <c r="B1835" t="s">
        <v>83</v>
      </c>
      <c r="C1835" t="s">
        <v>101</v>
      </c>
      <c r="D1835" t="s">
        <v>104</v>
      </c>
      <c r="E1835" t="s">
        <v>86</v>
      </c>
      <c r="F1835" t="s">
        <v>91</v>
      </c>
      <c r="G1835" t="s">
        <v>103</v>
      </c>
      <c r="H1835">
        <v>1199</v>
      </c>
      <c r="I1835">
        <v>87</v>
      </c>
      <c r="J1835">
        <v>18.8</v>
      </c>
      <c r="K1835">
        <v>9</v>
      </c>
      <c r="L1835">
        <v>2020</v>
      </c>
      <c r="M1835">
        <v>79065</v>
      </c>
      <c r="N1835">
        <v>1</v>
      </c>
      <c r="O1835">
        <v>0</v>
      </c>
      <c r="P1835">
        <v>3.81</v>
      </c>
    </row>
    <row r="1836" spans="1:16" ht="14.4" customHeight="1" x14ac:dyDescent="0.3">
      <c r="A1836">
        <v>2034</v>
      </c>
      <c r="B1836" t="s">
        <v>83</v>
      </c>
      <c r="C1836" t="s">
        <v>101</v>
      </c>
      <c r="D1836" t="s">
        <v>104</v>
      </c>
      <c r="E1836" t="s">
        <v>86</v>
      </c>
      <c r="F1836" t="s">
        <v>91</v>
      </c>
      <c r="G1836" t="s">
        <v>103</v>
      </c>
      <c r="H1836">
        <v>1199</v>
      </c>
      <c r="I1836">
        <v>87</v>
      </c>
      <c r="J1836">
        <v>18.8</v>
      </c>
      <c r="K1836">
        <v>9</v>
      </c>
      <c r="L1836">
        <v>2020</v>
      </c>
      <c r="M1836">
        <v>87139</v>
      </c>
      <c r="N1836">
        <v>1</v>
      </c>
      <c r="O1836">
        <v>0</v>
      </c>
      <c r="P1836">
        <v>3.85</v>
      </c>
    </row>
    <row r="1837" spans="1:16" ht="14.4" customHeight="1" x14ac:dyDescent="0.3">
      <c r="A1837">
        <v>2170</v>
      </c>
      <c r="B1837" t="s">
        <v>83</v>
      </c>
      <c r="C1837" t="s">
        <v>101</v>
      </c>
      <c r="D1837" t="s">
        <v>104</v>
      </c>
      <c r="E1837" t="s">
        <v>86</v>
      </c>
      <c r="F1837" t="s">
        <v>91</v>
      </c>
      <c r="G1837" t="s">
        <v>103</v>
      </c>
      <c r="H1837">
        <v>1199</v>
      </c>
      <c r="I1837">
        <v>87</v>
      </c>
      <c r="J1837">
        <v>18.8</v>
      </c>
      <c r="K1837">
        <v>9</v>
      </c>
      <c r="L1837">
        <v>2020</v>
      </c>
      <c r="M1837">
        <v>54948</v>
      </c>
      <c r="N1837">
        <v>1</v>
      </c>
      <c r="O1837">
        <v>0</v>
      </c>
      <c r="P1837">
        <v>3.87</v>
      </c>
    </row>
    <row r="1838" spans="1:16" ht="14.4" customHeight="1" x14ac:dyDescent="0.3">
      <c r="A1838">
        <v>2178</v>
      </c>
      <c r="B1838" t="s">
        <v>83</v>
      </c>
      <c r="C1838" t="s">
        <v>101</v>
      </c>
      <c r="D1838" t="s">
        <v>104</v>
      </c>
      <c r="E1838" t="s">
        <v>86</v>
      </c>
      <c r="F1838" t="s">
        <v>91</v>
      </c>
      <c r="G1838" t="s">
        <v>103</v>
      </c>
      <c r="H1838">
        <v>1199</v>
      </c>
      <c r="I1838">
        <v>87</v>
      </c>
      <c r="J1838">
        <v>18.8</v>
      </c>
      <c r="K1838">
        <v>9</v>
      </c>
      <c r="L1838">
        <v>2020</v>
      </c>
      <c r="M1838">
        <v>96948</v>
      </c>
      <c r="N1838">
        <v>1</v>
      </c>
      <c r="O1838">
        <v>0</v>
      </c>
      <c r="P1838">
        <v>3.87</v>
      </c>
    </row>
    <row r="1839" spans="1:16" ht="14.4" customHeight="1" x14ac:dyDescent="0.3">
      <c r="A1839">
        <v>2150</v>
      </c>
      <c r="B1839" t="s">
        <v>83</v>
      </c>
      <c r="C1839" t="s">
        <v>101</v>
      </c>
      <c r="D1839" t="s">
        <v>104</v>
      </c>
      <c r="E1839" t="s">
        <v>86</v>
      </c>
      <c r="F1839" t="s">
        <v>91</v>
      </c>
      <c r="G1839" t="s">
        <v>103</v>
      </c>
      <c r="H1839">
        <v>1199</v>
      </c>
      <c r="I1839">
        <v>87</v>
      </c>
      <c r="J1839">
        <v>18.8</v>
      </c>
      <c r="K1839">
        <v>9</v>
      </c>
      <c r="L1839">
        <v>2020</v>
      </c>
      <c r="M1839">
        <v>68301</v>
      </c>
      <c r="N1839">
        <v>1</v>
      </c>
      <c r="O1839">
        <v>0</v>
      </c>
      <c r="P1839">
        <v>3.92</v>
      </c>
    </row>
    <row r="1840" spans="1:16" ht="14.4" customHeight="1" x14ac:dyDescent="0.3">
      <c r="A1840">
        <v>2152</v>
      </c>
      <c r="B1840" t="s">
        <v>83</v>
      </c>
      <c r="C1840" t="s">
        <v>101</v>
      </c>
      <c r="D1840" t="s">
        <v>104</v>
      </c>
      <c r="E1840" t="s">
        <v>86</v>
      </c>
      <c r="F1840" t="s">
        <v>91</v>
      </c>
      <c r="G1840" t="s">
        <v>103</v>
      </c>
      <c r="H1840">
        <v>1199</v>
      </c>
      <c r="I1840">
        <v>87</v>
      </c>
      <c r="J1840">
        <v>18.8</v>
      </c>
      <c r="K1840">
        <v>9</v>
      </c>
      <c r="L1840">
        <v>2020</v>
      </c>
      <c r="M1840">
        <v>90836</v>
      </c>
      <c r="N1840">
        <v>1</v>
      </c>
      <c r="O1840">
        <v>0</v>
      </c>
      <c r="P1840">
        <v>3.98</v>
      </c>
    </row>
    <row r="1841" spans="1:16" ht="14.4" customHeight="1" x14ac:dyDescent="0.3">
      <c r="A1841">
        <v>2194</v>
      </c>
      <c r="B1841" t="s">
        <v>83</v>
      </c>
      <c r="C1841" t="s">
        <v>101</v>
      </c>
      <c r="D1841" t="s">
        <v>104</v>
      </c>
      <c r="E1841" t="s">
        <v>86</v>
      </c>
      <c r="F1841" t="s">
        <v>91</v>
      </c>
      <c r="G1841" t="s">
        <v>103</v>
      </c>
      <c r="H1841">
        <v>1199</v>
      </c>
      <c r="I1841">
        <v>87</v>
      </c>
      <c r="J1841">
        <v>18.8</v>
      </c>
      <c r="K1841">
        <v>9</v>
      </c>
      <c r="L1841">
        <v>2020</v>
      </c>
      <c r="M1841">
        <v>75499</v>
      </c>
      <c r="N1841">
        <v>1</v>
      </c>
      <c r="O1841">
        <v>0</v>
      </c>
      <c r="P1841">
        <v>4.01</v>
      </c>
    </row>
    <row r="1842" spans="1:16" ht="14.4" customHeight="1" x14ac:dyDescent="0.3">
      <c r="A1842">
        <v>2161</v>
      </c>
      <c r="B1842" t="s">
        <v>83</v>
      </c>
      <c r="C1842" t="s">
        <v>101</v>
      </c>
      <c r="D1842" t="s">
        <v>104</v>
      </c>
      <c r="E1842" t="s">
        <v>86</v>
      </c>
      <c r="F1842" t="s">
        <v>91</v>
      </c>
      <c r="G1842" t="s">
        <v>103</v>
      </c>
      <c r="H1842">
        <v>1199</v>
      </c>
      <c r="I1842">
        <v>87</v>
      </c>
      <c r="J1842">
        <v>18.8</v>
      </c>
      <c r="K1842">
        <v>9</v>
      </c>
      <c r="L1842">
        <v>2020</v>
      </c>
      <c r="M1842">
        <v>74917</v>
      </c>
      <c r="N1842">
        <v>1</v>
      </c>
      <c r="O1842">
        <v>0</v>
      </c>
      <c r="P1842">
        <v>4.09</v>
      </c>
    </row>
    <row r="1843" spans="1:16" ht="14.4" customHeight="1" x14ac:dyDescent="0.3">
      <c r="A1843">
        <v>2183</v>
      </c>
      <c r="B1843" t="s">
        <v>83</v>
      </c>
      <c r="C1843" t="s">
        <v>101</v>
      </c>
      <c r="D1843" t="s">
        <v>104</v>
      </c>
      <c r="E1843" t="s">
        <v>86</v>
      </c>
      <c r="F1843" t="s">
        <v>91</v>
      </c>
      <c r="G1843" t="s">
        <v>103</v>
      </c>
      <c r="H1843">
        <v>1199</v>
      </c>
      <c r="I1843">
        <v>87</v>
      </c>
      <c r="J1843">
        <v>18.8</v>
      </c>
      <c r="K1843">
        <v>9</v>
      </c>
      <c r="L1843">
        <v>2020</v>
      </c>
      <c r="M1843">
        <v>78181</v>
      </c>
      <c r="N1843">
        <v>1</v>
      </c>
      <c r="O1843">
        <v>0</v>
      </c>
      <c r="P1843">
        <v>4.21</v>
      </c>
    </row>
    <row r="1844" spans="1:16" ht="14.4" customHeight="1" x14ac:dyDescent="0.3">
      <c r="A1844">
        <v>2109</v>
      </c>
      <c r="B1844" t="s">
        <v>83</v>
      </c>
      <c r="C1844" t="s">
        <v>101</v>
      </c>
      <c r="D1844" t="s">
        <v>104</v>
      </c>
      <c r="E1844" t="s">
        <v>86</v>
      </c>
      <c r="F1844" t="s">
        <v>91</v>
      </c>
      <c r="G1844" t="s">
        <v>103</v>
      </c>
      <c r="H1844">
        <v>1199</v>
      </c>
      <c r="I1844">
        <v>87</v>
      </c>
      <c r="J1844">
        <v>18.8</v>
      </c>
      <c r="K1844">
        <v>9</v>
      </c>
      <c r="L1844">
        <v>2020</v>
      </c>
      <c r="M1844">
        <v>65995</v>
      </c>
      <c r="N1844">
        <v>1</v>
      </c>
      <c r="O1844">
        <v>0</v>
      </c>
      <c r="P1844">
        <v>4.32</v>
      </c>
    </row>
    <row r="1845" spans="1:16" ht="14.4" customHeight="1" x14ac:dyDescent="0.3">
      <c r="A1845">
        <v>1842</v>
      </c>
      <c r="B1845" t="s">
        <v>83</v>
      </c>
      <c r="C1845" t="s">
        <v>101</v>
      </c>
      <c r="D1845" t="s">
        <v>102</v>
      </c>
      <c r="E1845" t="s">
        <v>86</v>
      </c>
      <c r="F1845" t="s">
        <v>87</v>
      </c>
      <c r="G1845" t="s">
        <v>103</v>
      </c>
      <c r="H1845">
        <v>1199</v>
      </c>
      <c r="I1845">
        <v>87</v>
      </c>
      <c r="J1845">
        <v>20.100000000000001</v>
      </c>
      <c r="K1845">
        <v>7.5</v>
      </c>
      <c r="L1845">
        <v>2020</v>
      </c>
      <c r="M1845">
        <v>126002</v>
      </c>
      <c r="N1845">
        <v>2</v>
      </c>
      <c r="O1845">
        <v>1</v>
      </c>
      <c r="P1845">
        <v>1.5</v>
      </c>
    </row>
    <row r="1846" spans="1:16" ht="14.4" customHeight="1" x14ac:dyDescent="0.3">
      <c r="A1846">
        <v>1957</v>
      </c>
      <c r="B1846" t="s">
        <v>83</v>
      </c>
      <c r="C1846" t="s">
        <v>101</v>
      </c>
      <c r="D1846" t="s">
        <v>102</v>
      </c>
      <c r="E1846" t="s">
        <v>86</v>
      </c>
      <c r="F1846" t="s">
        <v>87</v>
      </c>
      <c r="G1846" t="s">
        <v>103</v>
      </c>
      <c r="H1846">
        <v>1199</v>
      </c>
      <c r="I1846">
        <v>87</v>
      </c>
      <c r="J1846">
        <v>20.100000000000001</v>
      </c>
      <c r="K1846">
        <v>7.5</v>
      </c>
      <c r="L1846">
        <v>2020</v>
      </c>
      <c r="M1846">
        <v>115008</v>
      </c>
      <c r="N1846">
        <v>1</v>
      </c>
      <c r="O1846">
        <v>1</v>
      </c>
      <c r="P1846">
        <v>1.82</v>
      </c>
    </row>
    <row r="1847" spans="1:16" ht="14.4" customHeight="1" x14ac:dyDescent="0.3">
      <c r="A1847">
        <v>1972</v>
      </c>
      <c r="B1847" t="s">
        <v>83</v>
      </c>
      <c r="C1847" t="s">
        <v>101</v>
      </c>
      <c r="D1847" t="s">
        <v>102</v>
      </c>
      <c r="E1847" t="s">
        <v>86</v>
      </c>
      <c r="F1847" t="s">
        <v>87</v>
      </c>
      <c r="G1847" t="s">
        <v>103</v>
      </c>
      <c r="H1847">
        <v>1199</v>
      </c>
      <c r="I1847">
        <v>87</v>
      </c>
      <c r="J1847">
        <v>20.100000000000001</v>
      </c>
      <c r="K1847">
        <v>7.5</v>
      </c>
      <c r="L1847">
        <v>2020</v>
      </c>
      <c r="M1847">
        <v>113013</v>
      </c>
      <c r="N1847">
        <v>1</v>
      </c>
      <c r="O1847">
        <v>1</v>
      </c>
      <c r="P1847">
        <v>2.0699999999999998</v>
      </c>
    </row>
    <row r="1848" spans="1:16" ht="14.4" customHeight="1" x14ac:dyDescent="0.3">
      <c r="A1848">
        <v>1829</v>
      </c>
      <c r="B1848" t="s">
        <v>83</v>
      </c>
      <c r="C1848" t="s">
        <v>101</v>
      </c>
      <c r="D1848" t="s">
        <v>102</v>
      </c>
      <c r="E1848" t="s">
        <v>86</v>
      </c>
      <c r="F1848" t="s">
        <v>87</v>
      </c>
      <c r="G1848" t="s">
        <v>103</v>
      </c>
      <c r="H1848">
        <v>1199</v>
      </c>
      <c r="I1848">
        <v>87</v>
      </c>
      <c r="J1848">
        <v>20.100000000000001</v>
      </c>
      <c r="K1848">
        <v>7.5</v>
      </c>
      <c r="L1848">
        <v>2020</v>
      </c>
      <c r="M1848">
        <v>86124</v>
      </c>
      <c r="N1848">
        <v>3</v>
      </c>
      <c r="O1848">
        <v>0</v>
      </c>
      <c r="P1848">
        <v>2.23</v>
      </c>
    </row>
    <row r="1849" spans="1:16" ht="14.4" customHeight="1" x14ac:dyDescent="0.3">
      <c r="A1849">
        <v>1912</v>
      </c>
      <c r="B1849" t="s">
        <v>83</v>
      </c>
      <c r="C1849" t="s">
        <v>101</v>
      </c>
      <c r="D1849" t="s">
        <v>102</v>
      </c>
      <c r="E1849" t="s">
        <v>86</v>
      </c>
      <c r="F1849" t="s">
        <v>87</v>
      </c>
      <c r="G1849" t="s">
        <v>103</v>
      </c>
      <c r="H1849">
        <v>1199</v>
      </c>
      <c r="I1849">
        <v>87</v>
      </c>
      <c r="J1849">
        <v>20.100000000000001</v>
      </c>
      <c r="K1849">
        <v>7.5</v>
      </c>
      <c r="L1849">
        <v>2020</v>
      </c>
      <c r="M1849">
        <v>83699</v>
      </c>
      <c r="N1849">
        <v>3</v>
      </c>
      <c r="O1849">
        <v>0</v>
      </c>
      <c r="P1849">
        <v>2.37</v>
      </c>
    </row>
    <row r="1850" spans="1:16" ht="14.4" customHeight="1" x14ac:dyDescent="0.3">
      <c r="A1850">
        <v>1831</v>
      </c>
      <c r="B1850" t="s">
        <v>83</v>
      </c>
      <c r="C1850" t="s">
        <v>101</v>
      </c>
      <c r="D1850" t="s">
        <v>102</v>
      </c>
      <c r="E1850" t="s">
        <v>86</v>
      </c>
      <c r="F1850" t="s">
        <v>87</v>
      </c>
      <c r="G1850" t="s">
        <v>103</v>
      </c>
      <c r="H1850">
        <v>1199</v>
      </c>
      <c r="I1850">
        <v>87</v>
      </c>
      <c r="J1850">
        <v>20.100000000000001</v>
      </c>
      <c r="K1850">
        <v>7.5</v>
      </c>
      <c r="L1850">
        <v>2020</v>
      </c>
      <c r="M1850">
        <v>93514</v>
      </c>
      <c r="N1850">
        <v>2</v>
      </c>
      <c r="O1850">
        <v>0</v>
      </c>
      <c r="P1850">
        <v>2.4</v>
      </c>
    </row>
    <row r="1851" spans="1:16" ht="14.4" customHeight="1" x14ac:dyDescent="0.3">
      <c r="A1851">
        <v>1991</v>
      </c>
      <c r="B1851" t="s">
        <v>83</v>
      </c>
      <c r="C1851" t="s">
        <v>101</v>
      </c>
      <c r="D1851" t="s">
        <v>102</v>
      </c>
      <c r="E1851" t="s">
        <v>86</v>
      </c>
      <c r="F1851" t="s">
        <v>87</v>
      </c>
      <c r="G1851" t="s">
        <v>103</v>
      </c>
      <c r="H1851">
        <v>1199</v>
      </c>
      <c r="I1851">
        <v>87</v>
      </c>
      <c r="J1851">
        <v>20.100000000000001</v>
      </c>
      <c r="K1851">
        <v>7.5</v>
      </c>
      <c r="L1851">
        <v>2020</v>
      </c>
      <c r="M1851">
        <v>115763</v>
      </c>
      <c r="N1851">
        <v>2</v>
      </c>
      <c r="O1851">
        <v>0</v>
      </c>
      <c r="P1851">
        <v>2.48</v>
      </c>
    </row>
    <row r="1852" spans="1:16" ht="14.4" customHeight="1" x14ac:dyDescent="0.3">
      <c r="A1852">
        <v>1833</v>
      </c>
      <c r="B1852" t="s">
        <v>83</v>
      </c>
      <c r="C1852" t="s">
        <v>101</v>
      </c>
      <c r="D1852" t="s">
        <v>102</v>
      </c>
      <c r="E1852" t="s">
        <v>86</v>
      </c>
      <c r="F1852" t="s">
        <v>87</v>
      </c>
      <c r="G1852" t="s">
        <v>103</v>
      </c>
      <c r="H1852">
        <v>1199</v>
      </c>
      <c r="I1852">
        <v>87</v>
      </c>
      <c r="J1852">
        <v>20.100000000000001</v>
      </c>
      <c r="K1852">
        <v>7.5</v>
      </c>
      <c r="L1852">
        <v>2020</v>
      </c>
      <c r="M1852">
        <v>113439</v>
      </c>
      <c r="N1852">
        <v>2</v>
      </c>
      <c r="O1852">
        <v>0</v>
      </c>
      <c r="P1852">
        <v>2.54</v>
      </c>
    </row>
    <row r="1853" spans="1:16" ht="14.4" customHeight="1" x14ac:dyDescent="0.3">
      <c r="A1853">
        <v>1807</v>
      </c>
      <c r="B1853" t="s">
        <v>83</v>
      </c>
      <c r="C1853" t="s">
        <v>101</v>
      </c>
      <c r="D1853" t="s">
        <v>102</v>
      </c>
      <c r="E1853" t="s">
        <v>86</v>
      </c>
      <c r="F1853" t="s">
        <v>87</v>
      </c>
      <c r="G1853" t="s">
        <v>103</v>
      </c>
      <c r="H1853">
        <v>1199</v>
      </c>
      <c r="I1853">
        <v>87</v>
      </c>
      <c r="J1853">
        <v>20.100000000000001</v>
      </c>
      <c r="K1853">
        <v>7.5</v>
      </c>
      <c r="L1853">
        <v>2020</v>
      </c>
      <c r="M1853">
        <v>52378</v>
      </c>
      <c r="N1853">
        <v>1</v>
      </c>
      <c r="O1853">
        <v>1</v>
      </c>
      <c r="P1853">
        <v>2.5499999999999998</v>
      </c>
    </row>
    <row r="1854" spans="1:16" ht="14.4" customHeight="1" x14ac:dyDescent="0.3">
      <c r="A1854">
        <v>1809</v>
      </c>
      <c r="B1854" t="s">
        <v>83</v>
      </c>
      <c r="C1854" t="s">
        <v>101</v>
      </c>
      <c r="D1854" t="s">
        <v>102</v>
      </c>
      <c r="E1854" t="s">
        <v>86</v>
      </c>
      <c r="F1854" t="s">
        <v>87</v>
      </c>
      <c r="G1854" t="s">
        <v>103</v>
      </c>
      <c r="H1854">
        <v>1199</v>
      </c>
      <c r="I1854">
        <v>87</v>
      </c>
      <c r="J1854">
        <v>20.100000000000001</v>
      </c>
      <c r="K1854">
        <v>7.5</v>
      </c>
      <c r="L1854">
        <v>2020</v>
      </c>
      <c r="M1854">
        <v>122636</v>
      </c>
      <c r="N1854">
        <v>1</v>
      </c>
      <c r="O1854">
        <v>0</v>
      </c>
      <c r="P1854">
        <v>2.56</v>
      </c>
    </row>
    <row r="1855" spans="1:16" ht="14.4" customHeight="1" x14ac:dyDescent="0.3">
      <c r="A1855">
        <v>1906</v>
      </c>
      <c r="B1855" t="s">
        <v>83</v>
      </c>
      <c r="C1855" t="s">
        <v>101</v>
      </c>
      <c r="D1855" t="s">
        <v>102</v>
      </c>
      <c r="E1855" t="s">
        <v>86</v>
      </c>
      <c r="F1855" t="s">
        <v>87</v>
      </c>
      <c r="G1855" t="s">
        <v>103</v>
      </c>
      <c r="H1855">
        <v>1199</v>
      </c>
      <c r="I1855">
        <v>87</v>
      </c>
      <c r="J1855">
        <v>20.100000000000001</v>
      </c>
      <c r="K1855">
        <v>7.5</v>
      </c>
      <c r="L1855">
        <v>2020</v>
      </c>
      <c r="M1855">
        <v>81651</v>
      </c>
      <c r="N1855">
        <v>1</v>
      </c>
      <c r="O1855">
        <v>1</v>
      </c>
      <c r="P1855">
        <v>2.57</v>
      </c>
    </row>
    <row r="1856" spans="1:16" ht="14.4" customHeight="1" x14ac:dyDescent="0.3">
      <c r="A1856">
        <v>1939</v>
      </c>
      <c r="B1856" t="s">
        <v>83</v>
      </c>
      <c r="C1856" t="s">
        <v>101</v>
      </c>
      <c r="D1856" t="s">
        <v>102</v>
      </c>
      <c r="E1856" t="s">
        <v>86</v>
      </c>
      <c r="F1856" t="s">
        <v>87</v>
      </c>
      <c r="G1856" t="s">
        <v>103</v>
      </c>
      <c r="H1856">
        <v>1199</v>
      </c>
      <c r="I1856">
        <v>87</v>
      </c>
      <c r="J1856">
        <v>20.100000000000001</v>
      </c>
      <c r="K1856">
        <v>7.5</v>
      </c>
      <c r="L1856">
        <v>2020</v>
      </c>
      <c r="M1856">
        <v>114877</v>
      </c>
      <c r="N1856">
        <v>1</v>
      </c>
      <c r="O1856">
        <v>0</v>
      </c>
      <c r="P1856">
        <v>2.59</v>
      </c>
    </row>
    <row r="1857" spans="1:16" ht="14.4" customHeight="1" x14ac:dyDescent="0.3">
      <c r="A1857">
        <v>1839</v>
      </c>
      <c r="B1857" t="s">
        <v>83</v>
      </c>
      <c r="C1857" t="s">
        <v>101</v>
      </c>
      <c r="D1857" t="s">
        <v>102</v>
      </c>
      <c r="E1857" t="s">
        <v>86</v>
      </c>
      <c r="F1857" t="s">
        <v>87</v>
      </c>
      <c r="G1857" t="s">
        <v>103</v>
      </c>
      <c r="H1857">
        <v>1199</v>
      </c>
      <c r="I1857">
        <v>87</v>
      </c>
      <c r="J1857">
        <v>20.100000000000001</v>
      </c>
      <c r="K1857">
        <v>7.5</v>
      </c>
      <c r="L1857">
        <v>2020</v>
      </c>
      <c r="M1857">
        <v>75809</v>
      </c>
      <c r="N1857">
        <v>2</v>
      </c>
      <c r="O1857">
        <v>0</v>
      </c>
      <c r="P1857">
        <v>2.82</v>
      </c>
    </row>
    <row r="1858" spans="1:16" ht="14.4" customHeight="1" x14ac:dyDescent="0.3">
      <c r="A1858">
        <v>1815</v>
      </c>
      <c r="B1858" t="s">
        <v>83</v>
      </c>
      <c r="C1858" t="s">
        <v>101</v>
      </c>
      <c r="D1858" t="s">
        <v>102</v>
      </c>
      <c r="E1858" t="s">
        <v>86</v>
      </c>
      <c r="F1858" t="s">
        <v>87</v>
      </c>
      <c r="G1858" t="s">
        <v>103</v>
      </c>
      <c r="H1858">
        <v>1199</v>
      </c>
      <c r="I1858">
        <v>87</v>
      </c>
      <c r="J1858">
        <v>20.100000000000001</v>
      </c>
      <c r="K1858">
        <v>7.5</v>
      </c>
      <c r="L1858">
        <v>2020</v>
      </c>
      <c r="M1858">
        <v>99445</v>
      </c>
      <c r="N1858">
        <v>1</v>
      </c>
      <c r="O1858">
        <v>0</v>
      </c>
      <c r="P1858">
        <v>2.84</v>
      </c>
    </row>
    <row r="1859" spans="1:16" ht="14.4" customHeight="1" x14ac:dyDescent="0.3">
      <c r="A1859">
        <v>1938</v>
      </c>
      <c r="B1859" t="s">
        <v>83</v>
      </c>
      <c r="C1859" t="s">
        <v>101</v>
      </c>
      <c r="D1859" t="s">
        <v>102</v>
      </c>
      <c r="E1859" t="s">
        <v>86</v>
      </c>
      <c r="F1859" t="s">
        <v>87</v>
      </c>
      <c r="G1859" t="s">
        <v>103</v>
      </c>
      <c r="H1859">
        <v>1199</v>
      </c>
      <c r="I1859">
        <v>87</v>
      </c>
      <c r="J1859">
        <v>20.100000000000001</v>
      </c>
      <c r="K1859">
        <v>7.5</v>
      </c>
      <c r="L1859">
        <v>2020</v>
      </c>
      <c r="M1859">
        <v>68327</v>
      </c>
      <c r="N1859">
        <v>3</v>
      </c>
      <c r="O1859">
        <v>0</v>
      </c>
      <c r="P1859">
        <v>2.85</v>
      </c>
    </row>
    <row r="1860" spans="1:16" ht="14.4" customHeight="1" x14ac:dyDescent="0.3">
      <c r="A1860">
        <v>1961</v>
      </c>
      <c r="B1860" t="s">
        <v>83</v>
      </c>
      <c r="C1860" t="s">
        <v>101</v>
      </c>
      <c r="D1860" t="s">
        <v>102</v>
      </c>
      <c r="E1860" t="s">
        <v>86</v>
      </c>
      <c r="F1860" t="s">
        <v>87</v>
      </c>
      <c r="G1860" t="s">
        <v>103</v>
      </c>
      <c r="H1860">
        <v>1199</v>
      </c>
      <c r="I1860">
        <v>87</v>
      </c>
      <c r="J1860">
        <v>20.100000000000001</v>
      </c>
      <c r="K1860">
        <v>7.5</v>
      </c>
      <c r="L1860">
        <v>2020</v>
      </c>
      <c r="M1860">
        <v>125411</v>
      </c>
      <c r="N1860">
        <v>1</v>
      </c>
      <c r="O1860">
        <v>0</v>
      </c>
      <c r="P1860">
        <v>2.85</v>
      </c>
    </row>
    <row r="1861" spans="1:16" ht="14.4" customHeight="1" x14ac:dyDescent="0.3">
      <c r="A1861">
        <v>1908</v>
      </c>
      <c r="B1861" t="s">
        <v>83</v>
      </c>
      <c r="C1861" t="s">
        <v>101</v>
      </c>
      <c r="D1861" t="s">
        <v>102</v>
      </c>
      <c r="E1861" t="s">
        <v>86</v>
      </c>
      <c r="F1861" t="s">
        <v>87</v>
      </c>
      <c r="G1861" t="s">
        <v>103</v>
      </c>
      <c r="H1861">
        <v>1199</v>
      </c>
      <c r="I1861">
        <v>87</v>
      </c>
      <c r="J1861">
        <v>20.100000000000001</v>
      </c>
      <c r="K1861">
        <v>7.5</v>
      </c>
      <c r="L1861">
        <v>2020</v>
      </c>
      <c r="M1861">
        <v>117976</v>
      </c>
      <c r="N1861">
        <v>1</v>
      </c>
      <c r="O1861">
        <v>0</v>
      </c>
      <c r="P1861">
        <v>2.86</v>
      </c>
    </row>
    <row r="1862" spans="1:16" ht="14.4" customHeight="1" x14ac:dyDescent="0.3">
      <c r="A1862">
        <v>1990</v>
      </c>
      <c r="B1862" t="s">
        <v>83</v>
      </c>
      <c r="C1862" t="s">
        <v>101</v>
      </c>
      <c r="D1862" t="s">
        <v>102</v>
      </c>
      <c r="E1862" t="s">
        <v>86</v>
      </c>
      <c r="F1862" t="s">
        <v>87</v>
      </c>
      <c r="G1862" t="s">
        <v>103</v>
      </c>
      <c r="H1862">
        <v>1199</v>
      </c>
      <c r="I1862">
        <v>87</v>
      </c>
      <c r="J1862">
        <v>20.100000000000001</v>
      </c>
      <c r="K1862">
        <v>7.5</v>
      </c>
      <c r="L1862">
        <v>2020</v>
      </c>
      <c r="M1862">
        <v>79355</v>
      </c>
      <c r="N1862">
        <v>1</v>
      </c>
      <c r="O1862">
        <v>0</v>
      </c>
      <c r="P1862">
        <v>2.93</v>
      </c>
    </row>
    <row r="1863" spans="1:16" ht="14.4" customHeight="1" x14ac:dyDescent="0.3">
      <c r="A1863">
        <v>1948</v>
      </c>
      <c r="B1863" t="s">
        <v>83</v>
      </c>
      <c r="C1863" t="s">
        <v>101</v>
      </c>
      <c r="D1863" t="s">
        <v>102</v>
      </c>
      <c r="E1863" t="s">
        <v>86</v>
      </c>
      <c r="F1863" t="s">
        <v>87</v>
      </c>
      <c r="G1863" t="s">
        <v>103</v>
      </c>
      <c r="H1863">
        <v>1199</v>
      </c>
      <c r="I1863">
        <v>87</v>
      </c>
      <c r="J1863">
        <v>20.100000000000001</v>
      </c>
      <c r="K1863">
        <v>7.5</v>
      </c>
      <c r="L1863">
        <v>2020</v>
      </c>
      <c r="M1863">
        <v>74912</v>
      </c>
      <c r="N1863">
        <v>1</v>
      </c>
      <c r="O1863">
        <v>0</v>
      </c>
      <c r="P1863">
        <v>3</v>
      </c>
    </row>
    <row r="1864" spans="1:16" ht="14.4" customHeight="1" x14ac:dyDescent="0.3">
      <c r="A1864">
        <v>1862</v>
      </c>
      <c r="B1864" t="s">
        <v>83</v>
      </c>
      <c r="C1864" t="s">
        <v>101</v>
      </c>
      <c r="D1864" t="s">
        <v>102</v>
      </c>
      <c r="E1864" t="s">
        <v>86</v>
      </c>
      <c r="F1864" t="s">
        <v>87</v>
      </c>
      <c r="G1864" t="s">
        <v>103</v>
      </c>
      <c r="H1864">
        <v>1199</v>
      </c>
      <c r="I1864">
        <v>87</v>
      </c>
      <c r="J1864">
        <v>20.100000000000001</v>
      </c>
      <c r="K1864">
        <v>7.5</v>
      </c>
      <c r="L1864">
        <v>2020</v>
      </c>
      <c r="M1864">
        <v>89089</v>
      </c>
      <c r="N1864">
        <v>1</v>
      </c>
      <c r="O1864">
        <v>0</v>
      </c>
      <c r="P1864">
        <v>3.11</v>
      </c>
    </row>
    <row r="1865" spans="1:16" ht="14.4" customHeight="1" x14ac:dyDescent="0.3">
      <c r="A1865">
        <v>1824</v>
      </c>
      <c r="B1865" t="s">
        <v>83</v>
      </c>
      <c r="C1865" t="s">
        <v>101</v>
      </c>
      <c r="D1865" t="s">
        <v>102</v>
      </c>
      <c r="E1865" t="s">
        <v>86</v>
      </c>
      <c r="F1865" t="s">
        <v>87</v>
      </c>
      <c r="G1865" t="s">
        <v>103</v>
      </c>
      <c r="H1865">
        <v>1199</v>
      </c>
      <c r="I1865">
        <v>87</v>
      </c>
      <c r="J1865">
        <v>20.100000000000001</v>
      </c>
      <c r="K1865">
        <v>7.5</v>
      </c>
      <c r="L1865">
        <v>2020</v>
      </c>
      <c r="M1865">
        <v>71896</v>
      </c>
      <c r="N1865">
        <v>1</v>
      </c>
      <c r="O1865">
        <v>0</v>
      </c>
      <c r="P1865">
        <v>3.14</v>
      </c>
    </row>
    <row r="1866" spans="1:16" ht="14.4" customHeight="1" x14ac:dyDescent="0.3">
      <c r="A1866">
        <v>1920</v>
      </c>
      <c r="B1866" t="s">
        <v>83</v>
      </c>
      <c r="C1866" t="s">
        <v>101</v>
      </c>
      <c r="D1866" t="s">
        <v>102</v>
      </c>
      <c r="E1866" t="s">
        <v>86</v>
      </c>
      <c r="F1866" t="s">
        <v>87</v>
      </c>
      <c r="G1866" t="s">
        <v>103</v>
      </c>
      <c r="H1866">
        <v>1199</v>
      </c>
      <c r="I1866">
        <v>87</v>
      </c>
      <c r="J1866">
        <v>20.100000000000001</v>
      </c>
      <c r="K1866">
        <v>7.5</v>
      </c>
      <c r="L1866">
        <v>2020</v>
      </c>
      <c r="M1866">
        <v>109363</v>
      </c>
      <c r="N1866">
        <v>1</v>
      </c>
      <c r="O1866">
        <v>0</v>
      </c>
      <c r="P1866">
        <v>3.15</v>
      </c>
    </row>
    <row r="1867" spans="1:16" ht="14.4" customHeight="1" x14ac:dyDescent="0.3">
      <c r="A1867">
        <v>1924</v>
      </c>
      <c r="B1867" t="s">
        <v>83</v>
      </c>
      <c r="C1867" t="s">
        <v>101</v>
      </c>
      <c r="D1867" t="s">
        <v>102</v>
      </c>
      <c r="E1867" t="s">
        <v>86</v>
      </c>
      <c r="F1867" t="s">
        <v>87</v>
      </c>
      <c r="G1867" t="s">
        <v>103</v>
      </c>
      <c r="H1867">
        <v>1199</v>
      </c>
      <c r="I1867">
        <v>87</v>
      </c>
      <c r="J1867">
        <v>20.100000000000001</v>
      </c>
      <c r="K1867">
        <v>7.5</v>
      </c>
      <c r="L1867">
        <v>2020</v>
      </c>
      <c r="M1867">
        <v>88789</v>
      </c>
      <c r="N1867">
        <v>1</v>
      </c>
      <c r="O1867">
        <v>0</v>
      </c>
      <c r="P1867">
        <v>3.24</v>
      </c>
    </row>
    <row r="1868" spans="1:16" ht="14.4" customHeight="1" x14ac:dyDescent="0.3">
      <c r="A1868">
        <v>1865</v>
      </c>
      <c r="B1868" t="s">
        <v>83</v>
      </c>
      <c r="C1868" t="s">
        <v>101</v>
      </c>
      <c r="D1868" t="s">
        <v>102</v>
      </c>
      <c r="E1868" t="s">
        <v>86</v>
      </c>
      <c r="F1868" t="s">
        <v>87</v>
      </c>
      <c r="G1868" t="s">
        <v>103</v>
      </c>
      <c r="H1868">
        <v>1199</v>
      </c>
      <c r="I1868">
        <v>87</v>
      </c>
      <c r="J1868">
        <v>20.100000000000001</v>
      </c>
      <c r="K1868">
        <v>7.5</v>
      </c>
      <c r="L1868">
        <v>2020</v>
      </c>
      <c r="M1868">
        <v>71639</v>
      </c>
      <c r="N1868">
        <v>1</v>
      </c>
      <c r="O1868">
        <v>0</v>
      </c>
      <c r="P1868">
        <v>3.29</v>
      </c>
    </row>
    <row r="1869" spans="1:16" ht="14.4" customHeight="1" x14ac:dyDescent="0.3">
      <c r="A1869">
        <v>1995</v>
      </c>
      <c r="B1869" t="s">
        <v>83</v>
      </c>
      <c r="C1869" t="s">
        <v>101</v>
      </c>
      <c r="D1869" t="s">
        <v>102</v>
      </c>
      <c r="E1869" t="s">
        <v>86</v>
      </c>
      <c r="F1869" t="s">
        <v>87</v>
      </c>
      <c r="G1869" t="s">
        <v>103</v>
      </c>
      <c r="H1869">
        <v>1199</v>
      </c>
      <c r="I1869">
        <v>87</v>
      </c>
      <c r="J1869">
        <v>20.100000000000001</v>
      </c>
      <c r="K1869">
        <v>7.5</v>
      </c>
      <c r="L1869">
        <v>2020</v>
      </c>
      <c r="M1869">
        <v>67158</v>
      </c>
      <c r="N1869">
        <v>1</v>
      </c>
      <c r="O1869">
        <v>0</v>
      </c>
      <c r="P1869">
        <v>3.32</v>
      </c>
    </row>
    <row r="1870" spans="1:16" ht="14.4" customHeight="1" x14ac:dyDescent="0.3">
      <c r="A1870">
        <v>1875</v>
      </c>
      <c r="B1870" t="s">
        <v>83</v>
      </c>
      <c r="C1870" t="s">
        <v>101</v>
      </c>
      <c r="D1870" t="s">
        <v>102</v>
      </c>
      <c r="E1870" t="s">
        <v>86</v>
      </c>
      <c r="F1870" t="s">
        <v>87</v>
      </c>
      <c r="G1870" t="s">
        <v>103</v>
      </c>
      <c r="H1870">
        <v>1199</v>
      </c>
      <c r="I1870">
        <v>87</v>
      </c>
      <c r="J1870">
        <v>20.100000000000001</v>
      </c>
      <c r="K1870">
        <v>7.5</v>
      </c>
      <c r="L1870">
        <v>2020</v>
      </c>
      <c r="M1870">
        <v>92495</v>
      </c>
      <c r="N1870">
        <v>1</v>
      </c>
      <c r="O1870">
        <v>0</v>
      </c>
      <c r="P1870">
        <v>3.35</v>
      </c>
    </row>
    <row r="1871" spans="1:16" ht="14.4" customHeight="1" x14ac:dyDescent="0.3">
      <c r="A1871">
        <v>1830</v>
      </c>
      <c r="B1871" t="s">
        <v>83</v>
      </c>
      <c r="C1871" t="s">
        <v>101</v>
      </c>
      <c r="D1871" t="s">
        <v>102</v>
      </c>
      <c r="E1871" t="s">
        <v>86</v>
      </c>
      <c r="F1871" t="s">
        <v>87</v>
      </c>
      <c r="G1871" t="s">
        <v>103</v>
      </c>
      <c r="H1871">
        <v>1199</v>
      </c>
      <c r="I1871">
        <v>87</v>
      </c>
      <c r="J1871">
        <v>20.100000000000001</v>
      </c>
      <c r="K1871">
        <v>7.5</v>
      </c>
      <c r="L1871">
        <v>2020</v>
      </c>
      <c r="M1871">
        <v>90734</v>
      </c>
      <c r="N1871">
        <v>1</v>
      </c>
      <c r="O1871">
        <v>0</v>
      </c>
      <c r="P1871">
        <v>3.43</v>
      </c>
    </row>
    <row r="1872" spans="1:16" ht="14.4" customHeight="1" x14ac:dyDescent="0.3">
      <c r="A1872">
        <v>1903</v>
      </c>
      <c r="B1872" t="s">
        <v>83</v>
      </c>
      <c r="C1872" t="s">
        <v>101</v>
      </c>
      <c r="D1872" t="s">
        <v>102</v>
      </c>
      <c r="E1872" t="s">
        <v>86</v>
      </c>
      <c r="F1872" t="s">
        <v>87</v>
      </c>
      <c r="G1872" t="s">
        <v>103</v>
      </c>
      <c r="H1872">
        <v>1199</v>
      </c>
      <c r="I1872">
        <v>87</v>
      </c>
      <c r="J1872">
        <v>20.100000000000001</v>
      </c>
      <c r="K1872">
        <v>7.5</v>
      </c>
      <c r="L1872">
        <v>2020</v>
      </c>
      <c r="M1872">
        <v>84633</v>
      </c>
      <c r="N1872">
        <v>1</v>
      </c>
      <c r="O1872">
        <v>0</v>
      </c>
      <c r="P1872">
        <v>3.46</v>
      </c>
    </row>
    <row r="1873" spans="1:16" ht="14.4" customHeight="1" x14ac:dyDescent="0.3">
      <c r="A1873">
        <v>1821</v>
      </c>
      <c r="B1873" t="s">
        <v>83</v>
      </c>
      <c r="C1873" t="s">
        <v>101</v>
      </c>
      <c r="D1873" t="s">
        <v>102</v>
      </c>
      <c r="E1873" t="s">
        <v>86</v>
      </c>
      <c r="F1873" t="s">
        <v>87</v>
      </c>
      <c r="G1873" t="s">
        <v>103</v>
      </c>
      <c r="H1873">
        <v>1199</v>
      </c>
      <c r="I1873">
        <v>87</v>
      </c>
      <c r="J1873">
        <v>20.100000000000001</v>
      </c>
      <c r="K1873">
        <v>7.5</v>
      </c>
      <c r="L1873">
        <v>2020</v>
      </c>
      <c r="M1873">
        <v>55331</v>
      </c>
      <c r="N1873">
        <v>1</v>
      </c>
      <c r="O1873">
        <v>0</v>
      </c>
      <c r="P1873">
        <v>3.65</v>
      </c>
    </row>
    <row r="1874" spans="1:16" ht="14.4" customHeight="1" x14ac:dyDescent="0.3">
      <c r="A1874">
        <v>1926</v>
      </c>
      <c r="B1874" t="s">
        <v>83</v>
      </c>
      <c r="C1874" t="s">
        <v>101</v>
      </c>
      <c r="D1874" t="s">
        <v>102</v>
      </c>
      <c r="E1874" t="s">
        <v>86</v>
      </c>
      <c r="F1874" t="s">
        <v>87</v>
      </c>
      <c r="G1874" t="s">
        <v>103</v>
      </c>
      <c r="H1874">
        <v>1199</v>
      </c>
      <c r="I1874">
        <v>87</v>
      </c>
      <c r="J1874">
        <v>20.100000000000001</v>
      </c>
      <c r="K1874">
        <v>7.5</v>
      </c>
      <c r="L1874">
        <v>2020</v>
      </c>
      <c r="M1874">
        <v>52374</v>
      </c>
      <c r="N1874">
        <v>1</v>
      </c>
      <c r="O1874">
        <v>0</v>
      </c>
      <c r="P1874">
        <v>3.69</v>
      </c>
    </row>
    <row r="1875" spans="1:16" ht="14.4" customHeight="1" x14ac:dyDescent="0.3">
      <c r="A1875">
        <v>2095</v>
      </c>
      <c r="B1875" t="s">
        <v>83</v>
      </c>
      <c r="C1875" t="s">
        <v>101</v>
      </c>
      <c r="D1875" t="s">
        <v>104</v>
      </c>
      <c r="E1875" t="s">
        <v>86</v>
      </c>
      <c r="F1875" t="s">
        <v>91</v>
      </c>
      <c r="G1875" t="s">
        <v>103</v>
      </c>
      <c r="H1875">
        <v>1199</v>
      </c>
      <c r="I1875">
        <v>87</v>
      </c>
      <c r="J1875">
        <v>18.8</v>
      </c>
      <c r="K1875">
        <v>9</v>
      </c>
      <c r="L1875">
        <v>2021</v>
      </c>
      <c r="M1875">
        <v>97711</v>
      </c>
      <c r="N1875">
        <v>3</v>
      </c>
      <c r="O1875">
        <v>1</v>
      </c>
      <c r="P1875">
        <v>3</v>
      </c>
    </row>
    <row r="1876" spans="1:16" ht="14.4" customHeight="1" x14ac:dyDescent="0.3">
      <c r="A1876">
        <v>2071</v>
      </c>
      <c r="B1876" t="s">
        <v>83</v>
      </c>
      <c r="C1876" t="s">
        <v>101</v>
      </c>
      <c r="D1876" t="s">
        <v>104</v>
      </c>
      <c r="E1876" t="s">
        <v>86</v>
      </c>
      <c r="F1876" t="s">
        <v>91</v>
      </c>
      <c r="G1876" t="s">
        <v>103</v>
      </c>
      <c r="H1876">
        <v>1199</v>
      </c>
      <c r="I1876">
        <v>87</v>
      </c>
      <c r="J1876">
        <v>18.8</v>
      </c>
      <c r="K1876">
        <v>9</v>
      </c>
      <c r="L1876">
        <v>2021</v>
      </c>
      <c r="M1876">
        <v>97167</v>
      </c>
      <c r="N1876">
        <v>2</v>
      </c>
      <c r="O1876">
        <v>1</v>
      </c>
      <c r="P1876">
        <v>3.19</v>
      </c>
    </row>
    <row r="1877" spans="1:16" ht="14.4" customHeight="1" x14ac:dyDescent="0.3">
      <c r="A1877">
        <v>2137</v>
      </c>
      <c r="B1877" t="s">
        <v>83</v>
      </c>
      <c r="C1877" t="s">
        <v>101</v>
      </c>
      <c r="D1877" t="s">
        <v>104</v>
      </c>
      <c r="E1877" t="s">
        <v>86</v>
      </c>
      <c r="F1877" t="s">
        <v>91</v>
      </c>
      <c r="G1877" t="s">
        <v>103</v>
      </c>
      <c r="H1877">
        <v>1199</v>
      </c>
      <c r="I1877">
        <v>87</v>
      </c>
      <c r="J1877">
        <v>18.8</v>
      </c>
      <c r="K1877">
        <v>9</v>
      </c>
      <c r="L1877">
        <v>2021</v>
      </c>
      <c r="M1877">
        <v>62667</v>
      </c>
      <c r="N1877">
        <v>1</v>
      </c>
      <c r="O1877">
        <v>1</v>
      </c>
      <c r="P1877">
        <v>3.62</v>
      </c>
    </row>
    <row r="1878" spans="1:16" ht="14.4" customHeight="1" x14ac:dyDescent="0.3">
      <c r="A1878">
        <v>2149</v>
      </c>
      <c r="B1878" t="s">
        <v>83</v>
      </c>
      <c r="C1878" t="s">
        <v>101</v>
      </c>
      <c r="D1878" t="s">
        <v>104</v>
      </c>
      <c r="E1878" t="s">
        <v>86</v>
      </c>
      <c r="F1878" t="s">
        <v>91</v>
      </c>
      <c r="G1878" t="s">
        <v>103</v>
      </c>
      <c r="H1878">
        <v>1199</v>
      </c>
      <c r="I1878">
        <v>87</v>
      </c>
      <c r="J1878">
        <v>18.8</v>
      </c>
      <c r="K1878">
        <v>9</v>
      </c>
      <c r="L1878">
        <v>2021</v>
      </c>
      <c r="M1878">
        <v>80220</v>
      </c>
      <c r="N1878">
        <v>1</v>
      </c>
      <c r="O1878">
        <v>1</v>
      </c>
      <c r="P1878">
        <v>3.68</v>
      </c>
    </row>
    <row r="1879" spans="1:16" ht="14.4" customHeight="1" x14ac:dyDescent="0.3">
      <c r="A1879">
        <v>2004</v>
      </c>
      <c r="B1879" t="s">
        <v>83</v>
      </c>
      <c r="C1879" t="s">
        <v>101</v>
      </c>
      <c r="D1879" t="s">
        <v>104</v>
      </c>
      <c r="E1879" t="s">
        <v>86</v>
      </c>
      <c r="F1879" t="s">
        <v>91</v>
      </c>
      <c r="G1879" t="s">
        <v>103</v>
      </c>
      <c r="H1879">
        <v>1199</v>
      </c>
      <c r="I1879">
        <v>87</v>
      </c>
      <c r="J1879">
        <v>18.8</v>
      </c>
      <c r="K1879">
        <v>9</v>
      </c>
      <c r="L1879">
        <v>2021</v>
      </c>
      <c r="M1879">
        <v>104888</v>
      </c>
      <c r="N1879">
        <v>3</v>
      </c>
      <c r="O1879">
        <v>0</v>
      </c>
      <c r="P1879">
        <v>3.77</v>
      </c>
    </row>
    <row r="1880" spans="1:16" ht="14.4" customHeight="1" x14ac:dyDescent="0.3">
      <c r="A1880">
        <v>2119</v>
      </c>
      <c r="B1880" t="s">
        <v>83</v>
      </c>
      <c r="C1880" t="s">
        <v>101</v>
      </c>
      <c r="D1880" t="s">
        <v>104</v>
      </c>
      <c r="E1880" t="s">
        <v>86</v>
      </c>
      <c r="F1880" t="s">
        <v>91</v>
      </c>
      <c r="G1880" t="s">
        <v>103</v>
      </c>
      <c r="H1880">
        <v>1199</v>
      </c>
      <c r="I1880">
        <v>87</v>
      </c>
      <c r="J1880">
        <v>18.8</v>
      </c>
      <c r="K1880">
        <v>9</v>
      </c>
      <c r="L1880">
        <v>2021</v>
      </c>
      <c r="M1880">
        <v>70619</v>
      </c>
      <c r="N1880">
        <v>2</v>
      </c>
      <c r="O1880">
        <v>0</v>
      </c>
      <c r="P1880">
        <v>4.22</v>
      </c>
    </row>
    <row r="1881" spans="1:16" ht="14.4" customHeight="1" x14ac:dyDescent="0.3">
      <c r="A1881">
        <v>2032</v>
      </c>
      <c r="B1881" t="s">
        <v>83</v>
      </c>
      <c r="C1881" t="s">
        <v>101</v>
      </c>
      <c r="D1881" t="s">
        <v>104</v>
      </c>
      <c r="E1881" t="s">
        <v>86</v>
      </c>
      <c r="F1881" t="s">
        <v>91</v>
      </c>
      <c r="G1881" t="s">
        <v>103</v>
      </c>
      <c r="H1881">
        <v>1199</v>
      </c>
      <c r="I1881">
        <v>87</v>
      </c>
      <c r="J1881">
        <v>18.8</v>
      </c>
      <c r="K1881">
        <v>9</v>
      </c>
      <c r="L1881">
        <v>2021</v>
      </c>
      <c r="M1881">
        <v>86547</v>
      </c>
      <c r="N1881">
        <v>1</v>
      </c>
      <c r="O1881">
        <v>0</v>
      </c>
      <c r="P1881">
        <v>4.24</v>
      </c>
    </row>
    <row r="1882" spans="1:16" ht="14.4" customHeight="1" x14ac:dyDescent="0.3">
      <c r="A1882">
        <v>2070</v>
      </c>
      <c r="B1882" t="s">
        <v>83</v>
      </c>
      <c r="C1882" t="s">
        <v>101</v>
      </c>
      <c r="D1882" t="s">
        <v>104</v>
      </c>
      <c r="E1882" t="s">
        <v>86</v>
      </c>
      <c r="F1882" t="s">
        <v>91</v>
      </c>
      <c r="G1882" t="s">
        <v>103</v>
      </c>
      <c r="H1882">
        <v>1199</v>
      </c>
      <c r="I1882">
        <v>87</v>
      </c>
      <c r="J1882">
        <v>18.8</v>
      </c>
      <c r="K1882">
        <v>9</v>
      </c>
      <c r="L1882">
        <v>2021</v>
      </c>
      <c r="M1882">
        <v>74819</v>
      </c>
      <c r="N1882">
        <v>1</v>
      </c>
      <c r="O1882">
        <v>0</v>
      </c>
      <c r="P1882">
        <v>4.26</v>
      </c>
    </row>
    <row r="1883" spans="1:16" ht="14.4" customHeight="1" x14ac:dyDescent="0.3">
      <c r="A1883">
        <v>2185</v>
      </c>
      <c r="B1883" t="s">
        <v>83</v>
      </c>
      <c r="C1883" t="s">
        <v>101</v>
      </c>
      <c r="D1883" t="s">
        <v>104</v>
      </c>
      <c r="E1883" t="s">
        <v>86</v>
      </c>
      <c r="F1883" t="s">
        <v>91</v>
      </c>
      <c r="G1883" t="s">
        <v>103</v>
      </c>
      <c r="H1883">
        <v>1199</v>
      </c>
      <c r="I1883">
        <v>87</v>
      </c>
      <c r="J1883">
        <v>18.8</v>
      </c>
      <c r="K1883">
        <v>9</v>
      </c>
      <c r="L1883">
        <v>2021</v>
      </c>
      <c r="M1883">
        <v>63134</v>
      </c>
      <c r="N1883">
        <v>3</v>
      </c>
      <c r="O1883">
        <v>0</v>
      </c>
      <c r="P1883">
        <v>4.3099999999999996</v>
      </c>
    </row>
    <row r="1884" spans="1:16" ht="14.4" customHeight="1" x14ac:dyDescent="0.3">
      <c r="A1884">
        <v>2187</v>
      </c>
      <c r="B1884" t="s">
        <v>83</v>
      </c>
      <c r="C1884" t="s">
        <v>101</v>
      </c>
      <c r="D1884" t="s">
        <v>104</v>
      </c>
      <c r="E1884" t="s">
        <v>86</v>
      </c>
      <c r="F1884" t="s">
        <v>91</v>
      </c>
      <c r="G1884" t="s">
        <v>103</v>
      </c>
      <c r="H1884">
        <v>1199</v>
      </c>
      <c r="I1884">
        <v>87</v>
      </c>
      <c r="J1884">
        <v>18.8</v>
      </c>
      <c r="K1884">
        <v>9</v>
      </c>
      <c r="L1884">
        <v>2021</v>
      </c>
      <c r="M1884">
        <v>81551</v>
      </c>
      <c r="N1884">
        <v>1</v>
      </c>
      <c r="O1884">
        <v>0</v>
      </c>
      <c r="P1884">
        <v>4.37</v>
      </c>
    </row>
    <row r="1885" spans="1:16" ht="14.4" customHeight="1" x14ac:dyDescent="0.3">
      <c r="A1885">
        <v>2140</v>
      </c>
      <c r="B1885" t="s">
        <v>83</v>
      </c>
      <c r="C1885" t="s">
        <v>101</v>
      </c>
      <c r="D1885" t="s">
        <v>104</v>
      </c>
      <c r="E1885" t="s">
        <v>86</v>
      </c>
      <c r="F1885" t="s">
        <v>91</v>
      </c>
      <c r="G1885" t="s">
        <v>103</v>
      </c>
      <c r="H1885">
        <v>1199</v>
      </c>
      <c r="I1885">
        <v>87</v>
      </c>
      <c r="J1885">
        <v>18.8</v>
      </c>
      <c r="K1885">
        <v>9</v>
      </c>
      <c r="L1885">
        <v>2021</v>
      </c>
      <c r="M1885">
        <v>67842</v>
      </c>
      <c r="N1885">
        <v>1</v>
      </c>
      <c r="O1885">
        <v>0</v>
      </c>
      <c r="P1885">
        <v>4.38</v>
      </c>
    </row>
    <row r="1886" spans="1:16" ht="14.4" customHeight="1" x14ac:dyDescent="0.3">
      <c r="A1886">
        <v>2062</v>
      </c>
      <c r="B1886" t="s">
        <v>83</v>
      </c>
      <c r="C1886" t="s">
        <v>101</v>
      </c>
      <c r="D1886" t="s">
        <v>104</v>
      </c>
      <c r="E1886" t="s">
        <v>86</v>
      </c>
      <c r="F1886" t="s">
        <v>91</v>
      </c>
      <c r="G1886" t="s">
        <v>103</v>
      </c>
      <c r="H1886">
        <v>1199</v>
      </c>
      <c r="I1886">
        <v>87</v>
      </c>
      <c r="J1886">
        <v>18.8</v>
      </c>
      <c r="K1886">
        <v>9</v>
      </c>
      <c r="L1886">
        <v>2021</v>
      </c>
      <c r="M1886">
        <v>77972</v>
      </c>
      <c r="N1886">
        <v>1</v>
      </c>
      <c r="O1886">
        <v>0</v>
      </c>
      <c r="P1886">
        <v>4.4000000000000004</v>
      </c>
    </row>
    <row r="1887" spans="1:16" ht="14.4" customHeight="1" x14ac:dyDescent="0.3">
      <c r="A1887">
        <v>2133</v>
      </c>
      <c r="B1887" t="s">
        <v>83</v>
      </c>
      <c r="C1887" t="s">
        <v>101</v>
      </c>
      <c r="D1887" t="s">
        <v>104</v>
      </c>
      <c r="E1887" t="s">
        <v>86</v>
      </c>
      <c r="F1887" t="s">
        <v>91</v>
      </c>
      <c r="G1887" t="s">
        <v>103</v>
      </c>
      <c r="H1887">
        <v>1199</v>
      </c>
      <c r="I1887">
        <v>87</v>
      </c>
      <c r="J1887">
        <v>18.8</v>
      </c>
      <c r="K1887">
        <v>9</v>
      </c>
      <c r="L1887">
        <v>2021</v>
      </c>
      <c r="M1887">
        <v>94401</v>
      </c>
      <c r="N1887">
        <v>1</v>
      </c>
      <c r="O1887">
        <v>0</v>
      </c>
      <c r="P1887">
        <v>4.4000000000000004</v>
      </c>
    </row>
    <row r="1888" spans="1:16" ht="14.4" customHeight="1" x14ac:dyDescent="0.3">
      <c r="A1888">
        <v>2122</v>
      </c>
      <c r="B1888" t="s">
        <v>83</v>
      </c>
      <c r="C1888" t="s">
        <v>101</v>
      </c>
      <c r="D1888" t="s">
        <v>104</v>
      </c>
      <c r="E1888" t="s">
        <v>86</v>
      </c>
      <c r="F1888" t="s">
        <v>91</v>
      </c>
      <c r="G1888" t="s">
        <v>103</v>
      </c>
      <c r="H1888">
        <v>1199</v>
      </c>
      <c r="I1888">
        <v>87</v>
      </c>
      <c r="J1888">
        <v>18.8</v>
      </c>
      <c r="K1888">
        <v>9</v>
      </c>
      <c r="L1888">
        <v>2021</v>
      </c>
      <c r="M1888">
        <v>100659</v>
      </c>
      <c r="N1888">
        <v>1</v>
      </c>
      <c r="O1888">
        <v>0</v>
      </c>
      <c r="P1888">
        <v>4.42</v>
      </c>
    </row>
    <row r="1889" spans="1:16" ht="14.4" customHeight="1" x14ac:dyDescent="0.3">
      <c r="A1889">
        <v>2084</v>
      </c>
      <c r="B1889" t="s">
        <v>83</v>
      </c>
      <c r="C1889" t="s">
        <v>101</v>
      </c>
      <c r="D1889" t="s">
        <v>104</v>
      </c>
      <c r="E1889" t="s">
        <v>86</v>
      </c>
      <c r="F1889" t="s">
        <v>91</v>
      </c>
      <c r="G1889" t="s">
        <v>103</v>
      </c>
      <c r="H1889">
        <v>1199</v>
      </c>
      <c r="I1889">
        <v>87</v>
      </c>
      <c r="J1889">
        <v>18.8</v>
      </c>
      <c r="K1889">
        <v>9</v>
      </c>
      <c r="L1889">
        <v>2021</v>
      </c>
      <c r="M1889">
        <v>64137</v>
      </c>
      <c r="N1889">
        <v>1</v>
      </c>
      <c r="O1889">
        <v>0</v>
      </c>
      <c r="P1889">
        <v>4.47</v>
      </c>
    </row>
    <row r="1890" spans="1:16" ht="14.4" customHeight="1" x14ac:dyDescent="0.3">
      <c r="A1890">
        <v>2132</v>
      </c>
      <c r="B1890" t="s">
        <v>83</v>
      </c>
      <c r="C1890" t="s">
        <v>101</v>
      </c>
      <c r="D1890" t="s">
        <v>104</v>
      </c>
      <c r="E1890" t="s">
        <v>86</v>
      </c>
      <c r="F1890" t="s">
        <v>91</v>
      </c>
      <c r="G1890" t="s">
        <v>103</v>
      </c>
      <c r="H1890">
        <v>1199</v>
      </c>
      <c r="I1890">
        <v>87</v>
      </c>
      <c r="J1890">
        <v>18.8</v>
      </c>
      <c r="K1890">
        <v>9</v>
      </c>
      <c r="L1890">
        <v>2021</v>
      </c>
      <c r="M1890">
        <v>104209</v>
      </c>
      <c r="N1890">
        <v>1</v>
      </c>
      <c r="O1890">
        <v>0</v>
      </c>
      <c r="P1890">
        <v>4.49</v>
      </c>
    </row>
    <row r="1891" spans="1:16" ht="14.4" customHeight="1" x14ac:dyDescent="0.3">
      <c r="A1891">
        <v>2059</v>
      </c>
      <c r="B1891" t="s">
        <v>83</v>
      </c>
      <c r="C1891" t="s">
        <v>101</v>
      </c>
      <c r="D1891" t="s">
        <v>104</v>
      </c>
      <c r="E1891" t="s">
        <v>86</v>
      </c>
      <c r="F1891" t="s">
        <v>91</v>
      </c>
      <c r="G1891" t="s">
        <v>103</v>
      </c>
      <c r="H1891">
        <v>1199</v>
      </c>
      <c r="I1891">
        <v>87</v>
      </c>
      <c r="J1891">
        <v>18.8</v>
      </c>
      <c r="K1891">
        <v>9</v>
      </c>
      <c r="L1891">
        <v>2021</v>
      </c>
      <c r="M1891">
        <v>95671</v>
      </c>
      <c r="N1891">
        <v>1</v>
      </c>
      <c r="O1891">
        <v>0</v>
      </c>
      <c r="P1891">
        <v>4.5</v>
      </c>
    </row>
    <row r="1892" spans="1:16" ht="14.4" customHeight="1" x14ac:dyDescent="0.3">
      <c r="A1892">
        <v>2110</v>
      </c>
      <c r="B1892" t="s">
        <v>83</v>
      </c>
      <c r="C1892" t="s">
        <v>101</v>
      </c>
      <c r="D1892" t="s">
        <v>104</v>
      </c>
      <c r="E1892" t="s">
        <v>86</v>
      </c>
      <c r="F1892" t="s">
        <v>91</v>
      </c>
      <c r="G1892" t="s">
        <v>103</v>
      </c>
      <c r="H1892">
        <v>1199</v>
      </c>
      <c r="I1892">
        <v>87</v>
      </c>
      <c r="J1892">
        <v>18.8</v>
      </c>
      <c r="K1892">
        <v>9</v>
      </c>
      <c r="L1892">
        <v>2021</v>
      </c>
      <c r="M1892">
        <v>54066</v>
      </c>
      <c r="N1892">
        <v>1</v>
      </c>
      <c r="O1892">
        <v>0</v>
      </c>
      <c r="P1892">
        <v>4.57</v>
      </c>
    </row>
    <row r="1893" spans="1:16" ht="14.4" customHeight="1" x14ac:dyDescent="0.3">
      <c r="A1893">
        <v>2039</v>
      </c>
      <c r="B1893" t="s">
        <v>83</v>
      </c>
      <c r="C1893" t="s">
        <v>101</v>
      </c>
      <c r="D1893" t="s">
        <v>104</v>
      </c>
      <c r="E1893" t="s">
        <v>86</v>
      </c>
      <c r="F1893" t="s">
        <v>91</v>
      </c>
      <c r="G1893" t="s">
        <v>103</v>
      </c>
      <c r="H1893">
        <v>1199</v>
      </c>
      <c r="I1893">
        <v>87</v>
      </c>
      <c r="J1893">
        <v>18.8</v>
      </c>
      <c r="K1893">
        <v>9</v>
      </c>
      <c r="L1893">
        <v>2021</v>
      </c>
      <c r="M1893">
        <v>50849</v>
      </c>
      <c r="N1893">
        <v>1</v>
      </c>
      <c r="O1893">
        <v>0</v>
      </c>
      <c r="P1893">
        <v>4.59</v>
      </c>
    </row>
    <row r="1894" spans="1:16" ht="14.4" customHeight="1" x14ac:dyDescent="0.3">
      <c r="A1894">
        <v>2064</v>
      </c>
      <c r="B1894" t="s">
        <v>83</v>
      </c>
      <c r="C1894" t="s">
        <v>101</v>
      </c>
      <c r="D1894" t="s">
        <v>104</v>
      </c>
      <c r="E1894" t="s">
        <v>86</v>
      </c>
      <c r="F1894" t="s">
        <v>91</v>
      </c>
      <c r="G1894" t="s">
        <v>103</v>
      </c>
      <c r="H1894">
        <v>1199</v>
      </c>
      <c r="I1894">
        <v>87</v>
      </c>
      <c r="J1894">
        <v>18.8</v>
      </c>
      <c r="K1894">
        <v>9</v>
      </c>
      <c r="L1894">
        <v>2021</v>
      </c>
      <c r="M1894">
        <v>77663</v>
      </c>
      <c r="N1894">
        <v>1</v>
      </c>
      <c r="O1894">
        <v>0</v>
      </c>
      <c r="P1894">
        <v>4.5999999999999996</v>
      </c>
    </row>
    <row r="1895" spans="1:16" ht="14.4" customHeight="1" x14ac:dyDescent="0.3">
      <c r="A1895">
        <v>2076</v>
      </c>
      <c r="B1895" t="s">
        <v>83</v>
      </c>
      <c r="C1895" t="s">
        <v>101</v>
      </c>
      <c r="D1895" t="s">
        <v>104</v>
      </c>
      <c r="E1895" t="s">
        <v>86</v>
      </c>
      <c r="F1895" t="s">
        <v>91</v>
      </c>
      <c r="G1895" t="s">
        <v>103</v>
      </c>
      <c r="H1895">
        <v>1199</v>
      </c>
      <c r="I1895">
        <v>87</v>
      </c>
      <c r="J1895">
        <v>18.8</v>
      </c>
      <c r="K1895">
        <v>9</v>
      </c>
      <c r="L1895">
        <v>2021</v>
      </c>
      <c r="M1895">
        <v>104310</v>
      </c>
      <c r="N1895">
        <v>1</v>
      </c>
      <c r="O1895">
        <v>0</v>
      </c>
      <c r="P1895">
        <v>4.5999999999999996</v>
      </c>
    </row>
    <row r="1896" spans="1:16" ht="14.4" customHeight="1" x14ac:dyDescent="0.3">
      <c r="A1896">
        <v>2030</v>
      </c>
      <c r="B1896" t="s">
        <v>83</v>
      </c>
      <c r="C1896" t="s">
        <v>101</v>
      </c>
      <c r="D1896" t="s">
        <v>104</v>
      </c>
      <c r="E1896" t="s">
        <v>86</v>
      </c>
      <c r="F1896" t="s">
        <v>91</v>
      </c>
      <c r="G1896" t="s">
        <v>103</v>
      </c>
      <c r="H1896">
        <v>1199</v>
      </c>
      <c r="I1896">
        <v>87</v>
      </c>
      <c r="J1896">
        <v>18.8</v>
      </c>
      <c r="K1896">
        <v>9</v>
      </c>
      <c r="L1896">
        <v>2021</v>
      </c>
      <c r="M1896">
        <v>49330</v>
      </c>
      <c r="N1896">
        <v>2</v>
      </c>
      <c r="O1896">
        <v>0</v>
      </c>
      <c r="P1896">
        <v>4.63</v>
      </c>
    </row>
    <row r="1897" spans="1:16" ht="14.4" customHeight="1" x14ac:dyDescent="0.3">
      <c r="A1897">
        <v>2046</v>
      </c>
      <c r="B1897" t="s">
        <v>83</v>
      </c>
      <c r="C1897" t="s">
        <v>101</v>
      </c>
      <c r="D1897" t="s">
        <v>104</v>
      </c>
      <c r="E1897" t="s">
        <v>86</v>
      </c>
      <c r="F1897" t="s">
        <v>91</v>
      </c>
      <c r="G1897" t="s">
        <v>103</v>
      </c>
      <c r="H1897">
        <v>1199</v>
      </c>
      <c r="I1897">
        <v>87</v>
      </c>
      <c r="J1897">
        <v>18.8</v>
      </c>
      <c r="K1897">
        <v>9</v>
      </c>
      <c r="L1897">
        <v>2021</v>
      </c>
      <c r="M1897">
        <v>84188</v>
      </c>
      <c r="N1897">
        <v>1</v>
      </c>
      <c r="O1897">
        <v>0</v>
      </c>
      <c r="P1897">
        <v>4.72</v>
      </c>
    </row>
    <row r="1898" spans="1:16" ht="14.4" customHeight="1" x14ac:dyDescent="0.3">
      <c r="A1898">
        <v>2015</v>
      </c>
      <c r="B1898" t="s">
        <v>83</v>
      </c>
      <c r="C1898" t="s">
        <v>101</v>
      </c>
      <c r="D1898" t="s">
        <v>104</v>
      </c>
      <c r="E1898" t="s">
        <v>86</v>
      </c>
      <c r="F1898" t="s">
        <v>91</v>
      </c>
      <c r="G1898" t="s">
        <v>103</v>
      </c>
      <c r="H1898">
        <v>1199</v>
      </c>
      <c r="I1898">
        <v>87</v>
      </c>
      <c r="J1898">
        <v>18.8</v>
      </c>
      <c r="K1898">
        <v>9</v>
      </c>
      <c r="L1898">
        <v>2021</v>
      </c>
      <c r="M1898">
        <v>96840</v>
      </c>
      <c r="N1898">
        <v>1</v>
      </c>
      <c r="O1898">
        <v>0</v>
      </c>
      <c r="P1898">
        <v>4.74</v>
      </c>
    </row>
    <row r="1899" spans="1:16" ht="14.4" customHeight="1" x14ac:dyDescent="0.3">
      <c r="A1899">
        <v>2097</v>
      </c>
      <c r="B1899" t="s">
        <v>83</v>
      </c>
      <c r="C1899" t="s">
        <v>101</v>
      </c>
      <c r="D1899" t="s">
        <v>104</v>
      </c>
      <c r="E1899" t="s">
        <v>86</v>
      </c>
      <c r="F1899" t="s">
        <v>91</v>
      </c>
      <c r="G1899" t="s">
        <v>103</v>
      </c>
      <c r="H1899">
        <v>1199</v>
      </c>
      <c r="I1899">
        <v>87</v>
      </c>
      <c r="J1899">
        <v>18.8</v>
      </c>
      <c r="K1899">
        <v>9</v>
      </c>
      <c r="L1899">
        <v>2021</v>
      </c>
      <c r="M1899">
        <v>57985</v>
      </c>
      <c r="N1899">
        <v>2</v>
      </c>
      <c r="O1899">
        <v>0</v>
      </c>
      <c r="P1899">
        <v>4.74</v>
      </c>
    </row>
    <row r="1900" spans="1:16" ht="14.4" customHeight="1" x14ac:dyDescent="0.3">
      <c r="A1900">
        <v>2158</v>
      </c>
      <c r="B1900" t="s">
        <v>83</v>
      </c>
      <c r="C1900" t="s">
        <v>101</v>
      </c>
      <c r="D1900" t="s">
        <v>104</v>
      </c>
      <c r="E1900" t="s">
        <v>86</v>
      </c>
      <c r="F1900" t="s">
        <v>91</v>
      </c>
      <c r="G1900" t="s">
        <v>103</v>
      </c>
      <c r="H1900">
        <v>1199</v>
      </c>
      <c r="I1900">
        <v>87</v>
      </c>
      <c r="J1900">
        <v>18.8</v>
      </c>
      <c r="K1900">
        <v>9</v>
      </c>
      <c r="L1900">
        <v>2021</v>
      </c>
      <c r="M1900">
        <v>93560</v>
      </c>
      <c r="N1900">
        <v>1</v>
      </c>
      <c r="O1900">
        <v>0</v>
      </c>
      <c r="P1900">
        <v>4.7699999999999996</v>
      </c>
    </row>
    <row r="1901" spans="1:16" ht="14.4" customHeight="1" x14ac:dyDescent="0.3">
      <c r="A1901">
        <v>2029</v>
      </c>
      <c r="B1901" t="s">
        <v>83</v>
      </c>
      <c r="C1901" t="s">
        <v>101</v>
      </c>
      <c r="D1901" t="s">
        <v>104</v>
      </c>
      <c r="E1901" t="s">
        <v>86</v>
      </c>
      <c r="F1901" t="s">
        <v>91</v>
      </c>
      <c r="G1901" t="s">
        <v>103</v>
      </c>
      <c r="H1901">
        <v>1199</v>
      </c>
      <c r="I1901">
        <v>87</v>
      </c>
      <c r="J1901">
        <v>18.8</v>
      </c>
      <c r="K1901">
        <v>9</v>
      </c>
      <c r="L1901">
        <v>2021</v>
      </c>
      <c r="M1901">
        <v>56013</v>
      </c>
      <c r="N1901">
        <v>1</v>
      </c>
      <c r="O1901">
        <v>0</v>
      </c>
      <c r="P1901">
        <v>4.96</v>
      </c>
    </row>
    <row r="1902" spans="1:16" ht="14.4" customHeight="1" x14ac:dyDescent="0.3">
      <c r="A1902">
        <v>2159</v>
      </c>
      <c r="B1902" t="s">
        <v>83</v>
      </c>
      <c r="C1902" t="s">
        <v>101</v>
      </c>
      <c r="D1902" t="s">
        <v>104</v>
      </c>
      <c r="E1902" t="s">
        <v>86</v>
      </c>
      <c r="F1902" t="s">
        <v>91</v>
      </c>
      <c r="G1902" t="s">
        <v>103</v>
      </c>
      <c r="H1902">
        <v>1199</v>
      </c>
      <c r="I1902">
        <v>87</v>
      </c>
      <c r="J1902">
        <v>18.8</v>
      </c>
      <c r="K1902">
        <v>9</v>
      </c>
      <c r="L1902">
        <v>2021</v>
      </c>
      <c r="M1902">
        <v>57017</v>
      </c>
      <c r="N1902">
        <v>1</v>
      </c>
      <c r="O1902">
        <v>0</v>
      </c>
      <c r="P1902">
        <v>5.1100000000000003</v>
      </c>
    </row>
    <row r="1903" spans="1:16" ht="14.4" customHeight="1" x14ac:dyDescent="0.3">
      <c r="A1903">
        <v>1981</v>
      </c>
      <c r="B1903" t="s">
        <v>83</v>
      </c>
      <c r="C1903" t="s">
        <v>101</v>
      </c>
      <c r="D1903" t="s">
        <v>102</v>
      </c>
      <c r="E1903" t="s">
        <v>86</v>
      </c>
      <c r="F1903" t="s">
        <v>87</v>
      </c>
      <c r="G1903" t="s">
        <v>103</v>
      </c>
      <c r="H1903">
        <v>1199</v>
      </c>
      <c r="I1903">
        <v>87</v>
      </c>
      <c r="J1903">
        <v>20.100000000000001</v>
      </c>
      <c r="K1903">
        <v>7.5</v>
      </c>
      <c r="L1903">
        <v>2021</v>
      </c>
      <c r="M1903">
        <v>71846</v>
      </c>
      <c r="N1903">
        <v>2</v>
      </c>
      <c r="O1903">
        <v>1</v>
      </c>
      <c r="P1903">
        <v>2.31</v>
      </c>
    </row>
    <row r="1904" spans="1:16" ht="14.4" customHeight="1" x14ac:dyDescent="0.3">
      <c r="A1904">
        <v>1868</v>
      </c>
      <c r="B1904" t="s">
        <v>83</v>
      </c>
      <c r="C1904" t="s">
        <v>101</v>
      </c>
      <c r="D1904" t="s">
        <v>102</v>
      </c>
      <c r="E1904" t="s">
        <v>86</v>
      </c>
      <c r="F1904" t="s">
        <v>87</v>
      </c>
      <c r="G1904" t="s">
        <v>103</v>
      </c>
      <c r="H1904">
        <v>1199</v>
      </c>
      <c r="I1904">
        <v>87</v>
      </c>
      <c r="J1904">
        <v>20.100000000000001</v>
      </c>
      <c r="K1904">
        <v>7.5</v>
      </c>
      <c r="L1904">
        <v>2021</v>
      </c>
      <c r="M1904">
        <v>81711</v>
      </c>
      <c r="N1904">
        <v>2</v>
      </c>
      <c r="O1904">
        <v>1</v>
      </c>
      <c r="P1904">
        <v>2.3199999999999998</v>
      </c>
    </row>
    <row r="1905" spans="1:16" ht="14.4" customHeight="1" x14ac:dyDescent="0.3">
      <c r="A1905">
        <v>1805</v>
      </c>
      <c r="B1905" t="s">
        <v>83</v>
      </c>
      <c r="C1905" t="s">
        <v>101</v>
      </c>
      <c r="D1905" t="s">
        <v>102</v>
      </c>
      <c r="E1905" t="s">
        <v>86</v>
      </c>
      <c r="F1905" t="s">
        <v>87</v>
      </c>
      <c r="G1905" t="s">
        <v>103</v>
      </c>
      <c r="H1905">
        <v>1199</v>
      </c>
      <c r="I1905">
        <v>87</v>
      </c>
      <c r="J1905">
        <v>20.100000000000001</v>
      </c>
      <c r="K1905">
        <v>7.5</v>
      </c>
      <c r="L1905">
        <v>2021</v>
      </c>
      <c r="M1905">
        <v>68551</v>
      </c>
      <c r="N1905">
        <v>2</v>
      </c>
      <c r="O1905">
        <v>1</v>
      </c>
      <c r="P1905">
        <v>2.46</v>
      </c>
    </row>
    <row r="1906" spans="1:16" ht="14.4" customHeight="1" x14ac:dyDescent="0.3">
      <c r="A1906">
        <v>1858</v>
      </c>
      <c r="B1906" t="s">
        <v>83</v>
      </c>
      <c r="C1906" t="s">
        <v>101</v>
      </c>
      <c r="D1906" t="s">
        <v>102</v>
      </c>
      <c r="E1906" t="s">
        <v>86</v>
      </c>
      <c r="F1906" t="s">
        <v>87</v>
      </c>
      <c r="G1906" t="s">
        <v>103</v>
      </c>
      <c r="H1906">
        <v>1199</v>
      </c>
      <c r="I1906">
        <v>87</v>
      </c>
      <c r="J1906">
        <v>20.100000000000001</v>
      </c>
      <c r="K1906">
        <v>7.5</v>
      </c>
      <c r="L1906">
        <v>2021</v>
      </c>
      <c r="M1906">
        <v>58677</v>
      </c>
      <c r="N1906">
        <v>2</v>
      </c>
      <c r="O1906">
        <v>1</v>
      </c>
      <c r="P1906">
        <v>2.6</v>
      </c>
    </row>
    <row r="1907" spans="1:16" ht="14.4" customHeight="1" x14ac:dyDescent="0.3">
      <c r="A1907">
        <v>1928</v>
      </c>
      <c r="B1907" t="s">
        <v>83</v>
      </c>
      <c r="C1907" t="s">
        <v>101</v>
      </c>
      <c r="D1907" t="s">
        <v>102</v>
      </c>
      <c r="E1907" t="s">
        <v>86</v>
      </c>
      <c r="F1907" t="s">
        <v>87</v>
      </c>
      <c r="G1907" t="s">
        <v>103</v>
      </c>
      <c r="H1907">
        <v>1199</v>
      </c>
      <c r="I1907">
        <v>87</v>
      </c>
      <c r="J1907">
        <v>20.100000000000001</v>
      </c>
      <c r="K1907">
        <v>7.5</v>
      </c>
      <c r="L1907">
        <v>2021</v>
      </c>
      <c r="M1907">
        <v>108712</v>
      </c>
      <c r="N1907">
        <v>3</v>
      </c>
      <c r="O1907">
        <v>0</v>
      </c>
      <c r="P1907">
        <v>2.88</v>
      </c>
    </row>
    <row r="1908" spans="1:16" ht="14.4" customHeight="1" x14ac:dyDescent="0.3">
      <c r="A1908">
        <v>1952</v>
      </c>
      <c r="B1908" t="s">
        <v>83</v>
      </c>
      <c r="C1908" t="s">
        <v>101</v>
      </c>
      <c r="D1908" t="s">
        <v>102</v>
      </c>
      <c r="E1908" t="s">
        <v>86</v>
      </c>
      <c r="F1908" t="s">
        <v>87</v>
      </c>
      <c r="G1908" t="s">
        <v>103</v>
      </c>
      <c r="H1908">
        <v>1199</v>
      </c>
      <c r="I1908">
        <v>87</v>
      </c>
      <c r="J1908">
        <v>20.100000000000001</v>
      </c>
      <c r="K1908">
        <v>7.5</v>
      </c>
      <c r="L1908">
        <v>2021</v>
      </c>
      <c r="M1908">
        <v>100684</v>
      </c>
      <c r="N1908">
        <v>2</v>
      </c>
      <c r="O1908">
        <v>0</v>
      </c>
      <c r="P1908">
        <v>2.94</v>
      </c>
    </row>
    <row r="1909" spans="1:16" ht="14.4" customHeight="1" x14ac:dyDescent="0.3">
      <c r="A1909">
        <v>1802</v>
      </c>
      <c r="B1909" t="s">
        <v>83</v>
      </c>
      <c r="C1909" t="s">
        <v>101</v>
      </c>
      <c r="D1909" t="s">
        <v>102</v>
      </c>
      <c r="E1909" t="s">
        <v>86</v>
      </c>
      <c r="F1909" t="s">
        <v>87</v>
      </c>
      <c r="G1909" t="s">
        <v>103</v>
      </c>
      <c r="H1909">
        <v>1199</v>
      </c>
      <c r="I1909">
        <v>87</v>
      </c>
      <c r="J1909">
        <v>20.100000000000001</v>
      </c>
      <c r="K1909">
        <v>7.5</v>
      </c>
      <c r="L1909">
        <v>2021</v>
      </c>
      <c r="M1909">
        <v>80588</v>
      </c>
      <c r="N1909">
        <v>3</v>
      </c>
      <c r="O1909">
        <v>0</v>
      </c>
      <c r="P1909">
        <v>2.99</v>
      </c>
    </row>
    <row r="1910" spans="1:16" ht="14.4" customHeight="1" x14ac:dyDescent="0.3">
      <c r="A1910">
        <v>1954</v>
      </c>
      <c r="B1910" t="s">
        <v>83</v>
      </c>
      <c r="C1910" t="s">
        <v>101</v>
      </c>
      <c r="D1910" t="s">
        <v>102</v>
      </c>
      <c r="E1910" t="s">
        <v>86</v>
      </c>
      <c r="F1910" t="s">
        <v>87</v>
      </c>
      <c r="G1910" t="s">
        <v>103</v>
      </c>
      <c r="H1910">
        <v>1199</v>
      </c>
      <c r="I1910">
        <v>87</v>
      </c>
      <c r="J1910">
        <v>20.100000000000001</v>
      </c>
      <c r="K1910">
        <v>7.5</v>
      </c>
      <c r="L1910">
        <v>2021</v>
      </c>
      <c r="M1910">
        <v>94782</v>
      </c>
      <c r="N1910">
        <v>2</v>
      </c>
      <c r="O1910">
        <v>0</v>
      </c>
      <c r="P1910">
        <v>3.03</v>
      </c>
    </row>
    <row r="1911" spans="1:16" ht="14.4" customHeight="1" x14ac:dyDescent="0.3">
      <c r="A1911">
        <v>1964</v>
      </c>
      <c r="B1911" t="s">
        <v>83</v>
      </c>
      <c r="C1911" t="s">
        <v>101</v>
      </c>
      <c r="D1911" t="s">
        <v>102</v>
      </c>
      <c r="E1911" t="s">
        <v>86</v>
      </c>
      <c r="F1911" t="s">
        <v>87</v>
      </c>
      <c r="G1911" t="s">
        <v>103</v>
      </c>
      <c r="H1911">
        <v>1199</v>
      </c>
      <c r="I1911">
        <v>87</v>
      </c>
      <c r="J1911">
        <v>20.100000000000001</v>
      </c>
      <c r="K1911">
        <v>7.5</v>
      </c>
      <c r="L1911">
        <v>2021</v>
      </c>
      <c r="M1911">
        <v>98266</v>
      </c>
      <c r="N1911">
        <v>1</v>
      </c>
      <c r="O1911">
        <v>1</v>
      </c>
      <c r="P1911">
        <v>3.12</v>
      </c>
    </row>
    <row r="1912" spans="1:16" ht="14.4" customHeight="1" x14ac:dyDescent="0.3">
      <c r="A1912">
        <v>1806</v>
      </c>
      <c r="B1912" t="s">
        <v>83</v>
      </c>
      <c r="C1912" t="s">
        <v>101</v>
      </c>
      <c r="D1912" t="s">
        <v>102</v>
      </c>
      <c r="E1912" t="s">
        <v>86</v>
      </c>
      <c r="F1912" t="s">
        <v>87</v>
      </c>
      <c r="G1912" t="s">
        <v>103</v>
      </c>
      <c r="H1912">
        <v>1199</v>
      </c>
      <c r="I1912">
        <v>87</v>
      </c>
      <c r="J1912">
        <v>20.100000000000001</v>
      </c>
      <c r="K1912">
        <v>7.5</v>
      </c>
      <c r="L1912">
        <v>2021</v>
      </c>
      <c r="M1912">
        <v>95993</v>
      </c>
      <c r="N1912">
        <v>2</v>
      </c>
      <c r="O1912">
        <v>0</v>
      </c>
      <c r="P1912">
        <v>3.21</v>
      </c>
    </row>
    <row r="1913" spans="1:16" ht="14.4" customHeight="1" x14ac:dyDescent="0.3">
      <c r="A1913">
        <v>1988</v>
      </c>
      <c r="B1913" t="s">
        <v>83</v>
      </c>
      <c r="C1913" t="s">
        <v>101</v>
      </c>
      <c r="D1913" t="s">
        <v>102</v>
      </c>
      <c r="E1913" t="s">
        <v>86</v>
      </c>
      <c r="F1913" t="s">
        <v>87</v>
      </c>
      <c r="G1913" t="s">
        <v>103</v>
      </c>
      <c r="H1913">
        <v>1199</v>
      </c>
      <c r="I1913">
        <v>87</v>
      </c>
      <c r="J1913">
        <v>20.100000000000001</v>
      </c>
      <c r="K1913">
        <v>7.5</v>
      </c>
      <c r="L1913">
        <v>2021</v>
      </c>
      <c r="M1913">
        <v>89925</v>
      </c>
      <c r="N1913">
        <v>2</v>
      </c>
      <c r="O1913">
        <v>0</v>
      </c>
      <c r="P1913">
        <v>3.27</v>
      </c>
    </row>
    <row r="1914" spans="1:16" ht="14.4" customHeight="1" x14ac:dyDescent="0.3">
      <c r="A1914">
        <v>1960</v>
      </c>
      <c r="B1914" t="s">
        <v>83</v>
      </c>
      <c r="C1914" t="s">
        <v>101</v>
      </c>
      <c r="D1914" t="s">
        <v>102</v>
      </c>
      <c r="E1914" t="s">
        <v>86</v>
      </c>
      <c r="F1914" t="s">
        <v>87</v>
      </c>
      <c r="G1914" t="s">
        <v>103</v>
      </c>
      <c r="H1914">
        <v>1199</v>
      </c>
      <c r="I1914">
        <v>87</v>
      </c>
      <c r="J1914">
        <v>20.100000000000001</v>
      </c>
      <c r="K1914">
        <v>7.5</v>
      </c>
      <c r="L1914">
        <v>2021</v>
      </c>
      <c r="M1914">
        <v>94192</v>
      </c>
      <c r="N1914">
        <v>1</v>
      </c>
      <c r="O1914">
        <v>0</v>
      </c>
      <c r="P1914">
        <v>3.35</v>
      </c>
    </row>
    <row r="1915" spans="1:16" ht="14.4" customHeight="1" x14ac:dyDescent="0.3">
      <c r="A1915">
        <v>1810</v>
      </c>
      <c r="B1915" t="s">
        <v>83</v>
      </c>
      <c r="C1915" t="s">
        <v>101</v>
      </c>
      <c r="D1915" t="s">
        <v>102</v>
      </c>
      <c r="E1915" t="s">
        <v>86</v>
      </c>
      <c r="F1915" t="s">
        <v>87</v>
      </c>
      <c r="G1915" t="s">
        <v>103</v>
      </c>
      <c r="H1915">
        <v>1199</v>
      </c>
      <c r="I1915">
        <v>87</v>
      </c>
      <c r="J1915">
        <v>20.100000000000001</v>
      </c>
      <c r="K1915">
        <v>7.5</v>
      </c>
      <c r="L1915">
        <v>2021</v>
      </c>
      <c r="M1915">
        <v>82813</v>
      </c>
      <c r="N1915">
        <v>1</v>
      </c>
      <c r="O1915">
        <v>0</v>
      </c>
      <c r="P1915">
        <v>3.37</v>
      </c>
    </row>
    <row r="1916" spans="1:16" ht="14.4" customHeight="1" x14ac:dyDescent="0.3">
      <c r="A1916">
        <v>1852</v>
      </c>
      <c r="B1916" t="s">
        <v>83</v>
      </c>
      <c r="C1916" t="s">
        <v>101</v>
      </c>
      <c r="D1916" t="s">
        <v>102</v>
      </c>
      <c r="E1916" t="s">
        <v>86</v>
      </c>
      <c r="F1916" t="s">
        <v>87</v>
      </c>
      <c r="G1916" t="s">
        <v>103</v>
      </c>
      <c r="H1916">
        <v>1199</v>
      </c>
      <c r="I1916">
        <v>87</v>
      </c>
      <c r="J1916">
        <v>20.100000000000001</v>
      </c>
      <c r="K1916">
        <v>7.5</v>
      </c>
      <c r="L1916">
        <v>2021</v>
      </c>
      <c r="M1916">
        <v>81570</v>
      </c>
      <c r="N1916">
        <v>1</v>
      </c>
      <c r="O1916">
        <v>0</v>
      </c>
      <c r="P1916">
        <v>3.41</v>
      </c>
    </row>
    <row r="1917" spans="1:16" ht="14.4" customHeight="1" x14ac:dyDescent="0.3">
      <c r="A1917">
        <v>1823</v>
      </c>
      <c r="B1917" t="s">
        <v>83</v>
      </c>
      <c r="C1917" t="s">
        <v>101</v>
      </c>
      <c r="D1917" t="s">
        <v>102</v>
      </c>
      <c r="E1917" t="s">
        <v>86</v>
      </c>
      <c r="F1917" t="s">
        <v>87</v>
      </c>
      <c r="G1917" t="s">
        <v>103</v>
      </c>
      <c r="H1917">
        <v>1199</v>
      </c>
      <c r="I1917">
        <v>87</v>
      </c>
      <c r="J1917">
        <v>20.100000000000001</v>
      </c>
      <c r="K1917">
        <v>7.5</v>
      </c>
      <c r="L1917">
        <v>2021</v>
      </c>
      <c r="M1917">
        <v>81853</v>
      </c>
      <c r="N1917">
        <v>1</v>
      </c>
      <c r="O1917">
        <v>0</v>
      </c>
      <c r="P1917">
        <v>3.48</v>
      </c>
    </row>
    <row r="1918" spans="1:16" ht="14.4" customHeight="1" x14ac:dyDescent="0.3">
      <c r="A1918">
        <v>1874</v>
      </c>
      <c r="B1918" t="s">
        <v>83</v>
      </c>
      <c r="C1918" t="s">
        <v>101</v>
      </c>
      <c r="D1918" t="s">
        <v>102</v>
      </c>
      <c r="E1918" t="s">
        <v>86</v>
      </c>
      <c r="F1918" t="s">
        <v>87</v>
      </c>
      <c r="G1918" t="s">
        <v>103</v>
      </c>
      <c r="H1918">
        <v>1199</v>
      </c>
      <c r="I1918">
        <v>87</v>
      </c>
      <c r="J1918">
        <v>20.100000000000001</v>
      </c>
      <c r="K1918">
        <v>7.5</v>
      </c>
      <c r="L1918">
        <v>2021</v>
      </c>
      <c r="M1918">
        <v>90133</v>
      </c>
      <c r="N1918">
        <v>2</v>
      </c>
      <c r="O1918">
        <v>0</v>
      </c>
      <c r="P1918">
        <v>3.48</v>
      </c>
    </row>
    <row r="1919" spans="1:16" ht="14.4" customHeight="1" x14ac:dyDescent="0.3">
      <c r="A1919">
        <v>1816</v>
      </c>
      <c r="B1919" t="s">
        <v>83</v>
      </c>
      <c r="C1919" t="s">
        <v>101</v>
      </c>
      <c r="D1919" t="s">
        <v>102</v>
      </c>
      <c r="E1919" t="s">
        <v>86</v>
      </c>
      <c r="F1919" t="s">
        <v>87</v>
      </c>
      <c r="G1919" t="s">
        <v>103</v>
      </c>
      <c r="H1919">
        <v>1199</v>
      </c>
      <c r="I1919">
        <v>87</v>
      </c>
      <c r="J1919">
        <v>20.100000000000001</v>
      </c>
      <c r="K1919">
        <v>7.5</v>
      </c>
      <c r="L1919">
        <v>2021</v>
      </c>
      <c r="M1919">
        <v>59837</v>
      </c>
      <c r="N1919">
        <v>2</v>
      </c>
      <c r="O1919">
        <v>0</v>
      </c>
      <c r="P1919">
        <v>3.52</v>
      </c>
    </row>
    <row r="1920" spans="1:16" ht="14.4" customHeight="1" x14ac:dyDescent="0.3">
      <c r="A1920">
        <v>1983</v>
      </c>
      <c r="B1920" t="s">
        <v>83</v>
      </c>
      <c r="C1920" t="s">
        <v>101</v>
      </c>
      <c r="D1920" t="s">
        <v>102</v>
      </c>
      <c r="E1920" t="s">
        <v>86</v>
      </c>
      <c r="F1920" t="s">
        <v>87</v>
      </c>
      <c r="G1920" t="s">
        <v>103</v>
      </c>
      <c r="H1920">
        <v>1199</v>
      </c>
      <c r="I1920">
        <v>87</v>
      </c>
      <c r="J1920">
        <v>20.100000000000001</v>
      </c>
      <c r="K1920">
        <v>7.5</v>
      </c>
      <c r="L1920">
        <v>2021</v>
      </c>
      <c r="M1920">
        <v>95719</v>
      </c>
      <c r="N1920">
        <v>1</v>
      </c>
      <c r="O1920">
        <v>0</v>
      </c>
      <c r="P1920">
        <v>3.55</v>
      </c>
    </row>
    <row r="1921" spans="1:16" ht="14.4" customHeight="1" x14ac:dyDescent="0.3">
      <c r="A1921">
        <v>1904</v>
      </c>
      <c r="B1921" t="s">
        <v>83</v>
      </c>
      <c r="C1921" t="s">
        <v>101</v>
      </c>
      <c r="D1921" t="s">
        <v>102</v>
      </c>
      <c r="E1921" t="s">
        <v>86</v>
      </c>
      <c r="F1921" t="s">
        <v>87</v>
      </c>
      <c r="G1921" t="s">
        <v>103</v>
      </c>
      <c r="H1921">
        <v>1199</v>
      </c>
      <c r="I1921">
        <v>87</v>
      </c>
      <c r="J1921">
        <v>20.100000000000001</v>
      </c>
      <c r="K1921">
        <v>7.5</v>
      </c>
      <c r="L1921">
        <v>2021</v>
      </c>
      <c r="M1921">
        <v>60586</v>
      </c>
      <c r="N1921">
        <v>1</v>
      </c>
      <c r="O1921">
        <v>0</v>
      </c>
      <c r="P1921">
        <v>3.6</v>
      </c>
    </row>
    <row r="1922" spans="1:16" ht="14.4" customHeight="1" x14ac:dyDescent="0.3">
      <c r="A1922">
        <v>1971</v>
      </c>
      <c r="B1922" t="s">
        <v>83</v>
      </c>
      <c r="C1922" t="s">
        <v>101</v>
      </c>
      <c r="D1922" t="s">
        <v>102</v>
      </c>
      <c r="E1922" t="s">
        <v>86</v>
      </c>
      <c r="F1922" t="s">
        <v>87</v>
      </c>
      <c r="G1922" t="s">
        <v>103</v>
      </c>
      <c r="H1922">
        <v>1199</v>
      </c>
      <c r="I1922">
        <v>87</v>
      </c>
      <c r="J1922">
        <v>20.100000000000001</v>
      </c>
      <c r="K1922">
        <v>7.5</v>
      </c>
      <c r="L1922">
        <v>2021</v>
      </c>
      <c r="M1922">
        <v>90453</v>
      </c>
      <c r="N1922">
        <v>1</v>
      </c>
      <c r="O1922">
        <v>0</v>
      </c>
      <c r="P1922">
        <v>3.65</v>
      </c>
    </row>
    <row r="1923" spans="1:16" ht="14.4" customHeight="1" x14ac:dyDescent="0.3">
      <c r="A1923">
        <v>1963</v>
      </c>
      <c r="B1923" t="s">
        <v>83</v>
      </c>
      <c r="C1923" t="s">
        <v>101</v>
      </c>
      <c r="D1923" t="s">
        <v>102</v>
      </c>
      <c r="E1923" t="s">
        <v>86</v>
      </c>
      <c r="F1923" t="s">
        <v>87</v>
      </c>
      <c r="G1923" t="s">
        <v>103</v>
      </c>
      <c r="H1923">
        <v>1199</v>
      </c>
      <c r="I1923">
        <v>87</v>
      </c>
      <c r="J1923">
        <v>20.100000000000001</v>
      </c>
      <c r="K1923">
        <v>7.5</v>
      </c>
      <c r="L1923">
        <v>2021</v>
      </c>
      <c r="M1923">
        <v>90014</v>
      </c>
      <c r="N1923">
        <v>1</v>
      </c>
      <c r="O1923">
        <v>0</v>
      </c>
      <c r="P1923">
        <v>3.74</v>
      </c>
    </row>
    <row r="1924" spans="1:16" ht="14.4" customHeight="1" x14ac:dyDescent="0.3">
      <c r="A1924">
        <v>1813</v>
      </c>
      <c r="B1924" t="s">
        <v>83</v>
      </c>
      <c r="C1924" t="s">
        <v>101</v>
      </c>
      <c r="D1924" t="s">
        <v>102</v>
      </c>
      <c r="E1924" t="s">
        <v>86</v>
      </c>
      <c r="F1924" t="s">
        <v>87</v>
      </c>
      <c r="G1924" t="s">
        <v>103</v>
      </c>
      <c r="H1924">
        <v>1199</v>
      </c>
      <c r="I1924">
        <v>87</v>
      </c>
      <c r="J1924">
        <v>20.100000000000001</v>
      </c>
      <c r="K1924">
        <v>7.5</v>
      </c>
      <c r="L1924">
        <v>2021</v>
      </c>
      <c r="M1924">
        <v>62437</v>
      </c>
      <c r="N1924">
        <v>2</v>
      </c>
      <c r="O1924">
        <v>0</v>
      </c>
      <c r="P1924">
        <v>3.79</v>
      </c>
    </row>
    <row r="1925" spans="1:16" ht="14.4" customHeight="1" x14ac:dyDescent="0.3">
      <c r="A1925">
        <v>1921</v>
      </c>
      <c r="B1925" t="s">
        <v>83</v>
      </c>
      <c r="C1925" t="s">
        <v>101</v>
      </c>
      <c r="D1925" t="s">
        <v>102</v>
      </c>
      <c r="E1925" t="s">
        <v>86</v>
      </c>
      <c r="F1925" t="s">
        <v>87</v>
      </c>
      <c r="G1925" t="s">
        <v>103</v>
      </c>
      <c r="H1925">
        <v>1199</v>
      </c>
      <c r="I1925">
        <v>87</v>
      </c>
      <c r="J1925">
        <v>20.100000000000001</v>
      </c>
      <c r="K1925">
        <v>7.5</v>
      </c>
      <c r="L1925">
        <v>2021</v>
      </c>
      <c r="M1925">
        <v>89694</v>
      </c>
      <c r="N1925">
        <v>1</v>
      </c>
      <c r="O1925">
        <v>0</v>
      </c>
      <c r="P1925">
        <v>3.8</v>
      </c>
    </row>
    <row r="1926" spans="1:16" ht="14.4" customHeight="1" x14ac:dyDescent="0.3">
      <c r="A1926">
        <v>1937</v>
      </c>
      <c r="B1926" t="s">
        <v>83</v>
      </c>
      <c r="C1926" t="s">
        <v>101</v>
      </c>
      <c r="D1926" t="s">
        <v>102</v>
      </c>
      <c r="E1926" t="s">
        <v>86</v>
      </c>
      <c r="F1926" t="s">
        <v>87</v>
      </c>
      <c r="G1926" t="s">
        <v>103</v>
      </c>
      <c r="H1926">
        <v>1199</v>
      </c>
      <c r="I1926">
        <v>87</v>
      </c>
      <c r="J1926">
        <v>20.100000000000001</v>
      </c>
      <c r="K1926">
        <v>7.5</v>
      </c>
      <c r="L1926">
        <v>2021</v>
      </c>
      <c r="M1926">
        <v>77651</v>
      </c>
      <c r="N1926">
        <v>1</v>
      </c>
      <c r="O1926">
        <v>0</v>
      </c>
      <c r="P1926">
        <v>3.87</v>
      </c>
    </row>
    <row r="1927" spans="1:16" ht="14.4" customHeight="1" x14ac:dyDescent="0.3">
      <c r="A1927">
        <v>1814</v>
      </c>
      <c r="B1927" t="s">
        <v>83</v>
      </c>
      <c r="C1927" t="s">
        <v>101</v>
      </c>
      <c r="D1927" t="s">
        <v>102</v>
      </c>
      <c r="E1927" t="s">
        <v>86</v>
      </c>
      <c r="F1927" t="s">
        <v>87</v>
      </c>
      <c r="G1927" t="s">
        <v>103</v>
      </c>
      <c r="H1927">
        <v>1199</v>
      </c>
      <c r="I1927">
        <v>87</v>
      </c>
      <c r="J1927">
        <v>20.100000000000001</v>
      </c>
      <c r="K1927">
        <v>7.5</v>
      </c>
      <c r="L1927">
        <v>2021</v>
      </c>
      <c r="M1927">
        <v>45128</v>
      </c>
      <c r="N1927">
        <v>1</v>
      </c>
      <c r="O1927">
        <v>0</v>
      </c>
      <c r="P1927">
        <v>3.88</v>
      </c>
    </row>
    <row r="1928" spans="1:16" ht="14.4" customHeight="1" x14ac:dyDescent="0.3">
      <c r="A1928">
        <v>1945</v>
      </c>
      <c r="B1928" t="s">
        <v>83</v>
      </c>
      <c r="C1928" t="s">
        <v>101</v>
      </c>
      <c r="D1928" t="s">
        <v>102</v>
      </c>
      <c r="E1928" t="s">
        <v>86</v>
      </c>
      <c r="F1928" t="s">
        <v>87</v>
      </c>
      <c r="G1928" t="s">
        <v>103</v>
      </c>
      <c r="H1928">
        <v>1199</v>
      </c>
      <c r="I1928">
        <v>87</v>
      </c>
      <c r="J1928">
        <v>20.100000000000001</v>
      </c>
      <c r="K1928">
        <v>7.5</v>
      </c>
      <c r="L1928">
        <v>2021</v>
      </c>
      <c r="M1928">
        <v>96451</v>
      </c>
      <c r="N1928">
        <v>1</v>
      </c>
      <c r="O1928">
        <v>0</v>
      </c>
      <c r="P1928">
        <v>3.91</v>
      </c>
    </row>
    <row r="1929" spans="1:16" ht="14.4" customHeight="1" x14ac:dyDescent="0.3">
      <c r="A1929">
        <v>1838</v>
      </c>
      <c r="B1929" t="s">
        <v>83</v>
      </c>
      <c r="C1929" t="s">
        <v>101</v>
      </c>
      <c r="D1929" t="s">
        <v>102</v>
      </c>
      <c r="E1929" t="s">
        <v>86</v>
      </c>
      <c r="F1929" t="s">
        <v>87</v>
      </c>
      <c r="G1929" t="s">
        <v>103</v>
      </c>
      <c r="H1929">
        <v>1199</v>
      </c>
      <c r="I1929">
        <v>87</v>
      </c>
      <c r="J1929">
        <v>20.100000000000001</v>
      </c>
      <c r="K1929">
        <v>7.5</v>
      </c>
      <c r="L1929">
        <v>2021</v>
      </c>
      <c r="M1929">
        <v>68928</v>
      </c>
      <c r="N1929">
        <v>1</v>
      </c>
      <c r="O1929">
        <v>0</v>
      </c>
      <c r="P1929">
        <v>3.94</v>
      </c>
    </row>
    <row r="1930" spans="1:16" ht="14.4" customHeight="1" x14ac:dyDescent="0.3">
      <c r="A1930">
        <v>1851</v>
      </c>
      <c r="B1930" t="s">
        <v>83</v>
      </c>
      <c r="C1930" t="s">
        <v>101</v>
      </c>
      <c r="D1930" t="s">
        <v>102</v>
      </c>
      <c r="E1930" t="s">
        <v>86</v>
      </c>
      <c r="F1930" t="s">
        <v>87</v>
      </c>
      <c r="G1930" t="s">
        <v>103</v>
      </c>
      <c r="H1930">
        <v>1199</v>
      </c>
      <c r="I1930">
        <v>87</v>
      </c>
      <c r="J1930">
        <v>20.100000000000001</v>
      </c>
      <c r="K1930">
        <v>7.5</v>
      </c>
      <c r="L1930">
        <v>2021</v>
      </c>
      <c r="M1930">
        <v>54997</v>
      </c>
      <c r="N1930">
        <v>2</v>
      </c>
      <c r="O1930">
        <v>0</v>
      </c>
      <c r="P1930">
        <v>3.97</v>
      </c>
    </row>
    <row r="1931" spans="1:16" ht="14.4" customHeight="1" x14ac:dyDescent="0.3">
      <c r="A1931">
        <v>1845</v>
      </c>
      <c r="B1931" t="s">
        <v>83</v>
      </c>
      <c r="C1931" t="s">
        <v>101</v>
      </c>
      <c r="D1931" t="s">
        <v>102</v>
      </c>
      <c r="E1931" t="s">
        <v>86</v>
      </c>
      <c r="F1931" t="s">
        <v>87</v>
      </c>
      <c r="G1931" t="s">
        <v>103</v>
      </c>
      <c r="H1931">
        <v>1199</v>
      </c>
      <c r="I1931">
        <v>87</v>
      </c>
      <c r="J1931">
        <v>20.100000000000001</v>
      </c>
      <c r="K1931">
        <v>7.5</v>
      </c>
      <c r="L1931">
        <v>2021</v>
      </c>
      <c r="M1931">
        <v>61060</v>
      </c>
      <c r="N1931">
        <v>1</v>
      </c>
      <c r="O1931">
        <v>0</v>
      </c>
      <c r="P1931">
        <v>4.04</v>
      </c>
    </row>
    <row r="1932" spans="1:16" ht="14.4" customHeight="1" x14ac:dyDescent="0.3">
      <c r="A1932">
        <v>1853</v>
      </c>
      <c r="B1932" t="s">
        <v>83</v>
      </c>
      <c r="C1932" t="s">
        <v>101</v>
      </c>
      <c r="D1932" t="s">
        <v>102</v>
      </c>
      <c r="E1932" t="s">
        <v>86</v>
      </c>
      <c r="F1932" t="s">
        <v>87</v>
      </c>
      <c r="G1932" t="s">
        <v>103</v>
      </c>
      <c r="H1932">
        <v>1199</v>
      </c>
      <c r="I1932">
        <v>87</v>
      </c>
      <c r="J1932">
        <v>20.100000000000001</v>
      </c>
      <c r="K1932">
        <v>7.5</v>
      </c>
      <c r="L1932">
        <v>2021</v>
      </c>
      <c r="M1932">
        <v>72696</v>
      </c>
      <c r="N1932">
        <v>1</v>
      </c>
      <c r="O1932">
        <v>0</v>
      </c>
      <c r="P1932">
        <v>4.04</v>
      </c>
    </row>
    <row r="1933" spans="1:16" ht="14.4" customHeight="1" x14ac:dyDescent="0.3">
      <c r="A1933">
        <v>1918</v>
      </c>
      <c r="B1933" t="s">
        <v>83</v>
      </c>
      <c r="C1933" t="s">
        <v>101</v>
      </c>
      <c r="D1933" t="s">
        <v>102</v>
      </c>
      <c r="E1933" t="s">
        <v>86</v>
      </c>
      <c r="F1933" t="s">
        <v>87</v>
      </c>
      <c r="G1933" t="s">
        <v>103</v>
      </c>
      <c r="H1933">
        <v>1199</v>
      </c>
      <c r="I1933">
        <v>87</v>
      </c>
      <c r="J1933">
        <v>20.100000000000001</v>
      </c>
      <c r="K1933">
        <v>7.5</v>
      </c>
      <c r="L1933">
        <v>2021</v>
      </c>
      <c r="M1933">
        <v>58202</v>
      </c>
      <c r="N1933">
        <v>1</v>
      </c>
      <c r="O1933">
        <v>0</v>
      </c>
      <c r="P1933">
        <v>4.04</v>
      </c>
    </row>
    <row r="1934" spans="1:16" ht="14.4" customHeight="1" x14ac:dyDescent="0.3">
      <c r="A1934">
        <v>1909</v>
      </c>
      <c r="B1934" t="s">
        <v>83</v>
      </c>
      <c r="C1934" t="s">
        <v>101</v>
      </c>
      <c r="D1934" t="s">
        <v>102</v>
      </c>
      <c r="E1934" t="s">
        <v>86</v>
      </c>
      <c r="F1934" t="s">
        <v>87</v>
      </c>
      <c r="G1934" t="s">
        <v>103</v>
      </c>
      <c r="H1934">
        <v>1199</v>
      </c>
      <c r="I1934">
        <v>87</v>
      </c>
      <c r="J1934">
        <v>20.100000000000001</v>
      </c>
      <c r="K1934">
        <v>7.5</v>
      </c>
      <c r="L1934">
        <v>2021</v>
      </c>
      <c r="M1934">
        <v>73856</v>
      </c>
      <c r="N1934">
        <v>1</v>
      </c>
      <c r="O1934">
        <v>0</v>
      </c>
      <c r="P1934">
        <v>4.08</v>
      </c>
    </row>
    <row r="1935" spans="1:16" ht="14.4" customHeight="1" x14ac:dyDescent="0.3">
      <c r="A1935">
        <v>1946</v>
      </c>
      <c r="B1935" t="s">
        <v>83</v>
      </c>
      <c r="C1935" t="s">
        <v>101</v>
      </c>
      <c r="D1935" t="s">
        <v>102</v>
      </c>
      <c r="E1935" t="s">
        <v>86</v>
      </c>
      <c r="F1935" t="s">
        <v>87</v>
      </c>
      <c r="G1935" t="s">
        <v>103</v>
      </c>
      <c r="H1935">
        <v>1199</v>
      </c>
      <c r="I1935">
        <v>87</v>
      </c>
      <c r="J1935">
        <v>20.100000000000001</v>
      </c>
      <c r="K1935">
        <v>7.5</v>
      </c>
      <c r="L1935">
        <v>2021</v>
      </c>
      <c r="M1935">
        <v>86839</v>
      </c>
      <c r="N1935">
        <v>1</v>
      </c>
      <c r="O1935">
        <v>0</v>
      </c>
      <c r="P1935">
        <v>4.1100000000000003</v>
      </c>
    </row>
    <row r="1936" spans="1:16" ht="14.4" customHeight="1" x14ac:dyDescent="0.3">
      <c r="A1936">
        <v>1866</v>
      </c>
      <c r="B1936" t="s">
        <v>83</v>
      </c>
      <c r="C1936" t="s">
        <v>101</v>
      </c>
      <c r="D1936" t="s">
        <v>102</v>
      </c>
      <c r="E1936" t="s">
        <v>86</v>
      </c>
      <c r="F1936" t="s">
        <v>87</v>
      </c>
      <c r="G1936" t="s">
        <v>103</v>
      </c>
      <c r="H1936">
        <v>1199</v>
      </c>
      <c r="I1936">
        <v>87</v>
      </c>
      <c r="J1936">
        <v>20.100000000000001</v>
      </c>
      <c r="K1936">
        <v>7.5</v>
      </c>
      <c r="L1936">
        <v>2021</v>
      </c>
      <c r="M1936">
        <v>80085</v>
      </c>
      <c r="N1936">
        <v>1</v>
      </c>
      <c r="O1936">
        <v>0</v>
      </c>
      <c r="P1936">
        <v>4.1500000000000004</v>
      </c>
    </row>
    <row r="1937" spans="1:16" ht="14.4" customHeight="1" x14ac:dyDescent="0.3">
      <c r="A1937">
        <v>1986</v>
      </c>
      <c r="B1937" t="s">
        <v>83</v>
      </c>
      <c r="C1937" t="s">
        <v>101</v>
      </c>
      <c r="D1937" t="s">
        <v>102</v>
      </c>
      <c r="E1937" t="s">
        <v>86</v>
      </c>
      <c r="F1937" t="s">
        <v>87</v>
      </c>
      <c r="G1937" t="s">
        <v>103</v>
      </c>
      <c r="H1937">
        <v>1199</v>
      </c>
      <c r="I1937">
        <v>87</v>
      </c>
      <c r="J1937">
        <v>20.100000000000001</v>
      </c>
      <c r="K1937">
        <v>7.5</v>
      </c>
      <c r="L1937">
        <v>2021</v>
      </c>
      <c r="M1937">
        <v>53079</v>
      </c>
      <c r="N1937">
        <v>1</v>
      </c>
      <c r="O1937">
        <v>0</v>
      </c>
      <c r="P1937">
        <v>4.4000000000000004</v>
      </c>
    </row>
    <row r="1938" spans="1:16" ht="14.4" customHeight="1" x14ac:dyDescent="0.3">
      <c r="A1938">
        <v>2184</v>
      </c>
      <c r="B1938" t="s">
        <v>83</v>
      </c>
      <c r="C1938" t="s">
        <v>101</v>
      </c>
      <c r="D1938" t="s">
        <v>104</v>
      </c>
      <c r="E1938" t="s">
        <v>86</v>
      </c>
      <c r="F1938" t="s">
        <v>91</v>
      </c>
      <c r="G1938" t="s">
        <v>103</v>
      </c>
      <c r="H1938">
        <v>1199</v>
      </c>
      <c r="I1938">
        <v>87</v>
      </c>
      <c r="J1938">
        <v>18.8</v>
      </c>
      <c r="K1938">
        <v>9</v>
      </c>
      <c r="L1938">
        <v>2022</v>
      </c>
      <c r="M1938">
        <v>43937</v>
      </c>
      <c r="N1938">
        <v>3</v>
      </c>
      <c r="O1938">
        <v>1</v>
      </c>
      <c r="P1938">
        <v>4.37</v>
      </c>
    </row>
    <row r="1939" spans="1:16" ht="14.4" customHeight="1" x14ac:dyDescent="0.3">
      <c r="A1939">
        <v>2169</v>
      </c>
      <c r="B1939" t="s">
        <v>83</v>
      </c>
      <c r="C1939" t="s">
        <v>101</v>
      </c>
      <c r="D1939" t="s">
        <v>104</v>
      </c>
      <c r="E1939" t="s">
        <v>86</v>
      </c>
      <c r="F1939" t="s">
        <v>91</v>
      </c>
      <c r="G1939" t="s">
        <v>103</v>
      </c>
      <c r="H1939">
        <v>1199</v>
      </c>
      <c r="I1939">
        <v>87</v>
      </c>
      <c r="J1939">
        <v>18.8</v>
      </c>
      <c r="K1939">
        <v>9</v>
      </c>
      <c r="L1939">
        <v>2022</v>
      </c>
      <c r="M1939">
        <v>76721</v>
      </c>
      <c r="N1939">
        <v>1</v>
      </c>
      <c r="O1939">
        <v>1</v>
      </c>
      <c r="P1939">
        <v>4.43</v>
      </c>
    </row>
    <row r="1940" spans="1:16" ht="14.4" customHeight="1" x14ac:dyDescent="0.3">
      <c r="A1940">
        <v>2003</v>
      </c>
      <c r="B1940" t="s">
        <v>83</v>
      </c>
      <c r="C1940" t="s">
        <v>101</v>
      </c>
      <c r="D1940" t="s">
        <v>104</v>
      </c>
      <c r="E1940" t="s">
        <v>86</v>
      </c>
      <c r="F1940" t="s">
        <v>91</v>
      </c>
      <c r="G1940" t="s">
        <v>103</v>
      </c>
      <c r="H1940">
        <v>1199</v>
      </c>
      <c r="I1940">
        <v>87</v>
      </c>
      <c r="J1940">
        <v>18.8</v>
      </c>
      <c r="K1940">
        <v>9</v>
      </c>
      <c r="L1940">
        <v>2022</v>
      </c>
      <c r="M1940">
        <v>70938</v>
      </c>
      <c r="N1940">
        <v>1</v>
      </c>
      <c r="O1940">
        <v>1</v>
      </c>
      <c r="P1940">
        <v>4.4800000000000004</v>
      </c>
    </row>
    <row r="1941" spans="1:16" ht="14.4" customHeight="1" x14ac:dyDescent="0.3">
      <c r="A1941">
        <v>2065</v>
      </c>
      <c r="B1941" t="s">
        <v>83</v>
      </c>
      <c r="C1941" t="s">
        <v>101</v>
      </c>
      <c r="D1941" t="s">
        <v>104</v>
      </c>
      <c r="E1941" t="s">
        <v>86</v>
      </c>
      <c r="F1941" t="s">
        <v>91</v>
      </c>
      <c r="G1941" t="s">
        <v>103</v>
      </c>
      <c r="H1941">
        <v>1199</v>
      </c>
      <c r="I1941">
        <v>87</v>
      </c>
      <c r="J1941">
        <v>18.8</v>
      </c>
      <c r="K1941">
        <v>9</v>
      </c>
      <c r="L1941">
        <v>2022</v>
      </c>
      <c r="M1941">
        <v>79836</v>
      </c>
      <c r="N1941">
        <v>2</v>
      </c>
      <c r="O1941">
        <v>0</v>
      </c>
      <c r="P1941">
        <v>4.67</v>
      </c>
    </row>
    <row r="1942" spans="1:16" ht="14.4" customHeight="1" x14ac:dyDescent="0.3">
      <c r="A1942">
        <v>2181</v>
      </c>
      <c r="B1942" t="s">
        <v>83</v>
      </c>
      <c r="C1942" t="s">
        <v>101</v>
      </c>
      <c r="D1942" t="s">
        <v>104</v>
      </c>
      <c r="E1942" t="s">
        <v>86</v>
      </c>
      <c r="F1942" t="s">
        <v>91</v>
      </c>
      <c r="G1942" t="s">
        <v>103</v>
      </c>
      <c r="H1942">
        <v>1199</v>
      </c>
      <c r="I1942">
        <v>87</v>
      </c>
      <c r="J1942">
        <v>18.8</v>
      </c>
      <c r="K1942">
        <v>9</v>
      </c>
      <c r="L1942">
        <v>2022</v>
      </c>
      <c r="M1942">
        <v>89765</v>
      </c>
      <c r="N1942">
        <v>1</v>
      </c>
      <c r="O1942">
        <v>0</v>
      </c>
      <c r="P1942">
        <v>4.7699999999999996</v>
      </c>
    </row>
    <row r="1943" spans="1:16" ht="14.4" customHeight="1" x14ac:dyDescent="0.3">
      <c r="A1943">
        <v>2072</v>
      </c>
      <c r="B1943" t="s">
        <v>83</v>
      </c>
      <c r="C1943" t="s">
        <v>101</v>
      </c>
      <c r="D1943" t="s">
        <v>104</v>
      </c>
      <c r="E1943" t="s">
        <v>86</v>
      </c>
      <c r="F1943" t="s">
        <v>91</v>
      </c>
      <c r="G1943" t="s">
        <v>103</v>
      </c>
      <c r="H1943">
        <v>1199</v>
      </c>
      <c r="I1943">
        <v>87</v>
      </c>
      <c r="J1943">
        <v>18.8</v>
      </c>
      <c r="K1943">
        <v>9</v>
      </c>
      <c r="L1943">
        <v>2022</v>
      </c>
      <c r="M1943">
        <v>88824</v>
      </c>
      <c r="N1943">
        <v>2</v>
      </c>
      <c r="O1943">
        <v>0</v>
      </c>
      <c r="P1943">
        <v>4.9000000000000004</v>
      </c>
    </row>
    <row r="1944" spans="1:16" ht="14.4" customHeight="1" x14ac:dyDescent="0.3">
      <c r="A1944">
        <v>2112</v>
      </c>
      <c r="B1944" t="s">
        <v>83</v>
      </c>
      <c r="C1944" t="s">
        <v>101</v>
      </c>
      <c r="D1944" t="s">
        <v>104</v>
      </c>
      <c r="E1944" t="s">
        <v>86</v>
      </c>
      <c r="F1944" t="s">
        <v>91</v>
      </c>
      <c r="G1944" t="s">
        <v>103</v>
      </c>
      <c r="H1944">
        <v>1199</v>
      </c>
      <c r="I1944">
        <v>87</v>
      </c>
      <c r="J1944">
        <v>18.8</v>
      </c>
      <c r="K1944">
        <v>9</v>
      </c>
      <c r="L1944">
        <v>2022</v>
      </c>
      <c r="M1944">
        <v>83180</v>
      </c>
      <c r="N1944">
        <v>1</v>
      </c>
      <c r="O1944">
        <v>0</v>
      </c>
      <c r="P1944">
        <v>4.96</v>
      </c>
    </row>
    <row r="1945" spans="1:16" ht="14.4" customHeight="1" x14ac:dyDescent="0.3">
      <c r="A1945">
        <v>2053</v>
      </c>
      <c r="B1945" t="s">
        <v>83</v>
      </c>
      <c r="C1945" t="s">
        <v>101</v>
      </c>
      <c r="D1945" t="s">
        <v>104</v>
      </c>
      <c r="E1945" t="s">
        <v>86</v>
      </c>
      <c r="F1945" t="s">
        <v>91</v>
      </c>
      <c r="G1945" t="s">
        <v>103</v>
      </c>
      <c r="H1945">
        <v>1199</v>
      </c>
      <c r="I1945">
        <v>87</v>
      </c>
      <c r="J1945">
        <v>18.8</v>
      </c>
      <c r="K1945">
        <v>9</v>
      </c>
      <c r="L1945">
        <v>2022</v>
      </c>
      <c r="M1945">
        <v>87197</v>
      </c>
      <c r="N1945">
        <v>1</v>
      </c>
      <c r="O1945">
        <v>0</v>
      </c>
      <c r="P1945">
        <v>5.04</v>
      </c>
    </row>
    <row r="1946" spans="1:16" ht="14.4" customHeight="1" x14ac:dyDescent="0.3">
      <c r="A1946">
        <v>2147</v>
      </c>
      <c r="B1946" t="s">
        <v>83</v>
      </c>
      <c r="C1946" t="s">
        <v>101</v>
      </c>
      <c r="D1946" t="s">
        <v>104</v>
      </c>
      <c r="E1946" t="s">
        <v>86</v>
      </c>
      <c r="F1946" t="s">
        <v>91</v>
      </c>
      <c r="G1946" t="s">
        <v>103</v>
      </c>
      <c r="H1946">
        <v>1199</v>
      </c>
      <c r="I1946">
        <v>87</v>
      </c>
      <c r="J1946">
        <v>18.8</v>
      </c>
      <c r="K1946">
        <v>9</v>
      </c>
      <c r="L1946">
        <v>2022</v>
      </c>
      <c r="M1946">
        <v>54985</v>
      </c>
      <c r="N1946">
        <v>1</v>
      </c>
      <c r="O1946">
        <v>0</v>
      </c>
      <c r="P1946">
        <v>5.18</v>
      </c>
    </row>
    <row r="1947" spans="1:16" ht="14.4" customHeight="1" x14ac:dyDescent="0.3">
      <c r="A1947">
        <v>2144</v>
      </c>
      <c r="B1947" t="s">
        <v>83</v>
      </c>
      <c r="C1947" t="s">
        <v>101</v>
      </c>
      <c r="D1947" t="s">
        <v>104</v>
      </c>
      <c r="E1947" t="s">
        <v>86</v>
      </c>
      <c r="F1947" t="s">
        <v>91</v>
      </c>
      <c r="G1947" t="s">
        <v>103</v>
      </c>
      <c r="H1947">
        <v>1199</v>
      </c>
      <c r="I1947">
        <v>87</v>
      </c>
      <c r="J1947">
        <v>18.8</v>
      </c>
      <c r="K1947">
        <v>9</v>
      </c>
      <c r="L1947">
        <v>2022</v>
      </c>
      <c r="M1947">
        <v>54752</v>
      </c>
      <c r="N1947">
        <v>2</v>
      </c>
      <c r="O1947">
        <v>0</v>
      </c>
      <c r="P1947">
        <v>5.19</v>
      </c>
    </row>
    <row r="1948" spans="1:16" ht="14.4" customHeight="1" x14ac:dyDescent="0.3">
      <c r="A1948">
        <v>2051</v>
      </c>
      <c r="B1948" t="s">
        <v>83</v>
      </c>
      <c r="C1948" t="s">
        <v>101</v>
      </c>
      <c r="D1948" t="s">
        <v>104</v>
      </c>
      <c r="E1948" t="s">
        <v>86</v>
      </c>
      <c r="F1948" t="s">
        <v>91</v>
      </c>
      <c r="G1948" t="s">
        <v>103</v>
      </c>
      <c r="H1948">
        <v>1199</v>
      </c>
      <c r="I1948">
        <v>87</v>
      </c>
      <c r="J1948">
        <v>18.8</v>
      </c>
      <c r="K1948">
        <v>9</v>
      </c>
      <c r="L1948">
        <v>2022</v>
      </c>
      <c r="M1948">
        <v>62778</v>
      </c>
      <c r="N1948">
        <v>2</v>
      </c>
      <c r="O1948">
        <v>0</v>
      </c>
      <c r="P1948">
        <v>5.23</v>
      </c>
    </row>
    <row r="1949" spans="1:16" ht="14.4" customHeight="1" x14ac:dyDescent="0.3">
      <c r="A1949">
        <v>2005</v>
      </c>
      <c r="B1949" t="s">
        <v>83</v>
      </c>
      <c r="C1949" t="s">
        <v>101</v>
      </c>
      <c r="D1949" t="s">
        <v>104</v>
      </c>
      <c r="E1949" t="s">
        <v>86</v>
      </c>
      <c r="F1949" t="s">
        <v>91</v>
      </c>
      <c r="G1949" t="s">
        <v>103</v>
      </c>
      <c r="H1949">
        <v>1199</v>
      </c>
      <c r="I1949">
        <v>87</v>
      </c>
      <c r="J1949">
        <v>18.8</v>
      </c>
      <c r="K1949">
        <v>9</v>
      </c>
      <c r="L1949">
        <v>2022</v>
      </c>
      <c r="M1949">
        <v>40963</v>
      </c>
      <c r="N1949">
        <v>1</v>
      </c>
      <c r="O1949">
        <v>0</v>
      </c>
      <c r="P1949">
        <v>5.34</v>
      </c>
    </row>
    <row r="1950" spans="1:16" ht="14.4" customHeight="1" x14ac:dyDescent="0.3">
      <c r="A1950">
        <v>2038</v>
      </c>
      <c r="B1950" t="s">
        <v>83</v>
      </c>
      <c r="C1950" t="s">
        <v>101</v>
      </c>
      <c r="D1950" t="s">
        <v>104</v>
      </c>
      <c r="E1950" t="s">
        <v>86</v>
      </c>
      <c r="F1950" t="s">
        <v>91</v>
      </c>
      <c r="G1950" t="s">
        <v>103</v>
      </c>
      <c r="H1950">
        <v>1199</v>
      </c>
      <c r="I1950">
        <v>87</v>
      </c>
      <c r="J1950">
        <v>18.8</v>
      </c>
      <c r="K1950">
        <v>9</v>
      </c>
      <c r="L1950">
        <v>2022</v>
      </c>
      <c r="M1950">
        <v>77645</v>
      </c>
      <c r="N1950">
        <v>1</v>
      </c>
      <c r="O1950">
        <v>0</v>
      </c>
      <c r="P1950">
        <v>5.34</v>
      </c>
    </row>
    <row r="1951" spans="1:16" ht="14.4" customHeight="1" x14ac:dyDescent="0.3">
      <c r="A1951">
        <v>2126</v>
      </c>
      <c r="B1951" t="s">
        <v>83</v>
      </c>
      <c r="C1951" t="s">
        <v>101</v>
      </c>
      <c r="D1951" t="s">
        <v>104</v>
      </c>
      <c r="E1951" t="s">
        <v>86</v>
      </c>
      <c r="F1951" t="s">
        <v>91</v>
      </c>
      <c r="G1951" t="s">
        <v>103</v>
      </c>
      <c r="H1951">
        <v>1199</v>
      </c>
      <c r="I1951">
        <v>87</v>
      </c>
      <c r="J1951">
        <v>18.8</v>
      </c>
      <c r="K1951">
        <v>9</v>
      </c>
      <c r="L1951">
        <v>2022</v>
      </c>
      <c r="M1951">
        <v>71401</v>
      </c>
      <c r="N1951">
        <v>1</v>
      </c>
      <c r="O1951">
        <v>0</v>
      </c>
      <c r="P1951">
        <v>5.36</v>
      </c>
    </row>
    <row r="1952" spans="1:16" ht="14.4" customHeight="1" x14ac:dyDescent="0.3">
      <c r="A1952">
        <v>2177</v>
      </c>
      <c r="B1952" t="s">
        <v>83</v>
      </c>
      <c r="C1952" t="s">
        <v>101</v>
      </c>
      <c r="D1952" t="s">
        <v>104</v>
      </c>
      <c r="E1952" t="s">
        <v>86</v>
      </c>
      <c r="F1952" t="s">
        <v>91</v>
      </c>
      <c r="G1952" t="s">
        <v>103</v>
      </c>
      <c r="H1952">
        <v>1199</v>
      </c>
      <c r="I1952">
        <v>87</v>
      </c>
      <c r="J1952">
        <v>18.8</v>
      </c>
      <c r="K1952">
        <v>9</v>
      </c>
      <c r="L1952">
        <v>2022</v>
      </c>
      <c r="M1952">
        <v>78063</v>
      </c>
      <c r="N1952">
        <v>1</v>
      </c>
      <c r="O1952">
        <v>0</v>
      </c>
      <c r="P1952">
        <v>5.37</v>
      </c>
    </row>
    <row r="1953" spans="1:16" ht="14.4" customHeight="1" x14ac:dyDescent="0.3">
      <c r="A1953">
        <v>2054</v>
      </c>
      <c r="B1953" t="s">
        <v>83</v>
      </c>
      <c r="C1953" t="s">
        <v>101</v>
      </c>
      <c r="D1953" t="s">
        <v>104</v>
      </c>
      <c r="E1953" t="s">
        <v>86</v>
      </c>
      <c r="F1953" t="s">
        <v>91</v>
      </c>
      <c r="G1953" t="s">
        <v>103</v>
      </c>
      <c r="H1953">
        <v>1199</v>
      </c>
      <c r="I1953">
        <v>87</v>
      </c>
      <c r="J1953">
        <v>18.8</v>
      </c>
      <c r="K1953">
        <v>9</v>
      </c>
      <c r="L1953">
        <v>2022</v>
      </c>
      <c r="M1953">
        <v>47788</v>
      </c>
      <c r="N1953">
        <v>1</v>
      </c>
      <c r="O1953">
        <v>0</v>
      </c>
      <c r="P1953">
        <v>5.4</v>
      </c>
    </row>
    <row r="1954" spans="1:16" ht="14.4" customHeight="1" x14ac:dyDescent="0.3">
      <c r="A1954">
        <v>2188</v>
      </c>
      <c r="B1954" t="s">
        <v>83</v>
      </c>
      <c r="C1954" t="s">
        <v>101</v>
      </c>
      <c r="D1954" t="s">
        <v>104</v>
      </c>
      <c r="E1954" t="s">
        <v>86</v>
      </c>
      <c r="F1954" t="s">
        <v>91</v>
      </c>
      <c r="G1954" t="s">
        <v>103</v>
      </c>
      <c r="H1954">
        <v>1199</v>
      </c>
      <c r="I1954">
        <v>87</v>
      </c>
      <c r="J1954">
        <v>18.8</v>
      </c>
      <c r="K1954">
        <v>9</v>
      </c>
      <c r="L1954">
        <v>2022</v>
      </c>
      <c r="M1954">
        <v>80989</v>
      </c>
      <c r="N1954">
        <v>1</v>
      </c>
      <c r="O1954">
        <v>0</v>
      </c>
      <c r="P1954">
        <v>5.41</v>
      </c>
    </row>
    <row r="1955" spans="1:16" ht="14.4" customHeight="1" x14ac:dyDescent="0.3">
      <c r="A1955">
        <v>2153</v>
      </c>
      <c r="B1955" t="s">
        <v>83</v>
      </c>
      <c r="C1955" t="s">
        <v>101</v>
      </c>
      <c r="D1955" t="s">
        <v>104</v>
      </c>
      <c r="E1955" t="s">
        <v>86</v>
      </c>
      <c r="F1955" t="s">
        <v>91</v>
      </c>
      <c r="G1955" t="s">
        <v>103</v>
      </c>
      <c r="H1955">
        <v>1199</v>
      </c>
      <c r="I1955">
        <v>87</v>
      </c>
      <c r="J1955">
        <v>18.8</v>
      </c>
      <c r="K1955">
        <v>9</v>
      </c>
      <c r="L1955">
        <v>2022</v>
      </c>
      <c r="M1955">
        <v>86169</v>
      </c>
      <c r="N1955">
        <v>1</v>
      </c>
      <c r="O1955">
        <v>0</v>
      </c>
      <c r="P1955">
        <v>5.52</v>
      </c>
    </row>
    <row r="1956" spans="1:16" ht="14.4" customHeight="1" x14ac:dyDescent="0.3">
      <c r="A1956">
        <v>2002</v>
      </c>
      <c r="B1956" t="s">
        <v>83</v>
      </c>
      <c r="C1956" t="s">
        <v>101</v>
      </c>
      <c r="D1956" t="s">
        <v>104</v>
      </c>
      <c r="E1956" t="s">
        <v>86</v>
      </c>
      <c r="F1956" t="s">
        <v>91</v>
      </c>
      <c r="G1956" t="s">
        <v>103</v>
      </c>
      <c r="H1956">
        <v>1199</v>
      </c>
      <c r="I1956">
        <v>87</v>
      </c>
      <c r="J1956">
        <v>18.8</v>
      </c>
      <c r="K1956">
        <v>9</v>
      </c>
      <c r="L1956">
        <v>2022</v>
      </c>
      <c r="M1956">
        <v>79392</v>
      </c>
      <c r="N1956">
        <v>1</v>
      </c>
      <c r="O1956">
        <v>0</v>
      </c>
      <c r="P1956">
        <v>5.55</v>
      </c>
    </row>
    <row r="1957" spans="1:16" ht="14.4" customHeight="1" x14ac:dyDescent="0.3">
      <c r="A1957">
        <v>2156</v>
      </c>
      <c r="B1957" t="s">
        <v>83</v>
      </c>
      <c r="C1957" t="s">
        <v>101</v>
      </c>
      <c r="D1957" t="s">
        <v>104</v>
      </c>
      <c r="E1957" t="s">
        <v>86</v>
      </c>
      <c r="F1957" t="s">
        <v>91</v>
      </c>
      <c r="G1957" t="s">
        <v>103</v>
      </c>
      <c r="H1957">
        <v>1199</v>
      </c>
      <c r="I1957">
        <v>87</v>
      </c>
      <c r="J1957">
        <v>18.8</v>
      </c>
      <c r="K1957">
        <v>9</v>
      </c>
      <c r="L1957">
        <v>2022</v>
      </c>
      <c r="M1957">
        <v>50791</v>
      </c>
      <c r="N1957">
        <v>1</v>
      </c>
      <c r="O1957">
        <v>0</v>
      </c>
      <c r="P1957">
        <v>5.55</v>
      </c>
    </row>
    <row r="1958" spans="1:16" ht="14.4" customHeight="1" x14ac:dyDescent="0.3">
      <c r="A1958">
        <v>2094</v>
      </c>
      <c r="B1958" t="s">
        <v>83</v>
      </c>
      <c r="C1958" t="s">
        <v>101</v>
      </c>
      <c r="D1958" t="s">
        <v>104</v>
      </c>
      <c r="E1958" t="s">
        <v>86</v>
      </c>
      <c r="F1958" t="s">
        <v>91</v>
      </c>
      <c r="G1958" t="s">
        <v>103</v>
      </c>
      <c r="H1958">
        <v>1199</v>
      </c>
      <c r="I1958">
        <v>87</v>
      </c>
      <c r="J1958">
        <v>18.8</v>
      </c>
      <c r="K1958">
        <v>9</v>
      </c>
      <c r="L1958">
        <v>2022</v>
      </c>
      <c r="M1958">
        <v>59726</v>
      </c>
      <c r="N1958">
        <v>1</v>
      </c>
      <c r="O1958">
        <v>0</v>
      </c>
      <c r="P1958">
        <v>5.62</v>
      </c>
    </row>
    <row r="1959" spans="1:16" ht="14.4" customHeight="1" x14ac:dyDescent="0.3">
      <c r="A1959">
        <v>2042</v>
      </c>
      <c r="B1959" t="s">
        <v>83</v>
      </c>
      <c r="C1959" t="s">
        <v>101</v>
      </c>
      <c r="D1959" t="s">
        <v>104</v>
      </c>
      <c r="E1959" t="s">
        <v>86</v>
      </c>
      <c r="F1959" t="s">
        <v>91</v>
      </c>
      <c r="G1959" t="s">
        <v>103</v>
      </c>
      <c r="H1959">
        <v>1199</v>
      </c>
      <c r="I1959">
        <v>87</v>
      </c>
      <c r="J1959">
        <v>18.8</v>
      </c>
      <c r="K1959">
        <v>9</v>
      </c>
      <c r="L1959">
        <v>2022</v>
      </c>
      <c r="M1959">
        <v>59687</v>
      </c>
      <c r="N1959">
        <v>1</v>
      </c>
      <c r="O1959">
        <v>0</v>
      </c>
      <c r="P1959">
        <v>5.63</v>
      </c>
    </row>
    <row r="1960" spans="1:16" ht="14.4" customHeight="1" x14ac:dyDescent="0.3">
      <c r="A1960">
        <v>2020</v>
      </c>
      <c r="B1960" t="s">
        <v>83</v>
      </c>
      <c r="C1960" t="s">
        <v>101</v>
      </c>
      <c r="D1960" t="s">
        <v>104</v>
      </c>
      <c r="E1960" t="s">
        <v>86</v>
      </c>
      <c r="F1960" t="s">
        <v>91</v>
      </c>
      <c r="G1960" t="s">
        <v>103</v>
      </c>
      <c r="H1960">
        <v>1199</v>
      </c>
      <c r="I1960">
        <v>87</v>
      </c>
      <c r="J1960">
        <v>18.8</v>
      </c>
      <c r="K1960">
        <v>9</v>
      </c>
      <c r="L1960">
        <v>2022</v>
      </c>
      <c r="M1960">
        <v>45850</v>
      </c>
      <c r="N1960">
        <v>1</v>
      </c>
      <c r="O1960">
        <v>0</v>
      </c>
      <c r="P1960">
        <v>5.74</v>
      </c>
    </row>
    <row r="1961" spans="1:16" ht="14.4" customHeight="1" x14ac:dyDescent="0.3">
      <c r="A1961">
        <v>2080</v>
      </c>
      <c r="B1961" t="s">
        <v>83</v>
      </c>
      <c r="C1961" t="s">
        <v>101</v>
      </c>
      <c r="D1961" t="s">
        <v>104</v>
      </c>
      <c r="E1961" t="s">
        <v>86</v>
      </c>
      <c r="F1961" t="s">
        <v>91</v>
      </c>
      <c r="G1961" t="s">
        <v>103</v>
      </c>
      <c r="H1961">
        <v>1199</v>
      </c>
      <c r="I1961">
        <v>87</v>
      </c>
      <c r="J1961">
        <v>18.8</v>
      </c>
      <c r="K1961">
        <v>9</v>
      </c>
      <c r="L1961">
        <v>2022</v>
      </c>
      <c r="M1961">
        <v>51245</v>
      </c>
      <c r="N1961">
        <v>1</v>
      </c>
      <c r="O1961">
        <v>0</v>
      </c>
      <c r="P1961">
        <v>5.74</v>
      </c>
    </row>
    <row r="1962" spans="1:16" ht="14.4" customHeight="1" x14ac:dyDescent="0.3">
      <c r="A1962">
        <v>2192</v>
      </c>
      <c r="B1962" t="s">
        <v>83</v>
      </c>
      <c r="C1962" t="s">
        <v>101</v>
      </c>
      <c r="D1962" t="s">
        <v>104</v>
      </c>
      <c r="E1962" t="s">
        <v>86</v>
      </c>
      <c r="F1962" t="s">
        <v>91</v>
      </c>
      <c r="G1962" t="s">
        <v>103</v>
      </c>
      <c r="H1962">
        <v>1199</v>
      </c>
      <c r="I1962">
        <v>87</v>
      </c>
      <c r="J1962">
        <v>18.8</v>
      </c>
      <c r="K1962">
        <v>9</v>
      </c>
      <c r="L1962">
        <v>2022</v>
      </c>
      <c r="M1962">
        <v>66291</v>
      </c>
      <c r="N1962">
        <v>1</v>
      </c>
      <c r="O1962">
        <v>0</v>
      </c>
      <c r="P1962">
        <v>5.75</v>
      </c>
    </row>
    <row r="1963" spans="1:16" ht="14.4" customHeight="1" x14ac:dyDescent="0.3">
      <c r="A1963">
        <v>2079</v>
      </c>
      <c r="B1963" t="s">
        <v>83</v>
      </c>
      <c r="C1963" t="s">
        <v>101</v>
      </c>
      <c r="D1963" t="s">
        <v>104</v>
      </c>
      <c r="E1963" t="s">
        <v>86</v>
      </c>
      <c r="F1963" t="s">
        <v>91</v>
      </c>
      <c r="G1963" t="s">
        <v>103</v>
      </c>
      <c r="H1963">
        <v>1199</v>
      </c>
      <c r="I1963">
        <v>87</v>
      </c>
      <c r="J1963">
        <v>18.8</v>
      </c>
      <c r="K1963">
        <v>9</v>
      </c>
      <c r="L1963">
        <v>2022</v>
      </c>
      <c r="M1963">
        <v>47915</v>
      </c>
      <c r="N1963">
        <v>1</v>
      </c>
      <c r="O1963">
        <v>0</v>
      </c>
      <c r="P1963">
        <v>5.77</v>
      </c>
    </row>
    <row r="1964" spans="1:16" ht="14.4" customHeight="1" x14ac:dyDescent="0.3">
      <c r="A1964">
        <v>2047</v>
      </c>
      <c r="B1964" t="s">
        <v>83</v>
      </c>
      <c r="C1964" t="s">
        <v>101</v>
      </c>
      <c r="D1964" t="s">
        <v>104</v>
      </c>
      <c r="E1964" t="s">
        <v>86</v>
      </c>
      <c r="F1964" t="s">
        <v>91</v>
      </c>
      <c r="G1964" t="s">
        <v>103</v>
      </c>
      <c r="H1964">
        <v>1199</v>
      </c>
      <c r="I1964">
        <v>87</v>
      </c>
      <c r="J1964">
        <v>18.8</v>
      </c>
      <c r="K1964">
        <v>9</v>
      </c>
      <c r="L1964">
        <v>2022</v>
      </c>
      <c r="M1964">
        <v>49515</v>
      </c>
      <c r="N1964">
        <v>1</v>
      </c>
      <c r="O1964">
        <v>0</v>
      </c>
      <c r="P1964">
        <v>5.84</v>
      </c>
    </row>
    <row r="1965" spans="1:16" ht="14.4" customHeight="1" x14ac:dyDescent="0.3">
      <c r="A1965">
        <v>2121</v>
      </c>
      <c r="B1965" t="s">
        <v>83</v>
      </c>
      <c r="C1965" t="s">
        <v>101</v>
      </c>
      <c r="D1965" t="s">
        <v>104</v>
      </c>
      <c r="E1965" t="s">
        <v>86</v>
      </c>
      <c r="F1965" t="s">
        <v>91</v>
      </c>
      <c r="G1965" t="s">
        <v>103</v>
      </c>
      <c r="H1965">
        <v>1199</v>
      </c>
      <c r="I1965">
        <v>87</v>
      </c>
      <c r="J1965">
        <v>18.8</v>
      </c>
      <c r="K1965">
        <v>9</v>
      </c>
      <c r="L1965">
        <v>2022</v>
      </c>
      <c r="M1965">
        <v>53513</v>
      </c>
      <c r="N1965">
        <v>1</v>
      </c>
      <c r="O1965">
        <v>0</v>
      </c>
      <c r="P1965">
        <v>5.86</v>
      </c>
    </row>
    <row r="1966" spans="1:16" ht="14.4" customHeight="1" x14ac:dyDescent="0.3">
      <c r="A1966">
        <v>2090</v>
      </c>
      <c r="B1966" t="s">
        <v>83</v>
      </c>
      <c r="C1966" t="s">
        <v>101</v>
      </c>
      <c r="D1966" t="s">
        <v>104</v>
      </c>
      <c r="E1966" t="s">
        <v>86</v>
      </c>
      <c r="F1966" t="s">
        <v>91</v>
      </c>
      <c r="G1966" t="s">
        <v>103</v>
      </c>
      <c r="H1966">
        <v>1199</v>
      </c>
      <c r="I1966">
        <v>87</v>
      </c>
      <c r="J1966">
        <v>18.8</v>
      </c>
      <c r="K1966">
        <v>9</v>
      </c>
      <c r="L1966">
        <v>2022</v>
      </c>
      <c r="M1966">
        <v>45676</v>
      </c>
      <c r="N1966">
        <v>1</v>
      </c>
      <c r="O1966">
        <v>0</v>
      </c>
      <c r="P1966">
        <v>6.01</v>
      </c>
    </row>
    <row r="1967" spans="1:16" ht="14.4" customHeight="1" x14ac:dyDescent="0.3">
      <c r="A1967">
        <v>1985</v>
      </c>
      <c r="B1967" t="s">
        <v>83</v>
      </c>
      <c r="C1967" t="s">
        <v>101</v>
      </c>
      <c r="D1967" t="s">
        <v>102</v>
      </c>
      <c r="E1967" t="s">
        <v>86</v>
      </c>
      <c r="F1967" t="s">
        <v>87</v>
      </c>
      <c r="G1967" t="s">
        <v>103</v>
      </c>
      <c r="H1967">
        <v>1199</v>
      </c>
      <c r="I1967">
        <v>87</v>
      </c>
      <c r="J1967">
        <v>20.100000000000001</v>
      </c>
      <c r="K1967">
        <v>7.5</v>
      </c>
      <c r="L1967">
        <v>2022</v>
      </c>
      <c r="M1967">
        <v>56625</v>
      </c>
      <c r="N1967">
        <v>2</v>
      </c>
      <c r="O1967">
        <v>1</v>
      </c>
      <c r="P1967">
        <v>3.02</v>
      </c>
    </row>
    <row r="1968" spans="1:16" ht="14.4" customHeight="1" x14ac:dyDescent="0.3">
      <c r="A1968">
        <v>1867</v>
      </c>
      <c r="B1968" t="s">
        <v>83</v>
      </c>
      <c r="C1968" t="s">
        <v>101</v>
      </c>
      <c r="D1968" t="s">
        <v>102</v>
      </c>
      <c r="E1968" t="s">
        <v>86</v>
      </c>
      <c r="F1968" t="s">
        <v>87</v>
      </c>
      <c r="G1968" t="s">
        <v>103</v>
      </c>
      <c r="H1968">
        <v>1199</v>
      </c>
      <c r="I1968">
        <v>87</v>
      </c>
      <c r="J1968">
        <v>20.100000000000001</v>
      </c>
      <c r="K1968">
        <v>7.5</v>
      </c>
      <c r="L1968">
        <v>2022</v>
      </c>
      <c r="M1968">
        <v>86699</v>
      </c>
      <c r="N1968">
        <v>1</v>
      </c>
      <c r="O1968">
        <v>1</v>
      </c>
      <c r="P1968">
        <v>3.4</v>
      </c>
    </row>
    <row r="1969" spans="1:16" ht="14.4" customHeight="1" x14ac:dyDescent="0.3">
      <c r="A1969">
        <v>1959</v>
      </c>
      <c r="B1969" t="s">
        <v>83</v>
      </c>
      <c r="C1969" t="s">
        <v>101</v>
      </c>
      <c r="D1969" t="s">
        <v>102</v>
      </c>
      <c r="E1969" t="s">
        <v>86</v>
      </c>
      <c r="F1969" t="s">
        <v>87</v>
      </c>
      <c r="G1969" t="s">
        <v>103</v>
      </c>
      <c r="H1969">
        <v>1199</v>
      </c>
      <c r="I1969">
        <v>87</v>
      </c>
      <c r="J1969">
        <v>20.100000000000001</v>
      </c>
      <c r="K1969">
        <v>7.5</v>
      </c>
      <c r="L1969">
        <v>2022</v>
      </c>
      <c r="M1969">
        <v>87054</v>
      </c>
      <c r="N1969">
        <v>2</v>
      </c>
      <c r="O1969">
        <v>0</v>
      </c>
      <c r="P1969">
        <v>3.71</v>
      </c>
    </row>
    <row r="1970" spans="1:16" ht="14.4" customHeight="1" x14ac:dyDescent="0.3">
      <c r="A1970">
        <v>1949</v>
      </c>
      <c r="B1970" t="s">
        <v>83</v>
      </c>
      <c r="C1970" t="s">
        <v>101</v>
      </c>
      <c r="D1970" t="s">
        <v>102</v>
      </c>
      <c r="E1970" t="s">
        <v>86</v>
      </c>
      <c r="F1970" t="s">
        <v>87</v>
      </c>
      <c r="G1970" t="s">
        <v>103</v>
      </c>
      <c r="H1970">
        <v>1199</v>
      </c>
      <c r="I1970">
        <v>87</v>
      </c>
      <c r="J1970">
        <v>20.100000000000001</v>
      </c>
      <c r="K1970">
        <v>7.5</v>
      </c>
      <c r="L1970">
        <v>2022</v>
      </c>
      <c r="M1970">
        <v>68654</v>
      </c>
      <c r="N1970">
        <v>2</v>
      </c>
      <c r="O1970">
        <v>0</v>
      </c>
      <c r="P1970">
        <v>3.78</v>
      </c>
    </row>
    <row r="1971" spans="1:16" ht="14.4" customHeight="1" x14ac:dyDescent="0.3">
      <c r="A1971">
        <v>1822</v>
      </c>
      <c r="B1971" t="s">
        <v>83</v>
      </c>
      <c r="C1971" t="s">
        <v>101</v>
      </c>
      <c r="D1971" t="s">
        <v>102</v>
      </c>
      <c r="E1971" t="s">
        <v>86</v>
      </c>
      <c r="F1971" t="s">
        <v>87</v>
      </c>
      <c r="G1971" t="s">
        <v>103</v>
      </c>
      <c r="H1971">
        <v>1199</v>
      </c>
      <c r="I1971">
        <v>87</v>
      </c>
      <c r="J1971">
        <v>20.100000000000001</v>
      </c>
      <c r="K1971">
        <v>7.5</v>
      </c>
      <c r="L1971">
        <v>2022</v>
      </c>
      <c r="M1971">
        <v>57986</v>
      </c>
      <c r="N1971">
        <v>2</v>
      </c>
      <c r="O1971">
        <v>0</v>
      </c>
      <c r="P1971">
        <v>4.03</v>
      </c>
    </row>
    <row r="1972" spans="1:16" ht="14.4" customHeight="1" x14ac:dyDescent="0.3">
      <c r="A1972">
        <v>1899</v>
      </c>
      <c r="B1972" t="s">
        <v>83</v>
      </c>
      <c r="C1972" t="s">
        <v>101</v>
      </c>
      <c r="D1972" t="s">
        <v>102</v>
      </c>
      <c r="E1972" t="s">
        <v>86</v>
      </c>
      <c r="F1972" t="s">
        <v>87</v>
      </c>
      <c r="G1972" t="s">
        <v>103</v>
      </c>
      <c r="H1972">
        <v>1199</v>
      </c>
      <c r="I1972">
        <v>87</v>
      </c>
      <c r="J1972">
        <v>20.100000000000001</v>
      </c>
      <c r="K1972">
        <v>7.5</v>
      </c>
      <c r="L1972">
        <v>2022</v>
      </c>
      <c r="M1972">
        <v>87020</v>
      </c>
      <c r="N1972">
        <v>1</v>
      </c>
      <c r="O1972">
        <v>0</v>
      </c>
      <c r="P1972">
        <v>4.0599999999999996</v>
      </c>
    </row>
    <row r="1973" spans="1:16" ht="14.4" customHeight="1" x14ac:dyDescent="0.3">
      <c r="A1973">
        <v>1835</v>
      </c>
      <c r="B1973" t="s">
        <v>83</v>
      </c>
      <c r="C1973" t="s">
        <v>101</v>
      </c>
      <c r="D1973" t="s">
        <v>102</v>
      </c>
      <c r="E1973" t="s">
        <v>86</v>
      </c>
      <c r="F1973" t="s">
        <v>87</v>
      </c>
      <c r="G1973" t="s">
        <v>103</v>
      </c>
      <c r="H1973">
        <v>1199</v>
      </c>
      <c r="I1973">
        <v>87</v>
      </c>
      <c r="J1973">
        <v>20.100000000000001</v>
      </c>
      <c r="K1973">
        <v>7.5</v>
      </c>
      <c r="L1973">
        <v>2022</v>
      </c>
      <c r="M1973">
        <v>69374</v>
      </c>
      <c r="N1973">
        <v>1</v>
      </c>
      <c r="O1973">
        <v>0</v>
      </c>
      <c r="P1973">
        <v>4.13</v>
      </c>
    </row>
    <row r="1974" spans="1:16" ht="14.4" customHeight="1" x14ac:dyDescent="0.3">
      <c r="A1974">
        <v>1850</v>
      </c>
      <c r="B1974" t="s">
        <v>83</v>
      </c>
      <c r="C1974" t="s">
        <v>101</v>
      </c>
      <c r="D1974" t="s">
        <v>102</v>
      </c>
      <c r="E1974" t="s">
        <v>86</v>
      </c>
      <c r="F1974" t="s">
        <v>87</v>
      </c>
      <c r="G1974" t="s">
        <v>103</v>
      </c>
      <c r="H1974">
        <v>1199</v>
      </c>
      <c r="I1974">
        <v>87</v>
      </c>
      <c r="J1974">
        <v>20.100000000000001</v>
      </c>
      <c r="K1974">
        <v>7.5</v>
      </c>
      <c r="L1974">
        <v>2022</v>
      </c>
      <c r="M1974">
        <v>57535</v>
      </c>
      <c r="N1974">
        <v>1</v>
      </c>
      <c r="O1974">
        <v>0</v>
      </c>
      <c r="P1974">
        <v>4.26</v>
      </c>
    </row>
    <row r="1975" spans="1:16" ht="14.4" customHeight="1" x14ac:dyDescent="0.3">
      <c r="A1975">
        <v>1965</v>
      </c>
      <c r="B1975" t="s">
        <v>83</v>
      </c>
      <c r="C1975" t="s">
        <v>101</v>
      </c>
      <c r="D1975" t="s">
        <v>102</v>
      </c>
      <c r="E1975" t="s">
        <v>86</v>
      </c>
      <c r="F1975" t="s">
        <v>87</v>
      </c>
      <c r="G1975" t="s">
        <v>103</v>
      </c>
      <c r="H1975">
        <v>1199</v>
      </c>
      <c r="I1975">
        <v>87</v>
      </c>
      <c r="J1975">
        <v>20.100000000000001</v>
      </c>
      <c r="K1975">
        <v>7.5</v>
      </c>
      <c r="L1975">
        <v>2022</v>
      </c>
      <c r="M1975">
        <v>80095</v>
      </c>
      <c r="N1975">
        <v>1</v>
      </c>
      <c r="O1975">
        <v>0</v>
      </c>
      <c r="P1975">
        <v>4.3099999999999996</v>
      </c>
    </row>
    <row r="1976" spans="1:16" ht="14.4" customHeight="1" x14ac:dyDescent="0.3">
      <c r="A1976">
        <v>1997</v>
      </c>
      <c r="B1976" t="s">
        <v>83</v>
      </c>
      <c r="C1976" t="s">
        <v>101</v>
      </c>
      <c r="D1976" t="s">
        <v>102</v>
      </c>
      <c r="E1976" t="s">
        <v>86</v>
      </c>
      <c r="F1976" t="s">
        <v>87</v>
      </c>
      <c r="G1976" t="s">
        <v>103</v>
      </c>
      <c r="H1976">
        <v>1199</v>
      </c>
      <c r="I1976">
        <v>87</v>
      </c>
      <c r="J1976">
        <v>20.100000000000001</v>
      </c>
      <c r="K1976">
        <v>7.5</v>
      </c>
      <c r="L1976">
        <v>2022</v>
      </c>
      <c r="M1976">
        <v>41269</v>
      </c>
      <c r="N1976">
        <v>1</v>
      </c>
      <c r="O1976">
        <v>1</v>
      </c>
      <c r="P1976">
        <v>4.3099999999999996</v>
      </c>
    </row>
    <row r="1977" spans="1:16" ht="14.4" customHeight="1" x14ac:dyDescent="0.3">
      <c r="A1977">
        <v>1817</v>
      </c>
      <c r="B1977" t="s">
        <v>83</v>
      </c>
      <c r="C1977" t="s">
        <v>101</v>
      </c>
      <c r="D1977" t="s">
        <v>102</v>
      </c>
      <c r="E1977" t="s">
        <v>86</v>
      </c>
      <c r="F1977" t="s">
        <v>87</v>
      </c>
      <c r="G1977" t="s">
        <v>103</v>
      </c>
      <c r="H1977">
        <v>1199</v>
      </c>
      <c r="I1977">
        <v>87</v>
      </c>
      <c r="J1977">
        <v>20.100000000000001</v>
      </c>
      <c r="K1977">
        <v>7.5</v>
      </c>
      <c r="L1977">
        <v>2022</v>
      </c>
      <c r="M1977">
        <v>45629</v>
      </c>
      <c r="N1977">
        <v>1</v>
      </c>
      <c r="O1977">
        <v>0</v>
      </c>
      <c r="P1977">
        <v>4.32</v>
      </c>
    </row>
    <row r="1978" spans="1:16" ht="14.4" customHeight="1" x14ac:dyDescent="0.3">
      <c r="A1978">
        <v>1913</v>
      </c>
      <c r="B1978" t="s">
        <v>83</v>
      </c>
      <c r="C1978" t="s">
        <v>101</v>
      </c>
      <c r="D1978" t="s">
        <v>102</v>
      </c>
      <c r="E1978" t="s">
        <v>86</v>
      </c>
      <c r="F1978" t="s">
        <v>87</v>
      </c>
      <c r="G1978" t="s">
        <v>103</v>
      </c>
      <c r="H1978">
        <v>1199</v>
      </c>
      <c r="I1978">
        <v>87</v>
      </c>
      <c r="J1978">
        <v>20.100000000000001</v>
      </c>
      <c r="K1978">
        <v>7.5</v>
      </c>
      <c r="L1978">
        <v>2022</v>
      </c>
      <c r="M1978">
        <v>55859</v>
      </c>
      <c r="N1978">
        <v>1</v>
      </c>
      <c r="O1978">
        <v>0</v>
      </c>
      <c r="P1978">
        <v>4.3499999999999996</v>
      </c>
    </row>
    <row r="1979" spans="1:16" ht="14.4" customHeight="1" x14ac:dyDescent="0.3">
      <c r="A1979">
        <v>1951</v>
      </c>
      <c r="B1979" t="s">
        <v>83</v>
      </c>
      <c r="C1979" t="s">
        <v>101</v>
      </c>
      <c r="D1979" t="s">
        <v>102</v>
      </c>
      <c r="E1979" t="s">
        <v>86</v>
      </c>
      <c r="F1979" t="s">
        <v>87</v>
      </c>
      <c r="G1979" t="s">
        <v>103</v>
      </c>
      <c r="H1979">
        <v>1199</v>
      </c>
      <c r="I1979">
        <v>87</v>
      </c>
      <c r="J1979">
        <v>20.100000000000001</v>
      </c>
      <c r="K1979">
        <v>7.5</v>
      </c>
      <c r="L1979">
        <v>2022</v>
      </c>
      <c r="M1979">
        <v>57586</v>
      </c>
      <c r="N1979">
        <v>1</v>
      </c>
      <c r="O1979">
        <v>0</v>
      </c>
      <c r="P1979">
        <v>4.37</v>
      </c>
    </row>
    <row r="1980" spans="1:16" ht="14.4" customHeight="1" x14ac:dyDescent="0.3">
      <c r="A1980">
        <v>1885</v>
      </c>
      <c r="B1980" t="s">
        <v>83</v>
      </c>
      <c r="C1980" t="s">
        <v>101</v>
      </c>
      <c r="D1980" t="s">
        <v>102</v>
      </c>
      <c r="E1980" t="s">
        <v>86</v>
      </c>
      <c r="F1980" t="s">
        <v>87</v>
      </c>
      <c r="G1980" t="s">
        <v>103</v>
      </c>
      <c r="H1980">
        <v>1199</v>
      </c>
      <c r="I1980">
        <v>87</v>
      </c>
      <c r="J1980">
        <v>20.100000000000001</v>
      </c>
      <c r="K1980">
        <v>7.5</v>
      </c>
      <c r="L1980">
        <v>2022</v>
      </c>
      <c r="M1980">
        <v>65464</v>
      </c>
      <c r="N1980">
        <v>1</v>
      </c>
      <c r="O1980">
        <v>0</v>
      </c>
      <c r="P1980">
        <v>4.3899999999999997</v>
      </c>
    </row>
    <row r="1981" spans="1:16" ht="14.4" customHeight="1" x14ac:dyDescent="0.3">
      <c r="A1981">
        <v>1891</v>
      </c>
      <c r="B1981" t="s">
        <v>83</v>
      </c>
      <c r="C1981" t="s">
        <v>101</v>
      </c>
      <c r="D1981" t="s">
        <v>102</v>
      </c>
      <c r="E1981" t="s">
        <v>86</v>
      </c>
      <c r="F1981" t="s">
        <v>87</v>
      </c>
      <c r="G1981" t="s">
        <v>103</v>
      </c>
      <c r="H1981">
        <v>1199</v>
      </c>
      <c r="I1981">
        <v>87</v>
      </c>
      <c r="J1981">
        <v>20.100000000000001</v>
      </c>
      <c r="K1981">
        <v>7.5</v>
      </c>
      <c r="L1981">
        <v>2022</v>
      </c>
      <c r="M1981">
        <v>53322</v>
      </c>
      <c r="N1981">
        <v>2</v>
      </c>
      <c r="O1981">
        <v>0</v>
      </c>
      <c r="P1981">
        <v>4.3899999999999997</v>
      </c>
    </row>
    <row r="1982" spans="1:16" ht="14.4" customHeight="1" x14ac:dyDescent="0.3">
      <c r="A1982">
        <v>1894</v>
      </c>
      <c r="B1982" t="s">
        <v>83</v>
      </c>
      <c r="C1982" t="s">
        <v>101</v>
      </c>
      <c r="D1982" t="s">
        <v>102</v>
      </c>
      <c r="E1982" t="s">
        <v>86</v>
      </c>
      <c r="F1982" t="s">
        <v>87</v>
      </c>
      <c r="G1982" t="s">
        <v>103</v>
      </c>
      <c r="H1982">
        <v>1199</v>
      </c>
      <c r="I1982">
        <v>87</v>
      </c>
      <c r="J1982">
        <v>20.100000000000001</v>
      </c>
      <c r="K1982">
        <v>7.5</v>
      </c>
      <c r="L1982">
        <v>2022</v>
      </c>
      <c r="M1982">
        <v>86715</v>
      </c>
      <c r="N1982">
        <v>1</v>
      </c>
      <c r="O1982">
        <v>0</v>
      </c>
      <c r="P1982">
        <v>4.47</v>
      </c>
    </row>
    <row r="1983" spans="1:16" ht="14.4" customHeight="1" x14ac:dyDescent="0.3">
      <c r="A1983">
        <v>1973</v>
      </c>
      <c r="B1983" t="s">
        <v>83</v>
      </c>
      <c r="C1983" t="s">
        <v>101</v>
      </c>
      <c r="D1983" t="s">
        <v>102</v>
      </c>
      <c r="E1983" t="s">
        <v>86</v>
      </c>
      <c r="F1983" t="s">
        <v>87</v>
      </c>
      <c r="G1983" t="s">
        <v>103</v>
      </c>
      <c r="H1983">
        <v>1199</v>
      </c>
      <c r="I1983">
        <v>87</v>
      </c>
      <c r="J1983">
        <v>20.100000000000001</v>
      </c>
      <c r="K1983">
        <v>7.5</v>
      </c>
      <c r="L1983">
        <v>2022</v>
      </c>
      <c r="M1983">
        <v>48761</v>
      </c>
      <c r="N1983">
        <v>2</v>
      </c>
      <c r="O1983">
        <v>0</v>
      </c>
      <c r="P1983">
        <v>4.47</v>
      </c>
    </row>
    <row r="1984" spans="1:16" ht="14.4" customHeight="1" x14ac:dyDescent="0.3">
      <c r="A1984">
        <v>1887</v>
      </c>
      <c r="B1984" t="s">
        <v>83</v>
      </c>
      <c r="C1984" t="s">
        <v>101</v>
      </c>
      <c r="D1984" t="s">
        <v>102</v>
      </c>
      <c r="E1984" t="s">
        <v>86</v>
      </c>
      <c r="F1984" t="s">
        <v>87</v>
      </c>
      <c r="G1984" t="s">
        <v>103</v>
      </c>
      <c r="H1984">
        <v>1199</v>
      </c>
      <c r="I1984">
        <v>87</v>
      </c>
      <c r="J1984">
        <v>20.100000000000001</v>
      </c>
      <c r="K1984">
        <v>7.5</v>
      </c>
      <c r="L1984">
        <v>2022</v>
      </c>
      <c r="M1984">
        <v>53892</v>
      </c>
      <c r="N1984">
        <v>2</v>
      </c>
      <c r="O1984">
        <v>0</v>
      </c>
      <c r="P1984">
        <v>4.4800000000000004</v>
      </c>
    </row>
    <row r="1985" spans="1:16" ht="14.4" customHeight="1" x14ac:dyDescent="0.3">
      <c r="A1985">
        <v>1863</v>
      </c>
      <c r="B1985" t="s">
        <v>83</v>
      </c>
      <c r="C1985" t="s">
        <v>101</v>
      </c>
      <c r="D1985" t="s">
        <v>102</v>
      </c>
      <c r="E1985" t="s">
        <v>86</v>
      </c>
      <c r="F1985" t="s">
        <v>87</v>
      </c>
      <c r="G1985" t="s">
        <v>103</v>
      </c>
      <c r="H1985">
        <v>1199</v>
      </c>
      <c r="I1985">
        <v>87</v>
      </c>
      <c r="J1985">
        <v>20.100000000000001</v>
      </c>
      <c r="K1985">
        <v>7.5</v>
      </c>
      <c r="L1985">
        <v>2022</v>
      </c>
      <c r="M1985">
        <v>62331</v>
      </c>
      <c r="N1985">
        <v>1</v>
      </c>
      <c r="O1985">
        <v>0</v>
      </c>
      <c r="P1985">
        <v>4.6100000000000003</v>
      </c>
    </row>
    <row r="1986" spans="1:16" ht="14.4" customHeight="1" x14ac:dyDescent="0.3">
      <c r="A1986">
        <v>1859</v>
      </c>
      <c r="B1986" t="s">
        <v>83</v>
      </c>
      <c r="C1986" t="s">
        <v>101</v>
      </c>
      <c r="D1986" t="s">
        <v>102</v>
      </c>
      <c r="E1986" t="s">
        <v>86</v>
      </c>
      <c r="F1986" t="s">
        <v>87</v>
      </c>
      <c r="G1986" t="s">
        <v>103</v>
      </c>
      <c r="H1986">
        <v>1199</v>
      </c>
      <c r="I1986">
        <v>87</v>
      </c>
      <c r="J1986">
        <v>20.100000000000001</v>
      </c>
      <c r="K1986">
        <v>7.5</v>
      </c>
      <c r="L1986">
        <v>2022</v>
      </c>
      <c r="M1986">
        <v>72189</v>
      </c>
      <c r="N1986">
        <v>1</v>
      </c>
      <c r="O1986">
        <v>0</v>
      </c>
      <c r="P1986">
        <v>4.6500000000000004</v>
      </c>
    </row>
    <row r="1987" spans="1:16" ht="14.4" customHeight="1" x14ac:dyDescent="0.3">
      <c r="A1987">
        <v>1989</v>
      </c>
      <c r="B1987" t="s">
        <v>83</v>
      </c>
      <c r="C1987" t="s">
        <v>101</v>
      </c>
      <c r="D1987" t="s">
        <v>102</v>
      </c>
      <c r="E1987" t="s">
        <v>86</v>
      </c>
      <c r="F1987" t="s">
        <v>87</v>
      </c>
      <c r="G1987" t="s">
        <v>103</v>
      </c>
      <c r="H1987">
        <v>1199</v>
      </c>
      <c r="I1987">
        <v>87</v>
      </c>
      <c r="J1987">
        <v>20.100000000000001</v>
      </c>
      <c r="K1987">
        <v>7.5</v>
      </c>
      <c r="L1987">
        <v>2022</v>
      </c>
      <c r="M1987">
        <v>40283</v>
      </c>
      <c r="N1987">
        <v>2</v>
      </c>
      <c r="O1987">
        <v>0</v>
      </c>
      <c r="P1987">
        <v>4.66</v>
      </c>
    </row>
    <row r="1988" spans="1:16" ht="14.4" customHeight="1" x14ac:dyDescent="0.3">
      <c r="A1988">
        <v>1812</v>
      </c>
      <c r="B1988" t="s">
        <v>83</v>
      </c>
      <c r="C1988" t="s">
        <v>101</v>
      </c>
      <c r="D1988" t="s">
        <v>102</v>
      </c>
      <c r="E1988" t="s">
        <v>86</v>
      </c>
      <c r="F1988" t="s">
        <v>87</v>
      </c>
      <c r="G1988" t="s">
        <v>103</v>
      </c>
      <c r="H1988">
        <v>1199</v>
      </c>
      <c r="I1988">
        <v>87</v>
      </c>
      <c r="J1988">
        <v>20.100000000000001</v>
      </c>
      <c r="K1988">
        <v>7.5</v>
      </c>
      <c r="L1988">
        <v>2022</v>
      </c>
      <c r="M1988">
        <v>37705</v>
      </c>
      <c r="N1988">
        <v>1</v>
      </c>
      <c r="O1988">
        <v>0</v>
      </c>
      <c r="P1988">
        <v>4.68</v>
      </c>
    </row>
    <row r="1989" spans="1:16" ht="14.4" customHeight="1" x14ac:dyDescent="0.3">
      <c r="A1989">
        <v>1978</v>
      </c>
      <c r="B1989" t="s">
        <v>83</v>
      </c>
      <c r="C1989" t="s">
        <v>101</v>
      </c>
      <c r="D1989" t="s">
        <v>102</v>
      </c>
      <c r="E1989" t="s">
        <v>86</v>
      </c>
      <c r="F1989" t="s">
        <v>87</v>
      </c>
      <c r="G1989" t="s">
        <v>103</v>
      </c>
      <c r="H1989">
        <v>1199</v>
      </c>
      <c r="I1989">
        <v>87</v>
      </c>
      <c r="J1989">
        <v>20.100000000000001</v>
      </c>
      <c r="K1989">
        <v>7.5</v>
      </c>
      <c r="L1989">
        <v>2022</v>
      </c>
      <c r="M1989">
        <v>62297</v>
      </c>
      <c r="N1989">
        <v>1</v>
      </c>
      <c r="O1989">
        <v>0</v>
      </c>
      <c r="P1989">
        <v>4.78</v>
      </c>
    </row>
    <row r="1990" spans="1:16" ht="14.4" customHeight="1" x14ac:dyDescent="0.3">
      <c r="A1990">
        <v>1977</v>
      </c>
      <c r="B1990" t="s">
        <v>83</v>
      </c>
      <c r="C1990" t="s">
        <v>101</v>
      </c>
      <c r="D1990" t="s">
        <v>102</v>
      </c>
      <c r="E1990" t="s">
        <v>86</v>
      </c>
      <c r="F1990" t="s">
        <v>87</v>
      </c>
      <c r="G1990" t="s">
        <v>103</v>
      </c>
      <c r="H1990">
        <v>1199</v>
      </c>
      <c r="I1990">
        <v>87</v>
      </c>
      <c r="J1990">
        <v>20.100000000000001</v>
      </c>
      <c r="K1990">
        <v>7.5</v>
      </c>
      <c r="L1990">
        <v>2022</v>
      </c>
      <c r="M1990">
        <v>39028</v>
      </c>
      <c r="N1990">
        <v>1</v>
      </c>
      <c r="O1990">
        <v>0</v>
      </c>
      <c r="P1990">
        <v>4.8</v>
      </c>
    </row>
    <row r="1991" spans="1:16" ht="14.4" customHeight="1" x14ac:dyDescent="0.3">
      <c r="A1991">
        <v>1844</v>
      </c>
      <c r="B1991" t="s">
        <v>83</v>
      </c>
      <c r="C1991" t="s">
        <v>101</v>
      </c>
      <c r="D1991" t="s">
        <v>102</v>
      </c>
      <c r="E1991" t="s">
        <v>86</v>
      </c>
      <c r="F1991" t="s">
        <v>87</v>
      </c>
      <c r="G1991" t="s">
        <v>103</v>
      </c>
      <c r="H1991">
        <v>1199</v>
      </c>
      <c r="I1991">
        <v>87</v>
      </c>
      <c r="J1991">
        <v>20.100000000000001</v>
      </c>
      <c r="K1991">
        <v>7.5</v>
      </c>
      <c r="L1991">
        <v>2022</v>
      </c>
      <c r="M1991">
        <v>68729</v>
      </c>
      <c r="N1991">
        <v>1</v>
      </c>
      <c r="O1991">
        <v>0</v>
      </c>
      <c r="P1991">
        <v>4.82</v>
      </c>
    </row>
    <row r="1992" spans="1:16" ht="14.4" customHeight="1" x14ac:dyDescent="0.3">
      <c r="A1992">
        <v>1864</v>
      </c>
      <c r="B1992" t="s">
        <v>83</v>
      </c>
      <c r="C1992" t="s">
        <v>101</v>
      </c>
      <c r="D1992" t="s">
        <v>102</v>
      </c>
      <c r="E1992" t="s">
        <v>86</v>
      </c>
      <c r="F1992" t="s">
        <v>87</v>
      </c>
      <c r="G1992" t="s">
        <v>103</v>
      </c>
      <c r="H1992">
        <v>1199</v>
      </c>
      <c r="I1992">
        <v>87</v>
      </c>
      <c r="J1992">
        <v>20.100000000000001</v>
      </c>
      <c r="K1992">
        <v>7.5</v>
      </c>
      <c r="L1992">
        <v>2022</v>
      </c>
      <c r="M1992">
        <v>47875</v>
      </c>
      <c r="N1992">
        <v>1</v>
      </c>
      <c r="O1992">
        <v>0</v>
      </c>
      <c r="P1992">
        <v>4.9000000000000004</v>
      </c>
    </row>
    <row r="1993" spans="1:16" ht="14.4" customHeight="1" x14ac:dyDescent="0.3">
      <c r="A1993">
        <v>1897</v>
      </c>
      <c r="B1993" t="s">
        <v>83</v>
      </c>
      <c r="C1993" t="s">
        <v>101</v>
      </c>
      <c r="D1993" t="s">
        <v>102</v>
      </c>
      <c r="E1993" t="s">
        <v>86</v>
      </c>
      <c r="F1993" t="s">
        <v>87</v>
      </c>
      <c r="G1993" t="s">
        <v>103</v>
      </c>
      <c r="H1993">
        <v>1199</v>
      </c>
      <c r="I1993">
        <v>87</v>
      </c>
      <c r="J1993">
        <v>20.100000000000001</v>
      </c>
      <c r="K1993">
        <v>7.5</v>
      </c>
      <c r="L1993">
        <v>2022</v>
      </c>
      <c r="M1993">
        <v>59076</v>
      </c>
      <c r="N1993">
        <v>1</v>
      </c>
      <c r="O1993">
        <v>0</v>
      </c>
      <c r="P1993">
        <v>4.91</v>
      </c>
    </row>
    <row r="1994" spans="1:16" ht="14.4" customHeight="1" x14ac:dyDescent="0.3">
      <c r="A1994">
        <v>1914</v>
      </c>
      <c r="B1994" t="s">
        <v>83</v>
      </c>
      <c r="C1994" t="s">
        <v>101</v>
      </c>
      <c r="D1994" t="s">
        <v>102</v>
      </c>
      <c r="E1994" t="s">
        <v>86</v>
      </c>
      <c r="F1994" t="s">
        <v>87</v>
      </c>
      <c r="G1994" t="s">
        <v>103</v>
      </c>
      <c r="H1994">
        <v>1199</v>
      </c>
      <c r="I1994">
        <v>87</v>
      </c>
      <c r="J1994">
        <v>20.100000000000001</v>
      </c>
      <c r="K1994">
        <v>7.5</v>
      </c>
      <c r="L1994">
        <v>2022</v>
      </c>
      <c r="M1994">
        <v>54002</v>
      </c>
      <c r="N1994">
        <v>1</v>
      </c>
      <c r="O1994">
        <v>0</v>
      </c>
      <c r="P1994">
        <v>4.91</v>
      </c>
    </row>
    <row r="1995" spans="1:16" ht="14.4" customHeight="1" x14ac:dyDescent="0.3">
      <c r="A1995">
        <v>1857</v>
      </c>
      <c r="B1995" t="s">
        <v>83</v>
      </c>
      <c r="C1995" t="s">
        <v>101</v>
      </c>
      <c r="D1995" t="s">
        <v>102</v>
      </c>
      <c r="E1995" t="s">
        <v>86</v>
      </c>
      <c r="F1995" t="s">
        <v>87</v>
      </c>
      <c r="G1995" t="s">
        <v>103</v>
      </c>
      <c r="H1995">
        <v>1199</v>
      </c>
      <c r="I1995">
        <v>87</v>
      </c>
      <c r="J1995">
        <v>20.100000000000001</v>
      </c>
      <c r="K1995">
        <v>7.5</v>
      </c>
      <c r="L1995">
        <v>2022</v>
      </c>
      <c r="M1995">
        <v>50905</v>
      </c>
      <c r="N1995">
        <v>1</v>
      </c>
      <c r="O1995">
        <v>0</v>
      </c>
      <c r="P1995">
        <v>4.92</v>
      </c>
    </row>
    <row r="1996" spans="1:16" ht="14.4" customHeight="1" x14ac:dyDescent="0.3">
      <c r="A1996">
        <v>1968</v>
      </c>
      <c r="B1996" t="s">
        <v>83</v>
      </c>
      <c r="C1996" t="s">
        <v>101</v>
      </c>
      <c r="D1996" t="s">
        <v>102</v>
      </c>
      <c r="E1996" t="s">
        <v>86</v>
      </c>
      <c r="F1996" t="s">
        <v>87</v>
      </c>
      <c r="G1996" t="s">
        <v>103</v>
      </c>
      <c r="H1996">
        <v>1199</v>
      </c>
      <c r="I1996">
        <v>87</v>
      </c>
      <c r="J1996">
        <v>20.100000000000001</v>
      </c>
      <c r="K1996">
        <v>7.5</v>
      </c>
      <c r="L1996">
        <v>2022</v>
      </c>
      <c r="M1996">
        <v>51615</v>
      </c>
      <c r="N1996">
        <v>1</v>
      </c>
      <c r="O1996">
        <v>0</v>
      </c>
      <c r="P1996">
        <v>4.9400000000000004</v>
      </c>
    </row>
    <row r="1997" spans="1:16" ht="14.4" customHeight="1" x14ac:dyDescent="0.3">
      <c r="A1997">
        <v>1879</v>
      </c>
      <c r="B1997" t="s">
        <v>83</v>
      </c>
      <c r="C1997" t="s">
        <v>101</v>
      </c>
      <c r="D1997" t="s">
        <v>102</v>
      </c>
      <c r="E1997" t="s">
        <v>86</v>
      </c>
      <c r="F1997" t="s">
        <v>87</v>
      </c>
      <c r="G1997" t="s">
        <v>103</v>
      </c>
      <c r="H1997">
        <v>1199</v>
      </c>
      <c r="I1997">
        <v>87</v>
      </c>
      <c r="J1997">
        <v>20.100000000000001</v>
      </c>
      <c r="K1997">
        <v>7.5</v>
      </c>
      <c r="L1997">
        <v>2022</v>
      </c>
      <c r="M1997">
        <v>59943</v>
      </c>
      <c r="N1997">
        <v>1</v>
      </c>
      <c r="O1997">
        <v>0</v>
      </c>
      <c r="P1997">
        <v>4.95</v>
      </c>
    </row>
    <row r="1998" spans="1:16" ht="14.4" customHeight="1" x14ac:dyDescent="0.3">
      <c r="A1998">
        <v>1869</v>
      </c>
      <c r="B1998" t="s">
        <v>83</v>
      </c>
      <c r="C1998" t="s">
        <v>101</v>
      </c>
      <c r="D1998" t="s">
        <v>102</v>
      </c>
      <c r="E1998" t="s">
        <v>86</v>
      </c>
      <c r="F1998" t="s">
        <v>87</v>
      </c>
      <c r="G1998" t="s">
        <v>103</v>
      </c>
      <c r="H1998">
        <v>1199</v>
      </c>
      <c r="I1998">
        <v>87</v>
      </c>
      <c r="J1998">
        <v>20.100000000000001</v>
      </c>
      <c r="K1998">
        <v>7.5</v>
      </c>
      <c r="L1998">
        <v>2022</v>
      </c>
      <c r="M1998">
        <v>46081</v>
      </c>
      <c r="N1998">
        <v>1</v>
      </c>
      <c r="O1998">
        <v>0</v>
      </c>
      <c r="P1998">
        <v>5.03</v>
      </c>
    </row>
    <row r="1999" spans="1:16" ht="14.4" customHeight="1" x14ac:dyDescent="0.3">
      <c r="A1999">
        <v>2037</v>
      </c>
      <c r="B1999" t="s">
        <v>83</v>
      </c>
      <c r="C1999" t="s">
        <v>101</v>
      </c>
      <c r="D1999" t="s">
        <v>104</v>
      </c>
      <c r="E1999" t="s">
        <v>86</v>
      </c>
      <c r="F1999" t="s">
        <v>91</v>
      </c>
      <c r="G1999" t="s">
        <v>103</v>
      </c>
      <c r="H1999">
        <v>1199</v>
      </c>
      <c r="I1999">
        <v>87</v>
      </c>
      <c r="J1999">
        <v>18.8</v>
      </c>
      <c r="K1999">
        <v>9</v>
      </c>
      <c r="L1999">
        <v>2023</v>
      </c>
      <c r="M1999">
        <v>52171</v>
      </c>
      <c r="N1999">
        <v>1</v>
      </c>
      <c r="O1999">
        <v>1</v>
      </c>
      <c r="P1999">
        <v>5.18</v>
      </c>
    </row>
    <row r="2000" spans="1:16" ht="14.4" customHeight="1" x14ac:dyDescent="0.3">
      <c r="A2000">
        <v>2198</v>
      </c>
      <c r="B2000" t="s">
        <v>83</v>
      </c>
      <c r="C2000" t="s">
        <v>101</v>
      </c>
      <c r="D2000" t="s">
        <v>104</v>
      </c>
      <c r="E2000" t="s">
        <v>86</v>
      </c>
      <c r="F2000" t="s">
        <v>91</v>
      </c>
      <c r="G2000" t="s">
        <v>103</v>
      </c>
      <c r="H2000">
        <v>1199</v>
      </c>
      <c r="I2000">
        <v>87</v>
      </c>
      <c r="J2000">
        <v>18.8</v>
      </c>
      <c r="K2000">
        <v>9</v>
      </c>
      <c r="L2000">
        <v>2023</v>
      </c>
      <c r="M2000">
        <v>56885</v>
      </c>
      <c r="N2000">
        <v>2</v>
      </c>
      <c r="O2000">
        <v>0</v>
      </c>
      <c r="P2000">
        <v>5.43</v>
      </c>
    </row>
    <row r="2001" spans="1:16" ht="14.4" customHeight="1" x14ac:dyDescent="0.3">
      <c r="A2001">
        <v>2162</v>
      </c>
      <c r="B2001" t="s">
        <v>83</v>
      </c>
      <c r="C2001" t="s">
        <v>101</v>
      </c>
      <c r="D2001" t="s">
        <v>104</v>
      </c>
      <c r="E2001" t="s">
        <v>86</v>
      </c>
      <c r="F2001" t="s">
        <v>91</v>
      </c>
      <c r="G2001" t="s">
        <v>103</v>
      </c>
      <c r="H2001">
        <v>1199</v>
      </c>
      <c r="I2001">
        <v>87</v>
      </c>
      <c r="J2001">
        <v>18.8</v>
      </c>
      <c r="K2001">
        <v>9</v>
      </c>
      <c r="L2001">
        <v>2023</v>
      </c>
      <c r="M2001">
        <v>66293</v>
      </c>
      <c r="N2001">
        <v>2</v>
      </c>
      <c r="O2001">
        <v>0</v>
      </c>
      <c r="P2001">
        <v>5.47</v>
      </c>
    </row>
    <row r="2002" spans="1:16" ht="14.4" customHeight="1" x14ac:dyDescent="0.3">
      <c r="A2002">
        <v>2093</v>
      </c>
      <c r="B2002" t="s">
        <v>83</v>
      </c>
      <c r="C2002" t="s">
        <v>101</v>
      </c>
      <c r="D2002" t="s">
        <v>104</v>
      </c>
      <c r="E2002" t="s">
        <v>86</v>
      </c>
      <c r="F2002" t="s">
        <v>91</v>
      </c>
      <c r="G2002" t="s">
        <v>103</v>
      </c>
      <c r="H2002">
        <v>1199</v>
      </c>
      <c r="I2002">
        <v>87</v>
      </c>
      <c r="J2002">
        <v>18.8</v>
      </c>
      <c r="K2002">
        <v>9</v>
      </c>
      <c r="L2002">
        <v>2023</v>
      </c>
      <c r="M2002">
        <v>61562</v>
      </c>
      <c r="N2002">
        <v>2</v>
      </c>
      <c r="O2002">
        <v>0</v>
      </c>
      <c r="P2002">
        <v>5.55</v>
      </c>
    </row>
    <row r="2003" spans="1:16" ht="14.4" customHeight="1" x14ac:dyDescent="0.3">
      <c r="A2003">
        <v>2031</v>
      </c>
      <c r="B2003" t="s">
        <v>83</v>
      </c>
      <c r="C2003" t="s">
        <v>101</v>
      </c>
      <c r="D2003" t="s">
        <v>104</v>
      </c>
      <c r="E2003" t="s">
        <v>86</v>
      </c>
      <c r="F2003" t="s">
        <v>91</v>
      </c>
      <c r="G2003" t="s">
        <v>103</v>
      </c>
      <c r="H2003">
        <v>1199</v>
      </c>
      <c r="I2003">
        <v>87</v>
      </c>
      <c r="J2003">
        <v>18.8</v>
      </c>
      <c r="K2003">
        <v>9</v>
      </c>
      <c r="L2003">
        <v>2023</v>
      </c>
      <c r="M2003">
        <v>62505</v>
      </c>
      <c r="N2003">
        <v>2</v>
      </c>
      <c r="O2003">
        <v>0</v>
      </c>
      <c r="P2003">
        <v>5.71</v>
      </c>
    </row>
    <row r="2004" spans="1:16" ht="14.4" customHeight="1" x14ac:dyDescent="0.3">
      <c r="A2004">
        <v>2175</v>
      </c>
      <c r="B2004" t="s">
        <v>83</v>
      </c>
      <c r="C2004" t="s">
        <v>101</v>
      </c>
      <c r="D2004" t="s">
        <v>104</v>
      </c>
      <c r="E2004" t="s">
        <v>86</v>
      </c>
      <c r="F2004" t="s">
        <v>91</v>
      </c>
      <c r="G2004" t="s">
        <v>103</v>
      </c>
      <c r="H2004">
        <v>1199</v>
      </c>
      <c r="I2004">
        <v>87</v>
      </c>
      <c r="J2004">
        <v>18.8</v>
      </c>
      <c r="K2004">
        <v>9</v>
      </c>
      <c r="L2004">
        <v>2023</v>
      </c>
      <c r="M2004">
        <v>65564</v>
      </c>
      <c r="N2004">
        <v>1</v>
      </c>
      <c r="O2004">
        <v>0</v>
      </c>
      <c r="P2004">
        <v>5.81</v>
      </c>
    </row>
    <row r="2005" spans="1:16" ht="14.4" customHeight="1" x14ac:dyDescent="0.3">
      <c r="A2005">
        <v>2055</v>
      </c>
      <c r="B2005" t="s">
        <v>83</v>
      </c>
      <c r="C2005" t="s">
        <v>101</v>
      </c>
      <c r="D2005" t="s">
        <v>104</v>
      </c>
      <c r="E2005" t="s">
        <v>86</v>
      </c>
      <c r="F2005" t="s">
        <v>91</v>
      </c>
      <c r="G2005" t="s">
        <v>103</v>
      </c>
      <c r="H2005">
        <v>1199</v>
      </c>
      <c r="I2005">
        <v>87</v>
      </c>
      <c r="J2005">
        <v>18.8</v>
      </c>
      <c r="K2005">
        <v>9</v>
      </c>
      <c r="L2005">
        <v>2023</v>
      </c>
      <c r="M2005">
        <v>68606</v>
      </c>
      <c r="N2005">
        <v>2</v>
      </c>
      <c r="O2005">
        <v>0</v>
      </c>
      <c r="P2005">
        <v>5.84</v>
      </c>
    </row>
    <row r="2006" spans="1:16" ht="14.4" customHeight="1" x14ac:dyDescent="0.3">
      <c r="A2006">
        <v>2113</v>
      </c>
      <c r="B2006" t="s">
        <v>83</v>
      </c>
      <c r="C2006" t="s">
        <v>101</v>
      </c>
      <c r="D2006" t="s">
        <v>104</v>
      </c>
      <c r="E2006" t="s">
        <v>86</v>
      </c>
      <c r="F2006" t="s">
        <v>91</v>
      </c>
      <c r="G2006" t="s">
        <v>103</v>
      </c>
      <c r="H2006">
        <v>1199</v>
      </c>
      <c r="I2006">
        <v>87</v>
      </c>
      <c r="J2006">
        <v>18.8</v>
      </c>
      <c r="K2006">
        <v>9</v>
      </c>
      <c r="L2006">
        <v>2023</v>
      </c>
      <c r="M2006">
        <v>57351</v>
      </c>
      <c r="N2006">
        <v>2</v>
      </c>
      <c r="O2006">
        <v>0</v>
      </c>
      <c r="P2006">
        <v>6.02</v>
      </c>
    </row>
    <row r="2007" spans="1:16" ht="14.4" customHeight="1" x14ac:dyDescent="0.3">
      <c r="A2007">
        <v>2033</v>
      </c>
      <c r="B2007" t="s">
        <v>83</v>
      </c>
      <c r="C2007" t="s">
        <v>101</v>
      </c>
      <c r="D2007" t="s">
        <v>104</v>
      </c>
      <c r="E2007" t="s">
        <v>86</v>
      </c>
      <c r="F2007" t="s">
        <v>91</v>
      </c>
      <c r="G2007" t="s">
        <v>103</v>
      </c>
      <c r="H2007">
        <v>1199</v>
      </c>
      <c r="I2007">
        <v>87</v>
      </c>
      <c r="J2007">
        <v>18.8</v>
      </c>
      <c r="K2007">
        <v>9</v>
      </c>
      <c r="L2007">
        <v>2023</v>
      </c>
      <c r="M2007">
        <v>35657</v>
      </c>
      <c r="N2007">
        <v>2</v>
      </c>
      <c r="O2007">
        <v>0</v>
      </c>
      <c r="P2007">
        <v>6.04</v>
      </c>
    </row>
    <row r="2008" spans="1:16" ht="14.4" customHeight="1" x14ac:dyDescent="0.3">
      <c r="A2008">
        <v>2134</v>
      </c>
      <c r="B2008" t="s">
        <v>83</v>
      </c>
      <c r="C2008" t="s">
        <v>101</v>
      </c>
      <c r="D2008" t="s">
        <v>104</v>
      </c>
      <c r="E2008" t="s">
        <v>86</v>
      </c>
      <c r="F2008" t="s">
        <v>91</v>
      </c>
      <c r="G2008" t="s">
        <v>103</v>
      </c>
      <c r="H2008">
        <v>1199</v>
      </c>
      <c r="I2008">
        <v>87</v>
      </c>
      <c r="J2008">
        <v>18.8</v>
      </c>
      <c r="K2008">
        <v>9</v>
      </c>
      <c r="L2008">
        <v>2023</v>
      </c>
      <c r="M2008">
        <v>41608</v>
      </c>
      <c r="N2008">
        <v>1</v>
      </c>
      <c r="O2008">
        <v>0</v>
      </c>
      <c r="P2008">
        <v>6.05</v>
      </c>
    </row>
    <row r="2009" spans="1:16" ht="14.4" customHeight="1" x14ac:dyDescent="0.3">
      <c r="A2009">
        <v>2069</v>
      </c>
      <c r="B2009" t="s">
        <v>83</v>
      </c>
      <c r="C2009" t="s">
        <v>101</v>
      </c>
      <c r="D2009" t="s">
        <v>104</v>
      </c>
      <c r="E2009" t="s">
        <v>86</v>
      </c>
      <c r="F2009" t="s">
        <v>91</v>
      </c>
      <c r="G2009" t="s">
        <v>103</v>
      </c>
      <c r="H2009">
        <v>1199</v>
      </c>
      <c r="I2009">
        <v>87</v>
      </c>
      <c r="J2009">
        <v>18.8</v>
      </c>
      <c r="K2009">
        <v>9</v>
      </c>
      <c r="L2009">
        <v>2023</v>
      </c>
      <c r="M2009">
        <v>68936</v>
      </c>
      <c r="N2009">
        <v>2</v>
      </c>
      <c r="O2009">
        <v>0</v>
      </c>
      <c r="P2009">
        <v>6.07</v>
      </c>
    </row>
    <row r="2010" spans="1:16" ht="14.4" customHeight="1" x14ac:dyDescent="0.3">
      <c r="A2010">
        <v>2058</v>
      </c>
      <c r="B2010" t="s">
        <v>83</v>
      </c>
      <c r="C2010" t="s">
        <v>101</v>
      </c>
      <c r="D2010" t="s">
        <v>104</v>
      </c>
      <c r="E2010" t="s">
        <v>86</v>
      </c>
      <c r="F2010" t="s">
        <v>91</v>
      </c>
      <c r="G2010" t="s">
        <v>103</v>
      </c>
      <c r="H2010">
        <v>1199</v>
      </c>
      <c r="I2010">
        <v>87</v>
      </c>
      <c r="J2010">
        <v>18.8</v>
      </c>
      <c r="K2010">
        <v>9</v>
      </c>
      <c r="L2010">
        <v>2023</v>
      </c>
      <c r="M2010">
        <v>32200</v>
      </c>
      <c r="N2010">
        <v>2</v>
      </c>
      <c r="O2010">
        <v>0</v>
      </c>
      <c r="P2010">
        <v>6.08</v>
      </c>
    </row>
    <row r="2011" spans="1:16" ht="14.4" customHeight="1" x14ac:dyDescent="0.3">
      <c r="A2011">
        <v>2075</v>
      </c>
      <c r="B2011" t="s">
        <v>83</v>
      </c>
      <c r="C2011" t="s">
        <v>101</v>
      </c>
      <c r="D2011" t="s">
        <v>104</v>
      </c>
      <c r="E2011" t="s">
        <v>86</v>
      </c>
      <c r="F2011" t="s">
        <v>91</v>
      </c>
      <c r="G2011" t="s">
        <v>103</v>
      </c>
      <c r="H2011">
        <v>1199</v>
      </c>
      <c r="I2011">
        <v>87</v>
      </c>
      <c r="J2011">
        <v>18.8</v>
      </c>
      <c r="K2011">
        <v>9</v>
      </c>
      <c r="L2011">
        <v>2023</v>
      </c>
      <c r="M2011">
        <v>37303</v>
      </c>
      <c r="N2011">
        <v>1</v>
      </c>
      <c r="O2011">
        <v>0</v>
      </c>
      <c r="P2011">
        <v>6.13</v>
      </c>
    </row>
    <row r="2012" spans="1:16" ht="14.4" customHeight="1" x14ac:dyDescent="0.3">
      <c r="A2012">
        <v>2106</v>
      </c>
      <c r="B2012" t="s">
        <v>83</v>
      </c>
      <c r="C2012" t="s">
        <v>101</v>
      </c>
      <c r="D2012" t="s">
        <v>104</v>
      </c>
      <c r="E2012" t="s">
        <v>86</v>
      </c>
      <c r="F2012" t="s">
        <v>91</v>
      </c>
      <c r="G2012" t="s">
        <v>103</v>
      </c>
      <c r="H2012">
        <v>1199</v>
      </c>
      <c r="I2012">
        <v>87</v>
      </c>
      <c r="J2012">
        <v>18.8</v>
      </c>
      <c r="K2012">
        <v>9</v>
      </c>
      <c r="L2012">
        <v>2023</v>
      </c>
      <c r="M2012">
        <v>29196</v>
      </c>
      <c r="N2012">
        <v>2</v>
      </c>
      <c r="O2012">
        <v>0</v>
      </c>
      <c r="P2012">
        <v>6.18</v>
      </c>
    </row>
    <row r="2013" spans="1:16" ht="14.4" customHeight="1" x14ac:dyDescent="0.3">
      <c r="A2013">
        <v>2040</v>
      </c>
      <c r="B2013" t="s">
        <v>83</v>
      </c>
      <c r="C2013" t="s">
        <v>101</v>
      </c>
      <c r="D2013" t="s">
        <v>104</v>
      </c>
      <c r="E2013" t="s">
        <v>86</v>
      </c>
      <c r="F2013" t="s">
        <v>91</v>
      </c>
      <c r="G2013" t="s">
        <v>103</v>
      </c>
      <c r="H2013">
        <v>1199</v>
      </c>
      <c r="I2013">
        <v>87</v>
      </c>
      <c r="J2013">
        <v>18.8</v>
      </c>
      <c r="K2013">
        <v>9</v>
      </c>
      <c r="L2013">
        <v>2023</v>
      </c>
      <c r="M2013">
        <v>30994</v>
      </c>
      <c r="N2013">
        <v>2</v>
      </c>
      <c r="O2013">
        <v>0</v>
      </c>
      <c r="P2013">
        <v>6.28</v>
      </c>
    </row>
    <row r="2014" spans="1:16" ht="14.4" customHeight="1" x14ac:dyDescent="0.3">
      <c r="A2014">
        <v>2009</v>
      </c>
      <c r="B2014" t="s">
        <v>83</v>
      </c>
      <c r="C2014" t="s">
        <v>101</v>
      </c>
      <c r="D2014" t="s">
        <v>104</v>
      </c>
      <c r="E2014" t="s">
        <v>86</v>
      </c>
      <c r="F2014" t="s">
        <v>91</v>
      </c>
      <c r="G2014" t="s">
        <v>103</v>
      </c>
      <c r="H2014">
        <v>1199</v>
      </c>
      <c r="I2014">
        <v>87</v>
      </c>
      <c r="J2014">
        <v>18.8</v>
      </c>
      <c r="K2014">
        <v>9</v>
      </c>
      <c r="L2014">
        <v>2023</v>
      </c>
      <c r="M2014">
        <v>38215</v>
      </c>
      <c r="N2014">
        <v>1</v>
      </c>
      <c r="O2014">
        <v>0</v>
      </c>
      <c r="P2014">
        <v>6.31</v>
      </c>
    </row>
    <row r="2015" spans="1:16" ht="14.4" customHeight="1" x14ac:dyDescent="0.3">
      <c r="A2015">
        <v>2193</v>
      </c>
      <c r="B2015" t="s">
        <v>83</v>
      </c>
      <c r="C2015" t="s">
        <v>101</v>
      </c>
      <c r="D2015" t="s">
        <v>104</v>
      </c>
      <c r="E2015" t="s">
        <v>86</v>
      </c>
      <c r="F2015" t="s">
        <v>91</v>
      </c>
      <c r="G2015" t="s">
        <v>103</v>
      </c>
      <c r="H2015">
        <v>1199</v>
      </c>
      <c r="I2015">
        <v>87</v>
      </c>
      <c r="J2015">
        <v>18.8</v>
      </c>
      <c r="K2015">
        <v>9</v>
      </c>
      <c r="L2015">
        <v>2023</v>
      </c>
      <c r="M2015">
        <v>35255</v>
      </c>
      <c r="N2015">
        <v>1</v>
      </c>
      <c r="O2015">
        <v>0</v>
      </c>
      <c r="P2015">
        <v>6.46</v>
      </c>
    </row>
    <row r="2016" spans="1:16" ht="14.4" customHeight="1" x14ac:dyDescent="0.3">
      <c r="A2016">
        <v>2148</v>
      </c>
      <c r="B2016" t="s">
        <v>83</v>
      </c>
      <c r="C2016" t="s">
        <v>101</v>
      </c>
      <c r="D2016" t="s">
        <v>104</v>
      </c>
      <c r="E2016" t="s">
        <v>86</v>
      </c>
      <c r="F2016" t="s">
        <v>91</v>
      </c>
      <c r="G2016" t="s">
        <v>103</v>
      </c>
      <c r="H2016">
        <v>1199</v>
      </c>
      <c r="I2016">
        <v>87</v>
      </c>
      <c r="J2016">
        <v>18.8</v>
      </c>
      <c r="K2016">
        <v>9</v>
      </c>
      <c r="L2016">
        <v>2023</v>
      </c>
      <c r="M2016">
        <v>31157</v>
      </c>
      <c r="N2016">
        <v>1</v>
      </c>
      <c r="O2016">
        <v>0</v>
      </c>
      <c r="P2016">
        <v>6.47</v>
      </c>
    </row>
    <row r="2017" spans="1:16" ht="14.4" customHeight="1" x14ac:dyDescent="0.3">
      <c r="A2017">
        <v>2186</v>
      </c>
      <c r="B2017" t="s">
        <v>83</v>
      </c>
      <c r="C2017" t="s">
        <v>101</v>
      </c>
      <c r="D2017" t="s">
        <v>104</v>
      </c>
      <c r="E2017" t="s">
        <v>86</v>
      </c>
      <c r="F2017" t="s">
        <v>91</v>
      </c>
      <c r="G2017" t="s">
        <v>103</v>
      </c>
      <c r="H2017">
        <v>1199</v>
      </c>
      <c r="I2017">
        <v>87</v>
      </c>
      <c r="J2017">
        <v>18.8</v>
      </c>
      <c r="K2017">
        <v>9</v>
      </c>
      <c r="L2017">
        <v>2023</v>
      </c>
      <c r="M2017">
        <v>42378</v>
      </c>
      <c r="N2017">
        <v>1</v>
      </c>
      <c r="O2017">
        <v>0</v>
      </c>
      <c r="P2017">
        <v>6.53</v>
      </c>
    </row>
    <row r="2018" spans="1:16" ht="14.4" customHeight="1" x14ac:dyDescent="0.3">
      <c r="A2018">
        <v>2089</v>
      </c>
      <c r="B2018" t="s">
        <v>83</v>
      </c>
      <c r="C2018" t="s">
        <v>101</v>
      </c>
      <c r="D2018" t="s">
        <v>104</v>
      </c>
      <c r="E2018" t="s">
        <v>86</v>
      </c>
      <c r="F2018" t="s">
        <v>91</v>
      </c>
      <c r="G2018" t="s">
        <v>103</v>
      </c>
      <c r="H2018">
        <v>1199</v>
      </c>
      <c r="I2018">
        <v>87</v>
      </c>
      <c r="J2018">
        <v>18.8</v>
      </c>
      <c r="K2018">
        <v>9</v>
      </c>
      <c r="L2018">
        <v>2023</v>
      </c>
      <c r="M2018">
        <v>62213</v>
      </c>
      <c r="N2018">
        <v>1</v>
      </c>
      <c r="O2018">
        <v>0</v>
      </c>
      <c r="P2018">
        <v>6.56</v>
      </c>
    </row>
    <row r="2019" spans="1:16" ht="14.4" customHeight="1" x14ac:dyDescent="0.3">
      <c r="A2019">
        <v>2091</v>
      </c>
      <c r="B2019" t="s">
        <v>83</v>
      </c>
      <c r="C2019" t="s">
        <v>101</v>
      </c>
      <c r="D2019" t="s">
        <v>104</v>
      </c>
      <c r="E2019" t="s">
        <v>86</v>
      </c>
      <c r="F2019" t="s">
        <v>91</v>
      </c>
      <c r="G2019" t="s">
        <v>103</v>
      </c>
      <c r="H2019">
        <v>1199</v>
      </c>
      <c r="I2019">
        <v>87</v>
      </c>
      <c r="J2019">
        <v>18.8</v>
      </c>
      <c r="K2019">
        <v>9</v>
      </c>
      <c r="L2019">
        <v>2023</v>
      </c>
      <c r="M2019">
        <v>36185</v>
      </c>
      <c r="N2019">
        <v>1</v>
      </c>
      <c r="O2019">
        <v>0</v>
      </c>
      <c r="P2019">
        <v>6.7</v>
      </c>
    </row>
    <row r="2020" spans="1:16" ht="14.4" customHeight="1" x14ac:dyDescent="0.3">
      <c r="A2020">
        <v>1811</v>
      </c>
      <c r="B2020" t="s">
        <v>83</v>
      </c>
      <c r="C2020" t="s">
        <v>101</v>
      </c>
      <c r="D2020" t="s">
        <v>102</v>
      </c>
      <c r="E2020" t="s">
        <v>86</v>
      </c>
      <c r="F2020" t="s">
        <v>87</v>
      </c>
      <c r="G2020" t="s">
        <v>103</v>
      </c>
      <c r="H2020">
        <v>1199</v>
      </c>
      <c r="I2020">
        <v>87</v>
      </c>
      <c r="J2020">
        <v>20.100000000000001</v>
      </c>
      <c r="K2020">
        <v>7.5</v>
      </c>
      <c r="L2020">
        <v>2023</v>
      </c>
      <c r="M2020">
        <v>28392</v>
      </c>
      <c r="N2020">
        <v>3</v>
      </c>
      <c r="O2020">
        <v>0</v>
      </c>
      <c r="P2020">
        <v>4.34</v>
      </c>
    </row>
    <row r="2021" spans="1:16" ht="14.4" customHeight="1" x14ac:dyDescent="0.3">
      <c r="A2021">
        <v>1955</v>
      </c>
      <c r="B2021" t="s">
        <v>83</v>
      </c>
      <c r="C2021" t="s">
        <v>101</v>
      </c>
      <c r="D2021" t="s">
        <v>102</v>
      </c>
      <c r="E2021" t="s">
        <v>86</v>
      </c>
      <c r="F2021" t="s">
        <v>87</v>
      </c>
      <c r="G2021" t="s">
        <v>103</v>
      </c>
      <c r="H2021">
        <v>1199</v>
      </c>
      <c r="I2021">
        <v>87</v>
      </c>
      <c r="J2021">
        <v>20.100000000000001</v>
      </c>
      <c r="K2021">
        <v>7.5</v>
      </c>
      <c r="L2021">
        <v>2023</v>
      </c>
      <c r="M2021">
        <v>54459</v>
      </c>
      <c r="N2021">
        <v>2</v>
      </c>
      <c r="O2021">
        <v>0</v>
      </c>
      <c r="P2021">
        <v>4.47</v>
      </c>
    </row>
    <row r="2022" spans="1:16" ht="14.4" customHeight="1" x14ac:dyDescent="0.3">
      <c r="A2022">
        <v>1834</v>
      </c>
      <c r="B2022" t="s">
        <v>83</v>
      </c>
      <c r="C2022" t="s">
        <v>101</v>
      </c>
      <c r="D2022" t="s">
        <v>102</v>
      </c>
      <c r="E2022" t="s">
        <v>86</v>
      </c>
      <c r="F2022" t="s">
        <v>87</v>
      </c>
      <c r="G2022" t="s">
        <v>103</v>
      </c>
      <c r="H2022">
        <v>1199</v>
      </c>
      <c r="I2022">
        <v>87</v>
      </c>
      <c r="J2022">
        <v>20.100000000000001</v>
      </c>
      <c r="K2022">
        <v>7.5</v>
      </c>
      <c r="L2022">
        <v>2023</v>
      </c>
      <c r="M2022">
        <v>57249</v>
      </c>
      <c r="N2022">
        <v>1</v>
      </c>
      <c r="O2022">
        <v>0</v>
      </c>
      <c r="P2022">
        <v>4.8899999999999997</v>
      </c>
    </row>
    <row r="2023" spans="1:16" ht="14.4" customHeight="1" x14ac:dyDescent="0.3">
      <c r="A2023">
        <v>1950</v>
      </c>
      <c r="B2023" t="s">
        <v>83</v>
      </c>
      <c r="C2023" t="s">
        <v>101</v>
      </c>
      <c r="D2023" t="s">
        <v>102</v>
      </c>
      <c r="E2023" t="s">
        <v>86</v>
      </c>
      <c r="F2023" t="s">
        <v>87</v>
      </c>
      <c r="G2023" t="s">
        <v>103</v>
      </c>
      <c r="H2023">
        <v>1199</v>
      </c>
      <c r="I2023">
        <v>87</v>
      </c>
      <c r="J2023">
        <v>20.100000000000001</v>
      </c>
      <c r="K2023">
        <v>7.5</v>
      </c>
      <c r="L2023">
        <v>2023</v>
      </c>
      <c r="M2023">
        <v>46530</v>
      </c>
      <c r="N2023">
        <v>1</v>
      </c>
      <c r="O2023">
        <v>0</v>
      </c>
      <c r="P2023">
        <v>4.9000000000000004</v>
      </c>
    </row>
    <row r="2024" spans="1:16" ht="14.4" customHeight="1" x14ac:dyDescent="0.3">
      <c r="A2024">
        <v>1900</v>
      </c>
      <c r="B2024" t="s">
        <v>83</v>
      </c>
      <c r="C2024" t="s">
        <v>101</v>
      </c>
      <c r="D2024" t="s">
        <v>102</v>
      </c>
      <c r="E2024" t="s">
        <v>86</v>
      </c>
      <c r="F2024" t="s">
        <v>87</v>
      </c>
      <c r="G2024" t="s">
        <v>103</v>
      </c>
      <c r="H2024">
        <v>1199</v>
      </c>
      <c r="I2024">
        <v>87</v>
      </c>
      <c r="J2024">
        <v>20.100000000000001</v>
      </c>
      <c r="K2024">
        <v>7.5</v>
      </c>
      <c r="L2024">
        <v>2023</v>
      </c>
      <c r="M2024">
        <v>34066</v>
      </c>
      <c r="N2024">
        <v>2</v>
      </c>
      <c r="O2024">
        <v>0</v>
      </c>
      <c r="P2024">
        <v>4.91</v>
      </c>
    </row>
    <row r="2025" spans="1:16" ht="14.4" customHeight="1" x14ac:dyDescent="0.3">
      <c r="A2025">
        <v>1992</v>
      </c>
      <c r="B2025" t="s">
        <v>83</v>
      </c>
      <c r="C2025" t="s">
        <v>101</v>
      </c>
      <c r="D2025" t="s">
        <v>102</v>
      </c>
      <c r="E2025" t="s">
        <v>86</v>
      </c>
      <c r="F2025" t="s">
        <v>87</v>
      </c>
      <c r="G2025" t="s">
        <v>103</v>
      </c>
      <c r="H2025">
        <v>1199</v>
      </c>
      <c r="I2025">
        <v>87</v>
      </c>
      <c r="J2025">
        <v>20.100000000000001</v>
      </c>
      <c r="K2025">
        <v>7.5</v>
      </c>
      <c r="L2025">
        <v>2023</v>
      </c>
      <c r="M2025">
        <v>56983</v>
      </c>
      <c r="N2025">
        <v>1</v>
      </c>
      <c r="O2025">
        <v>0</v>
      </c>
      <c r="P2025">
        <v>5</v>
      </c>
    </row>
    <row r="2026" spans="1:16" ht="14.4" customHeight="1" x14ac:dyDescent="0.3">
      <c r="A2026">
        <v>1969</v>
      </c>
      <c r="B2026" t="s">
        <v>83</v>
      </c>
      <c r="C2026" t="s">
        <v>101</v>
      </c>
      <c r="D2026" t="s">
        <v>102</v>
      </c>
      <c r="E2026" t="s">
        <v>86</v>
      </c>
      <c r="F2026" t="s">
        <v>87</v>
      </c>
      <c r="G2026" t="s">
        <v>103</v>
      </c>
      <c r="H2026">
        <v>1199</v>
      </c>
      <c r="I2026">
        <v>87</v>
      </c>
      <c r="J2026">
        <v>20.100000000000001</v>
      </c>
      <c r="K2026">
        <v>7.5</v>
      </c>
      <c r="L2026">
        <v>2023</v>
      </c>
      <c r="M2026">
        <v>39948</v>
      </c>
      <c r="N2026">
        <v>1</v>
      </c>
      <c r="O2026">
        <v>0</v>
      </c>
      <c r="P2026">
        <v>5.03</v>
      </c>
    </row>
    <row r="2027" spans="1:16" ht="14.4" customHeight="1" x14ac:dyDescent="0.3">
      <c r="A2027">
        <v>1958</v>
      </c>
      <c r="B2027" t="s">
        <v>83</v>
      </c>
      <c r="C2027" t="s">
        <v>101</v>
      </c>
      <c r="D2027" t="s">
        <v>102</v>
      </c>
      <c r="E2027" t="s">
        <v>86</v>
      </c>
      <c r="F2027" t="s">
        <v>87</v>
      </c>
      <c r="G2027" t="s">
        <v>103</v>
      </c>
      <c r="H2027">
        <v>1199</v>
      </c>
      <c r="I2027">
        <v>87</v>
      </c>
      <c r="J2027">
        <v>20.100000000000001</v>
      </c>
      <c r="K2027">
        <v>7.5</v>
      </c>
      <c r="L2027">
        <v>2023</v>
      </c>
      <c r="M2027">
        <v>37558</v>
      </c>
      <c r="N2027">
        <v>2</v>
      </c>
      <c r="O2027">
        <v>0</v>
      </c>
      <c r="P2027">
        <v>5.04</v>
      </c>
    </row>
    <row r="2028" spans="1:16" ht="14.4" customHeight="1" x14ac:dyDescent="0.3">
      <c r="A2028">
        <v>1832</v>
      </c>
      <c r="B2028" t="s">
        <v>83</v>
      </c>
      <c r="C2028" t="s">
        <v>101</v>
      </c>
      <c r="D2028" t="s">
        <v>102</v>
      </c>
      <c r="E2028" t="s">
        <v>86</v>
      </c>
      <c r="F2028" t="s">
        <v>87</v>
      </c>
      <c r="G2028" t="s">
        <v>103</v>
      </c>
      <c r="H2028">
        <v>1199</v>
      </c>
      <c r="I2028">
        <v>87</v>
      </c>
      <c r="J2028">
        <v>20.100000000000001</v>
      </c>
      <c r="K2028">
        <v>7.5</v>
      </c>
      <c r="L2028">
        <v>2023</v>
      </c>
      <c r="M2028">
        <v>65823</v>
      </c>
      <c r="N2028">
        <v>1</v>
      </c>
      <c r="O2028">
        <v>0</v>
      </c>
      <c r="P2028">
        <v>5.05</v>
      </c>
    </row>
    <row r="2029" spans="1:16" ht="14.4" customHeight="1" x14ac:dyDescent="0.3">
      <c r="A2029">
        <v>1836</v>
      </c>
      <c r="B2029" t="s">
        <v>83</v>
      </c>
      <c r="C2029" t="s">
        <v>101</v>
      </c>
      <c r="D2029" t="s">
        <v>102</v>
      </c>
      <c r="E2029" t="s">
        <v>86</v>
      </c>
      <c r="F2029" t="s">
        <v>87</v>
      </c>
      <c r="G2029" t="s">
        <v>103</v>
      </c>
      <c r="H2029">
        <v>1199</v>
      </c>
      <c r="I2029">
        <v>87</v>
      </c>
      <c r="J2029">
        <v>20.100000000000001</v>
      </c>
      <c r="K2029">
        <v>7.5</v>
      </c>
      <c r="L2029">
        <v>2023</v>
      </c>
      <c r="M2029">
        <v>51248</v>
      </c>
      <c r="N2029">
        <v>1</v>
      </c>
      <c r="O2029">
        <v>0</v>
      </c>
      <c r="P2029">
        <v>5.09</v>
      </c>
    </row>
    <row r="2030" spans="1:16" ht="14.4" customHeight="1" x14ac:dyDescent="0.3">
      <c r="A2030">
        <v>1878</v>
      </c>
      <c r="B2030" t="s">
        <v>83</v>
      </c>
      <c r="C2030" t="s">
        <v>101</v>
      </c>
      <c r="D2030" t="s">
        <v>102</v>
      </c>
      <c r="E2030" t="s">
        <v>86</v>
      </c>
      <c r="F2030" t="s">
        <v>87</v>
      </c>
      <c r="G2030" t="s">
        <v>103</v>
      </c>
      <c r="H2030">
        <v>1199</v>
      </c>
      <c r="I2030">
        <v>87</v>
      </c>
      <c r="J2030">
        <v>20.100000000000001</v>
      </c>
      <c r="K2030">
        <v>7.5</v>
      </c>
      <c r="L2030">
        <v>2023</v>
      </c>
      <c r="M2030">
        <v>50676</v>
      </c>
      <c r="N2030">
        <v>1</v>
      </c>
      <c r="O2030">
        <v>0</v>
      </c>
      <c r="P2030">
        <v>5.0999999999999996</v>
      </c>
    </row>
    <row r="2031" spans="1:16" ht="14.4" customHeight="1" x14ac:dyDescent="0.3">
      <c r="A2031">
        <v>1871</v>
      </c>
      <c r="B2031" t="s">
        <v>83</v>
      </c>
      <c r="C2031" t="s">
        <v>101</v>
      </c>
      <c r="D2031" t="s">
        <v>102</v>
      </c>
      <c r="E2031" t="s">
        <v>86</v>
      </c>
      <c r="F2031" t="s">
        <v>87</v>
      </c>
      <c r="G2031" t="s">
        <v>103</v>
      </c>
      <c r="H2031">
        <v>1199</v>
      </c>
      <c r="I2031">
        <v>87</v>
      </c>
      <c r="J2031">
        <v>20.100000000000001</v>
      </c>
      <c r="K2031">
        <v>7.5</v>
      </c>
      <c r="L2031">
        <v>2023</v>
      </c>
      <c r="M2031">
        <v>34523</v>
      </c>
      <c r="N2031">
        <v>1</v>
      </c>
      <c r="O2031">
        <v>0</v>
      </c>
      <c r="P2031">
        <v>5.2</v>
      </c>
    </row>
    <row r="2032" spans="1:16" ht="14.4" customHeight="1" x14ac:dyDescent="0.3">
      <c r="A2032">
        <v>1996</v>
      </c>
      <c r="B2032" t="s">
        <v>83</v>
      </c>
      <c r="C2032" t="s">
        <v>101</v>
      </c>
      <c r="D2032" t="s">
        <v>102</v>
      </c>
      <c r="E2032" t="s">
        <v>86</v>
      </c>
      <c r="F2032" t="s">
        <v>87</v>
      </c>
      <c r="G2032" t="s">
        <v>103</v>
      </c>
      <c r="H2032">
        <v>1199</v>
      </c>
      <c r="I2032">
        <v>87</v>
      </c>
      <c r="J2032">
        <v>20.100000000000001</v>
      </c>
      <c r="K2032">
        <v>7.5</v>
      </c>
      <c r="L2032">
        <v>2023</v>
      </c>
      <c r="M2032">
        <v>49904</v>
      </c>
      <c r="N2032">
        <v>1</v>
      </c>
      <c r="O2032">
        <v>0</v>
      </c>
      <c r="P2032">
        <v>5.2</v>
      </c>
    </row>
    <row r="2033" spans="1:16" ht="14.4" customHeight="1" x14ac:dyDescent="0.3">
      <c r="A2033">
        <v>1886</v>
      </c>
      <c r="B2033" t="s">
        <v>83</v>
      </c>
      <c r="C2033" t="s">
        <v>101</v>
      </c>
      <c r="D2033" t="s">
        <v>102</v>
      </c>
      <c r="E2033" t="s">
        <v>86</v>
      </c>
      <c r="F2033" t="s">
        <v>87</v>
      </c>
      <c r="G2033" t="s">
        <v>103</v>
      </c>
      <c r="H2033">
        <v>1199</v>
      </c>
      <c r="I2033">
        <v>87</v>
      </c>
      <c r="J2033">
        <v>20.100000000000001</v>
      </c>
      <c r="K2033">
        <v>7.5</v>
      </c>
      <c r="L2033">
        <v>2023</v>
      </c>
      <c r="M2033">
        <v>50642</v>
      </c>
      <c r="N2033">
        <v>1</v>
      </c>
      <c r="O2033">
        <v>0</v>
      </c>
      <c r="P2033">
        <v>5.21</v>
      </c>
    </row>
    <row r="2034" spans="1:16" ht="14.4" customHeight="1" x14ac:dyDescent="0.3">
      <c r="A2034">
        <v>1982</v>
      </c>
      <c r="B2034" t="s">
        <v>83</v>
      </c>
      <c r="C2034" t="s">
        <v>101</v>
      </c>
      <c r="D2034" t="s">
        <v>102</v>
      </c>
      <c r="E2034" t="s">
        <v>86</v>
      </c>
      <c r="F2034" t="s">
        <v>87</v>
      </c>
      <c r="G2034" t="s">
        <v>103</v>
      </c>
      <c r="H2034">
        <v>1199</v>
      </c>
      <c r="I2034">
        <v>87</v>
      </c>
      <c r="J2034">
        <v>20.100000000000001</v>
      </c>
      <c r="K2034">
        <v>7.5</v>
      </c>
      <c r="L2034">
        <v>2023</v>
      </c>
      <c r="M2034">
        <v>53366</v>
      </c>
      <c r="N2034">
        <v>1</v>
      </c>
      <c r="O2034">
        <v>0</v>
      </c>
      <c r="P2034">
        <v>5.23</v>
      </c>
    </row>
    <row r="2035" spans="1:16" ht="14.4" customHeight="1" x14ac:dyDescent="0.3">
      <c r="A2035">
        <v>1803</v>
      </c>
      <c r="B2035" t="s">
        <v>83</v>
      </c>
      <c r="C2035" t="s">
        <v>101</v>
      </c>
      <c r="D2035" t="s">
        <v>102</v>
      </c>
      <c r="E2035" t="s">
        <v>86</v>
      </c>
      <c r="F2035" t="s">
        <v>87</v>
      </c>
      <c r="G2035" t="s">
        <v>103</v>
      </c>
      <c r="H2035">
        <v>1199</v>
      </c>
      <c r="I2035">
        <v>87</v>
      </c>
      <c r="J2035">
        <v>20.100000000000001</v>
      </c>
      <c r="K2035">
        <v>7.5</v>
      </c>
      <c r="L2035">
        <v>2023</v>
      </c>
      <c r="M2035">
        <v>62864</v>
      </c>
      <c r="N2035">
        <v>1</v>
      </c>
      <c r="O2035">
        <v>0</v>
      </c>
      <c r="P2035">
        <v>5.28</v>
      </c>
    </row>
    <row r="2036" spans="1:16" ht="14.4" customHeight="1" x14ac:dyDescent="0.3">
      <c r="A2036">
        <v>1820</v>
      </c>
      <c r="B2036" t="s">
        <v>83</v>
      </c>
      <c r="C2036" t="s">
        <v>101</v>
      </c>
      <c r="D2036" t="s">
        <v>102</v>
      </c>
      <c r="E2036" t="s">
        <v>86</v>
      </c>
      <c r="F2036" t="s">
        <v>87</v>
      </c>
      <c r="G2036" t="s">
        <v>103</v>
      </c>
      <c r="H2036">
        <v>1199</v>
      </c>
      <c r="I2036">
        <v>87</v>
      </c>
      <c r="J2036">
        <v>20.100000000000001</v>
      </c>
      <c r="K2036">
        <v>7.5</v>
      </c>
      <c r="L2036">
        <v>2023</v>
      </c>
      <c r="M2036">
        <v>41849</v>
      </c>
      <c r="N2036">
        <v>1</v>
      </c>
      <c r="O2036">
        <v>0</v>
      </c>
      <c r="P2036">
        <v>5.42</v>
      </c>
    </row>
    <row r="2037" spans="1:16" ht="14.4" customHeight="1" x14ac:dyDescent="0.3">
      <c r="A2037">
        <v>1931</v>
      </c>
      <c r="B2037" t="s">
        <v>83</v>
      </c>
      <c r="C2037" t="s">
        <v>101</v>
      </c>
      <c r="D2037" t="s">
        <v>102</v>
      </c>
      <c r="E2037" t="s">
        <v>86</v>
      </c>
      <c r="F2037" t="s">
        <v>87</v>
      </c>
      <c r="G2037" t="s">
        <v>103</v>
      </c>
      <c r="H2037">
        <v>1199</v>
      </c>
      <c r="I2037">
        <v>87</v>
      </c>
      <c r="J2037">
        <v>20.100000000000001</v>
      </c>
      <c r="K2037">
        <v>7.5</v>
      </c>
      <c r="L2037">
        <v>2023</v>
      </c>
      <c r="M2037">
        <v>29901</v>
      </c>
      <c r="N2037">
        <v>2</v>
      </c>
      <c r="O2037">
        <v>0</v>
      </c>
      <c r="P2037">
        <v>5.42</v>
      </c>
    </row>
    <row r="2038" spans="1:16" ht="14.4" customHeight="1" x14ac:dyDescent="0.3">
      <c r="A2038">
        <v>1970</v>
      </c>
      <c r="B2038" t="s">
        <v>83</v>
      </c>
      <c r="C2038" t="s">
        <v>101</v>
      </c>
      <c r="D2038" t="s">
        <v>102</v>
      </c>
      <c r="E2038" t="s">
        <v>86</v>
      </c>
      <c r="F2038" t="s">
        <v>87</v>
      </c>
      <c r="G2038" t="s">
        <v>103</v>
      </c>
      <c r="H2038">
        <v>1199</v>
      </c>
      <c r="I2038">
        <v>87</v>
      </c>
      <c r="J2038">
        <v>20.100000000000001</v>
      </c>
      <c r="K2038">
        <v>7.5</v>
      </c>
      <c r="L2038">
        <v>2023</v>
      </c>
      <c r="M2038">
        <v>56963</v>
      </c>
      <c r="N2038">
        <v>1</v>
      </c>
      <c r="O2038">
        <v>0</v>
      </c>
      <c r="P2038">
        <v>5.44</v>
      </c>
    </row>
    <row r="2039" spans="1:16" ht="14.4" customHeight="1" x14ac:dyDescent="0.3">
      <c r="A2039">
        <v>1975</v>
      </c>
      <c r="B2039" t="s">
        <v>83</v>
      </c>
      <c r="C2039" t="s">
        <v>101</v>
      </c>
      <c r="D2039" t="s">
        <v>102</v>
      </c>
      <c r="E2039" t="s">
        <v>86</v>
      </c>
      <c r="F2039" t="s">
        <v>87</v>
      </c>
      <c r="G2039" t="s">
        <v>103</v>
      </c>
      <c r="H2039">
        <v>1199</v>
      </c>
      <c r="I2039">
        <v>87</v>
      </c>
      <c r="J2039">
        <v>20.100000000000001</v>
      </c>
      <c r="K2039">
        <v>7.5</v>
      </c>
      <c r="L2039">
        <v>2023</v>
      </c>
      <c r="M2039">
        <v>28777</v>
      </c>
      <c r="N2039">
        <v>1</v>
      </c>
      <c r="O2039">
        <v>0</v>
      </c>
      <c r="P2039">
        <v>5.45</v>
      </c>
    </row>
    <row r="2040" spans="1:16" ht="14.4" customHeight="1" x14ac:dyDescent="0.3">
      <c r="A2040">
        <v>1910</v>
      </c>
      <c r="B2040" t="s">
        <v>83</v>
      </c>
      <c r="C2040" t="s">
        <v>101</v>
      </c>
      <c r="D2040" t="s">
        <v>102</v>
      </c>
      <c r="E2040" t="s">
        <v>86</v>
      </c>
      <c r="F2040" t="s">
        <v>87</v>
      </c>
      <c r="G2040" t="s">
        <v>103</v>
      </c>
      <c r="H2040">
        <v>1199</v>
      </c>
      <c r="I2040">
        <v>87</v>
      </c>
      <c r="J2040">
        <v>20.100000000000001</v>
      </c>
      <c r="K2040">
        <v>7.5</v>
      </c>
      <c r="L2040">
        <v>2023</v>
      </c>
      <c r="M2040">
        <v>30621</v>
      </c>
      <c r="N2040">
        <v>1</v>
      </c>
      <c r="O2040">
        <v>0</v>
      </c>
      <c r="P2040">
        <v>5.46</v>
      </c>
    </row>
    <row r="2041" spans="1:16" ht="14.4" customHeight="1" x14ac:dyDescent="0.3">
      <c r="A2041">
        <v>1861</v>
      </c>
      <c r="B2041" t="s">
        <v>83</v>
      </c>
      <c r="C2041" t="s">
        <v>101</v>
      </c>
      <c r="D2041" t="s">
        <v>102</v>
      </c>
      <c r="E2041" t="s">
        <v>86</v>
      </c>
      <c r="F2041" t="s">
        <v>87</v>
      </c>
      <c r="G2041" t="s">
        <v>103</v>
      </c>
      <c r="H2041">
        <v>1199</v>
      </c>
      <c r="I2041">
        <v>87</v>
      </c>
      <c r="J2041">
        <v>20.100000000000001</v>
      </c>
      <c r="K2041">
        <v>7.5</v>
      </c>
      <c r="L2041">
        <v>2023</v>
      </c>
      <c r="M2041">
        <v>52247</v>
      </c>
      <c r="N2041">
        <v>1</v>
      </c>
      <c r="O2041">
        <v>0</v>
      </c>
      <c r="P2041">
        <v>5.48</v>
      </c>
    </row>
    <row r="2042" spans="1:16" ht="14.4" customHeight="1" x14ac:dyDescent="0.3">
      <c r="A2042">
        <v>1919</v>
      </c>
      <c r="B2042" t="s">
        <v>83</v>
      </c>
      <c r="C2042" t="s">
        <v>101</v>
      </c>
      <c r="D2042" t="s">
        <v>102</v>
      </c>
      <c r="E2042" t="s">
        <v>86</v>
      </c>
      <c r="F2042" t="s">
        <v>87</v>
      </c>
      <c r="G2042" t="s">
        <v>103</v>
      </c>
      <c r="H2042">
        <v>1199</v>
      </c>
      <c r="I2042">
        <v>87</v>
      </c>
      <c r="J2042">
        <v>20.100000000000001</v>
      </c>
      <c r="K2042">
        <v>7.5</v>
      </c>
      <c r="L2042">
        <v>2023</v>
      </c>
      <c r="M2042">
        <v>64556</v>
      </c>
      <c r="N2042">
        <v>1</v>
      </c>
      <c r="O2042">
        <v>0</v>
      </c>
      <c r="P2042">
        <v>5.5</v>
      </c>
    </row>
    <row r="2043" spans="1:16" ht="14.4" customHeight="1" x14ac:dyDescent="0.3">
      <c r="A2043">
        <v>1860</v>
      </c>
      <c r="B2043" t="s">
        <v>83</v>
      </c>
      <c r="C2043" t="s">
        <v>101</v>
      </c>
      <c r="D2043" t="s">
        <v>102</v>
      </c>
      <c r="E2043" t="s">
        <v>86</v>
      </c>
      <c r="F2043" t="s">
        <v>87</v>
      </c>
      <c r="G2043" t="s">
        <v>103</v>
      </c>
      <c r="H2043">
        <v>1199</v>
      </c>
      <c r="I2043">
        <v>87</v>
      </c>
      <c r="J2043">
        <v>20.100000000000001</v>
      </c>
      <c r="K2043">
        <v>7.5</v>
      </c>
      <c r="L2043">
        <v>2023</v>
      </c>
      <c r="M2043">
        <v>56552</v>
      </c>
      <c r="N2043">
        <v>1</v>
      </c>
      <c r="O2043">
        <v>0</v>
      </c>
      <c r="P2043">
        <v>5.54</v>
      </c>
    </row>
    <row r="2044" spans="1:16" ht="14.4" customHeight="1" x14ac:dyDescent="0.3">
      <c r="A2044">
        <v>2136</v>
      </c>
      <c r="B2044" t="s">
        <v>83</v>
      </c>
      <c r="C2044" t="s">
        <v>101</v>
      </c>
      <c r="D2044" t="s">
        <v>104</v>
      </c>
      <c r="E2044" t="s">
        <v>86</v>
      </c>
      <c r="F2044" t="s">
        <v>91</v>
      </c>
      <c r="G2044" t="s">
        <v>103</v>
      </c>
      <c r="H2044">
        <v>1199</v>
      </c>
      <c r="I2044">
        <v>87</v>
      </c>
      <c r="J2044">
        <v>18.8</v>
      </c>
      <c r="K2044">
        <v>9</v>
      </c>
      <c r="L2044">
        <v>2024</v>
      </c>
      <c r="M2044">
        <v>34590</v>
      </c>
      <c r="N2044">
        <v>2</v>
      </c>
      <c r="O2044">
        <v>1</v>
      </c>
      <c r="P2044">
        <v>5.86</v>
      </c>
    </row>
    <row r="2045" spans="1:16" ht="14.4" customHeight="1" x14ac:dyDescent="0.3">
      <c r="A2045">
        <v>2068</v>
      </c>
      <c r="B2045" t="s">
        <v>83</v>
      </c>
      <c r="C2045" t="s">
        <v>101</v>
      </c>
      <c r="D2045" t="s">
        <v>104</v>
      </c>
      <c r="E2045" t="s">
        <v>86</v>
      </c>
      <c r="F2045" t="s">
        <v>91</v>
      </c>
      <c r="G2045" t="s">
        <v>103</v>
      </c>
      <c r="H2045">
        <v>1199</v>
      </c>
      <c r="I2045">
        <v>87</v>
      </c>
      <c r="J2045">
        <v>18.8</v>
      </c>
      <c r="K2045">
        <v>9</v>
      </c>
      <c r="L2045">
        <v>2024</v>
      </c>
      <c r="M2045">
        <v>35167</v>
      </c>
      <c r="N2045">
        <v>3</v>
      </c>
      <c r="O2045">
        <v>0</v>
      </c>
      <c r="P2045">
        <v>6.02</v>
      </c>
    </row>
    <row r="2046" spans="1:16" ht="14.4" customHeight="1" x14ac:dyDescent="0.3">
      <c r="A2046">
        <v>2139</v>
      </c>
      <c r="B2046" t="s">
        <v>83</v>
      </c>
      <c r="C2046" t="s">
        <v>101</v>
      </c>
      <c r="D2046" t="s">
        <v>104</v>
      </c>
      <c r="E2046" t="s">
        <v>86</v>
      </c>
      <c r="F2046" t="s">
        <v>91</v>
      </c>
      <c r="G2046" t="s">
        <v>103</v>
      </c>
      <c r="H2046">
        <v>1199</v>
      </c>
      <c r="I2046">
        <v>87</v>
      </c>
      <c r="J2046">
        <v>18.8</v>
      </c>
      <c r="K2046">
        <v>9</v>
      </c>
      <c r="L2046">
        <v>2024</v>
      </c>
      <c r="M2046">
        <v>46579</v>
      </c>
      <c r="N2046">
        <v>3</v>
      </c>
      <c r="O2046">
        <v>0</v>
      </c>
      <c r="P2046">
        <v>6.23</v>
      </c>
    </row>
    <row r="2047" spans="1:16" ht="14.4" customHeight="1" x14ac:dyDescent="0.3">
      <c r="A2047">
        <v>2035</v>
      </c>
      <c r="B2047" t="s">
        <v>83</v>
      </c>
      <c r="C2047" t="s">
        <v>101</v>
      </c>
      <c r="D2047" t="s">
        <v>104</v>
      </c>
      <c r="E2047" t="s">
        <v>86</v>
      </c>
      <c r="F2047" t="s">
        <v>91</v>
      </c>
      <c r="G2047" t="s">
        <v>103</v>
      </c>
      <c r="H2047">
        <v>1199</v>
      </c>
      <c r="I2047">
        <v>87</v>
      </c>
      <c r="J2047">
        <v>18.8</v>
      </c>
      <c r="K2047">
        <v>9</v>
      </c>
      <c r="L2047">
        <v>2024</v>
      </c>
      <c r="M2047">
        <v>41377</v>
      </c>
      <c r="N2047">
        <v>3</v>
      </c>
      <c r="O2047">
        <v>0</v>
      </c>
      <c r="P2047">
        <v>6.48</v>
      </c>
    </row>
    <row r="2048" spans="1:16" ht="14.4" customHeight="1" x14ac:dyDescent="0.3">
      <c r="A2048">
        <v>2104</v>
      </c>
      <c r="B2048" t="s">
        <v>83</v>
      </c>
      <c r="C2048" t="s">
        <v>101</v>
      </c>
      <c r="D2048" t="s">
        <v>104</v>
      </c>
      <c r="E2048" t="s">
        <v>86</v>
      </c>
      <c r="F2048" t="s">
        <v>91</v>
      </c>
      <c r="G2048" t="s">
        <v>103</v>
      </c>
      <c r="H2048">
        <v>1199</v>
      </c>
      <c r="I2048">
        <v>87</v>
      </c>
      <c r="J2048">
        <v>18.8</v>
      </c>
      <c r="K2048">
        <v>9</v>
      </c>
      <c r="L2048">
        <v>2024</v>
      </c>
      <c r="M2048">
        <v>27103</v>
      </c>
      <c r="N2048">
        <v>2</v>
      </c>
      <c r="O2048">
        <v>0</v>
      </c>
      <c r="P2048">
        <v>6.49</v>
      </c>
    </row>
    <row r="2049" spans="1:16" ht="14.4" customHeight="1" x14ac:dyDescent="0.3">
      <c r="A2049">
        <v>2145</v>
      </c>
      <c r="B2049" t="s">
        <v>83</v>
      </c>
      <c r="C2049" t="s">
        <v>101</v>
      </c>
      <c r="D2049" t="s">
        <v>104</v>
      </c>
      <c r="E2049" t="s">
        <v>86</v>
      </c>
      <c r="F2049" t="s">
        <v>91</v>
      </c>
      <c r="G2049" t="s">
        <v>103</v>
      </c>
      <c r="H2049">
        <v>1199</v>
      </c>
      <c r="I2049">
        <v>87</v>
      </c>
      <c r="J2049">
        <v>18.8</v>
      </c>
      <c r="K2049">
        <v>9</v>
      </c>
      <c r="L2049">
        <v>2024</v>
      </c>
      <c r="M2049">
        <v>43373</v>
      </c>
      <c r="N2049">
        <v>2</v>
      </c>
      <c r="O2049">
        <v>0</v>
      </c>
      <c r="P2049">
        <v>6.59</v>
      </c>
    </row>
    <row r="2050" spans="1:16" ht="14.4" customHeight="1" x14ac:dyDescent="0.3">
      <c r="A2050">
        <v>2101</v>
      </c>
      <c r="B2050" t="s">
        <v>83</v>
      </c>
      <c r="C2050" t="s">
        <v>101</v>
      </c>
      <c r="D2050" t="s">
        <v>104</v>
      </c>
      <c r="E2050" t="s">
        <v>86</v>
      </c>
      <c r="F2050" t="s">
        <v>91</v>
      </c>
      <c r="G2050" t="s">
        <v>103</v>
      </c>
      <c r="H2050">
        <v>1199</v>
      </c>
      <c r="I2050">
        <v>87</v>
      </c>
      <c r="J2050">
        <v>18.8</v>
      </c>
      <c r="K2050">
        <v>9</v>
      </c>
      <c r="L2050">
        <v>2024</v>
      </c>
      <c r="M2050">
        <v>43492</v>
      </c>
      <c r="N2050">
        <v>3</v>
      </c>
      <c r="O2050">
        <v>0</v>
      </c>
      <c r="P2050">
        <v>6.62</v>
      </c>
    </row>
    <row r="2051" spans="1:16" ht="14.4" customHeight="1" x14ac:dyDescent="0.3">
      <c r="A2051">
        <v>2043</v>
      </c>
      <c r="B2051" t="s">
        <v>83</v>
      </c>
      <c r="C2051" t="s">
        <v>101</v>
      </c>
      <c r="D2051" t="s">
        <v>104</v>
      </c>
      <c r="E2051" t="s">
        <v>86</v>
      </c>
      <c r="F2051" t="s">
        <v>91</v>
      </c>
      <c r="G2051" t="s">
        <v>103</v>
      </c>
      <c r="H2051">
        <v>1199</v>
      </c>
      <c r="I2051">
        <v>87</v>
      </c>
      <c r="J2051">
        <v>18.8</v>
      </c>
      <c r="K2051">
        <v>9</v>
      </c>
      <c r="L2051">
        <v>2024</v>
      </c>
      <c r="M2051">
        <v>40062</v>
      </c>
      <c r="N2051">
        <v>2</v>
      </c>
      <c r="O2051">
        <v>0</v>
      </c>
      <c r="P2051">
        <v>6.78</v>
      </c>
    </row>
    <row r="2052" spans="1:16" ht="14.4" customHeight="1" x14ac:dyDescent="0.3">
      <c r="A2052">
        <v>2013</v>
      </c>
      <c r="B2052" t="s">
        <v>83</v>
      </c>
      <c r="C2052" t="s">
        <v>101</v>
      </c>
      <c r="D2052" t="s">
        <v>104</v>
      </c>
      <c r="E2052" t="s">
        <v>86</v>
      </c>
      <c r="F2052" t="s">
        <v>91</v>
      </c>
      <c r="G2052" t="s">
        <v>103</v>
      </c>
      <c r="H2052">
        <v>1199</v>
      </c>
      <c r="I2052">
        <v>87</v>
      </c>
      <c r="J2052">
        <v>18.8</v>
      </c>
      <c r="K2052">
        <v>9</v>
      </c>
      <c r="L2052">
        <v>2024</v>
      </c>
      <c r="M2052">
        <v>49659</v>
      </c>
      <c r="N2052">
        <v>1</v>
      </c>
      <c r="O2052">
        <v>0</v>
      </c>
      <c r="P2052">
        <v>6.79</v>
      </c>
    </row>
    <row r="2053" spans="1:16" ht="14.4" customHeight="1" x14ac:dyDescent="0.3">
      <c r="A2053">
        <v>2008</v>
      </c>
      <c r="B2053" t="s">
        <v>83</v>
      </c>
      <c r="C2053" t="s">
        <v>101</v>
      </c>
      <c r="D2053" t="s">
        <v>104</v>
      </c>
      <c r="E2053" t="s">
        <v>86</v>
      </c>
      <c r="F2053" t="s">
        <v>91</v>
      </c>
      <c r="G2053" t="s">
        <v>103</v>
      </c>
      <c r="H2053">
        <v>1199</v>
      </c>
      <c r="I2053">
        <v>87</v>
      </c>
      <c r="J2053">
        <v>18.8</v>
      </c>
      <c r="K2053">
        <v>9</v>
      </c>
      <c r="L2053">
        <v>2024</v>
      </c>
      <c r="M2053">
        <v>49516</v>
      </c>
      <c r="N2053">
        <v>1</v>
      </c>
      <c r="O2053">
        <v>0</v>
      </c>
      <c r="P2053">
        <v>6.82</v>
      </c>
    </row>
    <row r="2054" spans="1:16" ht="14.4" customHeight="1" x14ac:dyDescent="0.3">
      <c r="A2054">
        <v>2022</v>
      </c>
      <c r="B2054" t="s">
        <v>83</v>
      </c>
      <c r="C2054" t="s">
        <v>101</v>
      </c>
      <c r="D2054" t="s">
        <v>104</v>
      </c>
      <c r="E2054" t="s">
        <v>86</v>
      </c>
      <c r="F2054" t="s">
        <v>91</v>
      </c>
      <c r="G2054" t="s">
        <v>103</v>
      </c>
      <c r="H2054">
        <v>1199</v>
      </c>
      <c r="I2054">
        <v>87</v>
      </c>
      <c r="J2054">
        <v>18.8</v>
      </c>
      <c r="K2054">
        <v>9</v>
      </c>
      <c r="L2054">
        <v>2024</v>
      </c>
      <c r="M2054">
        <v>40910</v>
      </c>
      <c r="N2054">
        <v>1</v>
      </c>
      <c r="O2054">
        <v>0</v>
      </c>
      <c r="P2054">
        <v>6.84</v>
      </c>
    </row>
    <row r="2055" spans="1:16" ht="14.4" customHeight="1" x14ac:dyDescent="0.3">
      <c r="A2055">
        <v>2105</v>
      </c>
      <c r="B2055" t="s">
        <v>83</v>
      </c>
      <c r="C2055" t="s">
        <v>101</v>
      </c>
      <c r="D2055" t="s">
        <v>104</v>
      </c>
      <c r="E2055" t="s">
        <v>86</v>
      </c>
      <c r="F2055" t="s">
        <v>91</v>
      </c>
      <c r="G2055" t="s">
        <v>103</v>
      </c>
      <c r="H2055">
        <v>1199</v>
      </c>
      <c r="I2055">
        <v>87</v>
      </c>
      <c r="J2055">
        <v>18.8</v>
      </c>
      <c r="K2055">
        <v>9</v>
      </c>
      <c r="L2055">
        <v>2024</v>
      </c>
      <c r="M2055">
        <v>34537</v>
      </c>
      <c r="N2055">
        <v>1</v>
      </c>
      <c r="O2055">
        <v>0</v>
      </c>
      <c r="P2055">
        <v>6.88</v>
      </c>
    </row>
    <row r="2056" spans="1:16" ht="14.4" customHeight="1" x14ac:dyDescent="0.3">
      <c r="A2056">
        <v>2128</v>
      </c>
      <c r="B2056" t="s">
        <v>83</v>
      </c>
      <c r="C2056" t="s">
        <v>101</v>
      </c>
      <c r="D2056" t="s">
        <v>104</v>
      </c>
      <c r="E2056" t="s">
        <v>86</v>
      </c>
      <c r="F2056" t="s">
        <v>91</v>
      </c>
      <c r="G2056" t="s">
        <v>103</v>
      </c>
      <c r="H2056">
        <v>1199</v>
      </c>
      <c r="I2056">
        <v>87</v>
      </c>
      <c r="J2056">
        <v>18.8</v>
      </c>
      <c r="K2056">
        <v>9</v>
      </c>
      <c r="L2056">
        <v>2024</v>
      </c>
      <c r="M2056">
        <v>38381</v>
      </c>
      <c r="N2056">
        <v>1</v>
      </c>
      <c r="O2056">
        <v>0</v>
      </c>
      <c r="P2056">
        <v>6.97</v>
      </c>
    </row>
    <row r="2057" spans="1:16" ht="14.4" customHeight="1" x14ac:dyDescent="0.3">
      <c r="A2057">
        <v>2171</v>
      </c>
      <c r="B2057" t="s">
        <v>83</v>
      </c>
      <c r="C2057" t="s">
        <v>101</v>
      </c>
      <c r="D2057" t="s">
        <v>104</v>
      </c>
      <c r="E2057" t="s">
        <v>86</v>
      </c>
      <c r="F2057" t="s">
        <v>91</v>
      </c>
      <c r="G2057" t="s">
        <v>103</v>
      </c>
      <c r="H2057">
        <v>1199</v>
      </c>
      <c r="I2057">
        <v>87</v>
      </c>
      <c r="J2057">
        <v>18.8</v>
      </c>
      <c r="K2057">
        <v>9</v>
      </c>
      <c r="L2057">
        <v>2024</v>
      </c>
      <c r="M2057">
        <v>42635</v>
      </c>
      <c r="N2057">
        <v>2</v>
      </c>
      <c r="O2057">
        <v>0</v>
      </c>
      <c r="P2057">
        <v>7.01</v>
      </c>
    </row>
    <row r="2058" spans="1:16" ht="14.4" customHeight="1" x14ac:dyDescent="0.3">
      <c r="A2058">
        <v>2099</v>
      </c>
      <c r="B2058" t="s">
        <v>83</v>
      </c>
      <c r="C2058" t="s">
        <v>101</v>
      </c>
      <c r="D2058" t="s">
        <v>104</v>
      </c>
      <c r="E2058" t="s">
        <v>86</v>
      </c>
      <c r="F2058" t="s">
        <v>91</v>
      </c>
      <c r="G2058" t="s">
        <v>103</v>
      </c>
      <c r="H2058">
        <v>1199</v>
      </c>
      <c r="I2058">
        <v>87</v>
      </c>
      <c r="J2058">
        <v>18.8</v>
      </c>
      <c r="K2058">
        <v>9</v>
      </c>
      <c r="L2058">
        <v>2024</v>
      </c>
      <c r="M2058">
        <v>26989</v>
      </c>
      <c r="N2058">
        <v>1</v>
      </c>
      <c r="O2058">
        <v>0</v>
      </c>
      <c r="P2058">
        <v>7.04</v>
      </c>
    </row>
    <row r="2059" spans="1:16" ht="14.4" customHeight="1" x14ac:dyDescent="0.3">
      <c r="A2059">
        <v>2027</v>
      </c>
      <c r="B2059" t="s">
        <v>83</v>
      </c>
      <c r="C2059" t="s">
        <v>101</v>
      </c>
      <c r="D2059" t="s">
        <v>104</v>
      </c>
      <c r="E2059" t="s">
        <v>86</v>
      </c>
      <c r="F2059" t="s">
        <v>91</v>
      </c>
      <c r="G2059" t="s">
        <v>103</v>
      </c>
      <c r="H2059">
        <v>1199</v>
      </c>
      <c r="I2059">
        <v>87</v>
      </c>
      <c r="J2059">
        <v>18.8</v>
      </c>
      <c r="K2059">
        <v>9</v>
      </c>
      <c r="L2059">
        <v>2024</v>
      </c>
      <c r="M2059">
        <v>26317</v>
      </c>
      <c r="N2059">
        <v>1</v>
      </c>
      <c r="O2059">
        <v>0</v>
      </c>
      <c r="P2059">
        <v>7.05</v>
      </c>
    </row>
    <row r="2060" spans="1:16" ht="14.4" customHeight="1" x14ac:dyDescent="0.3">
      <c r="A2060">
        <v>2166</v>
      </c>
      <c r="B2060" t="s">
        <v>83</v>
      </c>
      <c r="C2060" t="s">
        <v>101</v>
      </c>
      <c r="D2060" t="s">
        <v>104</v>
      </c>
      <c r="E2060" t="s">
        <v>86</v>
      </c>
      <c r="F2060" t="s">
        <v>91</v>
      </c>
      <c r="G2060" t="s">
        <v>103</v>
      </c>
      <c r="H2060">
        <v>1199</v>
      </c>
      <c r="I2060">
        <v>87</v>
      </c>
      <c r="J2060">
        <v>18.8</v>
      </c>
      <c r="K2060">
        <v>9</v>
      </c>
      <c r="L2060">
        <v>2024</v>
      </c>
      <c r="M2060">
        <v>26230</v>
      </c>
      <c r="N2060">
        <v>1</v>
      </c>
      <c r="O2060">
        <v>0</v>
      </c>
      <c r="P2060">
        <v>7.06</v>
      </c>
    </row>
    <row r="2061" spans="1:16" ht="14.4" customHeight="1" x14ac:dyDescent="0.3">
      <c r="A2061">
        <v>2120</v>
      </c>
      <c r="B2061" t="s">
        <v>83</v>
      </c>
      <c r="C2061" t="s">
        <v>101</v>
      </c>
      <c r="D2061" t="s">
        <v>104</v>
      </c>
      <c r="E2061" t="s">
        <v>86</v>
      </c>
      <c r="F2061" t="s">
        <v>91</v>
      </c>
      <c r="G2061" t="s">
        <v>103</v>
      </c>
      <c r="H2061">
        <v>1199</v>
      </c>
      <c r="I2061">
        <v>87</v>
      </c>
      <c r="J2061">
        <v>18.8</v>
      </c>
      <c r="K2061">
        <v>9</v>
      </c>
      <c r="L2061">
        <v>2024</v>
      </c>
      <c r="M2061">
        <v>41475</v>
      </c>
      <c r="N2061">
        <v>1</v>
      </c>
      <c r="O2061">
        <v>0</v>
      </c>
      <c r="P2061">
        <v>7.11</v>
      </c>
    </row>
    <row r="2062" spans="1:16" ht="14.4" customHeight="1" x14ac:dyDescent="0.3">
      <c r="A2062">
        <v>2189</v>
      </c>
      <c r="B2062" t="s">
        <v>83</v>
      </c>
      <c r="C2062" t="s">
        <v>101</v>
      </c>
      <c r="D2062" t="s">
        <v>104</v>
      </c>
      <c r="E2062" t="s">
        <v>86</v>
      </c>
      <c r="F2062" t="s">
        <v>91</v>
      </c>
      <c r="G2062" t="s">
        <v>103</v>
      </c>
      <c r="H2062">
        <v>1199</v>
      </c>
      <c r="I2062">
        <v>87</v>
      </c>
      <c r="J2062">
        <v>18.8</v>
      </c>
      <c r="K2062">
        <v>9</v>
      </c>
      <c r="L2062">
        <v>2024</v>
      </c>
      <c r="M2062">
        <v>47301</v>
      </c>
      <c r="N2062">
        <v>1</v>
      </c>
      <c r="O2062">
        <v>0</v>
      </c>
      <c r="P2062">
        <v>7.15</v>
      </c>
    </row>
    <row r="2063" spans="1:16" ht="14.4" customHeight="1" x14ac:dyDescent="0.3">
      <c r="A2063">
        <v>2103</v>
      </c>
      <c r="B2063" t="s">
        <v>83</v>
      </c>
      <c r="C2063" t="s">
        <v>101</v>
      </c>
      <c r="D2063" t="s">
        <v>104</v>
      </c>
      <c r="E2063" t="s">
        <v>86</v>
      </c>
      <c r="F2063" t="s">
        <v>91</v>
      </c>
      <c r="G2063" t="s">
        <v>103</v>
      </c>
      <c r="H2063">
        <v>1199</v>
      </c>
      <c r="I2063">
        <v>87</v>
      </c>
      <c r="J2063">
        <v>18.8</v>
      </c>
      <c r="K2063">
        <v>9</v>
      </c>
      <c r="L2063">
        <v>2024</v>
      </c>
      <c r="M2063">
        <v>28717</v>
      </c>
      <c r="N2063">
        <v>2</v>
      </c>
      <c r="O2063">
        <v>0</v>
      </c>
      <c r="P2063">
        <v>7.19</v>
      </c>
    </row>
    <row r="2064" spans="1:16" ht="14.4" customHeight="1" x14ac:dyDescent="0.3">
      <c r="A2064">
        <v>2168</v>
      </c>
      <c r="B2064" t="s">
        <v>83</v>
      </c>
      <c r="C2064" t="s">
        <v>101</v>
      </c>
      <c r="D2064" t="s">
        <v>104</v>
      </c>
      <c r="E2064" t="s">
        <v>86</v>
      </c>
      <c r="F2064" t="s">
        <v>91</v>
      </c>
      <c r="G2064" t="s">
        <v>103</v>
      </c>
      <c r="H2064">
        <v>1199</v>
      </c>
      <c r="I2064">
        <v>87</v>
      </c>
      <c r="J2064">
        <v>18.8</v>
      </c>
      <c r="K2064">
        <v>9</v>
      </c>
      <c r="L2064">
        <v>2024</v>
      </c>
      <c r="M2064">
        <v>20215</v>
      </c>
      <c r="N2064">
        <v>2</v>
      </c>
      <c r="O2064">
        <v>0</v>
      </c>
      <c r="P2064">
        <v>7.19</v>
      </c>
    </row>
    <row r="2065" spans="1:16" ht="14.4" customHeight="1" x14ac:dyDescent="0.3">
      <c r="A2065">
        <v>2102</v>
      </c>
      <c r="B2065" t="s">
        <v>83</v>
      </c>
      <c r="C2065" t="s">
        <v>101</v>
      </c>
      <c r="D2065" t="s">
        <v>104</v>
      </c>
      <c r="E2065" t="s">
        <v>86</v>
      </c>
      <c r="F2065" t="s">
        <v>91</v>
      </c>
      <c r="G2065" t="s">
        <v>103</v>
      </c>
      <c r="H2065">
        <v>1199</v>
      </c>
      <c r="I2065">
        <v>87</v>
      </c>
      <c r="J2065">
        <v>18.8</v>
      </c>
      <c r="K2065">
        <v>9</v>
      </c>
      <c r="L2065">
        <v>2024</v>
      </c>
      <c r="M2065">
        <v>43319</v>
      </c>
      <c r="N2065">
        <v>1</v>
      </c>
      <c r="O2065">
        <v>0</v>
      </c>
      <c r="P2065">
        <v>7.2</v>
      </c>
    </row>
    <row r="2066" spans="1:16" ht="14.4" customHeight="1" x14ac:dyDescent="0.3">
      <c r="A2066">
        <v>2176</v>
      </c>
      <c r="B2066" t="s">
        <v>83</v>
      </c>
      <c r="C2066" t="s">
        <v>101</v>
      </c>
      <c r="D2066" t="s">
        <v>104</v>
      </c>
      <c r="E2066" t="s">
        <v>86</v>
      </c>
      <c r="F2066" t="s">
        <v>91</v>
      </c>
      <c r="G2066" t="s">
        <v>103</v>
      </c>
      <c r="H2066">
        <v>1199</v>
      </c>
      <c r="I2066">
        <v>87</v>
      </c>
      <c r="J2066">
        <v>18.8</v>
      </c>
      <c r="K2066">
        <v>9</v>
      </c>
      <c r="L2066">
        <v>2024</v>
      </c>
      <c r="M2066">
        <v>25931</v>
      </c>
      <c r="N2066">
        <v>1</v>
      </c>
      <c r="O2066">
        <v>0</v>
      </c>
      <c r="P2066">
        <v>7.23</v>
      </c>
    </row>
    <row r="2067" spans="1:16" ht="14.4" customHeight="1" x14ac:dyDescent="0.3">
      <c r="A2067">
        <v>2016</v>
      </c>
      <c r="B2067" t="s">
        <v>83</v>
      </c>
      <c r="C2067" t="s">
        <v>101</v>
      </c>
      <c r="D2067" t="s">
        <v>104</v>
      </c>
      <c r="E2067" t="s">
        <v>86</v>
      </c>
      <c r="F2067" t="s">
        <v>91</v>
      </c>
      <c r="G2067" t="s">
        <v>103</v>
      </c>
      <c r="H2067">
        <v>1199</v>
      </c>
      <c r="I2067">
        <v>87</v>
      </c>
      <c r="J2067">
        <v>18.8</v>
      </c>
      <c r="K2067">
        <v>9</v>
      </c>
      <c r="L2067">
        <v>2024</v>
      </c>
      <c r="M2067">
        <v>49558</v>
      </c>
      <c r="N2067">
        <v>1</v>
      </c>
      <c r="O2067">
        <v>0</v>
      </c>
      <c r="P2067">
        <v>7.3</v>
      </c>
    </row>
    <row r="2068" spans="1:16" ht="14.4" customHeight="1" x14ac:dyDescent="0.3">
      <c r="A2068">
        <v>2123</v>
      </c>
      <c r="B2068" t="s">
        <v>83</v>
      </c>
      <c r="C2068" t="s">
        <v>101</v>
      </c>
      <c r="D2068" t="s">
        <v>104</v>
      </c>
      <c r="E2068" t="s">
        <v>86</v>
      </c>
      <c r="F2068" t="s">
        <v>91</v>
      </c>
      <c r="G2068" t="s">
        <v>103</v>
      </c>
      <c r="H2068">
        <v>1199</v>
      </c>
      <c r="I2068">
        <v>87</v>
      </c>
      <c r="J2068">
        <v>18.8</v>
      </c>
      <c r="K2068">
        <v>9</v>
      </c>
      <c r="L2068">
        <v>2024</v>
      </c>
      <c r="M2068">
        <v>28163</v>
      </c>
      <c r="N2068">
        <v>1</v>
      </c>
      <c r="O2068">
        <v>0</v>
      </c>
      <c r="P2068">
        <v>7.34</v>
      </c>
    </row>
    <row r="2069" spans="1:16" ht="14.4" customHeight="1" x14ac:dyDescent="0.3">
      <c r="A2069">
        <v>2127</v>
      </c>
      <c r="B2069" t="s">
        <v>83</v>
      </c>
      <c r="C2069" t="s">
        <v>101</v>
      </c>
      <c r="D2069" t="s">
        <v>104</v>
      </c>
      <c r="E2069" t="s">
        <v>86</v>
      </c>
      <c r="F2069" t="s">
        <v>91</v>
      </c>
      <c r="G2069" t="s">
        <v>103</v>
      </c>
      <c r="H2069">
        <v>1199</v>
      </c>
      <c r="I2069">
        <v>87</v>
      </c>
      <c r="J2069">
        <v>18.8</v>
      </c>
      <c r="K2069">
        <v>9</v>
      </c>
      <c r="L2069">
        <v>2024</v>
      </c>
      <c r="M2069">
        <v>40984</v>
      </c>
      <c r="N2069">
        <v>1</v>
      </c>
      <c r="O2069">
        <v>0</v>
      </c>
      <c r="P2069">
        <v>7.34</v>
      </c>
    </row>
    <row r="2070" spans="1:16" ht="14.4" customHeight="1" x14ac:dyDescent="0.3">
      <c r="A2070">
        <v>2179</v>
      </c>
      <c r="B2070" t="s">
        <v>83</v>
      </c>
      <c r="C2070" t="s">
        <v>101</v>
      </c>
      <c r="D2070" t="s">
        <v>104</v>
      </c>
      <c r="E2070" t="s">
        <v>86</v>
      </c>
      <c r="F2070" t="s">
        <v>91</v>
      </c>
      <c r="G2070" t="s">
        <v>103</v>
      </c>
      <c r="H2070">
        <v>1199</v>
      </c>
      <c r="I2070">
        <v>87</v>
      </c>
      <c r="J2070">
        <v>18.8</v>
      </c>
      <c r="K2070">
        <v>9</v>
      </c>
      <c r="L2070">
        <v>2024</v>
      </c>
      <c r="M2070">
        <v>20982</v>
      </c>
      <c r="N2070">
        <v>1</v>
      </c>
      <c r="O2070">
        <v>0</v>
      </c>
      <c r="P2070">
        <v>7.38</v>
      </c>
    </row>
    <row r="2071" spans="1:16" ht="14.4" customHeight="1" x14ac:dyDescent="0.3">
      <c r="A2071">
        <v>2173</v>
      </c>
      <c r="B2071" t="s">
        <v>83</v>
      </c>
      <c r="C2071" t="s">
        <v>101</v>
      </c>
      <c r="D2071" t="s">
        <v>104</v>
      </c>
      <c r="E2071" t="s">
        <v>86</v>
      </c>
      <c r="F2071" t="s">
        <v>91</v>
      </c>
      <c r="G2071" t="s">
        <v>103</v>
      </c>
      <c r="H2071">
        <v>1199</v>
      </c>
      <c r="I2071">
        <v>87</v>
      </c>
      <c r="J2071">
        <v>18.8</v>
      </c>
      <c r="K2071">
        <v>9</v>
      </c>
      <c r="L2071">
        <v>2024</v>
      </c>
      <c r="M2071">
        <v>33588</v>
      </c>
      <c r="N2071">
        <v>1</v>
      </c>
      <c r="O2071">
        <v>0</v>
      </c>
      <c r="P2071">
        <v>7.57</v>
      </c>
    </row>
    <row r="2072" spans="1:16" ht="14.4" customHeight="1" x14ac:dyDescent="0.3">
      <c r="A2072">
        <v>1941</v>
      </c>
      <c r="B2072" t="s">
        <v>83</v>
      </c>
      <c r="C2072" t="s">
        <v>101</v>
      </c>
      <c r="D2072" t="s">
        <v>102</v>
      </c>
      <c r="E2072" t="s">
        <v>86</v>
      </c>
      <c r="F2072" t="s">
        <v>87</v>
      </c>
      <c r="G2072" t="s">
        <v>103</v>
      </c>
      <c r="H2072">
        <v>1199</v>
      </c>
      <c r="I2072">
        <v>87</v>
      </c>
      <c r="J2072">
        <v>20.100000000000001</v>
      </c>
      <c r="K2072">
        <v>7.5</v>
      </c>
      <c r="L2072">
        <v>2024</v>
      </c>
      <c r="M2072">
        <v>46678</v>
      </c>
      <c r="N2072">
        <v>1</v>
      </c>
      <c r="O2072">
        <v>1</v>
      </c>
      <c r="P2072">
        <v>4.97</v>
      </c>
    </row>
    <row r="2073" spans="1:16" ht="14.4" customHeight="1" x14ac:dyDescent="0.3">
      <c r="A2073">
        <v>1998</v>
      </c>
      <c r="B2073" t="s">
        <v>83</v>
      </c>
      <c r="C2073" t="s">
        <v>101</v>
      </c>
      <c r="D2073" t="s">
        <v>102</v>
      </c>
      <c r="E2073" t="s">
        <v>86</v>
      </c>
      <c r="F2073" t="s">
        <v>87</v>
      </c>
      <c r="G2073" t="s">
        <v>103</v>
      </c>
      <c r="H2073">
        <v>1199</v>
      </c>
      <c r="I2073">
        <v>87</v>
      </c>
      <c r="J2073">
        <v>20.100000000000001</v>
      </c>
      <c r="K2073">
        <v>7.5</v>
      </c>
      <c r="L2073">
        <v>2024</v>
      </c>
      <c r="M2073">
        <v>43748</v>
      </c>
      <c r="N2073">
        <v>2</v>
      </c>
      <c r="O2073">
        <v>0</v>
      </c>
      <c r="P2073">
        <v>5.41</v>
      </c>
    </row>
    <row r="2074" spans="1:16" ht="14.4" customHeight="1" x14ac:dyDescent="0.3">
      <c r="A2074">
        <v>1980</v>
      </c>
      <c r="B2074" t="s">
        <v>83</v>
      </c>
      <c r="C2074" t="s">
        <v>101</v>
      </c>
      <c r="D2074" t="s">
        <v>102</v>
      </c>
      <c r="E2074" t="s">
        <v>86</v>
      </c>
      <c r="F2074" t="s">
        <v>87</v>
      </c>
      <c r="G2074" t="s">
        <v>103</v>
      </c>
      <c r="H2074">
        <v>1199</v>
      </c>
      <c r="I2074">
        <v>87</v>
      </c>
      <c r="J2074">
        <v>20.100000000000001</v>
      </c>
      <c r="K2074">
        <v>7.5</v>
      </c>
      <c r="L2074">
        <v>2024</v>
      </c>
      <c r="M2074">
        <v>21735</v>
      </c>
      <c r="N2074">
        <v>2</v>
      </c>
      <c r="O2074">
        <v>0</v>
      </c>
      <c r="P2074">
        <v>5.45</v>
      </c>
    </row>
    <row r="2075" spans="1:16" ht="14.4" customHeight="1" x14ac:dyDescent="0.3">
      <c r="A2075">
        <v>1826</v>
      </c>
      <c r="B2075" t="s">
        <v>83</v>
      </c>
      <c r="C2075" t="s">
        <v>101</v>
      </c>
      <c r="D2075" t="s">
        <v>102</v>
      </c>
      <c r="E2075" t="s">
        <v>86</v>
      </c>
      <c r="F2075" t="s">
        <v>87</v>
      </c>
      <c r="G2075" t="s">
        <v>103</v>
      </c>
      <c r="H2075">
        <v>1199</v>
      </c>
      <c r="I2075">
        <v>87</v>
      </c>
      <c r="J2075">
        <v>20.100000000000001</v>
      </c>
      <c r="K2075">
        <v>7.5</v>
      </c>
      <c r="L2075">
        <v>2024</v>
      </c>
      <c r="M2075">
        <v>24364</v>
      </c>
      <c r="N2075">
        <v>2</v>
      </c>
      <c r="O2075">
        <v>0</v>
      </c>
      <c r="P2075">
        <v>5.49</v>
      </c>
    </row>
    <row r="2076" spans="1:16" ht="14.4" customHeight="1" x14ac:dyDescent="0.3">
      <c r="A2076">
        <v>1944</v>
      </c>
      <c r="B2076" t="s">
        <v>83</v>
      </c>
      <c r="C2076" t="s">
        <v>101</v>
      </c>
      <c r="D2076" t="s">
        <v>102</v>
      </c>
      <c r="E2076" t="s">
        <v>86</v>
      </c>
      <c r="F2076" t="s">
        <v>87</v>
      </c>
      <c r="G2076" t="s">
        <v>103</v>
      </c>
      <c r="H2076">
        <v>1199</v>
      </c>
      <c r="I2076">
        <v>87</v>
      </c>
      <c r="J2076">
        <v>20.100000000000001</v>
      </c>
      <c r="K2076">
        <v>7.5</v>
      </c>
      <c r="L2076">
        <v>2024</v>
      </c>
      <c r="M2076">
        <v>41284</v>
      </c>
      <c r="N2076">
        <v>1</v>
      </c>
      <c r="O2076">
        <v>0</v>
      </c>
      <c r="P2076">
        <v>5.55</v>
      </c>
    </row>
    <row r="2077" spans="1:16" ht="14.4" customHeight="1" x14ac:dyDescent="0.3">
      <c r="A2077">
        <v>1934</v>
      </c>
      <c r="B2077" t="s">
        <v>83</v>
      </c>
      <c r="C2077" t="s">
        <v>101</v>
      </c>
      <c r="D2077" t="s">
        <v>102</v>
      </c>
      <c r="E2077" t="s">
        <v>86</v>
      </c>
      <c r="F2077" t="s">
        <v>87</v>
      </c>
      <c r="G2077" t="s">
        <v>103</v>
      </c>
      <c r="H2077">
        <v>1199</v>
      </c>
      <c r="I2077">
        <v>87</v>
      </c>
      <c r="J2077">
        <v>20.100000000000001</v>
      </c>
      <c r="K2077">
        <v>7.5</v>
      </c>
      <c r="L2077">
        <v>2024</v>
      </c>
      <c r="M2077">
        <v>46921</v>
      </c>
      <c r="N2077">
        <v>1</v>
      </c>
      <c r="O2077">
        <v>0</v>
      </c>
      <c r="P2077">
        <v>5.56</v>
      </c>
    </row>
    <row r="2078" spans="1:16" ht="14.4" customHeight="1" x14ac:dyDescent="0.3">
      <c r="A2078">
        <v>1890</v>
      </c>
      <c r="B2078" t="s">
        <v>83</v>
      </c>
      <c r="C2078" t="s">
        <v>101</v>
      </c>
      <c r="D2078" t="s">
        <v>102</v>
      </c>
      <c r="E2078" t="s">
        <v>86</v>
      </c>
      <c r="F2078" t="s">
        <v>87</v>
      </c>
      <c r="G2078" t="s">
        <v>103</v>
      </c>
      <c r="H2078">
        <v>1199</v>
      </c>
      <c r="I2078">
        <v>87</v>
      </c>
      <c r="J2078">
        <v>20.100000000000001</v>
      </c>
      <c r="K2078">
        <v>7.5</v>
      </c>
      <c r="L2078">
        <v>2024</v>
      </c>
      <c r="M2078">
        <v>46392</v>
      </c>
      <c r="N2078">
        <v>2</v>
      </c>
      <c r="O2078">
        <v>0</v>
      </c>
      <c r="P2078">
        <v>5.57</v>
      </c>
    </row>
    <row r="2079" spans="1:16" ht="14.4" customHeight="1" x14ac:dyDescent="0.3">
      <c r="A2079">
        <v>1843</v>
      </c>
      <c r="B2079" t="s">
        <v>83</v>
      </c>
      <c r="C2079" t="s">
        <v>101</v>
      </c>
      <c r="D2079" t="s">
        <v>102</v>
      </c>
      <c r="E2079" t="s">
        <v>86</v>
      </c>
      <c r="F2079" t="s">
        <v>87</v>
      </c>
      <c r="G2079" t="s">
        <v>103</v>
      </c>
      <c r="H2079">
        <v>1199</v>
      </c>
      <c r="I2079">
        <v>87</v>
      </c>
      <c r="J2079">
        <v>20.100000000000001</v>
      </c>
      <c r="K2079">
        <v>7.5</v>
      </c>
      <c r="L2079">
        <v>2024</v>
      </c>
      <c r="M2079">
        <v>24397</v>
      </c>
      <c r="N2079">
        <v>2</v>
      </c>
      <c r="O2079">
        <v>0</v>
      </c>
      <c r="P2079">
        <v>5.6</v>
      </c>
    </row>
    <row r="2080" spans="1:16" ht="14.4" customHeight="1" x14ac:dyDescent="0.3">
      <c r="A2080">
        <v>1827</v>
      </c>
      <c r="B2080" t="s">
        <v>83</v>
      </c>
      <c r="C2080" t="s">
        <v>101</v>
      </c>
      <c r="D2080" t="s">
        <v>102</v>
      </c>
      <c r="E2080" t="s">
        <v>86</v>
      </c>
      <c r="F2080" t="s">
        <v>87</v>
      </c>
      <c r="G2080" t="s">
        <v>103</v>
      </c>
      <c r="H2080">
        <v>1199</v>
      </c>
      <c r="I2080">
        <v>87</v>
      </c>
      <c r="J2080">
        <v>20.100000000000001</v>
      </c>
      <c r="K2080">
        <v>7.5</v>
      </c>
      <c r="L2080">
        <v>2024</v>
      </c>
      <c r="M2080">
        <v>47551</v>
      </c>
      <c r="N2080">
        <v>2</v>
      </c>
      <c r="O2080">
        <v>0</v>
      </c>
      <c r="P2080">
        <v>5.63</v>
      </c>
    </row>
    <row r="2081" spans="1:16" ht="14.4" customHeight="1" x14ac:dyDescent="0.3">
      <c r="A2081">
        <v>1987</v>
      </c>
      <c r="B2081" t="s">
        <v>83</v>
      </c>
      <c r="C2081" t="s">
        <v>101</v>
      </c>
      <c r="D2081" t="s">
        <v>102</v>
      </c>
      <c r="E2081" t="s">
        <v>86</v>
      </c>
      <c r="F2081" t="s">
        <v>87</v>
      </c>
      <c r="G2081" t="s">
        <v>103</v>
      </c>
      <c r="H2081">
        <v>1199</v>
      </c>
      <c r="I2081">
        <v>87</v>
      </c>
      <c r="J2081">
        <v>20.100000000000001</v>
      </c>
      <c r="K2081">
        <v>7.5</v>
      </c>
      <c r="L2081">
        <v>2024</v>
      </c>
      <c r="M2081">
        <v>23152</v>
      </c>
      <c r="N2081">
        <v>1</v>
      </c>
      <c r="O2081">
        <v>0</v>
      </c>
      <c r="P2081">
        <v>5.71</v>
      </c>
    </row>
    <row r="2082" spans="1:16" ht="14.4" customHeight="1" x14ac:dyDescent="0.3">
      <c r="A2082">
        <v>1848</v>
      </c>
      <c r="B2082" t="s">
        <v>83</v>
      </c>
      <c r="C2082" t="s">
        <v>101</v>
      </c>
      <c r="D2082" t="s">
        <v>102</v>
      </c>
      <c r="E2082" t="s">
        <v>86</v>
      </c>
      <c r="F2082" t="s">
        <v>87</v>
      </c>
      <c r="G2082" t="s">
        <v>103</v>
      </c>
      <c r="H2082">
        <v>1199</v>
      </c>
      <c r="I2082">
        <v>87</v>
      </c>
      <c r="J2082">
        <v>20.100000000000001</v>
      </c>
      <c r="K2082">
        <v>7.5</v>
      </c>
      <c r="L2082">
        <v>2024</v>
      </c>
      <c r="M2082">
        <v>43294</v>
      </c>
      <c r="N2082">
        <v>1</v>
      </c>
      <c r="O2082">
        <v>0</v>
      </c>
      <c r="P2082">
        <v>5.79</v>
      </c>
    </row>
    <row r="2083" spans="1:16" ht="14.4" customHeight="1" x14ac:dyDescent="0.3">
      <c r="A2083">
        <v>1976</v>
      </c>
      <c r="B2083" t="s">
        <v>83</v>
      </c>
      <c r="C2083" t="s">
        <v>101</v>
      </c>
      <c r="D2083" t="s">
        <v>102</v>
      </c>
      <c r="E2083" t="s">
        <v>86</v>
      </c>
      <c r="F2083" t="s">
        <v>87</v>
      </c>
      <c r="G2083" t="s">
        <v>103</v>
      </c>
      <c r="H2083">
        <v>1199</v>
      </c>
      <c r="I2083">
        <v>87</v>
      </c>
      <c r="J2083">
        <v>20.100000000000001</v>
      </c>
      <c r="K2083">
        <v>7.5</v>
      </c>
      <c r="L2083">
        <v>2024</v>
      </c>
      <c r="M2083">
        <v>40903</v>
      </c>
      <c r="N2083">
        <v>1</v>
      </c>
      <c r="O2083">
        <v>0</v>
      </c>
      <c r="P2083">
        <v>5.79</v>
      </c>
    </row>
    <row r="2084" spans="1:16" ht="14.4" customHeight="1" x14ac:dyDescent="0.3">
      <c r="A2084">
        <v>1895</v>
      </c>
      <c r="B2084" t="s">
        <v>83</v>
      </c>
      <c r="C2084" t="s">
        <v>101</v>
      </c>
      <c r="D2084" t="s">
        <v>102</v>
      </c>
      <c r="E2084" t="s">
        <v>86</v>
      </c>
      <c r="F2084" t="s">
        <v>87</v>
      </c>
      <c r="G2084" t="s">
        <v>103</v>
      </c>
      <c r="H2084">
        <v>1199</v>
      </c>
      <c r="I2084">
        <v>87</v>
      </c>
      <c r="J2084">
        <v>20.100000000000001</v>
      </c>
      <c r="K2084">
        <v>7.5</v>
      </c>
      <c r="L2084">
        <v>2024</v>
      </c>
      <c r="M2084">
        <v>32361</v>
      </c>
      <c r="N2084">
        <v>1</v>
      </c>
      <c r="O2084">
        <v>0</v>
      </c>
      <c r="P2084">
        <v>5.81</v>
      </c>
    </row>
    <row r="2085" spans="1:16" ht="14.4" customHeight="1" x14ac:dyDescent="0.3">
      <c r="A2085">
        <v>1901</v>
      </c>
      <c r="B2085" t="s">
        <v>83</v>
      </c>
      <c r="C2085" t="s">
        <v>101</v>
      </c>
      <c r="D2085" t="s">
        <v>102</v>
      </c>
      <c r="E2085" t="s">
        <v>86</v>
      </c>
      <c r="F2085" t="s">
        <v>87</v>
      </c>
      <c r="G2085" t="s">
        <v>103</v>
      </c>
      <c r="H2085">
        <v>1199</v>
      </c>
      <c r="I2085">
        <v>87</v>
      </c>
      <c r="J2085">
        <v>20.100000000000001</v>
      </c>
      <c r="K2085">
        <v>7.5</v>
      </c>
      <c r="L2085">
        <v>2024</v>
      </c>
      <c r="M2085">
        <v>27794</v>
      </c>
      <c r="N2085">
        <v>1</v>
      </c>
      <c r="O2085">
        <v>0</v>
      </c>
      <c r="P2085">
        <v>5.85</v>
      </c>
    </row>
    <row r="2086" spans="1:16" ht="14.4" customHeight="1" x14ac:dyDescent="0.3">
      <c r="A2086">
        <v>1819</v>
      </c>
      <c r="B2086" t="s">
        <v>83</v>
      </c>
      <c r="C2086" t="s">
        <v>101</v>
      </c>
      <c r="D2086" t="s">
        <v>102</v>
      </c>
      <c r="E2086" t="s">
        <v>86</v>
      </c>
      <c r="F2086" t="s">
        <v>87</v>
      </c>
      <c r="G2086" t="s">
        <v>103</v>
      </c>
      <c r="H2086">
        <v>1199</v>
      </c>
      <c r="I2086">
        <v>87</v>
      </c>
      <c r="J2086">
        <v>20.100000000000001</v>
      </c>
      <c r="K2086">
        <v>7.5</v>
      </c>
      <c r="L2086">
        <v>2024</v>
      </c>
      <c r="M2086">
        <v>32006</v>
      </c>
      <c r="N2086">
        <v>1</v>
      </c>
      <c r="O2086">
        <v>0</v>
      </c>
      <c r="P2086">
        <v>5.87</v>
      </c>
    </row>
    <row r="2087" spans="1:16" ht="14.4" customHeight="1" x14ac:dyDescent="0.3">
      <c r="A2087">
        <v>1840</v>
      </c>
      <c r="B2087" t="s">
        <v>83</v>
      </c>
      <c r="C2087" t="s">
        <v>101</v>
      </c>
      <c r="D2087" t="s">
        <v>102</v>
      </c>
      <c r="E2087" t="s">
        <v>86</v>
      </c>
      <c r="F2087" t="s">
        <v>87</v>
      </c>
      <c r="G2087" t="s">
        <v>103</v>
      </c>
      <c r="H2087">
        <v>1199</v>
      </c>
      <c r="I2087">
        <v>87</v>
      </c>
      <c r="J2087">
        <v>20.100000000000001</v>
      </c>
      <c r="K2087">
        <v>7.5</v>
      </c>
      <c r="L2087">
        <v>2024</v>
      </c>
      <c r="M2087">
        <v>28538</v>
      </c>
      <c r="N2087">
        <v>1</v>
      </c>
      <c r="O2087">
        <v>0</v>
      </c>
      <c r="P2087">
        <v>5.9</v>
      </c>
    </row>
    <row r="2088" spans="1:16" ht="14.4" customHeight="1" x14ac:dyDescent="0.3">
      <c r="A2088">
        <v>1837</v>
      </c>
      <c r="B2088" t="s">
        <v>83</v>
      </c>
      <c r="C2088" t="s">
        <v>101</v>
      </c>
      <c r="D2088" t="s">
        <v>102</v>
      </c>
      <c r="E2088" t="s">
        <v>86</v>
      </c>
      <c r="F2088" t="s">
        <v>87</v>
      </c>
      <c r="G2088" t="s">
        <v>103</v>
      </c>
      <c r="H2088">
        <v>1199</v>
      </c>
      <c r="I2088">
        <v>87</v>
      </c>
      <c r="J2088">
        <v>20.100000000000001</v>
      </c>
      <c r="K2088">
        <v>7.5</v>
      </c>
      <c r="L2088">
        <v>2024</v>
      </c>
      <c r="M2088">
        <v>20761</v>
      </c>
      <c r="N2088">
        <v>1</v>
      </c>
      <c r="O2088">
        <v>0</v>
      </c>
      <c r="P2088">
        <v>5.91</v>
      </c>
    </row>
    <row r="2089" spans="1:16" ht="14.4" customHeight="1" x14ac:dyDescent="0.3">
      <c r="A2089">
        <v>1984</v>
      </c>
      <c r="B2089" t="s">
        <v>83</v>
      </c>
      <c r="C2089" t="s">
        <v>101</v>
      </c>
      <c r="D2089" t="s">
        <v>102</v>
      </c>
      <c r="E2089" t="s">
        <v>86</v>
      </c>
      <c r="F2089" t="s">
        <v>87</v>
      </c>
      <c r="G2089" t="s">
        <v>103</v>
      </c>
      <c r="H2089">
        <v>1199</v>
      </c>
      <c r="I2089">
        <v>87</v>
      </c>
      <c r="J2089">
        <v>20.100000000000001</v>
      </c>
      <c r="K2089">
        <v>7.5</v>
      </c>
      <c r="L2089">
        <v>2024</v>
      </c>
      <c r="M2089">
        <v>40466</v>
      </c>
      <c r="N2089">
        <v>1</v>
      </c>
      <c r="O2089">
        <v>0</v>
      </c>
      <c r="P2089">
        <v>6.04</v>
      </c>
    </row>
    <row r="2090" spans="1:16" ht="14.4" customHeight="1" x14ac:dyDescent="0.3">
      <c r="A2090">
        <v>1911</v>
      </c>
      <c r="B2090" t="s">
        <v>83</v>
      </c>
      <c r="C2090" t="s">
        <v>101</v>
      </c>
      <c r="D2090" t="s">
        <v>102</v>
      </c>
      <c r="E2090" t="s">
        <v>86</v>
      </c>
      <c r="F2090" t="s">
        <v>87</v>
      </c>
      <c r="G2090" t="s">
        <v>103</v>
      </c>
      <c r="H2090">
        <v>1199</v>
      </c>
      <c r="I2090">
        <v>87</v>
      </c>
      <c r="J2090">
        <v>20.100000000000001</v>
      </c>
      <c r="K2090">
        <v>7.5</v>
      </c>
      <c r="L2090">
        <v>2024</v>
      </c>
      <c r="M2090">
        <v>28254</v>
      </c>
      <c r="N2090">
        <v>1</v>
      </c>
      <c r="O2090">
        <v>0</v>
      </c>
      <c r="P2090">
        <v>6.09</v>
      </c>
    </row>
    <row r="2091" spans="1:16" ht="14.4" customHeight="1" x14ac:dyDescent="0.3">
      <c r="A2091">
        <v>1804</v>
      </c>
      <c r="B2091" t="s">
        <v>83</v>
      </c>
      <c r="C2091" t="s">
        <v>101</v>
      </c>
      <c r="D2091" t="s">
        <v>102</v>
      </c>
      <c r="E2091" t="s">
        <v>86</v>
      </c>
      <c r="F2091" t="s">
        <v>87</v>
      </c>
      <c r="G2091" t="s">
        <v>103</v>
      </c>
      <c r="H2091">
        <v>1199</v>
      </c>
      <c r="I2091">
        <v>87</v>
      </c>
      <c r="J2091">
        <v>20.100000000000001</v>
      </c>
      <c r="K2091">
        <v>7.5</v>
      </c>
      <c r="L2091">
        <v>2024</v>
      </c>
      <c r="M2091">
        <v>21372</v>
      </c>
      <c r="N2091">
        <v>1</v>
      </c>
      <c r="O2091">
        <v>0</v>
      </c>
      <c r="P2091">
        <v>6.16</v>
      </c>
    </row>
    <row r="2092" spans="1:16" ht="14.4" customHeight="1" x14ac:dyDescent="0.3">
      <c r="A2092">
        <v>1884</v>
      </c>
      <c r="B2092" t="s">
        <v>83</v>
      </c>
      <c r="C2092" t="s">
        <v>101</v>
      </c>
      <c r="D2092" t="s">
        <v>102</v>
      </c>
      <c r="E2092" t="s">
        <v>86</v>
      </c>
      <c r="F2092" t="s">
        <v>87</v>
      </c>
      <c r="G2092" t="s">
        <v>103</v>
      </c>
      <c r="H2092">
        <v>1199</v>
      </c>
      <c r="I2092">
        <v>87</v>
      </c>
      <c r="J2092">
        <v>20.100000000000001</v>
      </c>
      <c r="K2092">
        <v>7.5</v>
      </c>
      <c r="L2092">
        <v>2024</v>
      </c>
      <c r="M2092">
        <v>37087</v>
      </c>
      <c r="N2092">
        <v>1</v>
      </c>
      <c r="O2092">
        <v>0</v>
      </c>
      <c r="P2092">
        <v>6.19</v>
      </c>
    </row>
    <row r="2093" spans="1:16" ht="14.4" customHeight="1" x14ac:dyDescent="0.3">
      <c r="A2093">
        <v>1849</v>
      </c>
      <c r="B2093" t="s">
        <v>83</v>
      </c>
      <c r="C2093" t="s">
        <v>101</v>
      </c>
      <c r="D2093" t="s">
        <v>102</v>
      </c>
      <c r="E2093" t="s">
        <v>86</v>
      </c>
      <c r="F2093" t="s">
        <v>87</v>
      </c>
      <c r="G2093" t="s">
        <v>103</v>
      </c>
      <c r="H2093">
        <v>1199</v>
      </c>
      <c r="I2093">
        <v>87</v>
      </c>
      <c r="J2093">
        <v>20.100000000000001</v>
      </c>
      <c r="K2093">
        <v>7.5</v>
      </c>
      <c r="L2093">
        <v>2024</v>
      </c>
      <c r="M2093">
        <v>39425</v>
      </c>
      <c r="N2093">
        <v>1</v>
      </c>
      <c r="O2093">
        <v>0</v>
      </c>
      <c r="P2093">
        <v>6.21</v>
      </c>
    </row>
    <row r="2094" spans="1:16" ht="14.4" customHeight="1" x14ac:dyDescent="0.3">
      <c r="A2094">
        <v>1896</v>
      </c>
      <c r="B2094" t="s">
        <v>83</v>
      </c>
      <c r="C2094" t="s">
        <v>101</v>
      </c>
      <c r="D2094" t="s">
        <v>102</v>
      </c>
      <c r="E2094" t="s">
        <v>86</v>
      </c>
      <c r="F2094" t="s">
        <v>87</v>
      </c>
      <c r="G2094" t="s">
        <v>103</v>
      </c>
      <c r="H2094">
        <v>1199</v>
      </c>
      <c r="I2094">
        <v>87</v>
      </c>
      <c r="J2094">
        <v>20.100000000000001</v>
      </c>
      <c r="K2094">
        <v>7.5</v>
      </c>
      <c r="L2094">
        <v>2024</v>
      </c>
      <c r="M2094">
        <v>39338</v>
      </c>
      <c r="N2094">
        <v>1</v>
      </c>
      <c r="O2094">
        <v>0</v>
      </c>
      <c r="P2094">
        <v>6.24</v>
      </c>
    </row>
    <row r="2095" spans="1:16" ht="14.4" customHeight="1" x14ac:dyDescent="0.3">
      <c r="A2095">
        <v>1847</v>
      </c>
      <c r="B2095" t="s">
        <v>83</v>
      </c>
      <c r="C2095" t="s">
        <v>101</v>
      </c>
      <c r="D2095" t="s">
        <v>102</v>
      </c>
      <c r="E2095" t="s">
        <v>86</v>
      </c>
      <c r="F2095" t="s">
        <v>87</v>
      </c>
      <c r="G2095" t="s">
        <v>103</v>
      </c>
      <c r="H2095">
        <v>1199</v>
      </c>
      <c r="I2095">
        <v>87</v>
      </c>
      <c r="J2095">
        <v>20.100000000000001</v>
      </c>
      <c r="K2095">
        <v>7.5</v>
      </c>
      <c r="L2095">
        <v>2024</v>
      </c>
      <c r="M2095">
        <v>39331</v>
      </c>
      <c r="N2095">
        <v>1</v>
      </c>
      <c r="O2095">
        <v>0</v>
      </c>
      <c r="P2095">
        <v>6.28</v>
      </c>
    </row>
    <row r="2096" spans="1:16" ht="14.4" customHeight="1" x14ac:dyDescent="0.3">
      <c r="A2096">
        <v>1936</v>
      </c>
      <c r="B2096" t="s">
        <v>83</v>
      </c>
      <c r="C2096" t="s">
        <v>101</v>
      </c>
      <c r="D2096" t="s">
        <v>102</v>
      </c>
      <c r="E2096" t="s">
        <v>86</v>
      </c>
      <c r="F2096" t="s">
        <v>87</v>
      </c>
      <c r="G2096" t="s">
        <v>103</v>
      </c>
      <c r="H2096">
        <v>1199</v>
      </c>
      <c r="I2096">
        <v>87</v>
      </c>
      <c r="J2096">
        <v>20.100000000000001</v>
      </c>
      <c r="K2096">
        <v>7.5</v>
      </c>
      <c r="L2096">
        <v>2024</v>
      </c>
      <c r="M2096">
        <v>42941</v>
      </c>
      <c r="N2096">
        <v>1</v>
      </c>
      <c r="O2096">
        <v>0</v>
      </c>
      <c r="P2096">
        <v>6.3</v>
      </c>
    </row>
    <row r="2097" spans="1:16" ht="14.4" customHeight="1" x14ac:dyDescent="0.3">
      <c r="A2097">
        <v>1916</v>
      </c>
      <c r="B2097" t="s">
        <v>83</v>
      </c>
      <c r="C2097" t="s">
        <v>101</v>
      </c>
      <c r="D2097" t="s">
        <v>102</v>
      </c>
      <c r="E2097" t="s">
        <v>86</v>
      </c>
      <c r="F2097" t="s">
        <v>87</v>
      </c>
      <c r="G2097" t="s">
        <v>103</v>
      </c>
      <c r="H2097">
        <v>1199</v>
      </c>
      <c r="I2097">
        <v>87</v>
      </c>
      <c r="J2097">
        <v>20.100000000000001</v>
      </c>
      <c r="K2097">
        <v>7.5</v>
      </c>
      <c r="L2097">
        <v>2024</v>
      </c>
      <c r="M2097">
        <v>34528</v>
      </c>
      <c r="N2097">
        <v>1</v>
      </c>
      <c r="O2097">
        <v>0</v>
      </c>
      <c r="P2097">
        <v>6.32</v>
      </c>
    </row>
    <row r="2098" spans="1:16" ht="14.4" customHeight="1" x14ac:dyDescent="0.3">
      <c r="A2098">
        <v>2085</v>
      </c>
      <c r="B2098" t="s">
        <v>83</v>
      </c>
      <c r="C2098" t="s">
        <v>101</v>
      </c>
      <c r="D2098" t="s">
        <v>104</v>
      </c>
      <c r="E2098" t="s">
        <v>86</v>
      </c>
      <c r="F2098" t="s">
        <v>91</v>
      </c>
      <c r="G2098" t="s">
        <v>103</v>
      </c>
      <c r="H2098">
        <v>1199</v>
      </c>
      <c r="I2098">
        <v>87</v>
      </c>
      <c r="J2098">
        <v>18.8</v>
      </c>
      <c r="K2098">
        <v>9</v>
      </c>
      <c r="L2098">
        <v>2025</v>
      </c>
      <c r="M2098">
        <v>28757</v>
      </c>
      <c r="N2098">
        <v>2</v>
      </c>
      <c r="O2098">
        <v>1</v>
      </c>
      <c r="P2098">
        <v>6.53</v>
      </c>
    </row>
    <row r="2099" spans="1:16" ht="14.4" customHeight="1" x14ac:dyDescent="0.3">
      <c r="A2099">
        <v>2114</v>
      </c>
      <c r="B2099" t="s">
        <v>83</v>
      </c>
      <c r="C2099" t="s">
        <v>101</v>
      </c>
      <c r="D2099" t="s">
        <v>104</v>
      </c>
      <c r="E2099" t="s">
        <v>86</v>
      </c>
      <c r="F2099" t="s">
        <v>91</v>
      </c>
      <c r="G2099" t="s">
        <v>103</v>
      </c>
      <c r="H2099">
        <v>1199</v>
      </c>
      <c r="I2099">
        <v>87</v>
      </c>
      <c r="J2099">
        <v>18.8</v>
      </c>
      <c r="K2099">
        <v>9</v>
      </c>
      <c r="L2099">
        <v>2025</v>
      </c>
      <c r="M2099">
        <v>29377</v>
      </c>
      <c r="N2099">
        <v>1</v>
      </c>
      <c r="O2099">
        <v>1</v>
      </c>
      <c r="P2099">
        <v>7.19</v>
      </c>
    </row>
    <row r="2100" spans="1:16" ht="14.4" customHeight="1" x14ac:dyDescent="0.3">
      <c r="A2100">
        <v>2011</v>
      </c>
      <c r="B2100" t="s">
        <v>83</v>
      </c>
      <c r="C2100" t="s">
        <v>101</v>
      </c>
      <c r="D2100" t="s">
        <v>104</v>
      </c>
      <c r="E2100" t="s">
        <v>86</v>
      </c>
      <c r="F2100" t="s">
        <v>91</v>
      </c>
      <c r="G2100" t="s">
        <v>103</v>
      </c>
      <c r="H2100">
        <v>1199</v>
      </c>
      <c r="I2100">
        <v>87</v>
      </c>
      <c r="J2100">
        <v>18.8</v>
      </c>
      <c r="K2100">
        <v>9</v>
      </c>
      <c r="L2100">
        <v>2025</v>
      </c>
      <c r="M2100">
        <v>16330</v>
      </c>
      <c r="N2100">
        <v>2</v>
      </c>
      <c r="O2100">
        <v>1</v>
      </c>
      <c r="P2100">
        <v>7.23</v>
      </c>
    </row>
    <row r="2101" spans="1:16" ht="14.4" customHeight="1" x14ac:dyDescent="0.3">
      <c r="A2101">
        <v>2001</v>
      </c>
      <c r="B2101" t="s">
        <v>83</v>
      </c>
      <c r="C2101" t="s">
        <v>101</v>
      </c>
      <c r="D2101" t="s">
        <v>104</v>
      </c>
      <c r="E2101" t="s">
        <v>86</v>
      </c>
      <c r="F2101" t="s">
        <v>91</v>
      </c>
      <c r="G2101" t="s">
        <v>103</v>
      </c>
      <c r="H2101">
        <v>1199</v>
      </c>
      <c r="I2101">
        <v>87</v>
      </c>
      <c r="J2101">
        <v>18.8</v>
      </c>
      <c r="K2101">
        <v>9</v>
      </c>
      <c r="L2101">
        <v>2025</v>
      </c>
      <c r="M2101">
        <v>26269</v>
      </c>
      <c r="N2101">
        <v>3</v>
      </c>
      <c r="O2101">
        <v>0</v>
      </c>
      <c r="P2101">
        <v>7.52</v>
      </c>
    </row>
    <row r="2102" spans="1:16" ht="14.4" customHeight="1" x14ac:dyDescent="0.3">
      <c r="A2102">
        <v>2014</v>
      </c>
      <c r="B2102" t="s">
        <v>83</v>
      </c>
      <c r="C2102" t="s">
        <v>101</v>
      </c>
      <c r="D2102" t="s">
        <v>104</v>
      </c>
      <c r="E2102" t="s">
        <v>86</v>
      </c>
      <c r="F2102" t="s">
        <v>91</v>
      </c>
      <c r="G2102" t="s">
        <v>103</v>
      </c>
      <c r="H2102">
        <v>1199</v>
      </c>
      <c r="I2102">
        <v>87</v>
      </c>
      <c r="J2102">
        <v>18.8</v>
      </c>
      <c r="K2102">
        <v>9</v>
      </c>
      <c r="L2102">
        <v>2025</v>
      </c>
      <c r="M2102">
        <v>26146</v>
      </c>
      <c r="N2102">
        <v>2</v>
      </c>
      <c r="O2102">
        <v>0</v>
      </c>
      <c r="P2102">
        <v>7.61</v>
      </c>
    </row>
    <row r="2103" spans="1:16" ht="14.4" customHeight="1" x14ac:dyDescent="0.3">
      <c r="A2103">
        <v>2163</v>
      </c>
      <c r="B2103" t="s">
        <v>83</v>
      </c>
      <c r="C2103" t="s">
        <v>101</v>
      </c>
      <c r="D2103" t="s">
        <v>104</v>
      </c>
      <c r="E2103" t="s">
        <v>86</v>
      </c>
      <c r="F2103" t="s">
        <v>91</v>
      </c>
      <c r="G2103" t="s">
        <v>103</v>
      </c>
      <c r="H2103">
        <v>1199</v>
      </c>
      <c r="I2103">
        <v>87</v>
      </c>
      <c r="J2103">
        <v>18.8</v>
      </c>
      <c r="K2103">
        <v>9</v>
      </c>
      <c r="L2103">
        <v>2025</v>
      </c>
      <c r="M2103">
        <v>27646</v>
      </c>
      <c r="N2103">
        <v>1</v>
      </c>
      <c r="O2103">
        <v>0</v>
      </c>
      <c r="P2103">
        <v>7.65</v>
      </c>
    </row>
    <row r="2104" spans="1:16" ht="14.4" customHeight="1" x14ac:dyDescent="0.3">
      <c r="A2104">
        <v>2092</v>
      </c>
      <c r="B2104" t="s">
        <v>83</v>
      </c>
      <c r="C2104" t="s">
        <v>101</v>
      </c>
      <c r="D2104" t="s">
        <v>104</v>
      </c>
      <c r="E2104" t="s">
        <v>86</v>
      </c>
      <c r="F2104" t="s">
        <v>91</v>
      </c>
      <c r="G2104" t="s">
        <v>103</v>
      </c>
      <c r="H2104">
        <v>1199</v>
      </c>
      <c r="I2104">
        <v>87</v>
      </c>
      <c r="J2104">
        <v>18.8</v>
      </c>
      <c r="K2104">
        <v>9</v>
      </c>
      <c r="L2104">
        <v>2025</v>
      </c>
      <c r="M2104">
        <v>18193</v>
      </c>
      <c r="N2104">
        <v>1</v>
      </c>
      <c r="O2104">
        <v>0</v>
      </c>
      <c r="P2104">
        <v>7.74</v>
      </c>
    </row>
    <row r="2105" spans="1:16" ht="14.4" customHeight="1" x14ac:dyDescent="0.3">
      <c r="A2105">
        <v>2019</v>
      </c>
      <c r="B2105" t="s">
        <v>83</v>
      </c>
      <c r="C2105" t="s">
        <v>101</v>
      </c>
      <c r="D2105" t="s">
        <v>104</v>
      </c>
      <c r="E2105" t="s">
        <v>86</v>
      </c>
      <c r="F2105" t="s">
        <v>91</v>
      </c>
      <c r="G2105" t="s">
        <v>103</v>
      </c>
      <c r="H2105">
        <v>1199</v>
      </c>
      <c r="I2105">
        <v>87</v>
      </c>
      <c r="J2105">
        <v>18.8</v>
      </c>
      <c r="K2105">
        <v>9</v>
      </c>
      <c r="L2105">
        <v>2025</v>
      </c>
      <c r="M2105">
        <v>20076</v>
      </c>
      <c r="N2105">
        <v>1</v>
      </c>
      <c r="O2105">
        <v>0</v>
      </c>
      <c r="P2105">
        <v>7.75</v>
      </c>
    </row>
    <row r="2106" spans="1:16" ht="14.4" customHeight="1" x14ac:dyDescent="0.3">
      <c r="A2106">
        <v>2036</v>
      </c>
      <c r="B2106" t="s">
        <v>83</v>
      </c>
      <c r="C2106" t="s">
        <v>101</v>
      </c>
      <c r="D2106" t="s">
        <v>104</v>
      </c>
      <c r="E2106" t="s">
        <v>86</v>
      </c>
      <c r="F2106" t="s">
        <v>91</v>
      </c>
      <c r="G2106" t="s">
        <v>103</v>
      </c>
      <c r="H2106">
        <v>1199</v>
      </c>
      <c r="I2106">
        <v>87</v>
      </c>
      <c r="J2106">
        <v>18.8</v>
      </c>
      <c r="K2106">
        <v>9</v>
      </c>
      <c r="L2106">
        <v>2025</v>
      </c>
      <c r="M2106">
        <v>23112</v>
      </c>
      <c r="N2106">
        <v>1</v>
      </c>
      <c r="O2106">
        <v>0</v>
      </c>
      <c r="P2106">
        <v>7.8</v>
      </c>
    </row>
    <row r="2107" spans="1:16" ht="14.4" customHeight="1" x14ac:dyDescent="0.3">
      <c r="A2107">
        <v>2074</v>
      </c>
      <c r="B2107" t="s">
        <v>83</v>
      </c>
      <c r="C2107" t="s">
        <v>101</v>
      </c>
      <c r="D2107" t="s">
        <v>104</v>
      </c>
      <c r="E2107" t="s">
        <v>86</v>
      </c>
      <c r="F2107" t="s">
        <v>91</v>
      </c>
      <c r="G2107" t="s">
        <v>103</v>
      </c>
      <c r="H2107">
        <v>1199</v>
      </c>
      <c r="I2107">
        <v>87</v>
      </c>
      <c r="J2107">
        <v>18.8</v>
      </c>
      <c r="K2107">
        <v>9</v>
      </c>
      <c r="L2107">
        <v>2025</v>
      </c>
      <c r="M2107">
        <v>29259</v>
      </c>
      <c r="N2107">
        <v>1</v>
      </c>
      <c r="O2107">
        <v>0</v>
      </c>
      <c r="P2107">
        <v>7.83</v>
      </c>
    </row>
    <row r="2108" spans="1:16" ht="14.4" customHeight="1" x14ac:dyDescent="0.3">
      <c r="A2108">
        <v>2056</v>
      </c>
      <c r="B2108" t="s">
        <v>83</v>
      </c>
      <c r="C2108" t="s">
        <v>101</v>
      </c>
      <c r="D2108" t="s">
        <v>104</v>
      </c>
      <c r="E2108" t="s">
        <v>86</v>
      </c>
      <c r="F2108" t="s">
        <v>91</v>
      </c>
      <c r="G2108" t="s">
        <v>103</v>
      </c>
      <c r="H2108">
        <v>1199</v>
      </c>
      <c r="I2108">
        <v>87</v>
      </c>
      <c r="J2108">
        <v>18.8</v>
      </c>
      <c r="K2108">
        <v>9</v>
      </c>
      <c r="L2108">
        <v>2025</v>
      </c>
      <c r="M2108">
        <v>24440</v>
      </c>
      <c r="N2108">
        <v>1</v>
      </c>
      <c r="O2108">
        <v>0</v>
      </c>
      <c r="P2108">
        <v>7.86</v>
      </c>
    </row>
    <row r="2109" spans="1:16" ht="14.4" customHeight="1" x14ac:dyDescent="0.3">
      <c r="A2109">
        <v>2146</v>
      </c>
      <c r="B2109" t="s">
        <v>83</v>
      </c>
      <c r="C2109" t="s">
        <v>101</v>
      </c>
      <c r="D2109" t="s">
        <v>104</v>
      </c>
      <c r="E2109" t="s">
        <v>86</v>
      </c>
      <c r="F2109" t="s">
        <v>91</v>
      </c>
      <c r="G2109" t="s">
        <v>103</v>
      </c>
      <c r="H2109">
        <v>1199</v>
      </c>
      <c r="I2109">
        <v>87</v>
      </c>
      <c r="J2109">
        <v>18.8</v>
      </c>
      <c r="K2109">
        <v>9</v>
      </c>
      <c r="L2109">
        <v>2025</v>
      </c>
      <c r="M2109">
        <v>19721</v>
      </c>
      <c r="N2109">
        <v>1</v>
      </c>
      <c r="O2109">
        <v>0</v>
      </c>
      <c r="P2109">
        <v>7.99</v>
      </c>
    </row>
    <row r="2110" spans="1:16" ht="14.4" customHeight="1" x14ac:dyDescent="0.3">
      <c r="A2110">
        <v>2160</v>
      </c>
      <c r="B2110" t="s">
        <v>83</v>
      </c>
      <c r="C2110" t="s">
        <v>101</v>
      </c>
      <c r="D2110" t="s">
        <v>104</v>
      </c>
      <c r="E2110" t="s">
        <v>86</v>
      </c>
      <c r="F2110" t="s">
        <v>91</v>
      </c>
      <c r="G2110" t="s">
        <v>103</v>
      </c>
      <c r="H2110">
        <v>1199</v>
      </c>
      <c r="I2110">
        <v>87</v>
      </c>
      <c r="J2110">
        <v>18.8</v>
      </c>
      <c r="K2110">
        <v>9</v>
      </c>
      <c r="L2110">
        <v>2025</v>
      </c>
      <c r="M2110">
        <v>17226</v>
      </c>
      <c r="N2110">
        <v>1</v>
      </c>
      <c r="O2110">
        <v>0</v>
      </c>
      <c r="P2110">
        <v>8.0299999999999994</v>
      </c>
    </row>
    <row r="2111" spans="1:16" ht="14.4" customHeight="1" x14ac:dyDescent="0.3">
      <c r="A2111">
        <v>2115</v>
      </c>
      <c r="B2111" t="s">
        <v>83</v>
      </c>
      <c r="C2111" t="s">
        <v>101</v>
      </c>
      <c r="D2111" t="s">
        <v>104</v>
      </c>
      <c r="E2111" t="s">
        <v>86</v>
      </c>
      <c r="F2111" t="s">
        <v>91</v>
      </c>
      <c r="G2111" t="s">
        <v>103</v>
      </c>
      <c r="H2111">
        <v>1199</v>
      </c>
      <c r="I2111">
        <v>87</v>
      </c>
      <c r="J2111">
        <v>18.8</v>
      </c>
      <c r="K2111">
        <v>9</v>
      </c>
      <c r="L2111">
        <v>2025</v>
      </c>
      <c r="M2111">
        <v>28230</v>
      </c>
      <c r="N2111">
        <v>1</v>
      </c>
      <c r="O2111">
        <v>0</v>
      </c>
      <c r="P2111">
        <v>8.07</v>
      </c>
    </row>
    <row r="2112" spans="1:16" ht="14.4" customHeight="1" x14ac:dyDescent="0.3">
      <c r="A2112">
        <v>2052</v>
      </c>
      <c r="B2112" t="s">
        <v>83</v>
      </c>
      <c r="C2112" t="s">
        <v>101</v>
      </c>
      <c r="D2112" t="s">
        <v>104</v>
      </c>
      <c r="E2112" t="s">
        <v>86</v>
      </c>
      <c r="F2112" t="s">
        <v>91</v>
      </c>
      <c r="G2112" t="s">
        <v>103</v>
      </c>
      <c r="H2112">
        <v>1199</v>
      </c>
      <c r="I2112">
        <v>87</v>
      </c>
      <c r="J2112">
        <v>18.8</v>
      </c>
      <c r="K2112">
        <v>9</v>
      </c>
      <c r="L2112">
        <v>2025</v>
      </c>
      <c r="M2112">
        <v>13405</v>
      </c>
      <c r="N2112">
        <v>1</v>
      </c>
      <c r="O2112">
        <v>0</v>
      </c>
      <c r="P2112">
        <v>8.08</v>
      </c>
    </row>
    <row r="2113" spans="1:16" ht="14.4" customHeight="1" x14ac:dyDescent="0.3">
      <c r="A2113">
        <v>2060</v>
      </c>
      <c r="B2113" t="s">
        <v>83</v>
      </c>
      <c r="C2113" t="s">
        <v>101</v>
      </c>
      <c r="D2113" t="s">
        <v>104</v>
      </c>
      <c r="E2113" t="s">
        <v>86</v>
      </c>
      <c r="F2113" t="s">
        <v>91</v>
      </c>
      <c r="G2113" t="s">
        <v>103</v>
      </c>
      <c r="H2113">
        <v>1199</v>
      </c>
      <c r="I2113">
        <v>87</v>
      </c>
      <c r="J2113">
        <v>18.8</v>
      </c>
      <c r="K2113">
        <v>9</v>
      </c>
      <c r="L2113">
        <v>2025</v>
      </c>
      <c r="M2113">
        <v>20556</v>
      </c>
      <c r="N2113">
        <v>1</v>
      </c>
      <c r="O2113">
        <v>0</v>
      </c>
      <c r="P2113">
        <v>8.1300000000000008</v>
      </c>
    </row>
    <row r="2114" spans="1:16" ht="14.4" customHeight="1" x14ac:dyDescent="0.3">
      <c r="A2114">
        <v>2197</v>
      </c>
      <c r="B2114" t="s">
        <v>83</v>
      </c>
      <c r="C2114" t="s">
        <v>101</v>
      </c>
      <c r="D2114" t="s">
        <v>104</v>
      </c>
      <c r="E2114" t="s">
        <v>86</v>
      </c>
      <c r="F2114" t="s">
        <v>91</v>
      </c>
      <c r="G2114" t="s">
        <v>103</v>
      </c>
      <c r="H2114">
        <v>1199</v>
      </c>
      <c r="I2114">
        <v>87</v>
      </c>
      <c r="J2114">
        <v>18.8</v>
      </c>
      <c r="K2114">
        <v>9</v>
      </c>
      <c r="L2114">
        <v>2025</v>
      </c>
      <c r="M2114">
        <v>22071</v>
      </c>
      <c r="N2114">
        <v>1</v>
      </c>
      <c r="O2114">
        <v>0</v>
      </c>
      <c r="P2114">
        <v>8.1300000000000008</v>
      </c>
    </row>
    <row r="2115" spans="1:16" ht="14.4" customHeight="1" x14ac:dyDescent="0.3">
      <c r="A2115">
        <v>2017</v>
      </c>
      <c r="B2115" t="s">
        <v>83</v>
      </c>
      <c r="C2115" t="s">
        <v>101</v>
      </c>
      <c r="D2115" t="s">
        <v>104</v>
      </c>
      <c r="E2115" t="s">
        <v>86</v>
      </c>
      <c r="F2115" t="s">
        <v>91</v>
      </c>
      <c r="G2115" t="s">
        <v>103</v>
      </c>
      <c r="H2115">
        <v>1199</v>
      </c>
      <c r="I2115">
        <v>87</v>
      </c>
      <c r="J2115">
        <v>18.8</v>
      </c>
      <c r="K2115">
        <v>9</v>
      </c>
      <c r="L2115">
        <v>2025</v>
      </c>
      <c r="M2115">
        <v>19817</v>
      </c>
      <c r="N2115">
        <v>1</v>
      </c>
      <c r="O2115">
        <v>0</v>
      </c>
      <c r="P2115">
        <v>8.2899999999999991</v>
      </c>
    </row>
    <row r="2116" spans="1:16" ht="14.4" customHeight="1" x14ac:dyDescent="0.3">
      <c r="A2116">
        <v>2129</v>
      </c>
      <c r="B2116" t="s">
        <v>83</v>
      </c>
      <c r="C2116" t="s">
        <v>101</v>
      </c>
      <c r="D2116" t="s">
        <v>104</v>
      </c>
      <c r="E2116" t="s">
        <v>86</v>
      </c>
      <c r="F2116" t="s">
        <v>91</v>
      </c>
      <c r="G2116" t="s">
        <v>103</v>
      </c>
      <c r="H2116">
        <v>1199</v>
      </c>
      <c r="I2116">
        <v>87</v>
      </c>
      <c r="J2116">
        <v>18.8</v>
      </c>
      <c r="K2116">
        <v>9</v>
      </c>
      <c r="L2116">
        <v>2025</v>
      </c>
      <c r="M2116">
        <v>23811</v>
      </c>
      <c r="N2116">
        <v>1</v>
      </c>
      <c r="O2116">
        <v>0</v>
      </c>
      <c r="P2116">
        <v>8.41</v>
      </c>
    </row>
    <row r="2117" spans="1:16" ht="14.4" customHeight="1" x14ac:dyDescent="0.3">
      <c r="A2117">
        <v>2118</v>
      </c>
      <c r="B2117" t="s">
        <v>83</v>
      </c>
      <c r="C2117" t="s">
        <v>101</v>
      </c>
      <c r="D2117" t="s">
        <v>104</v>
      </c>
      <c r="E2117" t="s">
        <v>86</v>
      </c>
      <c r="F2117" t="s">
        <v>91</v>
      </c>
      <c r="G2117" t="s">
        <v>103</v>
      </c>
      <c r="H2117">
        <v>1199</v>
      </c>
      <c r="I2117">
        <v>87</v>
      </c>
      <c r="J2117">
        <v>18.8</v>
      </c>
      <c r="K2117">
        <v>9</v>
      </c>
      <c r="L2117">
        <v>2025</v>
      </c>
      <c r="M2117">
        <v>16937</v>
      </c>
      <c r="N2117">
        <v>1</v>
      </c>
      <c r="O2117">
        <v>0</v>
      </c>
      <c r="P2117">
        <v>8.4600000000000009</v>
      </c>
    </row>
    <row r="2118" spans="1:16" ht="14.4" customHeight="1" x14ac:dyDescent="0.3">
      <c r="A2118">
        <v>2191</v>
      </c>
      <c r="B2118" t="s">
        <v>83</v>
      </c>
      <c r="C2118" t="s">
        <v>101</v>
      </c>
      <c r="D2118" t="s">
        <v>104</v>
      </c>
      <c r="E2118" t="s">
        <v>86</v>
      </c>
      <c r="F2118" t="s">
        <v>91</v>
      </c>
      <c r="G2118" t="s">
        <v>103</v>
      </c>
      <c r="H2118">
        <v>1199</v>
      </c>
      <c r="I2118">
        <v>87</v>
      </c>
      <c r="J2118">
        <v>18.8</v>
      </c>
      <c r="K2118">
        <v>9</v>
      </c>
      <c r="L2118">
        <v>2025</v>
      </c>
      <c r="M2118">
        <v>12892</v>
      </c>
      <c r="N2118">
        <v>1</v>
      </c>
      <c r="O2118">
        <v>0</v>
      </c>
      <c r="P2118">
        <v>8.49</v>
      </c>
    </row>
    <row r="2119" spans="1:16" ht="14.4" customHeight="1" x14ac:dyDescent="0.3">
      <c r="A2119">
        <v>2098</v>
      </c>
      <c r="B2119" t="s">
        <v>83</v>
      </c>
      <c r="C2119" t="s">
        <v>101</v>
      </c>
      <c r="D2119" t="s">
        <v>104</v>
      </c>
      <c r="E2119" t="s">
        <v>86</v>
      </c>
      <c r="F2119" t="s">
        <v>91</v>
      </c>
      <c r="G2119" t="s">
        <v>103</v>
      </c>
      <c r="H2119">
        <v>1199</v>
      </c>
      <c r="I2119">
        <v>87</v>
      </c>
      <c r="J2119">
        <v>18.8</v>
      </c>
      <c r="K2119">
        <v>9</v>
      </c>
      <c r="L2119">
        <v>2025</v>
      </c>
      <c r="M2119">
        <v>15653</v>
      </c>
      <c r="N2119">
        <v>1</v>
      </c>
      <c r="O2119">
        <v>0</v>
      </c>
      <c r="P2119">
        <v>8.51</v>
      </c>
    </row>
    <row r="2120" spans="1:16" ht="14.4" customHeight="1" x14ac:dyDescent="0.3">
      <c r="A2120">
        <v>2026</v>
      </c>
      <c r="B2120" t="s">
        <v>83</v>
      </c>
      <c r="C2120" t="s">
        <v>101</v>
      </c>
      <c r="D2120" t="s">
        <v>104</v>
      </c>
      <c r="E2120" t="s">
        <v>86</v>
      </c>
      <c r="F2120" t="s">
        <v>91</v>
      </c>
      <c r="G2120" t="s">
        <v>103</v>
      </c>
      <c r="H2120">
        <v>1199</v>
      </c>
      <c r="I2120">
        <v>87</v>
      </c>
      <c r="J2120">
        <v>18.8</v>
      </c>
      <c r="K2120">
        <v>9</v>
      </c>
      <c r="L2120">
        <v>2025</v>
      </c>
      <c r="M2120">
        <v>12506</v>
      </c>
      <c r="N2120">
        <v>1</v>
      </c>
      <c r="O2120">
        <v>0</v>
      </c>
      <c r="P2120">
        <v>8.52</v>
      </c>
    </row>
    <row r="2121" spans="1:16" ht="14.4" customHeight="1" x14ac:dyDescent="0.3">
      <c r="A2121">
        <v>1942</v>
      </c>
      <c r="B2121" t="s">
        <v>83</v>
      </c>
      <c r="C2121" t="s">
        <v>101</v>
      </c>
      <c r="D2121" t="s">
        <v>102</v>
      </c>
      <c r="E2121" t="s">
        <v>86</v>
      </c>
      <c r="F2121" t="s">
        <v>87</v>
      </c>
      <c r="G2121" t="s">
        <v>103</v>
      </c>
      <c r="H2121">
        <v>1199</v>
      </c>
      <c r="I2121">
        <v>87</v>
      </c>
      <c r="J2121">
        <v>20.100000000000001</v>
      </c>
      <c r="K2121">
        <v>7.5</v>
      </c>
      <c r="L2121">
        <v>2025</v>
      </c>
      <c r="M2121">
        <v>12520</v>
      </c>
      <c r="N2121">
        <v>2</v>
      </c>
      <c r="O2121">
        <v>1</v>
      </c>
      <c r="P2121">
        <v>5.25</v>
      </c>
    </row>
    <row r="2122" spans="1:16" ht="14.4" customHeight="1" x14ac:dyDescent="0.3">
      <c r="A2122">
        <v>1993</v>
      </c>
      <c r="B2122" t="s">
        <v>83</v>
      </c>
      <c r="C2122" t="s">
        <v>101</v>
      </c>
      <c r="D2122" t="s">
        <v>102</v>
      </c>
      <c r="E2122" t="s">
        <v>86</v>
      </c>
      <c r="F2122" t="s">
        <v>87</v>
      </c>
      <c r="G2122" t="s">
        <v>103</v>
      </c>
      <c r="H2122">
        <v>1199</v>
      </c>
      <c r="I2122">
        <v>87</v>
      </c>
      <c r="J2122">
        <v>20.100000000000001</v>
      </c>
      <c r="K2122">
        <v>7.5</v>
      </c>
      <c r="L2122">
        <v>2025</v>
      </c>
      <c r="M2122">
        <v>13299</v>
      </c>
      <c r="N2122">
        <v>2</v>
      </c>
      <c r="O2122">
        <v>1</v>
      </c>
      <c r="P2122">
        <v>5.61</v>
      </c>
    </row>
    <row r="2123" spans="1:16" ht="14.4" customHeight="1" x14ac:dyDescent="0.3">
      <c r="A2123">
        <v>1923</v>
      </c>
      <c r="B2123" t="s">
        <v>83</v>
      </c>
      <c r="C2123" t="s">
        <v>101</v>
      </c>
      <c r="D2123" t="s">
        <v>102</v>
      </c>
      <c r="E2123" t="s">
        <v>86</v>
      </c>
      <c r="F2123" t="s">
        <v>87</v>
      </c>
      <c r="G2123" t="s">
        <v>103</v>
      </c>
      <c r="H2123">
        <v>1199</v>
      </c>
      <c r="I2123">
        <v>87</v>
      </c>
      <c r="J2123">
        <v>20.100000000000001</v>
      </c>
      <c r="K2123">
        <v>7.5</v>
      </c>
      <c r="L2123">
        <v>2025</v>
      </c>
      <c r="M2123">
        <v>13742</v>
      </c>
      <c r="N2123">
        <v>3</v>
      </c>
      <c r="O2123">
        <v>0</v>
      </c>
      <c r="P2123">
        <v>5.72</v>
      </c>
    </row>
    <row r="2124" spans="1:16" ht="14.4" customHeight="1" x14ac:dyDescent="0.3">
      <c r="A2124">
        <v>1846</v>
      </c>
      <c r="B2124" t="s">
        <v>83</v>
      </c>
      <c r="C2124" t="s">
        <v>101</v>
      </c>
      <c r="D2124" t="s">
        <v>102</v>
      </c>
      <c r="E2124" t="s">
        <v>86</v>
      </c>
      <c r="F2124" t="s">
        <v>87</v>
      </c>
      <c r="G2124" t="s">
        <v>103</v>
      </c>
      <c r="H2124">
        <v>1199</v>
      </c>
      <c r="I2124">
        <v>87</v>
      </c>
      <c r="J2124">
        <v>20.100000000000001</v>
      </c>
      <c r="K2124">
        <v>7.5</v>
      </c>
      <c r="L2124">
        <v>2025</v>
      </c>
      <c r="M2124">
        <v>27996</v>
      </c>
      <c r="N2124">
        <v>2</v>
      </c>
      <c r="O2124">
        <v>0</v>
      </c>
      <c r="P2124">
        <v>5.88</v>
      </c>
    </row>
    <row r="2125" spans="1:16" ht="14.4" customHeight="1" x14ac:dyDescent="0.3">
      <c r="A2125">
        <v>1947</v>
      </c>
      <c r="B2125" t="s">
        <v>83</v>
      </c>
      <c r="C2125" t="s">
        <v>101</v>
      </c>
      <c r="D2125" t="s">
        <v>102</v>
      </c>
      <c r="E2125" t="s">
        <v>86</v>
      </c>
      <c r="F2125" t="s">
        <v>87</v>
      </c>
      <c r="G2125" t="s">
        <v>103</v>
      </c>
      <c r="H2125">
        <v>1199</v>
      </c>
      <c r="I2125">
        <v>87</v>
      </c>
      <c r="J2125">
        <v>20.100000000000001</v>
      </c>
      <c r="K2125">
        <v>7.5</v>
      </c>
      <c r="L2125">
        <v>2025</v>
      </c>
      <c r="M2125">
        <v>23723</v>
      </c>
      <c r="N2125">
        <v>2</v>
      </c>
      <c r="O2125">
        <v>0</v>
      </c>
      <c r="P2125">
        <v>6.07</v>
      </c>
    </row>
    <row r="2126" spans="1:16" ht="14.4" customHeight="1" x14ac:dyDescent="0.3">
      <c r="A2126">
        <v>1898</v>
      </c>
      <c r="B2126" t="s">
        <v>83</v>
      </c>
      <c r="C2126" t="s">
        <v>101</v>
      </c>
      <c r="D2126" t="s">
        <v>102</v>
      </c>
      <c r="E2126" t="s">
        <v>86</v>
      </c>
      <c r="F2126" t="s">
        <v>87</v>
      </c>
      <c r="G2126" t="s">
        <v>103</v>
      </c>
      <c r="H2126">
        <v>1199</v>
      </c>
      <c r="I2126">
        <v>87</v>
      </c>
      <c r="J2126">
        <v>20.100000000000001</v>
      </c>
      <c r="K2126">
        <v>7.5</v>
      </c>
      <c r="L2126">
        <v>2025</v>
      </c>
      <c r="M2126">
        <v>25444</v>
      </c>
      <c r="N2126">
        <v>2</v>
      </c>
      <c r="O2126">
        <v>0</v>
      </c>
      <c r="P2126">
        <v>6.21</v>
      </c>
    </row>
    <row r="2127" spans="1:16" ht="14.4" customHeight="1" x14ac:dyDescent="0.3">
      <c r="A2127">
        <v>1873</v>
      </c>
      <c r="B2127" t="s">
        <v>83</v>
      </c>
      <c r="C2127" t="s">
        <v>101</v>
      </c>
      <c r="D2127" t="s">
        <v>102</v>
      </c>
      <c r="E2127" t="s">
        <v>86</v>
      </c>
      <c r="F2127" t="s">
        <v>87</v>
      </c>
      <c r="G2127" t="s">
        <v>103</v>
      </c>
      <c r="H2127">
        <v>1199</v>
      </c>
      <c r="I2127">
        <v>87</v>
      </c>
      <c r="J2127">
        <v>20.100000000000001</v>
      </c>
      <c r="K2127">
        <v>7.5</v>
      </c>
      <c r="L2127">
        <v>2025</v>
      </c>
      <c r="M2127">
        <v>19830</v>
      </c>
      <c r="N2127">
        <v>1</v>
      </c>
      <c r="O2127">
        <v>1</v>
      </c>
      <c r="P2127">
        <v>6.24</v>
      </c>
    </row>
    <row r="2128" spans="1:16" ht="14.4" customHeight="1" x14ac:dyDescent="0.3">
      <c r="A2128">
        <v>1953</v>
      </c>
      <c r="B2128" t="s">
        <v>83</v>
      </c>
      <c r="C2128" t="s">
        <v>101</v>
      </c>
      <c r="D2128" t="s">
        <v>102</v>
      </c>
      <c r="E2128" t="s">
        <v>86</v>
      </c>
      <c r="F2128" t="s">
        <v>87</v>
      </c>
      <c r="G2128" t="s">
        <v>103</v>
      </c>
      <c r="H2128">
        <v>1199</v>
      </c>
      <c r="I2128">
        <v>87</v>
      </c>
      <c r="J2128">
        <v>20.100000000000001</v>
      </c>
      <c r="K2128">
        <v>7.5</v>
      </c>
      <c r="L2128">
        <v>2025</v>
      </c>
      <c r="M2128">
        <v>18498</v>
      </c>
      <c r="N2128">
        <v>1</v>
      </c>
      <c r="O2128">
        <v>1</v>
      </c>
      <c r="P2128">
        <v>6.33</v>
      </c>
    </row>
    <row r="2129" spans="1:16" ht="14.4" customHeight="1" x14ac:dyDescent="0.3">
      <c r="A2129">
        <v>1902</v>
      </c>
      <c r="B2129" t="s">
        <v>83</v>
      </c>
      <c r="C2129" t="s">
        <v>101</v>
      </c>
      <c r="D2129" t="s">
        <v>102</v>
      </c>
      <c r="E2129" t="s">
        <v>86</v>
      </c>
      <c r="F2129" t="s">
        <v>87</v>
      </c>
      <c r="G2129" t="s">
        <v>103</v>
      </c>
      <c r="H2129">
        <v>1199</v>
      </c>
      <c r="I2129">
        <v>87</v>
      </c>
      <c r="J2129">
        <v>20.100000000000001</v>
      </c>
      <c r="K2129">
        <v>7.5</v>
      </c>
      <c r="L2129">
        <v>2025</v>
      </c>
      <c r="M2129">
        <v>22823</v>
      </c>
      <c r="N2129">
        <v>1</v>
      </c>
      <c r="O2129">
        <v>0</v>
      </c>
      <c r="P2129">
        <v>6.34</v>
      </c>
    </row>
    <row r="2130" spans="1:16" ht="14.4" customHeight="1" x14ac:dyDescent="0.3">
      <c r="A2130">
        <v>1893</v>
      </c>
      <c r="B2130" t="s">
        <v>83</v>
      </c>
      <c r="C2130" t="s">
        <v>101</v>
      </c>
      <c r="D2130" t="s">
        <v>102</v>
      </c>
      <c r="E2130" t="s">
        <v>86</v>
      </c>
      <c r="F2130" t="s">
        <v>87</v>
      </c>
      <c r="G2130" t="s">
        <v>103</v>
      </c>
      <c r="H2130">
        <v>1199</v>
      </c>
      <c r="I2130">
        <v>87</v>
      </c>
      <c r="J2130">
        <v>20.100000000000001</v>
      </c>
      <c r="K2130">
        <v>7.5</v>
      </c>
      <c r="L2130">
        <v>2025</v>
      </c>
      <c r="M2130">
        <v>21695</v>
      </c>
      <c r="N2130">
        <v>1</v>
      </c>
      <c r="O2130">
        <v>0</v>
      </c>
      <c r="P2130">
        <v>6.44</v>
      </c>
    </row>
    <row r="2131" spans="1:16" ht="14.4" customHeight="1" x14ac:dyDescent="0.3">
      <c r="A2131">
        <v>1841</v>
      </c>
      <c r="B2131" t="s">
        <v>83</v>
      </c>
      <c r="C2131" t="s">
        <v>101</v>
      </c>
      <c r="D2131" t="s">
        <v>102</v>
      </c>
      <c r="E2131" t="s">
        <v>86</v>
      </c>
      <c r="F2131" t="s">
        <v>87</v>
      </c>
      <c r="G2131" t="s">
        <v>103</v>
      </c>
      <c r="H2131">
        <v>1199</v>
      </c>
      <c r="I2131">
        <v>87</v>
      </c>
      <c r="J2131">
        <v>20.100000000000001</v>
      </c>
      <c r="K2131">
        <v>7.5</v>
      </c>
      <c r="L2131">
        <v>2025</v>
      </c>
      <c r="M2131">
        <v>24182</v>
      </c>
      <c r="N2131">
        <v>1</v>
      </c>
      <c r="O2131">
        <v>0</v>
      </c>
      <c r="P2131">
        <v>6.46</v>
      </c>
    </row>
    <row r="2132" spans="1:16" ht="14.4" customHeight="1" x14ac:dyDescent="0.3">
      <c r="A2132">
        <v>1932</v>
      </c>
      <c r="B2132" t="s">
        <v>83</v>
      </c>
      <c r="C2132" t="s">
        <v>101</v>
      </c>
      <c r="D2132" t="s">
        <v>102</v>
      </c>
      <c r="E2132" t="s">
        <v>86</v>
      </c>
      <c r="F2132" t="s">
        <v>87</v>
      </c>
      <c r="G2132" t="s">
        <v>103</v>
      </c>
      <c r="H2132">
        <v>1199</v>
      </c>
      <c r="I2132">
        <v>87</v>
      </c>
      <c r="J2132">
        <v>20.100000000000001</v>
      </c>
      <c r="K2132">
        <v>7.5</v>
      </c>
      <c r="L2132">
        <v>2025</v>
      </c>
      <c r="M2132">
        <v>18926</v>
      </c>
      <c r="N2132">
        <v>2</v>
      </c>
      <c r="O2132">
        <v>0</v>
      </c>
      <c r="P2132">
        <v>6.46</v>
      </c>
    </row>
    <row r="2133" spans="1:16" ht="14.4" customHeight="1" x14ac:dyDescent="0.3">
      <c r="A2133">
        <v>1917</v>
      </c>
      <c r="B2133" t="s">
        <v>83</v>
      </c>
      <c r="C2133" t="s">
        <v>101</v>
      </c>
      <c r="D2133" t="s">
        <v>102</v>
      </c>
      <c r="E2133" t="s">
        <v>86</v>
      </c>
      <c r="F2133" t="s">
        <v>87</v>
      </c>
      <c r="G2133" t="s">
        <v>103</v>
      </c>
      <c r="H2133">
        <v>1199</v>
      </c>
      <c r="I2133">
        <v>87</v>
      </c>
      <c r="J2133">
        <v>20.100000000000001</v>
      </c>
      <c r="K2133">
        <v>7.5</v>
      </c>
      <c r="L2133">
        <v>2025</v>
      </c>
      <c r="M2133">
        <v>12487</v>
      </c>
      <c r="N2133">
        <v>1</v>
      </c>
      <c r="O2133">
        <v>0</v>
      </c>
      <c r="P2133">
        <v>6.49</v>
      </c>
    </row>
    <row r="2134" spans="1:16" ht="14.4" customHeight="1" x14ac:dyDescent="0.3">
      <c r="A2134">
        <v>1979</v>
      </c>
      <c r="B2134" t="s">
        <v>83</v>
      </c>
      <c r="C2134" t="s">
        <v>101</v>
      </c>
      <c r="D2134" t="s">
        <v>102</v>
      </c>
      <c r="E2134" t="s">
        <v>86</v>
      </c>
      <c r="F2134" t="s">
        <v>87</v>
      </c>
      <c r="G2134" t="s">
        <v>103</v>
      </c>
      <c r="H2134">
        <v>1199</v>
      </c>
      <c r="I2134">
        <v>87</v>
      </c>
      <c r="J2134">
        <v>20.100000000000001</v>
      </c>
      <c r="K2134">
        <v>7.5</v>
      </c>
      <c r="L2134">
        <v>2025</v>
      </c>
      <c r="M2134">
        <v>21577</v>
      </c>
      <c r="N2134">
        <v>1</v>
      </c>
      <c r="O2134">
        <v>0</v>
      </c>
      <c r="P2134">
        <v>6.59</v>
      </c>
    </row>
    <row r="2135" spans="1:16" ht="14.4" customHeight="1" x14ac:dyDescent="0.3">
      <c r="A2135">
        <v>1889</v>
      </c>
      <c r="B2135" t="s">
        <v>83</v>
      </c>
      <c r="C2135" t="s">
        <v>101</v>
      </c>
      <c r="D2135" t="s">
        <v>102</v>
      </c>
      <c r="E2135" t="s">
        <v>86</v>
      </c>
      <c r="F2135" t="s">
        <v>87</v>
      </c>
      <c r="G2135" t="s">
        <v>103</v>
      </c>
      <c r="H2135">
        <v>1199</v>
      </c>
      <c r="I2135">
        <v>87</v>
      </c>
      <c r="J2135">
        <v>20.100000000000001</v>
      </c>
      <c r="K2135">
        <v>7.5</v>
      </c>
      <c r="L2135">
        <v>2025</v>
      </c>
      <c r="M2135">
        <v>22089</v>
      </c>
      <c r="N2135">
        <v>2</v>
      </c>
      <c r="O2135">
        <v>0</v>
      </c>
      <c r="P2135">
        <v>6.69</v>
      </c>
    </row>
    <row r="2136" spans="1:16" ht="14.4" customHeight="1" x14ac:dyDescent="0.3">
      <c r="A2136">
        <v>1907</v>
      </c>
      <c r="B2136" t="s">
        <v>83</v>
      </c>
      <c r="C2136" t="s">
        <v>101</v>
      </c>
      <c r="D2136" t="s">
        <v>102</v>
      </c>
      <c r="E2136" t="s">
        <v>86</v>
      </c>
      <c r="F2136" t="s">
        <v>87</v>
      </c>
      <c r="G2136" t="s">
        <v>103</v>
      </c>
      <c r="H2136">
        <v>1199</v>
      </c>
      <c r="I2136">
        <v>87</v>
      </c>
      <c r="J2136">
        <v>20.100000000000001</v>
      </c>
      <c r="K2136">
        <v>7.5</v>
      </c>
      <c r="L2136">
        <v>2025</v>
      </c>
      <c r="M2136">
        <v>27780</v>
      </c>
      <c r="N2136">
        <v>1</v>
      </c>
      <c r="O2136">
        <v>0</v>
      </c>
      <c r="P2136">
        <v>6.78</v>
      </c>
    </row>
    <row r="2137" spans="1:16" ht="14.4" customHeight="1" x14ac:dyDescent="0.3">
      <c r="A2137">
        <v>1905</v>
      </c>
      <c r="B2137" t="s">
        <v>83</v>
      </c>
      <c r="C2137" t="s">
        <v>101</v>
      </c>
      <c r="D2137" t="s">
        <v>102</v>
      </c>
      <c r="E2137" t="s">
        <v>86</v>
      </c>
      <c r="F2137" t="s">
        <v>87</v>
      </c>
      <c r="G2137" t="s">
        <v>103</v>
      </c>
      <c r="H2137">
        <v>1199</v>
      </c>
      <c r="I2137">
        <v>87</v>
      </c>
      <c r="J2137">
        <v>20.100000000000001</v>
      </c>
      <c r="K2137">
        <v>7.5</v>
      </c>
      <c r="L2137">
        <v>2025</v>
      </c>
      <c r="M2137">
        <v>25375</v>
      </c>
      <c r="N2137">
        <v>1</v>
      </c>
      <c r="O2137">
        <v>0</v>
      </c>
      <c r="P2137">
        <v>6.96</v>
      </c>
    </row>
    <row r="2138" spans="1:16" ht="14.4" customHeight="1" x14ac:dyDescent="0.3">
      <c r="A2138">
        <v>1927</v>
      </c>
      <c r="B2138" t="s">
        <v>83</v>
      </c>
      <c r="C2138" t="s">
        <v>101</v>
      </c>
      <c r="D2138" t="s">
        <v>102</v>
      </c>
      <c r="E2138" t="s">
        <v>86</v>
      </c>
      <c r="F2138" t="s">
        <v>87</v>
      </c>
      <c r="G2138" t="s">
        <v>103</v>
      </c>
      <c r="H2138">
        <v>1199</v>
      </c>
      <c r="I2138">
        <v>87</v>
      </c>
      <c r="J2138">
        <v>20.100000000000001</v>
      </c>
      <c r="K2138">
        <v>7.5</v>
      </c>
      <c r="L2138">
        <v>2025</v>
      </c>
      <c r="M2138">
        <v>19280</v>
      </c>
      <c r="N2138">
        <v>1</v>
      </c>
      <c r="O2138">
        <v>0</v>
      </c>
      <c r="P2138">
        <v>7.04</v>
      </c>
    </row>
    <row r="2139" spans="1:16" ht="14.4" customHeight="1" x14ac:dyDescent="0.3">
      <c r="A2139">
        <v>1966</v>
      </c>
      <c r="B2139" t="s">
        <v>83</v>
      </c>
      <c r="C2139" t="s">
        <v>101</v>
      </c>
      <c r="D2139" t="s">
        <v>102</v>
      </c>
      <c r="E2139" t="s">
        <v>86</v>
      </c>
      <c r="F2139" t="s">
        <v>87</v>
      </c>
      <c r="G2139" t="s">
        <v>103</v>
      </c>
      <c r="H2139">
        <v>1199</v>
      </c>
      <c r="I2139">
        <v>87</v>
      </c>
      <c r="J2139">
        <v>20.100000000000001</v>
      </c>
      <c r="K2139">
        <v>7.5</v>
      </c>
      <c r="L2139">
        <v>2025</v>
      </c>
      <c r="M2139">
        <v>18699</v>
      </c>
      <c r="N2139">
        <v>1</v>
      </c>
      <c r="O2139">
        <v>0</v>
      </c>
      <c r="P2139">
        <v>7.04</v>
      </c>
    </row>
    <row r="2140" spans="1:16" ht="14.4" customHeight="1" x14ac:dyDescent="0.3">
      <c r="A2140">
        <v>1870</v>
      </c>
      <c r="B2140" t="s">
        <v>83</v>
      </c>
      <c r="C2140" t="s">
        <v>101</v>
      </c>
      <c r="D2140" t="s">
        <v>102</v>
      </c>
      <c r="E2140" t="s">
        <v>86</v>
      </c>
      <c r="F2140" t="s">
        <v>87</v>
      </c>
      <c r="G2140" t="s">
        <v>103</v>
      </c>
      <c r="H2140">
        <v>1199</v>
      </c>
      <c r="I2140">
        <v>87</v>
      </c>
      <c r="J2140">
        <v>20.100000000000001</v>
      </c>
      <c r="K2140">
        <v>7.5</v>
      </c>
      <c r="L2140">
        <v>2025</v>
      </c>
      <c r="M2140">
        <v>13769</v>
      </c>
      <c r="N2140">
        <v>1</v>
      </c>
      <c r="O2140">
        <v>0</v>
      </c>
      <c r="P2140">
        <v>7.17</v>
      </c>
    </row>
    <row r="2141" spans="1:16" ht="14.4" customHeight="1" x14ac:dyDescent="0.3">
      <c r="A2141">
        <v>2018</v>
      </c>
      <c r="B2141" t="s">
        <v>83</v>
      </c>
      <c r="C2141" t="s">
        <v>101</v>
      </c>
      <c r="D2141" t="s">
        <v>104</v>
      </c>
      <c r="E2141" t="s">
        <v>86</v>
      </c>
      <c r="F2141" t="s">
        <v>91</v>
      </c>
      <c r="G2141" t="s">
        <v>103</v>
      </c>
      <c r="H2141">
        <v>1199</v>
      </c>
      <c r="I2141">
        <v>87</v>
      </c>
      <c r="J2141">
        <v>18.8</v>
      </c>
      <c r="K2141">
        <v>9</v>
      </c>
      <c r="L2141">
        <v>2026</v>
      </c>
      <c r="M2141">
        <v>8790</v>
      </c>
      <c r="N2141">
        <v>2</v>
      </c>
      <c r="O2141">
        <v>1</v>
      </c>
      <c r="P2141">
        <v>7.42</v>
      </c>
    </row>
    <row r="2142" spans="1:16" ht="14.4" customHeight="1" x14ac:dyDescent="0.3">
      <c r="A2142">
        <v>2190</v>
      </c>
      <c r="B2142" t="s">
        <v>83</v>
      </c>
      <c r="C2142" t="s">
        <v>101</v>
      </c>
      <c r="D2142" t="s">
        <v>104</v>
      </c>
      <c r="E2142" t="s">
        <v>86</v>
      </c>
      <c r="F2142" t="s">
        <v>91</v>
      </c>
      <c r="G2142" t="s">
        <v>103</v>
      </c>
      <c r="H2142">
        <v>1199</v>
      </c>
      <c r="I2142">
        <v>87</v>
      </c>
      <c r="J2142">
        <v>18.8</v>
      </c>
      <c r="K2142">
        <v>9</v>
      </c>
      <c r="L2142">
        <v>2026</v>
      </c>
      <c r="M2142">
        <v>6736</v>
      </c>
      <c r="N2142">
        <v>2</v>
      </c>
      <c r="O2142">
        <v>1</v>
      </c>
      <c r="P2142">
        <v>7.53</v>
      </c>
    </row>
    <row r="2143" spans="1:16" ht="14.4" customHeight="1" x14ac:dyDescent="0.3">
      <c r="A2143">
        <v>2195</v>
      </c>
      <c r="B2143" t="s">
        <v>83</v>
      </c>
      <c r="C2143" t="s">
        <v>101</v>
      </c>
      <c r="D2143" t="s">
        <v>104</v>
      </c>
      <c r="E2143" t="s">
        <v>86</v>
      </c>
      <c r="F2143" t="s">
        <v>91</v>
      </c>
      <c r="G2143" t="s">
        <v>103</v>
      </c>
      <c r="H2143">
        <v>1199</v>
      </c>
      <c r="I2143">
        <v>87</v>
      </c>
      <c r="J2143">
        <v>18.8</v>
      </c>
      <c r="K2143">
        <v>9</v>
      </c>
      <c r="L2143">
        <v>2026</v>
      </c>
      <c r="M2143">
        <v>9730</v>
      </c>
      <c r="N2143">
        <v>3</v>
      </c>
      <c r="O2143">
        <v>0</v>
      </c>
      <c r="P2143">
        <v>7.82</v>
      </c>
    </row>
    <row r="2144" spans="1:16" ht="14.4" customHeight="1" x14ac:dyDescent="0.3">
      <c r="A2144">
        <v>2007</v>
      </c>
      <c r="B2144" t="s">
        <v>83</v>
      </c>
      <c r="C2144" t="s">
        <v>101</v>
      </c>
      <c r="D2144" t="s">
        <v>104</v>
      </c>
      <c r="E2144" t="s">
        <v>86</v>
      </c>
      <c r="F2144" t="s">
        <v>91</v>
      </c>
      <c r="G2144" t="s">
        <v>103</v>
      </c>
      <c r="H2144">
        <v>1199</v>
      </c>
      <c r="I2144">
        <v>87</v>
      </c>
      <c r="J2144">
        <v>18.8</v>
      </c>
      <c r="K2144">
        <v>9</v>
      </c>
      <c r="L2144">
        <v>2026</v>
      </c>
      <c r="M2144">
        <v>9695</v>
      </c>
      <c r="N2144">
        <v>1</v>
      </c>
      <c r="O2144">
        <v>1</v>
      </c>
      <c r="P2144">
        <v>7.84</v>
      </c>
    </row>
    <row r="2145" spans="1:16" ht="14.4" customHeight="1" x14ac:dyDescent="0.3">
      <c r="A2145">
        <v>2111</v>
      </c>
      <c r="B2145" t="s">
        <v>83</v>
      </c>
      <c r="C2145" t="s">
        <v>101</v>
      </c>
      <c r="D2145" t="s">
        <v>104</v>
      </c>
      <c r="E2145" t="s">
        <v>86</v>
      </c>
      <c r="F2145" t="s">
        <v>91</v>
      </c>
      <c r="G2145" t="s">
        <v>103</v>
      </c>
      <c r="H2145">
        <v>1199</v>
      </c>
      <c r="I2145">
        <v>87</v>
      </c>
      <c r="J2145">
        <v>18.8</v>
      </c>
      <c r="K2145">
        <v>9</v>
      </c>
      <c r="L2145">
        <v>2026</v>
      </c>
      <c r="M2145">
        <v>7089</v>
      </c>
      <c r="N2145">
        <v>1</v>
      </c>
      <c r="O2145">
        <v>1</v>
      </c>
      <c r="P2145">
        <v>7.95</v>
      </c>
    </row>
    <row r="2146" spans="1:16" ht="14.4" customHeight="1" x14ac:dyDescent="0.3">
      <c r="A2146">
        <v>2028</v>
      </c>
      <c r="B2146" t="s">
        <v>83</v>
      </c>
      <c r="C2146" t="s">
        <v>101</v>
      </c>
      <c r="D2146" t="s">
        <v>104</v>
      </c>
      <c r="E2146" t="s">
        <v>86</v>
      </c>
      <c r="F2146" t="s">
        <v>91</v>
      </c>
      <c r="G2146" t="s">
        <v>103</v>
      </c>
      <c r="H2146">
        <v>1199</v>
      </c>
      <c r="I2146">
        <v>87</v>
      </c>
      <c r="J2146">
        <v>18.8</v>
      </c>
      <c r="K2146">
        <v>9</v>
      </c>
      <c r="L2146">
        <v>2026</v>
      </c>
      <c r="M2146">
        <v>6394</v>
      </c>
      <c r="N2146">
        <v>2</v>
      </c>
      <c r="O2146">
        <v>0</v>
      </c>
      <c r="P2146">
        <v>8.31</v>
      </c>
    </row>
    <row r="2147" spans="1:16" ht="14.4" customHeight="1" x14ac:dyDescent="0.3">
      <c r="A2147">
        <v>2131</v>
      </c>
      <c r="B2147" t="s">
        <v>83</v>
      </c>
      <c r="C2147" t="s">
        <v>101</v>
      </c>
      <c r="D2147" t="s">
        <v>104</v>
      </c>
      <c r="E2147" t="s">
        <v>86</v>
      </c>
      <c r="F2147" t="s">
        <v>91</v>
      </c>
      <c r="G2147" t="s">
        <v>103</v>
      </c>
      <c r="H2147">
        <v>1199</v>
      </c>
      <c r="I2147">
        <v>87</v>
      </c>
      <c r="J2147">
        <v>18.8</v>
      </c>
      <c r="K2147">
        <v>9</v>
      </c>
      <c r="L2147">
        <v>2026</v>
      </c>
      <c r="M2147">
        <v>8009</v>
      </c>
      <c r="N2147">
        <v>2</v>
      </c>
      <c r="O2147">
        <v>0</v>
      </c>
      <c r="P2147">
        <v>8.36</v>
      </c>
    </row>
    <row r="2148" spans="1:16" ht="14.4" customHeight="1" x14ac:dyDescent="0.3">
      <c r="A2148">
        <v>2172</v>
      </c>
      <c r="B2148" t="s">
        <v>83</v>
      </c>
      <c r="C2148" t="s">
        <v>101</v>
      </c>
      <c r="D2148" t="s">
        <v>104</v>
      </c>
      <c r="E2148" t="s">
        <v>86</v>
      </c>
      <c r="F2148" t="s">
        <v>91</v>
      </c>
      <c r="G2148" t="s">
        <v>103</v>
      </c>
      <c r="H2148">
        <v>1199</v>
      </c>
      <c r="I2148">
        <v>87</v>
      </c>
      <c r="J2148">
        <v>18.8</v>
      </c>
      <c r="K2148">
        <v>9</v>
      </c>
      <c r="L2148">
        <v>2026</v>
      </c>
      <c r="M2148">
        <v>8655</v>
      </c>
      <c r="N2148">
        <v>3</v>
      </c>
      <c r="O2148">
        <v>0</v>
      </c>
      <c r="P2148">
        <v>8.5</v>
      </c>
    </row>
    <row r="2149" spans="1:16" ht="14.4" customHeight="1" x14ac:dyDescent="0.3">
      <c r="A2149">
        <v>2164</v>
      </c>
      <c r="B2149" t="s">
        <v>83</v>
      </c>
      <c r="C2149" t="s">
        <v>101</v>
      </c>
      <c r="D2149" t="s">
        <v>104</v>
      </c>
      <c r="E2149" t="s">
        <v>86</v>
      </c>
      <c r="F2149" t="s">
        <v>91</v>
      </c>
      <c r="G2149" t="s">
        <v>103</v>
      </c>
      <c r="H2149">
        <v>1199</v>
      </c>
      <c r="I2149">
        <v>87</v>
      </c>
      <c r="J2149">
        <v>18.8</v>
      </c>
      <c r="K2149">
        <v>9</v>
      </c>
      <c r="L2149">
        <v>2026</v>
      </c>
      <c r="M2149">
        <v>4578</v>
      </c>
      <c r="N2149">
        <v>2</v>
      </c>
      <c r="O2149">
        <v>0</v>
      </c>
      <c r="P2149">
        <v>8.5299999999999994</v>
      </c>
    </row>
    <row r="2150" spans="1:16" ht="14.4" customHeight="1" x14ac:dyDescent="0.3">
      <c r="A2150">
        <v>2061</v>
      </c>
      <c r="B2150" t="s">
        <v>83</v>
      </c>
      <c r="C2150" t="s">
        <v>101</v>
      </c>
      <c r="D2150" t="s">
        <v>104</v>
      </c>
      <c r="E2150" t="s">
        <v>86</v>
      </c>
      <c r="F2150" t="s">
        <v>91</v>
      </c>
      <c r="G2150" t="s">
        <v>103</v>
      </c>
      <c r="H2150">
        <v>1199</v>
      </c>
      <c r="I2150">
        <v>87</v>
      </c>
      <c r="J2150">
        <v>18.8</v>
      </c>
      <c r="K2150">
        <v>9</v>
      </c>
      <c r="L2150">
        <v>2026</v>
      </c>
      <c r="M2150">
        <v>9245</v>
      </c>
      <c r="N2150">
        <v>2</v>
      </c>
      <c r="O2150">
        <v>0</v>
      </c>
      <c r="P2150">
        <v>8.57</v>
      </c>
    </row>
    <row r="2151" spans="1:16" ht="14.4" customHeight="1" x14ac:dyDescent="0.3">
      <c r="A2151">
        <v>2083</v>
      </c>
      <c r="B2151" t="s">
        <v>83</v>
      </c>
      <c r="C2151" t="s">
        <v>101</v>
      </c>
      <c r="D2151" t="s">
        <v>104</v>
      </c>
      <c r="E2151" t="s">
        <v>86</v>
      </c>
      <c r="F2151" t="s">
        <v>91</v>
      </c>
      <c r="G2151" t="s">
        <v>103</v>
      </c>
      <c r="H2151">
        <v>1199</v>
      </c>
      <c r="I2151">
        <v>87</v>
      </c>
      <c r="J2151">
        <v>18.8</v>
      </c>
      <c r="K2151">
        <v>9</v>
      </c>
      <c r="L2151">
        <v>2026</v>
      </c>
      <c r="M2151">
        <v>5379</v>
      </c>
      <c r="N2151">
        <v>1</v>
      </c>
      <c r="O2151">
        <v>0</v>
      </c>
      <c r="P2151">
        <v>8.61</v>
      </c>
    </row>
    <row r="2152" spans="1:16" ht="14.4" customHeight="1" x14ac:dyDescent="0.3">
      <c r="A2152">
        <v>2130</v>
      </c>
      <c r="B2152" t="s">
        <v>83</v>
      </c>
      <c r="C2152" t="s">
        <v>101</v>
      </c>
      <c r="D2152" t="s">
        <v>104</v>
      </c>
      <c r="E2152" t="s">
        <v>86</v>
      </c>
      <c r="F2152" t="s">
        <v>91</v>
      </c>
      <c r="G2152" t="s">
        <v>103</v>
      </c>
      <c r="H2152">
        <v>1199</v>
      </c>
      <c r="I2152">
        <v>87</v>
      </c>
      <c r="J2152">
        <v>18.8</v>
      </c>
      <c r="K2152">
        <v>9</v>
      </c>
      <c r="L2152">
        <v>2026</v>
      </c>
      <c r="M2152">
        <v>8523</v>
      </c>
      <c r="N2152">
        <v>1</v>
      </c>
      <c r="O2152">
        <v>0</v>
      </c>
      <c r="P2152">
        <v>8.61</v>
      </c>
    </row>
    <row r="2153" spans="1:16" ht="14.4" customHeight="1" x14ac:dyDescent="0.3">
      <c r="A2153">
        <v>2196</v>
      </c>
      <c r="B2153" t="s">
        <v>83</v>
      </c>
      <c r="C2153" t="s">
        <v>101</v>
      </c>
      <c r="D2153" t="s">
        <v>104</v>
      </c>
      <c r="E2153" t="s">
        <v>86</v>
      </c>
      <c r="F2153" t="s">
        <v>91</v>
      </c>
      <c r="G2153" t="s">
        <v>103</v>
      </c>
      <c r="H2153">
        <v>1199</v>
      </c>
      <c r="I2153">
        <v>87</v>
      </c>
      <c r="J2153">
        <v>18.8</v>
      </c>
      <c r="K2153">
        <v>9</v>
      </c>
      <c r="L2153">
        <v>2026</v>
      </c>
      <c r="M2153">
        <v>9811</v>
      </c>
      <c r="N2153">
        <v>1</v>
      </c>
      <c r="O2153">
        <v>0</v>
      </c>
      <c r="P2153">
        <v>8.6199999999999992</v>
      </c>
    </row>
    <row r="2154" spans="1:16" ht="14.4" customHeight="1" x14ac:dyDescent="0.3">
      <c r="A2154">
        <v>2096</v>
      </c>
      <c r="B2154" t="s">
        <v>83</v>
      </c>
      <c r="C2154" t="s">
        <v>101</v>
      </c>
      <c r="D2154" t="s">
        <v>104</v>
      </c>
      <c r="E2154" t="s">
        <v>86</v>
      </c>
      <c r="F2154" t="s">
        <v>91</v>
      </c>
      <c r="G2154" t="s">
        <v>103</v>
      </c>
      <c r="H2154">
        <v>1199</v>
      </c>
      <c r="I2154">
        <v>87</v>
      </c>
      <c r="J2154">
        <v>18.8</v>
      </c>
      <c r="K2154">
        <v>9</v>
      </c>
      <c r="L2154">
        <v>2026</v>
      </c>
      <c r="M2154">
        <v>9989</v>
      </c>
      <c r="N2154">
        <v>1</v>
      </c>
      <c r="O2154">
        <v>0</v>
      </c>
      <c r="P2154">
        <v>8.67</v>
      </c>
    </row>
    <row r="2155" spans="1:16" ht="14.4" customHeight="1" x14ac:dyDescent="0.3">
      <c r="A2155">
        <v>2107</v>
      </c>
      <c r="B2155" t="s">
        <v>83</v>
      </c>
      <c r="C2155" t="s">
        <v>101</v>
      </c>
      <c r="D2155" t="s">
        <v>104</v>
      </c>
      <c r="E2155" t="s">
        <v>86</v>
      </c>
      <c r="F2155" t="s">
        <v>91</v>
      </c>
      <c r="G2155" t="s">
        <v>103</v>
      </c>
      <c r="H2155">
        <v>1199</v>
      </c>
      <c r="I2155">
        <v>87</v>
      </c>
      <c r="J2155">
        <v>18.8</v>
      </c>
      <c r="K2155">
        <v>9</v>
      </c>
      <c r="L2155">
        <v>2026</v>
      </c>
      <c r="M2155">
        <v>9093</v>
      </c>
      <c r="N2155">
        <v>2</v>
      </c>
      <c r="O2155">
        <v>0</v>
      </c>
      <c r="P2155">
        <v>8.7200000000000006</v>
      </c>
    </row>
    <row r="2156" spans="1:16" ht="14.4" customHeight="1" x14ac:dyDescent="0.3">
      <c r="A2156">
        <v>2012</v>
      </c>
      <c r="B2156" t="s">
        <v>83</v>
      </c>
      <c r="C2156" t="s">
        <v>101</v>
      </c>
      <c r="D2156" t="s">
        <v>104</v>
      </c>
      <c r="E2156" t="s">
        <v>86</v>
      </c>
      <c r="F2156" t="s">
        <v>91</v>
      </c>
      <c r="G2156" t="s">
        <v>103</v>
      </c>
      <c r="H2156">
        <v>1199</v>
      </c>
      <c r="I2156">
        <v>87</v>
      </c>
      <c r="J2156">
        <v>18.8</v>
      </c>
      <c r="K2156">
        <v>9</v>
      </c>
      <c r="L2156">
        <v>2026</v>
      </c>
      <c r="M2156">
        <v>9750</v>
      </c>
      <c r="N2156">
        <v>2</v>
      </c>
      <c r="O2156">
        <v>0</v>
      </c>
      <c r="P2156">
        <v>8.74</v>
      </c>
    </row>
    <row r="2157" spans="1:16" ht="14.4" customHeight="1" x14ac:dyDescent="0.3">
      <c r="A2157">
        <v>2138</v>
      </c>
      <c r="B2157" t="s">
        <v>83</v>
      </c>
      <c r="C2157" t="s">
        <v>101</v>
      </c>
      <c r="D2157" t="s">
        <v>104</v>
      </c>
      <c r="E2157" t="s">
        <v>86</v>
      </c>
      <c r="F2157" t="s">
        <v>91</v>
      </c>
      <c r="G2157" t="s">
        <v>103</v>
      </c>
      <c r="H2157">
        <v>1199</v>
      </c>
      <c r="I2157">
        <v>87</v>
      </c>
      <c r="J2157">
        <v>18.8</v>
      </c>
      <c r="K2157">
        <v>9</v>
      </c>
      <c r="L2157">
        <v>2026</v>
      </c>
      <c r="M2157">
        <v>9528</v>
      </c>
      <c r="N2157">
        <v>1</v>
      </c>
      <c r="O2157">
        <v>0</v>
      </c>
      <c r="P2157">
        <v>8.75</v>
      </c>
    </row>
    <row r="2158" spans="1:16" ht="14.4" customHeight="1" x14ac:dyDescent="0.3">
      <c r="A2158">
        <v>2154</v>
      </c>
      <c r="B2158" t="s">
        <v>83</v>
      </c>
      <c r="C2158" t="s">
        <v>101</v>
      </c>
      <c r="D2158" t="s">
        <v>104</v>
      </c>
      <c r="E2158" t="s">
        <v>86</v>
      </c>
      <c r="F2158" t="s">
        <v>91</v>
      </c>
      <c r="G2158" t="s">
        <v>103</v>
      </c>
      <c r="H2158">
        <v>1199</v>
      </c>
      <c r="I2158">
        <v>87</v>
      </c>
      <c r="J2158">
        <v>18.8</v>
      </c>
      <c r="K2158">
        <v>9</v>
      </c>
      <c r="L2158">
        <v>2026</v>
      </c>
      <c r="M2158">
        <v>7631</v>
      </c>
      <c r="N2158">
        <v>1</v>
      </c>
      <c r="O2158">
        <v>0</v>
      </c>
      <c r="P2158">
        <v>8.75</v>
      </c>
    </row>
    <row r="2159" spans="1:16" ht="14.4" customHeight="1" x14ac:dyDescent="0.3">
      <c r="A2159">
        <v>2124</v>
      </c>
      <c r="B2159" t="s">
        <v>83</v>
      </c>
      <c r="C2159" t="s">
        <v>101</v>
      </c>
      <c r="D2159" t="s">
        <v>104</v>
      </c>
      <c r="E2159" t="s">
        <v>86</v>
      </c>
      <c r="F2159" t="s">
        <v>91</v>
      </c>
      <c r="G2159" t="s">
        <v>103</v>
      </c>
      <c r="H2159">
        <v>1199</v>
      </c>
      <c r="I2159">
        <v>87</v>
      </c>
      <c r="J2159">
        <v>18.8</v>
      </c>
      <c r="K2159">
        <v>9</v>
      </c>
      <c r="L2159">
        <v>2026</v>
      </c>
      <c r="M2159">
        <v>8619</v>
      </c>
      <c r="N2159">
        <v>1</v>
      </c>
      <c r="O2159">
        <v>0</v>
      </c>
      <c r="P2159">
        <v>8.77</v>
      </c>
    </row>
    <row r="2160" spans="1:16" ht="14.4" customHeight="1" x14ac:dyDescent="0.3">
      <c r="A2160">
        <v>2174</v>
      </c>
      <c r="B2160" t="s">
        <v>83</v>
      </c>
      <c r="C2160" t="s">
        <v>101</v>
      </c>
      <c r="D2160" t="s">
        <v>104</v>
      </c>
      <c r="E2160" t="s">
        <v>86</v>
      </c>
      <c r="F2160" t="s">
        <v>91</v>
      </c>
      <c r="G2160" t="s">
        <v>103</v>
      </c>
      <c r="H2160">
        <v>1199</v>
      </c>
      <c r="I2160">
        <v>87</v>
      </c>
      <c r="J2160">
        <v>18.8</v>
      </c>
      <c r="K2160">
        <v>9</v>
      </c>
      <c r="L2160">
        <v>2026</v>
      </c>
      <c r="M2160">
        <v>9592</v>
      </c>
      <c r="N2160">
        <v>2</v>
      </c>
      <c r="O2160">
        <v>0</v>
      </c>
      <c r="P2160">
        <v>8.84</v>
      </c>
    </row>
    <row r="2161" spans="1:16" ht="14.4" customHeight="1" x14ac:dyDescent="0.3">
      <c r="A2161">
        <v>2108</v>
      </c>
      <c r="B2161" t="s">
        <v>83</v>
      </c>
      <c r="C2161" t="s">
        <v>101</v>
      </c>
      <c r="D2161" t="s">
        <v>104</v>
      </c>
      <c r="E2161" t="s">
        <v>86</v>
      </c>
      <c r="F2161" t="s">
        <v>91</v>
      </c>
      <c r="G2161" t="s">
        <v>103</v>
      </c>
      <c r="H2161">
        <v>1199</v>
      </c>
      <c r="I2161">
        <v>87</v>
      </c>
      <c r="J2161">
        <v>18.8</v>
      </c>
      <c r="K2161">
        <v>9</v>
      </c>
      <c r="L2161">
        <v>2026</v>
      </c>
      <c r="M2161">
        <v>9301</v>
      </c>
      <c r="N2161">
        <v>1</v>
      </c>
      <c r="O2161">
        <v>0</v>
      </c>
      <c r="P2161">
        <v>8.8699999999999992</v>
      </c>
    </row>
    <row r="2162" spans="1:16" ht="14.4" customHeight="1" x14ac:dyDescent="0.3">
      <c r="A2162">
        <v>2049</v>
      </c>
      <c r="B2162" t="s">
        <v>83</v>
      </c>
      <c r="C2162" t="s">
        <v>101</v>
      </c>
      <c r="D2162" t="s">
        <v>104</v>
      </c>
      <c r="E2162" t="s">
        <v>86</v>
      </c>
      <c r="F2162" t="s">
        <v>91</v>
      </c>
      <c r="G2162" t="s">
        <v>103</v>
      </c>
      <c r="H2162">
        <v>1199</v>
      </c>
      <c r="I2162">
        <v>87</v>
      </c>
      <c r="J2162">
        <v>18.8</v>
      </c>
      <c r="K2162">
        <v>9</v>
      </c>
      <c r="L2162">
        <v>2026</v>
      </c>
      <c r="M2162">
        <v>7042</v>
      </c>
      <c r="N2162">
        <v>1</v>
      </c>
      <c r="O2162">
        <v>0</v>
      </c>
      <c r="P2162">
        <v>8.92</v>
      </c>
    </row>
    <row r="2163" spans="1:16" ht="14.4" customHeight="1" x14ac:dyDescent="0.3">
      <c r="A2163">
        <v>2087</v>
      </c>
      <c r="B2163" t="s">
        <v>83</v>
      </c>
      <c r="C2163" t="s">
        <v>101</v>
      </c>
      <c r="D2163" t="s">
        <v>104</v>
      </c>
      <c r="E2163" t="s">
        <v>86</v>
      </c>
      <c r="F2163" t="s">
        <v>91</v>
      </c>
      <c r="G2163" t="s">
        <v>103</v>
      </c>
      <c r="H2163">
        <v>1199</v>
      </c>
      <c r="I2163">
        <v>87</v>
      </c>
      <c r="J2163">
        <v>18.8</v>
      </c>
      <c r="K2163">
        <v>9</v>
      </c>
      <c r="L2163">
        <v>2026</v>
      </c>
      <c r="M2163">
        <v>4617</v>
      </c>
      <c r="N2163">
        <v>2</v>
      </c>
      <c r="O2163">
        <v>0</v>
      </c>
      <c r="P2163">
        <v>8.92</v>
      </c>
    </row>
    <row r="2164" spans="1:16" ht="14.4" customHeight="1" x14ac:dyDescent="0.3">
      <c r="A2164">
        <v>2006</v>
      </c>
      <c r="B2164" t="s">
        <v>83</v>
      </c>
      <c r="C2164" t="s">
        <v>101</v>
      </c>
      <c r="D2164" t="s">
        <v>104</v>
      </c>
      <c r="E2164" t="s">
        <v>86</v>
      </c>
      <c r="F2164" t="s">
        <v>91</v>
      </c>
      <c r="G2164" t="s">
        <v>103</v>
      </c>
      <c r="H2164">
        <v>1199</v>
      </c>
      <c r="I2164">
        <v>87</v>
      </c>
      <c r="J2164">
        <v>18.8</v>
      </c>
      <c r="K2164">
        <v>9</v>
      </c>
      <c r="L2164">
        <v>2026</v>
      </c>
      <c r="M2164">
        <v>8491</v>
      </c>
      <c r="N2164">
        <v>1</v>
      </c>
      <c r="O2164">
        <v>0</v>
      </c>
      <c r="P2164">
        <v>8.9600000000000009</v>
      </c>
    </row>
    <row r="2165" spans="1:16" ht="14.4" customHeight="1" x14ac:dyDescent="0.3">
      <c r="A2165">
        <v>2200</v>
      </c>
      <c r="B2165" t="s">
        <v>83</v>
      </c>
      <c r="C2165" t="s">
        <v>101</v>
      </c>
      <c r="D2165" t="s">
        <v>104</v>
      </c>
      <c r="E2165" t="s">
        <v>86</v>
      </c>
      <c r="F2165" t="s">
        <v>91</v>
      </c>
      <c r="G2165" t="s">
        <v>103</v>
      </c>
      <c r="H2165">
        <v>1199</v>
      </c>
      <c r="I2165">
        <v>87</v>
      </c>
      <c r="J2165">
        <v>18.8</v>
      </c>
      <c r="K2165">
        <v>9</v>
      </c>
      <c r="L2165">
        <v>2026</v>
      </c>
      <c r="M2165">
        <v>8320</v>
      </c>
      <c r="N2165">
        <v>1</v>
      </c>
      <c r="O2165">
        <v>0</v>
      </c>
      <c r="P2165">
        <v>9.09</v>
      </c>
    </row>
    <row r="2166" spans="1:16" ht="14.4" customHeight="1" x14ac:dyDescent="0.3">
      <c r="A2166">
        <v>2023</v>
      </c>
      <c r="B2166" t="s">
        <v>83</v>
      </c>
      <c r="C2166" t="s">
        <v>101</v>
      </c>
      <c r="D2166" t="s">
        <v>104</v>
      </c>
      <c r="E2166" t="s">
        <v>86</v>
      </c>
      <c r="F2166" t="s">
        <v>91</v>
      </c>
      <c r="G2166" t="s">
        <v>103</v>
      </c>
      <c r="H2166">
        <v>1199</v>
      </c>
      <c r="I2166">
        <v>87</v>
      </c>
      <c r="J2166">
        <v>18.8</v>
      </c>
      <c r="K2166">
        <v>9</v>
      </c>
      <c r="L2166">
        <v>2026</v>
      </c>
      <c r="M2166">
        <v>5566</v>
      </c>
      <c r="N2166">
        <v>1</v>
      </c>
      <c r="O2166">
        <v>0</v>
      </c>
      <c r="P2166">
        <v>9.11</v>
      </c>
    </row>
    <row r="2167" spans="1:16" ht="14.4" customHeight="1" x14ac:dyDescent="0.3">
      <c r="A2167">
        <v>2073</v>
      </c>
      <c r="B2167" t="s">
        <v>83</v>
      </c>
      <c r="C2167" t="s">
        <v>101</v>
      </c>
      <c r="D2167" t="s">
        <v>104</v>
      </c>
      <c r="E2167" t="s">
        <v>86</v>
      </c>
      <c r="F2167" t="s">
        <v>91</v>
      </c>
      <c r="G2167" t="s">
        <v>103</v>
      </c>
      <c r="H2167">
        <v>1199</v>
      </c>
      <c r="I2167">
        <v>87</v>
      </c>
      <c r="J2167">
        <v>18.8</v>
      </c>
      <c r="K2167">
        <v>9</v>
      </c>
      <c r="L2167">
        <v>2026</v>
      </c>
      <c r="M2167">
        <v>8122</v>
      </c>
      <c r="N2167">
        <v>1</v>
      </c>
      <c r="O2167">
        <v>0</v>
      </c>
      <c r="P2167">
        <v>9.17</v>
      </c>
    </row>
    <row r="2168" spans="1:16" ht="14.4" customHeight="1" x14ac:dyDescent="0.3">
      <c r="A2168">
        <v>2066</v>
      </c>
      <c r="B2168" t="s">
        <v>83</v>
      </c>
      <c r="C2168" t="s">
        <v>101</v>
      </c>
      <c r="D2168" t="s">
        <v>104</v>
      </c>
      <c r="E2168" t="s">
        <v>86</v>
      </c>
      <c r="F2168" t="s">
        <v>91</v>
      </c>
      <c r="G2168" t="s">
        <v>103</v>
      </c>
      <c r="H2168">
        <v>1199</v>
      </c>
      <c r="I2168">
        <v>87</v>
      </c>
      <c r="J2168">
        <v>18.8</v>
      </c>
      <c r="K2168">
        <v>9</v>
      </c>
      <c r="L2168">
        <v>2026</v>
      </c>
      <c r="M2168">
        <v>9686</v>
      </c>
      <c r="N2168">
        <v>1</v>
      </c>
      <c r="O2168">
        <v>0</v>
      </c>
      <c r="P2168">
        <v>9.1999999999999993</v>
      </c>
    </row>
    <row r="2169" spans="1:16" ht="14.4" customHeight="1" x14ac:dyDescent="0.3">
      <c r="A2169">
        <v>2048</v>
      </c>
      <c r="B2169" t="s">
        <v>83</v>
      </c>
      <c r="C2169" t="s">
        <v>101</v>
      </c>
      <c r="D2169" t="s">
        <v>104</v>
      </c>
      <c r="E2169" t="s">
        <v>86</v>
      </c>
      <c r="F2169" t="s">
        <v>91</v>
      </c>
      <c r="G2169" t="s">
        <v>103</v>
      </c>
      <c r="H2169">
        <v>1199</v>
      </c>
      <c r="I2169">
        <v>87</v>
      </c>
      <c r="J2169">
        <v>18.8</v>
      </c>
      <c r="K2169">
        <v>9</v>
      </c>
      <c r="L2169">
        <v>2026</v>
      </c>
      <c r="M2169">
        <v>9998</v>
      </c>
      <c r="N2169">
        <v>1</v>
      </c>
      <c r="O2169">
        <v>0</v>
      </c>
      <c r="P2169">
        <v>9.27</v>
      </c>
    </row>
    <row r="2170" spans="1:16" ht="14.4" customHeight="1" x14ac:dyDescent="0.3">
      <c r="A2170">
        <v>1880</v>
      </c>
      <c r="B2170" t="s">
        <v>83</v>
      </c>
      <c r="C2170" t="s">
        <v>101</v>
      </c>
      <c r="D2170" t="s">
        <v>102</v>
      </c>
      <c r="E2170" t="s">
        <v>86</v>
      </c>
      <c r="F2170" t="s">
        <v>87</v>
      </c>
      <c r="G2170" t="s">
        <v>103</v>
      </c>
      <c r="H2170">
        <v>1199</v>
      </c>
      <c r="I2170">
        <v>87</v>
      </c>
      <c r="J2170">
        <v>20.100000000000001</v>
      </c>
      <c r="K2170">
        <v>7.5</v>
      </c>
      <c r="L2170">
        <v>2026</v>
      </c>
      <c r="M2170">
        <v>4665</v>
      </c>
      <c r="N2170">
        <v>3</v>
      </c>
      <c r="O2170">
        <v>1</v>
      </c>
      <c r="P2170">
        <v>5.66</v>
      </c>
    </row>
    <row r="2171" spans="1:16" ht="14.4" customHeight="1" x14ac:dyDescent="0.3">
      <c r="A2171">
        <v>1999</v>
      </c>
      <c r="B2171" t="s">
        <v>83</v>
      </c>
      <c r="C2171" t="s">
        <v>101</v>
      </c>
      <c r="D2171" t="s">
        <v>102</v>
      </c>
      <c r="E2171" t="s">
        <v>86</v>
      </c>
      <c r="F2171" t="s">
        <v>87</v>
      </c>
      <c r="G2171" t="s">
        <v>103</v>
      </c>
      <c r="H2171">
        <v>1199</v>
      </c>
      <c r="I2171">
        <v>87</v>
      </c>
      <c r="J2171">
        <v>20.100000000000001</v>
      </c>
      <c r="K2171">
        <v>7.5</v>
      </c>
      <c r="L2171">
        <v>2026</v>
      </c>
      <c r="M2171">
        <v>8509</v>
      </c>
      <c r="N2171">
        <v>3</v>
      </c>
      <c r="O2171">
        <v>0</v>
      </c>
      <c r="P2171">
        <v>6.26</v>
      </c>
    </row>
    <row r="2172" spans="1:16" ht="14.4" customHeight="1" x14ac:dyDescent="0.3">
      <c r="A2172">
        <v>1943</v>
      </c>
      <c r="B2172" t="s">
        <v>83</v>
      </c>
      <c r="C2172" t="s">
        <v>101</v>
      </c>
      <c r="D2172" t="s">
        <v>102</v>
      </c>
      <c r="E2172" t="s">
        <v>86</v>
      </c>
      <c r="F2172" t="s">
        <v>87</v>
      </c>
      <c r="G2172" t="s">
        <v>103</v>
      </c>
      <c r="H2172">
        <v>1199</v>
      </c>
      <c r="I2172">
        <v>87</v>
      </c>
      <c r="J2172">
        <v>20.100000000000001</v>
      </c>
      <c r="K2172">
        <v>7.5</v>
      </c>
      <c r="L2172">
        <v>2026</v>
      </c>
      <c r="M2172">
        <v>8869</v>
      </c>
      <c r="N2172">
        <v>1</v>
      </c>
      <c r="O2172">
        <v>1</v>
      </c>
      <c r="P2172">
        <v>6.31</v>
      </c>
    </row>
    <row r="2173" spans="1:16" ht="14.4" customHeight="1" x14ac:dyDescent="0.3">
      <c r="A2173">
        <v>1925</v>
      </c>
      <c r="B2173" t="s">
        <v>83</v>
      </c>
      <c r="C2173" t="s">
        <v>101</v>
      </c>
      <c r="D2173" t="s">
        <v>102</v>
      </c>
      <c r="E2173" t="s">
        <v>86</v>
      </c>
      <c r="F2173" t="s">
        <v>87</v>
      </c>
      <c r="G2173" t="s">
        <v>103</v>
      </c>
      <c r="H2173">
        <v>1199</v>
      </c>
      <c r="I2173">
        <v>87</v>
      </c>
      <c r="J2173">
        <v>20.100000000000001</v>
      </c>
      <c r="K2173">
        <v>7.5</v>
      </c>
      <c r="L2173">
        <v>2026</v>
      </c>
      <c r="M2173">
        <v>6724</v>
      </c>
      <c r="N2173">
        <v>3</v>
      </c>
      <c r="O2173">
        <v>0</v>
      </c>
      <c r="P2173">
        <v>6.62</v>
      </c>
    </row>
    <row r="2174" spans="1:16" ht="14.4" customHeight="1" x14ac:dyDescent="0.3">
      <c r="A2174">
        <v>1818</v>
      </c>
      <c r="B2174" t="s">
        <v>83</v>
      </c>
      <c r="C2174" t="s">
        <v>101</v>
      </c>
      <c r="D2174" t="s">
        <v>102</v>
      </c>
      <c r="E2174" t="s">
        <v>86</v>
      </c>
      <c r="F2174" t="s">
        <v>87</v>
      </c>
      <c r="G2174" t="s">
        <v>103</v>
      </c>
      <c r="H2174">
        <v>1199</v>
      </c>
      <c r="I2174">
        <v>87</v>
      </c>
      <c r="J2174">
        <v>20.100000000000001</v>
      </c>
      <c r="K2174">
        <v>7.5</v>
      </c>
      <c r="L2174">
        <v>2026</v>
      </c>
      <c r="M2174">
        <v>4003</v>
      </c>
      <c r="N2174">
        <v>3</v>
      </c>
      <c r="O2174">
        <v>0</v>
      </c>
      <c r="P2174">
        <v>6.66</v>
      </c>
    </row>
    <row r="2175" spans="1:16" ht="14.4" customHeight="1" x14ac:dyDescent="0.3">
      <c r="A2175">
        <v>1881</v>
      </c>
      <c r="B2175" t="s">
        <v>83</v>
      </c>
      <c r="C2175" t="s">
        <v>101</v>
      </c>
      <c r="D2175" t="s">
        <v>102</v>
      </c>
      <c r="E2175" t="s">
        <v>86</v>
      </c>
      <c r="F2175" t="s">
        <v>87</v>
      </c>
      <c r="G2175" t="s">
        <v>103</v>
      </c>
      <c r="H2175">
        <v>1199</v>
      </c>
      <c r="I2175">
        <v>87</v>
      </c>
      <c r="J2175">
        <v>20.100000000000001</v>
      </c>
      <c r="K2175">
        <v>7.5</v>
      </c>
      <c r="L2175">
        <v>2026</v>
      </c>
      <c r="M2175">
        <v>8571</v>
      </c>
      <c r="N2175">
        <v>2</v>
      </c>
      <c r="O2175">
        <v>0</v>
      </c>
      <c r="P2175">
        <v>6.99</v>
      </c>
    </row>
    <row r="2176" spans="1:16" ht="14.4" customHeight="1" x14ac:dyDescent="0.3">
      <c r="A2176">
        <v>1888</v>
      </c>
      <c r="B2176" t="s">
        <v>83</v>
      </c>
      <c r="C2176" t="s">
        <v>101</v>
      </c>
      <c r="D2176" t="s">
        <v>102</v>
      </c>
      <c r="E2176" t="s">
        <v>86</v>
      </c>
      <c r="F2176" t="s">
        <v>87</v>
      </c>
      <c r="G2176" t="s">
        <v>103</v>
      </c>
      <c r="H2176">
        <v>1199</v>
      </c>
      <c r="I2176">
        <v>87</v>
      </c>
      <c r="J2176">
        <v>20.100000000000001</v>
      </c>
      <c r="K2176">
        <v>7.5</v>
      </c>
      <c r="L2176">
        <v>2026</v>
      </c>
      <c r="M2176">
        <v>9692</v>
      </c>
      <c r="N2176">
        <v>2</v>
      </c>
      <c r="O2176">
        <v>0</v>
      </c>
      <c r="P2176">
        <v>7.1</v>
      </c>
    </row>
    <row r="2177" spans="1:16" ht="14.4" customHeight="1" x14ac:dyDescent="0.3">
      <c r="A2177">
        <v>1929</v>
      </c>
      <c r="B2177" t="s">
        <v>83</v>
      </c>
      <c r="C2177" t="s">
        <v>101</v>
      </c>
      <c r="D2177" t="s">
        <v>102</v>
      </c>
      <c r="E2177" t="s">
        <v>86</v>
      </c>
      <c r="F2177" t="s">
        <v>87</v>
      </c>
      <c r="G2177" t="s">
        <v>103</v>
      </c>
      <c r="H2177">
        <v>1199</v>
      </c>
      <c r="I2177">
        <v>87</v>
      </c>
      <c r="J2177">
        <v>20.100000000000001</v>
      </c>
      <c r="K2177">
        <v>7.5</v>
      </c>
      <c r="L2177">
        <v>2026</v>
      </c>
      <c r="M2177">
        <v>7443</v>
      </c>
      <c r="N2177">
        <v>1</v>
      </c>
      <c r="O2177">
        <v>0</v>
      </c>
      <c r="P2177">
        <v>7.14</v>
      </c>
    </row>
    <row r="2178" spans="1:16" ht="14.4" customHeight="1" x14ac:dyDescent="0.3">
      <c r="A2178">
        <v>1876</v>
      </c>
      <c r="B2178" t="s">
        <v>83</v>
      </c>
      <c r="C2178" t="s">
        <v>101</v>
      </c>
      <c r="D2178" t="s">
        <v>102</v>
      </c>
      <c r="E2178" t="s">
        <v>86</v>
      </c>
      <c r="F2178" t="s">
        <v>87</v>
      </c>
      <c r="G2178" t="s">
        <v>103</v>
      </c>
      <c r="H2178">
        <v>1199</v>
      </c>
      <c r="I2178">
        <v>87</v>
      </c>
      <c r="J2178">
        <v>20.100000000000001</v>
      </c>
      <c r="K2178">
        <v>7.5</v>
      </c>
      <c r="L2178">
        <v>2026</v>
      </c>
      <c r="M2178">
        <v>9591</v>
      </c>
      <c r="N2178">
        <v>1</v>
      </c>
      <c r="O2178">
        <v>0</v>
      </c>
      <c r="P2178">
        <v>7.15</v>
      </c>
    </row>
    <row r="2179" spans="1:16" ht="14.4" customHeight="1" x14ac:dyDescent="0.3">
      <c r="A2179">
        <v>1956</v>
      </c>
      <c r="B2179" t="s">
        <v>83</v>
      </c>
      <c r="C2179" t="s">
        <v>101</v>
      </c>
      <c r="D2179" t="s">
        <v>102</v>
      </c>
      <c r="E2179" t="s">
        <v>86</v>
      </c>
      <c r="F2179" t="s">
        <v>87</v>
      </c>
      <c r="G2179" t="s">
        <v>103</v>
      </c>
      <c r="H2179">
        <v>1199</v>
      </c>
      <c r="I2179">
        <v>87</v>
      </c>
      <c r="J2179">
        <v>20.100000000000001</v>
      </c>
      <c r="K2179">
        <v>7.5</v>
      </c>
      <c r="L2179">
        <v>2026</v>
      </c>
      <c r="M2179">
        <v>9704</v>
      </c>
      <c r="N2179">
        <v>1</v>
      </c>
      <c r="O2179">
        <v>0</v>
      </c>
      <c r="P2179">
        <v>7.16</v>
      </c>
    </row>
    <row r="2180" spans="1:16" ht="14.4" customHeight="1" x14ac:dyDescent="0.3">
      <c r="A2180">
        <v>1974</v>
      </c>
      <c r="B2180" t="s">
        <v>83</v>
      </c>
      <c r="C2180" t="s">
        <v>101</v>
      </c>
      <c r="D2180" t="s">
        <v>102</v>
      </c>
      <c r="E2180" t="s">
        <v>86</v>
      </c>
      <c r="F2180" t="s">
        <v>87</v>
      </c>
      <c r="G2180" t="s">
        <v>103</v>
      </c>
      <c r="H2180">
        <v>1199</v>
      </c>
      <c r="I2180">
        <v>87</v>
      </c>
      <c r="J2180">
        <v>20.100000000000001</v>
      </c>
      <c r="K2180">
        <v>7.5</v>
      </c>
      <c r="L2180">
        <v>2026</v>
      </c>
      <c r="M2180">
        <v>4668</v>
      </c>
      <c r="N2180">
        <v>1</v>
      </c>
      <c r="O2180">
        <v>0</v>
      </c>
      <c r="P2180">
        <v>7.16</v>
      </c>
    </row>
    <row r="2181" spans="1:16" ht="14.4" customHeight="1" x14ac:dyDescent="0.3">
      <c r="A2181">
        <v>1892</v>
      </c>
      <c r="B2181" t="s">
        <v>83</v>
      </c>
      <c r="C2181" t="s">
        <v>101</v>
      </c>
      <c r="D2181" t="s">
        <v>102</v>
      </c>
      <c r="E2181" t="s">
        <v>86</v>
      </c>
      <c r="F2181" t="s">
        <v>87</v>
      </c>
      <c r="G2181" t="s">
        <v>103</v>
      </c>
      <c r="H2181">
        <v>1199</v>
      </c>
      <c r="I2181">
        <v>87</v>
      </c>
      <c r="J2181">
        <v>20.100000000000001</v>
      </c>
      <c r="K2181">
        <v>7.5</v>
      </c>
      <c r="L2181">
        <v>2026</v>
      </c>
      <c r="M2181">
        <v>8343</v>
      </c>
      <c r="N2181">
        <v>1</v>
      </c>
      <c r="O2181">
        <v>0</v>
      </c>
      <c r="P2181">
        <v>7.18</v>
      </c>
    </row>
    <row r="2182" spans="1:16" ht="14.4" customHeight="1" x14ac:dyDescent="0.3">
      <c r="A2182">
        <v>1940</v>
      </c>
      <c r="B2182" t="s">
        <v>83</v>
      </c>
      <c r="C2182" t="s">
        <v>101</v>
      </c>
      <c r="D2182" t="s">
        <v>102</v>
      </c>
      <c r="E2182" t="s">
        <v>86</v>
      </c>
      <c r="F2182" t="s">
        <v>87</v>
      </c>
      <c r="G2182" t="s">
        <v>103</v>
      </c>
      <c r="H2182">
        <v>1199</v>
      </c>
      <c r="I2182">
        <v>87</v>
      </c>
      <c r="J2182">
        <v>20.100000000000001</v>
      </c>
      <c r="K2182">
        <v>7.5</v>
      </c>
      <c r="L2182">
        <v>2026</v>
      </c>
      <c r="M2182">
        <v>5087</v>
      </c>
      <c r="N2182">
        <v>1</v>
      </c>
      <c r="O2182">
        <v>0</v>
      </c>
      <c r="P2182">
        <v>7.2</v>
      </c>
    </row>
    <row r="2183" spans="1:16" ht="14.4" customHeight="1" x14ac:dyDescent="0.3">
      <c r="A2183">
        <v>1801</v>
      </c>
      <c r="B2183" t="s">
        <v>83</v>
      </c>
      <c r="C2183" t="s">
        <v>101</v>
      </c>
      <c r="D2183" t="s">
        <v>102</v>
      </c>
      <c r="E2183" t="s">
        <v>86</v>
      </c>
      <c r="F2183" t="s">
        <v>87</v>
      </c>
      <c r="G2183" t="s">
        <v>103</v>
      </c>
      <c r="H2183">
        <v>1199</v>
      </c>
      <c r="I2183">
        <v>87</v>
      </c>
      <c r="J2183">
        <v>20.100000000000001</v>
      </c>
      <c r="K2183">
        <v>7.5</v>
      </c>
      <c r="L2183">
        <v>2026</v>
      </c>
      <c r="M2183">
        <v>6738</v>
      </c>
      <c r="N2183">
        <v>1</v>
      </c>
      <c r="O2183">
        <v>0</v>
      </c>
      <c r="P2183">
        <v>7.22</v>
      </c>
    </row>
    <row r="2184" spans="1:16" ht="14.4" customHeight="1" x14ac:dyDescent="0.3">
      <c r="A2184">
        <v>1877</v>
      </c>
      <c r="B2184" t="s">
        <v>83</v>
      </c>
      <c r="C2184" t="s">
        <v>101</v>
      </c>
      <c r="D2184" t="s">
        <v>102</v>
      </c>
      <c r="E2184" t="s">
        <v>86</v>
      </c>
      <c r="F2184" t="s">
        <v>87</v>
      </c>
      <c r="G2184" t="s">
        <v>103</v>
      </c>
      <c r="H2184">
        <v>1199</v>
      </c>
      <c r="I2184">
        <v>87</v>
      </c>
      <c r="J2184">
        <v>20.100000000000001</v>
      </c>
      <c r="K2184">
        <v>7.5</v>
      </c>
      <c r="L2184">
        <v>2026</v>
      </c>
      <c r="M2184">
        <v>9749</v>
      </c>
      <c r="N2184">
        <v>1</v>
      </c>
      <c r="O2184">
        <v>0</v>
      </c>
      <c r="P2184">
        <v>7.24</v>
      </c>
    </row>
    <row r="2185" spans="1:16" ht="14.4" customHeight="1" x14ac:dyDescent="0.3">
      <c r="A2185">
        <v>1935</v>
      </c>
      <c r="B2185" t="s">
        <v>83</v>
      </c>
      <c r="C2185" t="s">
        <v>101</v>
      </c>
      <c r="D2185" t="s">
        <v>102</v>
      </c>
      <c r="E2185" t="s">
        <v>86</v>
      </c>
      <c r="F2185" t="s">
        <v>87</v>
      </c>
      <c r="G2185" t="s">
        <v>103</v>
      </c>
      <c r="H2185">
        <v>1199</v>
      </c>
      <c r="I2185">
        <v>87</v>
      </c>
      <c r="J2185">
        <v>20.100000000000001</v>
      </c>
      <c r="K2185">
        <v>7.5</v>
      </c>
      <c r="L2185">
        <v>2026</v>
      </c>
      <c r="M2185">
        <v>8102</v>
      </c>
      <c r="N2185">
        <v>1</v>
      </c>
      <c r="O2185">
        <v>0</v>
      </c>
      <c r="P2185">
        <v>7.27</v>
      </c>
    </row>
    <row r="2186" spans="1:16" ht="14.4" customHeight="1" x14ac:dyDescent="0.3">
      <c r="A2186">
        <v>1856</v>
      </c>
      <c r="B2186" t="s">
        <v>83</v>
      </c>
      <c r="C2186" t="s">
        <v>101</v>
      </c>
      <c r="D2186" t="s">
        <v>102</v>
      </c>
      <c r="E2186" t="s">
        <v>86</v>
      </c>
      <c r="F2186" t="s">
        <v>87</v>
      </c>
      <c r="G2186" t="s">
        <v>103</v>
      </c>
      <c r="H2186">
        <v>1199</v>
      </c>
      <c r="I2186">
        <v>87</v>
      </c>
      <c r="J2186">
        <v>20.100000000000001</v>
      </c>
      <c r="K2186">
        <v>7.5</v>
      </c>
      <c r="L2186">
        <v>2026</v>
      </c>
      <c r="M2186">
        <v>9900</v>
      </c>
      <c r="N2186">
        <v>1</v>
      </c>
      <c r="O2186">
        <v>0</v>
      </c>
      <c r="P2186">
        <v>7.31</v>
      </c>
    </row>
    <row r="2187" spans="1:16" ht="14.4" customHeight="1" x14ac:dyDescent="0.3">
      <c r="A2187">
        <v>1994</v>
      </c>
      <c r="B2187" t="s">
        <v>83</v>
      </c>
      <c r="C2187" t="s">
        <v>101</v>
      </c>
      <c r="D2187" t="s">
        <v>102</v>
      </c>
      <c r="E2187" t="s">
        <v>86</v>
      </c>
      <c r="F2187" t="s">
        <v>87</v>
      </c>
      <c r="G2187" t="s">
        <v>103</v>
      </c>
      <c r="H2187">
        <v>1199</v>
      </c>
      <c r="I2187">
        <v>87</v>
      </c>
      <c r="J2187">
        <v>20.100000000000001</v>
      </c>
      <c r="K2187">
        <v>7.5</v>
      </c>
      <c r="L2187">
        <v>2026</v>
      </c>
      <c r="M2187">
        <v>7600</v>
      </c>
      <c r="N2187">
        <v>2</v>
      </c>
      <c r="O2187">
        <v>0</v>
      </c>
      <c r="P2187">
        <v>7.32</v>
      </c>
    </row>
    <row r="2188" spans="1:16" ht="14.4" customHeight="1" x14ac:dyDescent="0.3">
      <c r="A2188">
        <v>1933</v>
      </c>
      <c r="B2188" t="s">
        <v>83</v>
      </c>
      <c r="C2188" t="s">
        <v>101</v>
      </c>
      <c r="D2188" t="s">
        <v>102</v>
      </c>
      <c r="E2188" t="s">
        <v>86</v>
      </c>
      <c r="F2188" t="s">
        <v>87</v>
      </c>
      <c r="G2188" t="s">
        <v>103</v>
      </c>
      <c r="H2188">
        <v>1199</v>
      </c>
      <c r="I2188">
        <v>87</v>
      </c>
      <c r="J2188">
        <v>20.100000000000001</v>
      </c>
      <c r="K2188">
        <v>7.5</v>
      </c>
      <c r="L2188">
        <v>2026</v>
      </c>
      <c r="M2188">
        <v>4892</v>
      </c>
      <c r="N2188">
        <v>1</v>
      </c>
      <c r="O2188">
        <v>0</v>
      </c>
      <c r="P2188">
        <v>7.33</v>
      </c>
    </row>
    <row r="2189" spans="1:16" ht="14.4" customHeight="1" x14ac:dyDescent="0.3">
      <c r="A2189">
        <v>1825</v>
      </c>
      <c r="B2189" t="s">
        <v>83</v>
      </c>
      <c r="C2189" t="s">
        <v>101</v>
      </c>
      <c r="D2189" t="s">
        <v>102</v>
      </c>
      <c r="E2189" t="s">
        <v>86</v>
      </c>
      <c r="F2189" t="s">
        <v>87</v>
      </c>
      <c r="G2189" t="s">
        <v>103</v>
      </c>
      <c r="H2189">
        <v>1199</v>
      </c>
      <c r="I2189">
        <v>87</v>
      </c>
      <c r="J2189">
        <v>20.100000000000001</v>
      </c>
      <c r="K2189">
        <v>7.5</v>
      </c>
      <c r="L2189">
        <v>2026</v>
      </c>
      <c r="M2189">
        <v>8525</v>
      </c>
      <c r="N2189">
        <v>1</v>
      </c>
      <c r="O2189">
        <v>0</v>
      </c>
      <c r="P2189">
        <v>7.35</v>
      </c>
    </row>
    <row r="2190" spans="1:16" ht="14.4" customHeight="1" x14ac:dyDescent="0.3">
      <c r="A2190">
        <v>1855</v>
      </c>
      <c r="B2190" t="s">
        <v>83</v>
      </c>
      <c r="C2190" t="s">
        <v>101</v>
      </c>
      <c r="D2190" t="s">
        <v>102</v>
      </c>
      <c r="E2190" t="s">
        <v>86</v>
      </c>
      <c r="F2190" t="s">
        <v>87</v>
      </c>
      <c r="G2190" t="s">
        <v>103</v>
      </c>
      <c r="H2190">
        <v>1199</v>
      </c>
      <c r="I2190">
        <v>87</v>
      </c>
      <c r="J2190">
        <v>20.100000000000001</v>
      </c>
      <c r="K2190">
        <v>7.5</v>
      </c>
      <c r="L2190">
        <v>2026</v>
      </c>
      <c r="M2190">
        <v>9623</v>
      </c>
      <c r="N2190">
        <v>1</v>
      </c>
      <c r="O2190">
        <v>0</v>
      </c>
      <c r="P2190">
        <v>7.35</v>
      </c>
    </row>
    <row r="2191" spans="1:16" ht="14.4" customHeight="1" x14ac:dyDescent="0.3">
      <c r="A2191">
        <v>1872</v>
      </c>
      <c r="B2191" t="s">
        <v>83</v>
      </c>
      <c r="C2191" t="s">
        <v>101</v>
      </c>
      <c r="D2191" t="s">
        <v>102</v>
      </c>
      <c r="E2191" t="s">
        <v>86</v>
      </c>
      <c r="F2191" t="s">
        <v>87</v>
      </c>
      <c r="G2191" t="s">
        <v>103</v>
      </c>
      <c r="H2191">
        <v>1199</v>
      </c>
      <c r="I2191">
        <v>87</v>
      </c>
      <c r="J2191">
        <v>20.100000000000001</v>
      </c>
      <c r="K2191">
        <v>7.5</v>
      </c>
      <c r="L2191">
        <v>2026</v>
      </c>
      <c r="M2191">
        <v>8058</v>
      </c>
      <c r="N2191">
        <v>1</v>
      </c>
      <c r="O2191">
        <v>0</v>
      </c>
      <c r="P2191">
        <v>7.36</v>
      </c>
    </row>
    <row r="2192" spans="1:16" ht="14.4" customHeight="1" x14ac:dyDescent="0.3">
      <c r="A2192">
        <v>1915</v>
      </c>
      <c r="B2192" t="s">
        <v>83</v>
      </c>
      <c r="C2192" t="s">
        <v>101</v>
      </c>
      <c r="D2192" t="s">
        <v>102</v>
      </c>
      <c r="E2192" t="s">
        <v>86</v>
      </c>
      <c r="F2192" t="s">
        <v>87</v>
      </c>
      <c r="G2192" t="s">
        <v>103</v>
      </c>
      <c r="H2192">
        <v>1199</v>
      </c>
      <c r="I2192">
        <v>87</v>
      </c>
      <c r="J2192">
        <v>20.100000000000001</v>
      </c>
      <c r="K2192">
        <v>7.5</v>
      </c>
      <c r="L2192">
        <v>2026</v>
      </c>
      <c r="M2192">
        <v>5915</v>
      </c>
      <c r="N2192">
        <v>1</v>
      </c>
      <c r="O2192">
        <v>0</v>
      </c>
      <c r="P2192">
        <v>7.38</v>
      </c>
    </row>
    <row r="2193" spans="1:16" ht="14.4" customHeight="1" x14ac:dyDescent="0.3">
      <c r="A2193">
        <v>1962</v>
      </c>
      <c r="B2193" t="s">
        <v>83</v>
      </c>
      <c r="C2193" t="s">
        <v>101</v>
      </c>
      <c r="D2193" t="s">
        <v>102</v>
      </c>
      <c r="E2193" t="s">
        <v>86</v>
      </c>
      <c r="F2193" t="s">
        <v>87</v>
      </c>
      <c r="G2193" t="s">
        <v>103</v>
      </c>
      <c r="H2193">
        <v>1199</v>
      </c>
      <c r="I2193">
        <v>87</v>
      </c>
      <c r="J2193">
        <v>20.100000000000001</v>
      </c>
      <c r="K2193">
        <v>7.5</v>
      </c>
      <c r="L2193">
        <v>2026</v>
      </c>
      <c r="M2193">
        <v>8727</v>
      </c>
      <c r="N2193">
        <v>1</v>
      </c>
      <c r="O2193">
        <v>0</v>
      </c>
      <c r="P2193">
        <v>7.46</v>
      </c>
    </row>
    <row r="2194" spans="1:16" ht="14.4" customHeight="1" x14ac:dyDescent="0.3">
      <c r="A2194">
        <v>1967</v>
      </c>
      <c r="B2194" t="s">
        <v>83</v>
      </c>
      <c r="C2194" t="s">
        <v>101</v>
      </c>
      <c r="D2194" t="s">
        <v>102</v>
      </c>
      <c r="E2194" t="s">
        <v>86</v>
      </c>
      <c r="F2194" t="s">
        <v>87</v>
      </c>
      <c r="G2194" t="s">
        <v>103</v>
      </c>
      <c r="H2194">
        <v>1199</v>
      </c>
      <c r="I2194">
        <v>87</v>
      </c>
      <c r="J2194">
        <v>20.100000000000001</v>
      </c>
      <c r="K2194">
        <v>7.5</v>
      </c>
      <c r="L2194">
        <v>2026</v>
      </c>
      <c r="M2194">
        <v>8695</v>
      </c>
      <c r="N2194">
        <v>1</v>
      </c>
      <c r="O2194">
        <v>0</v>
      </c>
      <c r="P2194">
        <v>7.5</v>
      </c>
    </row>
    <row r="2195" spans="1:16" ht="14.4" customHeight="1" x14ac:dyDescent="0.3">
      <c r="A2195">
        <v>1922</v>
      </c>
      <c r="B2195" t="s">
        <v>83</v>
      </c>
      <c r="C2195" t="s">
        <v>101</v>
      </c>
      <c r="D2195" t="s">
        <v>102</v>
      </c>
      <c r="E2195" t="s">
        <v>86</v>
      </c>
      <c r="F2195" t="s">
        <v>87</v>
      </c>
      <c r="G2195" t="s">
        <v>103</v>
      </c>
      <c r="H2195">
        <v>1199</v>
      </c>
      <c r="I2195">
        <v>87</v>
      </c>
      <c r="J2195">
        <v>20.100000000000001</v>
      </c>
      <c r="K2195">
        <v>7.5</v>
      </c>
      <c r="L2195">
        <v>2026</v>
      </c>
      <c r="M2195">
        <v>5097</v>
      </c>
      <c r="N2195">
        <v>1</v>
      </c>
      <c r="O2195">
        <v>0</v>
      </c>
      <c r="P2195">
        <v>7.56</v>
      </c>
    </row>
    <row r="2196" spans="1:16" ht="14.4" customHeight="1" x14ac:dyDescent="0.3">
      <c r="A2196">
        <v>1808</v>
      </c>
      <c r="B2196" t="s">
        <v>83</v>
      </c>
      <c r="C2196" t="s">
        <v>101</v>
      </c>
      <c r="D2196" t="s">
        <v>102</v>
      </c>
      <c r="E2196" t="s">
        <v>86</v>
      </c>
      <c r="F2196" t="s">
        <v>87</v>
      </c>
      <c r="G2196" t="s">
        <v>103</v>
      </c>
      <c r="H2196">
        <v>1199</v>
      </c>
      <c r="I2196">
        <v>87</v>
      </c>
      <c r="J2196">
        <v>20.100000000000001</v>
      </c>
      <c r="K2196">
        <v>7.5</v>
      </c>
      <c r="L2196">
        <v>2026</v>
      </c>
      <c r="M2196">
        <v>9420</v>
      </c>
      <c r="N2196">
        <v>1</v>
      </c>
      <c r="O2196">
        <v>0</v>
      </c>
      <c r="P2196">
        <v>7.57</v>
      </c>
    </row>
    <row r="2197" spans="1:16" ht="14.4" customHeight="1" x14ac:dyDescent="0.3">
      <c r="A2197">
        <v>1882</v>
      </c>
      <c r="B2197" t="s">
        <v>83</v>
      </c>
      <c r="C2197" t="s">
        <v>101</v>
      </c>
      <c r="D2197" t="s">
        <v>102</v>
      </c>
      <c r="E2197" t="s">
        <v>86</v>
      </c>
      <c r="F2197" t="s">
        <v>87</v>
      </c>
      <c r="G2197" t="s">
        <v>103</v>
      </c>
      <c r="H2197">
        <v>1199</v>
      </c>
      <c r="I2197">
        <v>87</v>
      </c>
      <c r="J2197">
        <v>20.100000000000001</v>
      </c>
      <c r="K2197">
        <v>7.5</v>
      </c>
      <c r="L2197">
        <v>2026</v>
      </c>
      <c r="M2197">
        <v>4742</v>
      </c>
      <c r="N2197">
        <v>1</v>
      </c>
      <c r="O2197">
        <v>0</v>
      </c>
      <c r="P2197">
        <v>7.65</v>
      </c>
    </row>
    <row r="2198" spans="1:16" ht="14.4" customHeight="1" x14ac:dyDescent="0.3">
      <c r="A2198">
        <v>2000</v>
      </c>
      <c r="B2198" t="s">
        <v>83</v>
      </c>
      <c r="C2198" t="s">
        <v>101</v>
      </c>
      <c r="D2198" t="s">
        <v>102</v>
      </c>
      <c r="E2198" t="s">
        <v>86</v>
      </c>
      <c r="F2198" t="s">
        <v>87</v>
      </c>
      <c r="G2198" t="s">
        <v>103</v>
      </c>
      <c r="H2198">
        <v>1199</v>
      </c>
      <c r="I2198">
        <v>87</v>
      </c>
      <c r="J2198">
        <v>20.100000000000001</v>
      </c>
      <c r="K2198">
        <v>7.5</v>
      </c>
      <c r="L2198">
        <v>2026</v>
      </c>
      <c r="M2198">
        <v>8654</v>
      </c>
      <c r="N2198">
        <v>1</v>
      </c>
      <c r="O2198">
        <v>0</v>
      </c>
      <c r="P2198">
        <v>7.68</v>
      </c>
    </row>
    <row r="2199" spans="1:16" ht="14.4" customHeight="1" x14ac:dyDescent="0.3">
      <c r="A2199">
        <v>1828</v>
      </c>
      <c r="B2199" t="s">
        <v>83</v>
      </c>
      <c r="C2199" t="s">
        <v>101</v>
      </c>
      <c r="D2199" t="s">
        <v>102</v>
      </c>
      <c r="E2199" t="s">
        <v>86</v>
      </c>
      <c r="F2199" t="s">
        <v>87</v>
      </c>
      <c r="G2199" t="s">
        <v>103</v>
      </c>
      <c r="H2199">
        <v>1199</v>
      </c>
      <c r="I2199">
        <v>87</v>
      </c>
      <c r="J2199">
        <v>20.100000000000001</v>
      </c>
      <c r="K2199">
        <v>7.5</v>
      </c>
      <c r="L2199">
        <v>2026</v>
      </c>
      <c r="M2199">
        <v>8811</v>
      </c>
      <c r="N2199">
        <v>1</v>
      </c>
      <c r="O2199">
        <v>0</v>
      </c>
      <c r="P2199">
        <v>7.69</v>
      </c>
    </row>
    <row r="2200" spans="1:16" ht="14.4" customHeight="1" x14ac:dyDescent="0.3">
      <c r="A2200">
        <v>1883</v>
      </c>
      <c r="B2200" t="s">
        <v>83</v>
      </c>
      <c r="C2200" t="s">
        <v>101</v>
      </c>
      <c r="D2200" t="s">
        <v>102</v>
      </c>
      <c r="E2200" t="s">
        <v>86</v>
      </c>
      <c r="F2200" t="s">
        <v>87</v>
      </c>
      <c r="G2200" t="s">
        <v>103</v>
      </c>
      <c r="H2200">
        <v>1199</v>
      </c>
      <c r="I2200">
        <v>87</v>
      </c>
      <c r="J2200">
        <v>20.100000000000001</v>
      </c>
      <c r="K2200">
        <v>7.5</v>
      </c>
      <c r="L2200">
        <v>2026</v>
      </c>
      <c r="M2200">
        <v>8100</v>
      </c>
      <c r="N2200">
        <v>1</v>
      </c>
      <c r="O2200">
        <v>0</v>
      </c>
      <c r="P2200">
        <v>7.76</v>
      </c>
    </row>
    <row r="2201" spans="1:16" ht="14.4" customHeight="1" x14ac:dyDescent="0.3">
      <c r="A2201">
        <v>1854</v>
      </c>
      <c r="B2201" t="s">
        <v>83</v>
      </c>
      <c r="C2201" t="s">
        <v>101</v>
      </c>
      <c r="D2201" t="s">
        <v>102</v>
      </c>
      <c r="E2201" t="s">
        <v>86</v>
      </c>
      <c r="F2201" t="s">
        <v>87</v>
      </c>
      <c r="G2201" t="s">
        <v>103</v>
      </c>
      <c r="H2201">
        <v>1199</v>
      </c>
      <c r="I2201">
        <v>87</v>
      </c>
      <c r="J2201">
        <v>20.100000000000001</v>
      </c>
      <c r="K2201">
        <v>7.5</v>
      </c>
      <c r="L2201">
        <v>2026</v>
      </c>
      <c r="M2201">
        <v>9038</v>
      </c>
      <c r="N2201">
        <v>1</v>
      </c>
      <c r="O2201">
        <v>0</v>
      </c>
      <c r="P2201">
        <v>7.81</v>
      </c>
    </row>
    <row r="2202" spans="1:16" ht="14.4" customHeight="1" x14ac:dyDescent="0.3">
      <c r="A2202">
        <v>1930</v>
      </c>
      <c r="B2202" t="s">
        <v>83</v>
      </c>
      <c r="C2202" t="s">
        <v>101</v>
      </c>
      <c r="D2202" t="s">
        <v>102</v>
      </c>
      <c r="E2202" t="s">
        <v>86</v>
      </c>
      <c r="F2202" t="s">
        <v>87</v>
      </c>
      <c r="G2202" t="s">
        <v>103</v>
      </c>
      <c r="H2202">
        <v>1199</v>
      </c>
      <c r="I2202">
        <v>87</v>
      </c>
      <c r="J2202">
        <v>20.100000000000001</v>
      </c>
      <c r="K2202">
        <v>7.5</v>
      </c>
      <c r="L2202">
        <v>2026</v>
      </c>
      <c r="M2202">
        <v>6699</v>
      </c>
      <c r="N2202">
        <v>1</v>
      </c>
      <c r="O2202">
        <v>0</v>
      </c>
      <c r="P2202">
        <v>7.84</v>
      </c>
    </row>
    <row r="2203" spans="1:16" ht="14.4" customHeight="1" x14ac:dyDescent="0.3">
      <c r="A2203">
        <v>3766</v>
      </c>
      <c r="B2203" t="s">
        <v>83</v>
      </c>
      <c r="C2203" t="s">
        <v>114</v>
      </c>
      <c r="D2203" t="s">
        <v>116</v>
      </c>
      <c r="E2203" t="s">
        <v>100</v>
      </c>
      <c r="F2203" t="s">
        <v>91</v>
      </c>
      <c r="G2203" t="s">
        <v>115</v>
      </c>
      <c r="H2203">
        <v>1956</v>
      </c>
      <c r="I2203">
        <v>168</v>
      </c>
      <c r="J2203">
        <v>14.5</v>
      </c>
      <c r="K2203">
        <v>27</v>
      </c>
      <c r="L2203">
        <v>2020</v>
      </c>
      <c r="M2203">
        <v>100265</v>
      </c>
      <c r="N2203">
        <v>2</v>
      </c>
      <c r="O2203">
        <v>1</v>
      </c>
      <c r="P2203">
        <v>9.57</v>
      </c>
    </row>
    <row r="2204" spans="1:16" ht="14.4" customHeight="1" x14ac:dyDescent="0.3">
      <c r="A2204">
        <v>3733</v>
      </c>
      <c r="B2204" t="s">
        <v>83</v>
      </c>
      <c r="C2204" t="s">
        <v>114</v>
      </c>
      <c r="D2204" t="s">
        <v>116</v>
      </c>
      <c r="E2204" t="s">
        <v>100</v>
      </c>
      <c r="F2204" t="s">
        <v>91</v>
      </c>
      <c r="G2204" t="s">
        <v>115</v>
      </c>
      <c r="H2204">
        <v>1956</v>
      </c>
      <c r="I2204">
        <v>168</v>
      </c>
      <c r="J2204">
        <v>14.5</v>
      </c>
      <c r="K2204">
        <v>27</v>
      </c>
      <c r="L2204">
        <v>2020</v>
      </c>
      <c r="M2204">
        <v>127623</v>
      </c>
      <c r="N2204">
        <v>1</v>
      </c>
      <c r="O2204">
        <v>0</v>
      </c>
      <c r="P2204">
        <v>9.67</v>
      </c>
    </row>
    <row r="2205" spans="1:16" ht="14.4" customHeight="1" x14ac:dyDescent="0.3">
      <c r="A2205">
        <v>3792</v>
      </c>
      <c r="B2205" t="s">
        <v>83</v>
      </c>
      <c r="C2205" t="s">
        <v>114</v>
      </c>
      <c r="D2205" t="s">
        <v>116</v>
      </c>
      <c r="E2205" t="s">
        <v>100</v>
      </c>
      <c r="F2205" t="s">
        <v>91</v>
      </c>
      <c r="G2205" t="s">
        <v>115</v>
      </c>
      <c r="H2205">
        <v>1956</v>
      </c>
      <c r="I2205">
        <v>168</v>
      </c>
      <c r="J2205">
        <v>14.5</v>
      </c>
      <c r="K2205">
        <v>27</v>
      </c>
      <c r="L2205">
        <v>2020</v>
      </c>
      <c r="M2205">
        <v>128827</v>
      </c>
      <c r="N2205">
        <v>1</v>
      </c>
      <c r="O2205">
        <v>0</v>
      </c>
      <c r="P2205">
        <v>9.75</v>
      </c>
    </row>
    <row r="2206" spans="1:16" ht="14.4" customHeight="1" x14ac:dyDescent="0.3">
      <c r="A2206">
        <v>3751</v>
      </c>
      <c r="B2206" t="s">
        <v>83</v>
      </c>
      <c r="C2206" t="s">
        <v>114</v>
      </c>
      <c r="D2206" t="s">
        <v>116</v>
      </c>
      <c r="E2206" t="s">
        <v>100</v>
      </c>
      <c r="F2206" t="s">
        <v>91</v>
      </c>
      <c r="G2206" t="s">
        <v>115</v>
      </c>
      <c r="H2206">
        <v>1956</v>
      </c>
      <c r="I2206">
        <v>168</v>
      </c>
      <c r="J2206">
        <v>14.5</v>
      </c>
      <c r="K2206">
        <v>27</v>
      </c>
      <c r="L2206">
        <v>2020</v>
      </c>
      <c r="M2206">
        <v>121256</v>
      </c>
      <c r="N2206">
        <v>2</v>
      </c>
      <c r="O2206">
        <v>0</v>
      </c>
      <c r="P2206">
        <v>9.76</v>
      </c>
    </row>
    <row r="2207" spans="1:16" ht="14.4" customHeight="1" x14ac:dyDescent="0.3">
      <c r="A2207">
        <v>3741</v>
      </c>
      <c r="B2207" t="s">
        <v>83</v>
      </c>
      <c r="C2207" t="s">
        <v>114</v>
      </c>
      <c r="D2207" t="s">
        <v>116</v>
      </c>
      <c r="E2207" t="s">
        <v>100</v>
      </c>
      <c r="F2207" t="s">
        <v>91</v>
      </c>
      <c r="G2207" t="s">
        <v>115</v>
      </c>
      <c r="H2207">
        <v>1956</v>
      </c>
      <c r="I2207">
        <v>168</v>
      </c>
      <c r="J2207">
        <v>14.5</v>
      </c>
      <c r="K2207">
        <v>27</v>
      </c>
      <c r="L2207">
        <v>2020</v>
      </c>
      <c r="M2207">
        <v>127273</v>
      </c>
      <c r="N2207">
        <v>1</v>
      </c>
      <c r="O2207">
        <v>0</v>
      </c>
      <c r="P2207">
        <v>9.9</v>
      </c>
    </row>
    <row r="2208" spans="1:16" ht="14.4" customHeight="1" x14ac:dyDescent="0.3">
      <c r="A2208">
        <v>3643</v>
      </c>
      <c r="B2208" t="s">
        <v>83</v>
      </c>
      <c r="C2208" t="s">
        <v>114</v>
      </c>
      <c r="D2208" t="s">
        <v>116</v>
      </c>
      <c r="E2208" t="s">
        <v>100</v>
      </c>
      <c r="F2208" t="s">
        <v>91</v>
      </c>
      <c r="G2208" t="s">
        <v>115</v>
      </c>
      <c r="H2208">
        <v>1956</v>
      </c>
      <c r="I2208">
        <v>168</v>
      </c>
      <c r="J2208">
        <v>14.5</v>
      </c>
      <c r="K2208">
        <v>27</v>
      </c>
      <c r="L2208">
        <v>2020</v>
      </c>
      <c r="M2208">
        <v>119189</v>
      </c>
      <c r="N2208">
        <v>1</v>
      </c>
      <c r="O2208">
        <v>0</v>
      </c>
      <c r="P2208">
        <v>10.01</v>
      </c>
    </row>
    <row r="2209" spans="1:16" ht="14.4" customHeight="1" x14ac:dyDescent="0.3">
      <c r="A2209">
        <v>3669</v>
      </c>
      <c r="B2209" t="s">
        <v>83</v>
      </c>
      <c r="C2209" t="s">
        <v>114</v>
      </c>
      <c r="D2209" t="s">
        <v>116</v>
      </c>
      <c r="E2209" t="s">
        <v>100</v>
      </c>
      <c r="F2209" t="s">
        <v>91</v>
      </c>
      <c r="G2209" t="s">
        <v>115</v>
      </c>
      <c r="H2209">
        <v>1956</v>
      </c>
      <c r="I2209">
        <v>168</v>
      </c>
      <c r="J2209">
        <v>14.5</v>
      </c>
      <c r="K2209">
        <v>27</v>
      </c>
      <c r="L2209">
        <v>2020</v>
      </c>
      <c r="M2209">
        <v>112664</v>
      </c>
      <c r="N2209">
        <v>1</v>
      </c>
      <c r="O2209">
        <v>0</v>
      </c>
      <c r="P2209">
        <v>10.02</v>
      </c>
    </row>
    <row r="2210" spans="1:16" ht="14.4" customHeight="1" x14ac:dyDescent="0.3">
      <c r="A2210">
        <v>3719</v>
      </c>
      <c r="B2210" t="s">
        <v>83</v>
      </c>
      <c r="C2210" t="s">
        <v>114</v>
      </c>
      <c r="D2210" t="s">
        <v>116</v>
      </c>
      <c r="E2210" t="s">
        <v>100</v>
      </c>
      <c r="F2210" t="s">
        <v>91</v>
      </c>
      <c r="G2210" t="s">
        <v>115</v>
      </c>
      <c r="H2210">
        <v>1956</v>
      </c>
      <c r="I2210">
        <v>168</v>
      </c>
      <c r="J2210">
        <v>14.5</v>
      </c>
      <c r="K2210">
        <v>27</v>
      </c>
      <c r="L2210">
        <v>2020</v>
      </c>
      <c r="M2210">
        <v>117479</v>
      </c>
      <c r="N2210">
        <v>1</v>
      </c>
      <c r="O2210">
        <v>0</v>
      </c>
      <c r="P2210">
        <v>10.23</v>
      </c>
    </row>
    <row r="2211" spans="1:16" ht="14.4" customHeight="1" x14ac:dyDescent="0.3">
      <c r="A2211">
        <v>3739</v>
      </c>
      <c r="B2211" t="s">
        <v>83</v>
      </c>
      <c r="C2211" t="s">
        <v>114</v>
      </c>
      <c r="D2211" t="s">
        <v>116</v>
      </c>
      <c r="E2211" t="s">
        <v>100</v>
      </c>
      <c r="F2211" t="s">
        <v>91</v>
      </c>
      <c r="G2211" t="s">
        <v>115</v>
      </c>
      <c r="H2211">
        <v>1956</v>
      </c>
      <c r="I2211">
        <v>168</v>
      </c>
      <c r="J2211">
        <v>14.5</v>
      </c>
      <c r="K2211">
        <v>27</v>
      </c>
      <c r="L2211">
        <v>2020</v>
      </c>
      <c r="M2211">
        <v>108407</v>
      </c>
      <c r="N2211">
        <v>1</v>
      </c>
      <c r="O2211">
        <v>0</v>
      </c>
      <c r="P2211">
        <v>10.26</v>
      </c>
    </row>
    <row r="2212" spans="1:16" ht="14.4" customHeight="1" x14ac:dyDescent="0.3">
      <c r="A2212">
        <v>3698</v>
      </c>
      <c r="B2212" t="s">
        <v>83</v>
      </c>
      <c r="C2212" t="s">
        <v>114</v>
      </c>
      <c r="D2212" t="s">
        <v>116</v>
      </c>
      <c r="E2212" t="s">
        <v>100</v>
      </c>
      <c r="F2212" t="s">
        <v>91</v>
      </c>
      <c r="G2212" t="s">
        <v>115</v>
      </c>
      <c r="H2212">
        <v>1956</v>
      </c>
      <c r="I2212">
        <v>168</v>
      </c>
      <c r="J2212">
        <v>14.5</v>
      </c>
      <c r="K2212">
        <v>27</v>
      </c>
      <c r="L2212">
        <v>2020</v>
      </c>
      <c r="M2212">
        <v>108879</v>
      </c>
      <c r="N2212">
        <v>1</v>
      </c>
      <c r="O2212">
        <v>0</v>
      </c>
      <c r="P2212">
        <v>10.53</v>
      </c>
    </row>
    <row r="2213" spans="1:16" ht="14.4" customHeight="1" x14ac:dyDescent="0.3">
      <c r="A2213">
        <v>3772</v>
      </c>
      <c r="B2213" t="s">
        <v>83</v>
      </c>
      <c r="C2213" t="s">
        <v>114</v>
      </c>
      <c r="D2213" t="s">
        <v>116</v>
      </c>
      <c r="E2213" t="s">
        <v>100</v>
      </c>
      <c r="F2213" t="s">
        <v>91</v>
      </c>
      <c r="G2213" t="s">
        <v>115</v>
      </c>
      <c r="H2213">
        <v>1956</v>
      </c>
      <c r="I2213">
        <v>168</v>
      </c>
      <c r="J2213">
        <v>14.5</v>
      </c>
      <c r="K2213">
        <v>27</v>
      </c>
      <c r="L2213">
        <v>2020</v>
      </c>
      <c r="M2213">
        <v>106267</v>
      </c>
      <c r="N2213">
        <v>1</v>
      </c>
      <c r="O2213">
        <v>0</v>
      </c>
      <c r="P2213">
        <v>10.78</v>
      </c>
    </row>
    <row r="2214" spans="1:16" ht="14.4" customHeight="1" x14ac:dyDescent="0.3">
      <c r="A2214">
        <v>3732</v>
      </c>
      <c r="B2214" t="s">
        <v>83</v>
      </c>
      <c r="C2214" t="s">
        <v>114</v>
      </c>
      <c r="D2214" t="s">
        <v>116</v>
      </c>
      <c r="E2214" t="s">
        <v>100</v>
      </c>
      <c r="F2214" t="s">
        <v>91</v>
      </c>
      <c r="G2214" t="s">
        <v>115</v>
      </c>
      <c r="H2214">
        <v>1956</v>
      </c>
      <c r="I2214">
        <v>168</v>
      </c>
      <c r="J2214">
        <v>14.5</v>
      </c>
      <c r="K2214">
        <v>27</v>
      </c>
      <c r="L2214">
        <v>2020</v>
      </c>
      <c r="M2214">
        <v>92040</v>
      </c>
      <c r="N2214">
        <v>1</v>
      </c>
      <c r="O2214">
        <v>0</v>
      </c>
      <c r="P2214">
        <v>10.92</v>
      </c>
    </row>
    <row r="2215" spans="1:16" ht="14.4" customHeight="1" x14ac:dyDescent="0.3">
      <c r="A2215">
        <v>3687</v>
      </c>
      <c r="B2215" t="s">
        <v>83</v>
      </c>
      <c r="C2215" t="s">
        <v>114</v>
      </c>
      <c r="D2215" t="s">
        <v>116</v>
      </c>
      <c r="E2215" t="s">
        <v>100</v>
      </c>
      <c r="F2215" t="s">
        <v>91</v>
      </c>
      <c r="G2215" t="s">
        <v>115</v>
      </c>
      <c r="H2215">
        <v>1956</v>
      </c>
      <c r="I2215">
        <v>168</v>
      </c>
      <c r="J2215">
        <v>14.5</v>
      </c>
      <c r="K2215">
        <v>27</v>
      </c>
      <c r="L2215">
        <v>2020</v>
      </c>
      <c r="M2215">
        <v>93986</v>
      </c>
      <c r="N2215">
        <v>1</v>
      </c>
      <c r="O2215">
        <v>0</v>
      </c>
      <c r="P2215">
        <v>11</v>
      </c>
    </row>
    <row r="2216" spans="1:16" ht="14.4" customHeight="1" x14ac:dyDescent="0.3">
      <c r="A2216">
        <v>3744</v>
      </c>
      <c r="B2216" t="s">
        <v>83</v>
      </c>
      <c r="C2216" t="s">
        <v>114</v>
      </c>
      <c r="D2216" t="s">
        <v>116</v>
      </c>
      <c r="E2216" t="s">
        <v>100</v>
      </c>
      <c r="F2216" t="s">
        <v>91</v>
      </c>
      <c r="G2216" t="s">
        <v>115</v>
      </c>
      <c r="H2216">
        <v>1956</v>
      </c>
      <c r="I2216">
        <v>168</v>
      </c>
      <c r="J2216">
        <v>14.5</v>
      </c>
      <c r="K2216">
        <v>27</v>
      </c>
      <c r="L2216">
        <v>2020</v>
      </c>
      <c r="M2216">
        <v>92355</v>
      </c>
      <c r="N2216">
        <v>1</v>
      </c>
      <c r="O2216">
        <v>0</v>
      </c>
      <c r="P2216">
        <v>11</v>
      </c>
    </row>
    <row r="2217" spans="1:16" ht="14.4" customHeight="1" x14ac:dyDescent="0.3">
      <c r="A2217">
        <v>3612</v>
      </c>
      <c r="B2217" t="s">
        <v>83</v>
      </c>
      <c r="C2217" t="s">
        <v>114</v>
      </c>
      <c r="D2217" t="s">
        <v>116</v>
      </c>
      <c r="E2217" t="s">
        <v>100</v>
      </c>
      <c r="F2217" t="s">
        <v>91</v>
      </c>
      <c r="G2217" t="s">
        <v>115</v>
      </c>
      <c r="H2217">
        <v>1956</v>
      </c>
      <c r="I2217">
        <v>168</v>
      </c>
      <c r="J2217">
        <v>14.5</v>
      </c>
      <c r="K2217">
        <v>27</v>
      </c>
      <c r="L2217">
        <v>2020</v>
      </c>
      <c r="M2217">
        <v>88623</v>
      </c>
      <c r="N2217">
        <v>1</v>
      </c>
      <c r="O2217">
        <v>0</v>
      </c>
      <c r="P2217">
        <v>11.03</v>
      </c>
    </row>
    <row r="2218" spans="1:16" ht="14.4" customHeight="1" x14ac:dyDescent="0.3">
      <c r="A2218">
        <v>3797</v>
      </c>
      <c r="B2218" t="s">
        <v>83</v>
      </c>
      <c r="C2218" t="s">
        <v>114</v>
      </c>
      <c r="D2218" t="s">
        <v>116</v>
      </c>
      <c r="E2218" t="s">
        <v>100</v>
      </c>
      <c r="F2218" t="s">
        <v>91</v>
      </c>
      <c r="G2218" t="s">
        <v>115</v>
      </c>
      <c r="H2218">
        <v>1956</v>
      </c>
      <c r="I2218">
        <v>168</v>
      </c>
      <c r="J2218">
        <v>14.5</v>
      </c>
      <c r="K2218">
        <v>27</v>
      </c>
      <c r="L2218">
        <v>2020</v>
      </c>
      <c r="M2218">
        <v>76772</v>
      </c>
      <c r="N2218">
        <v>2</v>
      </c>
      <c r="O2218">
        <v>0</v>
      </c>
      <c r="P2218">
        <v>11.18</v>
      </c>
    </row>
    <row r="2219" spans="1:16" ht="14.4" customHeight="1" x14ac:dyDescent="0.3">
      <c r="A2219">
        <v>3652</v>
      </c>
      <c r="B2219" t="s">
        <v>83</v>
      </c>
      <c r="C2219" t="s">
        <v>114</v>
      </c>
      <c r="D2219" t="s">
        <v>116</v>
      </c>
      <c r="E2219" t="s">
        <v>100</v>
      </c>
      <c r="F2219" t="s">
        <v>91</v>
      </c>
      <c r="G2219" t="s">
        <v>115</v>
      </c>
      <c r="H2219">
        <v>1956</v>
      </c>
      <c r="I2219">
        <v>168</v>
      </c>
      <c r="J2219">
        <v>14.5</v>
      </c>
      <c r="K2219">
        <v>27</v>
      </c>
      <c r="L2219">
        <v>2020</v>
      </c>
      <c r="M2219">
        <v>89557</v>
      </c>
      <c r="N2219">
        <v>1</v>
      </c>
      <c r="O2219">
        <v>0</v>
      </c>
      <c r="P2219">
        <v>11.26</v>
      </c>
    </row>
    <row r="2220" spans="1:16" ht="14.4" customHeight="1" x14ac:dyDescent="0.3">
      <c r="A2220">
        <v>3697</v>
      </c>
      <c r="B2220" t="s">
        <v>83</v>
      </c>
      <c r="C2220" t="s">
        <v>114</v>
      </c>
      <c r="D2220" t="s">
        <v>116</v>
      </c>
      <c r="E2220" t="s">
        <v>100</v>
      </c>
      <c r="F2220" t="s">
        <v>91</v>
      </c>
      <c r="G2220" t="s">
        <v>115</v>
      </c>
      <c r="H2220">
        <v>1956</v>
      </c>
      <c r="I2220">
        <v>168</v>
      </c>
      <c r="J2220">
        <v>14.5</v>
      </c>
      <c r="K2220">
        <v>27</v>
      </c>
      <c r="L2220">
        <v>2020</v>
      </c>
      <c r="M2220">
        <v>84406</v>
      </c>
      <c r="N2220">
        <v>1</v>
      </c>
      <c r="O2220">
        <v>0</v>
      </c>
      <c r="P2220">
        <v>11.45</v>
      </c>
    </row>
    <row r="2221" spans="1:16" ht="14.4" customHeight="1" x14ac:dyDescent="0.3">
      <c r="A2221">
        <v>3602</v>
      </c>
      <c r="B2221" t="s">
        <v>83</v>
      </c>
      <c r="C2221" t="s">
        <v>114</v>
      </c>
      <c r="D2221" t="s">
        <v>116</v>
      </c>
      <c r="E2221" t="s">
        <v>100</v>
      </c>
      <c r="F2221" t="s">
        <v>91</v>
      </c>
      <c r="G2221" t="s">
        <v>115</v>
      </c>
      <c r="H2221">
        <v>1956</v>
      </c>
      <c r="I2221">
        <v>168</v>
      </c>
      <c r="J2221">
        <v>14.5</v>
      </c>
      <c r="K2221">
        <v>27</v>
      </c>
      <c r="L2221">
        <v>2020</v>
      </c>
      <c r="M2221">
        <v>84872</v>
      </c>
      <c r="N2221">
        <v>1</v>
      </c>
      <c r="O2221">
        <v>0</v>
      </c>
      <c r="P2221">
        <v>11.56</v>
      </c>
    </row>
    <row r="2222" spans="1:16" ht="14.4" customHeight="1" x14ac:dyDescent="0.3">
      <c r="A2222">
        <v>3636</v>
      </c>
      <c r="B2222" t="s">
        <v>83</v>
      </c>
      <c r="C2222" t="s">
        <v>114</v>
      </c>
      <c r="D2222" t="s">
        <v>116</v>
      </c>
      <c r="E2222" t="s">
        <v>100</v>
      </c>
      <c r="F2222" t="s">
        <v>91</v>
      </c>
      <c r="G2222" t="s">
        <v>115</v>
      </c>
      <c r="H2222">
        <v>1956</v>
      </c>
      <c r="I2222">
        <v>168</v>
      </c>
      <c r="J2222">
        <v>14.5</v>
      </c>
      <c r="K2222">
        <v>27</v>
      </c>
      <c r="L2222">
        <v>2020</v>
      </c>
      <c r="M2222">
        <v>81696</v>
      </c>
      <c r="N2222">
        <v>1</v>
      </c>
      <c r="O2222">
        <v>0</v>
      </c>
      <c r="P2222">
        <v>11.76</v>
      </c>
    </row>
    <row r="2223" spans="1:16" ht="14.4" customHeight="1" x14ac:dyDescent="0.3">
      <c r="A2223">
        <v>3711</v>
      </c>
      <c r="B2223" t="s">
        <v>83</v>
      </c>
      <c r="C2223" t="s">
        <v>114</v>
      </c>
      <c r="D2223" t="s">
        <v>116</v>
      </c>
      <c r="E2223" t="s">
        <v>100</v>
      </c>
      <c r="F2223" t="s">
        <v>91</v>
      </c>
      <c r="G2223" t="s">
        <v>115</v>
      </c>
      <c r="H2223">
        <v>1956</v>
      </c>
      <c r="I2223">
        <v>168</v>
      </c>
      <c r="J2223">
        <v>14.5</v>
      </c>
      <c r="K2223">
        <v>27</v>
      </c>
      <c r="L2223">
        <v>2020</v>
      </c>
      <c r="M2223">
        <v>55686</v>
      </c>
      <c r="N2223">
        <v>1</v>
      </c>
      <c r="O2223">
        <v>0</v>
      </c>
      <c r="P2223">
        <v>11.85</v>
      </c>
    </row>
    <row r="2224" spans="1:16" ht="14.4" customHeight="1" x14ac:dyDescent="0.3">
      <c r="A2224">
        <v>3659</v>
      </c>
      <c r="B2224" t="s">
        <v>83</v>
      </c>
      <c r="C2224" t="s">
        <v>114</v>
      </c>
      <c r="D2224" t="s">
        <v>116</v>
      </c>
      <c r="E2224" t="s">
        <v>100</v>
      </c>
      <c r="F2224" t="s">
        <v>91</v>
      </c>
      <c r="G2224" t="s">
        <v>115</v>
      </c>
      <c r="H2224">
        <v>1956</v>
      </c>
      <c r="I2224">
        <v>168</v>
      </c>
      <c r="J2224">
        <v>14.5</v>
      </c>
      <c r="K2224">
        <v>27</v>
      </c>
      <c r="L2224">
        <v>2020</v>
      </c>
      <c r="M2224">
        <v>59108</v>
      </c>
      <c r="N2224">
        <v>1</v>
      </c>
      <c r="O2224">
        <v>0</v>
      </c>
      <c r="P2224">
        <v>11.91</v>
      </c>
    </row>
    <row r="2225" spans="1:16" ht="14.4" customHeight="1" x14ac:dyDescent="0.3">
      <c r="A2225">
        <v>3723</v>
      </c>
      <c r="B2225" t="s">
        <v>83</v>
      </c>
      <c r="C2225" t="s">
        <v>114</v>
      </c>
      <c r="D2225" t="s">
        <v>116</v>
      </c>
      <c r="E2225" t="s">
        <v>100</v>
      </c>
      <c r="F2225" t="s">
        <v>91</v>
      </c>
      <c r="G2225" t="s">
        <v>115</v>
      </c>
      <c r="H2225">
        <v>1956</v>
      </c>
      <c r="I2225">
        <v>168</v>
      </c>
      <c r="J2225">
        <v>14.5</v>
      </c>
      <c r="K2225">
        <v>27</v>
      </c>
      <c r="L2225">
        <v>2020</v>
      </c>
      <c r="M2225">
        <v>57284</v>
      </c>
      <c r="N2225">
        <v>1</v>
      </c>
      <c r="O2225">
        <v>0</v>
      </c>
      <c r="P2225">
        <v>12.29</v>
      </c>
    </row>
    <row r="2226" spans="1:16" ht="14.4" customHeight="1" x14ac:dyDescent="0.3">
      <c r="A2226">
        <v>3474</v>
      </c>
      <c r="B2226" t="s">
        <v>83</v>
      </c>
      <c r="C2226" t="s">
        <v>114</v>
      </c>
      <c r="D2226" t="s">
        <v>107</v>
      </c>
      <c r="E2226" t="s">
        <v>100</v>
      </c>
      <c r="F2226" t="s">
        <v>87</v>
      </c>
      <c r="G2226" t="s">
        <v>115</v>
      </c>
      <c r="H2226">
        <v>1956</v>
      </c>
      <c r="I2226">
        <v>168</v>
      </c>
      <c r="J2226">
        <v>16.3</v>
      </c>
      <c r="K2226">
        <v>16</v>
      </c>
      <c r="L2226">
        <v>2020</v>
      </c>
      <c r="M2226">
        <v>124535</v>
      </c>
      <c r="N2226">
        <v>2</v>
      </c>
      <c r="O2226">
        <v>0</v>
      </c>
      <c r="P2226">
        <v>5.22</v>
      </c>
    </row>
    <row r="2227" spans="1:16" ht="14.4" customHeight="1" x14ac:dyDescent="0.3">
      <c r="A2227">
        <v>3477</v>
      </c>
      <c r="B2227" t="s">
        <v>83</v>
      </c>
      <c r="C2227" t="s">
        <v>114</v>
      </c>
      <c r="D2227" t="s">
        <v>107</v>
      </c>
      <c r="E2227" t="s">
        <v>100</v>
      </c>
      <c r="F2227" t="s">
        <v>87</v>
      </c>
      <c r="G2227" t="s">
        <v>115</v>
      </c>
      <c r="H2227">
        <v>1956</v>
      </c>
      <c r="I2227">
        <v>168</v>
      </c>
      <c r="J2227">
        <v>16.3</v>
      </c>
      <c r="K2227">
        <v>16</v>
      </c>
      <c r="L2227">
        <v>2020</v>
      </c>
      <c r="M2227">
        <v>123403</v>
      </c>
      <c r="N2227">
        <v>2</v>
      </c>
      <c r="O2227">
        <v>0</v>
      </c>
      <c r="P2227">
        <v>5.37</v>
      </c>
    </row>
    <row r="2228" spans="1:16" ht="14.4" customHeight="1" x14ac:dyDescent="0.3">
      <c r="A2228">
        <v>3553</v>
      </c>
      <c r="B2228" t="s">
        <v>83</v>
      </c>
      <c r="C2228" t="s">
        <v>114</v>
      </c>
      <c r="D2228" t="s">
        <v>107</v>
      </c>
      <c r="E2228" t="s">
        <v>100</v>
      </c>
      <c r="F2228" t="s">
        <v>87</v>
      </c>
      <c r="G2228" t="s">
        <v>115</v>
      </c>
      <c r="H2228">
        <v>1956</v>
      </c>
      <c r="I2228">
        <v>168</v>
      </c>
      <c r="J2228">
        <v>16.3</v>
      </c>
      <c r="K2228">
        <v>16</v>
      </c>
      <c r="L2228">
        <v>2020</v>
      </c>
      <c r="M2228">
        <v>125440</v>
      </c>
      <c r="N2228">
        <v>1</v>
      </c>
      <c r="O2228">
        <v>0</v>
      </c>
      <c r="P2228">
        <v>5.66</v>
      </c>
    </row>
    <row r="2229" spans="1:16" ht="14.4" customHeight="1" x14ac:dyDescent="0.3">
      <c r="A2229">
        <v>3407</v>
      </c>
      <c r="B2229" t="s">
        <v>83</v>
      </c>
      <c r="C2229" t="s">
        <v>114</v>
      </c>
      <c r="D2229" t="s">
        <v>107</v>
      </c>
      <c r="E2229" t="s">
        <v>100</v>
      </c>
      <c r="F2229" t="s">
        <v>87</v>
      </c>
      <c r="G2229" t="s">
        <v>115</v>
      </c>
      <c r="H2229">
        <v>1956</v>
      </c>
      <c r="I2229">
        <v>168</v>
      </c>
      <c r="J2229">
        <v>16.3</v>
      </c>
      <c r="K2229">
        <v>16</v>
      </c>
      <c r="L2229">
        <v>2020</v>
      </c>
      <c r="M2229">
        <v>116131</v>
      </c>
      <c r="N2229">
        <v>1</v>
      </c>
      <c r="O2229">
        <v>0</v>
      </c>
      <c r="P2229">
        <v>5.73</v>
      </c>
    </row>
    <row r="2230" spans="1:16" ht="14.4" customHeight="1" x14ac:dyDescent="0.3">
      <c r="A2230">
        <v>3485</v>
      </c>
      <c r="B2230" t="s">
        <v>83</v>
      </c>
      <c r="C2230" t="s">
        <v>114</v>
      </c>
      <c r="D2230" t="s">
        <v>107</v>
      </c>
      <c r="E2230" t="s">
        <v>100</v>
      </c>
      <c r="F2230" t="s">
        <v>87</v>
      </c>
      <c r="G2230" t="s">
        <v>115</v>
      </c>
      <c r="H2230">
        <v>1956</v>
      </c>
      <c r="I2230">
        <v>168</v>
      </c>
      <c r="J2230">
        <v>16.3</v>
      </c>
      <c r="K2230">
        <v>16</v>
      </c>
      <c r="L2230">
        <v>2020</v>
      </c>
      <c r="M2230">
        <v>102536</v>
      </c>
      <c r="N2230">
        <v>1</v>
      </c>
      <c r="O2230">
        <v>0</v>
      </c>
      <c r="P2230">
        <v>6.09</v>
      </c>
    </row>
    <row r="2231" spans="1:16" ht="14.4" customHeight="1" x14ac:dyDescent="0.3">
      <c r="A2231">
        <v>3436</v>
      </c>
      <c r="B2231" t="s">
        <v>83</v>
      </c>
      <c r="C2231" t="s">
        <v>114</v>
      </c>
      <c r="D2231" t="s">
        <v>107</v>
      </c>
      <c r="E2231" t="s">
        <v>100</v>
      </c>
      <c r="F2231" t="s">
        <v>87</v>
      </c>
      <c r="G2231" t="s">
        <v>115</v>
      </c>
      <c r="H2231">
        <v>1956</v>
      </c>
      <c r="I2231">
        <v>168</v>
      </c>
      <c r="J2231">
        <v>16.3</v>
      </c>
      <c r="K2231">
        <v>16</v>
      </c>
      <c r="L2231">
        <v>2020</v>
      </c>
      <c r="M2231">
        <v>86749</v>
      </c>
      <c r="N2231">
        <v>1</v>
      </c>
      <c r="O2231">
        <v>1</v>
      </c>
      <c r="P2231">
        <v>6.19</v>
      </c>
    </row>
    <row r="2232" spans="1:16" ht="14.4" customHeight="1" x14ac:dyDescent="0.3">
      <c r="A2232">
        <v>3537</v>
      </c>
      <c r="B2232" t="s">
        <v>83</v>
      </c>
      <c r="C2232" t="s">
        <v>114</v>
      </c>
      <c r="D2232" t="s">
        <v>107</v>
      </c>
      <c r="E2232" t="s">
        <v>100</v>
      </c>
      <c r="F2232" t="s">
        <v>87</v>
      </c>
      <c r="G2232" t="s">
        <v>115</v>
      </c>
      <c r="H2232">
        <v>1956</v>
      </c>
      <c r="I2232">
        <v>168</v>
      </c>
      <c r="J2232">
        <v>16.3</v>
      </c>
      <c r="K2232">
        <v>16</v>
      </c>
      <c r="L2232">
        <v>2020</v>
      </c>
      <c r="M2232">
        <v>72382</v>
      </c>
      <c r="N2232">
        <v>1</v>
      </c>
      <c r="O2232">
        <v>1</v>
      </c>
      <c r="P2232">
        <v>6.22</v>
      </c>
    </row>
    <row r="2233" spans="1:16" ht="14.4" customHeight="1" x14ac:dyDescent="0.3">
      <c r="A2233">
        <v>3481</v>
      </c>
      <c r="B2233" t="s">
        <v>83</v>
      </c>
      <c r="C2233" t="s">
        <v>114</v>
      </c>
      <c r="D2233" t="s">
        <v>107</v>
      </c>
      <c r="E2233" t="s">
        <v>100</v>
      </c>
      <c r="F2233" t="s">
        <v>87</v>
      </c>
      <c r="G2233" t="s">
        <v>115</v>
      </c>
      <c r="H2233">
        <v>1956</v>
      </c>
      <c r="I2233">
        <v>168</v>
      </c>
      <c r="J2233">
        <v>16.3</v>
      </c>
      <c r="K2233">
        <v>16</v>
      </c>
      <c r="L2233">
        <v>2020</v>
      </c>
      <c r="M2233">
        <v>75551</v>
      </c>
      <c r="N2233">
        <v>2</v>
      </c>
      <c r="O2233">
        <v>0</v>
      </c>
      <c r="P2233">
        <v>6.37</v>
      </c>
    </row>
    <row r="2234" spans="1:16" ht="14.4" customHeight="1" x14ac:dyDescent="0.3">
      <c r="A2234">
        <v>3475</v>
      </c>
      <c r="B2234" t="s">
        <v>83</v>
      </c>
      <c r="C2234" t="s">
        <v>114</v>
      </c>
      <c r="D2234" t="s">
        <v>107</v>
      </c>
      <c r="E2234" t="s">
        <v>100</v>
      </c>
      <c r="F2234" t="s">
        <v>87</v>
      </c>
      <c r="G2234" t="s">
        <v>115</v>
      </c>
      <c r="H2234">
        <v>1956</v>
      </c>
      <c r="I2234">
        <v>168</v>
      </c>
      <c r="J2234">
        <v>16.3</v>
      </c>
      <c r="K2234">
        <v>16</v>
      </c>
      <c r="L2234">
        <v>2020</v>
      </c>
      <c r="M2234">
        <v>69563</v>
      </c>
      <c r="N2234">
        <v>2</v>
      </c>
      <c r="O2234">
        <v>0</v>
      </c>
      <c r="P2234">
        <v>6.43</v>
      </c>
    </row>
    <row r="2235" spans="1:16" ht="14.4" customHeight="1" x14ac:dyDescent="0.3">
      <c r="A2235">
        <v>3576</v>
      </c>
      <c r="B2235" t="s">
        <v>83</v>
      </c>
      <c r="C2235" t="s">
        <v>114</v>
      </c>
      <c r="D2235" t="s">
        <v>107</v>
      </c>
      <c r="E2235" t="s">
        <v>100</v>
      </c>
      <c r="F2235" t="s">
        <v>87</v>
      </c>
      <c r="G2235" t="s">
        <v>115</v>
      </c>
      <c r="H2235">
        <v>1956</v>
      </c>
      <c r="I2235">
        <v>168</v>
      </c>
      <c r="J2235">
        <v>16.3</v>
      </c>
      <c r="K2235">
        <v>16</v>
      </c>
      <c r="L2235">
        <v>2020</v>
      </c>
      <c r="M2235">
        <v>109092</v>
      </c>
      <c r="N2235">
        <v>1</v>
      </c>
      <c r="O2235">
        <v>0</v>
      </c>
      <c r="P2235">
        <v>6.47</v>
      </c>
    </row>
    <row r="2236" spans="1:16" ht="14.4" customHeight="1" x14ac:dyDescent="0.3">
      <c r="A2236">
        <v>3597</v>
      </c>
      <c r="B2236" t="s">
        <v>83</v>
      </c>
      <c r="C2236" t="s">
        <v>114</v>
      </c>
      <c r="D2236" t="s">
        <v>107</v>
      </c>
      <c r="E2236" t="s">
        <v>100</v>
      </c>
      <c r="F2236" t="s">
        <v>87</v>
      </c>
      <c r="G2236" t="s">
        <v>115</v>
      </c>
      <c r="H2236">
        <v>1956</v>
      </c>
      <c r="I2236">
        <v>168</v>
      </c>
      <c r="J2236">
        <v>16.3</v>
      </c>
      <c r="K2236">
        <v>16</v>
      </c>
      <c r="L2236">
        <v>2020</v>
      </c>
      <c r="M2236">
        <v>94007</v>
      </c>
      <c r="N2236">
        <v>2</v>
      </c>
      <c r="O2236">
        <v>0</v>
      </c>
      <c r="P2236">
        <v>6.51</v>
      </c>
    </row>
    <row r="2237" spans="1:16" ht="14.4" customHeight="1" x14ac:dyDescent="0.3">
      <c r="A2237">
        <v>3516</v>
      </c>
      <c r="B2237" t="s">
        <v>83</v>
      </c>
      <c r="C2237" t="s">
        <v>114</v>
      </c>
      <c r="D2237" t="s">
        <v>107</v>
      </c>
      <c r="E2237" t="s">
        <v>100</v>
      </c>
      <c r="F2237" t="s">
        <v>87</v>
      </c>
      <c r="G2237" t="s">
        <v>115</v>
      </c>
      <c r="H2237">
        <v>1956</v>
      </c>
      <c r="I2237">
        <v>168</v>
      </c>
      <c r="J2237">
        <v>16.3</v>
      </c>
      <c r="K2237">
        <v>16</v>
      </c>
      <c r="L2237">
        <v>2020</v>
      </c>
      <c r="M2237">
        <v>52867</v>
      </c>
      <c r="N2237">
        <v>2</v>
      </c>
      <c r="O2237">
        <v>0</v>
      </c>
      <c r="P2237">
        <v>6.77</v>
      </c>
    </row>
    <row r="2238" spans="1:16" ht="14.4" customHeight="1" x14ac:dyDescent="0.3">
      <c r="A2238">
        <v>3598</v>
      </c>
      <c r="B2238" t="s">
        <v>83</v>
      </c>
      <c r="C2238" t="s">
        <v>114</v>
      </c>
      <c r="D2238" t="s">
        <v>107</v>
      </c>
      <c r="E2238" t="s">
        <v>100</v>
      </c>
      <c r="F2238" t="s">
        <v>87</v>
      </c>
      <c r="G2238" t="s">
        <v>115</v>
      </c>
      <c r="H2238">
        <v>1956</v>
      </c>
      <c r="I2238">
        <v>168</v>
      </c>
      <c r="J2238">
        <v>16.3</v>
      </c>
      <c r="K2238">
        <v>16</v>
      </c>
      <c r="L2238">
        <v>2020</v>
      </c>
      <c r="M2238">
        <v>81039</v>
      </c>
      <c r="N2238">
        <v>1</v>
      </c>
      <c r="O2238">
        <v>0</v>
      </c>
      <c r="P2238">
        <v>6.84</v>
      </c>
    </row>
    <row r="2239" spans="1:16" ht="14.4" customHeight="1" x14ac:dyDescent="0.3">
      <c r="A2239">
        <v>3529</v>
      </c>
      <c r="B2239" t="s">
        <v>83</v>
      </c>
      <c r="C2239" t="s">
        <v>114</v>
      </c>
      <c r="D2239" t="s">
        <v>107</v>
      </c>
      <c r="E2239" t="s">
        <v>100</v>
      </c>
      <c r="F2239" t="s">
        <v>87</v>
      </c>
      <c r="G2239" t="s">
        <v>115</v>
      </c>
      <c r="H2239">
        <v>1956</v>
      </c>
      <c r="I2239">
        <v>168</v>
      </c>
      <c r="J2239">
        <v>16.3</v>
      </c>
      <c r="K2239">
        <v>16</v>
      </c>
      <c r="L2239">
        <v>2020</v>
      </c>
      <c r="M2239">
        <v>81349</v>
      </c>
      <c r="N2239">
        <v>1</v>
      </c>
      <c r="O2239">
        <v>0</v>
      </c>
      <c r="P2239">
        <v>6.87</v>
      </c>
    </row>
    <row r="2240" spans="1:16" ht="14.4" customHeight="1" x14ac:dyDescent="0.3">
      <c r="A2240">
        <v>3569</v>
      </c>
      <c r="B2240" t="s">
        <v>83</v>
      </c>
      <c r="C2240" t="s">
        <v>114</v>
      </c>
      <c r="D2240" t="s">
        <v>107</v>
      </c>
      <c r="E2240" t="s">
        <v>100</v>
      </c>
      <c r="F2240" t="s">
        <v>87</v>
      </c>
      <c r="G2240" t="s">
        <v>115</v>
      </c>
      <c r="H2240">
        <v>1956</v>
      </c>
      <c r="I2240">
        <v>168</v>
      </c>
      <c r="J2240">
        <v>16.3</v>
      </c>
      <c r="K2240">
        <v>16</v>
      </c>
      <c r="L2240">
        <v>2020</v>
      </c>
      <c r="M2240">
        <v>55841</v>
      </c>
      <c r="N2240">
        <v>1</v>
      </c>
      <c r="O2240">
        <v>0</v>
      </c>
      <c r="P2240">
        <v>6.93</v>
      </c>
    </row>
    <row r="2241" spans="1:16" ht="14.4" customHeight="1" x14ac:dyDescent="0.3">
      <c r="A2241">
        <v>3519</v>
      </c>
      <c r="B2241" t="s">
        <v>83</v>
      </c>
      <c r="C2241" t="s">
        <v>114</v>
      </c>
      <c r="D2241" t="s">
        <v>107</v>
      </c>
      <c r="E2241" t="s">
        <v>100</v>
      </c>
      <c r="F2241" t="s">
        <v>87</v>
      </c>
      <c r="G2241" t="s">
        <v>115</v>
      </c>
      <c r="H2241">
        <v>1956</v>
      </c>
      <c r="I2241">
        <v>168</v>
      </c>
      <c r="J2241">
        <v>16.3</v>
      </c>
      <c r="K2241">
        <v>16</v>
      </c>
      <c r="L2241">
        <v>2020</v>
      </c>
      <c r="M2241">
        <v>72934</v>
      </c>
      <c r="N2241">
        <v>1</v>
      </c>
      <c r="O2241">
        <v>0</v>
      </c>
      <c r="P2241">
        <v>6.95</v>
      </c>
    </row>
    <row r="2242" spans="1:16" ht="14.4" customHeight="1" x14ac:dyDescent="0.3">
      <c r="A2242">
        <v>3430</v>
      </c>
      <c r="B2242" t="s">
        <v>83</v>
      </c>
      <c r="C2242" t="s">
        <v>114</v>
      </c>
      <c r="D2242" t="s">
        <v>107</v>
      </c>
      <c r="E2242" t="s">
        <v>100</v>
      </c>
      <c r="F2242" t="s">
        <v>87</v>
      </c>
      <c r="G2242" t="s">
        <v>115</v>
      </c>
      <c r="H2242">
        <v>1956</v>
      </c>
      <c r="I2242">
        <v>168</v>
      </c>
      <c r="J2242">
        <v>16.3</v>
      </c>
      <c r="K2242">
        <v>16</v>
      </c>
      <c r="L2242">
        <v>2020</v>
      </c>
      <c r="M2242">
        <v>71929</v>
      </c>
      <c r="N2242">
        <v>1</v>
      </c>
      <c r="O2242">
        <v>0</v>
      </c>
      <c r="P2242">
        <v>6.97</v>
      </c>
    </row>
    <row r="2243" spans="1:16" ht="14.4" customHeight="1" x14ac:dyDescent="0.3">
      <c r="A2243">
        <v>3521</v>
      </c>
      <c r="B2243" t="s">
        <v>83</v>
      </c>
      <c r="C2243" t="s">
        <v>114</v>
      </c>
      <c r="D2243" t="s">
        <v>107</v>
      </c>
      <c r="E2243" t="s">
        <v>100</v>
      </c>
      <c r="F2243" t="s">
        <v>87</v>
      </c>
      <c r="G2243" t="s">
        <v>115</v>
      </c>
      <c r="H2243">
        <v>1956</v>
      </c>
      <c r="I2243">
        <v>168</v>
      </c>
      <c r="J2243">
        <v>16.3</v>
      </c>
      <c r="K2243">
        <v>16</v>
      </c>
      <c r="L2243">
        <v>2020</v>
      </c>
      <c r="M2243">
        <v>55671</v>
      </c>
      <c r="N2243">
        <v>2</v>
      </c>
      <c r="O2243">
        <v>0</v>
      </c>
      <c r="P2243">
        <v>7.11</v>
      </c>
    </row>
    <row r="2244" spans="1:16" ht="14.4" customHeight="1" x14ac:dyDescent="0.3">
      <c r="A2244">
        <v>3468</v>
      </c>
      <c r="B2244" t="s">
        <v>83</v>
      </c>
      <c r="C2244" t="s">
        <v>114</v>
      </c>
      <c r="D2244" t="s">
        <v>107</v>
      </c>
      <c r="E2244" t="s">
        <v>100</v>
      </c>
      <c r="F2244" t="s">
        <v>87</v>
      </c>
      <c r="G2244" t="s">
        <v>115</v>
      </c>
      <c r="H2244">
        <v>1956</v>
      </c>
      <c r="I2244">
        <v>168</v>
      </c>
      <c r="J2244">
        <v>16.3</v>
      </c>
      <c r="K2244">
        <v>16</v>
      </c>
      <c r="L2244">
        <v>2020</v>
      </c>
      <c r="M2244">
        <v>69050</v>
      </c>
      <c r="N2244">
        <v>1</v>
      </c>
      <c r="O2244">
        <v>0</v>
      </c>
      <c r="P2244">
        <v>7.13</v>
      </c>
    </row>
    <row r="2245" spans="1:16" ht="14.4" customHeight="1" x14ac:dyDescent="0.3">
      <c r="A2245">
        <v>3545</v>
      </c>
      <c r="B2245" t="s">
        <v>83</v>
      </c>
      <c r="C2245" t="s">
        <v>114</v>
      </c>
      <c r="D2245" t="s">
        <v>107</v>
      </c>
      <c r="E2245" t="s">
        <v>100</v>
      </c>
      <c r="F2245" t="s">
        <v>87</v>
      </c>
      <c r="G2245" t="s">
        <v>115</v>
      </c>
      <c r="H2245">
        <v>1956</v>
      </c>
      <c r="I2245">
        <v>168</v>
      </c>
      <c r="J2245">
        <v>16.3</v>
      </c>
      <c r="K2245">
        <v>16</v>
      </c>
      <c r="L2245">
        <v>2020</v>
      </c>
      <c r="M2245">
        <v>72855</v>
      </c>
      <c r="N2245">
        <v>1</v>
      </c>
      <c r="O2245">
        <v>0</v>
      </c>
      <c r="P2245">
        <v>7.25</v>
      </c>
    </row>
    <row r="2246" spans="1:16" ht="14.4" customHeight="1" x14ac:dyDescent="0.3">
      <c r="A2246">
        <v>3491</v>
      </c>
      <c r="B2246" t="s">
        <v>83</v>
      </c>
      <c r="C2246" t="s">
        <v>114</v>
      </c>
      <c r="D2246" t="s">
        <v>107</v>
      </c>
      <c r="E2246" t="s">
        <v>100</v>
      </c>
      <c r="F2246" t="s">
        <v>87</v>
      </c>
      <c r="G2246" t="s">
        <v>115</v>
      </c>
      <c r="H2246">
        <v>1956</v>
      </c>
      <c r="I2246">
        <v>168</v>
      </c>
      <c r="J2246">
        <v>16.3</v>
      </c>
      <c r="K2246">
        <v>16</v>
      </c>
      <c r="L2246">
        <v>2020</v>
      </c>
      <c r="M2246">
        <v>55203</v>
      </c>
      <c r="N2246">
        <v>1</v>
      </c>
      <c r="O2246">
        <v>0</v>
      </c>
      <c r="P2246">
        <v>7.28</v>
      </c>
    </row>
    <row r="2247" spans="1:16" ht="14.4" customHeight="1" x14ac:dyDescent="0.3">
      <c r="A2247">
        <v>3547</v>
      </c>
      <c r="B2247" t="s">
        <v>83</v>
      </c>
      <c r="C2247" t="s">
        <v>114</v>
      </c>
      <c r="D2247" t="s">
        <v>107</v>
      </c>
      <c r="E2247" t="s">
        <v>100</v>
      </c>
      <c r="F2247" t="s">
        <v>87</v>
      </c>
      <c r="G2247" t="s">
        <v>115</v>
      </c>
      <c r="H2247">
        <v>1956</v>
      </c>
      <c r="I2247">
        <v>168</v>
      </c>
      <c r="J2247">
        <v>16.3</v>
      </c>
      <c r="K2247">
        <v>16</v>
      </c>
      <c r="L2247">
        <v>2020</v>
      </c>
      <c r="M2247">
        <v>61824</v>
      </c>
      <c r="N2247">
        <v>1</v>
      </c>
      <c r="O2247">
        <v>0</v>
      </c>
      <c r="P2247">
        <v>7.32</v>
      </c>
    </row>
    <row r="2248" spans="1:16" ht="14.4" customHeight="1" x14ac:dyDescent="0.3">
      <c r="A2248">
        <v>3779</v>
      </c>
      <c r="B2248" t="s">
        <v>83</v>
      </c>
      <c r="C2248" t="s">
        <v>114</v>
      </c>
      <c r="D2248" t="s">
        <v>116</v>
      </c>
      <c r="E2248" t="s">
        <v>100</v>
      </c>
      <c r="F2248" t="s">
        <v>91</v>
      </c>
      <c r="G2248" t="s">
        <v>115</v>
      </c>
      <c r="H2248">
        <v>1956</v>
      </c>
      <c r="I2248">
        <v>168</v>
      </c>
      <c r="J2248">
        <v>14.5</v>
      </c>
      <c r="K2248">
        <v>27</v>
      </c>
      <c r="L2248">
        <v>2021</v>
      </c>
      <c r="M2248">
        <v>98342</v>
      </c>
      <c r="N2248">
        <v>3</v>
      </c>
      <c r="O2248">
        <v>1</v>
      </c>
      <c r="P2248">
        <v>11.29</v>
      </c>
    </row>
    <row r="2249" spans="1:16" ht="14.4" customHeight="1" x14ac:dyDescent="0.3">
      <c r="A2249">
        <v>3715</v>
      </c>
      <c r="B2249" t="s">
        <v>83</v>
      </c>
      <c r="C2249" t="s">
        <v>114</v>
      </c>
      <c r="D2249" t="s">
        <v>116</v>
      </c>
      <c r="E2249" t="s">
        <v>100</v>
      </c>
      <c r="F2249" t="s">
        <v>91</v>
      </c>
      <c r="G2249" t="s">
        <v>115</v>
      </c>
      <c r="H2249">
        <v>1956</v>
      </c>
      <c r="I2249">
        <v>168</v>
      </c>
      <c r="J2249">
        <v>14.5</v>
      </c>
      <c r="K2249">
        <v>27</v>
      </c>
      <c r="L2249">
        <v>2021</v>
      </c>
      <c r="M2249">
        <v>105416</v>
      </c>
      <c r="N2249">
        <v>3</v>
      </c>
      <c r="O2249">
        <v>0</v>
      </c>
      <c r="P2249">
        <v>11.88</v>
      </c>
    </row>
    <row r="2250" spans="1:16" ht="14.4" customHeight="1" x14ac:dyDescent="0.3">
      <c r="A2250">
        <v>3664</v>
      </c>
      <c r="B2250" t="s">
        <v>83</v>
      </c>
      <c r="C2250" t="s">
        <v>114</v>
      </c>
      <c r="D2250" t="s">
        <v>116</v>
      </c>
      <c r="E2250" t="s">
        <v>100</v>
      </c>
      <c r="F2250" t="s">
        <v>91</v>
      </c>
      <c r="G2250" t="s">
        <v>115</v>
      </c>
      <c r="H2250">
        <v>1956</v>
      </c>
      <c r="I2250">
        <v>168</v>
      </c>
      <c r="J2250">
        <v>14.5</v>
      </c>
      <c r="K2250">
        <v>27</v>
      </c>
      <c r="L2250">
        <v>2021</v>
      </c>
      <c r="M2250">
        <v>109591</v>
      </c>
      <c r="N2250">
        <v>2</v>
      </c>
      <c r="O2250">
        <v>0</v>
      </c>
      <c r="P2250">
        <v>12.06</v>
      </c>
    </row>
    <row r="2251" spans="1:16" ht="14.4" customHeight="1" x14ac:dyDescent="0.3">
      <c r="A2251">
        <v>3658</v>
      </c>
      <c r="B2251" t="s">
        <v>83</v>
      </c>
      <c r="C2251" t="s">
        <v>114</v>
      </c>
      <c r="D2251" t="s">
        <v>116</v>
      </c>
      <c r="E2251" t="s">
        <v>100</v>
      </c>
      <c r="F2251" t="s">
        <v>91</v>
      </c>
      <c r="G2251" t="s">
        <v>115</v>
      </c>
      <c r="H2251">
        <v>1956</v>
      </c>
      <c r="I2251">
        <v>168</v>
      </c>
      <c r="J2251">
        <v>14.5</v>
      </c>
      <c r="K2251">
        <v>27</v>
      </c>
      <c r="L2251">
        <v>2021</v>
      </c>
      <c r="M2251">
        <v>108363</v>
      </c>
      <c r="N2251">
        <v>2</v>
      </c>
      <c r="O2251">
        <v>0</v>
      </c>
      <c r="P2251">
        <v>12.09</v>
      </c>
    </row>
    <row r="2252" spans="1:16" ht="14.4" customHeight="1" x14ac:dyDescent="0.3">
      <c r="A2252">
        <v>3618</v>
      </c>
      <c r="B2252" t="s">
        <v>83</v>
      </c>
      <c r="C2252" t="s">
        <v>114</v>
      </c>
      <c r="D2252" t="s">
        <v>116</v>
      </c>
      <c r="E2252" t="s">
        <v>100</v>
      </c>
      <c r="F2252" t="s">
        <v>91</v>
      </c>
      <c r="G2252" t="s">
        <v>115</v>
      </c>
      <c r="H2252">
        <v>1956</v>
      </c>
      <c r="I2252">
        <v>168</v>
      </c>
      <c r="J2252">
        <v>14.5</v>
      </c>
      <c r="K2252">
        <v>27</v>
      </c>
      <c r="L2252">
        <v>2021</v>
      </c>
      <c r="M2252">
        <v>109141</v>
      </c>
      <c r="N2252">
        <v>2</v>
      </c>
      <c r="O2252">
        <v>0</v>
      </c>
      <c r="P2252">
        <v>12.25</v>
      </c>
    </row>
    <row r="2253" spans="1:16" ht="14.4" customHeight="1" x14ac:dyDescent="0.3">
      <c r="A2253">
        <v>3763</v>
      </c>
      <c r="B2253" t="s">
        <v>83</v>
      </c>
      <c r="C2253" t="s">
        <v>114</v>
      </c>
      <c r="D2253" t="s">
        <v>116</v>
      </c>
      <c r="E2253" t="s">
        <v>100</v>
      </c>
      <c r="F2253" t="s">
        <v>91</v>
      </c>
      <c r="G2253" t="s">
        <v>115</v>
      </c>
      <c r="H2253">
        <v>1956</v>
      </c>
      <c r="I2253">
        <v>168</v>
      </c>
      <c r="J2253">
        <v>14.5</v>
      </c>
      <c r="K2253">
        <v>27</v>
      </c>
      <c r="L2253">
        <v>2021</v>
      </c>
      <c r="M2253">
        <v>83109</v>
      </c>
      <c r="N2253">
        <v>1</v>
      </c>
      <c r="O2253">
        <v>1</v>
      </c>
      <c r="P2253">
        <v>12.36</v>
      </c>
    </row>
    <row r="2254" spans="1:16" ht="14.4" customHeight="1" x14ac:dyDescent="0.3">
      <c r="A2254">
        <v>3634</v>
      </c>
      <c r="B2254" t="s">
        <v>83</v>
      </c>
      <c r="C2254" t="s">
        <v>114</v>
      </c>
      <c r="D2254" t="s">
        <v>116</v>
      </c>
      <c r="E2254" t="s">
        <v>100</v>
      </c>
      <c r="F2254" t="s">
        <v>91</v>
      </c>
      <c r="G2254" t="s">
        <v>115</v>
      </c>
      <c r="H2254">
        <v>1956</v>
      </c>
      <c r="I2254">
        <v>168</v>
      </c>
      <c r="J2254">
        <v>14.5</v>
      </c>
      <c r="K2254">
        <v>27</v>
      </c>
      <c r="L2254">
        <v>2021</v>
      </c>
      <c r="M2254">
        <v>72509</v>
      </c>
      <c r="N2254">
        <v>2</v>
      </c>
      <c r="O2254">
        <v>1</v>
      </c>
      <c r="P2254">
        <v>12.6</v>
      </c>
    </row>
    <row r="2255" spans="1:16" ht="14.4" customHeight="1" x14ac:dyDescent="0.3">
      <c r="A2255">
        <v>3662</v>
      </c>
      <c r="B2255" t="s">
        <v>83</v>
      </c>
      <c r="C2255" t="s">
        <v>114</v>
      </c>
      <c r="D2255" t="s">
        <v>116</v>
      </c>
      <c r="E2255" t="s">
        <v>100</v>
      </c>
      <c r="F2255" t="s">
        <v>91</v>
      </c>
      <c r="G2255" t="s">
        <v>115</v>
      </c>
      <c r="H2255">
        <v>1956</v>
      </c>
      <c r="I2255">
        <v>168</v>
      </c>
      <c r="J2255">
        <v>14.5</v>
      </c>
      <c r="K2255">
        <v>27</v>
      </c>
      <c r="L2255">
        <v>2021</v>
      </c>
      <c r="M2255">
        <v>92419</v>
      </c>
      <c r="N2255">
        <v>2</v>
      </c>
      <c r="O2255">
        <v>0</v>
      </c>
      <c r="P2255">
        <v>12.6</v>
      </c>
    </row>
    <row r="2256" spans="1:16" ht="14.4" customHeight="1" x14ac:dyDescent="0.3">
      <c r="A2256">
        <v>3675</v>
      </c>
      <c r="B2256" t="s">
        <v>83</v>
      </c>
      <c r="C2256" t="s">
        <v>114</v>
      </c>
      <c r="D2256" t="s">
        <v>116</v>
      </c>
      <c r="E2256" t="s">
        <v>100</v>
      </c>
      <c r="F2256" t="s">
        <v>91</v>
      </c>
      <c r="G2256" t="s">
        <v>115</v>
      </c>
      <c r="H2256">
        <v>1956</v>
      </c>
      <c r="I2256">
        <v>168</v>
      </c>
      <c r="J2256">
        <v>14.5</v>
      </c>
      <c r="K2256">
        <v>27</v>
      </c>
      <c r="L2256">
        <v>2021</v>
      </c>
      <c r="M2256">
        <v>97637</v>
      </c>
      <c r="N2256">
        <v>2</v>
      </c>
      <c r="O2256">
        <v>0</v>
      </c>
      <c r="P2256">
        <v>12.78</v>
      </c>
    </row>
    <row r="2257" spans="1:16" ht="14.4" customHeight="1" x14ac:dyDescent="0.3">
      <c r="A2257">
        <v>3637</v>
      </c>
      <c r="B2257" t="s">
        <v>83</v>
      </c>
      <c r="C2257" t="s">
        <v>114</v>
      </c>
      <c r="D2257" t="s">
        <v>116</v>
      </c>
      <c r="E2257" t="s">
        <v>100</v>
      </c>
      <c r="F2257" t="s">
        <v>91</v>
      </c>
      <c r="G2257" t="s">
        <v>115</v>
      </c>
      <c r="H2257">
        <v>1956</v>
      </c>
      <c r="I2257">
        <v>168</v>
      </c>
      <c r="J2257">
        <v>14.5</v>
      </c>
      <c r="K2257">
        <v>27</v>
      </c>
      <c r="L2257">
        <v>2021</v>
      </c>
      <c r="M2257">
        <v>96778</v>
      </c>
      <c r="N2257">
        <v>2</v>
      </c>
      <c r="O2257">
        <v>0</v>
      </c>
      <c r="P2257">
        <v>12.79</v>
      </c>
    </row>
    <row r="2258" spans="1:16" ht="14.4" customHeight="1" x14ac:dyDescent="0.3">
      <c r="A2258">
        <v>3680</v>
      </c>
      <c r="B2258" t="s">
        <v>83</v>
      </c>
      <c r="C2258" t="s">
        <v>114</v>
      </c>
      <c r="D2258" t="s">
        <v>116</v>
      </c>
      <c r="E2258" t="s">
        <v>100</v>
      </c>
      <c r="F2258" t="s">
        <v>91</v>
      </c>
      <c r="G2258" t="s">
        <v>115</v>
      </c>
      <c r="H2258">
        <v>1956</v>
      </c>
      <c r="I2258">
        <v>168</v>
      </c>
      <c r="J2258">
        <v>14.5</v>
      </c>
      <c r="K2258">
        <v>27</v>
      </c>
      <c r="L2258">
        <v>2021</v>
      </c>
      <c r="M2258">
        <v>86205</v>
      </c>
      <c r="N2258">
        <v>2</v>
      </c>
      <c r="O2258">
        <v>0</v>
      </c>
      <c r="P2258">
        <v>12.8</v>
      </c>
    </row>
    <row r="2259" spans="1:16" ht="14.4" customHeight="1" x14ac:dyDescent="0.3">
      <c r="A2259">
        <v>3696</v>
      </c>
      <c r="B2259" t="s">
        <v>83</v>
      </c>
      <c r="C2259" t="s">
        <v>114</v>
      </c>
      <c r="D2259" t="s">
        <v>116</v>
      </c>
      <c r="E2259" t="s">
        <v>100</v>
      </c>
      <c r="F2259" t="s">
        <v>91</v>
      </c>
      <c r="G2259" t="s">
        <v>115</v>
      </c>
      <c r="H2259">
        <v>1956</v>
      </c>
      <c r="I2259">
        <v>168</v>
      </c>
      <c r="J2259">
        <v>14.5</v>
      </c>
      <c r="K2259">
        <v>27</v>
      </c>
      <c r="L2259">
        <v>2021</v>
      </c>
      <c r="M2259">
        <v>96137</v>
      </c>
      <c r="N2259">
        <v>1</v>
      </c>
      <c r="O2259">
        <v>0</v>
      </c>
      <c r="P2259">
        <v>12.84</v>
      </c>
    </row>
    <row r="2260" spans="1:16" ht="14.4" customHeight="1" x14ac:dyDescent="0.3">
      <c r="A2260">
        <v>3708</v>
      </c>
      <c r="B2260" t="s">
        <v>83</v>
      </c>
      <c r="C2260" t="s">
        <v>114</v>
      </c>
      <c r="D2260" t="s">
        <v>116</v>
      </c>
      <c r="E2260" t="s">
        <v>100</v>
      </c>
      <c r="F2260" t="s">
        <v>91</v>
      </c>
      <c r="G2260" t="s">
        <v>115</v>
      </c>
      <c r="H2260">
        <v>1956</v>
      </c>
      <c r="I2260">
        <v>168</v>
      </c>
      <c r="J2260">
        <v>14.5</v>
      </c>
      <c r="K2260">
        <v>27</v>
      </c>
      <c r="L2260">
        <v>2021</v>
      </c>
      <c r="M2260">
        <v>85035</v>
      </c>
      <c r="N2260">
        <v>1</v>
      </c>
      <c r="O2260">
        <v>0</v>
      </c>
      <c r="P2260">
        <v>13.2</v>
      </c>
    </row>
    <row r="2261" spans="1:16" ht="14.4" customHeight="1" x14ac:dyDescent="0.3">
      <c r="A2261">
        <v>3770</v>
      </c>
      <c r="B2261" t="s">
        <v>83</v>
      </c>
      <c r="C2261" t="s">
        <v>114</v>
      </c>
      <c r="D2261" t="s">
        <v>116</v>
      </c>
      <c r="E2261" t="s">
        <v>100</v>
      </c>
      <c r="F2261" t="s">
        <v>91</v>
      </c>
      <c r="G2261" t="s">
        <v>115</v>
      </c>
      <c r="H2261">
        <v>1956</v>
      </c>
      <c r="I2261">
        <v>168</v>
      </c>
      <c r="J2261">
        <v>14.5</v>
      </c>
      <c r="K2261">
        <v>27</v>
      </c>
      <c r="L2261">
        <v>2021</v>
      </c>
      <c r="M2261">
        <v>95030</v>
      </c>
      <c r="N2261">
        <v>1</v>
      </c>
      <c r="O2261">
        <v>0</v>
      </c>
      <c r="P2261">
        <v>13.2</v>
      </c>
    </row>
    <row r="2262" spans="1:16" ht="14.4" customHeight="1" x14ac:dyDescent="0.3">
      <c r="A2262">
        <v>3691</v>
      </c>
      <c r="B2262" t="s">
        <v>83</v>
      </c>
      <c r="C2262" t="s">
        <v>114</v>
      </c>
      <c r="D2262" t="s">
        <v>116</v>
      </c>
      <c r="E2262" t="s">
        <v>100</v>
      </c>
      <c r="F2262" t="s">
        <v>91</v>
      </c>
      <c r="G2262" t="s">
        <v>115</v>
      </c>
      <c r="H2262">
        <v>1956</v>
      </c>
      <c r="I2262">
        <v>168</v>
      </c>
      <c r="J2262">
        <v>14.5</v>
      </c>
      <c r="K2262">
        <v>27</v>
      </c>
      <c r="L2262">
        <v>2021</v>
      </c>
      <c r="M2262">
        <v>70266</v>
      </c>
      <c r="N2262">
        <v>2</v>
      </c>
      <c r="O2262">
        <v>0</v>
      </c>
      <c r="P2262">
        <v>13.23</v>
      </c>
    </row>
    <row r="2263" spans="1:16" ht="14.4" customHeight="1" x14ac:dyDescent="0.3">
      <c r="A2263">
        <v>3730</v>
      </c>
      <c r="B2263" t="s">
        <v>83</v>
      </c>
      <c r="C2263" t="s">
        <v>114</v>
      </c>
      <c r="D2263" t="s">
        <v>116</v>
      </c>
      <c r="E2263" t="s">
        <v>100</v>
      </c>
      <c r="F2263" t="s">
        <v>91</v>
      </c>
      <c r="G2263" t="s">
        <v>115</v>
      </c>
      <c r="H2263">
        <v>1956</v>
      </c>
      <c r="I2263">
        <v>168</v>
      </c>
      <c r="J2263">
        <v>14.5</v>
      </c>
      <c r="K2263">
        <v>27</v>
      </c>
      <c r="L2263">
        <v>2021</v>
      </c>
      <c r="M2263">
        <v>45103</v>
      </c>
      <c r="N2263">
        <v>2</v>
      </c>
      <c r="O2263">
        <v>1</v>
      </c>
      <c r="P2263">
        <v>13.27</v>
      </c>
    </row>
    <row r="2264" spans="1:16" ht="14.4" customHeight="1" x14ac:dyDescent="0.3">
      <c r="A2264">
        <v>3694</v>
      </c>
      <c r="B2264" t="s">
        <v>83</v>
      </c>
      <c r="C2264" t="s">
        <v>114</v>
      </c>
      <c r="D2264" t="s">
        <v>116</v>
      </c>
      <c r="E2264" t="s">
        <v>100</v>
      </c>
      <c r="F2264" t="s">
        <v>91</v>
      </c>
      <c r="G2264" t="s">
        <v>115</v>
      </c>
      <c r="H2264">
        <v>1956</v>
      </c>
      <c r="I2264">
        <v>168</v>
      </c>
      <c r="J2264">
        <v>14.5</v>
      </c>
      <c r="K2264">
        <v>27</v>
      </c>
      <c r="L2264">
        <v>2021</v>
      </c>
      <c r="M2264">
        <v>87652</v>
      </c>
      <c r="N2264">
        <v>1</v>
      </c>
      <c r="O2264">
        <v>0</v>
      </c>
      <c r="P2264">
        <v>13.28</v>
      </c>
    </row>
    <row r="2265" spans="1:16" ht="14.4" customHeight="1" x14ac:dyDescent="0.3">
      <c r="A2265">
        <v>3720</v>
      </c>
      <c r="B2265" t="s">
        <v>83</v>
      </c>
      <c r="C2265" t="s">
        <v>114</v>
      </c>
      <c r="D2265" t="s">
        <v>116</v>
      </c>
      <c r="E2265" t="s">
        <v>100</v>
      </c>
      <c r="F2265" t="s">
        <v>91</v>
      </c>
      <c r="G2265" t="s">
        <v>115</v>
      </c>
      <c r="H2265">
        <v>1956</v>
      </c>
      <c r="I2265">
        <v>168</v>
      </c>
      <c r="J2265">
        <v>14.5</v>
      </c>
      <c r="K2265">
        <v>27</v>
      </c>
      <c r="L2265">
        <v>2021</v>
      </c>
      <c r="M2265">
        <v>79087</v>
      </c>
      <c r="N2265">
        <v>1</v>
      </c>
      <c r="O2265">
        <v>0</v>
      </c>
      <c r="P2265">
        <v>13.39</v>
      </c>
    </row>
    <row r="2266" spans="1:16" ht="14.4" customHeight="1" x14ac:dyDescent="0.3">
      <c r="A2266">
        <v>3663</v>
      </c>
      <c r="B2266" t="s">
        <v>83</v>
      </c>
      <c r="C2266" t="s">
        <v>114</v>
      </c>
      <c r="D2266" t="s">
        <v>116</v>
      </c>
      <c r="E2266" t="s">
        <v>100</v>
      </c>
      <c r="F2266" t="s">
        <v>91</v>
      </c>
      <c r="G2266" t="s">
        <v>115</v>
      </c>
      <c r="H2266">
        <v>1956</v>
      </c>
      <c r="I2266">
        <v>168</v>
      </c>
      <c r="J2266">
        <v>14.5</v>
      </c>
      <c r="K2266">
        <v>27</v>
      </c>
      <c r="L2266">
        <v>2021</v>
      </c>
      <c r="M2266">
        <v>94572</v>
      </c>
      <c r="N2266">
        <v>1</v>
      </c>
      <c r="O2266">
        <v>0</v>
      </c>
      <c r="P2266">
        <v>13.45</v>
      </c>
    </row>
    <row r="2267" spans="1:16" ht="14.4" customHeight="1" x14ac:dyDescent="0.3">
      <c r="A2267">
        <v>3727</v>
      </c>
      <c r="B2267" t="s">
        <v>83</v>
      </c>
      <c r="C2267" t="s">
        <v>114</v>
      </c>
      <c r="D2267" t="s">
        <v>116</v>
      </c>
      <c r="E2267" t="s">
        <v>100</v>
      </c>
      <c r="F2267" t="s">
        <v>91</v>
      </c>
      <c r="G2267" t="s">
        <v>115</v>
      </c>
      <c r="H2267">
        <v>1956</v>
      </c>
      <c r="I2267">
        <v>168</v>
      </c>
      <c r="J2267">
        <v>14.5</v>
      </c>
      <c r="K2267">
        <v>27</v>
      </c>
      <c r="L2267">
        <v>2021</v>
      </c>
      <c r="M2267">
        <v>49511</v>
      </c>
      <c r="N2267">
        <v>3</v>
      </c>
      <c r="O2267">
        <v>0</v>
      </c>
      <c r="P2267">
        <v>13.57</v>
      </c>
    </row>
    <row r="2268" spans="1:16" ht="14.4" customHeight="1" x14ac:dyDescent="0.3">
      <c r="A2268">
        <v>3735</v>
      </c>
      <c r="B2268" t="s">
        <v>83</v>
      </c>
      <c r="C2268" t="s">
        <v>114</v>
      </c>
      <c r="D2268" t="s">
        <v>116</v>
      </c>
      <c r="E2268" t="s">
        <v>100</v>
      </c>
      <c r="F2268" t="s">
        <v>91</v>
      </c>
      <c r="G2268" t="s">
        <v>115</v>
      </c>
      <c r="H2268">
        <v>1956</v>
      </c>
      <c r="I2268">
        <v>168</v>
      </c>
      <c r="J2268">
        <v>14.5</v>
      </c>
      <c r="K2268">
        <v>27</v>
      </c>
      <c r="L2268">
        <v>2021</v>
      </c>
      <c r="M2268">
        <v>67041</v>
      </c>
      <c r="N2268">
        <v>2</v>
      </c>
      <c r="O2268">
        <v>0</v>
      </c>
      <c r="P2268">
        <v>13.58</v>
      </c>
    </row>
    <row r="2269" spans="1:16" ht="14.4" customHeight="1" x14ac:dyDescent="0.3">
      <c r="A2269">
        <v>3688</v>
      </c>
      <c r="B2269" t="s">
        <v>83</v>
      </c>
      <c r="C2269" t="s">
        <v>114</v>
      </c>
      <c r="D2269" t="s">
        <v>116</v>
      </c>
      <c r="E2269" t="s">
        <v>100</v>
      </c>
      <c r="F2269" t="s">
        <v>91</v>
      </c>
      <c r="G2269" t="s">
        <v>115</v>
      </c>
      <c r="H2269">
        <v>1956</v>
      </c>
      <c r="I2269">
        <v>168</v>
      </c>
      <c r="J2269">
        <v>14.5</v>
      </c>
      <c r="K2269">
        <v>27</v>
      </c>
      <c r="L2269">
        <v>2021</v>
      </c>
      <c r="M2269">
        <v>74459</v>
      </c>
      <c r="N2269">
        <v>1</v>
      </c>
      <c r="O2269">
        <v>0</v>
      </c>
      <c r="P2269">
        <v>13.59</v>
      </c>
    </row>
    <row r="2270" spans="1:16" ht="14.4" customHeight="1" x14ac:dyDescent="0.3">
      <c r="A2270">
        <v>3762</v>
      </c>
      <c r="B2270" t="s">
        <v>83</v>
      </c>
      <c r="C2270" t="s">
        <v>114</v>
      </c>
      <c r="D2270" t="s">
        <v>116</v>
      </c>
      <c r="E2270" t="s">
        <v>100</v>
      </c>
      <c r="F2270" t="s">
        <v>91</v>
      </c>
      <c r="G2270" t="s">
        <v>115</v>
      </c>
      <c r="H2270">
        <v>1956</v>
      </c>
      <c r="I2270">
        <v>168</v>
      </c>
      <c r="J2270">
        <v>14.5</v>
      </c>
      <c r="K2270">
        <v>27</v>
      </c>
      <c r="L2270">
        <v>2021</v>
      </c>
      <c r="M2270">
        <v>59861</v>
      </c>
      <c r="N2270">
        <v>2</v>
      </c>
      <c r="O2270">
        <v>0</v>
      </c>
      <c r="P2270">
        <v>13.61</v>
      </c>
    </row>
    <row r="2271" spans="1:16" ht="14.4" customHeight="1" x14ac:dyDescent="0.3">
      <c r="A2271">
        <v>3640</v>
      </c>
      <c r="B2271" t="s">
        <v>83</v>
      </c>
      <c r="C2271" t="s">
        <v>114</v>
      </c>
      <c r="D2271" t="s">
        <v>116</v>
      </c>
      <c r="E2271" t="s">
        <v>100</v>
      </c>
      <c r="F2271" t="s">
        <v>91</v>
      </c>
      <c r="G2271" t="s">
        <v>115</v>
      </c>
      <c r="H2271">
        <v>1956</v>
      </c>
      <c r="I2271">
        <v>168</v>
      </c>
      <c r="J2271">
        <v>14.5</v>
      </c>
      <c r="K2271">
        <v>27</v>
      </c>
      <c r="L2271">
        <v>2021</v>
      </c>
      <c r="M2271">
        <v>64193</v>
      </c>
      <c r="N2271">
        <v>1</v>
      </c>
      <c r="O2271">
        <v>1</v>
      </c>
      <c r="P2271">
        <v>13.71</v>
      </c>
    </row>
    <row r="2272" spans="1:16" ht="14.4" customHeight="1" x14ac:dyDescent="0.3">
      <c r="A2272">
        <v>3709</v>
      </c>
      <c r="B2272" t="s">
        <v>83</v>
      </c>
      <c r="C2272" t="s">
        <v>114</v>
      </c>
      <c r="D2272" t="s">
        <v>116</v>
      </c>
      <c r="E2272" t="s">
        <v>100</v>
      </c>
      <c r="F2272" t="s">
        <v>91</v>
      </c>
      <c r="G2272" t="s">
        <v>115</v>
      </c>
      <c r="H2272">
        <v>1956</v>
      </c>
      <c r="I2272">
        <v>168</v>
      </c>
      <c r="J2272">
        <v>14.5</v>
      </c>
      <c r="K2272">
        <v>27</v>
      </c>
      <c r="L2272">
        <v>2021</v>
      </c>
      <c r="M2272">
        <v>81419</v>
      </c>
      <c r="N2272">
        <v>1</v>
      </c>
      <c r="O2272">
        <v>0</v>
      </c>
      <c r="P2272">
        <v>13.78</v>
      </c>
    </row>
    <row r="2273" spans="1:16" ht="14.4" customHeight="1" x14ac:dyDescent="0.3">
      <c r="A2273">
        <v>3682</v>
      </c>
      <c r="B2273" t="s">
        <v>83</v>
      </c>
      <c r="C2273" t="s">
        <v>114</v>
      </c>
      <c r="D2273" t="s">
        <v>116</v>
      </c>
      <c r="E2273" t="s">
        <v>100</v>
      </c>
      <c r="F2273" t="s">
        <v>91</v>
      </c>
      <c r="G2273" t="s">
        <v>115</v>
      </c>
      <c r="H2273">
        <v>1956</v>
      </c>
      <c r="I2273">
        <v>168</v>
      </c>
      <c r="J2273">
        <v>14.5</v>
      </c>
      <c r="K2273">
        <v>27</v>
      </c>
      <c r="L2273">
        <v>2021</v>
      </c>
      <c r="M2273">
        <v>83933</v>
      </c>
      <c r="N2273">
        <v>1</v>
      </c>
      <c r="O2273">
        <v>0</v>
      </c>
      <c r="P2273">
        <v>13.83</v>
      </c>
    </row>
    <row r="2274" spans="1:16" ht="14.4" customHeight="1" x14ac:dyDescent="0.3">
      <c r="A2274">
        <v>3614</v>
      </c>
      <c r="B2274" t="s">
        <v>83</v>
      </c>
      <c r="C2274" t="s">
        <v>114</v>
      </c>
      <c r="D2274" t="s">
        <v>116</v>
      </c>
      <c r="E2274" t="s">
        <v>100</v>
      </c>
      <c r="F2274" t="s">
        <v>91</v>
      </c>
      <c r="G2274" t="s">
        <v>115</v>
      </c>
      <c r="H2274">
        <v>1956</v>
      </c>
      <c r="I2274">
        <v>168</v>
      </c>
      <c r="J2274">
        <v>14.5</v>
      </c>
      <c r="K2274">
        <v>27</v>
      </c>
      <c r="L2274">
        <v>2021</v>
      </c>
      <c r="M2274">
        <v>59601</v>
      </c>
      <c r="N2274">
        <v>1</v>
      </c>
      <c r="O2274">
        <v>0</v>
      </c>
      <c r="P2274">
        <v>13.9</v>
      </c>
    </row>
    <row r="2275" spans="1:16" ht="14.4" customHeight="1" x14ac:dyDescent="0.3">
      <c r="A2275">
        <v>3774</v>
      </c>
      <c r="B2275" t="s">
        <v>83</v>
      </c>
      <c r="C2275" t="s">
        <v>114</v>
      </c>
      <c r="D2275" t="s">
        <v>116</v>
      </c>
      <c r="E2275" t="s">
        <v>100</v>
      </c>
      <c r="F2275" t="s">
        <v>91</v>
      </c>
      <c r="G2275" t="s">
        <v>115</v>
      </c>
      <c r="H2275">
        <v>1956</v>
      </c>
      <c r="I2275">
        <v>168</v>
      </c>
      <c r="J2275">
        <v>14.5</v>
      </c>
      <c r="K2275">
        <v>27</v>
      </c>
      <c r="L2275">
        <v>2021</v>
      </c>
      <c r="M2275">
        <v>60144</v>
      </c>
      <c r="N2275">
        <v>1</v>
      </c>
      <c r="O2275">
        <v>0</v>
      </c>
      <c r="P2275">
        <v>13.92</v>
      </c>
    </row>
    <row r="2276" spans="1:16" ht="14.4" customHeight="1" x14ac:dyDescent="0.3">
      <c r="A2276">
        <v>3684</v>
      </c>
      <c r="B2276" t="s">
        <v>83</v>
      </c>
      <c r="C2276" t="s">
        <v>114</v>
      </c>
      <c r="D2276" t="s">
        <v>116</v>
      </c>
      <c r="E2276" t="s">
        <v>100</v>
      </c>
      <c r="F2276" t="s">
        <v>91</v>
      </c>
      <c r="G2276" t="s">
        <v>115</v>
      </c>
      <c r="H2276">
        <v>1956</v>
      </c>
      <c r="I2276">
        <v>168</v>
      </c>
      <c r="J2276">
        <v>14.5</v>
      </c>
      <c r="K2276">
        <v>27</v>
      </c>
      <c r="L2276">
        <v>2021</v>
      </c>
      <c r="M2276">
        <v>45766</v>
      </c>
      <c r="N2276">
        <v>2</v>
      </c>
      <c r="O2276">
        <v>0</v>
      </c>
      <c r="P2276">
        <v>14.11</v>
      </c>
    </row>
    <row r="2277" spans="1:16" ht="14.4" customHeight="1" x14ac:dyDescent="0.3">
      <c r="A2277">
        <v>3648</v>
      </c>
      <c r="B2277" t="s">
        <v>83</v>
      </c>
      <c r="C2277" t="s">
        <v>114</v>
      </c>
      <c r="D2277" t="s">
        <v>116</v>
      </c>
      <c r="E2277" t="s">
        <v>100</v>
      </c>
      <c r="F2277" t="s">
        <v>91</v>
      </c>
      <c r="G2277" t="s">
        <v>115</v>
      </c>
      <c r="H2277">
        <v>1956</v>
      </c>
      <c r="I2277">
        <v>168</v>
      </c>
      <c r="J2277">
        <v>14.5</v>
      </c>
      <c r="K2277">
        <v>27</v>
      </c>
      <c r="L2277">
        <v>2021</v>
      </c>
      <c r="M2277">
        <v>55499</v>
      </c>
      <c r="N2277">
        <v>1</v>
      </c>
      <c r="O2277">
        <v>0</v>
      </c>
      <c r="P2277">
        <v>14.37</v>
      </c>
    </row>
    <row r="2278" spans="1:16" ht="14.4" customHeight="1" x14ac:dyDescent="0.3">
      <c r="A2278">
        <v>3668</v>
      </c>
      <c r="B2278" t="s">
        <v>83</v>
      </c>
      <c r="C2278" t="s">
        <v>114</v>
      </c>
      <c r="D2278" t="s">
        <v>116</v>
      </c>
      <c r="E2278" t="s">
        <v>100</v>
      </c>
      <c r="F2278" t="s">
        <v>91</v>
      </c>
      <c r="G2278" t="s">
        <v>115</v>
      </c>
      <c r="H2278">
        <v>1956</v>
      </c>
      <c r="I2278">
        <v>168</v>
      </c>
      <c r="J2278">
        <v>14.5</v>
      </c>
      <c r="K2278">
        <v>27</v>
      </c>
      <c r="L2278">
        <v>2021</v>
      </c>
      <c r="M2278">
        <v>62753</v>
      </c>
      <c r="N2278">
        <v>1</v>
      </c>
      <c r="O2278">
        <v>0</v>
      </c>
      <c r="P2278">
        <v>14.44</v>
      </c>
    </row>
    <row r="2279" spans="1:16" ht="14.4" customHeight="1" x14ac:dyDescent="0.3">
      <c r="A2279">
        <v>3646</v>
      </c>
      <c r="B2279" t="s">
        <v>83</v>
      </c>
      <c r="C2279" t="s">
        <v>114</v>
      </c>
      <c r="D2279" t="s">
        <v>116</v>
      </c>
      <c r="E2279" t="s">
        <v>100</v>
      </c>
      <c r="F2279" t="s">
        <v>91</v>
      </c>
      <c r="G2279" t="s">
        <v>115</v>
      </c>
      <c r="H2279">
        <v>1956</v>
      </c>
      <c r="I2279">
        <v>168</v>
      </c>
      <c r="J2279">
        <v>14.5</v>
      </c>
      <c r="K2279">
        <v>27</v>
      </c>
      <c r="L2279">
        <v>2021</v>
      </c>
      <c r="M2279">
        <v>48788</v>
      </c>
      <c r="N2279">
        <v>1</v>
      </c>
      <c r="O2279">
        <v>0</v>
      </c>
      <c r="P2279">
        <v>14.83</v>
      </c>
    </row>
    <row r="2280" spans="1:16" ht="14.4" customHeight="1" x14ac:dyDescent="0.3">
      <c r="A2280">
        <v>3722</v>
      </c>
      <c r="B2280" t="s">
        <v>83</v>
      </c>
      <c r="C2280" t="s">
        <v>114</v>
      </c>
      <c r="D2280" t="s">
        <v>116</v>
      </c>
      <c r="E2280" t="s">
        <v>100</v>
      </c>
      <c r="F2280" t="s">
        <v>91</v>
      </c>
      <c r="G2280" t="s">
        <v>115</v>
      </c>
      <c r="H2280">
        <v>1956</v>
      </c>
      <c r="I2280">
        <v>168</v>
      </c>
      <c r="J2280">
        <v>14.5</v>
      </c>
      <c r="K2280">
        <v>27</v>
      </c>
      <c r="L2280">
        <v>2021</v>
      </c>
      <c r="M2280">
        <v>44757</v>
      </c>
      <c r="N2280">
        <v>1</v>
      </c>
      <c r="O2280">
        <v>0</v>
      </c>
      <c r="P2280">
        <v>14.83</v>
      </c>
    </row>
    <row r="2281" spans="1:16" ht="14.4" customHeight="1" x14ac:dyDescent="0.3">
      <c r="A2281">
        <v>3556</v>
      </c>
      <c r="B2281" t="s">
        <v>83</v>
      </c>
      <c r="C2281" t="s">
        <v>114</v>
      </c>
      <c r="D2281" t="s">
        <v>107</v>
      </c>
      <c r="E2281" t="s">
        <v>100</v>
      </c>
      <c r="F2281" t="s">
        <v>87</v>
      </c>
      <c r="G2281" t="s">
        <v>115</v>
      </c>
      <c r="H2281">
        <v>1956</v>
      </c>
      <c r="I2281">
        <v>168</v>
      </c>
      <c r="J2281">
        <v>16.3</v>
      </c>
      <c r="K2281">
        <v>16</v>
      </c>
      <c r="L2281">
        <v>2021</v>
      </c>
      <c r="M2281">
        <v>105190</v>
      </c>
      <c r="N2281">
        <v>2</v>
      </c>
      <c r="O2281">
        <v>1</v>
      </c>
      <c r="P2281">
        <v>6.27</v>
      </c>
    </row>
    <row r="2282" spans="1:16" ht="14.4" customHeight="1" x14ac:dyDescent="0.3">
      <c r="A2282">
        <v>3594</v>
      </c>
      <c r="B2282" t="s">
        <v>83</v>
      </c>
      <c r="C2282" t="s">
        <v>114</v>
      </c>
      <c r="D2282" t="s">
        <v>107</v>
      </c>
      <c r="E2282" t="s">
        <v>100</v>
      </c>
      <c r="F2282" t="s">
        <v>87</v>
      </c>
      <c r="G2282" t="s">
        <v>115</v>
      </c>
      <c r="H2282">
        <v>1956</v>
      </c>
      <c r="I2282">
        <v>168</v>
      </c>
      <c r="J2282">
        <v>16.3</v>
      </c>
      <c r="K2282">
        <v>16</v>
      </c>
      <c r="L2282">
        <v>2021</v>
      </c>
      <c r="M2282">
        <v>109065</v>
      </c>
      <c r="N2282">
        <v>2</v>
      </c>
      <c r="O2282">
        <v>1</v>
      </c>
      <c r="P2282">
        <v>6.7</v>
      </c>
    </row>
    <row r="2283" spans="1:16" ht="14.4" customHeight="1" x14ac:dyDescent="0.3">
      <c r="A2283">
        <v>3505</v>
      </c>
      <c r="B2283" t="s">
        <v>83</v>
      </c>
      <c r="C2283" t="s">
        <v>114</v>
      </c>
      <c r="D2283" t="s">
        <v>107</v>
      </c>
      <c r="E2283" t="s">
        <v>100</v>
      </c>
      <c r="F2283" t="s">
        <v>87</v>
      </c>
      <c r="G2283" t="s">
        <v>115</v>
      </c>
      <c r="H2283">
        <v>1956</v>
      </c>
      <c r="I2283">
        <v>168</v>
      </c>
      <c r="J2283">
        <v>16.3</v>
      </c>
      <c r="K2283">
        <v>16</v>
      </c>
      <c r="L2283">
        <v>2021</v>
      </c>
      <c r="M2283">
        <v>52307</v>
      </c>
      <c r="N2283">
        <v>3</v>
      </c>
      <c r="O2283">
        <v>1</v>
      </c>
      <c r="P2283">
        <v>6.74</v>
      </c>
    </row>
    <row r="2284" spans="1:16" ht="14.4" customHeight="1" x14ac:dyDescent="0.3">
      <c r="A2284">
        <v>3426</v>
      </c>
      <c r="B2284" t="s">
        <v>83</v>
      </c>
      <c r="C2284" t="s">
        <v>114</v>
      </c>
      <c r="D2284" t="s">
        <v>107</v>
      </c>
      <c r="E2284" t="s">
        <v>100</v>
      </c>
      <c r="F2284" t="s">
        <v>87</v>
      </c>
      <c r="G2284" t="s">
        <v>115</v>
      </c>
      <c r="H2284">
        <v>1956</v>
      </c>
      <c r="I2284">
        <v>168</v>
      </c>
      <c r="J2284">
        <v>16.3</v>
      </c>
      <c r="K2284">
        <v>16</v>
      </c>
      <c r="L2284">
        <v>2021</v>
      </c>
      <c r="M2284">
        <v>107790</v>
      </c>
      <c r="N2284">
        <v>3</v>
      </c>
      <c r="O2284">
        <v>0</v>
      </c>
      <c r="P2284">
        <v>6.81</v>
      </c>
    </row>
    <row r="2285" spans="1:16" ht="14.4" customHeight="1" x14ac:dyDescent="0.3">
      <c r="A2285">
        <v>3558</v>
      </c>
      <c r="B2285" t="s">
        <v>83</v>
      </c>
      <c r="C2285" t="s">
        <v>114</v>
      </c>
      <c r="D2285" t="s">
        <v>107</v>
      </c>
      <c r="E2285" t="s">
        <v>100</v>
      </c>
      <c r="F2285" t="s">
        <v>87</v>
      </c>
      <c r="G2285" t="s">
        <v>115</v>
      </c>
      <c r="H2285">
        <v>1956</v>
      </c>
      <c r="I2285">
        <v>168</v>
      </c>
      <c r="J2285">
        <v>16.3</v>
      </c>
      <c r="K2285">
        <v>16</v>
      </c>
      <c r="L2285">
        <v>2021</v>
      </c>
      <c r="M2285">
        <v>75323</v>
      </c>
      <c r="N2285">
        <v>1</v>
      </c>
      <c r="O2285">
        <v>1</v>
      </c>
      <c r="P2285">
        <v>7.18</v>
      </c>
    </row>
    <row r="2286" spans="1:16" ht="14.4" customHeight="1" x14ac:dyDescent="0.3">
      <c r="A2286">
        <v>3466</v>
      </c>
      <c r="B2286" t="s">
        <v>83</v>
      </c>
      <c r="C2286" t="s">
        <v>114</v>
      </c>
      <c r="D2286" t="s">
        <v>107</v>
      </c>
      <c r="E2286" t="s">
        <v>100</v>
      </c>
      <c r="F2286" t="s">
        <v>87</v>
      </c>
      <c r="G2286" t="s">
        <v>115</v>
      </c>
      <c r="H2286">
        <v>1956</v>
      </c>
      <c r="I2286">
        <v>168</v>
      </c>
      <c r="J2286">
        <v>16.3</v>
      </c>
      <c r="K2286">
        <v>16</v>
      </c>
      <c r="L2286">
        <v>2021</v>
      </c>
      <c r="M2286">
        <v>55158</v>
      </c>
      <c r="N2286">
        <v>1</v>
      </c>
      <c r="O2286">
        <v>1</v>
      </c>
      <c r="P2286">
        <v>7.35</v>
      </c>
    </row>
    <row r="2287" spans="1:16" ht="14.4" customHeight="1" x14ac:dyDescent="0.3">
      <c r="A2287">
        <v>3467</v>
      </c>
      <c r="B2287" t="s">
        <v>83</v>
      </c>
      <c r="C2287" t="s">
        <v>114</v>
      </c>
      <c r="D2287" t="s">
        <v>107</v>
      </c>
      <c r="E2287" t="s">
        <v>100</v>
      </c>
      <c r="F2287" t="s">
        <v>87</v>
      </c>
      <c r="G2287" t="s">
        <v>115</v>
      </c>
      <c r="H2287">
        <v>1956</v>
      </c>
      <c r="I2287">
        <v>168</v>
      </c>
      <c r="J2287">
        <v>16.3</v>
      </c>
      <c r="K2287">
        <v>16</v>
      </c>
      <c r="L2287">
        <v>2021</v>
      </c>
      <c r="M2287">
        <v>101768</v>
      </c>
      <c r="N2287">
        <v>2</v>
      </c>
      <c r="O2287">
        <v>0</v>
      </c>
      <c r="P2287">
        <v>7.39</v>
      </c>
    </row>
    <row r="2288" spans="1:16" ht="14.4" customHeight="1" x14ac:dyDescent="0.3">
      <c r="A2288">
        <v>3589</v>
      </c>
      <c r="B2288" t="s">
        <v>83</v>
      </c>
      <c r="C2288" t="s">
        <v>114</v>
      </c>
      <c r="D2288" t="s">
        <v>107</v>
      </c>
      <c r="E2288" t="s">
        <v>100</v>
      </c>
      <c r="F2288" t="s">
        <v>87</v>
      </c>
      <c r="G2288" t="s">
        <v>115</v>
      </c>
      <c r="H2288">
        <v>1956</v>
      </c>
      <c r="I2288">
        <v>168</v>
      </c>
      <c r="J2288">
        <v>16.3</v>
      </c>
      <c r="K2288">
        <v>16</v>
      </c>
      <c r="L2288">
        <v>2021</v>
      </c>
      <c r="M2288">
        <v>85379</v>
      </c>
      <c r="N2288">
        <v>1</v>
      </c>
      <c r="O2288">
        <v>1</v>
      </c>
      <c r="P2288">
        <v>7.47</v>
      </c>
    </row>
    <row r="2289" spans="1:16" ht="14.4" customHeight="1" x14ac:dyDescent="0.3">
      <c r="A2289">
        <v>3463</v>
      </c>
      <c r="B2289" t="s">
        <v>83</v>
      </c>
      <c r="C2289" t="s">
        <v>114</v>
      </c>
      <c r="D2289" t="s">
        <v>107</v>
      </c>
      <c r="E2289" t="s">
        <v>100</v>
      </c>
      <c r="F2289" t="s">
        <v>87</v>
      </c>
      <c r="G2289" t="s">
        <v>115</v>
      </c>
      <c r="H2289">
        <v>1956</v>
      </c>
      <c r="I2289">
        <v>168</v>
      </c>
      <c r="J2289">
        <v>16.3</v>
      </c>
      <c r="K2289">
        <v>16</v>
      </c>
      <c r="L2289">
        <v>2021</v>
      </c>
      <c r="M2289">
        <v>90023</v>
      </c>
      <c r="N2289">
        <v>1</v>
      </c>
      <c r="O2289">
        <v>0</v>
      </c>
      <c r="P2289">
        <v>7.48</v>
      </c>
    </row>
    <row r="2290" spans="1:16" ht="14.4" customHeight="1" x14ac:dyDescent="0.3">
      <c r="A2290">
        <v>3564</v>
      </c>
      <c r="B2290" t="s">
        <v>83</v>
      </c>
      <c r="C2290" t="s">
        <v>114</v>
      </c>
      <c r="D2290" t="s">
        <v>107</v>
      </c>
      <c r="E2290" t="s">
        <v>100</v>
      </c>
      <c r="F2290" t="s">
        <v>87</v>
      </c>
      <c r="G2290" t="s">
        <v>115</v>
      </c>
      <c r="H2290">
        <v>1956</v>
      </c>
      <c r="I2290">
        <v>168</v>
      </c>
      <c r="J2290">
        <v>16.3</v>
      </c>
      <c r="K2290">
        <v>16</v>
      </c>
      <c r="L2290">
        <v>2021</v>
      </c>
      <c r="M2290">
        <v>105072</v>
      </c>
      <c r="N2290">
        <v>1</v>
      </c>
      <c r="O2290">
        <v>0</v>
      </c>
      <c r="P2290">
        <v>7.62</v>
      </c>
    </row>
    <row r="2291" spans="1:16" ht="14.4" customHeight="1" x14ac:dyDescent="0.3">
      <c r="A2291">
        <v>3459</v>
      </c>
      <c r="B2291" t="s">
        <v>83</v>
      </c>
      <c r="C2291" t="s">
        <v>114</v>
      </c>
      <c r="D2291" t="s">
        <v>107</v>
      </c>
      <c r="E2291" t="s">
        <v>100</v>
      </c>
      <c r="F2291" t="s">
        <v>87</v>
      </c>
      <c r="G2291" t="s">
        <v>115</v>
      </c>
      <c r="H2291">
        <v>1956</v>
      </c>
      <c r="I2291">
        <v>168</v>
      </c>
      <c r="J2291">
        <v>16.3</v>
      </c>
      <c r="K2291">
        <v>16</v>
      </c>
      <c r="L2291">
        <v>2021</v>
      </c>
      <c r="M2291">
        <v>83784</v>
      </c>
      <c r="N2291">
        <v>1</v>
      </c>
      <c r="O2291">
        <v>0</v>
      </c>
      <c r="P2291">
        <v>7.63</v>
      </c>
    </row>
    <row r="2292" spans="1:16" ht="14.4" customHeight="1" x14ac:dyDescent="0.3">
      <c r="A2292">
        <v>3509</v>
      </c>
      <c r="B2292" t="s">
        <v>83</v>
      </c>
      <c r="C2292" t="s">
        <v>114</v>
      </c>
      <c r="D2292" t="s">
        <v>107</v>
      </c>
      <c r="E2292" t="s">
        <v>100</v>
      </c>
      <c r="F2292" t="s">
        <v>87</v>
      </c>
      <c r="G2292" t="s">
        <v>115</v>
      </c>
      <c r="H2292">
        <v>1956</v>
      </c>
      <c r="I2292">
        <v>168</v>
      </c>
      <c r="J2292">
        <v>16.3</v>
      </c>
      <c r="K2292">
        <v>16</v>
      </c>
      <c r="L2292">
        <v>2021</v>
      </c>
      <c r="M2292">
        <v>85112</v>
      </c>
      <c r="N2292">
        <v>1</v>
      </c>
      <c r="O2292">
        <v>0</v>
      </c>
      <c r="P2292">
        <v>7.69</v>
      </c>
    </row>
    <row r="2293" spans="1:16" ht="14.4" customHeight="1" x14ac:dyDescent="0.3">
      <c r="A2293">
        <v>3494</v>
      </c>
      <c r="B2293" t="s">
        <v>83</v>
      </c>
      <c r="C2293" t="s">
        <v>114</v>
      </c>
      <c r="D2293" t="s">
        <v>107</v>
      </c>
      <c r="E2293" t="s">
        <v>100</v>
      </c>
      <c r="F2293" t="s">
        <v>87</v>
      </c>
      <c r="G2293" t="s">
        <v>115</v>
      </c>
      <c r="H2293">
        <v>1956</v>
      </c>
      <c r="I2293">
        <v>168</v>
      </c>
      <c r="J2293">
        <v>16.3</v>
      </c>
      <c r="K2293">
        <v>16</v>
      </c>
      <c r="L2293">
        <v>2021</v>
      </c>
      <c r="M2293">
        <v>84251</v>
      </c>
      <c r="N2293">
        <v>1</v>
      </c>
      <c r="O2293">
        <v>0</v>
      </c>
      <c r="P2293">
        <v>7.8</v>
      </c>
    </row>
    <row r="2294" spans="1:16" ht="14.4" customHeight="1" x14ac:dyDescent="0.3">
      <c r="A2294">
        <v>3405</v>
      </c>
      <c r="B2294" t="s">
        <v>83</v>
      </c>
      <c r="C2294" t="s">
        <v>114</v>
      </c>
      <c r="D2294" t="s">
        <v>107</v>
      </c>
      <c r="E2294" t="s">
        <v>100</v>
      </c>
      <c r="F2294" t="s">
        <v>87</v>
      </c>
      <c r="G2294" t="s">
        <v>115</v>
      </c>
      <c r="H2294">
        <v>1956</v>
      </c>
      <c r="I2294">
        <v>168</v>
      </c>
      <c r="J2294">
        <v>16.3</v>
      </c>
      <c r="K2294">
        <v>16</v>
      </c>
      <c r="L2294">
        <v>2021</v>
      </c>
      <c r="M2294">
        <v>74616</v>
      </c>
      <c r="N2294">
        <v>2</v>
      </c>
      <c r="O2294">
        <v>0</v>
      </c>
      <c r="P2294">
        <v>7.85</v>
      </c>
    </row>
    <row r="2295" spans="1:16" ht="14.4" customHeight="1" x14ac:dyDescent="0.3">
      <c r="A2295">
        <v>3440</v>
      </c>
      <c r="B2295" t="s">
        <v>83</v>
      </c>
      <c r="C2295" t="s">
        <v>114</v>
      </c>
      <c r="D2295" t="s">
        <v>107</v>
      </c>
      <c r="E2295" t="s">
        <v>100</v>
      </c>
      <c r="F2295" t="s">
        <v>87</v>
      </c>
      <c r="G2295" t="s">
        <v>115</v>
      </c>
      <c r="H2295">
        <v>1956</v>
      </c>
      <c r="I2295">
        <v>168</v>
      </c>
      <c r="J2295">
        <v>16.3</v>
      </c>
      <c r="K2295">
        <v>16</v>
      </c>
      <c r="L2295">
        <v>2021</v>
      </c>
      <c r="M2295">
        <v>68836</v>
      </c>
      <c r="N2295">
        <v>1</v>
      </c>
      <c r="O2295">
        <v>0</v>
      </c>
      <c r="P2295">
        <v>7.88</v>
      </c>
    </row>
    <row r="2296" spans="1:16" ht="14.4" customHeight="1" x14ac:dyDescent="0.3">
      <c r="A2296">
        <v>3419</v>
      </c>
      <c r="B2296" t="s">
        <v>83</v>
      </c>
      <c r="C2296" t="s">
        <v>114</v>
      </c>
      <c r="D2296" t="s">
        <v>107</v>
      </c>
      <c r="E2296" t="s">
        <v>100</v>
      </c>
      <c r="F2296" t="s">
        <v>87</v>
      </c>
      <c r="G2296" t="s">
        <v>115</v>
      </c>
      <c r="H2296">
        <v>1956</v>
      </c>
      <c r="I2296">
        <v>168</v>
      </c>
      <c r="J2296">
        <v>16.3</v>
      </c>
      <c r="K2296">
        <v>16</v>
      </c>
      <c r="L2296">
        <v>2021</v>
      </c>
      <c r="M2296">
        <v>62364</v>
      </c>
      <c r="N2296">
        <v>2</v>
      </c>
      <c r="O2296">
        <v>0</v>
      </c>
      <c r="P2296">
        <v>7.99</v>
      </c>
    </row>
    <row r="2297" spans="1:16" ht="14.4" customHeight="1" x14ac:dyDescent="0.3">
      <c r="A2297">
        <v>3528</v>
      </c>
      <c r="B2297" t="s">
        <v>83</v>
      </c>
      <c r="C2297" t="s">
        <v>114</v>
      </c>
      <c r="D2297" t="s">
        <v>107</v>
      </c>
      <c r="E2297" t="s">
        <v>100</v>
      </c>
      <c r="F2297" t="s">
        <v>87</v>
      </c>
      <c r="G2297" t="s">
        <v>115</v>
      </c>
      <c r="H2297">
        <v>1956</v>
      </c>
      <c r="I2297">
        <v>168</v>
      </c>
      <c r="J2297">
        <v>16.3</v>
      </c>
      <c r="K2297">
        <v>16</v>
      </c>
      <c r="L2297">
        <v>2021</v>
      </c>
      <c r="M2297">
        <v>81992</v>
      </c>
      <c r="N2297">
        <v>2</v>
      </c>
      <c r="O2297">
        <v>0</v>
      </c>
      <c r="P2297">
        <v>8.01</v>
      </c>
    </row>
    <row r="2298" spans="1:16" ht="14.4" customHeight="1" x14ac:dyDescent="0.3">
      <c r="A2298">
        <v>3403</v>
      </c>
      <c r="B2298" t="s">
        <v>83</v>
      </c>
      <c r="C2298" t="s">
        <v>114</v>
      </c>
      <c r="D2298" t="s">
        <v>107</v>
      </c>
      <c r="E2298" t="s">
        <v>100</v>
      </c>
      <c r="F2298" t="s">
        <v>87</v>
      </c>
      <c r="G2298" t="s">
        <v>115</v>
      </c>
      <c r="H2298">
        <v>1956</v>
      </c>
      <c r="I2298">
        <v>168</v>
      </c>
      <c r="J2298">
        <v>16.3</v>
      </c>
      <c r="K2298">
        <v>16</v>
      </c>
      <c r="L2298">
        <v>2021</v>
      </c>
      <c r="M2298">
        <v>56728</v>
      </c>
      <c r="N2298">
        <v>1</v>
      </c>
      <c r="O2298">
        <v>1</v>
      </c>
      <c r="P2298">
        <v>8.08</v>
      </c>
    </row>
    <row r="2299" spans="1:16" ht="14.4" customHeight="1" x14ac:dyDescent="0.3">
      <c r="A2299">
        <v>3517</v>
      </c>
      <c r="B2299" t="s">
        <v>83</v>
      </c>
      <c r="C2299" t="s">
        <v>114</v>
      </c>
      <c r="D2299" t="s">
        <v>107</v>
      </c>
      <c r="E2299" t="s">
        <v>100</v>
      </c>
      <c r="F2299" t="s">
        <v>87</v>
      </c>
      <c r="G2299" t="s">
        <v>115</v>
      </c>
      <c r="H2299">
        <v>1956</v>
      </c>
      <c r="I2299">
        <v>168</v>
      </c>
      <c r="J2299">
        <v>16.3</v>
      </c>
      <c r="K2299">
        <v>16</v>
      </c>
      <c r="L2299">
        <v>2021</v>
      </c>
      <c r="M2299">
        <v>52985</v>
      </c>
      <c r="N2299">
        <v>1</v>
      </c>
      <c r="O2299">
        <v>1</v>
      </c>
      <c r="P2299">
        <v>8.16</v>
      </c>
    </row>
    <row r="2300" spans="1:16" ht="14.4" customHeight="1" x14ac:dyDescent="0.3">
      <c r="A2300">
        <v>3588</v>
      </c>
      <c r="B2300" t="s">
        <v>83</v>
      </c>
      <c r="C2300" t="s">
        <v>114</v>
      </c>
      <c r="D2300" t="s">
        <v>107</v>
      </c>
      <c r="E2300" t="s">
        <v>100</v>
      </c>
      <c r="F2300" t="s">
        <v>87</v>
      </c>
      <c r="G2300" t="s">
        <v>115</v>
      </c>
      <c r="H2300">
        <v>1956</v>
      </c>
      <c r="I2300">
        <v>168</v>
      </c>
      <c r="J2300">
        <v>16.3</v>
      </c>
      <c r="K2300">
        <v>16</v>
      </c>
      <c r="L2300">
        <v>2021</v>
      </c>
      <c r="M2300">
        <v>54795</v>
      </c>
      <c r="N2300">
        <v>1</v>
      </c>
      <c r="O2300">
        <v>0</v>
      </c>
      <c r="P2300">
        <v>8.1999999999999993</v>
      </c>
    </row>
    <row r="2301" spans="1:16" ht="14.4" customHeight="1" x14ac:dyDescent="0.3">
      <c r="A2301">
        <v>3455</v>
      </c>
      <c r="B2301" t="s">
        <v>83</v>
      </c>
      <c r="C2301" t="s">
        <v>114</v>
      </c>
      <c r="D2301" t="s">
        <v>107</v>
      </c>
      <c r="E2301" t="s">
        <v>100</v>
      </c>
      <c r="F2301" t="s">
        <v>87</v>
      </c>
      <c r="G2301" t="s">
        <v>115</v>
      </c>
      <c r="H2301">
        <v>1956</v>
      </c>
      <c r="I2301">
        <v>168</v>
      </c>
      <c r="J2301">
        <v>16.3</v>
      </c>
      <c r="K2301">
        <v>16</v>
      </c>
      <c r="L2301">
        <v>2021</v>
      </c>
      <c r="M2301">
        <v>79893</v>
      </c>
      <c r="N2301">
        <v>1</v>
      </c>
      <c r="O2301">
        <v>0</v>
      </c>
      <c r="P2301">
        <v>8.26</v>
      </c>
    </row>
    <row r="2302" spans="1:16" ht="14.4" customHeight="1" x14ac:dyDescent="0.3">
      <c r="A2302">
        <v>3578</v>
      </c>
      <c r="B2302" t="s">
        <v>83</v>
      </c>
      <c r="C2302" t="s">
        <v>114</v>
      </c>
      <c r="D2302" t="s">
        <v>107</v>
      </c>
      <c r="E2302" t="s">
        <v>100</v>
      </c>
      <c r="F2302" t="s">
        <v>87</v>
      </c>
      <c r="G2302" t="s">
        <v>115</v>
      </c>
      <c r="H2302">
        <v>1956</v>
      </c>
      <c r="I2302">
        <v>168</v>
      </c>
      <c r="J2302">
        <v>16.3</v>
      </c>
      <c r="K2302">
        <v>16</v>
      </c>
      <c r="L2302">
        <v>2021</v>
      </c>
      <c r="M2302">
        <v>67358</v>
      </c>
      <c r="N2302">
        <v>1</v>
      </c>
      <c r="O2302">
        <v>0</v>
      </c>
      <c r="P2302">
        <v>8.35</v>
      </c>
    </row>
    <row r="2303" spans="1:16" ht="14.4" customHeight="1" x14ac:dyDescent="0.3">
      <c r="A2303">
        <v>3411</v>
      </c>
      <c r="B2303" t="s">
        <v>83</v>
      </c>
      <c r="C2303" t="s">
        <v>114</v>
      </c>
      <c r="D2303" t="s">
        <v>107</v>
      </c>
      <c r="E2303" t="s">
        <v>100</v>
      </c>
      <c r="F2303" t="s">
        <v>87</v>
      </c>
      <c r="G2303" t="s">
        <v>115</v>
      </c>
      <c r="H2303">
        <v>1956</v>
      </c>
      <c r="I2303">
        <v>168</v>
      </c>
      <c r="J2303">
        <v>16.3</v>
      </c>
      <c r="K2303">
        <v>16</v>
      </c>
      <c r="L2303">
        <v>2021</v>
      </c>
      <c r="M2303">
        <v>75810</v>
      </c>
      <c r="N2303">
        <v>1</v>
      </c>
      <c r="O2303">
        <v>0</v>
      </c>
      <c r="P2303">
        <v>8.36</v>
      </c>
    </row>
    <row r="2304" spans="1:16" ht="14.4" customHeight="1" x14ac:dyDescent="0.3">
      <c r="A2304">
        <v>3447</v>
      </c>
      <c r="B2304" t="s">
        <v>83</v>
      </c>
      <c r="C2304" t="s">
        <v>114</v>
      </c>
      <c r="D2304" t="s">
        <v>107</v>
      </c>
      <c r="E2304" t="s">
        <v>100</v>
      </c>
      <c r="F2304" t="s">
        <v>87</v>
      </c>
      <c r="G2304" t="s">
        <v>115</v>
      </c>
      <c r="H2304">
        <v>1956</v>
      </c>
      <c r="I2304">
        <v>168</v>
      </c>
      <c r="J2304">
        <v>16.3</v>
      </c>
      <c r="K2304">
        <v>16</v>
      </c>
      <c r="L2304">
        <v>2021</v>
      </c>
      <c r="M2304">
        <v>50506</v>
      </c>
      <c r="N2304">
        <v>1</v>
      </c>
      <c r="O2304">
        <v>0</v>
      </c>
      <c r="P2304">
        <v>8.44</v>
      </c>
    </row>
    <row r="2305" spans="1:16" ht="14.4" customHeight="1" x14ac:dyDescent="0.3">
      <c r="A2305">
        <v>3465</v>
      </c>
      <c r="B2305" t="s">
        <v>83</v>
      </c>
      <c r="C2305" t="s">
        <v>114</v>
      </c>
      <c r="D2305" t="s">
        <v>107</v>
      </c>
      <c r="E2305" t="s">
        <v>100</v>
      </c>
      <c r="F2305" t="s">
        <v>87</v>
      </c>
      <c r="G2305" t="s">
        <v>115</v>
      </c>
      <c r="H2305">
        <v>1956</v>
      </c>
      <c r="I2305">
        <v>168</v>
      </c>
      <c r="J2305">
        <v>16.3</v>
      </c>
      <c r="K2305">
        <v>16</v>
      </c>
      <c r="L2305">
        <v>2021</v>
      </c>
      <c r="M2305">
        <v>52067</v>
      </c>
      <c r="N2305">
        <v>1</v>
      </c>
      <c r="O2305">
        <v>0</v>
      </c>
      <c r="P2305">
        <v>8.74</v>
      </c>
    </row>
    <row r="2306" spans="1:16" ht="14.4" customHeight="1" x14ac:dyDescent="0.3">
      <c r="A2306">
        <v>3502</v>
      </c>
      <c r="B2306" t="s">
        <v>83</v>
      </c>
      <c r="C2306" t="s">
        <v>114</v>
      </c>
      <c r="D2306" t="s">
        <v>107</v>
      </c>
      <c r="E2306" t="s">
        <v>100</v>
      </c>
      <c r="F2306" t="s">
        <v>87</v>
      </c>
      <c r="G2306" t="s">
        <v>115</v>
      </c>
      <c r="H2306">
        <v>1956</v>
      </c>
      <c r="I2306">
        <v>168</v>
      </c>
      <c r="J2306">
        <v>16.3</v>
      </c>
      <c r="K2306">
        <v>16</v>
      </c>
      <c r="L2306">
        <v>2021</v>
      </c>
      <c r="M2306">
        <v>54551</v>
      </c>
      <c r="N2306">
        <v>1</v>
      </c>
      <c r="O2306">
        <v>0</v>
      </c>
      <c r="P2306">
        <v>8.74</v>
      </c>
    </row>
    <row r="2307" spans="1:16" ht="14.4" customHeight="1" x14ac:dyDescent="0.3">
      <c r="A2307">
        <v>3486</v>
      </c>
      <c r="B2307" t="s">
        <v>83</v>
      </c>
      <c r="C2307" t="s">
        <v>114</v>
      </c>
      <c r="D2307" t="s">
        <v>107</v>
      </c>
      <c r="E2307" t="s">
        <v>100</v>
      </c>
      <c r="F2307" t="s">
        <v>87</v>
      </c>
      <c r="G2307" t="s">
        <v>115</v>
      </c>
      <c r="H2307">
        <v>1956</v>
      </c>
      <c r="I2307">
        <v>168</v>
      </c>
      <c r="J2307">
        <v>16.3</v>
      </c>
      <c r="K2307">
        <v>16</v>
      </c>
      <c r="L2307">
        <v>2021</v>
      </c>
      <c r="M2307">
        <v>51091</v>
      </c>
      <c r="N2307">
        <v>1</v>
      </c>
      <c r="O2307">
        <v>0</v>
      </c>
      <c r="P2307">
        <v>8.8800000000000008</v>
      </c>
    </row>
    <row r="2308" spans="1:16" ht="14.4" customHeight="1" x14ac:dyDescent="0.3">
      <c r="A2308">
        <v>3504</v>
      </c>
      <c r="B2308" t="s">
        <v>83</v>
      </c>
      <c r="C2308" t="s">
        <v>114</v>
      </c>
      <c r="D2308" t="s">
        <v>107</v>
      </c>
      <c r="E2308" t="s">
        <v>100</v>
      </c>
      <c r="F2308" t="s">
        <v>87</v>
      </c>
      <c r="G2308" t="s">
        <v>115</v>
      </c>
      <c r="H2308">
        <v>1956</v>
      </c>
      <c r="I2308">
        <v>168</v>
      </c>
      <c r="J2308">
        <v>16.3</v>
      </c>
      <c r="K2308">
        <v>16</v>
      </c>
      <c r="L2308">
        <v>2021</v>
      </c>
      <c r="M2308">
        <v>44613</v>
      </c>
      <c r="N2308">
        <v>1</v>
      </c>
      <c r="O2308">
        <v>0</v>
      </c>
      <c r="P2308">
        <v>8.8800000000000008</v>
      </c>
    </row>
    <row r="2309" spans="1:16" ht="14.4" customHeight="1" x14ac:dyDescent="0.3">
      <c r="A2309">
        <v>3526</v>
      </c>
      <c r="B2309" t="s">
        <v>83</v>
      </c>
      <c r="C2309" t="s">
        <v>114</v>
      </c>
      <c r="D2309" t="s">
        <v>107</v>
      </c>
      <c r="E2309" t="s">
        <v>100</v>
      </c>
      <c r="F2309" t="s">
        <v>87</v>
      </c>
      <c r="G2309" t="s">
        <v>115</v>
      </c>
      <c r="H2309">
        <v>1956</v>
      </c>
      <c r="I2309">
        <v>168</v>
      </c>
      <c r="J2309">
        <v>16.3</v>
      </c>
      <c r="K2309">
        <v>16</v>
      </c>
      <c r="L2309">
        <v>2021</v>
      </c>
      <c r="M2309">
        <v>49108</v>
      </c>
      <c r="N2309">
        <v>1</v>
      </c>
      <c r="O2309">
        <v>0</v>
      </c>
      <c r="P2309">
        <v>8.9600000000000009</v>
      </c>
    </row>
    <row r="2310" spans="1:16" ht="14.4" customHeight="1" x14ac:dyDescent="0.3">
      <c r="A2310">
        <v>3642</v>
      </c>
      <c r="B2310" t="s">
        <v>83</v>
      </c>
      <c r="C2310" t="s">
        <v>114</v>
      </c>
      <c r="D2310" t="s">
        <v>116</v>
      </c>
      <c r="E2310" t="s">
        <v>100</v>
      </c>
      <c r="F2310" t="s">
        <v>91</v>
      </c>
      <c r="G2310" t="s">
        <v>115</v>
      </c>
      <c r="H2310">
        <v>1956</v>
      </c>
      <c r="I2310">
        <v>168</v>
      </c>
      <c r="J2310">
        <v>14.5</v>
      </c>
      <c r="K2310">
        <v>27</v>
      </c>
      <c r="L2310">
        <v>2022</v>
      </c>
      <c r="M2310">
        <v>85052</v>
      </c>
      <c r="N2310">
        <v>2</v>
      </c>
      <c r="O2310">
        <v>0</v>
      </c>
      <c r="P2310">
        <v>14.95</v>
      </c>
    </row>
    <row r="2311" spans="1:16" ht="14.4" customHeight="1" x14ac:dyDescent="0.3">
      <c r="A2311">
        <v>3655</v>
      </c>
      <c r="B2311" t="s">
        <v>83</v>
      </c>
      <c r="C2311" t="s">
        <v>114</v>
      </c>
      <c r="D2311" t="s">
        <v>116</v>
      </c>
      <c r="E2311" t="s">
        <v>100</v>
      </c>
      <c r="F2311" t="s">
        <v>91</v>
      </c>
      <c r="G2311" t="s">
        <v>115</v>
      </c>
      <c r="H2311">
        <v>1956</v>
      </c>
      <c r="I2311">
        <v>168</v>
      </c>
      <c r="J2311">
        <v>14.5</v>
      </c>
      <c r="K2311">
        <v>27</v>
      </c>
      <c r="L2311">
        <v>2022</v>
      </c>
      <c r="M2311">
        <v>66161</v>
      </c>
      <c r="N2311">
        <v>3</v>
      </c>
      <c r="O2311">
        <v>0</v>
      </c>
      <c r="P2311">
        <v>15.24</v>
      </c>
    </row>
    <row r="2312" spans="1:16" ht="14.4" customHeight="1" x14ac:dyDescent="0.3">
      <c r="A2312">
        <v>3650</v>
      </c>
      <c r="B2312" t="s">
        <v>83</v>
      </c>
      <c r="C2312" t="s">
        <v>114</v>
      </c>
      <c r="D2312" t="s">
        <v>116</v>
      </c>
      <c r="E2312" t="s">
        <v>100</v>
      </c>
      <c r="F2312" t="s">
        <v>91</v>
      </c>
      <c r="G2312" t="s">
        <v>115</v>
      </c>
      <c r="H2312">
        <v>1956</v>
      </c>
      <c r="I2312">
        <v>168</v>
      </c>
      <c r="J2312">
        <v>14.5</v>
      </c>
      <c r="K2312">
        <v>27</v>
      </c>
      <c r="L2312">
        <v>2022</v>
      </c>
      <c r="M2312">
        <v>87531</v>
      </c>
      <c r="N2312">
        <v>1</v>
      </c>
      <c r="O2312">
        <v>0</v>
      </c>
      <c r="P2312">
        <v>15.47</v>
      </c>
    </row>
    <row r="2313" spans="1:16" ht="14.4" customHeight="1" x14ac:dyDescent="0.3">
      <c r="A2313">
        <v>3604</v>
      </c>
      <c r="B2313" t="s">
        <v>83</v>
      </c>
      <c r="C2313" t="s">
        <v>114</v>
      </c>
      <c r="D2313" t="s">
        <v>116</v>
      </c>
      <c r="E2313" t="s">
        <v>100</v>
      </c>
      <c r="F2313" t="s">
        <v>91</v>
      </c>
      <c r="G2313" t="s">
        <v>115</v>
      </c>
      <c r="H2313">
        <v>1956</v>
      </c>
      <c r="I2313">
        <v>168</v>
      </c>
      <c r="J2313">
        <v>14.5</v>
      </c>
      <c r="K2313">
        <v>27</v>
      </c>
      <c r="L2313">
        <v>2022</v>
      </c>
      <c r="M2313">
        <v>65125</v>
      </c>
      <c r="N2313">
        <v>2</v>
      </c>
      <c r="O2313">
        <v>0</v>
      </c>
      <c r="P2313">
        <v>15.73</v>
      </c>
    </row>
    <row r="2314" spans="1:16" ht="14.4" customHeight="1" x14ac:dyDescent="0.3">
      <c r="A2314">
        <v>3632</v>
      </c>
      <c r="B2314" t="s">
        <v>83</v>
      </c>
      <c r="C2314" t="s">
        <v>114</v>
      </c>
      <c r="D2314" t="s">
        <v>116</v>
      </c>
      <c r="E2314" t="s">
        <v>100</v>
      </c>
      <c r="F2314" t="s">
        <v>91</v>
      </c>
      <c r="G2314" t="s">
        <v>115</v>
      </c>
      <c r="H2314">
        <v>1956</v>
      </c>
      <c r="I2314">
        <v>168</v>
      </c>
      <c r="J2314">
        <v>14.5</v>
      </c>
      <c r="K2314">
        <v>27</v>
      </c>
      <c r="L2314">
        <v>2022</v>
      </c>
      <c r="M2314">
        <v>83908</v>
      </c>
      <c r="N2314">
        <v>1</v>
      </c>
      <c r="O2314">
        <v>0</v>
      </c>
      <c r="P2314">
        <v>15.73</v>
      </c>
    </row>
    <row r="2315" spans="1:16" ht="14.4" customHeight="1" x14ac:dyDescent="0.3">
      <c r="A2315">
        <v>3798</v>
      </c>
      <c r="B2315" t="s">
        <v>83</v>
      </c>
      <c r="C2315" t="s">
        <v>114</v>
      </c>
      <c r="D2315" t="s">
        <v>116</v>
      </c>
      <c r="E2315" t="s">
        <v>100</v>
      </c>
      <c r="F2315" t="s">
        <v>91</v>
      </c>
      <c r="G2315" t="s">
        <v>115</v>
      </c>
      <c r="H2315">
        <v>1956</v>
      </c>
      <c r="I2315">
        <v>168</v>
      </c>
      <c r="J2315">
        <v>14.5</v>
      </c>
      <c r="K2315">
        <v>27</v>
      </c>
      <c r="L2315">
        <v>2022</v>
      </c>
      <c r="M2315">
        <v>69006</v>
      </c>
      <c r="N2315">
        <v>1</v>
      </c>
      <c r="O2315">
        <v>0</v>
      </c>
      <c r="P2315">
        <v>15.78</v>
      </c>
    </row>
    <row r="2316" spans="1:16" ht="14.4" customHeight="1" x14ac:dyDescent="0.3">
      <c r="A2316">
        <v>3611</v>
      </c>
      <c r="B2316" t="s">
        <v>83</v>
      </c>
      <c r="C2316" t="s">
        <v>114</v>
      </c>
      <c r="D2316" t="s">
        <v>116</v>
      </c>
      <c r="E2316" t="s">
        <v>100</v>
      </c>
      <c r="F2316" t="s">
        <v>91</v>
      </c>
      <c r="G2316" t="s">
        <v>115</v>
      </c>
      <c r="H2316">
        <v>1956</v>
      </c>
      <c r="I2316">
        <v>168</v>
      </c>
      <c r="J2316">
        <v>14.5</v>
      </c>
      <c r="K2316">
        <v>27</v>
      </c>
      <c r="L2316">
        <v>2022</v>
      </c>
      <c r="M2316">
        <v>41055</v>
      </c>
      <c r="N2316">
        <v>1</v>
      </c>
      <c r="O2316">
        <v>1</v>
      </c>
      <c r="P2316">
        <v>15.93</v>
      </c>
    </row>
    <row r="2317" spans="1:16" ht="14.4" customHeight="1" x14ac:dyDescent="0.3">
      <c r="A2317">
        <v>3746</v>
      </c>
      <c r="B2317" t="s">
        <v>83</v>
      </c>
      <c r="C2317" t="s">
        <v>114</v>
      </c>
      <c r="D2317" t="s">
        <v>116</v>
      </c>
      <c r="E2317" t="s">
        <v>100</v>
      </c>
      <c r="F2317" t="s">
        <v>91</v>
      </c>
      <c r="G2317" t="s">
        <v>115</v>
      </c>
      <c r="H2317">
        <v>1956</v>
      </c>
      <c r="I2317">
        <v>168</v>
      </c>
      <c r="J2317">
        <v>14.5</v>
      </c>
      <c r="K2317">
        <v>27</v>
      </c>
      <c r="L2317">
        <v>2022</v>
      </c>
      <c r="M2317">
        <v>80248</v>
      </c>
      <c r="N2317">
        <v>1</v>
      </c>
      <c r="O2317">
        <v>0</v>
      </c>
      <c r="P2317">
        <v>15.98</v>
      </c>
    </row>
    <row r="2318" spans="1:16" ht="14.4" customHeight="1" x14ac:dyDescent="0.3">
      <c r="A2318">
        <v>3714</v>
      </c>
      <c r="B2318" t="s">
        <v>83</v>
      </c>
      <c r="C2318" t="s">
        <v>114</v>
      </c>
      <c r="D2318" t="s">
        <v>116</v>
      </c>
      <c r="E2318" t="s">
        <v>100</v>
      </c>
      <c r="F2318" t="s">
        <v>91</v>
      </c>
      <c r="G2318" t="s">
        <v>115</v>
      </c>
      <c r="H2318">
        <v>1956</v>
      </c>
      <c r="I2318">
        <v>168</v>
      </c>
      <c r="J2318">
        <v>14.5</v>
      </c>
      <c r="K2318">
        <v>27</v>
      </c>
      <c r="L2318">
        <v>2022</v>
      </c>
      <c r="M2318">
        <v>56353</v>
      </c>
      <c r="N2318">
        <v>2</v>
      </c>
      <c r="O2318">
        <v>0</v>
      </c>
      <c r="P2318">
        <v>16.04</v>
      </c>
    </row>
    <row r="2319" spans="1:16" ht="14.4" customHeight="1" x14ac:dyDescent="0.3">
      <c r="A2319">
        <v>3625</v>
      </c>
      <c r="B2319" t="s">
        <v>83</v>
      </c>
      <c r="C2319" t="s">
        <v>114</v>
      </c>
      <c r="D2319" t="s">
        <v>116</v>
      </c>
      <c r="E2319" t="s">
        <v>100</v>
      </c>
      <c r="F2319" t="s">
        <v>91</v>
      </c>
      <c r="G2319" t="s">
        <v>115</v>
      </c>
      <c r="H2319">
        <v>1956</v>
      </c>
      <c r="I2319">
        <v>168</v>
      </c>
      <c r="J2319">
        <v>14.5</v>
      </c>
      <c r="K2319">
        <v>27</v>
      </c>
      <c r="L2319">
        <v>2022</v>
      </c>
      <c r="M2319">
        <v>47402</v>
      </c>
      <c r="N2319">
        <v>2</v>
      </c>
      <c r="O2319">
        <v>0</v>
      </c>
      <c r="P2319">
        <v>16.12</v>
      </c>
    </row>
    <row r="2320" spans="1:16" ht="14.4" customHeight="1" x14ac:dyDescent="0.3">
      <c r="A2320">
        <v>3661</v>
      </c>
      <c r="B2320" t="s">
        <v>83</v>
      </c>
      <c r="C2320" t="s">
        <v>114</v>
      </c>
      <c r="D2320" t="s">
        <v>116</v>
      </c>
      <c r="E2320" t="s">
        <v>100</v>
      </c>
      <c r="F2320" t="s">
        <v>91</v>
      </c>
      <c r="G2320" t="s">
        <v>115</v>
      </c>
      <c r="H2320">
        <v>1956</v>
      </c>
      <c r="I2320">
        <v>168</v>
      </c>
      <c r="J2320">
        <v>14.5</v>
      </c>
      <c r="K2320">
        <v>27</v>
      </c>
      <c r="L2320">
        <v>2022</v>
      </c>
      <c r="M2320">
        <v>45612</v>
      </c>
      <c r="N2320">
        <v>2</v>
      </c>
      <c r="O2320">
        <v>0</v>
      </c>
      <c r="P2320">
        <v>16.2</v>
      </c>
    </row>
    <row r="2321" spans="1:16" ht="14.4" customHeight="1" x14ac:dyDescent="0.3">
      <c r="A2321">
        <v>3683</v>
      </c>
      <c r="B2321" t="s">
        <v>83</v>
      </c>
      <c r="C2321" t="s">
        <v>114</v>
      </c>
      <c r="D2321" t="s">
        <v>116</v>
      </c>
      <c r="E2321" t="s">
        <v>100</v>
      </c>
      <c r="F2321" t="s">
        <v>91</v>
      </c>
      <c r="G2321" t="s">
        <v>115</v>
      </c>
      <c r="H2321">
        <v>1956</v>
      </c>
      <c r="I2321">
        <v>168</v>
      </c>
      <c r="J2321">
        <v>14.5</v>
      </c>
      <c r="K2321">
        <v>27</v>
      </c>
      <c r="L2321">
        <v>2022</v>
      </c>
      <c r="M2321">
        <v>42433</v>
      </c>
      <c r="N2321">
        <v>2</v>
      </c>
      <c r="O2321">
        <v>0</v>
      </c>
      <c r="P2321">
        <v>16.34</v>
      </c>
    </row>
    <row r="2322" spans="1:16" ht="14.4" customHeight="1" x14ac:dyDescent="0.3">
      <c r="A2322">
        <v>3620</v>
      </c>
      <c r="B2322" t="s">
        <v>83</v>
      </c>
      <c r="C2322" t="s">
        <v>114</v>
      </c>
      <c r="D2322" t="s">
        <v>116</v>
      </c>
      <c r="E2322" t="s">
        <v>100</v>
      </c>
      <c r="F2322" t="s">
        <v>91</v>
      </c>
      <c r="G2322" t="s">
        <v>115</v>
      </c>
      <c r="H2322">
        <v>1956</v>
      </c>
      <c r="I2322">
        <v>168</v>
      </c>
      <c r="J2322">
        <v>14.5</v>
      </c>
      <c r="K2322">
        <v>27</v>
      </c>
      <c r="L2322">
        <v>2022</v>
      </c>
      <c r="M2322">
        <v>53372</v>
      </c>
      <c r="N2322">
        <v>1</v>
      </c>
      <c r="O2322">
        <v>0</v>
      </c>
      <c r="P2322">
        <v>16.39</v>
      </c>
    </row>
    <row r="2323" spans="1:16" ht="14.4" customHeight="1" x14ac:dyDescent="0.3">
      <c r="A2323">
        <v>3699</v>
      </c>
      <c r="B2323" t="s">
        <v>83</v>
      </c>
      <c r="C2323" t="s">
        <v>114</v>
      </c>
      <c r="D2323" t="s">
        <v>116</v>
      </c>
      <c r="E2323" t="s">
        <v>100</v>
      </c>
      <c r="F2323" t="s">
        <v>91</v>
      </c>
      <c r="G2323" t="s">
        <v>115</v>
      </c>
      <c r="H2323">
        <v>1956</v>
      </c>
      <c r="I2323">
        <v>168</v>
      </c>
      <c r="J2323">
        <v>14.5</v>
      </c>
      <c r="K2323">
        <v>27</v>
      </c>
      <c r="L2323">
        <v>2022</v>
      </c>
      <c r="M2323">
        <v>42517</v>
      </c>
      <c r="N2323">
        <v>2</v>
      </c>
      <c r="O2323">
        <v>0</v>
      </c>
      <c r="P2323">
        <v>16.440000000000001</v>
      </c>
    </row>
    <row r="2324" spans="1:16" ht="14.4" customHeight="1" x14ac:dyDescent="0.3">
      <c r="A2324">
        <v>3644</v>
      </c>
      <c r="B2324" t="s">
        <v>83</v>
      </c>
      <c r="C2324" t="s">
        <v>114</v>
      </c>
      <c r="D2324" t="s">
        <v>116</v>
      </c>
      <c r="E2324" t="s">
        <v>100</v>
      </c>
      <c r="F2324" t="s">
        <v>91</v>
      </c>
      <c r="G2324" t="s">
        <v>115</v>
      </c>
      <c r="H2324">
        <v>1956</v>
      </c>
      <c r="I2324">
        <v>168</v>
      </c>
      <c r="J2324">
        <v>14.5</v>
      </c>
      <c r="K2324">
        <v>27</v>
      </c>
      <c r="L2324">
        <v>2022</v>
      </c>
      <c r="M2324">
        <v>51846</v>
      </c>
      <c r="N2324">
        <v>1</v>
      </c>
      <c r="O2324">
        <v>0</v>
      </c>
      <c r="P2324">
        <v>16.48</v>
      </c>
    </row>
    <row r="2325" spans="1:16" ht="14.4" customHeight="1" x14ac:dyDescent="0.3">
      <c r="A2325">
        <v>3689</v>
      </c>
      <c r="B2325" t="s">
        <v>83</v>
      </c>
      <c r="C2325" t="s">
        <v>114</v>
      </c>
      <c r="D2325" t="s">
        <v>116</v>
      </c>
      <c r="E2325" t="s">
        <v>100</v>
      </c>
      <c r="F2325" t="s">
        <v>91</v>
      </c>
      <c r="G2325" t="s">
        <v>115</v>
      </c>
      <c r="H2325">
        <v>1956</v>
      </c>
      <c r="I2325">
        <v>168</v>
      </c>
      <c r="J2325">
        <v>14.5</v>
      </c>
      <c r="K2325">
        <v>27</v>
      </c>
      <c r="L2325">
        <v>2022</v>
      </c>
      <c r="M2325">
        <v>52388</v>
      </c>
      <c r="N2325">
        <v>1</v>
      </c>
      <c r="O2325">
        <v>0</v>
      </c>
      <c r="P2325">
        <v>16.62</v>
      </c>
    </row>
    <row r="2326" spans="1:16" ht="14.4" customHeight="1" x14ac:dyDescent="0.3">
      <c r="A2326">
        <v>3606</v>
      </c>
      <c r="B2326" t="s">
        <v>83</v>
      </c>
      <c r="C2326" t="s">
        <v>114</v>
      </c>
      <c r="D2326" t="s">
        <v>116</v>
      </c>
      <c r="E2326" t="s">
        <v>100</v>
      </c>
      <c r="F2326" t="s">
        <v>91</v>
      </c>
      <c r="G2326" t="s">
        <v>115</v>
      </c>
      <c r="H2326">
        <v>1956</v>
      </c>
      <c r="I2326">
        <v>168</v>
      </c>
      <c r="J2326">
        <v>14.5</v>
      </c>
      <c r="K2326">
        <v>27</v>
      </c>
      <c r="L2326">
        <v>2022</v>
      </c>
      <c r="M2326">
        <v>51187</v>
      </c>
      <c r="N2326">
        <v>1</v>
      </c>
      <c r="O2326">
        <v>0</v>
      </c>
      <c r="P2326">
        <v>16.63</v>
      </c>
    </row>
    <row r="2327" spans="1:16" ht="14.4" customHeight="1" x14ac:dyDescent="0.3">
      <c r="A2327">
        <v>3624</v>
      </c>
      <c r="B2327" t="s">
        <v>83</v>
      </c>
      <c r="C2327" t="s">
        <v>114</v>
      </c>
      <c r="D2327" t="s">
        <v>116</v>
      </c>
      <c r="E2327" t="s">
        <v>100</v>
      </c>
      <c r="F2327" t="s">
        <v>91</v>
      </c>
      <c r="G2327" t="s">
        <v>115</v>
      </c>
      <c r="H2327">
        <v>1956</v>
      </c>
      <c r="I2327">
        <v>168</v>
      </c>
      <c r="J2327">
        <v>14.5</v>
      </c>
      <c r="K2327">
        <v>27</v>
      </c>
      <c r="L2327">
        <v>2022</v>
      </c>
      <c r="M2327">
        <v>49950</v>
      </c>
      <c r="N2327">
        <v>2</v>
      </c>
      <c r="O2327">
        <v>0</v>
      </c>
      <c r="P2327">
        <v>16.670000000000002</v>
      </c>
    </row>
    <row r="2328" spans="1:16" ht="14.4" customHeight="1" x14ac:dyDescent="0.3">
      <c r="A2328">
        <v>3721</v>
      </c>
      <c r="B2328" t="s">
        <v>83</v>
      </c>
      <c r="C2328" t="s">
        <v>114</v>
      </c>
      <c r="D2328" t="s">
        <v>116</v>
      </c>
      <c r="E2328" t="s">
        <v>100</v>
      </c>
      <c r="F2328" t="s">
        <v>91</v>
      </c>
      <c r="G2328" t="s">
        <v>115</v>
      </c>
      <c r="H2328">
        <v>1956</v>
      </c>
      <c r="I2328">
        <v>168</v>
      </c>
      <c r="J2328">
        <v>14.5</v>
      </c>
      <c r="K2328">
        <v>27</v>
      </c>
      <c r="L2328">
        <v>2022</v>
      </c>
      <c r="M2328">
        <v>48761</v>
      </c>
      <c r="N2328">
        <v>1</v>
      </c>
      <c r="O2328">
        <v>0</v>
      </c>
      <c r="P2328">
        <v>16.68</v>
      </c>
    </row>
    <row r="2329" spans="1:16" ht="14.4" customHeight="1" x14ac:dyDescent="0.3">
      <c r="A2329">
        <v>3656</v>
      </c>
      <c r="B2329" t="s">
        <v>83</v>
      </c>
      <c r="C2329" t="s">
        <v>114</v>
      </c>
      <c r="D2329" t="s">
        <v>116</v>
      </c>
      <c r="E2329" t="s">
        <v>100</v>
      </c>
      <c r="F2329" t="s">
        <v>91</v>
      </c>
      <c r="G2329" t="s">
        <v>115</v>
      </c>
      <c r="H2329">
        <v>1956</v>
      </c>
      <c r="I2329">
        <v>168</v>
      </c>
      <c r="J2329">
        <v>14.5</v>
      </c>
      <c r="K2329">
        <v>27</v>
      </c>
      <c r="L2329">
        <v>2022</v>
      </c>
      <c r="M2329">
        <v>55477</v>
      </c>
      <c r="N2329">
        <v>1</v>
      </c>
      <c r="O2329">
        <v>0</v>
      </c>
      <c r="P2329">
        <v>16.72</v>
      </c>
    </row>
    <row r="2330" spans="1:16" ht="14.4" customHeight="1" x14ac:dyDescent="0.3">
      <c r="A2330">
        <v>3745</v>
      </c>
      <c r="B2330" t="s">
        <v>83</v>
      </c>
      <c r="C2330" t="s">
        <v>114</v>
      </c>
      <c r="D2330" t="s">
        <v>116</v>
      </c>
      <c r="E2330" t="s">
        <v>100</v>
      </c>
      <c r="F2330" t="s">
        <v>91</v>
      </c>
      <c r="G2330" t="s">
        <v>115</v>
      </c>
      <c r="H2330">
        <v>1956</v>
      </c>
      <c r="I2330">
        <v>168</v>
      </c>
      <c r="J2330">
        <v>14.5</v>
      </c>
      <c r="K2330">
        <v>27</v>
      </c>
      <c r="L2330">
        <v>2022</v>
      </c>
      <c r="M2330">
        <v>49136</v>
      </c>
      <c r="N2330">
        <v>2</v>
      </c>
      <c r="O2330">
        <v>0</v>
      </c>
      <c r="P2330">
        <v>16.75</v>
      </c>
    </row>
    <row r="2331" spans="1:16" ht="14.4" customHeight="1" x14ac:dyDescent="0.3">
      <c r="A2331">
        <v>3768</v>
      </c>
      <c r="B2331" t="s">
        <v>83</v>
      </c>
      <c r="C2331" t="s">
        <v>114</v>
      </c>
      <c r="D2331" t="s">
        <v>116</v>
      </c>
      <c r="E2331" t="s">
        <v>100</v>
      </c>
      <c r="F2331" t="s">
        <v>91</v>
      </c>
      <c r="G2331" t="s">
        <v>115</v>
      </c>
      <c r="H2331">
        <v>1956</v>
      </c>
      <c r="I2331">
        <v>168</v>
      </c>
      <c r="J2331">
        <v>14.5</v>
      </c>
      <c r="K2331">
        <v>27</v>
      </c>
      <c r="L2331">
        <v>2022</v>
      </c>
      <c r="M2331">
        <v>45058</v>
      </c>
      <c r="N2331">
        <v>1</v>
      </c>
      <c r="O2331">
        <v>0</v>
      </c>
      <c r="P2331">
        <v>16.75</v>
      </c>
    </row>
    <row r="2332" spans="1:16" ht="14.4" customHeight="1" x14ac:dyDescent="0.3">
      <c r="A2332">
        <v>3704</v>
      </c>
      <c r="B2332" t="s">
        <v>83</v>
      </c>
      <c r="C2332" t="s">
        <v>114</v>
      </c>
      <c r="D2332" t="s">
        <v>116</v>
      </c>
      <c r="E2332" t="s">
        <v>100</v>
      </c>
      <c r="F2332" t="s">
        <v>91</v>
      </c>
      <c r="G2332" t="s">
        <v>115</v>
      </c>
      <c r="H2332">
        <v>1956</v>
      </c>
      <c r="I2332">
        <v>168</v>
      </c>
      <c r="J2332">
        <v>14.5</v>
      </c>
      <c r="K2332">
        <v>27</v>
      </c>
      <c r="L2332">
        <v>2022</v>
      </c>
      <c r="M2332">
        <v>42372</v>
      </c>
      <c r="N2332">
        <v>2</v>
      </c>
      <c r="O2332">
        <v>0</v>
      </c>
      <c r="P2332">
        <v>16.829999999999998</v>
      </c>
    </row>
    <row r="2333" spans="1:16" ht="14.4" customHeight="1" x14ac:dyDescent="0.3">
      <c r="A2333">
        <v>3617</v>
      </c>
      <c r="B2333" t="s">
        <v>83</v>
      </c>
      <c r="C2333" t="s">
        <v>114</v>
      </c>
      <c r="D2333" t="s">
        <v>116</v>
      </c>
      <c r="E2333" t="s">
        <v>100</v>
      </c>
      <c r="F2333" t="s">
        <v>91</v>
      </c>
      <c r="G2333" t="s">
        <v>115</v>
      </c>
      <c r="H2333">
        <v>1956</v>
      </c>
      <c r="I2333">
        <v>168</v>
      </c>
      <c r="J2333">
        <v>14.5</v>
      </c>
      <c r="K2333">
        <v>27</v>
      </c>
      <c r="L2333">
        <v>2022</v>
      </c>
      <c r="M2333">
        <v>36677</v>
      </c>
      <c r="N2333">
        <v>1</v>
      </c>
      <c r="O2333">
        <v>0</v>
      </c>
      <c r="P2333">
        <v>16.84</v>
      </c>
    </row>
    <row r="2334" spans="1:16" ht="14.4" customHeight="1" x14ac:dyDescent="0.3">
      <c r="A2334">
        <v>3681</v>
      </c>
      <c r="B2334" t="s">
        <v>83</v>
      </c>
      <c r="C2334" t="s">
        <v>114</v>
      </c>
      <c r="D2334" t="s">
        <v>116</v>
      </c>
      <c r="E2334" t="s">
        <v>100</v>
      </c>
      <c r="F2334" t="s">
        <v>91</v>
      </c>
      <c r="G2334" t="s">
        <v>115</v>
      </c>
      <c r="H2334">
        <v>1956</v>
      </c>
      <c r="I2334">
        <v>168</v>
      </c>
      <c r="J2334">
        <v>14.5</v>
      </c>
      <c r="K2334">
        <v>27</v>
      </c>
      <c r="L2334">
        <v>2022</v>
      </c>
      <c r="M2334">
        <v>40900</v>
      </c>
      <c r="N2334">
        <v>1</v>
      </c>
      <c r="O2334">
        <v>0</v>
      </c>
      <c r="P2334">
        <v>16.989999999999998</v>
      </c>
    </row>
    <row r="2335" spans="1:16" ht="14.4" customHeight="1" x14ac:dyDescent="0.3">
      <c r="A2335">
        <v>3503</v>
      </c>
      <c r="B2335" t="s">
        <v>83</v>
      </c>
      <c r="C2335" t="s">
        <v>114</v>
      </c>
      <c r="D2335" t="s">
        <v>107</v>
      </c>
      <c r="E2335" t="s">
        <v>100</v>
      </c>
      <c r="F2335" t="s">
        <v>87</v>
      </c>
      <c r="G2335" t="s">
        <v>115</v>
      </c>
      <c r="H2335">
        <v>1956</v>
      </c>
      <c r="I2335">
        <v>168</v>
      </c>
      <c r="J2335">
        <v>16.3</v>
      </c>
      <c r="K2335">
        <v>16</v>
      </c>
      <c r="L2335">
        <v>2022</v>
      </c>
      <c r="M2335">
        <v>44951</v>
      </c>
      <c r="N2335">
        <v>3</v>
      </c>
      <c r="O2335">
        <v>1</v>
      </c>
      <c r="P2335">
        <v>8.1300000000000008</v>
      </c>
    </row>
    <row r="2336" spans="1:16" ht="14.4" customHeight="1" x14ac:dyDescent="0.3">
      <c r="A2336">
        <v>3552</v>
      </c>
      <c r="B2336" t="s">
        <v>83</v>
      </c>
      <c r="C2336" t="s">
        <v>114</v>
      </c>
      <c r="D2336" t="s">
        <v>107</v>
      </c>
      <c r="E2336" t="s">
        <v>100</v>
      </c>
      <c r="F2336" t="s">
        <v>87</v>
      </c>
      <c r="G2336" t="s">
        <v>115</v>
      </c>
      <c r="H2336">
        <v>1956</v>
      </c>
      <c r="I2336">
        <v>168</v>
      </c>
      <c r="J2336">
        <v>16.3</v>
      </c>
      <c r="K2336">
        <v>16</v>
      </c>
      <c r="L2336">
        <v>2022</v>
      </c>
      <c r="M2336">
        <v>79612</v>
      </c>
      <c r="N2336">
        <v>3</v>
      </c>
      <c r="O2336">
        <v>0</v>
      </c>
      <c r="P2336">
        <v>8.59</v>
      </c>
    </row>
    <row r="2337" spans="1:16" ht="14.4" customHeight="1" x14ac:dyDescent="0.3">
      <c r="A2337">
        <v>3457</v>
      </c>
      <c r="B2337" t="s">
        <v>83</v>
      </c>
      <c r="C2337" t="s">
        <v>114</v>
      </c>
      <c r="D2337" t="s">
        <v>107</v>
      </c>
      <c r="E2337" t="s">
        <v>100</v>
      </c>
      <c r="F2337" t="s">
        <v>87</v>
      </c>
      <c r="G2337" t="s">
        <v>115</v>
      </c>
      <c r="H2337">
        <v>1956</v>
      </c>
      <c r="I2337">
        <v>168</v>
      </c>
      <c r="J2337">
        <v>16.3</v>
      </c>
      <c r="K2337">
        <v>16</v>
      </c>
      <c r="L2337">
        <v>2022</v>
      </c>
      <c r="M2337">
        <v>86089</v>
      </c>
      <c r="N2337">
        <v>1</v>
      </c>
      <c r="O2337">
        <v>1</v>
      </c>
      <c r="P2337">
        <v>8.66</v>
      </c>
    </row>
    <row r="2338" spans="1:16" ht="14.4" customHeight="1" x14ac:dyDescent="0.3">
      <c r="A2338">
        <v>3490</v>
      </c>
      <c r="B2338" t="s">
        <v>83</v>
      </c>
      <c r="C2338" t="s">
        <v>114</v>
      </c>
      <c r="D2338" t="s">
        <v>107</v>
      </c>
      <c r="E2338" t="s">
        <v>100</v>
      </c>
      <c r="F2338" t="s">
        <v>87</v>
      </c>
      <c r="G2338" t="s">
        <v>115</v>
      </c>
      <c r="H2338">
        <v>1956</v>
      </c>
      <c r="I2338">
        <v>168</v>
      </c>
      <c r="J2338">
        <v>16.3</v>
      </c>
      <c r="K2338">
        <v>16</v>
      </c>
      <c r="L2338">
        <v>2022</v>
      </c>
      <c r="M2338">
        <v>77736</v>
      </c>
      <c r="N2338">
        <v>2</v>
      </c>
      <c r="O2338">
        <v>0</v>
      </c>
      <c r="P2338">
        <v>8.6999999999999993</v>
      </c>
    </row>
    <row r="2339" spans="1:16" ht="14.4" customHeight="1" x14ac:dyDescent="0.3">
      <c r="A2339">
        <v>3530</v>
      </c>
      <c r="B2339" t="s">
        <v>83</v>
      </c>
      <c r="C2339" t="s">
        <v>114</v>
      </c>
      <c r="D2339" t="s">
        <v>107</v>
      </c>
      <c r="E2339" t="s">
        <v>100</v>
      </c>
      <c r="F2339" t="s">
        <v>87</v>
      </c>
      <c r="G2339" t="s">
        <v>115</v>
      </c>
      <c r="H2339">
        <v>1956</v>
      </c>
      <c r="I2339">
        <v>168</v>
      </c>
      <c r="J2339">
        <v>16.3</v>
      </c>
      <c r="K2339">
        <v>16</v>
      </c>
      <c r="L2339">
        <v>2022</v>
      </c>
      <c r="M2339">
        <v>62321</v>
      </c>
      <c r="N2339">
        <v>1</v>
      </c>
      <c r="O2339">
        <v>1</v>
      </c>
      <c r="P2339">
        <v>8.8699999999999992</v>
      </c>
    </row>
    <row r="2340" spans="1:16" ht="14.4" customHeight="1" x14ac:dyDescent="0.3">
      <c r="A2340">
        <v>3437</v>
      </c>
      <c r="B2340" t="s">
        <v>83</v>
      </c>
      <c r="C2340" t="s">
        <v>114</v>
      </c>
      <c r="D2340" t="s">
        <v>107</v>
      </c>
      <c r="E2340" t="s">
        <v>100</v>
      </c>
      <c r="F2340" t="s">
        <v>87</v>
      </c>
      <c r="G2340" t="s">
        <v>115</v>
      </c>
      <c r="H2340">
        <v>1956</v>
      </c>
      <c r="I2340">
        <v>168</v>
      </c>
      <c r="J2340">
        <v>16.3</v>
      </c>
      <c r="K2340">
        <v>16</v>
      </c>
      <c r="L2340">
        <v>2022</v>
      </c>
      <c r="M2340">
        <v>89766</v>
      </c>
      <c r="N2340">
        <v>2</v>
      </c>
      <c r="O2340">
        <v>0</v>
      </c>
      <c r="P2340">
        <v>8.91</v>
      </c>
    </row>
    <row r="2341" spans="1:16" ht="14.4" customHeight="1" x14ac:dyDescent="0.3">
      <c r="A2341">
        <v>3512</v>
      </c>
      <c r="B2341" t="s">
        <v>83</v>
      </c>
      <c r="C2341" t="s">
        <v>114</v>
      </c>
      <c r="D2341" t="s">
        <v>107</v>
      </c>
      <c r="E2341" t="s">
        <v>100</v>
      </c>
      <c r="F2341" t="s">
        <v>87</v>
      </c>
      <c r="G2341" t="s">
        <v>115</v>
      </c>
      <c r="H2341">
        <v>1956</v>
      </c>
      <c r="I2341">
        <v>168</v>
      </c>
      <c r="J2341">
        <v>16.3</v>
      </c>
      <c r="K2341">
        <v>16</v>
      </c>
      <c r="L2341">
        <v>2022</v>
      </c>
      <c r="M2341">
        <v>43997</v>
      </c>
      <c r="N2341">
        <v>3</v>
      </c>
      <c r="O2341">
        <v>0</v>
      </c>
      <c r="P2341">
        <v>8.93</v>
      </c>
    </row>
    <row r="2342" spans="1:16" ht="14.4" customHeight="1" x14ac:dyDescent="0.3">
      <c r="A2342">
        <v>3583</v>
      </c>
      <c r="B2342" t="s">
        <v>83</v>
      </c>
      <c r="C2342" t="s">
        <v>114</v>
      </c>
      <c r="D2342" t="s">
        <v>107</v>
      </c>
      <c r="E2342" t="s">
        <v>100</v>
      </c>
      <c r="F2342" t="s">
        <v>87</v>
      </c>
      <c r="G2342" t="s">
        <v>115</v>
      </c>
      <c r="H2342">
        <v>1956</v>
      </c>
      <c r="I2342">
        <v>168</v>
      </c>
      <c r="J2342">
        <v>16.3</v>
      </c>
      <c r="K2342">
        <v>16</v>
      </c>
      <c r="L2342">
        <v>2022</v>
      </c>
      <c r="M2342">
        <v>74904</v>
      </c>
      <c r="N2342">
        <v>3</v>
      </c>
      <c r="O2342">
        <v>0</v>
      </c>
      <c r="P2342">
        <v>8.98</v>
      </c>
    </row>
    <row r="2343" spans="1:16" ht="14.4" customHeight="1" x14ac:dyDescent="0.3">
      <c r="A2343">
        <v>3549</v>
      </c>
      <c r="B2343" t="s">
        <v>83</v>
      </c>
      <c r="C2343" t="s">
        <v>114</v>
      </c>
      <c r="D2343" t="s">
        <v>107</v>
      </c>
      <c r="E2343" t="s">
        <v>100</v>
      </c>
      <c r="F2343" t="s">
        <v>87</v>
      </c>
      <c r="G2343" t="s">
        <v>115</v>
      </c>
      <c r="H2343">
        <v>1956</v>
      </c>
      <c r="I2343">
        <v>168</v>
      </c>
      <c r="J2343">
        <v>16.3</v>
      </c>
      <c r="K2343">
        <v>16</v>
      </c>
      <c r="L2343">
        <v>2022</v>
      </c>
      <c r="M2343">
        <v>58433</v>
      </c>
      <c r="N2343">
        <v>2</v>
      </c>
      <c r="O2343">
        <v>0</v>
      </c>
      <c r="P2343">
        <v>9.0299999999999994</v>
      </c>
    </row>
    <row r="2344" spans="1:16" ht="14.4" customHeight="1" x14ac:dyDescent="0.3">
      <c r="A2344">
        <v>3596</v>
      </c>
      <c r="B2344" t="s">
        <v>83</v>
      </c>
      <c r="C2344" t="s">
        <v>114</v>
      </c>
      <c r="D2344" t="s">
        <v>107</v>
      </c>
      <c r="E2344" t="s">
        <v>100</v>
      </c>
      <c r="F2344" t="s">
        <v>87</v>
      </c>
      <c r="G2344" t="s">
        <v>115</v>
      </c>
      <c r="H2344">
        <v>1956</v>
      </c>
      <c r="I2344">
        <v>168</v>
      </c>
      <c r="J2344">
        <v>16.3</v>
      </c>
      <c r="K2344">
        <v>16</v>
      </c>
      <c r="L2344">
        <v>2022</v>
      </c>
      <c r="M2344">
        <v>64054</v>
      </c>
      <c r="N2344">
        <v>3</v>
      </c>
      <c r="O2344">
        <v>0</v>
      </c>
      <c r="P2344">
        <v>9.1300000000000008</v>
      </c>
    </row>
    <row r="2345" spans="1:16" ht="14.4" customHeight="1" x14ac:dyDescent="0.3">
      <c r="A2345">
        <v>3402</v>
      </c>
      <c r="B2345" t="s">
        <v>83</v>
      </c>
      <c r="C2345" t="s">
        <v>114</v>
      </c>
      <c r="D2345" t="s">
        <v>107</v>
      </c>
      <c r="E2345" t="s">
        <v>100</v>
      </c>
      <c r="F2345" t="s">
        <v>87</v>
      </c>
      <c r="G2345" t="s">
        <v>115</v>
      </c>
      <c r="H2345">
        <v>1956</v>
      </c>
      <c r="I2345">
        <v>168</v>
      </c>
      <c r="J2345">
        <v>16.3</v>
      </c>
      <c r="K2345">
        <v>16</v>
      </c>
      <c r="L2345">
        <v>2022</v>
      </c>
      <c r="M2345">
        <v>62033</v>
      </c>
      <c r="N2345">
        <v>2</v>
      </c>
      <c r="O2345">
        <v>0</v>
      </c>
      <c r="P2345">
        <v>9.14</v>
      </c>
    </row>
    <row r="2346" spans="1:16" ht="14.4" customHeight="1" x14ac:dyDescent="0.3">
      <c r="A2346">
        <v>3469</v>
      </c>
      <c r="B2346" t="s">
        <v>83</v>
      </c>
      <c r="C2346" t="s">
        <v>114</v>
      </c>
      <c r="D2346" t="s">
        <v>107</v>
      </c>
      <c r="E2346" t="s">
        <v>100</v>
      </c>
      <c r="F2346" t="s">
        <v>87</v>
      </c>
      <c r="G2346" t="s">
        <v>115</v>
      </c>
      <c r="H2346">
        <v>1956</v>
      </c>
      <c r="I2346">
        <v>168</v>
      </c>
      <c r="J2346">
        <v>16.3</v>
      </c>
      <c r="K2346">
        <v>16</v>
      </c>
      <c r="L2346">
        <v>2022</v>
      </c>
      <c r="M2346">
        <v>55571</v>
      </c>
      <c r="N2346">
        <v>2</v>
      </c>
      <c r="O2346">
        <v>0</v>
      </c>
      <c r="P2346">
        <v>9.2100000000000009</v>
      </c>
    </row>
    <row r="2347" spans="1:16" ht="14.4" customHeight="1" x14ac:dyDescent="0.3">
      <c r="A2347">
        <v>3582</v>
      </c>
      <c r="B2347" t="s">
        <v>83</v>
      </c>
      <c r="C2347" t="s">
        <v>114</v>
      </c>
      <c r="D2347" t="s">
        <v>107</v>
      </c>
      <c r="E2347" t="s">
        <v>100</v>
      </c>
      <c r="F2347" t="s">
        <v>87</v>
      </c>
      <c r="G2347" t="s">
        <v>115</v>
      </c>
      <c r="H2347">
        <v>1956</v>
      </c>
      <c r="I2347">
        <v>168</v>
      </c>
      <c r="J2347">
        <v>16.3</v>
      </c>
      <c r="K2347">
        <v>16</v>
      </c>
      <c r="L2347">
        <v>2022</v>
      </c>
      <c r="M2347">
        <v>74406</v>
      </c>
      <c r="N2347">
        <v>2</v>
      </c>
      <c r="O2347">
        <v>0</v>
      </c>
      <c r="P2347">
        <v>9.2200000000000006</v>
      </c>
    </row>
    <row r="2348" spans="1:16" ht="14.4" customHeight="1" x14ac:dyDescent="0.3">
      <c r="A2348">
        <v>3423</v>
      </c>
      <c r="B2348" t="s">
        <v>83</v>
      </c>
      <c r="C2348" t="s">
        <v>114</v>
      </c>
      <c r="D2348" t="s">
        <v>107</v>
      </c>
      <c r="E2348" t="s">
        <v>100</v>
      </c>
      <c r="F2348" t="s">
        <v>87</v>
      </c>
      <c r="G2348" t="s">
        <v>115</v>
      </c>
      <c r="H2348">
        <v>1956</v>
      </c>
      <c r="I2348">
        <v>168</v>
      </c>
      <c r="J2348">
        <v>16.3</v>
      </c>
      <c r="K2348">
        <v>16</v>
      </c>
      <c r="L2348">
        <v>2022</v>
      </c>
      <c r="M2348">
        <v>74249</v>
      </c>
      <c r="N2348">
        <v>2</v>
      </c>
      <c r="O2348">
        <v>0</v>
      </c>
      <c r="P2348">
        <v>9.3000000000000007</v>
      </c>
    </row>
    <row r="2349" spans="1:16" ht="14.4" customHeight="1" x14ac:dyDescent="0.3">
      <c r="A2349">
        <v>3488</v>
      </c>
      <c r="B2349" t="s">
        <v>83</v>
      </c>
      <c r="C2349" t="s">
        <v>114</v>
      </c>
      <c r="D2349" t="s">
        <v>107</v>
      </c>
      <c r="E2349" t="s">
        <v>100</v>
      </c>
      <c r="F2349" t="s">
        <v>87</v>
      </c>
      <c r="G2349" t="s">
        <v>115</v>
      </c>
      <c r="H2349">
        <v>1956</v>
      </c>
      <c r="I2349">
        <v>168</v>
      </c>
      <c r="J2349">
        <v>16.3</v>
      </c>
      <c r="K2349">
        <v>16</v>
      </c>
      <c r="L2349">
        <v>2022</v>
      </c>
      <c r="M2349">
        <v>70063</v>
      </c>
      <c r="N2349">
        <v>1</v>
      </c>
      <c r="O2349">
        <v>0</v>
      </c>
      <c r="P2349">
        <v>9.32</v>
      </c>
    </row>
    <row r="2350" spans="1:16" ht="14.4" customHeight="1" x14ac:dyDescent="0.3">
      <c r="A2350">
        <v>3506</v>
      </c>
      <c r="B2350" t="s">
        <v>83</v>
      </c>
      <c r="C2350" t="s">
        <v>114</v>
      </c>
      <c r="D2350" t="s">
        <v>107</v>
      </c>
      <c r="E2350" t="s">
        <v>100</v>
      </c>
      <c r="F2350" t="s">
        <v>87</v>
      </c>
      <c r="G2350" t="s">
        <v>115</v>
      </c>
      <c r="H2350">
        <v>1956</v>
      </c>
      <c r="I2350">
        <v>168</v>
      </c>
      <c r="J2350">
        <v>16.3</v>
      </c>
      <c r="K2350">
        <v>16</v>
      </c>
      <c r="L2350">
        <v>2022</v>
      </c>
      <c r="M2350">
        <v>65178</v>
      </c>
      <c r="N2350">
        <v>1</v>
      </c>
      <c r="O2350">
        <v>0</v>
      </c>
      <c r="P2350">
        <v>9.4700000000000006</v>
      </c>
    </row>
    <row r="2351" spans="1:16" ht="14.4" customHeight="1" x14ac:dyDescent="0.3">
      <c r="A2351">
        <v>3573</v>
      </c>
      <c r="B2351" t="s">
        <v>83</v>
      </c>
      <c r="C2351" t="s">
        <v>114</v>
      </c>
      <c r="D2351" t="s">
        <v>107</v>
      </c>
      <c r="E2351" t="s">
        <v>100</v>
      </c>
      <c r="F2351" t="s">
        <v>87</v>
      </c>
      <c r="G2351" t="s">
        <v>115</v>
      </c>
      <c r="H2351">
        <v>1956</v>
      </c>
      <c r="I2351">
        <v>168</v>
      </c>
      <c r="J2351">
        <v>16.3</v>
      </c>
      <c r="K2351">
        <v>16</v>
      </c>
      <c r="L2351">
        <v>2022</v>
      </c>
      <c r="M2351">
        <v>64834</v>
      </c>
      <c r="N2351">
        <v>2</v>
      </c>
      <c r="O2351">
        <v>0</v>
      </c>
      <c r="P2351">
        <v>9.6199999999999992</v>
      </c>
    </row>
    <row r="2352" spans="1:16" ht="14.4" customHeight="1" x14ac:dyDescent="0.3">
      <c r="A2352">
        <v>3554</v>
      </c>
      <c r="B2352" t="s">
        <v>83</v>
      </c>
      <c r="C2352" t="s">
        <v>114</v>
      </c>
      <c r="D2352" t="s">
        <v>107</v>
      </c>
      <c r="E2352" t="s">
        <v>100</v>
      </c>
      <c r="F2352" t="s">
        <v>87</v>
      </c>
      <c r="G2352" t="s">
        <v>115</v>
      </c>
      <c r="H2352">
        <v>1956</v>
      </c>
      <c r="I2352">
        <v>168</v>
      </c>
      <c r="J2352">
        <v>16.3</v>
      </c>
      <c r="K2352">
        <v>16</v>
      </c>
      <c r="L2352">
        <v>2022</v>
      </c>
      <c r="M2352">
        <v>79194</v>
      </c>
      <c r="N2352">
        <v>1</v>
      </c>
      <c r="O2352">
        <v>0</v>
      </c>
      <c r="P2352">
        <v>9.66</v>
      </c>
    </row>
    <row r="2353" spans="1:16" ht="14.4" customHeight="1" x14ac:dyDescent="0.3">
      <c r="A2353">
        <v>3536</v>
      </c>
      <c r="B2353" t="s">
        <v>83</v>
      </c>
      <c r="C2353" t="s">
        <v>114</v>
      </c>
      <c r="D2353" t="s">
        <v>107</v>
      </c>
      <c r="E2353" t="s">
        <v>100</v>
      </c>
      <c r="F2353" t="s">
        <v>87</v>
      </c>
      <c r="G2353" t="s">
        <v>115</v>
      </c>
      <c r="H2353">
        <v>1956</v>
      </c>
      <c r="I2353">
        <v>168</v>
      </c>
      <c r="J2353">
        <v>16.3</v>
      </c>
      <c r="K2353">
        <v>16</v>
      </c>
      <c r="L2353">
        <v>2022</v>
      </c>
      <c r="M2353">
        <v>74504</v>
      </c>
      <c r="N2353">
        <v>1</v>
      </c>
      <c r="O2353">
        <v>0</v>
      </c>
      <c r="P2353">
        <v>9.75</v>
      </c>
    </row>
    <row r="2354" spans="1:16" ht="14.4" customHeight="1" x14ac:dyDescent="0.3">
      <c r="A2354">
        <v>3590</v>
      </c>
      <c r="B2354" t="s">
        <v>83</v>
      </c>
      <c r="C2354" t="s">
        <v>114</v>
      </c>
      <c r="D2354" t="s">
        <v>107</v>
      </c>
      <c r="E2354" t="s">
        <v>100</v>
      </c>
      <c r="F2354" t="s">
        <v>87</v>
      </c>
      <c r="G2354" t="s">
        <v>115</v>
      </c>
      <c r="H2354">
        <v>1956</v>
      </c>
      <c r="I2354">
        <v>168</v>
      </c>
      <c r="J2354">
        <v>16.3</v>
      </c>
      <c r="K2354">
        <v>16</v>
      </c>
      <c r="L2354">
        <v>2022</v>
      </c>
      <c r="M2354">
        <v>60816</v>
      </c>
      <c r="N2354">
        <v>1</v>
      </c>
      <c r="O2354">
        <v>0</v>
      </c>
      <c r="P2354">
        <v>9.7799999999999994</v>
      </c>
    </row>
    <row r="2355" spans="1:16" ht="14.4" customHeight="1" x14ac:dyDescent="0.3">
      <c r="A2355">
        <v>3532</v>
      </c>
      <c r="B2355" t="s">
        <v>83</v>
      </c>
      <c r="C2355" t="s">
        <v>114</v>
      </c>
      <c r="D2355" t="s">
        <v>107</v>
      </c>
      <c r="E2355" t="s">
        <v>100</v>
      </c>
      <c r="F2355" t="s">
        <v>87</v>
      </c>
      <c r="G2355" t="s">
        <v>115</v>
      </c>
      <c r="H2355">
        <v>1956</v>
      </c>
      <c r="I2355">
        <v>168</v>
      </c>
      <c r="J2355">
        <v>16.3</v>
      </c>
      <c r="K2355">
        <v>16</v>
      </c>
      <c r="L2355">
        <v>2022</v>
      </c>
      <c r="M2355">
        <v>59775</v>
      </c>
      <c r="N2355">
        <v>1</v>
      </c>
      <c r="O2355">
        <v>0</v>
      </c>
      <c r="P2355">
        <v>9.82</v>
      </c>
    </row>
    <row r="2356" spans="1:16" ht="14.4" customHeight="1" x14ac:dyDescent="0.3">
      <c r="A2356">
        <v>3535</v>
      </c>
      <c r="B2356" t="s">
        <v>83</v>
      </c>
      <c r="C2356" t="s">
        <v>114</v>
      </c>
      <c r="D2356" t="s">
        <v>107</v>
      </c>
      <c r="E2356" t="s">
        <v>100</v>
      </c>
      <c r="F2356" t="s">
        <v>87</v>
      </c>
      <c r="G2356" t="s">
        <v>115</v>
      </c>
      <c r="H2356">
        <v>1956</v>
      </c>
      <c r="I2356">
        <v>168</v>
      </c>
      <c r="J2356">
        <v>16.3</v>
      </c>
      <c r="K2356">
        <v>16</v>
      </c>
      <c r="L2356">
        <v>2022</v>
      </c>
      <c r="M2356">
        <v>37234</v>
      </c>
      <c r="N2356">
        <v>1</v>
      </c>
      <c r="O2356">
        <v>0</v>
      </c>
      <c r="P2356">
        <v>9.93</v>
      </c>
    </row>
    <row r="2357" spans="1:16" ht="14.4" customHeight="1" x14ac:dyDescent="0.3">
      <c r="A2357">
        <v>3473</v>
      </c>
      <c r="B2357" t="s">
        <v>83</v>
      </c>
      <c r="C2357" t="s">
        <v>114</v>
      </c>
      <c r="D2357" t="s">
        <v>107</v>
      </c>
      <c r="E2357" t="s">
        <v>100</v>
      </c>
      <c r="F2357" t="s">
        <v>87</v>
      </c>
      <c r="G2357" t="s">
        <v>115</v>
      </c>
      <c r="H2357">
        <v>1956</v>
      </c>
      <c r="I2357">
        <v>168</v>
      </c>
      <c r="J2357">
        <v>16.3</v>
      </c>
      <c r="K2357">
        <v>16</v>
      </c>
      <c r="L2357">
        <v>2022</v>
      </c>
      <c r="M2357">
        <v>54205</v>
      </c>
      <c r="N2357">
        <v>1</v>
      </c>
      <c r="O2357">
        <v>0</v>
      </c>
      <c r="P2357">
        <v>10</v>
      </c>
    </row>
    <row r="2358" spans="1:16" ht="14.4" customHeight="1" x14ac:dyDescent="0.3">
      <c r="A2358">
        <v>3422</v>
      </c>
      <c r="B2358" t="s">
        <v>83</v>
      </c>
      <c r="C2358" t="s">
        <v>114</v>
      </c>
      <c r="D2358" t="s">
        <v>107</v>
      </c>
      <c r="E2358" t="s">
        <v>100</v>
      </c>
      <c r="F2358" t="s">
        <v>87</v>
      </c>
      <c r="G2358" t="s">
        <v>115</v>
      </c>
      <c r="H2358">
        <v>1956</v>
      </c>
      <c r="I2358">
        <v>168</v>
      </c>
      <c r="J2358">
        <v>16.3</v>
      </c>
      <c r="K2358">
        <v>16</v>
      </c>
      <c r="L2358">
        <v>2022</v>
      </c>
      <c r="M2358">
        <v>45384</v>
      </c>
      <c r="N2358">
        <v>1</v>
      </c>
      <c r="O2358">
        <v>0</v>
      </c>
      <c r="P2358">
        <v>10.01</v>
      </c>
    </row>
    <row r="2359" spans="1:16" ht="14.4" customHeight="1" x14ac:dyDescent="0.3">
      <c r="A2359">
        <v>3515</v>
      </c>
      <c r="B2359" t="s">
        <v>83</v>
      </c>
      <c r="C2359" t="s">
        <v>114</v>
      </c>
      <c r="D2359" t="s">
        <v>107</v>
      </c>
      <c r="E2359" t="s">
        <v>100</v>
      </c>
      <c r="F2359" t="s">
        <v>87</v>
      </c>
      <c r="G2359" t="s">
        <v>115</v>
      </c>
      <c r="H2359">
        <v>1956</v>
      </c>
      <c r="I2359">
        <v>168</v>
      </c>
      <c r="J2359">
        <v>16.3</v>
      </c>
      <c r="K2359">
        <v>16</v>
      </c>
      <c r="L2359">
        <v>2022</v>
      </c>
      <c r="M2359">
        <v>53720</v>
      </c>
      <c r="N2359">
        <v>1</v>
      </c>
      <c r="O2359">
        <v>0</v>
      </c>
      <c r="P2359">
        <v>10.06</v>
      </c>
    </row>
    <row r="2360" spans="1:16" ht="14.4" customHeight="1" x14ac:dyDescent="0.3">
      <c r="A2360">
        <v>3579</v>
      </c>
      <c r="B2360" t="s">
        <v>83</v>
      </c>
      <c r="C2360" t="s">
        <v>114</v>
      </c>
      <c r="D2360" t="s">
        <v>107</v>
      </c>
      <c r="E2360" t="s">
        <v>100</v>
      </c>
      <c r="F2360" t="s">
        <v>87</v>
      </c>
      <c r="G2360" t="s">
        <v>115</v>
      </c>
      <c r="H2360">
        <v>1956</v>
      </c>
      <c r="I2360">
        <v>168</v>
      </c>
      <c r="J2360">
        <v>16.3</v>
      </c>
      <c r="K2360">
        <v>16</v>
      </c>
      <c r="L2360">
        <v>2022</v>
      </c>
      <c r="M2360">
        <v>37698</v>
      </c>
      <c r="N2360">
        <v>1</v>
      </c>
      <c r="O2360">
        <v>0</v>
      </c>
      <c r="P2360">
        <v>10.11</v>
      </c>
    </row>
    <row r="2361" spans="1:16" ht="14.4" customHeight="1" x14ac:dyDescent="0.3">
      <c r="A2361">
        <v>3449</v>
      </c>
      <c r="B2361" t="s">
        <v>83</v>
      </c>
      <c r="C2361" t="s">
        <v>114</v>
      </c>
      <c r="D2361" t="s">
        <v>107</v>
      </c>
      <c r="E2361" t="s">
        <v>100</v>
      </c>
      <c r="F2361" t="s">
        <v>87</v>
      </c>
      <c r="G2361" t="s">
        <v>115</v>
      </c>
      <c r="H2361">
        <v>1956</v>
      </c>
      <c r="I2361">
        <v>168</v>
      </c>
      <c r="J2361">
        <v>16.3</v>
      </c>
      <c r="K2361">
        <v>16</v>
      </c>
      <c r="L2361">
        <v>2022</v>
      </c>
      <c r="M2361">
        <v>43621</v>
      </c>
      <c r="N2361">
        <v>1</v>
      </c>
      <c r="O2361">
        <v>0</v>
      </c>
      <c r="P2361">
        <v>10.23</v>
      </c>
    </row>
    <row r="2362" spans="1:16" ht="14.4" customHeight="1" x14ac:dyDescent="0.3">
      <c r="A2362">
        <v>3555</v>
      </c>
      <c r="B2362" t="s">
        <v>83</v>
      </c>
      <c r="C2362" t="s">
        <v>114</v>
      </c>
      <c r="D2362" t="s">
        <v>107</v>
      </c>
      <c r="E2362" t="s">
        <v>100</v>
      </c>
      <c r="F2362" t="s">
        <v>87</v>
      </c>
      <c r="G2362" t="s">
        <v>115</v>
      </c>
      <c r="H2362">
        <v>1956</v>
      </c>
      <c r="I2362">
        <v>168</v>
      </c>
      <c r="J2362">
        <v>16.3</v>
      </c>
      <c r="K2362">
        <v>16</v>
      </c>
      <c r="L2362">
        <v>2022</v>
      </c>
      <c r="M2362">
        <v>44290</v>
      </c>
      <c r="N2362">
        <v>1</v>
      </c>
      <c r="O2362">
        <v>0</v>
      </c>
      <c r="P2362">
        <v>10.23</v>
      </c>
    </row>
    <row r="2363" spans="1:16" ht="14.4" customHeight="1" x14ac:dyDescent="0.3">
      <c r="A2363">
        <v>3427</v>
      </c>
      <c r="B2363" t="s">
        <v>83</v>
      </c>
      <c r="C2363" t="s">
        <v>114</v>
      </c>
      <c r="D2363" t="s">
        <v>107</v>
      </c>
      <c r="E2363" t="s">
        <v>100</v>
      </c>
      <c r="F2363" t="s">
        <v>87</v>
      </c>
      <c r="G2363" t="s">
        <v>115</v>
      </c>
      <c r="H2363">
        <v>1956</v>
      </c>
      <c r="I2363">
        <v>168</v>
      </c>
      <c r="J2363">
        <v>16.3</v>
      </c>
      <c r="K2363">
        <v>16</v>
      </c>
      <c r="L2363">
        <v>2022</v>
      </c>
      <c r="M2363">
        <v>38942</v>
      </c>
      <c r="N2363">
        <v>1</v>
      </c>
      <c r="O2363">
        <v>0</v>
      </c>
      <c r="P2363">
        <v>10.4</v>
      </c>
    </row>
    <row r="2364" spans="1:16" ht="14.4" customHeight="1" x14ac:dyDescent="0.3">
      <c r="A2364">
        <v>3446</v>
      </c>
      <c r="B2364" t="s">
        <v>83</v>
      </c>
      <c r="C2364" t="s">
        <v>114</v>
      </c>
      <c r="D2364" t="s">
        <v>107</v>
      </c>
      <c r="E2364" t="s">
        <v>100</v>
      </c>
      <c r="F2364" t="s">
        <v>87</v>
      </c>
      <c r="G2364" t="s">
        <v>115</v>
      </c>
      <c r="H2364">
        <v>1956</v>
      </c>
      <c r="I2364">
        <v>168</v>
      </c>
      <c r="J2364">
        <v>16.3</v>
      </c>
      <c r="K2364">
        <v>16</v>
      </c>
      <c r="L2364">
        <v>2022</v>
      </c>
      <c r="M2364">
        <v>40632</v>
      </c>
      <c r="N2364">
        <v>1</v>
      </c>
      <c r="O2364">
        <v>0</v>
      </c>
      <c r="P2364">
        <v>10.45</v>
      </c>
    </row>
    <row r="2365" spans="1:16" ht="14.4" customHeight="1" x14ac:dyDescent="0.3">
      <c r="A2365">
        <v>3710</v>
      </c>
      <c r="B2365" t="s">
        <v>83</v>
      </c>
      <c r="C2365" t="s">
        <v>114</v>
      </c>
      <c r="D2365" t="s">
        <v>116</v>
      </c>
      <c r="E2365" t="s">
        <v>100</v>
      </c>
      <c r="F2365" t="s">
        <v>91</v>
      </c>
      <c r="G2365" t="s">
        <v>115</v>
      </c>
      <c r="H2365">
        <v>1956</v>
      </c>
      <c r="I2365">
        <v>168</v>
      </c>
      <c r="J2365">
        <v>14.5</v>
      </c>
      <c r="K2365">
        <v>27</v>
      </c>
      <c r="L2365">
        <v>2023</v>
      </c>
      <c r="M2365">
        <v>53689</v>
      </c>
      <c r="N2365">
        <v>2</v>
      </c>
      <c r="O2365">
        <v>0</v>
      </c>
      <c r="P2365">
        <v>18.12</v>
      </c>
    </row>
    <row r="2366" spans="1:16" ht="14.4" customHeight="1" x14ac:dyDescent="0.3">
      <c r="A2366">
        <v>3665</v>
      </c>
      <c r="B2366" t="s">
        <v>83</v>
      </c>
      <c r="C2366" t="s">
        <v>114</v>
      </c>
      <c r="D2366" t="s">
        <v>116</v>
      </c>
      <c r="E2366" t="s">
        <v>100</v>
      </c>
      <c r="F2366" t="s">
        <v>91</v>
      </c>
      <c r="G2366" t="s">
        <v>115</v>
      </c>
      <c r="H2366">
        <v>1956</v>
      </c>
      <c r="I2366">
        <v>168</v>
      </c>
      <c r="J2366">
        <v>14.5</v>
      </c>
      <c r="K2366">
        <v>27</v>
      </c>
      <c r="L2366">
        <v>2023</v>
      </c>
      <c r="M2366">
        <v>64830</v>
      </c>
      <c r="N2366">
        <v>1</v>
      </c>
      <c r="O2366">
        <v>0</v>
      </c>
      <c r="P2366">
        <v>18.14</v>
      </c>
    </row>
    <row r="2367" spans="1:16" ht="14.4" customHeight="1" x14ac:dyDescent="0.3">
      <c r="A2367">
        <v>3760</v>
      </c>
      <c r="B2367" t="s">
        <v>83</v>
      </c>
      <c r="C2367" t="s">
        <v>114</v>
      </c>
      <c r="D2367" t="s">
        <v>116</v>
      </c>
      <c r="E2367" t="s">
        <v>100</v>
      </c>
      <c r="F2367" t="s">
        <v>91</v>
      </c>
      <c r="G2367" t="s">
        <v>115</v>
      </c>
      <c r="H2367">
        <v>1956</v>
      </c>
      <c r="I2367">
        <v>168</v>
      </c>
      <c r="J2367">
        <v>14.5</v>
      </c>
      <c r="K2367">
        <v>27</v>
      </c>
      <c r="L2367">
        <v>2023</v>
      </c>
      <c r="M2367">
        <v>57978</v>
      </c>
      <c r="N2367">
        <v>2</v>
      </c>
      <c r="O2367">
        <v>0</v>
      </c>
      <c r="P2367">
        <v>18.18</v>
      </c>
    </row>
    <row r="2368" spans="1:16" ht="14.4" customHeight="1" x14ac:dyDescent="0.3">
      <c r="A2368">
        <v>3641</v>
      </c>
      <c r="B2368" t="s">
        <v>83</v>
      </c>
      <c r="C2368" t="s">
        <v>114</v>
      </c>
      <c r="D2368" t="s">
        <v>116</v>
      </c>
      <c r="E2368" t="s">
        <v>100</v>
      </c>
      <c r="F2368" t="s">
        <v>91</v>
      </c>
      <c r="G2368" t="s">
        <v>115</v>
      </c>
      <c r="H2368">
        <v>1956</v>
      </c>
      <c r="I2368">
        <v>168</v>
      </c>
      <c r="J2368">
        <v>14.5</v>
      </c>
      <c r="K2368">
        <v>27</v>
      </c>
      <c r="L2368">
        <v>2023</v>
      </c>
      <c r="M2368">
        <v>68272</v>
      </c>
      <c r="N2368">
        <v>1</v>
      </c>
      <c r="O2368">
        <v>0</v>
      </c>
      <c r="P2368">
        <v>18.25</v>
      </c>
    </row>
    <row r="2369" spans="1:16" ht="14.4" customHeight="1" x14ac:dyDescent="0.3">
      <c r="A2369">
        <v>3738</v>
      </c>
      <c r="B2369" t="s">
        <v>83</v>
      </c>
      <c r="C2369" t="s">
        <v>114</v>
      </c>
      <c r="D2369" t="s">
        <v>116</v>
      </c>
      <c r="E2369" t="s">
        <v>100</v>
      </c>
      <c r="F2369" t="s">
        <v>91</v>
      </c>
      <c r="G2369" t="s">
        <v>115</v>
      </c>
      <c r="H2369">
        <v>1956</v>
      </c>
      <c r="I2369">
        <v>168</v>
      </c>
      <c r="J2369">
        <v>14.5</v>
      </c>
      <c r="K2369">
        <v>27</v>
      </c>
      <c r="L2369">
        <v>2023</v>
      </c>
      <c r="M2369">
        <v>68267</v>
      </c>
      <c r="N2369">
        <v>1</v>
      </c>
      <c r="O2369">
        <v>0</v>
      </c>
      <c r="P2369">
        <v>18.38</v>
      </c>
    </row>
    <row r="2370" spans="1:16" ht="14.4" customHeight="1" x14ac:dyDescent="0.3">
      <c r="A2370">
        <v>3667</v>
      </c>
      <c r="B2370" t="s">
        <v>83</v>
      </c>
      <c r="C2370" t="s">
        <v>114</v>
      </c>
      <c r="D2370" t="s">
        <v>116</v>
      </c>
      <c r="E2370" t="s">
        <v>100</v>
      </c>
      <c r="F2370" t="s">
        <v>91</v>
      </c>
      <c r="G2370" t="s">
        <v>115</v>
      </c>
      <c r="H2370">
        <v>1956</v>
      </c>
      <c r="I2370">
        <v>168</v>
      </c>
      <c r="J2370">
        <v>14.5</v>
      </c>
      <c r="K2370">
        <v>27</v>
      </c>
      <c r="L2370">
        <v>2023</v>
      </c>
      <c r="M2370">
        <v>55274</v>
      </c>
      <c r="N2370">
        <v>1</v>
      </c>
      <c r="O2370">
        <v>0</v>
      </c>
      <c r="P2370">
        <v>18.47</v>
      </c>
    </row>
    <row r="2371" spans="1:16" ht="14.4" customHeight="1" x14ac:dyDescent="0.3">
      <c r="A2371">
        <v>3737</v>
      </c>
      <c r="B2371" t="s">
        <v>83</v>
      </c>
      <c r="C2371" t="s">
        <v>114</v>
      </c>
      <c r="D2371" t="s">
        <v>116</v>
      </c>
      <c r="E2371" t="s">
        <v>100</v>
      </c>
      <c r="F2371" t="s">
        <v>91</v>
      </c>
      <c r="G2371" t="s">
        <v>115</v>
      </c>
      <c r="H2371">
        <v>1956</v>
      </c>
      <c r="I2371">
        <v>168</v>
      </c>
      <c r="J2371">
        <v>14.5</v>
      </c>
      <c r="K2371">
        <v>27</v>
      </c>
      <c r="L2371">
        <v>2023</v>
      </c>
      <c r="M2371">
        <v>61949</v>
      </c>
      <c r="N2371">
        <v>1</v>
      </c>
      <c r="O2371">
        <v>0</v>
      </c>
      <c r="P2371">
        <v>18.559999999999999</v>
      </c>
    </row>
    <row r="2372" spans="1:16" ht="14.4" customHeight="1" x14ac:dyDescent="0.3">
      <c r="A2372">
        <v>3761</v>
      </c>
      <c r="B2372" t="s">
        <v>83</v>
      </c>
      <c r="C2372" t="s">
        <v>114</v>
      </c>
      <c r="D2372" t="s">
        <v>116</v>
      </c>
      <c r="E2372" t="s">
        <v>100</v>
      </c>
      <c r="F2372" t="s">
        <v>91</v>
      </c>
      <c r="G2372" t="s">
        <v>115</v>
      </c>
      <c r="H2372">
        <v>1956</v>
      </c>
      <c r="I2372">
        <v>168</v>
      </c>
      <c r="J2372">
        <v>14.5</v>
      </c>
      <c r="K2372">
        <v>27</v>
      </c>
      <c r="L2372">
        <v>2023</v>
      </c>
      <c r="M2372">
        <v>51820</v>
      </c>
      <c r="N2372">
        <v>1</v>
      </c>
      <c r="O2372">
        <v>0</v>
      </c>
      <c r="P2372">
        <v>18.559999999999999</v>
      </c>
    </row>
    <row r="2373" spans="1:16" ht="14.4" customHeight="1" x14ac:dyDescent="0.3">
      <c r="A2373">
        <v>3686</v>
      </c>
      <c r="B2373" t="s">
        <v>83</v>
      </c>
      <c r="C2373" t="s">
        <v>114</v>
      </c>
      <c r="D2373" t="s">
        <v>116</v>
      </c>
      <c r="E2373" t="s">
        <v>100</v>
      </c>
      <c r="F2373" t="s">
        <v>91</v>
      </c>
      <c r="G2373" t="s">
        <v>115</v>
      </c>
      <c r="H2373">
        <v>1956</v>
      </c>
      <c r="I2373">
        <v>168</v>
      </c>
      <c r="J2373">
        <v>14.5</v>
      </c>
      <c r="K2373">
        <v>27</v>
      </c>
      <c r="L2373">
        <v>2023</v>
      </c>
      <c r="M2373">
        <v>64765</v>
      </c>
      <c r="N2373">
        <v>1</v>
      </c>
      <c r="O2373">
        <v>0</v>
      </c>
      <c r="P2373">
        <v>18.59</v>
      </c>
    </row>
    <row r="2374" spans="1:16" ht="14.4" customHeight="1" x14ac:dyDescent="0.3">
      <c r="A2374">
        <v>3789</v>
      </c>
      <c r="B2374" t="s">
        <v>83</v>
      </c>
      <c r="C2374" t="s">
        <v>114</v>
      </c>
      <c r="D2374" t="s">
        <v>116</v>
      </c>
      <c r="E2374" t="s">
        <v>100</v>
      </c>
      <c r="F2374" t="s">
        <v>91</v>
      </c>
      <c r="G2374" t="s">
        <v>115</v>
      </c>
      <c r="H2374">
        <v>1956</v>
      </c>
      <c r="I2374">
        <v>168</v>
      </c>
      <c r="J2374">
        <v>14.5</v>
      </c>
      <c r="K2374">
        <v>27</v>
      </c>
      <c r="L2374">
        <v>2023</v>
      </c>
      <c r="M2374">
        <v>35918</v>
      </c>
      <c r="N2374">
        <v>2</v>
      </c>
      <c r="O2374">
        <v>0</v>
      </c>
      <c r="P2374">
        <v>18.59</v>
      </c>
    </row>
    <row r="2375" spans="1:16" ht="14.4" customHeight="1" x14ac:dyDescent="0.3">
      <c r="A2375">
        <v>3673</v>
      </c>
      <c r="B2375" t="s">
        <v>83</v>
      </c>
      <c r="C2375" t="s">
        <v>114</v>
      </c>
      <c r="D2375" t="s">
        <v>116</v>
      </c>
      <c r="E2375" t="s">
        <v>100</v>
      </c>
      <c r="F2375" t="s">
        <v>91</v>
      </c>
      <c r="G2375" t="s">
        <v>115</v>
      </c>
      <c r="H2375">
        <v>1956</v>
      </c>
      <c r="I2375">
        <v>168</v>
      </c>
      <c r="J2375">
        <v>14.5</v>
      </c>
      <c r="K2375">
        <v>27</v>
      </c>
      <c r="L2375">
        <v>2023</v>
      </c>
      <c r="M2375">
        <v>56728</v>
      </c>
      <c r="N2375">
        <v>1</v>
      </c>
      <c r="O2375">
        <v>0</v>
      </c>
      <c r="P2375">
        <v>18.61</v>
      </c>
    </row>
    <row r="2376" spans="1:16" ht="14.4" customHeight="1" x14ac:dyDescent="0.3">
      <c r="A2376">
        <v>3755</v>
      </c>
      <c r="B2376" t="s">
        <v>83</v>
      </c>
      <c r="C2376" t="s">
        <v>114</v>
      </c>
      <c r="D2376" t="s">
        <v>116</v>
      </c>
      <c r="E2376" t="s">
        <v>100</v>
      </c>
      <c r="F2376" t="s">
        <v>91</v>
      </c>
      <c r="G2376" t="s">
        <v>115</v>
      </c>
      <c r="H2376">
        <v>1956</v>
      </c>
      <c r="I2376">
        <v>168</v>
      </c>
      <c r="J2376">
        <v>14.5</v>
      </c>
      <c r="K2376">
        <v>27</v>
      </c>
      <c r="L2376">
        <v>2023</v>
      </c>
      <c r="M2376">
        <v>40881</v>
      </c>
      <c r="N2376">
        <v>2</v>
      </c>
      <c r="O2376">
        <v>0</v>
      </c>
      <c r="P2376">
        <v>18.649999999999999</v>
      </c>
    </row>
    <row r="2377" spans="1:16" ht="14.4" customHeight="1" x14ac:dyDescent="0.3">
      <c r="A2377">
        <v>3786</v>
      </c>
      <c r="B2377" t="s">
        <v>83</v>
      </c>
      <c r="C2377" t="s">
        <v>114</v>
      </c>
      <c r="D2377" t="s">
        <v>116</v>
      </c>
      <c r="E2377" t="s">
        <v>100</v>
      </c>
      <c r="F2377" t="s">
        <v>91</v>
      </c>
      <c r="G2377" t="s">
        <v>115</v>
      </c>
      <c r="H2377">
        <v>1956</v>
      </c>
      <c r="I2377">
        <v>168</v>
      </c>
      <c r="J2377">
        <v>14.5</v>
      </c>
      <c r="K2377">
        <v>27</v>
      </c>
      <c r="L2377">
        <v>2023</v>
      </c>
      <c r="M2377">
        <v>50850</v>
      </c>
      <c r="N2377">
        <v>1</v>
      </c>
      <c r="O2377">
        <v>0</v>
      </c>
      <c r="P2377">
        <v>18.66</v>
      </c>
    </row>
    <row r="2378" spans="1:16" ht="14.4" customHeight="1" x14ac:dyDescent="0.3">
      <c r="A2378">
        <v>3674</v>
      </c>
      <c r="B2378" t="s">
        <v>83</v>
      </c>
      <c r="C2378" t="s">
        <v>114</v>
      </c>
      <c r="D2378" t="s">
        <v>116</v>
      </c>
      <c r="E2378" t="s">
        <v>100</v>
      </c>
      <c r="F2378" t="s">
        <v>91</v>
      </c>
      <c r="G2378" t="s">
        <v>115</v>
      </c>
      <c r="H2378">
        <v>1956</v>
      </c>
      <c r="I2378">
        <v>168</v>
      </c>
      <c r="J2378">
        <v>14.5</v>
      </c>
      <c r="K2378">
        <v>27</v>
      </c>
      <c r="L2378">
        <v>2023</v>
      </c>
      <c r="M2378">
        <v>62863</v>
      </c>
      <c r="N2378">
        <v>1</v>
      </c>
      <c r="O2378">
        <v>0</v>
      </c>
      <c r="P2378">
        <v>18.739999999999998</v>
      </c>
    </row>
    <row r="2379" spans="1:16" ht="14.4" customHeight="1" x14ac:dyDescent="0.3">
      <c r="A2379">
        <v>3653</v>
      </c>
      <c r="B2379" t="s">
        <v>83</v>
      </c>
      <c r="C2379" t="s">
        <v>114</v>
      </c>
      <c r="D2379" t="s">
        <v>116</v>
      </c>
      <c r="E2379" t="s">
        <v>100</v>
      </c>
      <c r="F2379" t="s">
        <v>91</v>
      </c>
      <c r="G2379" t="s">
        <v>115</v>
      </c>
      <c r="H2379">
        <v>1956</v>
      </c>
      <c r="I2379">
        <v>168</v>
      </c>
      <c r="J2379">
        <v>14.5</v>
      </c>
      <c r="K2379">
        <v>27</v>
      </c>
      <c r="L2379">
        <v>2023</v>
      </c>
      <c r="M2379">
        <v>36960</v>
      </c>
      <c r="N2379">
        <v>2</v>
      </c>
      <c r="O2379">
        <v>0</v>
      </c>
      <c r="P2379">
        <v>18.829999999999998</v>
      </c>
    </row>
    <row r="2380" spans="1:16" ht="14.4" customHeight="1" x14ac:dyDescent="0.3">
      <c r="A2380">
        <v>3701</v>
      </c>
      <c r="B2380" t="s">
        <v>83</v>
      </c>
      <c r="C2380" t="s">
        <v>114</v>
      </c>
      <c r="D2380" t="s">
        <v>116</v>
      </c>
      <c r="E2380" t="s">
        <v>100</v>
      </c>
      <c r="F2380" t="s">
        <v>91</v>
      </c>
      <c r="G2380" t="s">
        <v>115</v>
      </c>
      <c r="H2380">
        <v>1956</v>
      </c>
      <c r="I2380">
        <v>168</v>
      </c>
      <c r="J2380">
        <v>14.5</v>
      </c>
      <c r="K2380">
        <v>27</v>
      </c>
      <c r="L2380">
        <v>2023</v>
      </c>
      <c r="M2380">
        <v>60230</v>
      </c>
      <c r="N2380">
        <v>1</v>
      </c>
      <c r="O2380">
        <v>0</v>
      </c>
      <c r="P2380">
        <v>18.84</v>
      </c>
    </row>
    <row r="2381" spans="1:16" ht="14.4" customHeight="1" x14ac:dyDescent="0.3">
      <c r="A2381">
        <v>3635</v>
      </c>
      <c r="B2381" t="s">
        <v>83</v>
      </c>
      <c r="C2381" t="s">
        <v>114</v>
      </c>
      <c r="D2381" t="s">
        <v>116</v>
      </c>
      <c r="E2381" t="s">
        <v>100</v>
      </c>
      <c r="F2381" t="s">
        <v>91</v>
      </c>
      <c r="G2381" t="s">
        <v>115</v>
      </c>
      <c r="H2381">
        <v>1956</v>
      </c>
      <c r="I2381">
        <v>168</v>
      </c>
      <c r="J2381">
        <v>14.5</v>
      </c>
      <c r="K2381">
        <v>27</v>
      </c>
      <c r="L2381">
        <v>2023</v>
      </c>
      <c r="M2381">
        <v>49857</v>
      </c>
      <c r="N2381">
        <v>2</v>
      </c>
      <c r="O2381">
        <v>0</v>
      </c>
      <c r="P2381">
        <v>18.86</v>
      </c>
    </row>
    <row r="2382" spans="1:16" ht="14.4" customHeight="1" x14ac:dyDescent="0.3">
      <c r="A2382">
        <v>3759</v>
      </c>
      <c r="B2382" t="s">
        <v>83</v>
      </c>
      <c r="C2382" t="s">
        <v>114</v>
      </c>
      <c r="D2382" t="s">
        <v>116</v>
      </c>
      <c r="E2382" t="s">
        <v>100</v>
      </c>
      <c r="F2382" t="s">
        <v>91</v>
      </c>
      <c r="G2382" t="s">
        <v>115</v>
      </c>
      <c r="H2382">
        <v>1956</v>
      </c>
      <c r="I2382">
        <v>168</v>
      </c>
      <c r="J2382">
        <v>14.5</v>
      </c>
      <c r="K2382">
        <v>27</v>
      </c>
      <c r="L2382">
        <v>2023</v>
      </c>
      <c r="M2382">
        <v>34393</v>
      </c>
      <c r="N2382">
        <v>2</v>
      </c>
      <c r="O2382">
        <v>0</v>
      </c>
      <c r="P2382">
        <v>18.93</v>
      </c>
    </row>
    <row r="2383" spans="1:16" ht="14.4" customHeight="1" x14ac:dyDescent="0.3">
      <c r="A2383">
        <v>3794</v>
      </c>
      <c r="B2383" t="s">
        <v>83</v>
      </c>
      <c r="C2383" t="s">
        <v>114</v>
      </c>
      <c r="D2383" t="s">
        <v>116</v>
      </c>
      <c r="E2383" t="s">
        <v>100</v>
      </c>
      <c r="F2383" t="s">
        <v>91</v>
      </c>
      <c r="G2383" t="s">
        <v>115</v>
      </c>
      <c r="H2383">
        <v>1956</v>
      </c>
      <c r="I2383">
        <v>168</v>
      </c>
      <c r="J2383">
        <v>14.5</v>
      </c>
      <c r="K2383">
        <v>27</v>
      </c>
      <c r="L2383">
        <v>2023</v>
      </c>
      <c r="M2383">
        <v>31467</v>
      </c>
      <c r="N2383">
        <v>1</v>
      </c>
      <c r="O2383">
        <v>1</v>
      </c>
      <c r="P2383">
        <v>18.940000000000001</v>
      </c>
    </row>
    <row r="2384" spans="1:16" ht="14.4" customHeight="1" x14ac:dyDescent="0.3">
      <c r="A2384">
        <v>3616</v>
      </c>
      <c r="B2384" t="s">
        <v>83</v>
      </c>
      <c r="C2384" t="s">
        <v>114</v>
      </c>
      <c r="D2384" t="s">
        <v>116</v>
      </c>
      <c r="E2384" t="s">
        <v>100</v>
      </c>
      <c r="F2384" t="s">
        <v>91</v>
      </c>
      <c r="G2384" t="s">
        <v>115</v>
      </c>
      <c r="H2384">
        <v>1956</v>
      </c>
      <c r="I2384">
        <v>168</v>
      </c>
      <c r="J2384">
        <v>14.5</v>
      </c>
      <c r="K2384">
        <v>27</v>
      </c>
      <c r="L2384">
        <v>2023</v>
      </c>
      <c r="M2384">
        <v>42993</v>
      </c>
      <c r="N2384">
        <v>1</v>
      </c>
      <c r="O2384">
        <v>0</v>
      </c>
      <c r="P2384">
        <v>19.010000000000002</v>
      </c>
    </row>
    <row r="2385" spans="1:16" ht="14.4" customHeight="1" x14ac:dyDescent="0.3">
      <c r="A2385">
        <v>3651</v>
      </c>
      <c r="B2385" t="s">
        <v>83</v>
      </c>
      <c r="C2385" t="s">
        <v>114</v>
      </c>
      <c r="D2385" t="s">
        <v>116</v>
      </c>
      <c r="E2385" t="s">
        <v>100</v>
      </c>
      <c r="F2385" t="s">
        <v>91</v>
      </c>
      <c r="G2385" t="s">
        <v>115</v>
      </c>
      <c r="H2385">
        <v>1956</v>
      </c>
      <c r="I2385">
        <v>168</v>
      </c>
      <c r="J2385">
        <v>14.5</v>
      </c>
      <c r="K2385">
        <v>27</v>
      </c>
      <c r="L2385">
        <v>2023</v>
      </c>
      <c r="M2385">
        <v>48897</v>
      </c>
      <c r="N2385">
        <v>1</v>
      </c>
      <c r="O2385">
        <v>0</v>
      </c>
      <c r="P2385">
        <v>19.059999999999999</v>
      </c>
    </row>
    <row r="2386" spans="1:16" ht="14.4" customHeight="1" x14ac:dyDescent="0.3">
      <c r="A2386">
        <v>3647</v>
      </c>
      <c r="B2386" t="s">
        <v>83</v>
      </c>
      <c r="C2386" t="s">
        <v>114</v>
      </c>
      <c r="D2386" t="s">
        <v>116</v>
      </c>
      <c r="E2386" t="s">
        <v>100</v>
      </c>
      <c r="F2386" t="s">
        <v>91</v>
      </c>
      <c r="G2386" t="s">
        <v>115</v>
      </c>
      <c r="H2386">
        <v>1956</v>
      </c>
      <c r="I2386">
        <v>168</v>
      </c>
      <c r="J2386">
        <v>14.5</v>
      </c>
      <c r="K2386">
        <v>27</v>
      </c>
      <c r="L2386">
        <v>2023</v>
      </c>
      <c r="M2386">
        <v>42329</v>
      </c>
      <c r="N2386">
        <v>1</v>
      </c>
      <c r="O2386">
        <v>0</v>
      </c>
      <c r="P2386">
        <v>19.12</v>
      </c>
    </row>
    <row r="2387" spans="1:16" ht="14.4" customHeight="1" x14ac:dyDescent="0.3">
      <c r="A2387">
        <v>3795</v>
      </c>
      <c r="B2387" t="s">
        <v>83</v>
      </c>
      <c r="C2387" t="s">
        <v>114</v>
      </c>
      <c r="D2387" t="s">
        <v>116</v>
      </c>
      <c r="E2387" t="s">
        <v>100</v>
      </c>
      <c r="F2387" t="s">
        <v>91</v>
      </c>
      <c r="G2387" t="s">
        <v>115</v>
      </c>
      <c r="H2387">
        <v>1956</v>
      </c>
      <c r="I2387">
        <v>168</v>
      </c>
      <c r="J2387">
        <v>14.5</v>
      </c>
      <c r="K2387">
        <v>27</v>
      </c>
      <c r="L2387">
        <v>2023</v>
      </c>
      <c r="M2387">
        <v>46185</v>
      </c>
      <c r="N2387">
        <v>1</v>
      </c>
      <c r="O2387">
        <v>0</v>
      </c>
      <c r="P2387">
        <v>19.13</v>
      </c>
    </row>
    <row r="2388" spans="1:16" ht="14.4" customHeight="1" x14ac:dyDescent="0.3">
      <c r="A2388">
        <v>3608</v>
      </c>
      <c r="B2388" t="s">
        <v>83</v>
      </c>
      <c r="C2388" t="s">
        <v>114</v>
      </c>
      <c r="D2388" t="s">
        <v>116</v>
      </c>
      <c r="E2388" t="s">
        <v>100</v>
      </c>
      <c r="F2388" t="s">
        <v>91</v>
      </c>
      <c r="G2388" t="s">
        <v>115</v>
      </c>
      <c r="H2388">
        <v>1956</v>
      </c>
      <c r="I2388">
        <v>168</v>
      </c>
      <c r="J2388">
        <v>14.5</v>
      </c>
      <c r="K2388">
        <v>27</v>
      </c>
      <c r="L2388">
        <v>2023</v>
      </c>
      <c r="M2388">
        <v>36559</v>
      </c>
      <c r="N2388">
        <v>1</v>
      </c>
      <c r="O2388">
        <v>0</v>
      </c>
      <c r="P2388">
        <v>19.190000000000001</v>
      </c>
    </row>
    <row r="2389" spans="1:16" ht="14.4" customHeight="1" x14ac:dyDescent="0.3">
      <c r="A2389">
        <v>3657</v>
      </c>
      <c r="B2389" t="s">
        <v>83</v>
      </c>
      <c r="C2389" t="s">
        <v>114</v>
      </c>
      <c r="D2389" t="s">
        <v>116</v>
      </c>
      <c r="E2389" t="s">
        <v>100</v>
      </c>
      <c r="F2389" t="s">
        <v>91</v>
      </c>
      <c r="G2389" t="s">
        <v>115</v>
      </c>
      <c r="H2389">
        <v>1956</v>
      </c>
      <c r="I2389">
        <v>168</v>
      </c>
      <c r="J2389">
        <v>14.5</v>
      </c>
      <c r="K2389">
        <v>27</v>
      </c>
      <c r="L2389">
        <v>2023</v>
      </c>
      <c r="M2389">
        <v>32229</v>
      </c>
      <c r="N2389">
        <v>1</v>
      </c>
      <c r="O2389">
        <v>0</v>
      </c>
      <c r="P2389">
        <v>19.329999999999998</v>
      </c>
    </row>
    <row r="2390" spans="1:16" ht="14.4" customHeight="1" x14ac:dyDescent="0.3">
      <c r="A2390">
        <v>3713</v>
      </c>
      <c r="B2390" t="s">
        <v>83</v>
      </c>
      <c r="C2390" t="s">
        <v>114</v>
      </c>
      <c r="D2390" t="s">
        <v>116</v>
      </c>
      <c r="E2390" t="s">
        <v>100</v>
      </c>
      <c r="F2390" t="s">
        <v>91</v>
      </c>
      <c r="G2390" t="s">
        <v>115</v>
      </c>
      <c r="H2390">
        <v>1956</v>
      </c>
      <c r="I2390">
        <v>168</v>
      </c>
      <c r="J2390">
        <v>14.5</v>
      </c>
      <c r="K2390">
        <v>27</v>
      </c>
      <c r="L2390">
        <v>2023</v>
      </c>
      <c r="M2390">
        <v>43388</v>
      </c>
      <c r="N2390">
        <v>1</v>
      </c>
      <c r="O2390">
        <v>0</v>
      </c>
      <c r="P2390">
        <v>19.36</v>
      </c>
    </row>
    <row r="2391" spans="1:16" ht="14.4" customHeight="1" x14ac:dyDescent="0.3">
      <c r="A2391">
        <v>3775</v>
      </c>
      <c r="B2391" t="s">
        <v>83</v>
      </c>
      <c r="C2391" t="s">
        <v>114</v>
      </c>
      <c r="D2391" t="s">
        <v>116</v>
      </c>
      <c r="E2391" t="s">
        <v>100</v>
      </c>
      <c r="F2391" t="s">
        <v>91</v>
      </c>
      <c r="G2391" t="s">
        <v>115</v>
      </c>
      <c r="H2391">
        <v>1956</v>
      </c>
      <c r="I2391">
        <v>168</v>
      </c>
      <c r="J2391">
        <v>14.5</v>
      </c>
      <c r="K2391">
        <v>27</v>
      </c>
      <c r="L2391">
        <v>2023</v>
      </c>
      <c r="M2391">
        <v>37697</v>
      </c>
      <c r="N2391">
        <v>1</v>
      </c>
      <c r="O2391">
        <v>0</v>
      </c>
      <c r="P2391">
        <v>19.48</v>
      </c>
    </row>
    <row r="2392" spans="1:16" ht="14.4" customHeight="1" x14ac:dyDescent="0.3">
      <c r="A2392">
        <v>3778</v>
      </c>
      <c r="B2392" t="s">
        <v>83</v>
      </c>
      <c r="C2392" t="s">
        <v>114</v>
      </c>
      <c r="D2392" t="s">
        <v>116</v>
      </c>
      <c r="E2392" t="s">
        <v>100</v>
      </c>
      <c r="F2392" t="s">
        <v>91</v>
      </c>
      <c r="G2392" t="s">
        <v>115</v>
      </c>
      <c r="H2392">
        <v>1956</v>
      </c>
      <c r="I2392">
        <v>168</v>
      </c>
      <c r="J2392">
        <v>14.5</v>
      </c>
      <c r="K2392">
        <v>27</v>
      </c>
      <c r="L2392">
        <v>2023</v>
      </c>
      <c r="M2392">
        <v>42024</v>
      </c>
      <c r="N2392">
        <v>1</v>
      </c>
      <c r="O2392">
        <v>0</v>
      </c>
      <c r="P2392">
        <v>19.55</v>
      </c>
    </row>
    <row r="2393" spans="1:16" ht="14.4" customHeight="1" x14ac:dyDescent="0.3">
      <c r="A2393">
        <v>3495</v>
      </c>
      <c r="B2393" t="s">
        <v>83</v>
      </c>
      <c r="C2393" t="s">
        <v>114</v>
      </c>
      <c r="D2393" t="s">
        <v>107</v>
      </c>
      <c r="E2393" t="s">
        <v>100</v>
      </c>
      <c r="F2393" t="s">
        <v>87</v>
      </c>
      <c r="G2393" t="s">
        <v>115</v>
      </c>
      <c r="H2393">
        <v>1956</v>
      </c>
      <c r="I2393">
        <v>168</v>
      </c>
      <c r="J2393">
        <v>16.3</v>
      </c>
      <c r="K2393">
        <v>16</v>
      </c>
      <c r="L2393">
        <v>2023</v>
      </c>
      <c r="M2393">
        <v>31618</v>
      </c>
      <c r="N2393">
        <v>3</v>
      </c>
      <c r="O2393">
        <v>1</v>
      </c>
      <c r="P2393">
        <v>10</v>
      </c>
    </row>
    <row r="2394" spans="1:16" ht="14.4" customHeight="1" x14ac:dyDescent="0.3">
      <c r="A2394">
        <v>3586</v>
      </c>
      <c r="B2394" t="s">
        <v>83</v>
      </c>
      <c r="C2394" t="s">
        <v>114</v>
      </c>
      <c r="D2394" t="s">
        <v>107</v>
      </c>
      <c r="E2394" t="s">
        <v>100</v>
      </c>
      <c r="F2394" t="s">
        <v>87</v>
      </c>
      <c r="G2394" t="s">
        <v>115</v>
      </c>
      <c r="H2394">
        <v>1956</v>
      </c>
      <c r="I2394">
        <v>168</v>
      </c>
      <c r="J2394">
        <v>16.3</v>
      </c>
      <c r="K2394">
        <v>16</v>
      </c>
      <c r="L2394">
        <v>2023</v>
      </c>
      <c r="M2394">
        <v>66995</v>
      </c>
      <c r="N2394">
        <v>2</v>
      </c>
      <c r="O2394">
        <v>0</v>
      </c>
      <c r="P2394">
        <v>10.119999999999999</v>
      </c>
    </row>
    <row r="2395" spans="1:16" ht="14.4" customHeight="1" x14ac:dyDescent="0.3">
      <c r="A2395">
        <v>3544</v>
      </c>
      <c r="B2395" t="s">
        <v>83</v>
      </c>
      <c r="C2395" t="s">
        <v>114</v>
      </c>
      <c r="D2395" t="s">
        <v>107</v>
      </c>
      <c r="E2395" t="s">
        <v>100</v>
      </c>
      <c r="F2395" t="s">
        <v>87</v>
      </c>
      <c r="G2395" t="s">
        <v>115</v>
      </c>
      <c r="H2395">
        <v>1956</v>
      </c>
      <c r="I2395">
        <v>168</v>
      </c>
      <c r="J2395">
        <v>16.3</v>
      </c>
      <c r="K2395">
        <v>16</v>
      </c>
      <c r="L2395">
        <v>2023</v>
      </c>
      <c r="M2395">
        <v>68945</v>
      </c>
      <c r="N2395">
        <v>2</v>
      </c>
      <c r="O2395">
        <v>0</v>
      </c>
      <c r="P2395">
        <v>10.130000000000001</v>
      </c>
    </row>
    <row r="2396" spans="1:16" ht="14.4" customHeight="1" x14ac:dyDescent="0.3">
      <c r="A2396">
        <v>3453</v>
      </c>
      <c r="B2396" t="s">
        <v>83</v>
      </c>
      <c r="C2396" t="s">
        <v>114</v>
      </c>
      <c r="D2396" t="s">
        <v>107</v>
      </c>
      <c r="E2396" t="s">
        <v>100</v>
      </c>
      <c r="F2396" t="s">
        <v>87</v>
      </c>
      <c r="G2396" t="s">
        <v>115</v>
      </c>
      <c r="H2396">
        <v>1956</v>
      </c>
      <c r="I2396">
        <v>168</v>
      </c>
      <c r="J2396">
        <v>16.3</v>
      </c>
      <c r="K2396">
        <v>16</v>
      </c>
      <c r="L2396">
        <v>2023</v>
      </c>
      <c r="M2396">
        <v>51983</v>
      </c>
      <c r="N2396">
        <v>2</v>
      </c>
      <c r="O2396">
        <v>0</v>
      </c>
      <c r="P2396">
        <v>10.4</v>
      </c>
    </row>
    <row r="2397" spans="1:16" ht="14.4" customHeight="1" x14ac:dyDescent="0.3">
      <c r="A2397">
        <v>3471</v>
      </c>
      <c r="B2397" t="s">
        <v>83</v>
      </c>
      <c r="C2397" t="s">
        <v>114</v>
      </c>
      <c r="D2397" t="s">
        <v>107</v>
      </c>
      <c r="E2397" t="s">
        <v>100</v>
      </c>
      <c r="F2397" t="s">
        <v>87</v>
      </c>
      <c r="G2397" t="s">
        <v>115</v>
      </c>
      <c r="H2397">
        <v>1956</v>
      </c>
      <c r="I2397">
        <v>168</v>
      </c>
      <c r="J2397">
        <v>16.3</v>
      </c>
      <c r="K2397">
        <v>16</v>
      </c>
      <c r="L2397">
        <v>2023</v>
      </c>
      <c r="M2397">
        <v>50221</v>
      </c>
      <c r="N2397">
        <v>3</v>
      </c>
      <c r="O2397">
        <v>0</v>
      </c>
      <c r="P2397">
        <v>10.59</v>
      </c>
    </row>
    <row r="2398" spans="1:16" ht="14.4" customHeight="1" x14ac:dyDescent="0.3">
      <c r="A2398">
        <v>3470</v>
      </c>
      <c r="B2398" t="s">
        <v>83</v>
      </c>
      <c r="C2398" t="s">
        <v>114</v>
      </c>
      <c r="D2398" t="s">
        <v>107</v>
      </c>
      <c r="E2398" t="s">
        <v>100</v>
      </c>
      <c r="F2398" t="s">
        <v>87</v>
      </c>
      <c r="G2398" t="s">
        <v>115</v>
      </c>
      <c r="H2398">
        <v>1956</v>
      </c>
      <c r="I2398">
        <v>168</v>
      </c>
      <c r="J2398">
        <v>16.3</v>
      </c>
      <c r="K2398">
        <v>16</v>
      </c>
      <c r="L2398">
        <v>2023</v>
      </c>
      <c r="M2398">
        <v>68514</v>
      </c>
      <c r="N2398">
        <v>1</v>
      </c>
      <c r="O2398">
        <v>0</v>
      </c>
      <c r="P2398">
        <v>10.6</v>
      </c>
    </row>
    <row r="2399" spans="1:16" ht="14.4" customHeight="1" x14ac:dyDescent="0.3">
      <c r="A2399">
        <v>3572</v>
      </c>
      <c r="B2399" t="s">
        <v>83</v>
      </c>
      <c r="C2399" t="s">
        <v>114</v>
      </c>
      <c r="D2399" t="s">
        <v>107</v>
      </c>
      <c r="E2399" t="s">
        <v>100</v>
      </c>
      <c r="F2399" t="s">
        <v>87</v>
      </c>
      <c r="G2399" t="s">
        <v>115</v>
      </c>
      <c r="H2399">
        <v>1956</v>
      </c>
      <c r="I2399">
        <v>168</v>
      </c>
      <c r="J2399">
        <v>16.3</v>
      </c>
      <c r="K2399">
        <v>16</v>
      </c>
      <c r="L2399">
        <v>2023</v>
      </c>
      <c r="M2399">
        <v>69101</v>
      </c>
      <c r="N2399">
        <v>1</v>
      </c>
      <c r="O2399">
        <v>0</v>
      </c>
      <c r="P2399">
        <v>10.62</v>
      </c>
    </row>
    <row r="2400" spans="1:16" ht="14.4" customHeight="1" x14ac:dyDescent="0.3">
      <c r="A2400">
        <v>3593</v>
      </c>
      <c r="B2400" t="s">
        <v>83</v>
      </c>
      <c r="C2400" t="s">
        <v>114</v>
      </c>
      <c r="D2400" t="s">
        <v>107</v>
      </c>
      <c r="E2400" t="s">
        <v>100</v>
      </c>
      <c r="F2400" t="s">
        <v>87</v>
      </c>
      <c r="G2400" t="s">
        <v>115</v>
      </c>
      <c r="H2400">
        <v>1956</v>
      </c>
      <c r="I2400">
        <v>168</v>
      </c>
      <c r="J2400">
        <v>16.3</v>
      </c>
      <c r="K2400">
        <v>16</v>
      </c>
      <c r="L2400">
        <v>2023</v>
      </c>
      <c r="M2400">
        <v>65844</v>
      </c>
      <c r="N2400">
        <v>2</v>
      </c>
      <c r="O2400">
        <v>0</v>
      </c>
      <c r="P2400">
        <v>10.71</v>
      </c>
    </row>
    <row r="2401" spans="1:16" ht="14.4" customHeight="1" x14ac:dyDescent="0.3">
      <c r="A2401">
        <v>3513</v>
      </c>
      <c r="B2401" t="s">
        <v>83</v>
      </c>
      <c r="C2401" t="s">
        <v>114</v>
      </c>
      <c r="D2401" t="s">
        <v>107</v>
      </c>
      <c r="E2401" t="s">
        <v>100</v>
      </c>
      <c r="F2401" t="s">
        <v>87</v>
      </c>
      <c r="G2401" t="s">
        <v>115</v>
      </c>
      <c r="H2401">
        <v>1956</v>
      </c>
      <c r="I2401">
        <v>168</v>
      </c>
      <c r="J2401">
        <v>16.3</v>
      </c>
      <c r="K2401">
        <v>16</v>
      </c>
      <c r="L2401">
        <v>2023</v>
      </c>
      <c r="M2401">
        <v>57097</v>
      </c>
      <c r="N2401">
        <v>2</v>
      </c>
      <c r="O2401">
        <v>0</v>
      </c>
      <c r="P2401">
        <v>10.72</v>
      </c>
    </row>
    <row r="2402" spans="1:16" ht="14.4" customHeight="1" x14ac:dyDescent="0.3">
      <c r="A2402">
        <v>3454</v>
      </c>
      <c r="B2402" t="s">
        <v>83</v>
      </c>
      <c r="C2402" t="s">
        <v>114</v>
      </c>
      <c r="D2402" t="s">
        <v>107</v>
      </c>
      <c r="E2402" t="s">
        <v>100</v>
      </c>
      <c r="F2402" t="s">
        <v>87</v>
      </c>
      <c r="G2402" t="s">
        <v>115</v>
      </c>
      <c r="H2402">
        <v>1956</v>
      </c>
      <c r="I2402">
        <v>168</v>
      </c>
      <c r="J2402">
        <v>16.3</v>
      </c>
      <c r="K2402">
        <v>16</v>
      </c>
      <c r="L2402">
        <v>2023</v>
      </c>
      <c r="M2402">
        <v>67110</v>
      </c>
      <c r="N2402">
        <v>1</v>
      </c>
      <c r="O2402">
        <v>0</v>
      </c>
      <c r="P2402">
        <v>10.73</v>
      </c>
    </row>
    <row r="2403" spans="1:16" ht="14.4" customHeight="1" x14ac:dyDescent="0.3">
      <c r="A2403">
        <v>3531</v>
      </c>
      <c r="B2403" t="s">
        <v>83</v>
      </c>
      <c r="C2403" t="s">
        <v>114</v>
      </c>
      <c r="D2403" t="s">
        <v>107</v>
      </c>
      <c r="E2403" t="s">
        <v>100</v>
      </c>
      <c r="F2403" t="s">
        <v>87</v>
      </c>
      <c r="G2403" t="s">
        <v>115</v>
      </c>
      <c r="H2403">
        <v>1956</v>
      </c>
      <c r="I2403">
        <v>168</v>
      </c>
      <c r="J2403">
        <v>16.3</v>
      </c>
      <c r="K2403">
        <v>16</v>
      </c>
      <c r="L2403">
        <v>2023</v>
      </c>
      <c r="M2403">
        <v>44281</v>
      </c>
      <c r="N2403">
        <v>1</v>
      </c>
      <c r="O2403">
        <v>1</v>
      </c>
      <c r="P2403">
        <v>10.73</v>
      </c>
    </row>
    <row r="2404" spans="1:16" ht="14.4" customHeight="1" x14ac:dyDescent="0.3">
      <c r="A2404">
        <v>3542</v>
      </c>
      <c r="B2404" t="s">
        <v>83</v>
      </c>
      <c r="C2404" t="s">
        <v>114</v>
      </c>
      <c r="D2404" t="s">
        <v>107</v>
      </c>
      <c r="E2404" t="s">
        <v>100</v>
      </c>
      <c r="F2404" t="s">
        <v>87</v>
      </c>
      <c r="G2404" t="s">
        <v>115</v>
      </c>
      <c r="H2404">
        <v>1956</v>
      </c>
      <c r="I2404">
        <v>168</v>
      </c>
      <c r="J2404">
        <v>16.3</v>
      </c>
      <c r="K2404">
        <v>16</v>
      </c>
      <c r="L2404">
        <v>2023</v>
      </c>
      <c r="M2404">
        <v>64733</v>
      </c>
      <c r="N2404">
        <v>1</v>
      </c>
      <c r="O2404">
        <v>0</v>
      </c>
      <c r="P2404">
        <v>10.94</v>
      </c>
    </row>
    <row r="2405" spans="1:16" ht="14.4" customHeight="1" x14ac:dyDescent="0.3">
      <c r="A2405">
        <v>3478</v>
      </c>
      <c r="B2405" t="s">
        <v>83</v>
      </c>
      <c r="C2405" t="s">
        <v>114</v>
      </c>
      <c r="D2405" t="s">
        <v>107</v>
      </c>
      <c r="E2405" t="s">
        <v>100</v>
      </c>
      <c r="F2405" t="s">
        <v>87</v>
      </c>
      <c r="G2405" t="s">
        <v>115</v>
      </c>
      <c r="H2405">
        <v>1956</v>
      </c>
      <c r="I2405">
        <v>168</v>
      </c>
      <c r="J2405">
        <v>16.3</v>
      </c>
      <c r="K2405">
        <v>16</v>
      </c>
      <c r="L2405">
        <v>2023</v>
      </c>
      <c r="M2405">
        <v>60035</v>
      </c>
      <c r="N2405">
        <v>2</v>
      </c>
      <c r="O2405">
        <v>0</v>
      </c>
      <c r="P2405">
        <v>10.97</v>
      </c>
    </row>
    <row r="2406" spans="1:16" ht="14.4" customHeight="1" x14ac:dyDescent="0.3">
      <c r="A2406">
        <v>3541</v>
      </c>
      <c r="B2406" t="s">
        <v>83</v>
      </c>
      <c r="C2406" t="s">
        <v>114</v>
      </c>
      <c r="D2406" t="s">
        <v>107</v>
      </c>
      <c r="E2406" t="s">
        <v>100</v>
      </c>
      <c r="F2406" t="s">
        <v>87</v>
      </c>
      <c r="G2406" t="s">
        <v>115</v>
      </c>
      <c r="H2406">
        <v>1956</v>
      </c>
      <c r="I2406">
        <v>168</v>
      </c>
      <c r="J2406">
        <v>16.3</v>
      </c>
      <c r="K2406">
        <v>16</v>
      </c>
      <c r="L2406">
        <v>2023</v>
      </c>
      <c r="M2406">
        <v>36201</v>
      </c>
      <c r="N2406">
        <v>2</v>
      </c>
      <c r="O2406">
        <v>0</v>
      </c>
      <c r="P2406">
        <v>11.15</v>
      </c>
    </row>
    <row r="2407" spans="1:16" ht="14.4" customHeight="1" x14ac:dyDescent="0.3">
      <c r="A2407">
        <v>3409</v>
      </c>
      <c r="B2407" t="s">
        <v>83</v>
      </c>
      <c r="C2407" t="s">
        <v>114</v>
      </c>
      <c r="D2407" t="s">
        <v>107</v>
      </c>
      <c r="E2407" t="s">
        <v>100</v>
      </c>
      <c r="F2407" t="s">
        <v>87</v>
      </c>
      <c r="G2407" t="s">
        <v>115</v>
      </c>
      <c r="H2407">
        <v>1956</v>
      </c>
      <c r="I2407">
        <v>168</v>
      </c>
      <c r="J2407">
        <v>16.3</v>
      </c>
      <c r="K2407">
        <v>16</v>
      </c>
      <c r="L2407">
        <v>2023</v>
      </c>
      <c r="M2407">
        <v>53695</v>
      </c>
      <c r="N2407">
        <v>1</v>
      </c>
      <c r="O2407">
        <v>0</v>
      </c>
      <c r="P2407">
        <v>11.17</v>
      </c>
    </row>
    <row r="2408" spans="1:16" ht="14.4" customHeight="1" x14ac:dyDescent="0.3">
      <c r="A2408">
        <v>3580</v>
      </c>
      <c r="B2408" t="s">
        <v>83</v>
      </c>
      <c r="C2408" t="s">
        <v>114</v>
      </c>
      <c r="D2408" t="s">
        <v>107</v>
      </c>
      <c r="E2408" t="s">
        <v>100</v>
      </c>
      <c r="F2408" t="s">
        <v>87</v>
      </c>
      <c r="G2408" t="s">
        <v>115</v>
      </c>
      <c r="H2408">
        <v>1956</v>
      </c>
      <c r="I2408">
        <v>168</v>
      </c>
      <c r="J2408">
        <v>16.3</v>
      </c>
      <c r="K2408">
        <v>16</v>
      </c>
      <c r="L2408">
        <v>2023</v>
      </c>
      <c r="M2408">
        <v>38877</v>
      </c>
      <c r="N2408">
        <v>1</v>
      </c>
      <c r="O2408">
        <v>0</v>
      </c>
      <c r="P2408">
        <v>11.18</v>
      </c>
    </row>
    <row r="2409" spans="1:16" ht="14.4" customHeight="1" x14ac:dyDescent="0.3">
      <c r="A2409">
        <v>3492</v>
      </c>
      <c r="B2409" t="s">
        <v>83</v>
      </c>
      <c r="C2409" t="s">
        <v>114</v>
      </c>
      <c r="D2409" t="s">
        <v>107</v>
      </c>
      <c r="E2409" t="s">
        <v>100</v>
      </c>
      <c r="F2409" t="s">
        <v>87</v>
      </c>
      <c r="G2409" t="s">
        <v>115</v>
      </c>
      <c r="H2409">
        <v>1956</v>
      </c>
      <c r="I2409">
        <v>168</v>
      </c>
      <c r="J2409">
        <v>16.3</v>
      </c>
      <c r="K2409">
        <v>16</v>
      </c>
      <c r="L2409">
        <v>2023</v>
      </c>
      <c r="M2409">
        <v>43416</v>
      </c>
      <c r="N2409">
        <v>1</v>
      </c>
      <c r="O2409">
        <v>0</v>
      </c>
      <c r="P2409">
        <v>11.2</v>
      </c>
    </row>
    <row r="2410" spans="1:16" ht="14.4" customHeight="1" x14ac:dyDescent="0.3">
      <c r="A2410">
        <v>3442</v>
      </c>
      <c r="B2410" t="s">
        <v>83</v>
      </c>
      <c r="C2410" t="s">
        <v>114</v>
      </c>
      <c r="D2410" t="s">
        <v>107</v>
      </c>
      <c r="E2410" t="s">
        <v>100</v>
      </c>
      <c r="F2410" t="s">
        <v>87</v>
      </c>
      <c r="G2410" t="s">
        <v>115</v>
      </c>
      <c r="H2410">
        <v>1956</v>
      </c>
      <c r="I2410">
        <v>168</v>
      </c>
      <c r="J2410">
        <v>16.3</v>
      </c>
      <c r="K2410">
        <v>16</v>
      </c>
      <c r="L2410">
        <v>2023</v>
      </c>
      <c r="M2410">
        <v>36865</v>
      </c>
      <c r="N2410">
        <v>1</v>
      </c>
      <c r="O2410">
        <v>0</v>
      </c>
      <c r="P2410">
        <v>11.26</v>
      </c>
    </row>
    <row r="2411" spans="1:16" ht="14.4" customHeight="1" x14ac:dyDescent="0.3">
      <c r="A2411">
        <v>3534</v>
      </c>
      <c r="B2411" t="s">
        <v>83</v>
      </c>
      <c r="C2411" t="s">
        <v>114</v>
      </c>
      <c r="D2411" t="s">
        <v>107</v>
      </c>
      <c r="E2411" t="s">
        <v>100</v>
      </c>
      <c r="F2411" t="s">
        <v>87</v>
      </c>
      <c r="G2411" t="s">
        <v>115</v>
      </c>
      <c r="H2411">
        <v>1956</v>
      </c>
      <c r="I2411">
        <v>168</v>
      </c>
      <c r="J2411">
        <v>16.3</v>
      </c>
      <c r="K2411">
        <v>16</v>
      </c>
      <c r="L2411">
        <v>2023</v>
      </c>
      <c r="M2411">
        <v>29260</v>
      </c>
      <c r="N2411">
        <v>2</v>
      </c>
      <c r="O2411">
        <v>0</v>
      </c>
      <c r="P2411">
        <v>11.31</v>
      </c>
    </row>
    <row r="2412" spans="1:16" ht="14.4" customHeight="1" x14ac:dyDescent="0.3">
      <c r="A2412">
        <v>3404</v>
      </c>
      <c r="B2412" t="s">
        <v>83</v>
      </c>
      <c r="C2412" t="s">
        <v>114</v>
      </c>
      <c r="D2412" t="s">
        <v>107</v>
      </c>
      <c r="E2412" t="s">
        <v>100</v>
      </c>
      <c r="F2412" t="s">
        <v>87</v>
      </c>
      <c r="G2412" t="s">
        <v>115</v>
      </c>
      <c r="H2412">
        <v>1956</v>
      </c>
      <c r="I2412">
        <v>168</v>
      </c>
      <c r="J2412">
        <v>16.3</v>
      </c>
      <c r="K2412">
        <v>16</v>
      </c>
      <c r="L2412">
        <v>2023</v>
      </c>
      <c r="M2412">
        <v>58795</v>
      </c>
      <c r="N2412">
        <v>1</v>
      </c>
      <c r="O2412">
        <v>0</v>
      </c>
      <c r="P2412">
        <v>11.32</v>
      </c>
    </row>
    <row r="2413" spans="1:16" ht="14.4" customHeight="1" x14ac:dyDescent="0.3">
      <c r="A2413">
        <v>3441</v>
      </c>
      <c r="B2413" t="s">
        <v>83</v>
      </c>
      <c r="C2413" t="s">
        <v>114</v>
      </c>
      <c r="D2413" t="s">
        <v>107</v>
      </c>
      <c r="E2413" t="s">
        <v>100</v>
      </c>
      <c r="F2413" t="s">
        <v>87</v>
      </c>
      <c r="G2413" t="s">
        <v>115</v>
      </c>
      <c r="H2413">
        <v>1956</v>
      </c>
      <c r="I2413">
        <v>168</v>
      </c>
      <c r="J2413">
        <v>16.3</v>
      </c>
      <c r="K2413">
        <v>16</v>
      </c>
      <c r="L2413">
        <v>2023</v>
      </c>
      <c r="M2413">
        <v>36081</v>
      </c>
      <c r="N2413">
        <v>1</v>
      </c>
      <c r="O2413">
        <v>0</v>
      </c>
      <c r="P2413">
        <v>11.33</v>
      </c>
    </row>
    <row r="2414" spans="1:16" ht="14.4" customHeight="1" x14ac:dyDescent="0.3">
      <c r="A2414">
        <v>3429</v>
      </c>
      <c r="B2414" t="s">
        <v>83</v>
      </c>
      <c r="C2414" t="s">
        <v>114</v>
      </c>
      <c r="D2414" t="s">
        <v>107</v>
      </c>
      <c r="E2414" t="s">
        <v>100</v>
      </c>
      <c r="F2414" t="s">
        <v>87</v>
      </c>
      <c r="G2414" t="s">
        <v>115</v>
      </c>
      <c r="H2414">
        <v>1956</v>
      </c>
      <c r="I2414">
        <v>168</v>
      </c>
      <c r="J2414">
        <v>16.3</v>
      </c>
      <c r="K2414">
        <v>16</v>
      </c>
      <c r="L2414">
        <v>2023</v>
      </c>
      <c r="M2414">
        <v>46066</v>
      </c>
      <c r="N2414">
        <v>1</v>
      </c>
      <c r="O2414">
        <v>0</v>
      </c>
      <c r="P2414">
        <v>11.34</v>
      </c>
    </row>
    <row r="2415" spans="1:16" ht="14.4" customHeight="1" x14ac:dyDescent="0.3">
      <c r="A2415">
        <v>3548</v>
      </c>
      <c r="B2415" t="s">
        <v>83</v>
      </c>
      <c r="C2415" t="s">
        <v>114</v>
      </c>
      <c r="D2415" t="s">
        <v>107</v>
      </c>
      <c r="E2415" t="s">
        <v>100</v>
      </c>
      <c r="F2415" t="s">
        <v>87</v>
      </c>
      <c r="G2415" t="s">
        <v>115</v>
      </c>
      <c r="H2415">
        <v>1956</v>
      </c>
      <c r="I2415">
        <v>168</v>
      </c>
      <c r="J2415">
        <v>16.3</v>
      </c>
      <c r="K2415">
        <v>16</v>
      </c>
      <c r="L2415">
        <v>2023</v>
      </c>
      <c r="M2415">
        <v>56249</v>
      </c>
      <c r="N2415">
        <v>1</v>
      </c>
      <c r="O2415">
        <v>0</v>
      </c>
      <c r="P2415">
        <v>11.34</v>
      </c>
    </row>
    <row r="2416" spans="1:16" ht="14.4" customHeight="1" x14ac:dyDescent="0.3">
      <c r="A2416">
        <v>3560</v>
      </c>
      <c r="B2416" t="s">
        <v>83</v>
      </c>
      <c r="C2416" t="s">
        <v>114</v>
      </c>
      <c r="D2416" t="s">
        <v>107</v>
      </c>
      <c r="E2416" t="s">
        <v>100</v>
      </c>
      <c r="F2416" t="s">
        <v>87</v>
      </c>
      <c r="G2416" t="s">
        <v>115</v>
      </c>
      <c r="H2416">
        <v>1956</v>
      </c>
      <c r="I2416">
        <v>168</v>
      </c>
      <c r="J2416">
        <v>16.3</v>
      </c>
      <c r="K2416">
        <v>16</v>
      </c>
      <c r="L2416">
        <v>2023</v>
      </c>
      <c r="M2416">
        <v>48000</v>
      </c>
      <c r="N2416">
        <v>1</v>
      </c>
      <c r="O2416">
        <v>0</v>
      </c>
      <c r="P2416">
        <v>11.63</v>
      </c>
    </row>
    <row r="2417" spans="1:16" ht="14.4" customHeight="1" x14ac:dyDescent="0.3">
      <c r="A2417">
        <v>3479</v>
      </c>
      <c r="B2417" t="s">
        <v>83</v>
      </c>
      <c r="C2417" t="s">
        <v>114</v>
      </c>
      <c r="D2417" t="s">
        <v>107</v>
      </c>
      <c r="E2417" t="s">
        <v>100</v>
      </c>
      <c r="F2417" t="s">
        <v>87</v>
      </c>
      <c r="G2417" t="s">
        <v>115</v>
      </c>
      <c r="H2417">
        <v>1956</v>
      </c>
      <c r="I2417">
        <v>168</v>
      </c>
      <c r="J2417">
        <v>16.3</v>
      </c>
      <c r="K2417">
        <v>16</v>
      </c>
      <c r="L2417">
        <v>2023</v>
      </c>
      <c r="M2417">
        <v>28356</v>
      </c>
      <c r="N2417">
        <v>1</v>
      </c>
      <c r="O2417">
        <v>0</v>
      </c>
      <c r="P2417">
        <v>12</v>
      </c>
    </row>
    <row r="2418" spans="1:16" ht="14.4" customHeight="1" x14ac:dyDescent="0.3">
      <c r="A2418">
        <v>3769</v>
      </c>
      <c r="B2418" t="s">
        <v>83</v>
      </c>
      <c r="C2418" t="s">
        <v>114</v>
      </c>
      <c r="D2418" t="s">
        <v>116</v>
      </c>
      <c r="E2418" t="s">
        <v>100</v>
      </c>
      <c r="F2418" t="s">
        <v>91</v>
      </c>
      <c r="G2418" t="s">
        <v>115</v>
      </c>
      <c r="H2418">
        <v>1956</v>
      </c>
      <c r="I2418">
        <v>168</v>
      </c>
      <c r="J2418">
        <v>14.5</v>
      </c>
      <c r="K2418">
        <v>27</v>
      </c>
      <c r="L2418">
        <v>2024</v>
      </c>
      <c r="M2418">
        <v>43432</v>
      </c>
      <c r="N2418">
        <v>1</v>
      </c>
      <c r="O2418">
        <v>1</v>
      </c>
      <c r="P2418">
        <v>20.14</v>
      </c>
    </row>
    <row r="2419" spans="1:16" ht="14.4" customHeight="1" x14ac:dyDescent="0.3">
      <c r="A2419">
        <v>3784</v>
      </c>
      <c r="B2419" t="s">
        <v>83</v>
      </c>
      <c r="C2419" t="s">
        <v>114</v>
      </c>
      <c r="D2419" t="s">
        <v>116</v>
      </c>
      <c r="E2419" t="s">
        <v>100</v>
      </c>
      <c r="F2419" t="s">
        <v>91</v>
      </c>
      <c r="G2419" t="s">
        <v>115</v>
      </c>
      <c r="H2419">
        <v>1956</v>
      </c>
      <c r="I2419">
        <v>168</v>
      </c>
      <c r="J2419">
        <v>14.5</v>
      </c>
      <c r="K2419">
        <v>27</v>
      </c>
      <c r="L2419">
        <v>2024</v>
      </c>
      <c r="M2419">
        <v>49048</v>
      </c>
      <c r="N2419">
        <v>2</v>
      </c>
      <c r="O2419">
        <v>0</v>
      </c>
      <c r="P2419">
        <v>20.309999999999999</v>
      </c>
    </row>
    <row r="2420" spans="1:16" ht="14.4" customHeight="1" x14ac:dyDescent="0.3">
      <c r="A2420">
        <v>3666</v>
      </c>
      <c r="B2420" t="s">
        <v>83</v>
      </c>
      <c r="C2420" t="s">
        <v>114</v>
      </c>
      <c r="D2420" t="s">
        <v>116</v>
      </c>
      <c r="E2420" t="s">
        <v>100</v>
      </c>
      <c r="F2420" t="s">
        <v>91</v>
      </c>
      <c r="G2420" t="s">
        <v>115</v>
      </c>
      <c r="H2420">
        <v>1956</v>
      </c>
      <c r="I2420">
        <v>168</v>
      </c>
      <c r="J2420">
        <v>14.5</v>
      </c>
      <c r="K2420">
        <v>27</v>
      </c>
      <c r="L2420">
        <v>2024</v>
      </c>
      <c r="M2420">
        <v>44342</v>
      </c>
      <c r="N2420">
        <v>3</v>
      </c>
      <c r="O2420">
        <v>0</v>
      </c>
      <c r="P2420">
        <v>20.420000000000002</v>
      </c>
    </row>
    <row r="2421" spans="1:16" ht="14.4" customHeight="1" x14ac:dyDescent="0.3">
      <c r="A2421">
        <v>3695</v>
      </c>
      <c r="B2421" t="s">
        <v>83</v>
      </c>
      <c r="C2421" t="s">
        <v>114</v>
      </c>
      <c r="D2421" t="s">
        <v>116</v>
      </c>
      <c r="E2421" t="s">
        <v>100</v>
      </c>
      <c r="F2421" t="s">
        <v>91</v>
      </c>
      <c r="G2421" t="s">
        <v>115</v>
      </c>
      <c r="H2421">
        <v>1956</v>
      </c>
      <c r="I2421">
        <v>168</v>
      </c>
      <c r="J2421">
        <v>14.5</v>
      </c>
      <c r="K2421">
        <v>27</v>
      </c>
      <c r="L2421">
        <v>2024</v>
      </c>
      <c r="M2421">
        <v>40435</v>
      </c>
      <c r="N2421">
        <v>2</v>
      </c>
      <c r="O2421">
        <v>0</v>
      </c>
      <c r="P2421">
        <v>20.64</v>
      </c>
    </row>
    <row r="2422" spans="1:16" ht="14.4" customHeight="1" x14ac:dyDescent="0.3">
      <c r="A2422">
        <v>3685</v>
      </c>
      <c r="B2422" t="s">
        <v>83</v>
      </c>
      <c r="C2422" t="s">
        <v>114</v>
      </c>
      <c r="D2422" t="s">
        <v>116</v>
      </c>
      <c r="E2422" t="s">
        <v>100</v>
      </c>
      <c r="F2422" t="s">
        <v>91</v>
      </c>
      <c r="G2422" t="s">
        <v>115</v>
      </c>
      <c r="H2422">
        <v>1956</v>
      </c>
      <c r="I2422">
        <v>168</v>
      </c>
      <c r="J2422">
        <v>14.5</v>
      </c>
      <c r="K2422">
        <v>27</v>
      </c>
      <c r="L2422">
        <v>2024</v>
      </c>
      <c r="M2422">
        <v>36096</v>
      </c>
      <c r="N2422">
        <v>2</v>
      </c>
      <c r="O2422">
        <v>1</v>
      </c>
      <c r="P2422">
        <v>20.7</v>
      </c>
    </row>
    <row r="2423" spans="1:16" ht="14.4" customHeight="1" x14ac:dyDescent="0.3">
      <c r="A2423">
        <v>3678</v>
      </c>
      <c r="B2423" t="s">
        <v>83</v>
      </c>
      <c r="C2423" t="s">
        <v>114</v>
      </c>
      <c r="D2423" t="s">
        <v>116</v>
      </c>
      <c r="E2423" t="s">
        <v>100</v>
      </c>
      <c r="F2423" t="s">
        <v>91</v>
      </c>
      <c r="G2423" t="s">
        <v>115</v>
      </c>
      <c r="H2423">
        <v>1956</v>
      </c>
      <c r="I2423">
        <v>168</v>
      </c>
      <c r="J2423">
        <v>14.5</v>
      </c>
      <c r="K2423">
        <v>27</v>
      </c>
      <c r="L2423">
        <v>2024</v>
      </c>
      <c r="M2423">
        <v>40631</v>
      </c>
      <c r="N2423">
        <v>1</v>
      </c>
      <c r="O2423">
        <v>1</v>
      </c>
      <c r="P2423">
        <v>20.73</v>
      </c>
    </row>
    <row r="2424" spans="1:16" ht="14.4" customHeight="1" x14ac:dyDescent="0.3">
      <c r="A2424">
        <v>3716</v>
      </c>
      <c r="B2424" t="s">
        <v>83</v>
      </c>
      <c r="C2424" t="s">
        <v>114</v>
      </c>
      <c r="D2424" t="s">
        <v>116</v>
      </c>
      <c r="E2424" t="s">
        <v>100</v>
      </c>
      <c r="F2424" t="s">
        <v>91</v>
      </c>
      <c r="G2424" t="s">
        <v>115</v>
      </c>
      <c r="H2424">
        <v>1956</v>
      </c>
      <c r="I2424">
        <v>168</v>
      </c>
      <c r="J2424">
        <v>14.5</v>
      </c>
      <c r="K2424">
        <v>27</v>
      </c>
      <c r="L2424">
        <v>2024</v>
      </c>
      <c r="M2424">
        <v>47888</v>
      </c>
      <c r="N2424">
        <v>1</v>
      </c>
      <c r="O2424">
        <v>0</v>
      </c>
      <c r="P2424">
        <v>20.74</v>
      </c>
    </row>
    <row r="2425" spans="1:16" ht="14.4" customHeight="1" x14ac:dyDescent="0.3">
      <c r="A2425">
        <v>3743</v>
      </c>
      <c r="B2425" t="s">
        <v>83</v>
      </c>
      <c r="C2425" t="s">
        <v>114</v>
      </c>
      <c r="D2425" t="s">
        <v>116</v>
      </c>
      <c r="E2425" t="s">
        <v>100</v>
      </c>
      <c r="F2425" t="s">
        <v>91</v>
      </c>
      <c r="G2425" t="s">
        <v>115</v>
      </c>
      <c r="H2425">
        <v>1956</v>
      </c>
      <c r="I2425">
        <v>168</v>
      </c>
      <c r="J2425">
        <v>14.5</v>
      </c>
      <c r="K2425">
        <v>27</v>
      </c>
      <c r="L2425">
        <v>2024</v>
      </c>
      <c r="M2425">
        <v>44791</v>
      </c>
      <c r="N2425">
        <v>2</v>
      </c>
      <c r="O2425">
        <v>0</v>
      </c>
      <c r="P2425">
        <v>20.81</v>
      </c>
    </row>
    <row r="2426" spans="1:16" ht="14.4" customHeight="1" x14ac:dyDescent="0.3">
      <c r="A2426">
        <v>3603</v>
      </c>
      <c r="B2426" t="s">
        <v>83</v>
      </c>
      <c r="C2426" t="s">
        <v>114</v>
      </c>
      <c r="D2426" t="s">
        <v>116</v>
      </c>
      <c r="E2426" t="s">
        <v>100</v>
      </c>
      <c r="F2426" t="s">
        <v>91</v>
      </c>
      <c r="G2426" t="s">
        <v>115</v>
      </c>
      <c r="H2426">
        <v>1956</v>
      </c>
      <c r="I2426">
        <v>168</v>
      </c>
      <c r="J2426">
        <v>14.5</v>
      </c>
      <c r="K2426">
        <v>27</v>
      </c>
      <c r="L2426">
        <v>2024</v>
      </c>
      <c r="M2426">
        <v>46070</v>
      </c>
      <c r="N2426">
        <v>1</v>
      </c>
      <c r="O2426">
        <v>0</v>
      </c>
      <c r="P2426">
        <v>20.86</v>
      </c>
    </row>
    <row r="2427" spans="1:16" ht="14.4" customHeight="1" x14ac:dyDescent="0.3">
      <c r="A2427">
        <v>3748</v>
      </c>
      <c r="B2427" t="s">
        <v>83</v>
      </c>
      <c r="C2427" t="s">
        <v>114</v>
      </c>
      <c r="D2427" t="s">
        <v>116</v>
      </c>
      <c r="E2427" t="s">
        <v>100</v>
      </c>
      <c r="F2427" t="s">
        <v>91</v>
      </c>
      <c r="G2427" t="s">
        <v>115</v>
      </c>
      <c r="H2427">
        <v>1956</v>
      </c>
      <c r="I2427">
        <v>168</v>
      </c>
      <c r="J2427">
        <v>14.5</v>
      </c>
      <c r="K2427">
        <v>27</v>
      </c>
      <c r="L2427">
        <v>2024</v>
      </c>
      <c r="M2427">
        <v>42510</v>
      </c>
      <c r="N2427">
        <v>2</v>
      </c>
      <c r="O2427">
        <v>0</v>
      </c>
      <c r="P2427">
        <v>20.89</v>
      </c>
    </row>
    <row r="2428" spans="1:16" ht="14.4" customHeight="1" x14ac:dyDescent="0.3">
      <c r="A2428">
        <v>3791</v>
      </c>
      <c r="B2428" t="s">
        <v>83</v>
      </c>
      <c r="C2428" t="s">
        <v>114</v>
      </c>
      <c r="D2428" t="s">
        <v>116</v>
      </c>
      <c r="E2428" t="s">
        <v>100</v>
      </c>
      <c r="F2428" t="s">
        <v>91</v>
      </c>
      <c r="G2428" t="s">
        <v>115</v>
      </c>
      <c r="H2428">
        <v>1956</v>
      </c>
      <c r="I2428">
        <v>168</v>
      </c>
      <c r="J2428">
        <v>14.5</v>
      </c>
      <c r="K2428">
        <v>27</v>
      </c>
      <c r="L2428">
        <v>2024</v>
      </c>
      <c r="M2428">
        <v>40099</v>
      </c>
      <c r="N2428">
        <v>2</v>
      </c>
      <c r="O2428">
        <v>0</v>
      </c>
      <c r="P2428">
        <v>20.92</v>
      </c>
    </row>
    <row r="2429" spans="1:16" ht="14.4" customHeight="1" x14ac:dyDescent="0.3">
      <c r="A2429">
        <v>3785</v>
      </c>
      <c r="B2429" t="s">
        <v>83</v>
      </c>
      <c r="C2429" t="s">
        <v>114</v>
      </c>
      <c r="D2429" t="s">
        <v>116</v>
      </c>
      <c r="E2429" t="s">
        <v>100</v>
      </c>
      <c r="F2429" t="s">
        <v>91</v>
      </c>
      <c r="G2429" t="s">
        <v>115</v>
      </c>
      <c r="H2429">
        <v>1956</v>
      </c>
      <c r="I2429">
        <v>168</v>
      </c>
      <c r="J2429">
        <v>14.5</v>
      </c>
      <c r="K2429">
        <v>27</v>
      </c>
      <c r="L2429">
        <v>2024</v>
      </c>
      <c r="M2429">
        <v>32111</v>
      </c>
      <c r="N2429">
        <v>2</v>
      </c>
      <c r="O2429">
        <v>0</v>
      </c>
      <c r="P2429">
        <v>20.94</v>
      </c>
    </row>
    <row r="2430" spans="1:16" ht="14.4" customHeight="1" x14ac:dyDescent="0.3">
      <c r="A2430">
        <v>3631</v>
      </c>
      <c r="B2430" t="s">
        <v>83</v>
      </c>
      <c r="C2430" t="s">
        <v>114</v>
      </c>
      <c r="D2430" t="s">
        <v>116</v>
      </c>
      <c r="E2430" t="s">
        <v>100</v>
      </c>
      <c r="F2430" t="s">
        <v>91</v>
      </c>
      <c r="G2430" t="s">
        <v>115</v>
      </c>
      <c r="H2430">
        <v>1956</v>
      </c>
      <c r="I2430">
        <v>168</v>
      </c>
      <c r="J2430">
        <v>14.5</v>
      </c>
      <c r="K2430">
        <v>27</v>
      </c>
      <c r="L2430">
        <v>2024</v>
      </c>
      <c r="M2430">
        <v>30514</v>
      </c>
      <c r="N2430">
        <v>3</v>
      </c>
      <c r="O2430">
        <v>0</v>
      </c>
      <c r="P2430">
        <v>21.02</v>
      </c>
    </row>
    <row r="2431" spans="1:16" ht="14.4" customHeight="1" x14ac:dyDescent="0.3">
      <c r="A2431">
        <v>3740</v>
      </c>
      <c r="B2431" t="s">
        <v>83</v>
      </c>
      <c r="C2431" t="s">
        <v>114</v>
      </c>
      <c r="D2431" t="s">
        <v>116</v>
      </c>
      <c r="E2431" t="s">
        <v>100</v>
      </c>
      <c r="F2431" t="s">
        <v>91</v>
      </c>
      <c r="G2431" t="s">
        <v>115</v>
      </c>
      <c r="H2431">
        <v>1956</v>
      </c>
      <c r="I2431">
        <v>168</v>
      </c>
      <c r="J2431">
        <v>14.5</v>
      </c>
      <c r="K2431">
        <v>27</v>
      </c>
      <c r="L2431">
        <v>2024</v>
      </c>
      <c r="M2431">
        <v>40054</v>
      </c>
      <c r="N2431">
        <v>1</v>
      </c>
      <c r="O2431">
        <v>0</v>
      </c>
      <c r="P2431">
        <v>21.09</v>
      </c>
    </row>
    <row r="2432" spans="1:16" ht="14.4" customHeight="1" x14ac:dyDescent="0.3">
      <c r="A2432">
        <v>3717</v>
      </c>
      <c r="B2432" t="s">
        <v>83</v>
      </c>
      <c r="C2432" t="s">
        <v>114</v>
      </c>
      <c r="D2432" t="s">
        <v>116</v>
      </c>
      <c r="E2432" t="s">
        <v>100</v>
      </c>
      <c r="F2432" t="s">
        <v>91</v>
      </c>
      <c r="G2432" t="s">
        <v>115</v>
      </c>
      <c r="H2432">
        <v>1956</v>
      </c>
      <c r="I2432">
        <v>168</v>
      </c>
      <c r="J2432">
        <v>14.5</v>
      </c>
      <c r="K2432">
        <v>27</v>
      </c>
      <c r="L2432">
        <v>2024</v>
      </c>
      <c r="M2432">
        <v>29918</v>
      </c>
      <c r="N2432">
        <v>2</v>
      </c>
      <c r="O2432">
        <v>0</v>
      </c>
      <c r="P2432">
        <v>21.14</v>
      </c>
    </row>
    <row r="2433" spans="1:16" ht="14.4" customHeight="1" x14ac:dyDescent="0.3">
      <c r="A2433">
        <v>3601</v>
      </c>
      <c r="B2433" t="s">
        <v>83</v>
      </c>
      <c r="C2433" t="s">
        <v>114</v>
      </c>
      <c r="D2433" t="s">
        <v>116</v>
      </c>
      <c r="E2433" t="s">
        <v>100</v>
      </c>
      <c r="F2433" t="s">
        <v>91</v>
      </c>
      <c r="G2433" t="s">
        <v>115</v>
      </c>
      <c r="H2433">
        <v>1956</v>
      </c>
      <c r="I2433">
        <v>168</v>
      </c>
      <c r="J2433">
        <v>14.5</v>
      </c>
      <c r="K2433">
        <v>27</v>
      </c>
      <c r="L2433">
        <v>2024</v>
      </c>
      <c r="M2433">
        <v>47526</v>
      </c>
      <c r="N2433">
        <v>1</v>
      </c>
      <c r="O2433">
        <v>0</v>
      </c>
      <c r="P2433">
        <v>21.19</v>
      </c>
    </row>
    <row r="2434" spans="1:16" ht="14.4" customHeight="1" x14ac:dyDescent="0.3">
      <c r="A2434">
        <v>3649</v>
      </c>
      <c r="B2434" t="s">
        <v>83</v>
      </c>
      <c r="C2434" t="s">
        <v>114</v>
      </c>
      <c r="D2434" t="s">
        <v>116</v>
      </c>
      <c r="E2434" t="s">
        <v>100</v>
      </c>
      <c r="F2434" t="s">
        <v>91</v>
      </c>
      <c r="G2434" t="s">
        <v>115</v>
      </c>
      <c r="H2434">
        <v>1956</v>
      </c>
      <c r="I2434">
        <v>168</v>
      </c>
      <c r="J2434">
        <v>14.5</v>
      </c>
      <c r="K2434">
        <v>27</v>
      </c>
      <c r="L2434">
        <v>2024</v>
      </c>
      <c r="M2434">
        <v>40374</v>
      </c>
      <c r="N2434">
        <v>1</v>
      </c>
      <c r="O2434">
        <v>0</v>
      </c>
      <c r="P2434">
        <v>21.32</v>
      </c>
    </row>
    <row r="2435" spans="1:16" ht="14.4" customHeight="1" x14ac:dyDescent="0.3">
      <c r="A2435">
        <v>3758</v>
      </c>
      <c r="B2435" t="s">
        <v>83</v>
      </c>
      <c r="C2435" t="s">
        <v>114</v>
      </c>
      <c r="D2435" t="s">
        <v>116</v>
      </c>
      <c r="E2435" t="s">
        <v>100</v>
      </c>
      <c r="F2435" t="s">
        <v>91</v>
      </c>
      <c r="G2435" t="s">
        <v>115</v>
      </c>
      <c r="H2435">
        <v>1956</v>
      </c>
      <c r="I2435">
        <v>168</v>
      </c>
      <c r="J2435">
        <v>14.5</v>
      </c>
      <c r="K2435">
        <v>27</v>
      </c>
      <c r="L2435">
        <v>2024</v>
      </c>
      <c r="M2435">
        <v>21507</v>
      </c>
      <c r="N2435">
        <v>1</v>
      </c>
      <c r="O2435">
        <v>1</v>
      </c>
      <c r="P2435">
        <v>21.34</v>
      </c>
    </row>
    <row r="2436" spans="1:16" ht="14.4" customHeight="1" x14ac:dyDescent="0.3">
      <c r="A2436">
        <v>3702</v>
      </c>
      <c r="B2436" t="s">
        <v>83</v>
      </c>
      <c r="C2436" t="s">
        <v>114</v>
      </c>
      <c r="D2436" t="s">
        <v>116</v>
      </c>
      <c r="E2436" t="s">
        <v>100</v>
      </c>
      <c r="F2436" t="s">
        <v>91</v>
      </c>
      <c r="G2436" t="s">
        <v>115</v>
      </c>
      <c r="H2436">
        <v>1956</v>
      </c>
      <c r="I2436">
        <v>168</v>
      </c>
      <c r="J2436">
        <v>14.5</v>
      </c>
      <c r="K2436">
        <v>27</v>
      </c>
      <c r="L2436">
        <v>2024</v>
      </c>
      <c r="M2436">
        <v>33917</v>
      </c>
      <c r="N2436">
        <v>1</v>
      </c>
      <c r="O2436">
        <v>0</v>
      </c>
      <c r="P2436">
        <v>21.4</v>
      </c>
    </row>
    <row r="2437" spans="1:16" ht="14.4" customHeight="1" x14ac:dyDescent="0.3">
      <c r="A2437">
        <v>3670</v>
      </c>
      <c r="B2437" t="s">
        <v>83</v>
      </c>
      <c r="C2437" t="s">
        <v>114</v>
      </c>
      <c r="D2437" t="s">
        <v>116</v>
      </c>
      <c r="E2437" t="s">
        <v>100</v>
      </c>
      <c r="F2437" t="s">
        <v>91</v>
      </c>
      <c r="G2437" t="s">
        <v>115</v>
      </c>
      <c r="H2437">
        <v>1956</v>
      </c>
      <c r="I2437">
        <v>168</v>
      </c>
      <c r="J2437">
        <v>14.5</v>
      </c>
      <c r="K2437">
        <v>27</v>
      </c>
      <c r="L2437">
        <v>2024</v>
      </c>
      <c r="M2437">
        <v>47988</v>
      </c>
      <c r="N2437">
        <v>1</v>
      </c>
      <c r="O2437">
        <v>0</v>
      </c>
      <c r="P2437">
        <v>21.42</v>
      </c>
    </row>
    <row r="2438" spans="1:16" ht="14.4" customHeight="1" x14ac:dyDescent="0.3">
      <c r="A2438">
        <v>3700</v>
      </c>
      <c r="B2438" t="s">
        <v>83</v>
      </c>
      <c r="C2438" t="s">
        <v>114</v>
      </c>
      <c r="D2438" t="s">
        <v>116</v>
      </c>
      <c r="E2438" t="s">
        <v>100</v>
      </c>
      <c r="F2438" t="s">
        <v>91</v>
      </c>
      <c r="G2438" t="s">
        <v>115</v>
      </c>
      <c r="H2438">
        <v>1956</v>
      </c>
      <c r="I2438">
        <v>168</v>
      </c>
      <c r="J2438">
        <v>14.5</v>
      </c>
      <c r="K2438">
        <v>27</v>
      </c>
      <c r="L2438">
        <v>2024</v>
      </c>
      <c r="M2438">
        <v>33422</v>
      </c>
      <c r="N2438">
        <v>1</v>
      </c>
      <c r="O2438">
        <v>0</v>
      </c>
      <c r="P2438">
        <v>21.44</v>
      </c>
    </row>
    <row r="2439" spans="1:16" ht="14.4" customHeight="1" x14ac:dyDescent="0.3">
      <c r="A2439">
        <v>3621</v>
      </c>
      <c r="B2439" t="s">
        <v>83</v>
      </c>
      <c r="C2439" t="s">
        <v>114</v>
      </c>
      <c r="D2439" t="s">
        <v>116</v>
      </c>
      <c r="E2439" t="s">
        <v>100</v>
      </c>
      <c r="F2439" t="s">
        <v>91</v>
      </c>
      <c r="G2439" t="s">
        <v>115</v>
      </c>
      <c r="H2439">
        <v>1956</v>
      </c>
      <c r="I2439">
        <v>168</v>
      </c>
      <c r="J2439">
        <v>14.5</v>
      </c>
      <c r="K2439">
        <v>27</v>
      </c>
      <c r="L2439">
        <v>2024</v>
      </c>
      <c r="M2439">
        <v>43227</v>
      </c>
      <c r="N2439">
        <v>1</v>
      </c>
      <c r="O2439">
        <v>0</v>
      </c>
      <c r="P2439">
        <v>21.52</v>
      </c>
    </row>
    <row r="2440" spans="1:16" ht="14.4" customHeight="1" x14ac:dyDescent="0.3">
      <c r="A2440">
        <v>3690</v>
      </c>
      <c r="B2440" t="s">
        <v>83</v>
      </c>
      <c r="C2440" t="s">
        <v>114</v>
      </c>
      <c r="D2440" t="s">
        <v>116</v>
      </c>
      <c r="E2440" t="s">
        <v>100</v>
      </c>
      <c r="F2440" t="s">
        <v>91</v>
      </c>
      <c r="G2440" t="s">
        <v>115</v>
      </c>
      <c r="H2440">
        <v>1956</v>
      </c>
      <c r="I2440">
        <v>168</v>
      </c>
      <c r="J2440">
        <v>14.5</v>
      </c>
      <c r="K2440">
        <v>27</v>
      </c>
      <c r="L2440">
        <v>2024</v>
      </c>
      <c r="M2440">
        <v>34214</v>
      </c>
      <c r="N2440">
        <v>1</v>
      </c>
      <c r="O2440">
        <v>0</v>
      </c>
      <c r="P2440">
        <v>21.55</v>
      </c>
    </row>
    <row r="2441" spans="1:16" ht="14.4" customHeight="1" x14ac:dyDescent="0.3">
      <c r="A2441">
        <v>3790</v>
      </c>
      <c r="B2441" t="s">
        <v>83</v>
      </c>
      <c r="C2441" t="s">
        <v>114</v>
      </c>
      <c r="D2441" t="s">
        <v>116</v>
      </c>
      <c r="E2441" t="s">
        <v>100</v>
      </c>
      <c r="F2441" t="s">
        <v>91</v>
      </c>
      <c r="G2441" t="s">
        <v>115</v>
      </c>
      <c r="H2441">
        <v>1956</v>
      </c>
      <c r="I2441">
        <v>168</v>
      </c>
      <c r="J2441">
        <v>14.5</v>
      </c>
      <c r="K2441">
        <v>27</v>
      </c>
      <c r="L2441">
        <v>2024</v>
      </c>
      <c r="M2441">
        <v>24919</v>
      </c>
      <c r="N2441">
        <v>1</v>
      </c>
      <c r="O2441">
        <v>0</v>
      </c>
      <c r="P2441">
        <v>21.67</v>
      </c>
    </row>
    <row r="2442" spans="1:16" ht="14.4" customHeight="1" x14ac:dyDescent="0.3">
      <c r="A2442">
        <v>3780</v>
      </c>
      <c r="B2442" t="s">
        <v>83</v>
      </c>
      <c r="C2442" t="s">
        <v>114</v>
      </c>
      <c r="D2442" t="s">
        <v>116</v>
      </c>
      <c r="E2442" t="s">
        <v>100</v>
      </c>
      <c r="F2442" t="s">
        <v>91</v>
      </c>
      <c r="G2442" t="s">
        <v>115</v>
      </c>
      <c r="H2442">
        <v>1956</v>
      </c>
      <c r="I2442">
        <v>168</v>
      </c>
      <c r="J2442">
        <v>14.5</v>
      </c>
      <c r="K2442">
        <v>27</v>
      </c>
      <c r="L2442">
        <v>2024</v>
      </c>
      <c r="M2442">
        <v>32954</v>
      </c>
      <c r="N2442">
        <v>1</v>
      </c>
      <c r="O2442">
        <v>0</v>
      </c>
      <c r="P2442">
        <v>21.86</v>
      </c>
    </row>
    <row r="2443" spans="1:16" ht="14.4" customHeight="1" x14ac:dyDescent="0.3">
      <c r="A2443">
        <v>3607</v>
      </c>
      <c r="B2443" t="s">
        <v>83</v>
      </c>
      <c r="C2443" t="s">
        <v>114</v>
      </c>
      <c r="D2443" t="s">
        <v>116</v>
      </c>
      <c r="E2443" t="s">
        <v>100</v>
      </c>
      <c r="F2443" t="s">
        <v>91</v>
      </c>
      <c r="G2443" t="s">
        <v>115</v>
      </c>
      <c r="H2443">
        <v>1956</v>
      </c>
      <c r="I2443">
        <v>168</v>
      </c>
      <c r="J2443">
        <v>14.5</v>
      </c>
      <c r="K2443">
        <v>27</v>
      </c>
      <c r="L2443">
        <v>2024</v>
      </c>
      <c r="M2443">
        <v>27783</v>
      </c>
      <c r="N2443">
        <v>1</v>
      </c>
      <c r="O2443">
        <v>0</v>
      </c>
      <c r="P2443">
        <v>21.87</v>
      </c>
    </row>
    <row r="2444" spans="1:16" ht="14.4" customHeight="1" x14ac:dyDescent="0.3">
      <c r="A2444">
        <v>3757</v>
      </c>
      <c r="B2444" t="s">
        <v>83</v>
      </c>
      <c r="C2444" t="s">
        <v>114</v>
      </c>
      <c r="D2444" t="s">
        <v>116</v>
      </c>
      <c r="E2444" t="s">
        <v>100</v>
      </c>
      <c r="F2444" t="s">
        <v>91</v>
      </c>
      <c r="G2444" t="s">
        <v>115</v>
      </c>
      <c r="H2444">
        <v>1956</v>
      </c>
      <c r="I2444">
        <v>168</v>
      </c>
      <c r="J2444">
        <v>14.5</v>
      </c>
      <c r="K2444">
        <v>27</v>
      </c>
      <c r="L2444">
        <v>2024</v>
      </c>
      <c r="M2444">
        <v>30636</v>
      </c>
      <c r="N2444">
        <v>1</v>
      </c>
      <c r="O2444">
        <v>0</v>
      </c>
      <c r="P2444">
        <v>21.89</v>
      </c>
    </row>
    <row r="2445" spans="1:16" ht="14.4" customHeight="1" x14ac:dyDescent="0.3">
      <c r="A2445">
        <v>3753</v>
      </c>
      <c r="B2445" t="s">
        <v>83</v>
      </c>
      <c r="C2445" t="s">
        <v>114</v>
      </c>
      <c r="D2445" t="s">
        <v>116</v>
      </c>
      <c r="E2445" t="s">
        <v>100</v>
      </c>
      <c r="F2445" t="s">
        <v>91</v>
      </c>
      <c r="G2445" t="s">
        <v>115</v>
      </c>
      <c r="H2445">
        <v>1956</v>
      </c>
      <c r="I2445">
        <v>168</v>
      </c>
      <c r="J2445">
        <v>14.5</v>
      </c>
      <c r="K2445">
        <v>27</v>
      </c>
      <c r="L2445">
        <v>2024</v>
      </c>
      <c r="M2445">
        <v>26416</v>
      </c>
      <c r="N2445">
        <v>1</v>
      </c>
      <c r="O2445">
        <v>0</v>
      </c>
      <c r="P2445">
        <v>21.94</v>
      </c>
    </row>
    <row r="2446" spans="1:16" ht="14.4" customHeight="1" x14ac:dyDescent="0.3">
      <c r="A2446">
        <v>3629</v>
      </c>
      <c r="B2446" t="s">
        <v>83</v>
      </c>
      <c r="C2446" t="s">
        <v>114</v>
      </c>
      <c r="D2446" t="s">
        <v>116</v>
      </c>
      <c r="E2446" t="s">
        <v>100</v>
      </c>
      <c r="F2446" t="s">
        <v>91</v>
      </c>
      <c r="G2446" t="s">
        <v>115</v>
      </c>
      <c r="H2446">
        <v>1956</v>
      </c>
      <c r="I2446">
        <v>168</v>
      </c>
      <c r="J2446">
        <v>14.5</v>
      </c>
      <c r="K2446">
        <v>27</v>
      </c>
      <c r="L2446">
        <v>2024</v>
      </c>
      <c r="M2446">
        <v>28755</v>
      </c>
      <c r="N2446">
        <v>1</v>
      </c>
      <c r="O2446">
        <v>0</v>
      </c>
      <c r="P2446">
        <v>22.1</v>
      </c>
    </row>
    <row r="2447" spans="1:16" ht="14.4" customHeight="1" x14ac:dyDescent="0.3">
      <c r="A2447">
        <v>3676</v>
      </c>
      <c r="B2447" t="s">
        <v>83</v>
      </c>
      <c r="C2447" t="s">
        <v>114</v>
      </c>
      <c r="D2447" t="s">
        <v>116</v>
      </c>
      <c r="E2447" t="s">
        <v>100</v>
      </c>
      <c r="F2447" t="s">
        <v>91</v>
      </c>
      <c r="G2447" t="s">
        <v>115</v>
      </c>
      <c r="H2447">
        <v>1956</v>
      </c>
      <c r="I2447">
        <v>168</v>
      </c>
      <c r="J2447">
        <v>14.5</v>
      </c>
      <c r="K2447">
        <v>27</v>
      </c>
      <c r="L2447">
        <v>2024</v>
      </c>
      <c r="M2447">
        <v>27757</v>
      </c>
      <c r="N2447">
        <v>1</v>
      </c>
      <c r="O2447">
        <v>0</v>
      </c>
      <c r="P2447">
        <v>22.1</v>
      </c>
    </row>
    <row r="2448" spans="1:16" ht="14.4" customHeight="1" x14ac:dyDescent="0.3">
      <c r="A2448">
        <v>3747</v>
      </c>
      <c r="B2448" t="s">
        <v>83</v>
      </c>
      <c r="C2448" t="s">
        <v>114</v>
      </c>
      <c r="D2448" t="s">
        <v>116</v>
      </c>
      <c r="E2448" t="s">
        <v>100</v>
      </c>
      <c r="F2448" t="s">
        <v>91</v>
      </c>
      <c r="G2448" t="s">
        <v>115</v>
      </c>
      <c r="H2448">
        <v>1956</v>
      </c>
      <c r="I2448">
        <v>168</v>
      </c>
      <c r="J2448">
        <v>14.5</v>
      </c>
      <c r="K2448">
        <v>27</v>
      </c>
      <c r="L2448">
        <v>2024</v>
      </c>
      <c r="M2448">
        <v>25174</v>
      </c>
      <c r="N2448">
        <v>1</v>
      </c>
      <c r="O2448">
        <v>0</v>
      </c>
      <c r="P2448">
        <v>22.18</v>
      </c>
    </row>
    <row r="2449" spans="1:16" ht="14.4" customHeight="1" x14ac:dyDescent="0.3">
      <c r="A2449">
        <v>3749</v>
      </c>
      <c r="B2449" t="s">
        <v>83</v>
      </c>
      <c r="C2449" t="s">
        <v>114</v>
      </c>
      <c r="D2449" t="s">
        <v>116</v>
      </c>
      <c r="E2449" t="s">
        <v>100</v>
      </c>
      <c r="F2449" t="s">
        <v>91</v>
      </c>
      <c r="G2449" t="s">
        <v>115</v>
      </c>
      <c r="H2449">
        <v>1956</v>
      </c>
      <c r="I2449">
        <v>168</v>
      </c>
      <c r="J2449">
        <v>14.5</v>
      </c>
      <c r="K2449">
        <v>27</v>
      </c>
      <c r="L2449">
        <v>2024</v>
      </c>
      <c r="M2449">
        <v>23781</v>
      </c>
      <c r="N2449">
        <v>1</v>
      </c>
      <c r="O2449">
        <v>0</v>
      </c>
      <c r="P2449">
        <v>22.23</v>
      </c>
    </row>
    <row r="2450" spans="1:16" ht="14.4" customHeight="1" x14ac:dyDescent="0.3">
      <c r="A2450">
        <v>3718</v>
      </c>
      <c r="B2450" t="s">
        <v>83</v>
      </c>
      <c r="C2450" t="s">
        <v>114</v>
      </c>
      <c r="D2450" t="s">
        <v>116</v>
      </c>
      <c r="E2450" t="s">
        <v>100</v>
      </c>
      <c r="F2450" t="s">
        <v>91</v>
      </c>
      <c r="G2450" t="s">
        <v>115</v>
      </c>
      <c r="H2450">
        <v>1956</v>
      </c>
      <c r="I2450">
        <v>168</v>
      </c>
      <c r="J2450">
        <v>14.5</v>
      </c>
      <c r="K2450">
        <v>27</v>
      </c>
      <c r="L2450">
        <v>2024</v>
      </c>
      <c r="M2450">
        <v>20712</v>
      </c>
      <c r="N2450">
        <v>1</v>
      </c>
      <c r="O2450">
        <v>0</v>
      </c>
      <c r="P2450">
        <v>22.34</v>
      </c>
    </row>
    <row r="2451" spans="1:16" ht="14.4" customHeight="1" x14ac:dyDescent="0.3">
      <c r="A2451">
        <v>3438</v>
      </c>
      <c r="B2451" t="s">
        <v>83</v>
      </c>
      <c r="C2451" t="s">
        <v>114</v>
      </c>
      <c r="D2451" t="s">
        <v>107</v>
      </c>
      <c r="E2451" t="s">
        <v>100</v>
      </c>
      <c r="F2451" t="s">
        <v>87</v>
      </c>
      <c r="G2451" t="s">
        <v>115</v>
      </c>
      <c r="H2451">
        <v>1956</v>
      </c>
      <c r="I2451">
        <v>168</v>
      </c>
      <c r="J2451">
        <v>16.3</v>
      </c>
      <c r="K2451">
        <v>16</v>
      </c>
      <c r="L2451">
        <v>2024</v>
      </c>
      <c r="M2451">
        <v>32542</v>
      </c>
      <c r="N2451">
        <v>2</v>
      </c>
      <c r="O2451">
        <v>1</v>
      </c>
      <c r="P2451">
        <v>11.26</v>
      </c>
    </row>
    <row r="2452" spans="1:16" ht="14.4" customHeight="1" x14ac:dyDescent="0.3">
      <c r="A2452">
        <v>3418</v>
      </c>
      <c r="B2452" t="s">
        <v>83</v>
      </c>
      <c r="C2452" t="s">
        <v>114</v>
      </c>
      <c r="D2452" t="s">
        <v>107</v>
      </c>
      <c r="E2452" t="s">
        <v>100</v>
      </c>
      <c r="F2452" t="s">
        <v>87</v>
      </c>
      <c r="G2452" t="s">
        <v>115</v>
      </c>
      <c r="H2452">
        <v>1956</v>
      </c>
      <c r="I2452">
        <v>168</v>
      </c>
      <c r="J2452">
        <v>16.3</v>
      </c>
      <c r="K2452">
        <v>16</v>
      </c>
      <c r="L2452">
        <v>2024</v>
      </c>
      <c r="M2452">
        <v>34323</v>
      </c>
      <c r="N2452">
        <v>1</v>
      </c>
      <c r="O2452">
        <v>1</v>
      </c>
      <c r="P2452">
        <v>11.61</v>
      </c>
    </row>
    <row r="2453" spans="1:16" ht="14.4" customHeight="1" x14ac:dyDescent="0.3">
      <c r="A2453">
        <v>3565</v>
      </c>
      <c r="B2453" t="s">
        <v>83</v>
      </c>
      <c r="C2453" t="s">
        <v>114</v>
      </c>
      <c r="D2453" t="s">
        <v>107</v>
      </c>
      <c r="E2453" t="s">
        <v>100</v>
      </c>
      <c r="F2453" t="s">
        <v>87</v>
      </c>
      <c r="G2453" t="s">
        <v>115</v>
      </c>
      <c r="H2453">
        <v>1956</v>
      </c>
      <c r="I2453">
        <v>168</v>
      </c>
      <c r="J2453">
        <v>16.3</v>
      </c>
      <c r="K2453">
        <v>16</v>
      </c>
      <c r="L2453">
        <v>2024</v>
      </c>
      <c r="M2453">
        <v>41970</v>
      </c>
      <c r="N2453">
        <v>2</v>
      </c>
      <c r="O2453">
        <v>1</v>
      </c>
      <c r="P2453">
        <v>11.67</v>
      </c>
    </row>
    <row r="2454" spans="1:16" ht="14.4" customHeight="1" x14ac:dyDescent="0.3">
      <c r="A2454">
        <v>3484</v>
      </c>
      <c r="B2454" t="s">
        <v>83</v>
      </c>
      <c r="C2454" t="s">
        <v>114</v>
      </c>
      <c r="D2454" t="s">
        <v>107</v>
      </c>
      <c r="E2454" t="s">
        <v>100</v>
      </c>
      <c r="F2454" t="s">
        <v>87</v>
      </c>
      <c r="G2454" t="s">
        <v>115</v>
      </c>
      <c r="H2454">
        <v>1956</v>
      </c>
      <c r="I2454">
        <v>168</v>
      </c>
      <c r="J2454">
        <v>16.3</v>
      </c>
      <c r="K2454">
        <v>16</v>
      </c>
      <c r="L2454">
        <v>2024</v>
      </c>
      <c r="M2454">
        <v>31759</v>
      </c>
      <c r="N2454">
        <v>1</v>
      </c>
      <c r="O2454">
        <v>1</v>
      </c>
      <c r="P2454">
        <v>11.69</v>
      </c>
    </row>
    <row r="2455" spans="1:16" ht="14.4" customHeight="1" x14ac:dyDescent="0.3">
      <c r="A2455">
        <v>3451</v>
      </c>
      <c r="B2455" t="s">
        <v>83</v>
      </c>
      <c r="C2455" t="s">
        <v>114</v>
      </c>
      <c r="D2455" t="s">
        <v>107</v>
      </c>
      <c r="E2455" t="s">
        <v>100</v>
      </c>
      <c r="F2455" t="s">
        <v>87</v>
      </c>
      <c r="G2455" t="s">
        <v>115</v>
      </c>
      <c r="H2455">
        <v>1956</v>
      </c>
      <c r="I2455">
        <v>168</v>
      </c>
      <c r="J2455">
        <v>16.3</v>
      </c>
      <c r="K2455">
        <v>16</v>
      </c>
      <c r="L2455">
        <v>2024</v>
      </c>
      <c r="M2455">
        <v>36326</v>
      </c>
      <c r="N2455">
        <v>1</v>
      </c>
      <c r="O2455">
        <v>1</v>
      </c>
      <c r="P2455">
        <v>11.93</v>
      </c>
    </row>
    <row r="2456" spans="1:16" ht="14.4" customHeight="1" x14ac:dyDescent="0.3">
      <c r="A2456">
        <v>3432</v>
      </c>
      <c r="B2456" t="s">
        <v>83</v>
      </c>
      <c r="C2456" t="s">
        <v>114</v>
      </c>
      <c r="D2456" t="s">
        <v>107</v>
      </c>
      <c r="E2456" t="s">
        <v>100</v>
      </c>
      <c r="F2456" t="s">
        <v>87</v>
      </c>
      <c r="G2456" t="s">
        <v>115</v>
      </c>
      <c r="H2456">
        <v>1956</v>
      </c>
      <c r="I2456">
        <v>168</v>
      </c>
      <c r="J2456">
        <v>16.3</v>
      </c>
      <c r="K2456">
        <v>16</v>
      </c>
      <c r="L2456">
        <v>2024</v>
      </c>
      <c r="M2456">
        <v>33678</v>
      </c>
      <c r="N2456">
        <v>1</v>
      </c>
      <c r="O2456">
        <v>1</v>
      </c>
      <c r="P2456">
        <v>11.97</v>
      </c>
    </row>
    <row r="2457" spans="1:16" ht="14.4" customHeight="1" x14ac:dyDescent="0.3">
      <c r="A2457">
        <v>3410</v>
      </c>
      <c r="B2457" t="s">
        <v>83</v>
      </c>
      <c r="C2457" t="s">
        <v>114</v>
      </c>
      <c r="D2457" t="s">
        <v>107</v>
      </c>
      <c r="E2457" t="s">
        <v>100</v>
      </c>
      <c r="F2457" t="s">
        <v>87</v>
      </c>
      <c r="G2457" t="s">
        <v>115</v>
      </c>
      <c r="H2457">
        <v>1956</v>
      </c>
      <c r="I2457">
        <v>168</v>
      </c>
      <c r="J2457">
        <v>16.3</v>
      </c>
      <c r="K2457">
        <v>16</v>
      </c>
      <c r="L2457">
        <v>2024</v>
      </c>
      <c r="M2457">
        <v>28377</v>
      </c>
      <c r="N2457">
        <v>1</v>
      </c>
      <c r="O2457">
        <v>1</v>
      </c>
      <c r="P2457">
        <v>12.08</v>
      </c>
    </row>
    <row r="2458" spans="1:16" ht="14.4" customHeight="1" x14ac:dyDescent="0.3">
      <c r="A2458">
        <v>3533</v>
      </c>
      <c r="B2458" t="s">
        <v>83</v>
      </c>
      <c r="C2458" t="s">
        <v>114</v>
      </c>
      <c r="D2458" t="s">
        <v>107</v>
      </c>
      <c r="E2458" t="s">
        <v>100</v>
      </c>
      <c r="F2458" t="s">
        <v>87</v>
      </c>
      <c r="G2458" t="s">
        <v>115</v>
      </c>
      <c r="H2458">
        <v>1956</v>
      </c>
      <c r="I2458">
        <v>168</v>
      </c>
      <c r="J2458">
        <v>16.3</v>
      </c>
      <c r="K2458">
        <v>16</v>
      </c>
      <c r="L2458">
        <v>2024</v>
      </c>
      <c r="M2458">
        <v>46049</v>
      </c>
      <c r="N2458">
        <v>2</v>
      </c>
      <c r="O2458">
        <v>0</v>
      </c>
      <c r="P2458">
        <v>12.13</v>
      </c>
    </row>
    <row r="2459" spans="1:16" ht="14.4" customHeight="1" x14ac:dyDescent="0.3">
      <c r="A2459">
        <v>3551</v>
      </c>
      <c r="B2459" t="s">
        <v>83</v>
      </c>
      <c r="C2459" t="s">
        <v>114</v>
      </c>
      <c r="D2459" t="s">
        <v>107</v>
      </c>
      <c r="E2459" t="s">
        <v>100</v>
      </c>
      <c r="F2459" t="s">
        <v>87</v>
      </c>
      <c r="G2459" t="s">
        <v>115</v>
      </c>
      <c r="H2459">
        <v>1956</v>
      </c>
      <c r="I2459">
        <v>168</v>
      </c>
      <c r="J2459">
        <v>16.3</v>
      </c>
      <c r="K2459">
        <v>16</v>
      </c>
      <c r="L2459">
        <v>2024</v>
      </c>
      <c r="M2459">
        <v>29334</v>
      </c>
      <c r="N2459">
        <v>2</v>
      </c>
      <c r="O2459">
        <v>0</v>
      </c>
      <c r="P2459">
        <v>12.27</v>
      </c>
    </row>
    <row r="2460" spans="1:16" ht="14.4" customHeight="1" x14ac:dyDescent="0.3">
      <c r="A2460">
        <v>3420</v>
      </c>
      <c r="B2460" t="s">
        <v>83</v>
      </c>
      <c r="C2460" t="s">
        <v>114</v>
      </c>
      <c r="D2460" t="s">
        <v>107</v>
      </c>
      <c r="E2460" t="s">
        <v>100</v>
      </c>
      <c r="F2460" t="s">
        <v>87</v>
      </c>
      <c r="G2460" t="s">
        <v>115</v>
      </c>
      <c r="H2460">
        <v>1956</v>
      </c>
      <c r="I2460">
        <v>168</v>
      </c>
      <c r="J2460">
        <v>16.3</v>
      </c>
      <c r="K2460">
        <v>16</v>
      </c>
      <c r="L2460">
        <v>2024</v>
      </c>
      <c r="M2460">
        <v>41327</v>
      </c>
      <c r="N2460">
        <v>1</v>
      </c>
      <c r="O2460">
        <v>0</v>
      </c>
      <c r="P2460">
        <v>12.28</v>
      </c>
    </row>
    <row r="2461" spans="1:16" ht="14.4" customHeight="1" x14ac:dyDescent="0.3">
      <c r="A2461">
        <v>3417</v>
      </c>
      <c r="B2461" t="s">
        <v>83</v>
      </c>
      <c r="C2461" t="s">
        <v>114</v>
      </c>
      <c r="D2461" t="s">
        <v>107</v>
      </c>
      <c r="E2461" t="s">
        <v>100</v>
      </c>
      <c r="F2461" t="s">
        <v>87</v>
      </c>
      <c r="G2461" t="s">
        <v>115</v>
      </c>
      <c r="H2461">
        <v>1956</v>
      </c>
      <c r="I2461">
        <v>168</v>
      </c>
      <c r="J2461">
        <v>16.3</v>
      </c>
      <c r="K2461">
        <v>16</v>
      </c>
      <c r="L2461">
        <v>2024</v>
      </c>
      <c r="M2461">
        <v>46386</v>
      </c>
      <c r="N2461">
        <v>1</v>
      </c>
      <c r="O2461">
        <v>0</v>
      </c>
      <c r="P2461">
        <v>12.31</v>
      </c>
    </row>
    <row r="2462" spans="1:16" ht="14.4" customHeight="1" x14ac:dyDescent="0.3">
      <c r="A2462">
        <v>3514</v>
      </c>
      <c r="B2462" t="s">
        <v>83</v>
      </c>
      <c r="C2462" t="s">
        <v>114</v>
      </c>
      <c r="D2462" t="s">
        <v>107</v>
      </c>
      <c r="E2462" t="s">
        <v>100</v>
      </c>
      <c r="F2462" t="s">
        <v>87</v>
      </c>
      <c r="G2462" t="s">
        <v>115</v>
      </c>
      <c r="H2462">
        <v>1956</v>
      </c>
      <c r="I2462">
        <v>168</v>
      </c>
      <c r="J2462">
        <v>16.3</v>
      </c>
      <c r="K2462">
        <v>16</v>
      </c>
      <c r="L2462">
        <v>2024</v>
      </c>
      <c r="M2462">
        <v>42347</v>
      </c>
      <c r="N2462">
        <v>1</v>
      </c>
      <c r="O2462">
        <v>0</v>
      </c>
      <c r="P2462">
        <v>12.34</v>
      </c>
    </row>
    <row r="2463" spans="1:16" ht="14.4" customHeight="1" x14ac:dyDescent="0.3">
      <c r="A2463">
        <v>3507</v>
      </c>
      <c r="B2463" t="s">
        <v>83</v>
      </c>
      <c r="C2463" t="s">
        <v>114</v>
      </c>
      <c r="D2463" t="s">
        <v>107</v>
      </c>
      <c r="E2463" t="s">
        <v>100</v>
      </c>
      <c r="F2463" t="s">
        <v>87</v>
      </c>
      <c r="G2463" t="s">
        <v>115</v>
      </c>
      <c r="H2463">
        <v>1956</v>
      </c>
      <c r="I2463">
        <v>168</v>
      </c>
      <c r="J2463">
        <v>16.3</v>
      </c>
      <c r="K2463">
        <v>16</v>
      </c>
      <c r="L2463">
        <v>2024</v>
      </c>
      <c r="M2463">
        <v>45045</v>
      </c>
      <c r="N2463">
        <v>2</v>
      </c>
      <c r="O2463">
        <v>0</v>
      </c>
      <c r="P2463">
        <v>12.41</v>
      </c>
    </row>
    <row r="2464" spans="1:16" ht="14.4" customHeight="1" x14ac:dyDescent="0.3">
      <c r="A2464">
        <v>3498</v>
      </c>
      <c r="B2464" t="s">
        <v>83</v>
      </c>
      <c r="C2464" t="s">
        <v>114</v>
      </c>
      <c r="D2464" t="s">
        <v>107</v>
      </c>
      <c r="E2464" t="s">
        <v>100</v>
      </c>
      <c r="F2464" t="s">
        <v>87</v>
      </c>
      <c r="G2464" t="s">
        <v>115</v>
      </c>
      <c r="H2464">
        <v>1956</v>
      </c>
      <c r="I2464">
        <v>168</v>
      </c>
      <c r="J2464">
        <v>16.3</v>
      </c>
      <c r="K2464">
        <v>16</v>
      </c>
      <c r="L2464">
        <v>2024</v>
      </c>
      <c r="M2464">
        <v>42107</v>
      </c>
      <c r="N2464">
        <v>1</v>
      </c>
      <c r="O2464">
        <v>0</v>
      </c>
      <c r="P2464">
        <v>12.44</v>
      </c>
    </row>
    <row r="2465" spans="1:16" ht="14.4" customHeight="1" x14ac:dyDescent="0.3">
      <c r="A2465">
        <v>3476</v>
      </c>
      <c r="B2465" t="s">
        <v>83</v>
      </c>
      <c r="C2465" t="s">
        <v>114</v>
      </c>
      <c r="D2465" t="s">
        <v>107</v>
      </c>
      <c r="E2465" t="s">
        <v>100</v>
      </c>
      <c r="F2465" t="s">
        <v>87</v>
      </c>
      <c r="G2465" t="s">
        <v>115</v>
      </c>
      <c r="H2465">
        <v>1956</v>
      </c>
      <c r="I2465">
        <v>168</v>
      </c>
      <c r="J2465">
        <v>16.3</v>
      </c>
      <c r="K2465">
        <v>16</v>
      </c>
      <c r="L2465">
        <v>2024</v>
      </c>
      <c r="M2465">
        <v>48017</v>
      </c>
      <c r="N2465">
        <v>1</v>
      </c>
      <c r="O2465">
        <v>0</v>
      </c>
      <c r="P2465">
        <v>12.54</v>
      </c>
    </row>
    <row r="2466" spans="1:16" ht="14.4" customHeight="1" x14ac:dyDescent="0.3">
      <c r="A2466">
        <v>3595</v>
      </c>
      <c r="B2466" t="s">
        <v>83</v>
      </c>
      <c r="C2466" t="s">
        <v>114</v>
      </c>
      <c r="D2466" t="s">
        <v>107</v>
      </c>
      <c r="E2466" t="s">
        <v>100</v>
      </c>
      <c r="F2466" t="s">
        <v>87</v>
      </c>
      <c r="G2466" t="s">
        <v>115</v>
      </c>
      <c r="H2466">
        <v>1956</v>
      </c>
      <c r="I2466">
        <v>168</v>
      </c>
      <c r="J2466">
        <v>16.3</v>
      </c>
      <c r="K2466">
        <v>16</v>
      </c>
      <c r="L2466">
        <v>2024</v>
      </c>
      <c r="M2466">
        <v>23734</v>
      </c>
      <c r="N2466">
        <v>1</v>
      </c>
      <c r="O2466">
        <v>0</v>
      </c>
      <c r="P2466">
        <v>12.62</v>
      </c>
    </row>
    <row r="2467" spans="1:16" ht="14.4" customHeight="1" x14ac:dyDescent="0.3">
      <c r="A2467">
        <v>3433</v>
      </c>
      <c r="B2467" t="s">
        <v>83</v>
      </c>
      <c r="C2467" t="s">
        <v>114</v>
      </c>
      <c r="D2467" t="s">
        <v>107</v>
      </c>
      <c r="E2467" t="s">
        <v>100</v>
      </c>
      <c r="F2467" t="s">
        <v>87</v>
      </c>
      <c r="G2467" t="s">
        <v>115</v>
      </c>
      <c r="H2467">
        <v>1956</v>
      </c>
      <c r="I2467">
        <v>168</v>
      </c>
      <c r="J2467">
        <v>16.3</v>
      </c>
      <c r="K2467">
        <v>16</v>
      </c>
      <c r="L2467">
        <v>2024</v>
      </c>
      <c r="M2467">
        <v>25125</v>
      </c>
      <c r="N2467">
        <v>1</v>
      </c>
      <c r="O2467">
        <v>0</v>
      </c>
      <c r="P2467">
        <v>12.63</v>
      </c>
    </row>
    <row r="2468" spans="1:16" ht="14.4" customHeight="1" x14ac:dyDescent="0.3">
      <c r="A2468">
        <v>3472</v>
      </c>
      <c r="B2468" t="s">
        <v>83</v>
      </c>
      <c r="C2468" t="s">
        <v>114</v>
      </c>
      <c r="D2468" t="s">
        <v>107</v>
      </c>
      <c r="E2468" t="s">
        <v>100</v>
      </c>
      <c r="F2468" t="s">
        <v>87</v>
      </c>
      <c r="G2468" t="s">
        <v>115</v>
      </c>
      <c r="H2468">
        <v>1956</v>
      </c>
      <c r="I2468">
        <v>168</v>
      </c>
      <c r="J2468">
        <v>16.3</v>
      </c>
      <c r="K2468">
        <v>16</v>
      </c>
      <c r="L2468">
        <v>2024</v>
      </c>
      <c r="M2468">
        <v>24646</v>
      </c>
      <c r="N2468">
        <v>1</v>
      </c>
      <c r="O2468">
        <v>0</v>
      </c>
      <c r="P2468">
        <v>12.63</v>
      </c>
    </row>
    <row r="2469" spans="1:16" ht="14.4" customHeight="1" x14ac:dyDescent="0.3">
      <c r="A2469">
        <v>3501</v>
      </c>
      <c r="B2469" t="s">
        <v>83</v>
      </c>
      <c r="C2469" t="s">
        <v>114</v>
      </c>
      <c r="D2469" t="s">
        <v>107</v>
      </c>
      <c r="E2469" t="s">
        <v>100</v>
      </c>
      <c r="F2469" t="s">
        <v>87</v>
      </c>
      <c r="G2469" t="s">
        <v>115</v>
      </c>
      <c r="H2469">
        <v>1956</v>
      </c>
      <c r="I2469">
        <v>168</v>
      </c>
      <c r="J2469">
        <v>16.3</v>
      </c>
      <c r="K2469">
        <v>16</v>
      </c>
      <c r="L2469">
        <v>2024</v>
      </c>
      <c r="M2469">
        <v>33672</v>
      </c>
      <c r="N2469">
        <v>1</v>
      </c>
      <c r="O2469">
        <v>0</v>
      </c>
      <c r="P2469">
        <v>12.65</v>
      </c>
    </row>
    <row r="2470" spans="1:16" ht="14.4" customHeight="1" x14ac:dyDescent="0.3">
      <c r="A2470">
        <v>3499</v>
      </c>
      <c r="B2470" t="s">
        <v>83</v>
      </c>
      <c r="C2470" t="s">
        <v>114</v>
      </c>
      <c r="D2470" t="s">
        <v>107</v>
      </c>
      <c r="E2470" t="s">
        <v>100</v>
      </c>
      <c r="F2470" t="s">
        <v>87</v>
      </c>
      <c r="G2470" t="s">
        <v>115</v>
      </c>
      <c r="H2470">
        <v>1956</v>
      </c>
      <c r="I2470">
        <v>168</v>
      </c>
      <c r="J2470">
        <v>16.3</v>
      </c>
      <c r="K2470">
        <v>16</v>
      </c>
      <c r="L2470">
        <v>2024</v>
      </c>
      <c r="M2470">
        <v>40636</v>
      </c>
      <c r="N2470">
        <v>1</v>
      </c>
      <c r="O2470">
        <v>0</v>
      </c>
      <c r="P2470">
        <v>12.66</v>
      </c>
    </row>
    <row r="2471" spans="1:16" ht="14.4" customHeight="1" x14ac:dyDescent="0.3">
      <c r="A2471">
        <v>3496</v>
      </c>
      <c r="B2471" t="s">
        <v>83</v>
      </c>
      <c r="C2471" t="s">
        <v>114</v>
      </c>
      <c r="D2471" t="s">
        <v>107</v>
      </c>
      <c r="E2471" t="s">
        <v>100</v>
      </c>
      <c r="F2471" t="s">
        <v>87</v>
      </c>
      <c r="G2471" t="s">
        <v>115</v>
      </c>
      <c r="H2471">
        <v>1956</v>
      </c>
      <c r="I2471">
        <v>168</v>
      </c>
      <c r="J2471">
        <v>16.3</v>
      </c>
      <c r="K2471">
        <v>16</v>
      </c>
      <c r="L2471">
        <v>2024</v>
      </c>
      <c r="M2471">
        <v>39793</v>
      </c>
      <c r="N2471">
        <v>1</v>
      </c>
      <c r="O2471">
        <v>0</v>
      </c>
      <c r="P2471">
        <v>12.67</v>
      </c>
    </row>
    <row r="2472" spans="1:16" ht="14.4" customHeight="1" x14ac:dyDescent="0.3">
      <c r="A2472">
        <v>3539</v>
      </c>
      <c r="B2472" t="s">
        <v>83</v>
      </c>
      <c r="C2472" t="s">
        <v>114</v>
      </c>
      <c r="D2472" t="s">
        <v>107</v>
      </c>
      <c r="E2472" t="s">
        <v>100</v>
      </c>
      <c r="F2472" t="s">
        <v>87</v>
      </c>
      <c r="G2472" t="s">
        <v>115</v>
      </c>
      <c r="H2472">
        <v>1956</v>
      </c>
      <c r="I2472">
        <v>168</v>
      </c>
      <c r="J2472">
        <v>16.3</v>
      </c>
      <c r="K2472">
        <v>16</v>
      </c>
      <c r="L2472">
        <v>2024</v>
      </c>
      <c r="M2472">
        <v>37655</v>
      </c>
      <c r="N2472">
        <v>1</v>
      </c>
      <c r="O2472">
        <v>0</v>
      </c>
      <c r="P2472">
        <v>12.67</v>
      </c>
    </row>
    <row r="2473" spans="1:16" ht="14.4" customHeight="1" x14ac:dyDescent="0.3">
      <c r="A2473">
        <v>3570</v>
      </c>
      <c r="B2473" t="s">
        <v>83</v>
      </c>
      <c r="C2473" t="s">
        <v>114</v>
      </c>
      <c r="D2473" t="s">
        <v>107</v>
      </c>
      <c r="E2473" t="s">
        <v>100</v>
      </c>
      <c r="F2473" t="s">
        <v>87</v>
      </c>
      <c r="G2473" t="s">
        <v>115</v>
      </c>
      <c r="H2473">
        <v>1956</v>
      </c>
      <c r="I2473">
        <v>168</v>
      </c>
      <c r="J2473">
        <v>16.3</v>
      </c>
      <c r="K2473">
        <v>16</v>
      </c>
      <c r="L2473">
        <v>2024</v>
      </c>
      <c r="M2473">
        <v>27479</v>
      </c>
      <c r="N2473">
        <v>1</v>
      </c>
      <c r="O2473">
        <v>0</v>
      </c>
      <c r="P2473">
        <v>12.77</v>
      </c>
    </row>
    <row r="2474" spans="1:16" ht="14.4" customHeight="1" x14ac:dyDescent="0.3">
      <c r="A2474">
        <v>3406</v>
      </c>
      <c r="B2474" t="s">
        <v>83</v>
      </c>
      <c r="C2474" t="s">
        <v>114</v>
      </c>
      <c r="D2474" t="s">
        <v>107</v>
      </c>
      <c r="E2474" t="s">
        <v>100</v>
      </c>
      <c r="F2474" t="s">
        <v>87</v>
      </c>
      <c r="G2474" t="s">
        <v>115</v>
      </c>
      <c r="H2474">
        <v>1956</v>
      </c>
      <c r="I2474">
        <v>168</v>
      </c>
      <c r="J2474">
        <v>16.3</v>
      </c>
      <c r="K2474">
        <v>16</v>
      </c>
      <c r="L2474">
        <v>2024</v>
      </c>
      <c r="M2474">
        <v>41639</v>
      </c>
      <c r="N2474">
        <v>1</v>
      </c>
      <c r="O2474">
        <v>0</v>
      </c>
      <c r="P2474">
        <v>12.79</v>
      </c>
    </row>
    <row r="2475" spans="1:16" ht="14.4" customHeight="1" x14ac:dyDescent="0.3">
      <c r="A2475">
        <v>3559</v>
      </c>
      <c r="B2475" t="s">
        <v>83</v>
      </c>
      <c r="C2475" t="s">
        <v>114</v>
      </c>
      <c r="D2475" t="s">
        <v>107</v>
      </c>
      <c r="E2475" t="s">
        <v>100</v>
      </c>
      <c r="F2475" t="s">
        <v>87</v>
      </c>
      <c r="G2475" t="s">
        <v>115</v>
      </c>
      <c r="H2475">
        <v>1956</v>
      </c>
      <c r="I2475">
        <v>168</v>
      </c>
      <c r="J2475">
        <v>16.3</v>
      </c>
      <c r="K2475">
        <v>16</v>
      </c>
      <c r="L2475">
        <v>2024</v>
      </c>
      <c r="M2475">
        <v>33916</v>
      </c>
      <c r="N2475">
        <v>1</v>
      </c>
      <c r="O2475">
        <v>0</v>
      </c>
      <c r="P2475">
        <v>12.8</v>
      </c>
    </row>
    <row r="2476" spans="1:16" ht="14.4" customHeight="1" x14ac:dyDescent="0.3">
      <c r="A2476">
        <v>3428</v>
      </c>
      <c r="B2476" t="s">
        <v>83</v>
      </c>
      <c r="C2476" t="s">
        <v>114</v>
      </c>
      <c r="D2476" t="s">
        <v>107</v>
      </c>
      <c r="E2476" t="s">
        <v>100</v>
      </c>
      <c r="F2476" t="s">
        <v>87</v>
      </c>
      <c r="G2476" t="s">
        <v>115</v>
      </c>
      <c r="H2476">
        <v>1956</v>
      </c>
      <c r="I2476">
        <v>168</v>
      </c>
      <c r="J2476">
        <v>16.3</v>
      </c>
      <c r="K2476">
        <v>16</v>
      </c>
      <c r="L2476">
        <v>2024</v>
      </c>
      <c r="M2476">
        <v>30944</v>
      </c>
      <c r="N2476">
        <v>1</v>
      </c>
      <c r="O2476">
        <v>0</v>
      </c>
      <c r="P2476">
        <v>12.83</v>
      </c>
    </row>
    <row r="2477" spans="1:16" ht="14.4" customHeight="1" x14ac:dyDescent="0.3">
      <c r="A2477">
        <v>3561</v>
      </c>
      <c r="B2477" t="s">
        <v>83</v>
      </c>
      <c r="C2477" t="s">
        <v>114</v>
      </c>
      <c r="D2477" t="s">
        <v>107</v>
      </c>
      <c r="E2477" t="s">
        <v>100</v>
      </c>
      <c r="F2477" t="s">
        <v>87</v>
      </c>
      <c r="G2477" t="s">
        <v>115</v>
      </c>
      <c r="H2477">
        <v>1956</v>
      </c>
      <c r="I2477">
        <v>168</v>
      </c>
      <c r="J2477">
        <v>16.3</v>
      </c>
      <c r="K2477">
        <v>16</v>
      </c>
      <c r="L2477">
        <v>2024</v>
      </c>
      <c r="M2477">
        <v>23239</v>
      </c>
      <c r="N2477">
        <v>1</v>
      </c>
      <c r="O2477">
        <v>0</v>
      </c>
      <c r="P2477">
        <v>12.89</v>
      </c>
    </row>
    <row r="2478" spans="1:16" ht="14.4" customHeight="1" x14ac:dyDescent="0.3">
      <c r="A2478">
        <v>3566</v>
      </c>
      <c r="B2478" t="s">
        <v>83</v>
      </c>
      <c r="C2478" t="s">
        <v>114</v>
      </c>
      <c r="D2478" t="s">
        <v>107</v>
      </c>
      <c r="E2478" t="s">
        <v>100</v>
      </c>
      <c r="F2478" t="s">
        <v>87</v>
      </c>
      <c r="G2478" t="s">
        <v>115</v>
      </c>
      <c r="H2478">
        <v>1956</v>
      </c>
      <c r="I2478">
        <v>168</v>
      </c>
      <c r="J2478">
        <v>16.3</v>
      </c>
      <c r="K2478">
        <v>16</v>
      </c>
      <c r="L2478">
        <v>2024</v>
      </c>
      <c r="M2478">
        <v>20141</v>
      </c>
      <c r="N2478">
        <v>1</v>
      </c>
      <c r="O2478">
        <v>0</v>
      </c>
      <c r="P2478">
        <v>13.02</v>
      </c>
    </row>
    <row r="2479" spans="1:16" ht="14.4" customHeight="1" x14ac:dyDescent="0.3">
      <c r="A2479">
        <v>3584</v>
      </c>
      <c r="B2479" t="s">
        <v>83</v>
      </c>
      <c r="C2479" t="s">
        <v>114</v>
      </c>
      <c r="D2479" t="s">
        <v>107</v>
      </c>
      <c r="E2479" t="s">
        <v>100</v>
      </c>
      <c r="F2479" t="s">
        <v>87</v>
      </c>
      <c r="G2479" t="s">
        <v>115</v>
      </c>
      <c r="H2479">
        <v>1956</v>
      </c>
      <c r="I2479">
        <v>168</v>
      </c>
      <c r="J2479">
        <v>16.3</v>
      </c>
      <c r="K2479">
        <v>16</v>
      </c>
      <c r="L2479">
        <v>2024</v>
      </c>
      <c r="M2479">
        <v>21045</v>
      </c>
      <c r="N2479">
        <v>1</v>
      </c>
      <c r="O2479">
        <v>0</v>
      </c>
      <c r="P2479">
        <v>13.29</v>
      </c>
    </row>
    <row r="2480" spans="1:16" ht="14.4" customHeight="1" x14ac:dyDescent="0.3">
      <c r="A2480">
        <v>3767</v>
      </c>
      <c r="B2480" t="s">
        <v>83</v>
      </c>
      <c r="C2480" t="s">
        <v>114</v>
      </c>
      <c r="D2480" t="s">
        <v>116</v>
      </c>
      <c r="E2480" t="s">
        <v>100</v>
      </c>
      <c r="F2480" t="s">
        <v>91</v>
      </c>
      <c r="G2480" t="s">
        <v>115</v>
      </c>
      <c r="H2480">
        <v>1956</v>
      </c>
      <c r="I2480">
        <v>168</v>
      </c>
      <c r="J2480">
        <v>14.5</v>
      </c>
      <c r="K2480">
        <v>27</v>
      </c>
      <c r="L2480">
        <v>2025</v>
      </c>
      <c r="M2480">
        <v>22377</v>
      </c>
      <c r="N2480">
        <v>2</v>
      </c>
      <c r="O2480">
        <v>0</v>
      </c>
      <c r="P2480">
        <v>23.49</v>
      </c>
    </row>
    <row r="2481" spans="1:16" ht="14.4" customHeight="1" x14ac:dyDescent="0.3">
      <c r="A2481">
        <v>3782</v>
      </c>
      <c r="B2481" t="s">
        <v>83</v>
      </c>
      <c r="C2481" t="s">
        <v>114</v>
      </c>
      <c r="D2481" t="s">
        <v>116</v>
      </c>
      <c r="E2481" t="s">
        <v>100</v>
      </c>
      <c r="F2481" t="s">
        <v>91</v>
      </c>
      <c r="G2481" t="s">
        <v>115</v>
      </c>
      <c r="H2481">
        <v>1956</v>
      </c>
      <c r="I2481">
        <v>168</v>
      </c>
      <c r="J2481">
        <v>14.5</v>
      </c>
      <c r="K2481">
        <v>27</v>
      </c>
      <c r="L2481">
        <v>2025</v>
      </c>
      <c r="M2481">
        <v>23206</v>
      </c>
      <c r="N2481">
        <v>1</v>
      </c>
      <c r="O2481">
        <v>1</v>
      </c>
      <c r="P2481">
        <v>23.49</v>
      </c>
    </row>
    <row r="2482" spans="1:16" ht="14.4" customHeight="1" x14ac:dyDescent="0.3">
      <c r="A2482">
        <v>3773</v>
      </c>
      <c r="B2482" t="s">
        <v>83</v>
      </c>
      <c r="C2482" t="s">
        <v>114</v>
      </c>
      <c r="D2482" t="s">
        <v>116</v>
      </c>
      <c r="E2482" t="s">
        <v>100</v>
      </c>
      <c r="F2482" t="s">
        <v>91</v>
      </c>
      <c r="G2482" t="s">
        <v>115</v>
      </c>
      <c r="H2482">
        <v>1956</v>
      </c>
      <c r="I2482">
        <v>168</v>
      </c>
      <c r="J2482">
        <v>14.5</v>
      </c>
      <c r="K2482">
        <v>27</v>
      </c>
      <c r="L2482">
        <v>2025</v>
      </c>
      <c r="M2482">
        <v>19918</v>
      </c>
      <c r="N2482">
        <v>2</v>
      </c>
      <c r="O2482">
        <v>0</v>
      </c>
      <c r="P2482">
        <v>23.51</v>
      </c>
    </row>
    <row r="2483" spans="1:16" ht="14.4" customHeight="1" x14ac:dyDescent="0.3">
      <c r="A2483">
        <v>3706</v>
      </c>
      <c r="B2483" t="s">
        <v>83</v>
      </c>
      <c r="C2483" t="s">
        <v>114</v>
      </c>
      <c r="D2483" t="s">
        <v>116</v>
      </c>
      <c r="E2483" t="s">
        <v>100</v>
      </c>
      <c r="F2483" t="s">
        <v>91</v>
      </c>
      <c r="G2483" t="s">
        <v>115</v>
      </c>
      <c r="H2483">
        <v>1956</v>
      </c>
      <c r="I2483">
        <v>168</v>
      </c>
      <c r="J2483">
        <v>14.5</v>
      </c>
      <c r="K2483">
        <v>27</v>
      </c>
      <c r="L2483">
        <v>2025</v>
      </c>
      <c r="M2483">
        <v>19042</v>
      </c>
      <c r="N2483">
        <v>2</v>
      </c>
      <c r="O2483">
        <v>0</v>
      </c>
      <c r="P2483">
        <v>23.53</v>
      </c>
    </row>
    <row r="2484" spans="1:16" ht="14.4" customHeight="1" x14ac:dyDescent="0.3">
      <c r="A2484">
        <v>3660</v>
      </c>
      <c r="B2484" t="s">
        <v>83</v>
      </c>
      <c r="C2484" t="s">
        <v>114</v>
      </c>
      <c r="D2484" t="s">
        <v>116</v>
      </c>
      <c r="E2484" t="s">
        <v>100</v>
      </c>
      <c r="F2484" t="s">
        <v>91</v>
      </c>
      <c r="G2484" t="s">
        <v>115</v>
      </c>
      <c r="H2484">
        <v>1956</v>
      </c>
      <c r="I2484">
        <v>168</v>
      </c>
      <c r="J2484">
        <v>14.5</v>
      </c>
      <c r="K2484">
        <v>27</v>
      </c>
      <c r="L2484">
        <v>2025</v>
      </c>
      <c r="M2484">
        <v>21234</v>
      </c>
      <c r="N2484">
        <v>2</v>
      </c>
      <c r="O2484">
        <v>0</v>
      </c>
      <c r="P2484">
        <v>23.54</v>
      </c>
    </row>
    <row r="2485" spans="1:16" ht="14.4" customHeight="1" x14ac:dyDescent="0.3">
      <c r="A2485">
        <v>3752</v>
      </c>
      <c r="B2485" t="s">
        <v>83</v>
      </c>
      <c r="C2485" t="s">
        <v>114</v>
      </c>
      <c r="D2485" t="s">
        <v>116</v>
      </c>
      <c r="E2485" t="s">
        <v>100</v>
      </c>
      <c r="F2485" t="s">
        <v>91</v>
      </c>
      <c r="G2485" t="s">
        <v>115</v>
      </c>
      <c r="H2485">
        <v>1956</v>
      </c>
      <c r="I2485">
        <v>168</v>
      </c>
      <c r="J2485">
        <v>14.5</v>
      </c>
      <c r="K2485">
        <v>27</v>
      </c>
      <c r="L2485">
        <v>2025</v>
      </c>
      <c r="M2485">
        <v>24506</v>
      </c>
      <c r="N2485">
        <v>2</v>
      </c>
      <c r="O2485">
        <v>0</v>
      </c>
      <c r="P2485">
        <v>23.55</v>
      </c>
    </row>
    <row r="2486" spans="1:16" ht="14.4" customHeight="1" x14ac:dyDescent="0.3">
      <c r="A2486">
        <v>3693</v>
      </c>
      <c r="B2486" t="s">
        <v>83</v>
      </c>
      <c r="C2486" t="s">
        <v>114</v>
      </c>
      <c r="D2486" t="s">
        <v>116</v>
      </c>
      <c r="E2486" t="s">
        <v>100</v>
      </c>
      <c r="F2486" t="s">
        <v>91</v>
      </c>
      <c r="G2486" t="s">
        <v>115</v>
      </c>
      <c r="H2486">
        <v>1956</v>
      </c>
      <c r="I2486">
        <v>168</v>
      </c>
      <c r="J2486">
        <v>14.5</v>
      </c>
      <c r="K2486">
        <v>27</v>
      </c>
      <c r="L2486">
        <v>2025</v>
      </c>
      <c r="M2486">
        <v>28259</v>
      </c>
      <c r="N2486">
        <v>1</v>
      </c>
      <c r="O2486">
        <v>0</v>
      </c>
      <c r="P2486">
        <v>23.58</v>
      </c>
    </row>
    <row r="2487" spans="1:16" ht="14.4" customHeight="1" x14ac:dyDescent="0.3">
      <c r="A2487">
        <v>3729</v>
      </c>
      <c r="B2487" t="s">
        <v>83</v>
      </c>
      <c r="C2487" t="s">
        <v>114</v>
      </c>
      <c r="D2487" t="s">
        <v>116</v>
      </c>
      <c r="E2487" t="s">
        <v>100</v>
      </c>
      <c r="F2487" t="s">
        <v>91</v>
      </c>
      <c r="G2487" t="s">
        <v>115</v>
      </c>
      <c r="H2487">
        <v>1956</v>
      </c>
      <c r="I2487">
        <v>168</v>
      </c>
      <c r="J2487">
        <v>14.5</v>
      </c>
      <c r="K2487">
        <v>27</v>
      </c>
      <c r="L2487">
        <v>2025</v>
      </c>
      <c r="M2487">
        <v>23617</v>
      </c>
      <c r="N2487">
        <v>2</v>
      </c>
      <c r="O2487">
        <v>0</v>
      </c>
      <c r="P2487">
        <v>23.6</v>
      </c>
    </row>
    <row r="2488" spans="1:16" ht="14.4" customHeight="1" x14ac:dyDescent="0.3">
      <c r="A2488">
        <v>3726</v>
      </c>
      <c r="B2488" t="s">
        <v>83</v>
      </c>
      <c r="C2488" t="s">
        <v>114</v>
      </c>
      <c r="D2488" t="s">
        <v>116</v>
      </c>
      <c r="E2488" t="s">
        <v>100</v>
      </c>
      <c r="F2488" t="s">
        <v>91</v>
      </c>
      <c r="G2488" t="s">
        <v>115</v>
      </c>
      <c r="H2488">
        <v>1956</v>
      </c>
      <c r="I2488">
        <v>168</v>
      </c>
      <c r="J2488">
        <v>14.5</v>
      </c>
      <c r="K2488">
        <v>27</v>
      </c>
      <c r="L2488">
        <v>2025</v>
      </c>
      <c r="M2488">
        <v>19099</v>
      </c>
      <c r="N2488">
        <v>2</v>
      </c>
      <c r="O2488">
        <v>0</v>
      </c>
      <c r="P2488">
        <v>23.63</v>
      </c>
    </row>
    <row r="2489" spans="1:16" ht="14.4" customHeight="1" x14ac:dyDescent="0.3">
      <c r="A2489">
        <v>3692</v>
      </c>
      <c r="B2489" t="s">
        <v>83</v>
      </c>
      <c r="C2489" t="s">
        <v>114</v>
      </c>
      <c r="D2489" t="s">
        <v>116</v>
      </c>
      <c r="E2489" t="s">
        <v>100</v>
      </c>
      <c r="F2489" t="s">
        <v>91</v>
      </c>
      <c r="G2489" t="s">
        <v>115</v>
      </c>
      <c r="H2489">
        <v>1956</v>
      </c>
      <c r="I2489">
        <v>168</v>
      </c>
      <c r="J2489">
        <v>14.5</v>
      </c>
      <c r="K2489">
        <v>27</v>
      </c>
      <c r="L2489">
        <v>2025</v>
      </c>
      <c r="M2489">
        <v>25648</v>
      </c>
      <c r="N2489">
        <v>2</v>
      </c>
      <c r="O2489">
        <v>0</v>
      </c>
      <c r="P2489">
        <v>23.64</v>
      </c>
    </row>
    <row r="2490" spans="1:16" ht="14.4" customHeight="1" x14ac:dyDescent="0.3">
      <c r="A2490">
        <v>3777</v>
      </c>
      <c r="B2490" t="s">
        <v>83</v>
      </c>
      <c r="C2490" t="s">
        <v>114</v>
      </c>
      <c r="D2490" t="s">
        <v>116</v>
      </c>
      <c r="E2490" t="s">
        <v>100</v>
      </c>
      <c r="F2490" t="s">
        <v>91</v>
      </c>
      <c r="G2490" t="s">
        <v>115</v>
      </c>
      <c r="H2490">
        <v>1956</v>
      </c>
      <c r="I2490">
        <v>168</v>
      </c>
      <c r="J2490">
        <v>14.5</v>
      </c>
      <c r="K2490">
        <v>27</v>
      </c>
      <c r="L2490">
        <v>2025</v>
      </c>
      <c r="M2490">
        <v>29082</v>
      </c>
      <c r="N2490">
        <v>1</v>
      </c>
      <c r="O2490">
        <v>0</v>
      </c>
      <c r="P2490">
        <v>23.72</v>
      </c>
    </row>
    <row r="2491" spans="1:16" ht="14.4" customHeight="1" x14ac:dyDescent="0.3">
      <c r="A2491">
        <v>3754</v>
      </c>
      <c r="B2491" t="s">
        <v>83</v>
      </c>
      <c r="C2491" t="s">
        <v>114</v>
      </c>
      <c r="D2491" t="s">
        <v>116</v>
      </c>
      <c r="E2491" t="s">
        <v>100</v>
      </c>
      <c r="F2491" t="s">
        <v>91</v>
      </c>
      <c r="G2491" t="s">
        <v>115</v>
      </c>
      <c r="H2491">
        <v>1956</v>
      </c>
      <c r="I2491">
        <v>168</v>
      </c>
      <c r="J2491">
        <v>14.5</v>
      </c>
      <c r="K2491">
        <v>27</v>
      </c>
      <c r="L2491">
        <v>2025</v>
      </c>
      <c r="M2491">
        <v>23946</v>
      </c>
      <c r="N2491">
        <v>1</v>
      </c>
      <c r="O2491">
        <v>0</v>
      </c>
      <c r="P2491">
        <v>23.77</v>
      </c>
    </row>
    <row r="2492" spans="1:16" ht="14.4" customHeight="1" x14ac:dyDescent="0.3">
      <c r="A2492">
        <v>3781</v>
      </c>
      <c r="B2492" t="s">
        <v>83</v>
      </c>
      <c r="C2492" t="s">
        <v>114</v>
      </c>
      <c r="D2492" t="s">
        <v>116</v>
      </c>
      <c r="E2492" t="s">
        <v>100</v>
      </c>
      <c r="F2492" t="s">
        <v>91</v>
      </c>
      <c r="G2492" t="s">
        <v>115</v>
      </c>
      <c r="H2492">
        <v>1956</v>
      </c>
      <c r="I2492">
        <v>168</v>
      </c>
      <c r="J2492">
        <v>14.5</v>
      </c>
      <c r="K2492">
        <v>27</v>
      </c>
      <c r="L2492">
        <v>2025</v>
      </c>
      <c r="M2492">
        <v>28412</v>
      </c>
      <c r="N2492">
        <v>1</v>
      </c>
      <c r="O2492">
        <v>0</v>
      </c>
      <c r="P2492">
        <v>23.85</v>
      </c>
    </row>
    <row r="2493" spans="1:16" ht="14.4" customHeight="1" x14ac:dyDescent="0.3">
      <c r="A2493">
        <v>3783</v>
      </c>
      <c r="B2493" t="s">
        <v>83</v>
      </c>
      <c r="C2493" t="s">
        <v>114</v>
      </c>
      <c r="D2493" t="s">
        <v>116</v>
      </c>
      <c r="E2493" t="s">
        <v>100</v>
      </c>
      <c r="F2493" t="s">
        <v>91</v>
      </c>
      <c r="G2493" t="s">
        <v>115</v>
      </c>
      <c r="H2493">
        <v>1956</v>
      </c>
      <c r="I2493">
        <v>168</v>
      </c>
      <c r="J2493">
        <v>14.5</v>
      </c>
      <c r="K2493">
        <v>27</v>
      </c>
      <c r="L2493">
        <v>2025</v>
      </c>
      <c r="M2493">
        <v>27757</v>
      </c>
      <c r="N2493">
        <v>1</v>
      </c>
      <c r="O2493">
        <v>0</v>
      </c>
      <c r="P2493">
        <v>23.85</v>
      </c>
    </row>
    <row r="2494" spans="1:16" ht="14.4" customHeight="1" x14ac:dyDescent="0.3">
      <c r="A2494">
        <v>3610</v>
      </c>
      <c r="B2494" t="s">
        <v>83</v>
      </c>
      <c r="C2494" t="s">
        <v>114</v>
      </c>
      <c r="D2494" t="s">
        <v>116</v>
      </c>
      <c r="E2494" t="s">
        <v>100</v>
      </c>
      <c r="F2494" t="s">
        <v>91</v>
      </c>
      <c r="G2494" t="s">
        <v>115</v>
      </c>
      <c r="H2494">
        <v>1956</v>
      </c>
      <c r="I2494">
        <v>168</v>
      </c>
      <c r="J2494">
        <v>14.5</v>
      </c>
      <c r="K2494">
        <v>27</v>
      </c>
      <c r="L2494">
        <v>2025</v>
      </c>
      <c r="M2494">
        <v>14666</v>
      </c>
      <c r="N2494">
        <v>2</v>
      </c>
      <c r="O2494">
        <v>0</v>
      </c>
      <c r="P2494">
        <v>23.87</v>
      </c>
    </row>
    <row r="2495" spans="1:16" ht="14.4" customHeight="1" x14ac:dyDescent="0.3">
      <c r="A2495">
        <v>3615</v>
      </c>
      <c r="B2495" t="s">
        <v>83</v>
      </c>
      <c r="C2495" t="s">
        <v>114</v>
      </c>
      <c r="D2495" t="s">
        <v>116</v>
      </c>
      <c r="E2495" t="s">
        <v>100</v>
      </c>
      <c r="F2495" t="s">
        <v>91</v>
      </c>
      <c r="G2495" t="s">
        <v>115</v>
      </c>
      <c r="H2495">
        <v>1956</v>
      </c>
      <c r="I2495">
        <v>168</v>
      </c>
      <c r="J2495">
        <v>14.5</v>
      </c>
      <c r="K2495">
        <v>27</v>
      </c>
      <c r="L2495">
        <v>2025</v>
      </c>
      <c r="M2495">
        <v>25303</v>
      </c>
      <c r="N2495">
        <v>1</v>
      </c>
      <c r="O2495">
        <v>0</v>
      </c>
      <c r="P2495">
        <v>23.93</v>
      </c>
    </row>
    <row r="2496" spans="1:16" ht="14.4" customHeight="1" x14ac:dyDescent="0.3">
      <c r="A2496">
        <v>3679</v>
      </c>
      <c r="B2496" t="s">
        <v>83</v>
      </c>
      <c r="C2496" t="s">
        <v>114</v>
      </c>
      <c r="D2496" t="s">
        <v>116</v>
      </c>
      <c r="E2496" t="s">
        <v>100</v>
      </c>
      <c r="F2496" t="s">
        <v>91</v>
      </c>
      <c r="G2496" t="s">
        <v>115</v>
      </c>
      <c r="H2496">
        <v>1956</v>
      </c>
      <c r="I2496">
        <v>168</v>
      </c>
      <c r="J2496">
        <v>14.5</v>
      </c>
      <c r="K2496">
        <v>27</v>
      </c>
      <c r="L2496">
        <v>2025</v>
      </c>
      <c r="M2496">
        <v>16303</v>
      </c>
      <c r="N2496">
        <v>2</v>
      </c>
      <c r="O2496">
        <v>0</v>
      </c>
      <c r="P2496">
        <v>23.93</v>
      </c>
    </row>
    <row r="2497" spans="1:16" ht="14.4" customHeight="1" x14ac:dyDescent="0.3">
      <c r="A2497">
        <v>3796</v>
      </c>
      <c r="B2497" t="s">
        <v>83</v>
      </c>
      <c r="C2497" t="s">
        <v>114</v>
      </c>
      <c r="D2497" t="s">
        <v>116</v>
      </c>
      <c r="E2497" t="s">
        <v>100</v>
      </c>
      <c r="F2497" t="s">
        <v>91</v>
      </c>
      <c r="G2497" t="s">
        <v>115</v>
      </c>
      <c r="H2497">
        <v>1956</v>
      </c>
      <c r="I2497">
        <v>168</v>
      </c>
      <c r="J2497">
        <v>14.5</v>
      </c>
      <c r="K2497">
        <v>27</v>
      </c>
      <c r="L2497">
        <v>2025</v>
      </c>
      <c r="M2497">
        <v>13895</v>
      </c>
      <c r="N2497">
        <v>1</v>
      </c>
      <c r="O2497">
        <v>0</v>
      </c>
      <c r="P2497">
        <v>23.99</v>
      </c>
    </row>
    <row r="2498" spans="1:16" ht="14.4" customHeight="1" x14ac:dyDescent="0.3">
      <c r="A2498">
        <v>3645</v>
      </c>
      <c r="B2498" t="s">
        <v>83</v>
      </c>
      <c r="C2498" t="s">
        <v>114</v>
      </c>
      <c r="D2498" t="s">
        <v>116</v>
      </c>
      <c r="E2498" t="s">
        <v>100</v>
      </c>
      <c r="F2498" t="s">
        <v>91</v>
      </c>
      <c r="G2498" t="s">
        <v>115</v>
      </c>
      <c r="H2498">
        <v>1956</v>
      </c>
      <c r="I2498">
        <v>168</v>
      </c>
      <c r="J2498">
        <v>14.5</v>
      </c>
      <c r="K2498">
        <v>27</v>
      </c>
      <c r="L2498">
        <v>2025</v>
      </c>
      <c r="M2498">
        <v>29963</v>
      </c>
      <c r="N2498">
        <v>1</v>
      </c>
      <c r="O2498">
        <v>0</v>
      </c>
      <c r="P2498">
        <v>24.02</v>
      </c>
    </row>
    <row r="2499" spans="1:16" ht="14.4" customHeight="1" x14ac:dyDescent="0.3">
      <c r="A2499">
        <v>3622</v>
      </c>
      <c r="B2499" t="s">
        <v>83</v>
      </c>
      <c r="C2499" t="s">
        <v>114</v>
      </c>
      <c r="D2499" t="s">
        <v>116</v>
      </c>
      <c r="E2499" t="s">
        <v>100</v>
      </c>
      <c r="F2499" t="s">
        <v>91</v>
      </c>
      <c r="G2499" t="s">
        <v>115</v>
      </c>
      <c r="H2499">
        <v>1956</v>
      </c>
      <c r="I2499">
        <v>168</v>
      </c>
      <c r="J2499">
        <v>14.5</v>
      </c>
      <c r="K2499">
        <v>27</v>
      </c>
      <c r="L2499">
        <v>2025</v>
      </c>
      <c r="M2499">
        <v>18251</v>
      </c>
      <c r="N2499">
        <v>1</v>
      </c>
      <c r="O2499">
        <v>0</v>
      </c>
      <c r="P2499">
        <v>24.04</v>
      </c>
    </row>
    <row r="2500" spans="1:16" ht="14.4" customHeight="1" x14ac:dyDescent="0.3">
      <c r="A2500">
        <v>3728</v>
      </c>
      <c r="B2500" t="s">
        <v>83</v>
      </c>
      <c r="C2500" t="s">
        <v>114</v>
      </c>
      <c r="D2500" t="s">
        <v>116</v>
      </c>
      <c r="E2500" t="s">
        <v>100</v>
      </c>
      <c r="F2500" t="s">
        <v>91</v>
      </c>
      <c r="G2500" t="s">
        <v>115</v>
      </c>
      <c r="H2500">
        <v>1956</v>
      </c>
      <c r="I2500">
        <v>168</v>
      </c>
      <c r="J2500">
        <v>14.5</v>
      </c>
      <c r="K2500">
        <v>27</v>
      </c>
      <c r="L2500">
        <v>2025</v>
      </c>
      <c r="M2500">
        <v>15924</v>
      </c>
      <c r="N2500">
        <v>1</v>
      </c>
      <c r="O2500">
        <v>0</v>
      </c>
      <c r="P2500">
        <v>24.14</v>
      </c>
    </row>
    <row r="2501" spans="1:16" ht="14.4" customHeight="1" x14ac:dyDescent="0.3">
      <c r="A2501">
        <v>3800</v>
      </c>
      <c r="B2501" t="s">
        <v>83</v>
      </c>
      <c r="C2501" t="s">
        <v>114</v>
      </c>
      <c r="D2501" t="s">
        <v>116</v>
      </c>
      <c r="E2501" t="s">
        <v>100</v>
      </c>
      <c r="F2501" t="s">
        <v>91</v>
      </c>
      <c r="G2501" t="s">
        <v>115</v>
      </c>
      <c r="H2501">
        <v>1956</v>
      </c>
      <c r="I2501">
        <v>168</v>
      </c>
      <c r="J2501">
        <v>14.5</v>
      </c>
      <c r="K2501">
        <v>27</v>
      </c>
      <c r="L2501">
        <v>2025</v>
      </c>
      <c r="M2501">
        <v>14498</v>
      </c>
      <c r="N2501">
        <v>1</v>
      </c>
      <c r="O2501">
        <v>0</v>
      </c>
      <c r="P2501">
        <v>24.24</v>
      </c>
    </row>
    <row r="2502" spans="1:16" ht="14.4" customHeight="1" x14ac:dyDescent="0.3">
      <c r="A2502">
        <v>3677</v>
      </c>
      <c r="B2502" t="s">
        <v>83</v>
      </c>
      <c r="C2502" t="s">
        <v>114</v>
      </c>
      <c r="D2502" t="s">
        <v>116</v>
      </c>
      <c r="E2502" t="s">
        <v>100</v>
      </c>
      <c r="F2502" t="s">
        <v>91</v>
      </c>
      <c r="G2502" t="s">
        <v>115</v>
      </c>
      <c r="H2502">
        <v>1956</v>
      </c>
      <c r="I2502">
        <v>168</v>
      </c>
      <c r="J2502">
        <v>14.5</v>
      </c>
      <c r="K2502">
        <v>27</v>
      </c>
      <c r="L2502">
        <v>2025</v>
      </c>
      <c r="M2502">
        <v>12269</v>
      </c>
      <c r="N2502">
        <v>1</v>
      </c>
      <c r="O2502">
        <v>0</v>
      </c>
      <c r="P2502">
        <v>24.26</v>
      </c>
    </row>
    <row r="2503" spans="1:16" ht="14.4" customHeight="1" x14ac:dyDescent="0.3">
      <c r="A2503">
        <v>3638</v>
      </c>
      <c r="B2503" t="s">
        <v>83</v>
      </c>
      <c r="C2503" t="s">
        <v>114</v>
      </c>
      <c r="D2503" t="s">
        <v>116</v>
      </c>
      <c r="E2503" t="s">
        <v>100</v>
      </c>
      <c r="F2503" t="s">
        <v>91</v>
      </c>
      <c r="G2503" t="s">
        <v>115</v>
      </c>
      <c r="H2503">
        <v>1956</v>
      </c>
      <c r="I2503">
        <v>168</v>
      </c>
      <c r="J2503">
        <v>14.5</v>
      </c>
      <c r="K2503">
        <v>27</v>
      </c>
      <c r="L2503">
        <v>2025</v>
      </c>
      <c r="M2503">
        <v>15863</v>
      </c>
      <c r="N2503">
        <v>1</v>
      </c>
      <c r="O2503">
        <v>0</v>
      </c>
      <c r="P2503">
        <v>24.33</v>
      </c>
    </row>
    <row r="2504" spans="1:16" ht="14.4" customHeight="1" x14ac:dyDescent="0.3">
      <c r="A2504">
        <v>3734</v>
      </c>
      <c r="B2504" t="s">
        <v>83</v>
      </c>
      <c r="C2504" t="s">
        <v>114</v>
      </c>
      <c r="D2504" t="s">
        <v>116</v>
      </c>
      <c r="E2504" t="s">
        <v>100</v>
      </c>
      <c r="F2504" t="s">
        <v>91</v>
      </c>
      <c r="G2504" t="s">
        <v>115</v>
      </c>
      <c r="H2504">
        <v>1956</v>
      </c>
      <c r="I2504">
        <v>168</v>
      </c>
      <c r="J2504">
        <v>14.5</v>
      </c>
      <c r="K2504">
        <v>27</v>
      </c>
      <c r="L2504">
        <v>2025</v>
      </c>
      <c r="M2504">
        <v>12587</v>
      </c>
      <c r="N2504">
        <v>1</v>
      </c>
      <c r="O2504">
        <v>0</v>
      </c>
      <c r="P2504">
        <v>24.34</v>
      </c>
    </row>
    <row r="2505" spans="1:16" ht="14.4" customHeight="1" x14ac:dyDescent="0.3">
      <c r="A2505">
        <v>3742</v>
      </c>
      <c r="B2505" t="s">
        <v>83</v>
      </c>
      <c r="C2505" t="s">
        <v>114</v>
      </c>
      <c r="D2505" t="s">
        <v>116</v>
      </c>
      <c r="E2505" t="s">
        <v>100</v>
      </c>
      <c r="F2505" t="s">
        <v>91</v>
      </c>
      <c r="G2505" t="s">
        <v>115</v>
      </c>
      <c r="H2505">
        <v>1956</v>
      </c>
      <c r="I2505">
        <v>168</v>
      </c>
      <c r="J2505">
        <v>14.5</v>
      </c>
      <c r="K2505">
        <v>27</v>
      </c>
      <c r="L2505">
        <v>2025</v>
      </c>
      <c r="M2505">
        <v>19792</v>
      </c>
      <c r="N2505">
        <v>1</v>
      </c>
      <c r="O2505">
        <v>0</v>
      </c>
      <c r="P2505">
        <v>24.42</v>
      </c>
    </row>
    <row r="2506" spans="1:16" ht="14.4" customHeight="1" x14ac:dyDescent="0.3">
      <c r="A2506">
        <v>3771</v>
      </c>
      <c r="B2506" t="s">
        <v>83</v>
      </c>
      <c r="C2506" t="s">
        <v>114</v>
      </c>
      <c r="D2506" t="s">
        <v>116</v>
      </c>
      <c r="E2506" t="s">
        <v>100</v>
      </c>
      <c r="F2506" t="s">
        <v>91</v>
      </c>
      <c r="G2506" t="s">
        <v>115</v>
      </c>
      <c r="H2506">
        <v>1956</v>
      </c>
      <c r="I2506">
        <v>168</v>
      </c>
      <c r="J2506">
        <v>14.5</v>
      </c>
      <c r="K2506">
        <v>27</v>
      </c>
      <c r="L2506">
        <v>2025</v>
      </c>
      <c r="M2506">
        <v>18666</v>
      </c>
      <c r="N2506">
        <v>1</v>
      </c>
      <c r="O2506">
        <v>0</v>
      </c>
      <c r="P2506">
        <v>24.5</v>
      </c>
    </row>
    <row r="2507" spans="1:16" ht="14.4" customHeight="1" x14ac:dyDescent="0.3">
      <c r="A2507">
        <v>3487</v>
      </c>
      <c r="B2507" t="s">
        <v>83</v>
      </c>
      <c r="C2507" t="s">
        <v>114</v>
      </c>
      <c r="D2507" t="s">
        <v>107</v>
      </c>
      <c r="E2507" t="s">
        <v>100</v>
      </c>
      <c r="F2507" t="s">
        <v>87</v>
      </c>
      <c r="G2507" t="s">
        <v>115</v>
      </c>
      <c r="H2507">
        <v>1956</v>
      </c>
      <c r="I2507">
        <v>168</v>
      </c>
      <c r="J2507">
        <v>16.3</v>
      </c>
      <c r="K2507">
        <v>16</v>
      </c>
      <c r="L2507">
        <v>2025</v>
      </c>
      <c r="M2507">
        <v>24654</v>
      </c>
      <c r="N2507">
        <v>3</v>
      </c>
      <c r="O2507">
        <v>0</v>
      </c>
      <c r="P2507">
        <v>13.12</v>
      </c>
    </row>
    <row r="2508" spans="1:16" ht="14.4" customHeight="1" x14ac:dyDescent="0.3">
      <c r="A2508">
        <v>3600</v>
      </c>
      <c r="B2508" t="s">
        <v>83</v>
      </c>
      <c r="C2508" t="s">
        <v>114</v>
      </c>
      <c r="D2508" t="s">
        <v>107</v>
      </c>
      <c r="E2508" t="s">
        <v>100</v>
      </c>
      <c r="F2508" t="s">
        <v>87</v>
      </c>
      <c r="G2508" t="s">
        <v>115</v>
      </c>
      <c r="H2508">
        <v>1956</v>
      </c>
      <c r="I2508">
        <v>168</v>
      </c>
      <c r="J2508">
        <v>16.3</v>
      </c>
      <c r="K2508">
        <v>16</v>
      </c>
      <c r="L2508">
        <v>2025</v>
      </c>
      <c r="M2508">
        <v>25293</v>
      </c>
      <c r="N2508">
        <v>1</v>
      </c>
      <c r="O2508">
        <v>1</v>
      </c>
      <c r="P2508">
        <v>13.13</v>
      </c>
    </row>
    <row r="2509" spans="1:16" ht="14.4" customHeight="1" x14ac:dyDescent="0.3">
      <c r="A2509">
        <v>3518</v>
      </c>
      <c r="B2509" t="s">
        <v>83</v>
      </c>
      <c r="C2509" t="s">
        <v>114</v>
      </c>
      <c r="D2509" t="s">
        <v>107</v>
      </c>
      <c r="E2509" t="s">
        <v>100</v>
      </c>
      <c r="F2509" t="s">
        <v>87</v>
      </c>
      <c r="G2509" t="s">
        <v>115</v>
      </c>
      <c r="H2509">
        <v>1956</v>
      </c>
      <c r="I2509">
        <v>168</v>
      </c>
      <c r="J2509">
        <v>16.3</v>
      </c>
      <c r="K2509">
        <v>16</v>
      </c>
      <c r="L2509">
        <v>2025</v>
      </c>
      <c r="M2509">
        <v>22208</v>
      </c>
      <c r="N2509">
        <v>1</v>
      </c>
      <c r="O2509">
        <v>1</v>
      </c>
      <c r="P2509">
        <v>13.38</v>
      </c>
    </row>
    <row r="2510" spans="1:16" ht="14.4" customHeight="1" x14ac:dyDescent="0.3">
      <c r="A2510">
        <v>3456</v>
      </c>
      <c r="B2510" t="s">
        <v>83</v>
      </c>
      <c r="C2510" t="s">
        <v>114</v>
      </c>
      <c r="D2510" t="s">
        <v>107</v>
      </c>
      <c r="E2510" t="s">
        <v>100</v>
      </c>
      <c r="F2510" t="s">
        <v>87</v>
      </c>
      <c r="G2510" t="s">
        <v>115</v>
      </c>
      <c r="H2510">
        <v>1956</v>
      </c>
      <c r="I2510">
        <v>168</v>
      </c>
      <c r="J2510">
        <v>16.3</v>
      </c>
      <c r="K2510">
        <v>16</v>
      </c>
      <c r="L2510">
        <v>2025</v>
      </c>
      <c r="M2510">
        <v>12442</v>
      </c>
      <c r="N2510">
        <v>3</v>
      </c>
      <c r="O2510">
        <v>0</v>
      </c>
      <c r="P2510">
        <v>13.42</v>
      </c>
    </row>
    <row r="2511" spans="1:16" ht="14.4" customHeight="1" x14ac:dyDescent="0.3">
      <c r="A2511">
        <v>3493</v>
      </c>
      <c r="B2511" t="s">
        <v>83</v>
      </c>
      <c r="C2511" t="s">
        <v>114</v>
      </c>
      <c r="D2511" t="s">
        <v>107</v>
      </c>
      <c r="E2511" t="s">
        <v>100</v>
      </c>
      <c r="F2511" t="s">
        <v>87</v>
      </c>
      <c r="G2511" t="s">
        <v>115</v>
      </c>
      <c r="H2511">
        <v>1956</v>
      </c>
      <c r="I2511">
        <v>168</v>
      </c>
      <c r="J2511">
        <v>16.3</v>
      </c>
      <c r="K2511">
        <v>16</v>
      </c>
      <c r="L2511">
        <v>2025</v>
      </c>
      <c r="M2511">
        <v>29426</v>
      </c>
      <c r="N2511">
        <v>3</v>
      </c>
      <c r="O2511">
        <v>0</v>
      </c>
      <c r="P2511">
        <v>13.53</v>
      </c>
    </row>
    <row r="2512" spans="1:16" ht="14.4" customHeight="1" x14ac:dyDescent="0.3">
      <c r="A2512">
        <v>3482</v>
      </c>
      <c r="B2512" t="s">
        <v>83</v>
      </c>
      <c r="C2512" t="s">
        <v>114</v>
      </c>
      <c r="D2512" t="s">
        <v>107</v>
      </c>
      <c r="E2512" t="s">
        <v>100</v>
      </c>
      <c r="F2512" t="s">
        <v>87</v>
      </c>
      <c r="G2512" t="s">
        <v>115</v>
      </c>
      <c r="H2512">
        <v>1956</v>
      </c>
      <c r="I2512">
        <v>168</v>
      </c>
      <c r="J2512">
        <v>16.3</v>
      </c>
      <c r="K2512">
        <v>16</v>
      </c>
      <c r="L2512">
        <v>2025</v>
      </c>
      <c r="M2512">
        <v>22555</v>
      </c>
      <c r="N2512">
        <v>2</v>
      </c>
      <c r="O2512">
        <v>0</v>
      </c>
      <c r="P2512">
        <v>13.64</v>
      </c>
    </row>
    <row r="2513" spans="1:16" ht="14.4" customHeight="1" x14ac:dyDescent="0.3">
      <c r="A2513">
        <v>3461</v>
      </c>
      <c r="B2513" t="s">
        <v>83</v>
      </c>
      <c r="C2513" t="s">
        <v>114</v>
      </c>
      <c r="D2513" t="s">
        <v>107</v>
      </c>
      <c r="E2513" t="s">
        <v>100</v>
      </c>
      <c r="F2513" t="s">
        <v>87</v>
      </c>
      <c r="G2513" t="s">
        <v>115</v>
      </c>
      <c r="H2513">
        <v>1956</v>
      </c>
      <c r="I2513">
        <v>168</v>
      </c>
      <c r="J2513">
        <v>16.3</v>
      </c>
      <c r="K2513">
        <v>16</v>
      </c>
      <c r="L2513">
        <v>2025</v>
      </c>
      <c r="M2513">
        <v>13107</v>
      </c>
      <c r="N2513">
        <v>2</v>
      </c>
      <c r="O2513">
        <v>0</v>
      </c>
      <c r="P2513">
        <v>13.69</v>
      </c>
    </row>
    <row r="2514" spans="1:16" ht="14.4" customHeight="1" x14ac:dyDescent="0.3">
      <c r="A2514">
        <v>3525</v>
      </c>
      <c r="B2514" t="s">
        <v>83</v>
      </c>
      <c r="C2514" t="s">
        <v>114</v>
      </c>
      <c r="D2514" t="s">
        <v>107</v>
      </c>
      <c r="E2514" t="s">
        <v>100</v>
      </c>
      <c r="F2514" t="s">
        <v>87</v>
      </c>
      <c r="G2514" t="s">
        <v>115</v>
      </c>
      <c r="H2514">
        <v>1956</v>
      </c>
      <c r="I2514">
        <v>168</v>
      </c>
      <c r="J2514">
        <v>16.3</v>
      </c>
      <c r="K2514">
        <v>16</v>
      </c>
      <c r="L2514">
        <v>2025</v>
      </c>
      <c r="M2514">
        <v>19343</v>
      </c>
      <c r="N2514">
        <v>1</v>
      </c>
      <c r="O2514">
        <v>1</v>
      </c>
      <c r="P2514">
        <v>13.71</v>
      </c>
    </row>
    <row r="2515" spans="1:16" ht="14.4" customHeight="1" x14ac:dyDescent="0.3">
      <c r="A2515">
        <v>3540</v>
      </c>
      <c r="B2515" t="s">
        <v>83</v>
      </c>
      <c r="C2515" t="s">
        <v>114</v>
      </c>
      <c r="D2515" t="s">
        <v>107</v>
      </c>
      <c r="E2515" t="s">
        <v>100</v>
      </c>
      <c r="F2515" t="s">
        <v>87</v>
      </c>
      <c r="G2515" t="s">
        <v>115</v>
      </c>
      <c r="H2515">
        <v>1956</v>
      </c>
      <c r="I2515">
        <v>168</v>
      </c>
      <c r="J2515">
        <v>16.3</v>
      </c>
      <c r="K2515">
        <v>16</v>
      </c>
      <c r="L2515">
        <v>2025</v>
      </c>
      <c r="M2515">
        <v>16345</v>
      </c>
      <c r="N2515">
        <v>3</v>
      </c>
      <c r="O2515">
        <v>0</v>
      </c>
      <c r="P2515">
        <v>13.73</v>
      </c>
    </row>
    <row r="2516" spans="1:16" ht="14.4" customHeight="1" x14ac:dyDescent="0.3">
      <c r="A2516">
        <v>3575</v>
      </c>
      <c r="B2516" t="s">
        <v>83</v>
      </c>
      <c r="C2516" t="s">
        <v>114</v>
      </c>
      <c r="D2516" t="s">
        <v>107</v>
      </c>
      <c r="E2516" t="s">
        <v>100</v>
      </c>
      <c r="F2516" t="s">
        <v>87</v>
      </c>
      <c r="G2516" t="s">
        <v>115</v>
      </c>
      <c r="H2516">
        <v>1956</v>
      </c>
      <c r="I2516">
        <v>168</v>
      </c>
      <c r="J2516">
        <v>16.3</v>
      </c>
      <c r="K2516">
        <v>16</v>
      </c>
      <c r="L2516">
        <v>2025</v>
      </c>
      <c r="M2516">
        <v>29574</v>
      </c>
      <c r="N2516">
        <v>1</v>
      </c>
      <c r="O2516">
        <v>0</v>
      </c>
      <c r="P2516">
        <v>13.83</v>
      </c>
    </row>
    <row r="2517" spans="1:16" ht="14.4" customHeight="1" x14ac:dyDescent="0.3">
      <c r="A2517">
        <v>3413</v>
      </c>
      <c r="B2517" t="s">
        <v>83</v>
      </c>
      <c r="C2517" t="s">
        <v>114</v>
      </c>
      <c r="D2517" t="s">
        <v>107</v>
      </c>
      <c r="E2517" t="s">
        <v>100</v>
      </c>
      <c r="F2517" t="s">
        <v>87</v>
      </c>
      <c r="G2517" t="s">
        <v>115</v>
      </c>
      <c r="H2517">
        <v>1956</v>
      </c>
      <c r="I2517">
        <v>168</v>
      </c>
      <c r="J2517">
        <v>16.3</v>
      </c>
      <c r="K2517">
        <v>16</v>
      </c>
      <c r="L2517">
        <v>2025</v>
      </c>
      <c r="M2517">
        <v>27439</v>
      </c>
      <c r="N2517">
        <v>1</v>
      </c>
      <c r="O2517">
        <v>0</v>
      </c>
      <c r="P2517">
        <v>13.88</v>
      </c>
    </row>
    <row r="2518" spans="1:16" ht="14.4" customHeight="1" x14ac:dyDescent="0.3">
      <c r="A2518">
        <v>3568</v>
      </c>
      <c r="B2518" t="s">
        <v>83</v>
      </c>
      <c r="C2518" t="s">
        <v>114</v>
      </c>
      <c r="D2518" t="s">
        <v>107</v>
      </c>
      <c r="E2518" t="s">
        <v>100</v>
      </c>
      <c r="F2518" t="s">
        <v>87</v>
      </c>
      <c r="G2518" t="s">
        <v>115</v>
      </c>
      <c r="H2518">
        <v>1956</v>
      </c>
      <c r="I2518">
        <v>168</v>
      </c>
      <c r="J2518">
        <v>16.3</v>
      </c>
      <c r="K2518">
        <v>16</v>
      </c>
      <c r="L2518">
        <v>2025</v>
      </c>
      <c r="M2518">
        <v>29940</v>
      </c>
      <c r="N2518">
        <v>2</v>
      </c>
      <c r="O2518">
        <v>0</v>
      </c>
      <c r="P2518">
        <v>13.94</v>
      </c>
    </row>
    <row r="2519" spans="1:16" ht="14.4" customHeight="1" x14ac:dyDescent="0.3">
      <c r="A2519">
        <v>3489</v>
      </c>
      <c r="B2519" t="s">
        <v>83</v>
      </c>
      <c r="C2519" t="s">
        <v>114</v>
      </c>
      <c r="D2519" t="s">
        <v>107</v>
      </c>
      <c r="E2519" t="s">
        <v>100</v>
      </c>
      <c r="F2519" t="s">
        <v>87</v>
      </c>
      <c r="G2519" t="s">
        <v>115</v>
      </c>
      <c r="H2519">
        <v>1956</v>
      </c>
      <c r="I2519">
        <v>168</v>
      </c>
      <c r="J2519">
        <v>16.3</v>
      </c>
      <c r="K2519">
        <v>16</v>
      </c>
      <c r="L2519">
        <v>2025</v>
      </c>
      <c r="M2519">
        <v>18508</v>
      </c>
      <c r="N2519">
        <v>1</v>
      </c>
      <c r="O2519">
        <v>0</v>
      </c>
      <c r="P2519">
        <v>13.97</v>
      </c>
    </row>
    <row r="2520" spans="1:16" ht="14.4" customHeight="1" x14ac:dyDescent="0.3">
      <c r="A2520">
        <v>3571</v>
      </c>
      <c r="B2520" t="s">
        <v>83</v>
      </c>
      <c r="C2520" t="s">
        <v>114</v>
      </c>
      <c r="D2520" t="s">
        <v>107</v>
      </c>
      <c r="E2520" t="s">
        <v>100</v>
      </c>
      <c r="F2520" t="s">
        <v>87</v>
      </c>
      <c r="G2520" t="s">
        <v>115</v>
      </c>
      <c r="H2520">
        <v>1956</v>
      </c>
      <c r="I2520">
        <v>168</v>
      </c>
      <c r="J2520">
        <v>16.3</v>
      </c>
      <c r="K2520">
        <v>16</v>
      </c>
      <c r="L2520">
        <v>2025</v>
      </c>
      <c r="M2520">
        <v>22770</v>
      </c>
      <c r="N2520">
        <v>2</v>
      </c>
      <c r="O2520">
        <v>0</v>
      </c>
      <c r="P2520">
        <v>13.98</v>
      </c>
    </row>
    <row r="2521" spans="1:16" ht="14.4" customHeight="1" x14ac:dyDescent="0.3">
      <c r="A2521">
        <v>3431</v>
      </c>
      <c r="B2521" t="s">
        <v>83</v>
      </c>
      <c r="C2521" t="s">
        <v>114</v>
      </c>
      <c r="D2521" t="s">
        <v>107</v>
      </c>
      <c r="E2521" t="s">
        <v>100</v>
      </c>
      <c r="F2521" t="s">
        <v>87</v>
      </c>
      <c r="G2521" t="s">
        <v>115</v>
      </c>
      <c r="H2521">
        <v>1956</v>
      </c>
      <c r="I2521">
        <v>168</v>
      </c>
      <c r="J2521">
        <v>16.3</v>
      </c>
      <c r="K2521">
        <v>16</v>
      </c>
      <c r="L2521">
        <v>2025</v>
      </c>
      <c r="M2521">
        <v>26396</v>
      </c>
      <c r="N2521">
        <v>2</v>
      </c>
      <c r="O2521">
        <v>0</v>
      </c>
      <c r="P2521">
        <v>14.01</v>
      </c>
    </row>
    <row r="2522" spans="1:16" ht="14.4" customHeight="1" x14ac:dyDescent="0.3">
      <c r="A2522">
        <v>3421</v>
      </c>
      <c r="B2522" t="s">
        <v>83</v>
      </c>
      <c r="C2522" t="s">
        <v>114</v>
      </c>
      <c r="D2522" t="s">
        <v>107</v>
      </c>
      <c r="E2522" t="s">
        <v>100</v>
      </c>
      <c r="F2522" t="s">
        <v>87</v>
      </c>
      <c r="G2522" t="s">
        <v>115</v>
      </c>
      <c r="H2522">
        <v>1956</v>
      </c>
      <c r="I2522">
        <v>168</v>
      </c>
      <c r="J2522">
        <v>16.3</v>
      </c>
      <c r="K2522">
        <v>16</v>
      </c>
      <c r="L2522">
        <v>2025</v>
      </c>
      <c r="M2522">
        <v>17781</v>
      </c>
      <c r="N2522">
        <v>1</v>
      </c>
      <c r="O2522">
        <v>0</v>
      </c>
      <c r="P2522">
        <v>14.09</v>
      </c>
    </row>
    <row r="2523" spans="1:16" ht="14.4" customHeight="1" x14ac:dyDescent="0.3">
      <c r="A2523">
        <v>3450</v>
      </c>
      <c r="B2523" t="s">
        <v>83</v>
      </c>
      <c r="C2523" t="s">
        <v>114</v>
      </c>
      <c r="D2523" t="s">
        <v>107</v>
      </c>
      <c r="E2523" t="s">
        <v>100</v>
      </c>
      <c r="F2523" t="s">
        <v>87</v>
      </c>
      <c r="G2523" t="s">
        <v>115</v>
      </c>
      <c r="H2523">
        <v>1956</v>
      </c>
      <c r="I2523">
        <v>168</v>
      </c>
      <c r="J2523">
        <v>16.3</v>
      </c>
      <c r="K2523">
        <v>16</v>
      </c>
      <c r="L2523">
        <v>2025</v>
      </c>
      <c r="M2523">
        <v>17856</v>
      </c>
      <c r="N2523">
        <v>1</v>
      </c>
      <c r="O2523">
        <v>0</v>
      </c>
      <c r="P2523">
        <v>14.13</v>
      </c>
    </row>
    <row r="2524" spans="1:16" ht="14.4" customHeight="1" x14ac:dyDescent="0.3">
      <c r="A2524">
        <v>3511</v>
      </c>
      <c r="B2524" t="s">
        <v>83</v>
      </c>
      <c r="C2524" t="s">
        <v>114</v>
      </c>
      <c r="D2524" t="s">
        <v>107</v>
      </c>
      <c r="E2524" t="s">
        <v>100</v>
      </c>
      <c r="F2524" t="s">
        <v>87</v>
      </c>
      <c r="G2524" t="s">
        <v>115</v>
      </c>
      <c r="H2524">
        <v>1956</v>
      </c>
      <c r="I2524">
        <v>168</v>
      </c>
      <c r="J2524">
        <v>16.3</v>
      </c>
      <c r="K2524">
        <v>16</v>
      </c>
      <c r="L2524">
        <v>2025</v>
      </c>
      <c r="M2524">
        <v>19197</v>
      </c>
      <c r="N2524">
        <v>1</v>
      </c>
      <c r="O2524">
        <v>0</v>
      </c>
      <c r="P2524">
        <v>14.13</v>
      </c>
    </row>
    <row r="2525" spans="1:16" ht="14.4" customHeight="1" x14ac:dyDescent="0.3">
      <c r="A2525">
        <v>3401</v>
      </c>
      <c r="B2525" t="s">
        <v>83</v>
      </c>
      <c r="C2525" t="s">
        <v>114</v>
      </c>
      <c r="D2525" t="s">
        <v>107</v>
      </c>
      <c r="E2525" t="s">
        <v>100</v>
      </c>
      <c r="F2525" t="s">
        <v>87</v>
      </c>
      <c r="G2525" t="s">
        <v>115</v>
      </c>
      <c r="H2525">
        <v>1956</v>
      </c>
      <c r="I2525">
        <v>168</v>
      </c>
      <c r="J2525">
        <v>16.3</v>
      </c>
      <c r="K2525">
        <v>16</v>
      </c>
      <c r="L2525">
        <v>2025</v>
      </c>
      <c r="M2525">
        <v>25045</v>
      </c>
      <c r="N2525">
        <v>1</v>
      </c>
      <c r="O2525">
        <v>0</v>
      </c>
      <c r="P2525">
        <v>14.15</v>
      </c>
    </row>
    <row r="2526" spans="1:16" ht="14.4" customHeight="1" x14ac:dyDescent="0.3">
      <c r="A2526">
        <v>3508</v>
      </c>
      <c r="B2526" t="s">
        <v>83</v>
      </c>
      <c r="C2526" t="s">
        <v>114</v>
      </c>
      <c r="D2526" t="s">
        <v>107</v>
      </c>
      <c r="E2526" t="s">
        <v>100</v>
      </c>
      <c r="F2526" t="s">
        <v>87</v>
      </c>
      <c r="G2526" t="s">
        <v>115</v>
      </c>
      <c r="H2526">
        <v>1956</v>
      </c>
      <c r="I2526">
        <v>168</v>
      </c>
      <c r="J2526">
        <v>16.3</v>
      </c>
      <c r="K2526">
        <v>16</v>
      </c>
      <c r="L2526">
        <v>2025</v>
      </c>
      <c r="M2526">
        <v>29374</v>
      </c>
      <c r="N2526">
        <v>1</v>
      </c>
      <c r="O2526">
        <v>0</v>
      </c>
      <c r="P2526">
        <v>14.16</v>
      </c>
    </row>
    <row r="2527" spans="1:16" ht="14.4" customHeight="1" x14ac:dyDescent="0.3">
      <c r="A2527">
        <v>3543</v>
      </c>
      <c r="B2527" t="s">
        <v>83</v>
      </c>
      <c r="C2527" t="s">
        <v>114</v>
      </c>
      <c r="D2527" t="s">
        <v>107</v>
      </c>
      <c r="E2527" t="s">
        <v>100</v>
      </c>
      <c r="F2527" t="s">
        <v>87</v>
      </c>
      <c r="G2527" t="s">
        <v>115</v>
      </c>
      <c r="H2527">
        <v>1956</v>
      </c>
      <c r="I2527">
        <v>168</v>
      </c>
      <c r="J2527">
        <v>16.3</v>
      </c>
      <c r="K2527">
        <v>16</v>
      </c>
      <c r="L2527">
        <v>2025</v>
      </c>
      <c r="M2527">
        <v>20366</v>
      </c>
      <c r="N2527">
        <v>1</v>
      </c>
      <c r="O2527">
        <v>0</v>
      </c>
      <c r="P2527">
        <v>14.16</v>
      </c>
    </row>
    <row r="2528" spans="1:16" ht="14.4" customHeight="1" x14ac:dyDescent="0.3">
      <c r="A2528">
        <v>3587</v>
      </c>
      <c r="B2528" t="s">
        <v>83</v>
      </c>
      <c r="C2528" t="s">
        <v>114</v>
      </c>
      <c r="D2528" t="s">
        <v>107</v>
      </c>
      <c r="E2528" t="s">
        <v>100</v>
      </c>
      <c r="F2528" t="s">
        <v>87</v>
      </c>
      <c r="G2528" t="s">
        <v>115</v>
      </c>
      <c r="H2528">
        <v>1956</v>
      </c>
      <c r="I2528">
        <v>168</v>
      </c>
      <c r="J2528">
        <v>16.3</v>
      </c>
      <c r="K2528">
        <v>16</v>
      </c>
      <c r="L2528">
        <v>2025</v>
      </c>
      <c r="M2528">
        <v>16824</v>
      </c>
      <c r="N2528">
        <v>2</v>
      </c>
      <c r="O2528">
        <v>0</v>
      </c>
      <c r="P2528">
        <v>14.17</v>
      </c>
    </row>
    <row r="2529" spans="1:16" ht="14.4" customHeight="1" x14ac:dyDescent="0.3">
      <c r="A2529">
        <v>3444</v>
      </c>
      <c r="B2529" t="s">
        <v>83</v>
      </c>
      <c r="C2529" t="s">
        <v>114</v>
      </c>
      <c r="D2529" t="s">
        <v>107</v>
      </c>
      <c r="E2529" t="s">
        <v>100</v>
      </c>
      <c r="F2529" t="s">
        <v>87</v>
      </c>
      <c r="G2529" t="s">
        <v>115</v>
      </c>
      <c r="H2529">
        <v>1956</v>
      </c>
      <c r="I2529">
        <v>168</v>
      </c>
      <c r="J2529">
        <v>16.3</v>
      </c>
      <c r="K2529">
        <v>16</v>
      </c>
      <c r="L2529">
        <v>2025</v>
      </c>
      <c r="M2529">
        <v>22880</v>
      </c>
      <c r="N2529">
        <v>2</v>
      </c>
      <c r="O2529">
        <v>0</v>
      </c>
      <c r="P2529">
        <v>14.2</v>
      </c>
    </row>
    <row r="2530" spans="1:16" ht="14.4" customHeight="1" x14ac:dyDescent="0.3">
      <c r="A2530">
        <v>3591</v>
      </c>
      <c r="B2530" t="s">
        <v>83</v>
      </c>
      <c r="C2530" t="s">
        <v>114</v>
      </c>
      <c r="D2530" t="s">
        <v>107</v>
      </c>
      <c r="E2530" t="s">
        <v>100</v>
      </c>
      <c r="F2530" t="s">
        <v>87</v>
      </c>
      <c r="G2530" t="s">
        <v>115</v>
      </c>
      <c r="H2530">
        <v>1956</v>
      </c>
      <c r="I2530">
        <v>168</v>
      </c>
      <c r="J2530">
        <v>16.3</v>
      </c>
      <c r="K2530">
        <v>16</v>
      </c>
      <c r="L2530">
        <v>2025</v>
      </c>
      <c r="M2530">
        <v>17206</v>
      </c>
      <c r="N2530">
        <v>1</v>
      </c>
      <c r="O2530">
        <v>0</v>
      </c>
      <c r="P2530">
        <v>14.2</v>
      </c>
    </row>
    <row r="2531" spans="1:16" ht="14.4" customHeight="1" x14ac:dyDescent="0.3">
      <c r="A2531">
        <v>3424</v>
      </c>
      <c r="B2531" t="s">
        <v>83</v>
      </c>
      <c r="C2531" t="s">
        <v>114</v>
      </c>
      <c r="D2531" t="s">
        <v>107</v>
      </c>
      <c r="E2531" t="s">
        <v>100</v>
      </c>
      <c r="F2531" t="s">
        <v>87</v>
      </c>
      <c r="G2531" t="s">
        <v>115</v>
      </c>
      <c r="H2531">
        <v>1956</v>
      </c>
      <c r="I2531">
        <v>168</v>
      </c>
      <c r="J2531">
        <v>16.3</v>
      </c>
      <c r="K2531">
        <v>16</v>
      </c>
      <c r="L2531">
        <v>2025</v>
      </c>
      <c r="M2531">
        <v>23905</v>
      </c>
      <c r="N2531">
        <v>1</v>
      </c>
      <c r="O2531">
        <v>0</v>
      </c>
      <c r="P2531">
        <v>14.23</v>
      </c>
    </row>
    <row r="2532" spans="1:16" ht="14.4" customHeight="1" x14ac:dyDescent="0.3">
      <c r="A2532">
        <v>3592</v>
      </c>
      <c r="B2532" t="s">
        <v>83</v>
      </c>
      <c r="C2532" t="s">
        <v>114</v>
      </c>
      <c r="D2532" t="s">
        <v>107</v>
      </c>
      <c r="E2532" t="s">
        <v>100</v>
      </c>
      <c r="F2532" t="s">
        <v>87</v>
      </c>
      <c r="G2532" t="s">
        <v>115</v>
      </c>
      <c r="H2532">
        <v>1956</v>
      </c>
      <c r="I2532">
        <v>168</v>
      </c>
      <c r="J2532">
        <v>16.3</v>
      </c>
      <c r="K2532">
        <v>16</v>
      </c>
      <c r="L2532">
        <v>2025</v>
      </c>
      <c r="M2532">
        <v>26429</v>
      </c>
      <c r="N2532">
        <v>1</v>
      </c>
      <c r="O2532">
        <v>0</v>
      </c>
      <c r="P2532">
        <v>14.24</v>
      </c>
    </row>
    <row r="2533" spans="1:16" ht="14.4" customHeight="1" x14ac:dyDescent="0.3">
      <c r="A2533">
        <v>3581</v>
      </c>
      <c r="B2533" t="s">
        <v>83</v>
      </c>
      <c r="C2533" t="s">
        <v>114</v>
      </c>
      <c r="D2533" t="s">
        <v>107</v>
      </c>
      <c r="E2533" t="s">
        <v>100</v>
      </c>
      <c r="F2533" t="s">
        <v>87</v>
      </c>
      <c r="G2533" t="s">
        <v>115</v>
      </c>
      <c r="H2533">
        <v>1956</v>
      </c>
      <c r="I2533">
        <v>168</v>
      </c>
      <c r="J2533">
        <v>16.3</v>
      </c>
      <c r="K2533">
        <v>16</v>
      </c>
      <c r="L2533">
        <v>2025</v>
      </c>
      <c r="M2533">
        <v>24917</v>
      </c>
      <c r="N2533">
        <v>1</v>
      </c>
      <c r="O2533">
        <v>0</v>
      </c>
      <c r="P2533">
        <v>14.25</v>
      </c>
    </row>
    <row r="2534" spans="1:16" ht="14.4" customHeight="1" x14ac:dyDescent="0.3">
      <c r="A2534">
        <v>3523</v>
      </c>
      <c r="B2534" t="s">
        <v>83</v>
      </c>
      <c r="C2534" t="s">
        <v>114</v>
      </c>
      <c r="D2534" t="s">
        <v>107</v>
      </c>
      <c r="E2534" t="s">
        <v>100</v>
      </c>
      <c r="F2534" t="s">
        <v>87</v>
      </c>
      <c r="G2534" t="s">
        <v>115</v>
      </c>
      <c r="H2534">
        <v>1956</v>
      </c>
      <c r="I2534">
        <v>168</v>
      </c>
      <c r="J2534">
        <v>16.3</v>
      </c>
      <c r="K2534">
        <v>16</v>
      </c>
      <c r="L2534">
        <v>2025</v>
      </c>
      <c r="M2534">
        <v>18627</v>
      </c>
      <c r="N2534">
        <v>1</v>
      </c>
      <c r="O2534">
        <v>0</v>
      </c>
      <c r="P2534">
        <v>14.28</v>
      </c>
    </row>
    <row r="2535" spans="1:16" ht="14.4" customHeight="1" x14ac:dyDescent="0.3">
      <c r="A2535">
        <v>3557</v>
      </c>
      <c r="B2535" t="s">
        <v>83</v>
      </c>
      <c r="C2535" t="s">
        <v>114</v>
      </c>
      <c r="D2535" t="s">
        <v>107</v>
      </c>
      <c r="E2535" t="s">
        <v>100</v>
      </c>
      <c r="F2535" t="s">
        <v>87</v>
      </c>
      <c r="G2535" t="s">
        <v>115</v>
      </c>
      <c r="H2535">
        <v>1956</v>
      </c>
      <c r="I2535">
        <v>168</v>
      </c>
      <c r="J2535">
        <v>16.3</v>
      </c>
      <c r="K2535">
        <v>16</v>
      </c>
      <c r="L2535">
        <v>2025</v>
      </c>
      <c r="M2535">
        <v>19106</v>
      </c>
      <c r="N2535">
        <v>2</v>
      </c>
      <c r="O2535">
        <v>0</v>
      </c>
      <c r="P2535">
        <v>14.35</v>
      </c>
    </row>
    <row r="2536" spans="1:16" ht="14.4" customHeight="1" x14ac:dyDescent="0.3">
      <c r="A2536">
        <v>3567</v>
      </c>
      <c r="B2536" t="s">
        <v>83</v>
      </c>
      <c r="C2536" t="s">
        <v>114</v>
      </c>
      <c r="D2536" t="s">
        <v>107</v>
      </c>
      <c r="E2536" t="s">
        <v>100</v>
      </c>
      <c r="F2536" t="s">
        <v>87</v>
      </c>
      <c r="G2536" t="s">
        <v>115</v>
      </c>
      <c r="H2536">
        <v>1956</v>
      </c>
      <c r="I2536">
        <v>168</v>
      </c>
      <c r="J2536">
        <v>16.3</v>
      </c>
      <c r="K2536">
        <v>16</v>
      </c>
      <c r="L2536">
        <v>2025</v>
      </c>
      <c r="M2536">
        <v>27876</v>
      </c>
      <c r="N2536">
        <v>1</v>
      </c>
      <c r="O2536">
        <v>0</v>
      </c>
      <c r="P2536">
        <v>14.36</v>
      </c>
    </row>
    <row r="2537" spans="1:16" ht="14.4" customHeight="1" x14ac:dyDescent="0.3">
      <c r="A2537">
        <v>3435</v>
      </c>
      <c r="B2537" t="s">
        <v>83</v>
      </c>
      <c r="C2537" t="s">
        <v>114</v>
      </c>
      <c r="D2537" t="s">
        <v>107</v>
      </c>
      <c r="E2537" t="s">
        <v>100</v>
      </c>
      <c r="F2537" t="s">
        <v>87</v>
      </c>
      <c r="G2537" t="s">
        <v>115</v>
      </c>
      <c r="H2537">
        <v>1956</v>
      </c>
      <c r="I2537">
        <v>168</v>
      </c>
      <c r="J2537">
        <v>16.3</v>
      </c>
      <c r="K2537">
        <v>16</v>
      </c>
      <c r="L2537">
        <v>2025</v>
      </c>
      <c r="M2537">
        <v>21192</v>
      </c>
      <c r="N2537">
        <v>1</v>
      </c>
      <c r="O2537">
        <v>0</v>
      </c>
      <c r="P2537">
        <v>14.38</v>
      </c>
    </row>
    <row r="2538" spans="1:16" ht="14.4" customHeight="1" x14ac:dyDescent="0.3">
      <c r="A2538">
        <v>3415</v>
      </c>
      <c r="B2538" t="s">
        <v>83</v>
      </c>
      <c r="C2538" t="s">
        <v>114</v>
      </c>
      <c r="D2538" t="s">
        <v>107</v>
      </c>
      <c r="E2538" t="s">
        <v>100</v>
      </c>
      <c r="F2538" t="s">
        <v>87</v>
      </c>
      <c r="G2538" t="s">
        <v>115</v>
      </c>
      <c r="H2538">
        <v>1956</v>
      </c>
      <c r="I2538">
        <v>168</v>
      </c>
      <c r="J2538">
        <v>16.3</v>
      </c>
      <c r="K2538">
        <v>16</v>
      </c>
      <c r="L2538">
        <v>2025</v>
      </c>
      <c r="M2538">
        <v>12965</v>
      </c>
      <c r="N2538">
        <v>1</v>
      </c>
      <c r="O2538">
        <v>0</v>
      </c>
      <c r="P2538">
        <v>14.39</v>
      </c>
    </row>
    <row r="2539" spans="1:16" ht="14.4" customHeight="1" x14ac:dyDescent="0.3">
      <c r="A2539">
        <v>3497</v>
      </c>
      <c r="B2539" t="s">
        <v>83</v>
      </c>
      <c r="C2539" t="s">
        <v>114</v>
      </c>
      <c r="D2539" t="s">
        <v>107</v>
      </c>
      <c r="E2539" t="s">
        <v>100</v>
      </c>
      <c r="F2539" t="s">
        <v>87</v>
      </c>
      <c r="G2539" t="s">
        <v>115</v>
      </c>
      <c r="H2539">
        <v>1956</v>
      </c>
      <c r="I2539">
        <v>168</v>
      </c>
      <c r="J2539">
        <v>16.3</v>
      </c>
      <c r="K2539">
        <v>16</v>
      </c>
      <c r="L2539">
        <v>2025</v>
      </c>
      <c r="M2539">
        <v>20868</v>
      </c>
      <c r="N2539">
        <v>1</v>
      </c>
      <c r="O2539">
        <v>0</v>
      </c>
      <c r="P2539">
        <v>14.42</v>
      </c>
    </row>
    <row r="2540" spans="1:16" ht="14.4" customHeight="1" x14ac:dyDescent="0.3">
      <c r="A2540">
        <v>3408</v>
      </c>
      <c r="B2540" t="s">
        <v>83</v>
      </c>
      <c r="C2540" t="s">
        <v>114</v>
      </c>
      <c r="D2540" t="s">
        <v>107</v>
      </c>
      <c r="E2540" t="s">
        <v>100</v>
      </c>
      <c r="F2540" t="s">
        <v>87</v>
      </c>
      <c r="G2540" t="s">
        <v>115</v>
      </c>
      <c r="H2540">
        <v>1956</v>
      </c>
      <c r="I2540">
        <v>168</v>
      </c>
      <c r="J2540">
        <v>16.3</v>
      </c>
      <c r="K2540">
        <v>16</v>
      </c>
      <c r="L2540">
        <v>2025</v>
      </c>
      <c r="M2540">
        <v>28762</v>
      </c>
      <c r="N2540">
        <v>1</v>
      </c>
      <c r="O2540">
        <v>0</v>
      </c>
      <c r="P2540">
        <v>14.43</v>
      </c>
    </row>
    <row r="2541" spans="1:16" ht="14.4" customHeight="1" x14ac:dyDescent="0.3">
      <c r="A2541">
        <v>3480</v>
      </c>
      <c r="B2541" t="s">
        <v>83</v>
      </c>
      <c r="C2541" t="s">
        <v>114</v>
      </c>
      <c r="D2541" t="s">
        <v>107</v>
      </c>
      <c r="E2541" t="s">
        <v>100</v>
      </c>
      <c r="F2541" t="s">
        <v>87</v>
      </c>
      <c r="G2541" t="s">
        <v>115</v>
      </c>
      <c r="H2541">
        <v>1956</v>
      </c>
      <c r="I2541">
        <v>168</v>
      </c>
      <c r="J2541">
        <v>16.3</v>
      </c>
      <c r="K2541">
        <v>16</v>
      </c>
      <c r="L2541">
        <v>2025</v>
      </c>
      <c r="M2541">
        <v>25003</v>
      </c>
      <c r="N2541">
        <v>1</v>
      </c>
      <c r="O2541">
        <v>0</v>
      </c>
      <c r="P2541">
        <v>14.43</v>
      </c>
    </row>
    <row r="2542" spans="1:16" ht="14.4" customHeight="1" x14ac:dyDescent="0.3">
      <c r="A2542">
        <v>3443</v>
      </c>
      <c r="B2542" t="s">
        <v>83</v>
      </c>
      <c r="C2542" t="s">
        <v>114</v>
      </c>
      <c r="D2542" t="s">
        <v>107</v>
      </c>
      <c r="E2542" t="s">
        <v>100</v>
      </c>
      <c r="F2542" t="s">
        <v>87</v>
      </c>
      <c r="G2542" t="s">
        <v>115</v>
      </c>
      <c r="H2542">
        <v>1956</v>
      </c>
      <c r="I2542">
        <v>168</v>
      </c>
      <c r="J2542">
        <v>16.3</v>
      </c>
      <c r="K2542">
        <v>16</v>
      </c>
      <c r="L2542">
        <v>2025</v>
      </c>
      <c r="M2542">
        <v>21169</v>
      </c>
      <c r="N2542">
        <v>1</v>
      </c>
      <c r="O2542">
        <v>0</v>
      </c>
      <c r="P2542">
        <v>14.44</v>
      </c>
    </row>
    <row r="2543" spans="1:16" ht="14.4" customHeight="1" x14ac:dyDescent="0.3">
      <c r="A2543">
        <v>3462</v>
      </c>
      <c r="B2543" t="s">
        <v>83</v>
      </c>
      <c r="C2543" t="s">
        <v>114</v>
      </c>
      <c r="D2543" t="s">
        <v>107</v>
      </c>
      <c r="E2543" t="s">
        <v>100</v>
      </c>
      <c r="F2543" t="s">
        <v>87</v>
      </c>
      <c r="G2543" t="s">
        <v>115</v>
      </c>
      <c r="H2543">
        <v>1956</v>
      </c>
      <c r="I2543">
        <v>168</v>
      </c>
      <c r="J2543">
        <v>16.3</v>
      </c>
      <c r="K2543">
        <v>16</v>
      </c>
      <c r="L2543">
        <v>2025</v>
      </c>
      <c r="M2543">
        <v>25201</v>
      </c>
      <c r="N2543">
        <v>1</v>
      </c>
      <c r="O2543">
        <v>0</v>
      </c>
      <c r="P2543">
        <v>14.45</v>
      </c>
    </row>
    <row r="2544" spans="1:16" ht="14.4" customHeight="1" x14ac:dyDescent="0.3">
      <c r="A2544">
        <v>3599</v>
      </c>
      <c r="B2544" t="s">
        <v>83</v>
      </c>
      <c r="C2544" t="s">
        <v>114</v>
      </c>
      <c r="D2544" t="s">
        <v>107</v>
      </c>
      <c r="E2544" t="s">
        <v>100</v>
      </c>
      <c r="F2544" t="s">
        <v>87</v>
      </c>
      <c r="G2544" t="s">
        <v>115</v>
      </c>
      <c r="H2544">
        <v>1956</v>
      </c>
      <c r="I2544">
        <v>168</v>
      </c>
      <c r="J2544">
        <v>16.3</v>
      </c>
      <c r="K2544">
        <v>16</v>
      </c>
      <c r="L2544">
        <v>2025</v>
      </c>
      <c r="M2544">
        <v>23272</v>
      </c>
      <c r="N2544">
        <v>1</v>
      </c>
      <c r="O2544">
        <v>0</v>
      </c>
      <c r="P2544">
        <v>14.55</v>
      </c>
    </row>
    <row r="2545" spans="1:16" ht="14.4" customHeight="1" x14ac:dyDescent="0.3">
      <c r="A2545">
        <v>3434</v>
      </c>
      <c r="B2545" t="s">
        <v>83</v>
      </c>
      <c r="C2545" t="s">
        <v>114</v>
      </c>
      <c r="D2545" t="s">
        <v>107</v>
      </c>
      <c r="E2545" t="s">
        <v>100</v>
      </c>
      <c r="F2545" t="s">
        <v>87</v>
      </c>
      <c r="G2545" t="s">
        <v>115</v>
      </c>
      <c r="H2545">
        <v>1956</v>
      </c>
      <c r="I2545">
        <v>168</v>
      </c>
      <c r="J2545">
        <v>16.3</v>
      </c>
      <c r="K2545">
        <v>16</v>
      </c>
      <c r="L2545">
        <v>2025</v>
      </c>
      <c r="M2545">
        <v>15951</v>
      </c>
      <c r="N2545">
        <v>1</v>
      </c>
      <c r="O2545">
        <v>0</v>
      </c>
      <c r="P2545">
        <v>14.73</v>
      </c>
    </row>
    <row r="2546" spans="1:16" ht="14.4" customHeight="1" x14ac:dyDescent="0.3">
      <c r="A2546">
        <v>3765</v>
      </c>
      <c r="B2546" t="s">
        <v>83</v>
      </c>
      <c r="C2546" t="s">
        <v>114</v>
      </c>
      <c r="D2546" t="s">
        <v>116</v>
      </c>
      <c r="E2546" t="s">
        <v>100</v>
      </c>
      <c r="F2546" t="s">
        <v>91</v>
      </c>
      <c r="G2546" t="s">
        <v>115</v>
      </c>
      <c r="H2546">
        <v>1956</v>
      </c>
      <c r="I2546">
        <v>168</v>
      </c>
      <c r="J2546">
        <v>14.5</v>
      </c>
      <c r="K2546">
        <v>27</v>
      </c>
      <c r="L2546">
        <v>2026</v>
      </c>
      <c r="M2546">
        <v>7894</v>
      </c>
      <c r="N2546">
        <v>2</v>
      </c>
      <c r="O2546">
        <v>1</v>
      </c>
      <c r="P2546">
        <v>25.29</v>
      </c>
    </row>
    <row r="2547" spans="1:16" ht="14.4" customHeight="1" x14ac:dyDescent="0.3">
      <c r="A2547">
        <v>3776</v>
      </c>
      <c r="B2547" t="s">
        <v>83</v>
      </c>
      <c r="C2547" t="s">
        <v>114</v>
      </c>
      <c r="D2547" t="s">
        <v>116</v>
      </c>
      <c r="E2547" t="s">
        <v>100</v>
      </c>
      <c r="F2547" t="s">
        <v>91</v>
      </c>
      <c r="G2547" t="s">
        <v>115</v>
      </c>
      <c r="H2547">
        <v>1956</v>
      </c>
      <c r="I2547">
        <v>168</v>
      </c>
      <c r="J2547">
        <v>14.5</v>
      </c>
      <c r="K2547">
        <v>27</v>
      </c>
      <c r="L2547">
        <v>2026</v>
      </c>
      <c r="M2547">
        <v>6787</v>
      </c>
      <c r="N2547">
        <v>1</v>
      </c>
      <c r="O2547">
        <v>1</v>
      </c>
      <c r="P2547">
        <v>25.61</v>
      </c>
    </row>
    <row r="2548" spans="1:16" ht="14.4" customHeight="1" x14ac:dyDescent="0.3">
      <c r="A2548">
        <v>3787</v>
      </c>
      <c r="B2548" t="s">
        <v>83</v>
      </c>
      <c r="C2548" t="s">
        <v>114</v>
      </c>
      <c r="D2548" t="s">
        <v>116</v>
      </c>
      <c r="E2548" t="s">
        <v>100</v>
      </c>
      <c r="F2548" t="s">
        <v>91</v>
      </c>
      <c r="G2548" t="s">
        <v>115</v>
      </c>
      <c r="H2548">
        <v>1956</v>
      </c>
      <c r="I2548">
        <v>168</v>
      </c>
      <c r="J2548">
        <v>14.5</v>
      </c>
      <c r="K2548">
        <v>27</v>
      </c>
      <c r="L2548">
        <v>2026</v>
      </c>
      <c r="M2548">
        <v>6203</v>
      </c>
      <c r="N2548">
        <v>3</v>
      </c>
      <c r="O2548">
        <v>0</v>
      </c>
      <c r="P2548">
        <v>25.72</v>
      </c>
    </row>
    <row r="2549" spans="1:16" ht="14.4" customHeight="1" x14ac:dyDescent="0.3">
      <c r="A2549">
        <v>3613</v>
      </c>
      <c r="B2549" t="s">
        <v>83</v>
      </c>
      <c r="C2549" t="s">
        <v>114</v>
      </c>
      <c r="D2549" t="s">
        <v>116</v>
      </c>
      <c r="E2549" t="s">
        <v>100</v>
      </c>
      <c r="F2549" t="s">
        <v>91</v>
      </c>
      <c r="G2549" t="s">
        <v>115</v>
      </c>
      <c r="H2549">
        <v>1956</v>
      </c>
      <c r="I2549">
        <v>168</v>
      </c>
      <c r="J2549">
        <v>14.5</v>
      </c>
      <c r="K2549">
        <v>27</v>
      </c>
      <c r="L2549">
        <v>2026</v>
      </c>
      <c r="M2549">
        <v>8220</v>
      </c>
      <c r="N2549">
        <v>3</v>
      </c>
      <c r="O2549">
        <v>0</v>
      </c>
      <c r="P2549">
        <v>25.78</v>
      </c>
    </row>
    <row r="2550" spans="1:16" ht="14.4" customHeight="1" x14ac:dyDescent="0.3">
      <c r="A2550">
        <v>3627</v>
      </c>
      <c r="B2550" t="s">
        <v>83</v>
      </c>
      <c r="C2550" t="s">
        <v>114</v>
      </c>
      <c r="D2550" t="s">
        <v>116</v>
      </c>
      <c r="E2550" t="s">
        <v>100</v>
      </c>
      <c r="F2550" t="s">
        <v>91</v>
      </c>
      <c r="G2550" t="s">
        <v>115</v>
      </c>
      <c r="H2550">
        <v>1956</v>
      </c>
      <c r="I2550">
        <v>168</v>
      </c>
      <c r="J2550">
        <v>14.5</v>
      </c>
      <c r="K2550">
        <v>27</v>
      </c>
      <c r="L2550">
        <v>2026</v>
      </c>
      <c r="M2550">
        <v>9871</v>
      </c>
      <c r="N2550">
        <v>1</v>
      </c>
      <c r="O2550">
        <v>1</v>
      </c>
      <c r="P2550">
        <v>25.8</v>
      </c>
    </row>
    <row r="2551" spans="1:16" ht="14.4" customHeight="1" x14ac:dyDescent="0.3">
      <c r="A2551">
        <v>3712</v>
      </c>
      <c r="B2551" t="s">
        <v>83</v>
      </c>
      <c r="C2551" t="s">
        <v>114</v>
      </c>
      <c r="D2551" t="s">
        <v>116</v>
      </c>
      <c r="E2551" t="s">
        <v>100</v>
      </c>
      <c r="F2551" t="s">
        <v>91</v>
      </c>
      <c r="G2551" t="s">
        <v>115</v>
      </c>
      <c r="H2551">
        <v>1956</v>
      </c>
      <c r="I2551">
        <v>168</v>
      </c>
      <c r="J2551">
        <v>14.5</v>
      </c>
      <c r="K2551">
        <v>27</v>
      </c>
      <c r="L2551">
        <v>2026</v>
      </c>
      <c r="M2551">
        <v>8953</v>
      </c>
      <c r="N2551">
        <v>2</v>
      </c>
      <c r="O2551">
        <v>0</v>
      </c>
      <c r="P2551">
        <v>25.93</v>
      </c>
    </row>
    <row r="2552" spans="1:16" ht="14.4" customHeight="1" x14ac:dyDescent="0.3">
      <c r="A2552">
        <v>3605</v>
      </c>
      <c r="B2552" t="s">
        <v>83</v>
      </c>
      <c r="C2552" t="s">
        <v>114</v>
      </c>
      <c r="D2552" t="s">
        <v>116</v>
      </c>
      <c r="E2552" t="s">
        <v>100</v>
      </c>
      <c r="F2552" t="s">
        <v>91</v>
      </c>
      <c r="G2552" t="s">
        <v>115</v>
      </c>
      <c r="H2552">
        <v>1956</v>
      </c>
      <c r="I2552">
        <v>168</v>
      </c>
      <c r="J2552">
        <v>14.5</v>
      </c>
      <c r="K2552">
        <v>27</v>
      </c>
      <c r="L2552">
        <v>2026</v>
      </c>
      <c r="M2552">
        <v>5502</v>
      </c>
      <c r="N2552">
        <v>3</v>
      </c>
      <c r="O2552">
        <v>0</v>
      </c>
      <c r="P2552">
        <v>26.19</v>
      </c>
    </row>
    <row r="2553" spans="1:16" ht="14.4" customHeight="1" x14ac:dyDescent="0.3">
      <c r="A2553">
        <v>3731</v>
      </c>
      <c r="B2553" t="s">
        <v>83</v>
      </c>
      <c r="C2553" t="s">
        <v>114</v>
      </c>
      <c r="D2553" t="s">
        <v>116</v>
      </c>
      <c r="E2553" t="s">
        <v>100</v>
      </c>
      <c r="F2553" t="s">
        <v>91</v>
      </c>
      <c r="G2553" t="s">
        <v>115</v>
      </c>
      <c r="H2553">
        <v>1956</v>
      </c>
      <c r="I2553">
        <v>168</v>
      </c>
      <c r="J2553">
        <v>14.5</v>
      </c>
      <c r="K2553">
        <v>27</v>
      </c>
      <c r="L2553">
        <v>2026</v>
      </c>
      <c r="M2553">
        <v>5792</v>
      </c>
      <c r="N2553">
        <v>2</v>
      </c>
      <c r="O2553">
        <v>0</v>
      </c>
      <c r="P2553">
        <v>26.19</v>
      </c>
    </row>
    <row r="2554" spans="1:16" ht="14.4" customHeight="1" x14ac:dyDescent="0.3">
      <c r="A2554">
        <v>3724</v>
      </c>
      <c r="B2554" t="s">
        <v>83</v>
      </c>
      <c r="C2554" t="s">
        <v>114</v>
      </c>
      <c r="D2554" t="s">
        <v>116</v>
      </c>
      <c r="E2554" t="s">
        <v>100</v>
      </c>
      <c r="F2554" t="s">
        <v>91</v>
      </c>
      <c r="G2554" t="s">
        <v>115</v>
      </c>
      <c r="H2554">
        <v>1956</v>
      </c>
      <c r="I2554">
        <v>168</v>
      </c>
      <c r="J2554">
        <v>14.5</v>
      </c>
      <c r="K2554">
        <v>27</v>
      </c>
      <c r="L2554">
        <v>2026</v>
      </c>
      <c r="M2554">
        <v>8873</v>
      </c>
      <c r="N2554">
        <v>3</v>
      </c>
      <c r="O2554">
        <v>0</v>
      </c>
      <c r="P2554">
        <v>26.23</v>
      </c>
    </row>
    <row r="2555" spans="1:16" ht="14.4" customHeight="1" x14ac:dyDescent="0.3">
      <c r="A2555">
        <v>3671</v>
      </c>
      <c r="B2555" t="s">
        <v>83</v>
      </c>
      <c r="C2555" t="s">
        <v>114</v>
      </c>
      <c r="D2555" t="s">
        <v>116</v>
      </c>
      <c r="E2555" t="s">
        <v>100</v>
      </c>
      <c r="F2555" t="s">
        <v>91</v>
      </c>
      <c r="G2555" t="s">
        <v>115</v>
      </c>
      <c r="H2555">
        <v>1956</v>
      </c>
      <c r="I2555">
        <v>168</v>
      </c>
      <c r="J2555">
        <v>14.5</v>
      </c>
      <c r="K2555">
        <v>27</v>
      </c>
      <c r="L2555">
        <v>2026</v>
      </c>
      <c r="M2555">
        <v>5677</v>
      </c>
      <c r="N2555">
        <v>2</v>
      </c>
      <c r="O2555">
        <v>0</v>
      </c>
      <c r="P2555">
        <v>26.33</v>
      </c>
    </row>
    <row r="2556" spans="1:16" ht="14.4" customHeight="1" x14ac:dyDescent="0.3">
      <c r="A2556">
        <v>3725</v>
      </c>
      <c r="B2556" t="s">
        <v>83</v>
      </c>
      <c r="C2556" t="s">
        <v>114</v>
      </c>
      <c r="D2556" t="s">
        <v>116</v>
      </c>
      <c r="E2556" t="s">
        <v>100</v>
      </c>
      <c r="F2556" t="s">
        <v>91</v>
      </c>
      <c r="G2556" t="s">
        <v>115</v>
      </c>
      <c r="H2556">
        <v>1956</v>
      </c>
      <c r="I2556">
        <v>168</v>
      </c>
      <c r="J2556">
        <v>14.5</v>
      </c>
      <c r="K2556">
        <v>27</v>
      </c>
      <c r="L2556">
        <v>2026</v>
      </c>
      <c r="M2556">
        <v>9098</v>
      </c>
      <c r="N2556">
        <v>1</v>
      </c>
      <c r="O2556">
        <v>0</v>
      </c>
      <c r="P2556">
        <v>26.33</v>
      </c>
    </row>
    <row r="2557" spans="1:16" ht="14.4" customHeight="1" x14ac:dyDescent="0.3">
      <c r="A2557">
        <v>3628</v>
      </c>
      <c r="B2557" t="s">
        <v>83</v>
      </c>
      <c r="C2557" t="s">
        <v>114</v>
      </c>
      <c r="D2557" t="s">
        <v>116</v>
      </c>
      <c r="E2557" t="s">
        <v>100</v>
      </c>
      <c r="F2557" t="s">
        <v>91</v>
      </c>
      <c r="G2557" t="s">
        <v>115</v>
      </c>
      <c r="H2557">
        <v>1956</v>
      </c>
      <c r="I2557">
        <v>168</v>
      </c>
      <c r="J2557">
        <v>14.5</v>
      </c>
      <c r="K2557">
        <v>27</v>
      </c>
      <c r="L2557">
        <v>2026</v>
      </c>
      <c r="M2557">
        <v>7652</v>
      </c>
      <c r="N2557">
        <v>1</v>
      </c>
      <c r="O2557">
        <v>0</v>
      </c>
      <c r="P2557">
        <v>26.5</v>
      </c>
    </row>
    <row r="2558" spans="1:16" ht="14.4" customHeight="1" x14ac:dyDescent="0.3">
      <c r="A2558">
        <v>3630</v>
      </c>
      <c r="B2558" t="s">
        <v>83</v>
      </c>
      <c r="C2558" t="s">
        <v>114</v>
      </c>
      <c r="D2558" t="s">
        <v>116</v>
      </c>
      <c r="E2558" t="s">
        <v>100</v>
      </c>
      <c r="F2558" t="s">
        <v>91</v>
      </c>
      <c r="G2558" t="s">
        <v>115</v>
      </c>
      <c r="H2558">
        <v>1956</v>
      </c>
      <c r="I2558">
        <v>168</v>
      </c>
      <c r="J2558">
        <v>14.5</v>
      </c>
      <c r="K2558">
        <v>27</v>
      </c>
      <c r="L2558">
        <v>2026</v>
      </c>
      <c r="M2558">
        <v>4012</v>
      </c>
      <c r="N2558">
        <v>1</v>
      </c>
      <c r="O2558">
        <v>0</v>
      </c>
      <c r="P2558">
        <v>26.51</v>
      </c>
    </row>
    <row r="2559" spans="1:16" ht="14.4" customHeight="1" x14ac:dyDescent="0.3">
      <c r="A2559">
        <v>3788</v>
      </c>
      <c r="B2559" t="s">
        <v>83</v>
      </c>
      <c r="C2559" t="s">
        <v>114</v>
      </c>
      <c r="D2559" t="s">
        <v>116</v>
      </c>
      <c r="E2559" t="s">
        <v>100</v>
      </c>
      <c r="F2559" t="s">
        <v>91</v>
      </c>
      <c r="G2559" t="s">
        <v>115</v>
      </c>
      <c r="H2559">
        <v>1956</v>
      </c>
      <c r="I2559">
        <v>168</v>
      </c>
      <c r="J2559">
        <v>14.5</v>
      </c>
      <c r="K2559">
        <v>27</v>
      </c>
      <c r="L2559">
        <v>2026</v>
      </c>
      <c r="M2559">
        <v>4200</v>
      </c>
      <c r="N2559">
        <v>1</v>
      </c>
      <c r="O2559">
        <v>0</v>
      </c>
      <c r="P2559">
        <v>26.57</v>
      </c>
    </row>
    <row r="2560" spans="1:16" ht="14.4" customHeight="1" x14ac:dyDescent="0.3">
      <c r="A2560">
        <v>3799</v>
      </c>
      <c r="B2560" t="s">
        <v>83</v>
      </c>
      <c r="C2560" t="s">
        <v>114</v>
      </c>
      <c r="D2560" t="s">
        <v>116</v>
      </c>
      <c r="E2560" t="s">
        <v>100</v>
      </c>
      <c r="F2560" t="s">
        <v>91</v>
      </c>
      <c r="G2560" t="s">
        <v>115</v>
      </c>
      <c r="H2560">
        <v>1956</v>
      </c>
      <c r="I2560">
        <v>168</v>
      </c>
      <c r="J2560">
        <v>14.5</v>
      </c>
      <c r="K2560">
        <v>27</v>
      </c>
      <c r="L2560">
        <v>2026</v>
      </c>
      <c r="M2560">
        <v>8956</v>
      </c>
      <c r="N2560">
        <v>1</v>
      </c>
      <c r="O2560">
        <v>0</v>
      </c>
      <c r="P2560">
        <v>26.64</v>
      </c>
    </row>
    <row r="2561" spans="1:16" ht="14.4" customHeight="1" x14ac:dyDescent="0.3">
      <c r="A2561">
        <v>3793</v>
      </c>
      <c r="B2561" t="s">
        <v>83</v>
      </c>
      <c r="C2561" t="s">
        <v>114</v>
      </c>
      <c r="D2561" t="s">
        <v>116</v>
      </c>
      <c r="E2561" t="s">
        <v>100</v>
      </c>
      <c r="F2561" t="s">
        <v>91</v>
      </c>
      <c r="G2561" t="s">
        <v>115</v>
      </c>
      <c r="H2561">
        <v>1956</v>
      </c>
      <c r="I2561">
        <v>168</v>
      </c>
      <c r="J2561">
        <v>14.5</v>
      </c>
      <c r="K2561">
        <v>27</v>
      </c>
      <c r="L2561">
        <v>2026</v>
      </c>
      <c r="M2561">
        <v>7366</v>
      </c>
      <c r="N2561">
        <v>1</v>
      </c>
      <c r="O2561">
        <v>0</v>
      </c>
      <c r="P2561">
        <v>26.73</v>
      </c>
    </row>
    <row r="2562" spans="1:16" ht="14.4" customHeight="1" x14ac:dyDescent="0.3">
      <c r="A2562">
        <v>3623</v>
      </c>
      <c r="B2562" t="s">
        <v>83</v>
      </c>
      <c r="C2562" t="s">
        <v>114</v>
      </c>
      <c r="D2562" t="s">
        <v>116</v>
      </c>
      <c r="E2562" t="s">
        <v>100</v>
      </c>
      <c r="F2562" t="s">
        <v>91</v>
      </c>
      <c r="G2562" t="s">
        <v>115</v>
      </c>
      <c r="H2562">
        <v>1956</v>
      </c>
      <c r="I2562">
        <v>168</v>
      </c>
      <c r="J2562">
        <v>14.5</v>
      </c>
      <c r="K2562">
        <v>27</v>
      </c>
      <c r="L2562">
        <v>2026</v>
      </c>
      <c r="M2562">
        <v>8421</v>
      </c>
      <c r="N2562">
        <v>1</v>
      </c>
      <c r="O2562">
        <v>0</v>
      </c>
      <c r="P2562">
        <v>26.74</v>
      </c>
    </row>
    <row r="2563" spans="1:16" ht="14.4" customHeight="1" x14ac:dyDescent="0.3">
      <c r="A2563">
        <v>3633</v>
      </c>
      <c r="B2563" t="s">
        <v>83</v>
      </c>
      <c r="C2563" t="s">
        <v>114</v>
      </c>
      <c r="D2563" t="s">
        <v>116</v>
      </c>
      <c r="E2563" t="s">
        <v>100</v>
      </c>
      <c r="F2563" t="s">
        <v>91</v>
      </c>
      <c r="G2563" t="s">
        <v>115</v>
      </c>
      <c r="H2563">
        <v>1956</v>
      </c>
      <c r="I2563">
        <v>168</v>
      </c>
      <c r="J2563">
        <v>14.5</v>
      </c>
      <c r="K2563">
        <v>27</v>
      </c>
      <c r="L2563">
        <v>2026</v>
      </c>
      <c r="M2563">
        <v>6643</v>
      </c>
      <c r="N2563">
        <v>2</v>
      </c>
      <c r="O2563">
        <v>0</v>
      </c>
      <c r="P2563">
        <v>26.74</v>
      </c>
    </row>
    <row r="2564" spans="1:16" ht="14.4" customHeight="1" x14ac:dyDescent="0.3">
      <c r="A2564">
        <v>3654</v>
      </c>
      <c r="B2564" t="s">
        <v>83</v>
      </c>
      <c r="C2564" t="s">
        <v>114</v>
      </c>
      <c r="D2564" t="s">
        <v>116</v>
      </c>
      <c r="E2564" t="s">
        <v>100</v>
      </c>
      <c r="F2564" t="s">
        <v>91</v>
      </c>
      <c r="G2564" t="s">
        <v>115</v>
      </c>
      <c r="H2564">
        <v>1956</v>
      </c>
      <c r="I2564">
        <v>168</v>
      </c>
      <c r="J2564">
        <v>14.5</v>
      </c>
      <c r="K2564">
        <v>27</v>
      </c>
      <c r="L2564">
        <v>2026</v>
      </c>
      <c r="M2564">
        <v>5644</v>
      </c>
      <c r="N2564">
        <v>2</v>
      </c>
      <c r="O2564">
        <v>0</v>
      </c>
      <c r="P2564">
        <v>26.82</v>
      </c>
    </row>
    <row r="2565" spans="1:16" ht="14.4" customHeight="1" x14ac:dyDescent="0.3">
      <c r="A2565">
        <v>3703</v>
      </c>
      <c r="B2565" t="s">
        <v>83</v>
      </c>
      <c r="C2565" t="s">
        <v>114</v>
      </c>
      <c r="D2565" t="s">
        <v>116</v>
      </c>
      <c r="E2565" t="s">
        <v>100</v>
      </c>
      <c r="F2565" t="s">
        <v>91</v>
      </c>
      <c r="G2565" t="s">
        <v>115</v>
      </c>
      <c r="H2565">
        <v>1956</v>
      </c>
      <c r="I2565">
        <v>168</v>
      </c>
      <c r="J2565">
        <v>14.5</v>
      </c>
      <c r="K2565">
        <v>27</v>
      </c>
      <c r="L2565">
        <v>2026</v>
      </c>
      <c r="M2565">
        <v>6442</v>
      </c>
      <c r="N2565">
        <v>1</v>
      </c>
      <c r="O2565">
        <v>0</v>
      </c>
      <c r="P2565">
        <v>26.95</v>
      </c>
    </row>
    <row r="2566" spans="1:16" ht="14.4" customHeight="1" x14ac:dyDescent="0.3">
      <c r="A2566">
        <v>3764</v>
      </c>
      <c r="B2566" t="s">
        <v>83</v>
      </c>
      <c r="C2566" t="s">
        <v>114</v>
      </c>
      <c r="D2566" t="s">
        <v>116</v>
      </c>
      <c r="E2566" t="s">
        <v>100</v>
      </c>
      <c r="F2566" t="s">
        <v>91</v>
      </c>
      <c r="G2566" t="s">
        <v>115</v>
      </c>
      <c r="H2566">
        <v>1956</v>
      </c>
      <c r="I2566">
        <v>168</v>
      </c>
      <c r="J2566">
        <v>14.5</v>
      </c>
      <c r="K2566">
        <v>27</v>
      </c>
      <c r="L2566">
        <v>2026</v>
      </c>
      <c r="M2566">
        <v>9373</v>
      </c>
      <c r="N2566">
        <v>1</v>
      </c>
      <c r="O2566">
        <v>0</v>
      </c>
      <c r="P2566">
        <v>26.96</v>
      </c>
    </row>
    <row r="2567" spans="1:16" ht="14.4" customHeight="1" x14ac:dyDescent="0.3">
      <c r="A2567">
        <v>3609</v>
      </c>
      <c r="B2567" t="s">
        <v>83</v>
      </c>
      <c r="C2567" t="s">
        <v>114</v>
      </c>
      <c r="D2567" t="s">
        <v>116</v>
      </c>
      <c r="E2567" t="s">
        <v>100</v>
      </c>
      <c r="F2567" t="s">
        <v>91</v>
      </c>
      <c r="G2567" t="s">
        <v>115</v>
      </c>
      <c r="H2567">
        <v>1956</v>
      </c>
      <c r="I2567">
        <v>168</v>
      </c>
      <c r="J2567">
        <v>14.5</v>
      </c>
      <c r="K2567">
        <v>27</v>
      </c>
      <c r="L2567">
        <v>2026</v>
      </c>
      <c r="M2567">
        <v>6258</v>
      </c>
      <c r="N2567">
        <v>1</v>
      </c>
      <c r="O2567">
        <v>0</v>
      </c>
      <c r="P2567">
        <v>26.97</v>
      </c>
    </row>
    <row r="2568" spans="1:16" ht="14.4" customHeight="1" x14ac:dyDescent="0.3">
      <c r="A2568">
        <v>3750</v>
      </c>
      <c r="B2568" t="s">
        <v>83</v>
      </c>
      <c r="C2568" t="s">
        <v>114</v>
      </c>
      <c r="D2568" t="s">
        <v>116</v>
      </c>
      <c r="E2568" t="s">
        <v>100</v>
      </c>
      <c r="F2568" t="s">
        <v>91</v>
      </c>
      <c r="G2568" t="s">
        <v>115</v>
      </c>
      <c r="H2568">
        <v>1956</v>
      </c>
      <c r="I2568">
        <v>168</v>
      </c>
      <c r="J2568">
        <v>14.5</v>
      </c>
      <c r="K2568">
        <v>27</v>
      </c>
      <c r="L2568">
        <v>2026</v>
      </c>
      <c r="M2568">
        <v>7360</v>
      </c>
      <c r="N2568">
        <v>1</v>
      </c>
      <c r="O2568">
        <v>0</v>
      </c>
      <c r="P2568">
        <v>26.97</v>
      </c>
    </row>
    <row r="2569" spans="1:16" ht="14.4" customHeight="1" x14ac:dyDescent="0.3">
      <c r="A2569">
        <v>3707</v>
      </c>
      <c r="B2569" t="s">
        <v>83</v>
      </c>
      <c r="C2569" t="s">
        <v>114</v>
      </c>
      <c r="D2569" t="s">
        <v>116</v>
      </c>
      <c r="E2569" t="s">
        <v>100</v>
      </c>
      <c r="F2569" t="s">
        <v>91</v>
      </c>
      <c r="G2569" t="s">
        <v>115</v>
      </c>
      <c r="H2569">
        <v>1956</v>
      </c>
      <c r="I2569">
        <v>168</v>
      </c>
      <c r="J2569">
        <v>14.5</v>
      </c>
      <c r="K2569">
        <v>27</v>
      </c>
      <c r="L2569">
        <v>2026</v>
      </c>
      <c r="M2569">
        <v>8745</v>
      </c>
      <c r="N2569">
        <v>1</v>
      </c>
      <c r="O2569">
        <v>0</v>
      </c>
      <c r="P2569">
        <v>27</v>
      </c>
    </row>
    <row r="2570" spans="1:16" ht="14.4" customHeight="1" x14ac:dyDescent="0.3">
      <c r="A2570">
        <v>3736</v>
      </c>
      <c r="B2570" t="s">
        <v>83</v>
      </c>
      <c r="C2570" t="s">
        <v>114</v>
      </c>
      <c r="D2570" t="s">
        <v>116</v>
      </c>
      <c r="E2570" t="s">
        <v>100</v>
      </c>
      <c r="F2570" t="s">
        <v>91</v>
      </c>
      <c r="G2570" t="s">
        <v>115</v>
      </c>
      <c r="H2570">
        <v>1956</v>
      </c>
      <c r="I2570">
        <v>168</v>
      </c>
      <c r="J2570">
        <v>14.5</v>
      </c>
      <c r="K2570">
        <v>27</v>
      </c>
      <c r="L2570">
        <v>2026</v>
      </c>
      <c r="M2570">
        <v>8775</v>
      </c>
      <c r="N2570">
        <v>1</v>
      </c>
      <c r="O2570">
        <v>0</v>
      </c>
      <c r="P2570">
        <v>27.04</v>
      </c>
    </row>
    <row r="2571" spans="1:16" ht="14.4" customHeight="1" x14ac:dyDescent="0.3">
      <c r="A2571">
        <v>3639</v>
      </c>
      <c r="B2571" t="s">
        <v>83</v>
      </c>
      <c r="C2571" t="s">
        <v>114</v>
      </c>
      <c r="D2571" t="s">
        <v>116</v>
      </c>
      <c r="E2571" t="s">
        <v>100</v>
      </c>
      <c r="F2571" t="s">
        <v>91</v>
      </c>
      <c r="G2571" t="s">
        <v>115</v>
      </c>
      <c r="H2571">
        <v>1956</v>
      </c>
      <c r="I2571">
        <v>168</v>
      </c>
      <c r="J2571">
        <v>14.5</v>
      </c>
      <c r="K2571">
        <v>27</v>
      </c>
      <c r="L2571">
        <v>2026</v>
      </c>
      <c r="M2571">
        <v>4464</v>
      </c>
      <c r="N2571">
        <v>1</v>
      </c>
      <c r="O2571">
        <v>0</v>
      </c>
      <c r="P2571">
        <v>27.08</v>
      </c>
    </row>
    <row r="2572" spans="1:16" ht="14.4" customHeight="1" x14ac:dyDescent="0.3">
      <c r="A2572">
        <v>3626</v>
      </c>
      <c r="B2572" t="s">
        <v>83</v>
      </c>
      <c r="C2572" t="s">
        <v>114</v>
      </c>
      <c r="D2572" t="s">
        <v>116</v>
      </c>
      <c r="E2572" t="s">
        <v>100</v>
      </c>
      <c r="F2572" t="s">
        <v>91</v>
      </c>
      <c r="G2572" t="s">
        <v>115</v>
      </c>
      <c r="H2572">
        <v>1956</v>
      </c>
      <c r="I2572">
        <v>168</v>
      </c>
      <c r="J2572">
        <v>14.5</v>
      </c>
      <c r="K2572">
        <v>27</v>
      </c>
      <c r="L2572">
        <v>2026</v>
      </c>
      <c r="M2572">
        <v>5868</v>
      </c>
      <c r="N2572">
        <v>1</v>
      </c>
      <c r="O2572">
        <v>0</v>
      </c>
      <c r="P2572">
        <v>27.11</v>
      </c>
    </row>
    <row r="2573" spans="1:16" ht="14.4" customHeight="1" x14ac:dyDescent="0.3">
      <c r="A2573">
        <v>3672</v>
      </c>
      <c r="B2573" t="s">
        <v>83</v>
      </c>
      <c r="C2573" t="s">
        <v>114</v>
      </c>
      <c r="D2573" t="s">
        <v>116</v>
      </c>
      <c r="E2573" t="s">
        <v>100</v>
      </c>
      <c r="F2573" t="s">
        <v>91</v>
      </c>
      <c r="G2573" t="s">
        <v>115</v>
      </c>
      <c r="H2573">
        <v>1956</v>
      </c>
      <c r="I2573">
        <v>168</v>
      </c>
      <c r="J2573">
        <v>14.5</v>
      </c>
      <c r="K2573">
        <v>27</v>
      </c>
      <c r="L2573">
        <v>2026</v>
      </c>
      <c r="M2573">
        <v>4254</v>
      </c>
      <c r="N2573">
        <v>1</v>
      </c>
      <c r="O2573">
        <v>0</v>
      </c>
      <c r="P2573">
        <v>27.14</v>
      </c>
    </row>
    <row r="2574" spans="1:16" ht="14.4" customHeight="1" x14ac:dyDescent="0.3">
      <c r="A2574">
        <v>3619</v>
      </c>
      <c r="B2574" t="s">
        <v>83</v>
      </c>
      <c r="C2574" t="s">
        <v>114</v>
      </c>
      <c r="D2574" t="s">
        <v>116</v>
      </c>
      <c r="E2574" t="s">
        <v>100</v>
      </c>
      <c r="F2574" t="s">
        <v>91</v>
      </c>
      <c r="G2574" t="s">
        <v>115</v>
      </c>
      <c r="H2574">
        <v>1956</v>
      </c>
      <c r="I2574">
        <v>168</v>
      </c>
      <c r="J2574">
        <v>14.5</v>
      </c>
      <c r="K2574">
        <v>27</v>
      </c>
      <c r="L2574">
        <v>2026</v>
      </c>
      <c r="M2574">
        <v>4012</v>
      </c>
      <c r="N2574">
        <v>1</v>
      </c>
      <c r="O2574">
        <v>0</v>
      </c>
      <c r="P2574">
        <v>27.17</v>
      </c>
    </row>
    <row r="2575" spans="1:16" ht="14.4" customHeight="1" x14ac:dyDescent="0.3">
      <c r="A2575">
        <v>3705</v>
      </c>
      <c r="B2575" t="s">
        <v>83</v>
      </c>
      <c r="C2575" t="s">
        <v>114</v>
      </c>
      <c r="D2575" t="s">
        <v>116</v>
      </c>
      <c r="E2575" t="s">
        <v>100</v>
      </c>
      <c r="F2575" t="s">
        <v>91</v>
      </c>
      <c r="G2575" t="s">
        <v>115</v>
      </c>
      <c r="H2575">
        <v>1956</v>
      </c>
      <c r="I2575">
        <v>168</v>
      </c>
      <c r="J2575">
        <v>14.5</v>
      </c>
      <c r="K2575">
        <v>27</v>
      </c>
      <c r="L2575">
        <v>2026</v>
      </c>
      <c r="M2575">
        <v>5509</v>
      </c>
      <c r="N2575">
        <v>1</v>
      </c>
      <c r="O2575">
        <v>0</v>
      </c>
      <c r="P2575">
        <v>27.21</v>
      </c>
    </row>
    <row r="2576" spans="1:16" ht="14.4" customHeight="1" x14ac:dyDescent="0.3">
      <c r="A2576">
        <v>3756</v>
      </c>
      <c r="B2576" t="s">
        <v>83</v>
      </c>
      <c r="C2576" t="s">
        <v>114</v>
      </c>
      <c r="D2576" t="s">
        <v>116</v>
      </c>
      <c r="E2576" t="s">
        <v>100</v>
      </c>
      <c r="F2576" t="s">
        <v>91</v>
      </c>
      <c r="G2576" t="s">
        <v>115</v>
      </c>
      <c r="H2576">
        <v>1956</v>
      </c>
      <c r="I2576">
        <v>168</v>
      </c>
      <c r="J2576">
        <v>14.5</v>
      </c>
      <c r="K2576">
        <v>27</v>
      </c>
      <c r="L2576">
        <v>2026</v>
      </c>
      <c r="M2576">
        <v>4426</v>
      </c>
      <c r="N2576">
        <v>1</v>
      </c>
      <c r="O2576">
        <v>0</v>
      </c>
      <c r="P2576">
        <v>27.25</v>
      </c>
    </row>
    <row r="2577" spans="1:16" ht="14.4" customHeight="1" x14ac:dyDescent="0.3">
      <c r="A2577">
        <v>3414</v>
      </c>
      <c r="B2577" t="s">
        <v>83</v>
      </c>
      <c r="C2577" t="s">
        <v>114</v>
      </c>
      <c r="D2577" t="s">
        <v>107</v>
      </c>
      <c r="E2577" t="s">
        <v>100</v>
      </c>
      <c r="F2577" t="s">
        <v>87</v>
      </c>
      <c r="G2577" t="s">
        <v>115</v>
      </c>
      <c r="H2577">
        <v>1956</v>
      </c>
      <c r="I2577">
        <v>168</v>
      </c>
      <c r="J2577">
        <v>16.3</v>
      </c>
      <c r="K2577">
        <v>16</v>
      </c>
      <c r="L2577">
        <v>2026</v>
      </c>
      <c r="M2577">
        <v>5319</v>
      </c>
      <c r="N2577">
        <v>3</v>
      </c>
      <c r="O2577">
        <v>1</v>
      </c>
      <c r="P2577">
        <v>14.49</v>
      </c>
    </row>
    <row r="2578" spans="1:16" ht="14.4" customHeight="1" x14ac:dyDescent="0.3">
      <c r="A2578">
        <v>3574</v>
      </c>
      <c r="B2578" t="s">
        <v>83</v>
      </c>
      <c r="C2578" t="s">
        <v>114</v>
      </c>
      <c r="D2578" t="s">
        <v>107</v>
      </c>
      <c r="E2578" t="s">
        <v>100</v>
      </c>
      <c r="F2578" t="s">
        <v>87</v>
      </c>
      <c r="G2578" t="s">
        <v>115</v>
      </c>
      <c r="H2578">
        <v>1956</v>
      </c>
      <c r="I2578">
        <v>168</v>
      </c>
      <c r="J2578">
        <v>16.3</v>
      </c>
      <c r="K2578">
        <v>16</v>
      </c>
      <c r="L2578">
        <v>2026</v>
      </c>
      <c r="M2578">
        <v>5754</v>
      </c>
      <c r="N2578">
        <v>1</v>
      </c>
      <c r="O2578">
        <v>1</v>
      </c>
      <c r="P2578">
        <v>14.7</v>
      </c>
    </row>
    <row r="2579" spans="1:16" ht="14.4" customHeight="1" x14ac:dyDescent="0.3">
      <c r="A2579">
        <v>3412</v>
      </c>
      <c r="B2579" t="s">
        <v>83</v>
      </c>
      <c r="C2579" t="s">
        <v>114</v>
      </c>
      <c r="D2579" t="s">
        <v>107</v>
      </c>
      <c r="E2579" t="s">
        <v>100</v>
      </c>
      <c r="F2579" t="s">
        <v>87</v>
      </c>
      <c r="G2579" t="s">
        <v>115</v>
      </c>
      <c r="H2579">
        <v>1956</v>
      </c>
      <c r="I2579">
        <v>168</v>
      </c>
      <c r="J2579">
        <v>16.3</v>
      </c>
      <c r="K2579">
        <v>16</v>
      </c>
      <c r="L2579">
        <v>2026</v>
      </c>
      <c r="M2579">
        <v>8841</v>
      </c>
      <c r="N2579">
        <v>1</v>
      </c>
      <c r="O2579">
        <v>1</v>
      </c>
      <c r="P2579">
        <v>14.72</v>
      </c>
    </row>
    <row r="2580" spans="1:16" ht="14.4" customHeight="1" x14ac:dyDescent="0.3">
      <c r="A2580">
        <v>3585</v>
      </c>
      <c r="B2580" t="s">
        <v>83</v>
      </c>
      <c r="C2580" t="s">
        <v>114</v>
      </c>
      <c r="D2580" t="s">
        <v>107</v>
      </c>
      <c r="E2580" t="s">
        <v>100</v>
      </c>
      <c r="F2580" t="s">
        <v>87</v>
      </c>
      <c r="G2580" t="s">
        <v>115</v>
      </c>
      <c r="H2580">
        <v>1956</v>
      </c>
      <c r="I2580">
        <v>168</v>
      </c>
      <c r="J2580">
        <v>16.3</v>
      </c>
      <c r="K2580">
        <v>16</v>
      </c>
      <c r="L2580">
        <v>2026</v>
      </c>
      <c r="M2580">
        <v>4742</v>
      </c>
      <c r="N2580">
        <v>1</v>
      </c>
      <c r="O2580">
        <v>1</v>
      </c>
      <c r="P2580">
        <v>14.88</v>
      </c>
    </row>
    <row r="2581" spans="1:16" ht="14.4" customHeight="1" x14ac:dyDescent="0.3">
      <c r="A2581">
        <v>3425</v>
      </c>
      <c r="B2581" t="s">
        <v>83</v>
      </c>
      <c r="C2581" t="s">
        <v>114</v>
      </c>
      <c r="D2581" t="s">
        <v>107</v>
      </c>
      <c r="E2581" t="s">
        <v>100</v>
      </c>
      <c r="F2581" t="s">
        <v>87</v>
      </c>
      <c r="G2581" t="s">
        <v>115</v>
      </c>
      <c r="H2581">
        <v>1956</v>
      </c>
      <c r="I2581">
        <v>168</v>
      </c>
      <c r="J2581">
        <v>16.3</v>
      </c>
      <c r="K2581">
        <v>16</v>
      </c>
      <c r="L2581">
        <v>2026</v>
      </c>
      <c r="M2581">
        <v>5582</v>
      </c>
      <c r="N2581">
        <v>2</v>
      </c>
      <c r="O2581">
        <v>0</v>
      </c>
      <c r="P2581">
        <v>15.18</v>
      </c>
    </row>
    <row r="2582" spans="1:16" ht="14.4" customHeight="1" x14ac:dyDescent="0.3">
      <c r="A2582">
        <v>3439</v>
      </c>
      <c r="B2582" t="s">
        <v>83</v>
      </c>
      <c r="C2582" t="s">
        <v>114</v>
      </c>
      <c r="D2582" t="s">
        <v>107</v>
      </c>
      <c r="E2582" t="s">
        <v>100</v>
      </c>
      <c r="F2582" t="s">
        <v>87</v>
      </c>
      <c r="G2582" t="s">
        <v>115</v>
      </c>
      <c r="H2582">
        <v>1956</v>
      </c>
      <c r="I2582">
        <v>168</v>
      </c>
      <c r="J2582">
        <v>16.3</v>
      </c>
      <c r="K2582">
        <v>16</v>
      </c>
      <c r="L2582">
        <v>2026</v>
      </c>
      <c r="M2582">
        <v>8551</v>
      </c>
      <c r="N2582">
        <v>2</v>
      </c>
      <c r="O2582">
        <v>0</v>
      </c>
      <c r="P2582">
        <v>15.27</v>
      </c>
    </row>
    <row r="2583" spans="1:16" ht="14.4" customHeight="1" x14ac:dyDescent="0.3">
      <c r="A2583">
        <v>3546</v>
      </c>
      <c r="B2583" t="s">
        <v>83</v>
      </c>
      <c r="C2583" t="s">
        <v>114</v>
      </c>
      <c r="D2583" t="s">
        <v>107</v>
      </c>
      <c r="E2583" t="s">
        <v>100</v>
      </c>
      <c r="F2583" t="s">
        <v>87</v>
      </c>
      <c r="G2583" t="s">
        <v>115</v>
      </c>
      <c r="H2583">
        <v>1956</v>
      </c>
      <c r="I2583">
        <v>168</v>
      </c>
      <c r="J2583">
        <v>16.3</v>
      </c>
      <c r="K2583">
        <v>16</v>
      </c>
      <c r="L2583">
        <v>2026</v>
      </c>
      <c r="M2583">
        <v>8311</v>
      </c>
      <c r="N2583">
        <v>2</v>
      </c>
      <c r="O2583">
        <v>0</v>
      </c>
      <c r="P2583">
        <v>15.31</v>
      </c>
    </row>
    <row r="2584" spans="1:16" ht="14.4" customHeight="1" x14ac:dyDescent="0.3">
      <c r="A2584">
        <v>3483</v>
      </c>
      <c r="B2584" t="s">
        <v>83</v>
      </c>
      <c r="C2584" t="s">
        <v>114</v>
      </c>
      <c r="D2584" t="s">
        <v>107</v>
      </c>
      <c r="E2584" t="s">
        <v>100</v>
      </c>
      <c r="F2584" t="s">
        <v>87</v>
      </c>
      <c r="G2584" t="s">
        <v>115</v>
      </c>
      <c r="H2584">
        <v>1956</v>
      </c>
      <c r="I2584">
        <v>168</v>
      </c>
      <c r="J2584">
        <v>16.3</v>
      </c>
      <c r="K2584">
        <v>16</v>
      </c>
      <c r="L2584">
        <v>2026</v>
      </c>
      <c r="M2584">
        <v>6045</v>
      </c>
      <c r="N2584">
        <v>2</v>
      </c>
      <c r="O2584">
        <v>0</v>
      </c>
      <c r="P2584">
        <v>15.35</v>
      </c>
    </row>
    <row r="2585" spans="1:16" ht="14.4" customHeight="1" x14ac:dyDescent="0.3">
      <c r="A2585">
        <v>3448</v>
      </c>
      <c r="B2585" t="s">
        <v>83</v>
      </c>
      <c r="C2585" t="s">
        <v>114</v>
      </c>
      <c r="D2585" t="s">
        <v>107</v>
      </c>
      <c r="E2585" t="s">
        <v>100</v>
      </c>
      <c r="F2585" t="s">
        <v>87</v>
      </c>
      <c r="G2585" t="s">
        <v>115</v>
      </c>
      <c r="H2585">
        <v>1956</v>
      </c>
      <c r="I2585">
        <v>168</v>
      </c>
      <c r="J2585">
        <v>16.3</v>
      </c>
      <c r="K2585">
        <v>16</v>
      </c>
      <c r="L2585">
        <v>2026</v>
      </c>
      <c r="M2585">
        <v>5149</v>
      </c>
      <c r="N2585">
        <v>3</v>
      </c>
      <c r="O2585">
        <v>0</v>
      </c>
      <c r="P2585">
        <v>15.38</v>
      </c>
    </row>
    <row r="2586" spans="1:16" ht="14.4" customHeight="1" x14ac:dyDescent="0.3">
      <c r="A2586">
        <v>3452</v>
      </c>
      <c r="B2586" t="s">
        <v>83</v>
      </c>
      <c r="C2586" t="s">
        <v>114</v>
      </c>
      <c r="D2586" t="s">
        <v>107</v>
      </c>
      <c r="E2586" t="s">
        <v>100</v>
      </c>
      <c r="F2586" t="s">
        <v>87</v>
      </c>
      <c r="G2586" t="s">
        <v>115</v>
      </c>
      <c r="H2586">
        <v>1956</v>
      </c>
      <c r="I2586">
        <v>168</v>
      </c>
      <c r="J2586">
        <v>16.3</v>
      </c>
      <c r="K2586">
        <v>16</v>
      </c>
      <c r="L2586">
        <v>2026</v>
      </c>
      <c r="M2586">
        <v>6384</v>
      </c>
      <c r="N2586">
        <v>1</v>
      </c>
      <c r="O2586">
        <v>1</v>
      </c>
      <c r="P2586">
        <v>15.44</v>
      </c>
    </row>
    <row r="2587" spans="1:16" ht="14.4" customHeight="1" x14ac:dyDescent="0.3">
      <c r="A2587">
        <v>3562</v>
      </c>
      <c r="B2587" t="s">
        <v>83</v>
      </c>
      <c r="C2587" t="s">
        <v>114</v>
      </c>
      <c r="D2587" t="s">
        <v>107</v>
      </c>
      <c r="E2587" t="s">
        <v>100</v>
      </c>
      <c r="F2587" t="s">
        <v>87</v>
      </c>
      <c r="G2587" t="s">
        <v>115</v>
      </c>
      <c r="H2587">
        <v>1956</v>
      </c>
      <c r="I2587">
        <v>168</v>
      </c>
      <c r="J2587">
        <v>16.3</v>
      </c>
      <c r="K2587">
        <v>16</v>
      </c>
      <c r="L2587">
        <v>2026</v>
      </c>
      <c r="M2587">
        <v>7871</v>
      </c>
      <c r="N2587">
        <v>1</v>
      </c>
      <c r="O2587">
        <v>0</v>
      </c>
      <c r="P2587">
        <v>15.46</v>
      </c>
    </row>
    <row r="2588" spans="1:16" ht="14.4" customHeight="1" x14ac:dyDescent="0.3">
      <c r="A2588">
        <v>3522</v>
      </c>
      <c r="B2588" t="s">
        <v>83</v>
      </c>
      <c r="C2588" t="s">
        <v>114</v>
      </c>
      <c r="D2588" t="s">
        <v>107</v>
      </c>
      <c r="E2588" t="s">
        <v>100</v>
      </c>
      <c r="F2588" t="s">
        <v>87</v>
      </c>
      <c r="G2588" t="s">
        <v>115</v>
      </c>
      <c r="H2588">
        <v>1956</v>
      </c>
      <c r="I2588">
        <v>168</v>
      </c>
      <c r="J2588">
        <v>16.3</v>
      </c>
      <c r="K2588">
        <v>16</v>
      </c>
      <c r="L2588">
        <v>2026</v>
      </c>
      <c r="M2588">
        <v>9665</v>
      </c>
      <c r="N2588">
        <v>2</v>
      </c>
      <c r="O2588">
        <v>0</v>
      </c>
      <c r="P2588">
        <v>15.47</v>
      </c>
    </row>
    <row r="2589" spans="1:16" ht="14.4" customHeight="1" x14ac:dyDescent="0.3">
      <c r="A2589">
        <v>3577</v>
      </c>
      <c r="B2589" t="s">
        <v>83</v>
      </c>
      <c r="C2589" t="s">
        <v>114</v>
      </c>
      <c r="D2589" t="s">
        <v>107</v>
      </c>
      <c r="E2589" t="s">
        <v>100</v>
      </c>
      <c r="F2589" t="s">
        <v>87</v>
      </c>
      <c r="G2589" t="s">
        <v>115</v>
      </c>
      <c r="H2589">
        <v>1956</v>
      </c>
      <c r="I2589">
        <v>168</v>
      </c>
      <c r="J2589">
        <v>16.3</v>
      </c>
      <c r="K2589">
        <v>16</v>
      </c>
      <c r="L2589">
        <v>2026</v>
      </c>
      <c r="M2589">
        <v>9205</v>
      </c>
      <c r="N2589">
        <v>1</v>
      </c>
      <c r="O2589">
        <v>0</v>
      </c>
      <c r="P2589">
        <v>15.64</v>
      </c>
    </row>
    <row r="2590" spans="1:16" ht="14.4" customHeight="1" x14ac:dyDescent="0.3">
      <c r="A2590">
        <v>3445</v>
      </c>
      <c r="B2590" t="s">
        <v>83</v>
      </c>
      <c r="C2590" t="s">
        <v>114</v>
      </c>
      <c r="D2590" t="s">
        <v>107</v>
      </c>
      <c r="E2590" t="s">
        <v>100</v>
      </c>
      <c r="F2590" t="s">
        <v>87</v>
      </c>
      <c r="G2590" t="s">
        <v>115</v>
      </c>
      <c r="H2590">
        <v>1956</v>
      </c>
      <c r="I2590">
        <v>168</v>
      </c>
      <c r="J2590">
        <v>16.3</v>
      </c>
      <c r="K2590">
        <v>16</v>
      </c>
      <c r="L2590">
        <v>2026</v>
      </c>
      <c r="M2590">
        <v>4849</v>
      </c>
      <c r="N2590">
        <v>1</v>
      </c>
      <c r="O2590">
        <v>0</v>
      </c>
      <c r="P2590">
        <v>15.66</v>
      </c>
    </row>
    <row r="2591" spans="1:16" ht="14.4" customHeight="1" x14ac:dyDescent="0.3">
      <c r="A2591">
        <v>3458</v>
      </c>
      <c r="B2591" t="s">
        <v>83</v>
      </c>
      <c r="C2591" t="s">
        <v>114</v>
      </c>
      <c r="D2591" t="s">
        <v>107</v>
      </c>
      <c r="E2591" t="s">
        <v>100</v>
      </c>
      <c r="F2591" t="s">
        <v>87</v>
      </c>
      <c r="G2591" t="s">
        <v>115</v>
      </c>
      <c r="H2591">
        <v>1956</v>
      </c>
      <c r="I2591">
        <v>168</v>
      </c>
      <c r="J2591">
        <v>16.3</v>
      </c>
      <c r="K2591">
        <v>16</v>
      </c>
      <c r="L2591">
        <v>2026</v>
      </c>
      <c r="M2591">
        <v>4838</v>
      </c>
      <c r="N2591">
        <v>2</v>
      </c>
      <c r="O2591">
        <v>0</v>
      </c>
      <c r="P2591">
        <v>15.68</v>
      </c>
    </row>
    <row r="2592" spans="1:16" ht="14.4" customHeight="1" x14ac:dyDescent="0.3">
      <c r="A2592">
        <v>3524</v>
      </c>
      <c r="B2592" t="s">
        <v>83</v>
      </c>
      <c r="C2592" t="s">
        <v>114</v>
      </c>
      <c r="D2592" t="s">
        <v>107</v>
      </c>
      <c r="E2592" t="s">
        <v>100</v>
      </c>
      <c r="F2592" t="s">
        <v>87</v>
      </c>
      <c r="G2592" t="s">
        <v>115</v>
      </c>
      <c r="H2592">
        <v>1956</v>
      </c>
      <c r="I2592">
        <v>168</v>
      </c>
      <c r="J2592">
        <v>16.3</v>
      </c>
      <c r="K2592">
        <v>16</v>
      </c>
      <c r="L2592">
        <v>2026</v>
      </c>
      <c r="M2592">
        <v>7368</v>
      </c>
      <c r="N2592">
        <v>2</v>
      </c>
      <c r="O2592">
        <v>0</v>
      </c>
      <c r="P2592">
        <v>15.69</v>
      </c>
    </row>
    <row r="2593" spans="1:16" ht="14.4" customHeight="1" x14ac:dyDescent="0.3">
      <c r="A2593">
        <v>3510</v>
      </c>
      <c r="B2593" t="s">
        <v>83</v>
      </c>
      <c r="C2593" t="s">
        <v>114</v>
      </c>
      <c r="D2593" t="s">
        <v>107</v>
      </c>
      <c r="E2593" t="s">
        <v>100</v>
      </c>
      <c r="F2593" t="s">
        <v>87</v>
      </c>
      <c r="G2593" t="s">
        <v>115</v>
      </c>
      <c r="H2593">
        <v>1956</v>
      </c>
      <c r="I2593">
        <v>168</v>
      </c>
      <c r="J2593">
        <v>16.3</v>
      </c>
      <c r="K2593">
        <v>16</v>
      </c>
      <c r="L2593">
        <v>2026</v>
      </c>
      <c r="M2593">
        <v>9485</v>
      </c>
      <c r="N2593">
        <v>1</v>
      </c>
      <c r="O2593">
        <v>0</v>
      </c>
      <c r="P2593">
        <v>15.81</v>
      </c>
    </row>
    <row r="2594" spans="1:16" ht="14.4" customHeight="1" x14ac:dyDescent="0.3">
      <c r="A2594">
        <v>3416</v>
      </c>
      <c r="B2594" t="s">
        <v>83</v>
      </c>
      <c r="C2594" t="s">
        <v>114</v>
      </c>
      <c r="D2594" t="s">
        <v>107</v>
      </c>
      <c r="E2594" t="s">
        <v>100</v>
      </c>
      <c r="F2594" t="s">
        <v>87</v>
      </c>
      <c r="G2594" t="s">
        <v>115</v>
      </c>
      <c r="H2594">
        <v>1956</v>
      </c>
      <c r="I2594">
        <v>168</v>
      </c>
      <c r="J2594">
        <v>16.3</v>
      </c>
      <c r="K2594">
        <v>16</v>
      </c>
      <c r="L2594">
        <v>2026</v>
      </c>
      <c r="M2594">
        <v>5721</v>
      </c>
      <c r="N2594">
        <v>1</v>
      </c>
      <c r="O2594">
        <v>0</v>
      </c>
      <c r="P2594">
        <v>15.89</v>
      </c>
    </row>
    <row r="2595" spans="1:16" ht="14.4" customHeight="1" x14ac:dyDescent="0.3">
      <c r="A2595">
        <v>3520</v>
      </c>
      <c r="B2595" t="s">
        <v>83</v>
      </c>
      <c r="C2595" t="s">
        <v>114</v>
      </c>
      <c r="D2595" t="s">
        <v>107</v>
      </c>
      <c r="E2595" t="s">
        <v>100</v>
      </c>
      <c r="F2595" t="s">
        <v>87</v>
      </c>
      <c r="G2595" t="s">
        <v>115</v>
      </c>
      <c r="H2595">
        <v>1956</v>
      </c>
      <c r="I2595">
        <v>168</v>
      </c>
      <c r="J2595">
        <v>16.3</v>
      </c>
      <c r="K2595">
        <v>16</v>
      </c>
      <c r="L2595">
        <v>2026</v>
      </c>
      <c r="M2595">
        <v>7016</v>
      </c>
      <c r="N2595">
        <v>1</v>
      </c>
      <c r="O2595">
        <v>0</v>
      </c>
      <c r="P2595">
        <v>15.89</v>
      </c>
    </row>
    <row r="2596" spans="1:16" ht="14.4" customHeight="1" x14ac:dyDescent="0.3">
      <c r="A2596">
        <v>3538</v>
      </c>
      <c r="B2596" t="s">
        <v>83</v>
      </c>
      <c r="C2596" t="s">
        <v>114</v>
      </c>
      <c r="D2596" t="s">
        <v>107</v>
      </c>
      <c r="E2596" t="s">
        <v>100</v>
      </c>
      <c r="F2596" t="s">
        <v>87</v>
      </c>
      <c r="G2596" t="s">
        <v>115</v>
      </c>
      <c r="H2596">
        <v>1956</v>
      </c>
      <c r="I2596">
        <v>168</v>
      </c>
      <c r="J2596">
        <v>16.3</v>
      </c>
      <c r="K2596">
        <v>16</v>
      </c>
      <c r="L2596">
        <v>2026</v>
      </c>
      <c r="M2596">
        <v>4919</v>
      </c>
      <c r="N2596">
        <v>1</v>
      </c>
      <c r="O2596">
        <v>0</v>
      </c>
      <c r="P2596">
        <v>15.95</v>
      </c>
    </row>
    <row r="2597" spans="1:16" ht="14.4" customHeight="1" x14ac:dyDescent="0.3">
      <c r="A2597">
        <v>3563</v>
      </c>
      <c r="B2597" t="s">
        <v>83</v>
      </c>
      <c r="C2597" t="s">
        <v>114</v>
      </c>
      <c r="D2597" t="s">
        <v>107</v>
      </c>
      <c r="E2597" t="s">
        <v>100</v>
      </c>
      <c r="F2597" t="s">
        <v>87</v>
      </c>
      <c r="G2597" t="s">
        <v>115</v>
      </c>
      <c r="H2597">
        <v>1956</v>
      </c>
      <c r="I2597">
        <v>168</v>
      </c>
      <c r="J2597">
        <v>16.3</v>
      </c>
      <c r="K2597">
        <v>16</v>
      </c>
      <c r="L2597">
        <v>2026</v>
      </c>
      <c r="M2597">
        <v>9396</v>
      </c>
      <c r="N2597">
        <v>1</v>
      </c>
      <c r="O2597">
        <v>0</v>
      </c>
      <c r="P2597">
        <v>15.99</v>
      </c>
    </row>
    <row r="2598" spans="1:16" ht="14.4" customHeight="1" x14ac:dyDescent="0.3">
      <c r="A2598">
        <v>3464</v>
      </c>
      <c r="B2598" t="s">
        <v>83</v>
      </c>
      <c r="C2598" t="s">
        <v>114</v>
      </c>
      <c r="D2598" t="s">
        <v>107</v>
      </c>
      <c r="E2598" t="s">
        <v>100</v>
      </c>
      <c r="F2598" t="s">
        <v>87</v>
      </c>
      <c r="G2598" t="s">
        <v>115</v>
      </c>
      <c r="H2598">
        <v>1956</v>
      </c>
      <c r="I2598">
        <v>168</v>
      </c>
      <c r="J2598">
        <v>16.3</v>
      </c>
      <c r="K2598">
        <v>16</v>
      </c>
      <c r="L2598">
        <v>2026</v>
      </c>
      <c r="M2598">
        <v>7825</v>
      </c>
      <c r="N2598">
        <v>1</v>
      </c>
      <c r="O2598">
        <v>0</v>
      </c>
      <c r="P2598">
        <v>16</v>
      </c>
    </row>
    <row r="2599" spans="1:16" ht="14.4" customHeight="1" x14ac:dyDescent="0.3">
      <c r="A2599">
        <v>3500</v>
      </c>
      <c r="B2599" t="s">
        <v>83</v>
      </c>
      <c r="C2599" t="s">
        <v>114</v>
      </c>
      <c r="D2599" t="s">
        <v>107</v>
      </c>
      <c r="E2599" t="s">
        <v>100</v>
      </c>
      <c r="F2599" t="s">
        <v>87</v>
      </c>
      <c r="G2599" t="s">
        <v>115</v>
      </c>
      <c r="H2599">
        <v>1956</v>
      </c>
      <c r="I2599">
        <v>168</v>
      </c>
      <c r="J2599">
        <v>16.3</v>
      </c>
      <c r="K2599">
        <v>16</v>
      </c>
      <c r="L2599">
        <v>2026</v>
      </c>
      <c r="M2599">
        <v>7462</v>
      </c>
      <c r="N2599">
        <v>1</v>
      </c>
      <c r="O2599">
        <v>0</v>
      </c>
      <c r="P2599">
        <v>16.04</v>
      </c>
    </row>
    <row r="2600" spans="1:16" ht="14.4" customHeight="1" x14ac:dyDescent="0.3">
      <c r="A2600">
        <v>3460</v>
      </c>
      <c r="B2600" t="s">
        <v>83</v>
      </c>
      <c r="C2600" t="s">
        <v>114</v>
      </c>
      <c r="D2600" t="s">
        <v>107</v>
      </c>
      <c r="E2600" t="s">
        <v>100</v>
      </c>
      <c r="F2600" t="s">
        <v>87</v>
      </c>
      <c r="G2600" t="s">
        <v>115</v>
      </c>
      <c r="H2600">
        <v>1956</v>
      </c>
      <c r="I2600">
        <v>168</v>
      </c>
      <c r="J2600">
        <v>16.3</v>
      </c>
      <c r="K2600">
        <v>16</v>
      </c>
      <c r="L2600">
        <v>2026</v>
      </c>
      <c r="M2600">
        <v>6053</v>
      </c>
      <c r="N2600">
        <v>1</v>
      </c>
      <c r="O2600">
        <v>0</v>
      </c>
      <c r="P2600">
        <v>16.13</v>
      </c>
    </row>
    <row r="2601" spans="1:16" ht="14.4" customHeight="1" x14ac:dyDescent="0.3">
      <c r="A2601">
        <v>3550</v>
      </c>
      <c r="B2601" t="s">
        <v>83</v>
      </c>
      <c r="C2601" t="s">
        <v>114</v>
      </c>
      <c r="D2601" t="s">
        <v>107</v>
      </c>
      <c r="E2601" t="s">
        <v>100</v>
      </c>
      <c r="F2601" t="s">
        <v>87</v>
      </c>
      <c r="G2601" t="s">
        <v>115</v>
      </c>
      <c r="H2601">
        <v>1956</v>
      </c>
      <c r="I2601">
        <v>168</v>
      </c>
      <c r="J2601">
        <v>16.3</v>
      </c>
      <c r="K2601">
        <v>16</v>
      </c>
      <c r="L2601">
        <v>2026</v>
      </c>
      <c r="M2601">
        <v>4431</v>
      </c>
      <c r="N2601">
        <v>1</v>
      </c>
      <c r="O2601">
        <v>0</v>
      </c>
      <c r="P2601">
        <v>16.2</v>
      </c>
    </row>
    <row r="2602" spans="1:16" ht="14.4" customHeight="1" x14ac:dyDescent="0.3">
      <c r="A2602">
        <v>3527</v>
      </c>
      <c r="B2602" t="s">
        <v>83</v>
      </c>
      <c r="C2602" t="s">
        <v>114</v>
      </c>
      <c r="D2602" t="s">
        <v>107</v>
      </c>
      <c r="E2602" t="s">
        <v>100</v>
      </c>
      <c r="F2602" t="s">
        <v>87</v>
      </c>
      <c r="G2602" t="s">
        <v>115</v>
      </c>
      <c r="H2602">
        <v>1956</v>
      </c>
      <c r="I2602">
        <v>168</v>
      </c>
      <c r="J2602">
        <v>16.3</v>
      </c>
      <c r="K2602">
        <v>16</v>
      </c>
      <c r="L2602">
        <v>2026</v>
      </c>
      <c r="M2602">
        <v>6878</v>
      </c>
      <c r="N2602">
        <v>1</v>
      </c>
      <c r="O2602">
        <v>0</v>
      </c>
      <c r="P2602">
        <v>16.22</v>
      </c>
    </row>
    <row r="2603" spans="1:16" ht="14.4" customHeight="1" x14ac:dyDescent="0.3">
      <c r="A2603">
        <v>644</v>
      </c>
      <c r="B2603" t="s">
        <v>83</v>
      </c>
      <c r="C2603" t="s">
        <v>84</v>
      </c>
      <c r="D2603" t="s">
        <v>92</v>
      </c>
      <c r="E2603" t="s">
        <v>93</v>
      </c>
      <c r="F2603" t="s">
        <v>87</v>
      </c>
      <c r="G2603" t="s">
        <v>88</v>
      </c>
      <c r="H2603">
        <v>1199</v>
      </c>
      <c r="I2603">
        <v>72</v>
      </c>
      <c r="J2603">
        <v>26.5</v>
      </c>
      <c r="K2603">
        <v>6.8</v>
      </c>
      <c r="L2603">
        <v>2020</v>
      </c>
      <c r="M2603">
        <v>129284</v>
      </c>
      <c r="N2603">
        <v>1</v>
      </c>
      <c r="O2603">
        <v>1</v>
      </c>
      <c r="P2603">
        <v>1.5</v>
      </c>
    </row>
    <row r="2604" spans="1:16" ht="14.4" customHeight="1" x14ac:dyDescent="0.3">
      <c r="A2604">
        <v>686</v>
      </c>
      <c r="B2604" t="s">
        <v>83</v>
      </c>
      <c r="C2604" t="s">
        <v>84</v>
      </c>
      <c r="D2604" t="s">
        <v>92</v>
      </c>
      <c r="E2604" t="s">
        <v>93</v>
      </c>
      <c r="F2604" t="s">
        <v>87</v>
      </c>
      <c r="G2604" t="s">
        <v>88</v>
      </c>
      <c r="H2604">
        <v>1199</v>
      </c>
      <c r="I2604">
        <v>72</v>
      </c>
      <c r="J2604">
        <v>26.5</v>
      </c>
      <c r="K2604">
        <v>6.8</v>
      </c>
      <c r="L2604">
        <v>2020</v>
      </c>
      <c r="M2604">
        <v>112691</v>
      </c>
      <c r="N2604">
        <v>2</v>
      </c>
      <c r="O2604">
        <v>1</v>
      </c>
      <c r="P2604">
        <v>1.5</v>
      </c>
    </row>
    <row r="2605" spans="1:16" ht="14.4" customHeight="1" x14ac:dyDescent="0.3">
      <c r="A2605">
        <v>708</v>
      </c>
      <c r="B2605" t="s">
        <v>83</v>
      </c>
      <c r="C2605" t="s">
        <v>84</v>
      </c>
      <c r="D2605" t="s">
        <v>92</v>
      </c>
      <c r="E2605" t="s">
        <v>93</v>
      </c>
      <c r="F2605" t="s">
        <v>87</v>
      </c>
      <c r="G2605" t="s">
        <v>88</v>
      </c>
      <c r="H2605">
        <v>1199</v>
      </c>
      <c r="I2605">
        <v>72</v>
      </c>
      <c r="J2605">
        <v>26.5</v>
      </c>
      <c r="K2605">
        <v>6.8</v>
      </c>
      <c r="L2605">
        <v>2020</v>
      </c>
      <c r="M2605">
        <v>89272</v>
      </c>
      <c r="N2605">
        <v>3</v>
      </c>
      <c r="O2605">
        <v>1</v>
      </c>
      <c r="P2605">
        <v>1.5</v>
      </c>
    </row>
    <row r="2606" spans="1:16" ht="14.4" customHeight="1" x14ac:dyDescent="0.3">
      <c r="A2606">
        <v>697</v>
      </c>
      <c r="B2606" t="s">
        <v>83</v>
      </c>
      <c r="C2606" t="s">
        <v>84</v>
      </c>
      <c r="D2606" t="s">
        <v>92</v>
      </c>
      <c r="E2606" t="s">
        <v>93</v>
      </c>
      <c r="F2606" t="s">
        <v>87</v>
      </c>
      <c r="G2606" t="s">
        <v>88</v>
      </c>
      <c r="H2606">
        <v>1199</v>
      </c>
      <c r="I2606">
        <v>72</v>
      </c>
      <c r="J2606">
        <v>26.5</v>
      </c>
      <c r="K2606">
        <v>6.8</v>
      </c>
      <c r="L2606">
        <v>2020</v>
      </c>
      <c r="M2606">
        <v>128895</v>
      </c>
      <c r="N2606">
        <v>1</v>
      </c>
      <c r="O2606">
        <v>1</v>
      </c>
      <c r="P2606">
        <v>1.51</v>
      </c>
    </row>
    <row r="2607" spans="1:16" ht="14.4" customHeight="1" x14ac:dyDescent="0.3">
      <c r="A2607">
        <v>722</v>
      </c>
      <c r="B2607" t="s">
        <v>83</v>
      </c>
      <c r="C2607" t="s">
        <v>84</v>
      </c>
      <c r="D2607" t="s">
        <v>92</v>
      </c>
      <c r="E2607" t="s">
        <v>93</v>
      </c>
      <c r="F2607" t="s">
        <v>87</v>
      </c>
      <c r="G2607" t="s">
        <v>88</v>
      </c>
      <c r="H2607">
        <v>1199</v>
      </c>
      <c r="I2607">
        <v>72</v>
      </c>
      <c r="J2607">
        <v>26.5</v>
      </c>
      <c r="K2607">
        <v>6.8</v>
      </c>
      <c r="L2607">
        <v>2020</v>
      </c>
      <c r="M2607">
        <v>66029</v>
      </c>
      <c r="N2607">
        <v>1</v>
      </c>
      <c r="O2607">
        <v>1</v>
      </c>
      <c r="P2607">
        <v>1.84</v>
      </c>
    </row>
    <row r="2608" spans="1:16" ht="14.4" customHeight="1" x14ac:dyDescent="0.3">
      <c r="A2608">
        <v>701</v>
      </c>
      <c r="B2608" t="s">
        <v>83</v>
      </c>
      <c r="C2608" t="s">
        <v>84</v>
      </c>
      <c r="D2608" t="s">
        <v>92</v>
      </c>
      <c r="E2608" t="s">
        <v>93</v>
      </c>
      <c r="F2608" t="s">
        <v>87</v>
      </c>
      <c r="G2608" t="s">
        <v>88</v>
      </c>
      <c r="H2608">
        <v>1199</v>
      </c>
      <c r="I2608">
        <v>72</v>
      </c>
      <c r="J2608">
        <v>26.5</v>
      </c>
      <c r="K2608">
        <v>6.8</v>
      </c>
      <c r="L2608">
        <v>2020</v>
      </c>
      <c r="M2608">
        <v>76014</v>
      </c>
      <c r="N2608">
        <v>1</v>
      </c>
      <c r="O2608">
        <v>1</v>
      </c>
      <c r="P2608">
        <v>1.91</v>
      </c>
    </row>
    <row r="2609" spans="1:16" ht="14.4" customHeight="1" x14ac:dyDescent="0.3">
      <c r="A2609">
        <v>747</v>
      </c>
      <c r="B2609" t="s">
        <v>83</v>
      </c>
      <c r="C2609" t="s">
        <v>84</v>
      </c>
      <c r="D2609" t="s">
        <v>92</v>
      </c>
      <c r="E2609" t="s">
        <v>93</v>
      </c>
      <c r="F2609" t="s">
        <v>87</v>
      </c>
      <c r="G2609" t="s">
        <v>88</v>
      </c>
      <c r="H2609">
        <v>1199</v>
      </c>
      <c r="I2609">
        <v>72</v>
      </c>
      <c r="J2609">
        <v>26.5</v>
      </c>
      <c r="K2609">
        <v>6.8</v>
      </c>
      <c r="L2609">
        <v>2020</v>
      </c>
      <c r="M2609">
        <v>129391</v>
      </c>
      <c r="N2609">
        <v>2</v>
      </c>
      <c r="O2609">
        <v>0</v>
      </c>
      <c r="P2609">
        <v>2.14</v>
      </c>
    </row>
    <row r="2610" spans="1:16" ht="14.4" customHeight="1" x14ac:dyDescent="0.3">
      <c r="A2610">
        <v>647</v>
      </c>
      <c r="B2610" t="s">
        <v>83</v>
      </c>
      <c r="C2610" t="s">
        <v>84</v>
      </c>
      <c r="D2610" t="s">
        <v>92</v>
      </c>
      <c r="E2610" t="s">
        <v>93</v>
      </c>
      <c r="F2610" t="s">
        <v>87</v>
      </c>
      <c r="G2610" t="s">
        <v>88</v>
      </c>
      <c r="H2610">
        <v>1199</v>
      </c>
      <c r="I2610">
        <v>72</v>
      </c>
      <c r="J2610">
        <v>26.5</v>
      </c>
      <c r="K2610">
        <v>6.8</v>
      </c>
      <c r="L2610">
        <v>2020</v>
      </c>
      <c r="M2610">
        <v>78770</v>
      </c>
      <c r="N2610">
        <v>2</v>
      </c>
      <c r="O2610">
        <v>0</v>
      </c>
      <c r="P2610">
        <v>2.21</v>
      </c>
    </row>
    <row r="2611" spans="1:16" ht="14.4" customHeight="1" x14ac:dyDescent="0.3">
      <c r="A2611">
        <v>621</v>
      </c>
      <c r="B2611" t="s">
        <v>83</v>
      </c>
      <c r="C2611" t="s">
        <v>84</v>
      </c>
      <c r="D2611" t="s">
        <v>92</v>
      </c>
      <c r="E2611" t="s">
        <v>93</v>
      </c>
      <c r="F2611" t="s">
        <v>87</v>
      </c>
      <c r="G2611" t="s">
        <v>88</v>
      </c>
      <c r="H2611">
        <v>1199</v>
      </c>
      <c r="I2611">
        <v>72</v>
      </c>
      <c r="J2611">
        <v>26.5</v>
      </c>
      <c r="K2611">
        <v>6.8</v>
      </c>
      <c r="L2611">
        <v>2020</v>
      </c>
      <c r="M2611">
        <v>121586</v>
      </c>
      <c r="N2611">
        <v>1</v>
      </c>
      <c r="O2611">
        <v>0</v>
      </c>
      <c r="P2611">
        <v>2.25</v>
      </c>
    </row>
    <row r="2612" spans="1:16" ht="14.4" customHeight="1" x14ac:dyDescent="0.3">
      <c r="A2612">
        <v>712</v>
      </c>
      <c r="B2612" t="s">
        <v>83</v>
      </c>
      <c r="C2612" t="s">
        <v>84</v>
      </c>
      <c r="D2612" t="s">
        <v>92</v>
      </c>
      <c r="E2612" t="s">
        <v>93</v>
      </c>
      <c r="F2612" t="s">
        <v>87</v>
      </c>
      <c r="G2612" t="s">
        <v>88</v>
      </c>
      <c r="H2612">
        <v>1199</v>
      </c>
      <c r="I2612">
        <v>72</v>
      </c>
      <c r="J2612">
        <v>26.5</v>
      </c>
      <c r="K2612">
        <v>6.8</v>
      </c>
      <c r="L2612">
        <v>2020</v>
      </c>
      <c r="M2612">
        <v>129011</v>
      </c>
      <c r="N2612">
        <v>1</v>
      </c>
      <c r="O2612">
        <v>0</v>
      </c>
      <c r="P2612">
        <v>2.27</v>
      </c>
    </row>
    <row r="2613" spans="1:16" ht="14.4" customHeight="1" x14ac:dyDescent="0.3">
      <c r="A2613">
        <v>748</v>
      </c>
      <c r="B2613" t="s">
        <v>83</v>
      </c>
      <c r="C2613" t="s">
        <v>84</v>
      </c>
      <c r="D2613" t="s">
        <v>92</v>
      </c>
      <c r="E2613" t="s">
        <v>93</v>
      </c>
      <c r="F2613" t="s">
        <v>87</v>
      </c>
      <c r="G2613" t="s">
        <v>88</v>
      </c>
      <c r="H2613">
        <v>1199</v>
      </c>
      <c r="I2613">
        <v>72</v>
      </c>
      <c r="J2613">
        <v>26.5</v>
      </c>
      <c r="K2613">
        <v>6.8</v>
      </c>
      <c r="L2613">
        <v>2020</v>
      </c>
      <c r="M2613">
        <v>56755</v>
      </c>
      <c r="N2613">
        <v>1</v>
      </c>
      <c r="O2613">
        <v>1</v>
      </c>
      <c r="P2613">
        <v>2.37</v>
      </c>
    </row>
    <row r="2614" spans="1:16" ht="14.4" customHeight="1" x14ac:dyDescent="0.3">
      <c r="A2614">
        <v>627</v>
      </c>
      <c r="B2614" t="s">
        <v>83</v>
      </c>
      <c r="C2614" t="s">
        <v>84</v>
      </c>
      <c r="D2614" t="s">
        <v>92</v>
      </c>
      <c r="E2614" t="s">
        <v>93</v>
      </c>
      <c r="F2614" t="s">
        <v>87</v>
      </c>
      <c r="G2614" t="s">
        <v>88</v>
      </c>
      <c r="H2614">
        <v>1199</v>
      </c>
      <c r="I2614">
        <v>72</v>
      </c>
      <c r="J2614">
        <v>26.5</v>
      </c>
      <c r="K2614">
        <v>6.8</v>
      </c>
      <c r="L2614">
        <v>2020</v>
      </c>
      <c r="M2614">
        <v>98052</v>
      </c>
      <c r="N2614">
        <v>1</v>
      </c>
      <c r="O2614">
        <v>0</v>
      </c>
      <c r="P2614">
        <v>2.46</v>
      </c>
    </row>
    <row r="2615" spans="1:16" ht="14.4" customHeight="1" x14ac:dyDescent="0.3">
      <c r="A2615">
        <v>714</v>
      </c>
      <c r="B2615" t="s">
        <v>83</v>
      </c>
      <c r="C2615" t="s">
        <v>84</v>
      </c>
      <c r="D2615" t="s">
        <v>92</v>
      </c>
      <c r="E2615" t="s">
        <v>93</v>
      </c>
      <c r="F2615" t="s">
        <v>87</v>
      </c>
      <c r="G2615" t="s">
        <v>88</v>
      </c>
      <c r="H2615">
        <v>1199</v>
      </c>
      <c r="I2615">
        <v>72</v>
      </c>
      <c r="J2615">
        <v>26.5</v>
      </c>
      <c r="K2615">
        <v>6.8</v>
      </c>
      <c r="L2615">
        <v>2020</v>
      </c>
      <c r="M2615">
        <v>127821</v>
      </c>
      <c r="N2615">
        <v>1</v>
      </c>
      <c r="O2615">
        <v>0</v>
      </c>
      <c r="P2615">
        <v>2.4900000000000002</v>
      </c>
    </row>
    <row r="2616" spans="1:16" ht="14.4" customHeight="1" x14ac:dyDescent="0.3">
      <c r="A2616">
        <v>612</v>
      </c>
      <c r="B2616" t="s">
        <v>83</v>
      </c>
      <c r="C2616" t="s">
        <v>84</v>
      </c>
      <c r="D2616" t="s">
        <v>92</v>
      </c>
      <c r="E2616" t="s">
        <v>93</v>
      </c>
      <c r="F2616" t="s">
        <v>87</v>
      </c>
      <c r="G2616" t="s">
        <v>88</v>
      </c>
      <c r="H2616">
        <v>1199</v>
      </c>
      <c r="I2616">
        <v>72</v>
      </c>
      <c r="J2616">
        <v>26.5</v>
      </c>
      <c r="K2616">
        <v>6.8</v>
      </c>
      <c r="L2616">
        <v>2020</v>
      </c>
      <c r="M2616">
        <v>120498</v>
      </c>
      <c r="N2616">
        <v>1</v>
      </c>
      <c r="O2616">
        <v>0</v>
      </c>
      <c r="P2616">
        <v>2.5499999999999998</v>
      </c>
    </row>
    <row r="2617" spans="1:16" ht="14.4" customHeight="1" x14ac:dyDescent="0.3">
      <c r="A2617">
        <v>628</v>
      </c>
      <c r="B2617" t="s">
        <v>83</v>
      </c>
      <c r="C2617" t="s">
        <v>84</v>
      </c>
      <c r="D2617" t="s">
        <v>92</v>
      </c>
      <c r="E2617" t="s">
        <v>93</v>
      </c>
      <c r="F2617" t="s">
        <v>87</v>
      </c>
      <c r="G2617" t="s">
        <v>88</v>
      </c>
      <c r="H2617">
        <v>1199</v>
      </c>
      <c r="I2617">
        <v>72</v>
      </c>
      <c r="J2617">
        <v>26.5</v>
      </c>
      <c r="K2617">
        <v>6.8</v>
      </c>
      <c r="L2617">
        <v>2020</v>
      </c>
      <c r="M2617">
        <v>121964</v>
      </c>
      <c r="N2617">
        <v>1</v>
      </c>
      <c r="O2617">
        <v>0</v>
      </c>
      <c r="P2617">
        <v>2.58</v>
      </c>
    </row>
    <row r="2618" spans="1:16" ht="14.4" customHeight="1" x14ac:dyDescent="0.3">
      <c r="A2618">
        <v>637</v>
      </c>
      <c r="B2618" t="s">
        <v>83</v>
      </c>
      <c r="C2618" t="s">
        <v>84</v>
      </c>
      <c r="D2618" t="s">
        <v>92</v>
      </c>
      <c r="E2618" t="s">
        <v>93</v>
      </c>
      <c r="F2618" t="s">
        <v>87</v>
      </c>
      <c r="G2618" t="s">
        <v>88</v>
      </c>
      <c r="H2618">
        <v>1199</v>
      </c>
      <c r="I2618">
        <v>72</v>
      </c>
      <c r="J2618">
        <v>26.5</v>
      </c>
      <c r="K2618">
        <v>6.8</v>
      </c>
      <c r="L2618">
        <v>2020</v>
      </c>
      <c r="M2618">
        <v>110157</v>
      </c>
      <c r="N2618">
        <v>1</v>
      </c>
      <c r="O2618">
        <v>0</v>
      </c>
      <c r="P2618">
        <v>2.67</v>
      </c>
    </row>
    <row r="2619" spans="1:16" ht="14.4" customHeight="1" x14ac:dyDescent="0.3">
      <c r="A2619">
        <v>774</v>
      </c>
      <c r="B2619" t="s">
        <v>83</v>
      </c>
      <c r="C2619" t="s">
        <v>84</v>
      </c>
      <c r="D2619" t="s">
        <v>92</v>
      </c>
      <c r="E2619" t="s">
        <v>93</v>
      </c>
      <c r="F2619" t="s">
        <v>87</v>
      </c>
      <c r="G2619" t="s">
        <v>88</v>
      </c>
      <c r="H2619">
        <v>1199</v>
      </c>
      <c r="I2619">
        <v>72</v>
      </c>
      <c r="J2619">
        <v>26.5</v>
      </c>
      <c r="K2619">
        <v>6.8</v>
      </c>
      <c r="L2619">
        <v>2020</v>
      </c>
      <c r="M2619">
        <v>61405</v>
      </c>
      <c r="N2619">
        <v>1</v>
      </c>
      <c r="O2619">
        <v>0</v>
      </c>
      <c r="P2619">
        <v>2.67</v>
      </c>
    </row>
    <row r="2620" spans="1:16" ht="14.4" customHeight="1" x14ac:dyDescent="0.3">
      <c r="A2620">
        <v>749</v>
      </c>
      <c r="B2620" t="s">
        <v>83</v>
      </c>
      <c r="C2620" t="s">
        <v>84</v>
      </c>
      <c r="D2620" t="s">
        <v>92</v>
      </c>
      <c r="E2620" t="s">
        <v>93</v>
      </c>
      <c r="F2620" t="s">
        <v>87</v>
      </c>
      <c r="G2620" t="s">
        <v>88</v>
      </c>
      <c r="H2620">
        <v>1199</v>
      </c>
      <c r="I2620">
        <v>72</v>
      </c>
      <c r="J2620">
        <v>26.5</v>
      </c>
      <c r="K2620">
        <v>6.8</v>
      </c>
      <c r="L2620">
        <v>2020</v>
      </c>
      <c r="M2620">
        <v>84650</v>
      </c>
      <c r="N2620">
        <v>2</v>
      </c>
      <c r="O2620">
        <v>0</v>
      </c>
      <c r="P2620">
        <v>2.68</v>
      </c>
    </row>
    <row r="2621" spans="1:16" ht="14.4" customHeight="1" x14ac:dyDescent="0.3">
      <c r="A2621">
        <v>688</v>
      </c>
      <c r="B2621" t="s">
        <v>83</v>
      </c>
      <c r="C2621" t="s">
        <v>84</v>
      </c>
      <c r="D2621" t="s">
        <v>92</v>
      </c>
      <c r="E2621" t="s">
        <v>93</v>
      </c>
      <c r="F2621" t="s">
        <v>87</v>
      </c>
      <c r="G2621" t="s">
        <v>88</v>
      </c>
      <c r="H2621">
        <v>1199</v>
      </c>
      <c r="I2621">
        <v>72</v>
      </c>
      <c r="J2621">
        <v>26.5</v>
      </c>
      <c r="K2621">
        <v>6.8</v>
      </c>
      <c r="L2621">
        <v>2020</v>
      </c>
      <c r="M2621">
        <v>86149</v>
      </c>
      <c r="N2621">
        <v>1</v>
      </c>
      <c r="O2621">
        <v>0</v>
      </c>
      <c r="P2621">
        <v>2.7</v>
      </c>
    </row>
    <row r="2622" spans="1:16" ht="14.4" customHeight="1" x14ac:dyDescent="0.3">
      <c r="A2622">
        <v>752</v>
      </c>
      <c r="B2622" t="s">
        <v>83</v>
      </c>
      <c r="C2622" t="s">
        <v>84</v>
      </c>
      <c r="D2622" t="s">
        <v>92</v>
      </c>
      <c r="E2622" t="s">
        <v>93</v>
      </c>
      <c r="F2622" t="s">
        <v>87</v>
      </c>
      <c r="G2622" t="s">
        <v>88</v>
      </c>
      <c r="H2622">
        <v>1199</v>
      </c>
      <c r="I2622">
        <v>72</v>
      </c>
      <c r="J2622">
        <v>26.5</v>
      </c>
      <c r="K2622">
        <v>6.8</v>
      </c>
      <c r="L2622">
        <v>2020</v>
      </c>
      <c r="M2622">
        <v>72882</v>
      </c>
      <c r="N2622">
        <v>2</v>
      </c>
      <c r="O2622">
        <v>0</v>
      </c>
      <c r="P2622">
        <v>2.79</v>
      </c>
    </row>
    <row r="2623" spans="1:16" ht="14.4" customHeight="1" x14ac:dyDescent="0.3">
      <c r="A2623">
        <v>775</v>
      </c>
      <c r="B2623" t="s">
        <v>83</v>
      </c>
      <c r="C2623" t="s">
        <v>84</v>
      </c>
      <c r="D2623" t="s">
        <v>92</v>
      </c>
      <c r="E2623" t="s">
        <v>93</v>
      </c>
      <c r="F2623" t="s">
        <v>87</v>
      </c>
      <c r="G2623" t="s">
        <v>88</v>
      </c>
      <c r="H2623">
        <v>1199</v>
      </c>
      <c r="I2623">
        <v>72</v>
      </c>
      <c r="J2623">
        <v>26.5</v>
      </c>
      <c r="K2623">
        <v>6.8</v>
      </c>
      <c r="L2623">
        <v>2020</v>
      </c>
      <c r="M2623">
        <v>52658</v>
      </c>
      <c r="N2623">
        <v>1</v>
      </c>
      <c r="O2623">
        <v>0</v>
      </c>
      <c r="P2623">
        <v>2.84</v>
      </c>
    </row>
    <row r="2624" spans="1:16" ht="14.4" customHeight="1" x14ac:dyDescent="0.3">
      <c r="A2624">
        <v>673</v>
      </c>
      <c r="B2624" t="s">
        <v>83</v>
      </c>
      <c r="C2624" t="s">
        <v>84</v>
      </c>
      <c r="D2624" t="s">
        <v>92</v>
      </c>
      <c r="E2624" t="s">
        <v>93</v>
      </c>
      <c r="F2624" t="s">
        <v>87</v>
      </c>
      <c r="G2624" t="s">
        <v>88</v>
      </c>
      <c r="H2624">
        <v>1199</v>
      </c>
      <c r="I2624">
        <v>72</v>
      </c>
      <c r="J2624">
        <v>26.5</v>
      </c>
      <c r="K2624">
        <v>6.8</v>
      </c>
      <c r="L2624">
        <v>2020</v>
      </c>
      <c r="M2624">
        <v>105581</v>
      </c>
      <c r="N2624">
        <v>1</v>
      </c>
      <c r="O2624">
        <v>0</v>
      </c>
      <c r="P2624">
        <v>2.85</v>
      </c>
    </row>
    <row r="2625" spans="1:16" ht="14.4" customHeight="1" x14ac:dyDescent="0.3">
      <c r="A2625">
        <v>605</v>
      </c>
      <c r="B2625" t="s">
        <v>83</v>
      </c>
      <c r="C2625" t="s">
        <v>84</v>
      </c>
      <c r="D2625" t="s">
        <v>92</v>
      </c>
      <c r="E2625" t="s">
        <v>93</v>
      </c>
      <c r="F2625" t="s">
        <v>87</v>
      </c>
      <c r="G2625" t="s">
        <v>88</v>
      </c>
      <c r="H2625">
        <v>1199</v>
      </c>
      <c r="I2625">
        <v>72</v>
      </c>
      <c r="J2625">
        <v>26.5</v>
      </c>
      <c r="K2625">
        <v>6.8</v>
      </c>
      <c r="L2625">
        <v>2020</v>
      </c>
      <c r="M2625">
        <v>97425</v>
      </c>
      <c r="N2625">
        <v>1</v>
      </c>
      <c r="O2625">
        <v>0</v>
      </c>
      <c r="P2625">
        <v>2.86</v>
      </c>
    </row>
    <row r="2626" spans="1:16" ht="14.4" customHeight="1" x14ac:dyDescent="0.3">
      <c r="A2626">
        <v>682</v>
      </c>
      <c r="B2626" t="s">
        <v>83</v>
      </c>
      <c r="C2626" t="s">
        <v>84</v>
      </c>
      <c r="D2626" t="s">
        <v>92</v>
      </c>
      <c r="E2626" t="s">
        <v>93</v>
      </c>
      <c r="F2626" t="s">
        <v>87</v>
      </c>
      <c r="G2626" t="s">
        <v>88</v>
      </c>
      <c r="H2626">
        <v>1199</v>
      </c>
      <c r="I2626">
        <v>72</v>
      </c>
      <c r="J2626">
        <v>26.5</v>
      </c>
      <c r="K2626">
        <v>6.8</v>
      </c>
      <c r="L2626">
        <v>2020</v>
      </c>
      <c r="M2626">
        <v>95783</v>
      </c>
      <c r="N2626">
        <v>1</v>
      </c>
      <c r="O2626">
        <v>0</v>
      </c>
      <c r="P2626">
        <v>2.86</v>
      </c>
    </row>
    <row r="2627" spans="1:16" ht="14.4" customHeight="1" x14ac:dyDescent="0.3">
      <c r="A2627">
        <v>704</v>
      </c>
      <c r="B2627" t="s">
        <v>83</v>
      </c>
      <c r="C2627" t="s">
        <v>84</v>
      </c>
      <c r="D2627" t="s">
        <v>92</v>
      </c>
      <c r="E2627" t="s">
        <v>93</v>
      </c>
      <c r="F2627" t="s">
        <v>87</v>
      </c>
      <c r="G2627" t="s">
        <v>88</v>
      </c>
      <c r="H2627">
        <v>1199</v>
      </c>
      <c r="I2627">
        <v>72</v>
      </c>
      <c r="J2627">
        <v>26.5</v>
      </c>
      <c r="K2627">
        <v>6.8</v>
      </c>
      <c r="L2627">
        <v>2020</v>
      </c>
      <c r="M2627">
        <v>65948</v>
      </c>
      <c r="N2627">
        <v>2</v>
      </c>
      <c r="O2627">
        <v>0</v>
      </c>
      <c r="P2627">
        <v>2.87</v>
      </c>
    </row>
    <row r="2628" spans="1:16" ht="14.4" customHeight="1" x14ac:dyDescent="0.3">
      <c r="A2628">
        <v>610</v>
      </c>
      <c r="B2628" t="s">
        <v>83</v>
      </c>
      <c r="C2628" t="s">
        <v>84</v>
      </c>
      <c r="D2628" t="s">
        <v>92</v>
      </c>
      <c r="E2628" t="s">
        <v>93</v>
      </c>
      <c r="F2628" t="s">
        <v>87</v>
      </c>
      <c r="G2628" t="s">
        <v>88</v>
      </c>
      <c r="H2628">
        <v>1199</v>
      </c>
      <c r="I2628">
        <v>72</v>
      </c>
      <c r="J2628">
        <v>26.5</v>
      </c>
      <c r="K2628">
        <v>6.8</v>
      </c>
      <c r="L2628">
        <v>2020</v>
      </c>
      <c r="M2628">
        <v>93777</v>
      </c>
      <c r="N2628">
        <v>1</v>
      </c>
      <c r="O2628">
        <v>0</v>
      </c>
      <c r="P2628">
        <v>3.06</v>
      </c>
    </row>
    <row r="2629" spans="1:16" ht="14.4" customHeight="1" x14ac:dyDescent="0.3">
      <c r="A2629">
        <v>789</v>
      </c>
      <c r="B2629" t="s">
        <v>83</v>
      </c>
      <c r="C2629" t="s">
        <v>84</v>
      </c>
      <c r="D2629" t="s">
        <v>92</v>
      </c>
      <c r="E2629" t="s">
        <v>93</v>
      </c>
      <c r="F2629" t="s">
        <v>87</v>
      </c>
      <c r="G2629" t="s">
        <v>88</v>
      </c>
      <c r="H2629">
        <v>1199</v>
      </c>
      <c r="I2629">
        <v>72</v>
      </c>
      <c r="J2629">
        <v>26.5</v>
      </c>
      <c r="K2629">
        <v>6.8</v>
      </c>
      <c r="L2629">
        <v>2020</v>
      </c>
      <c r="M2629">
        <v>53697</v>
      </c>
      <c r="N2629">
        <v>1</v>
      </c>
      <c r="O2629">
        <v>0</v>
      </c>
      <c r="P2629">
        <v>3.09</v>
      </c>
    </row>
    <row r="2630" spans="1:16" ht="14.4" customHeight="1" x14ac:dyDescent="0.3">
      <c r="A2630">
        <v>650</v>
      </c>
      <c r="B2630" t="s">
        <v>83</v>
      </c>
      <c r="C2630" t="s">
        <v>84</v>
      </c>
      <c r="D2630" t="s">
        <v>92</v>
      </c>
      <c r="E2630" t="s">
        <v>93</v>
      </c>
      <c r="F2630" t="s">
        <v>87</v>
      </c>
      <c r="G2630" t="s">
        <v>88</v>
      </c>
      <c r="H2630">
        <v>1199</v>
      </c>
      <c r="I2630">
        <v>72</v>
      </c>
      <c r="J2630">
        <v>26.5</v>
      </c>
      <c r="K2630">
        <v>6.8</v>
      </c>
      <c r="L2630">
        <v>2020</v>
      </c>
      <c r="M2630">
        <v>80238</v>
      </c>
      <c r="N2630">
        <v>1</v>
      </c>
      <c r="O2630">
        <v>0</v>
      </c>
      <c r="P2630">
        <v>3.17</v>
      </c>
    </row>
    <row r="2631" spans="1:16" ht="14.4" customHeight="1" x14ac:dyDescent="0.3">
      <c r="A2631">
        <v>728</v>
      </c>
      <c r="B2631" t="s">
        <v>83</v>
      </c>
      <c r="C2631" t="s">
        <v>84</v>
      </c>
      <c r="D2631" t="s">
        <v>92</v>
      </c>
      <c r="E2631" t="s">
        <v>93</v>
      </c>
      <c r="F2631" t="s">
        <v>87</v>
      </c>
      <c r="G2631" t="s">
        <v>88</v>
      </c>
      <c r="H2631">
        <v>1199</v>
      </c>
      <c r="I2631">
        <v>72</v>
      </c>
      <c r="J2631">
        <v>26.5</v>
      </c>
      <c r="K2631">
        <v>6.8</v>
      </c>
      <c r="L2631">
        <v>2020</v>
      </c>
      <c r="M2631">
        <v>67613</v>
      </c>
      <c r="N2631">
        <v>1</v>
      </c>
      <c r="O2631">
        <v>0</v>
      </c>
      <c r="P2631">
        <v>3.38</v>
      </c>
    </row>
    <row r="2632" spans="1:16" ht="14.4" customHeight="1" x14ac:dyDescent="0.3">
      <c r="A2632">
        <v>677</v>
      </c>
      <c r="B2632" t="s">
        <v>83</v>
      </c>
      <c r="C2632" t="s">
        <v>84</v>
      </c>
      <c r="D2632" t="s">
        <v>92</v>
      </c>
      <c r="E2632" t="s">
        <v>93</v>
      </c>
      <c r="F2632" t="s">
        <v>87</v>
      </c>
      <c r="G2632" t="s">
        <v>88</v>
      </c>
      <c r="H2632">
        <v>1199</v>
      </c>
      <c r="I2632">
        <v>72</v>
      </c>
      <c r="J2632">
        <v>26.5</v>
      </c>
      <c r="K2632">
        <v>6.8</v>
      </c>
      <c r="L2632">
        <v>2021</v>
      </c>
      <c r="M2632">
        <v>95869</v>
      </c>
      <c r="N2632">
        <v>1</v>
      </c>
      <c r="O2632">
        <v>1</v>
      </c>
      <c r="P2632">
        <v>2.1800000000000002</v>
      </c>
    </row>
    <row r="2633" spans="1:16" ht="14.4" customHeight="1" x14ac:dyDescent="0.3">
      <c r="A2633">
        <v>795</v>
      </c>
      <c r="B2633" t="s">
        <v>83</v>
      </c>
      <c r="C2633" t="s">
        <v>84</v>
      </c>
      <c r="D2633" t="s">
        <v>92</v>
      </c>
      <c r="E2633" t="s">
        <v>93</v>
      </c>
      <c r="F2633" t="s">
        <v>87</v>
      </c>
      <c r="G2633" t="s">
        <v>88</v>
      </c>
      <c r="H2633">
        <v>1199</v>
      </c>
      <c r="I2633">
        <v>72</v>
      </c>
      <c r="J2633">
        <v>26.5</v>
      </c>
      <c r="K2633">
        <v>6.8</v>
      </c>
      <c r="L2633">
        <v>2021</v>
      </c>
      <c r="M2633">
        <v>90205</v>
      </c>
      <c r="N2633">
        <v>3</v>
      </c>
      <c r="O2633">
        <v>0</v>
      </c>
      <c r="P2633">
        <v>2.2400000000000002</v>
      </c>
    </row>
    <row r="2634" spans="1:16" ht="14.4" customHeight="1" x14ac:dyDescent="0.3">
      <c r="A2634">
        <v>658</v>
      </c>
      <c r="B2634" t="s">
        <v>83</v>
      </c>
      <c r="C2634" t="s">
        <v>84</v>
      </c>
      <c r="D2634" t="s">
        <v>92</v>
      </c>
      <c r="E2634" t="s">
        <v>93</v>
      </c>
      <c r="F2634" t="s">
        <v>87</v>
      </c>
      <c r="G2634" t="s">
        <v>88</v>
      </c>
      <c r="H2634">
        <v>1199</v>
      </c>
      <c r="I2634">
        <v>72</v>
      </c>
      <c r="J2634">
        <v>26.5</v>
      </c>
      <c r="K2634">
        <v>6.8</v>
      </c>
      <c r="L2634">
        <v>2021</v>
      </c>
      <c r="M2634">
        <v>107513</v>
      </c>
      <c r="N2634">
        <v>2</v>
      </c>
      <c r="O2634">
        <v>1</v>
      </c>
      <c r="P2634">
        <v>2.38</v>
      </c>
    </row>
    <row r="2635" spans="1:16" ht="14.4" customHeight="1" x14ac:dyDescent="0.3">
      <c r="A2635">
        <v>630</v>
      </c>
      <c r="B2635" t="s">
        <v>83</v>
      </c>
      <c r="C2635" t="s">
        <v>84</v>
      </c>
      <c r="D2635" t="s">
        <v>92</v>
      </c>
      <c r="E2635" t="s">
        <v>93</v>
      </c>
      <c r="F2635" t="s">
        <v>87</v>
      </c>
      <c r="G2635" t="s">
        <v>88</v>
      </c>
      <c r="H2635">
        <v>1199</v>
      </c>
      <c r="I2635">
        <v>72</v>
      </c>
      <c r="J2635">
        <v>26.5</v>
      </c>
      <c r="K2635">
        <v>6.8</v>
      </c>
      <c r="L2635">
        <v>2021</v>
      </c>
      <c r="M2635">
        <v>69202</v>
      </c>
      <c r="N2635">
        <v>3</v>
      </c>
      <c r="O2635">
        <v>0</v>
      </c>
      <c r="P2635">
        <v>2.41</v>
      </c>
    </row>
    <row r="2636" spans="1:16" ht="14.4" customHeight="1" x14ac:dyDescent="0.3">
      <c r="A2636">
        <v>669</v>
      </c>
      <c r="B2636" t="s">
        <v>83</v>
      </c>
      <c r="C2636" t="s">
        <v>84</v>
      </c>
      <c r="D2636" t="s">
        <v>92</v>
      </c>
      <c r="E2636" t="s">
        <v>93</v>
      </c>
      <c r="F2636" t="s">
        <v>87</v>
      </c>
      <c r="G2636" t="s">
        <v>88</v>
      </c>
      <c r="H2636">
        <v>1199</v>
      </c>
      <c r="I2636">
        <v>72</v>
      </c>
      <c r="J2636">
        <v>26.5</v>
      </c>
      <c r="K2636">
        <v>6.8</v>
      </c>
      <c r="L2636">
        <v>2021</v>
      </c>
      <c r="M2636">
        <v>98567</v>
      </c>
      <c r="N2636">
        <v>2</v>
      </c>
      <c r="O2636">
        <v>0</v>
      </c>
      <c r="P2636">
        <v>2.52</v>
      </c>
    </row>
    <row r="2637" spans="1:16" ht="14.4" customHeight="1" x14ac:dyDescent="0.3">
      <c r="A2637">
        <v>664</v>
      </c>
      <c r="B2637" t="s">
        <v>83</v>
      </c>
      <c r="C2637" t="s">
        <v>84</v>
      </c>
      <c r="D2637" t="s">
        <v>92</v>
      </c>
      <c r="E2637" t="s">
        <v>93</v>
      </c>
      <c r="F2637" t="s">
        <v>87</v>
      </c>
      <c r="G2637" t="s">
        <v>88</v>
      </c>
      <c r="H2637">
        <v>1199</v>
      </c>
      <c r="I2637">
        <v>72</v>
      </c>
      <c r="J2637">
        <v>26.5</v>
      </c>
      <c r="K2637">
        <v>6.8</v>
      </c>
      <c r="L2637">
        <v>2021</v>
      </c>
      <c r="M2637">
        <v>69298</v>
      </c>
      <c r="N2637">
        <v>2</v>
      </c>
      <c r="O2637">
        <v>0</v>
      </c>
      <c r="P2637">
        <v>2.87</v>
      </c>
    </row>
    <row r="2638" spans="1:16" ht="14.4" customHeight="1" x14ac:dyDescent="0.3">
      <c r="A2638">
        <v>619</v>
      </c>
      <c r="B2638" t="s">
        <v>83</v>
      </c>
      <c r="C2638" t="s">
        <v>84</v>
      </c>
      <c r="D2638" t="s">
        <v>92</v>
      </c>
      <c r="E2638" t="s">
        <v>93</v>
      </c>
      <c r="F2638" t="s">
        <v>87</v>
      </c>
      <c r="G2638" t="s">
        <v>88</v>
      </c>
      <c r="H2638">
        <v>1199</v>
      </c>
      <c r="I2638">
        <v>72</v>
      </c>
      <c r="J2638">
        <v>26.5</v>
      </c>
      <c r="K2638">
        <v>6.8</v>
      </c>
      <c r="L2638">
        <v>2021</v>
      </c>
      <c r="M2638">
        <v>102502</v>
      </c>
      <c r="N2638">
        <v>2</v>
      </c>
      <c r="O2638">
        <v>0</v>
      </c>
      <c r="P2638">
        <v>3.02</v>
      </c>
    </row>
    <row r="2639" spans="1:16" ht="14.4" customHeight="1" x14ac:dyDescent="0.3">
      <c r="A2639">
        <v>720</v>
      </c>
      <c r="B2639" t="s">
        <v>83</v>
      </c>
      <c r="C2639" t="s">
        <v>84</v>
      </c>
      <c r="D2639" t="s">
        <v>92</v>
      </c>
      <c r="E2639" t="s">
        <v>93</v>
      </c>
      <c r="F2639" t="s">
        <v>87</v>
      </c>
      <c r="G2639" t="s">
        <v>88</v>
      </c>
      <c r="H2639">
        <v>1199</v>
      </c>
      <c r="I2639">
        <v>72</v>
      </c>
      <c r="J2639">
        <v>26.5</v>
      </c>
      <c r="K2639">
        <v>6.8</v>
      </c>
      <c r="L2639">
        <v>2021</v>
      </c>
      <c r="M2639">
        <v>86049</v>
      </c>
      <c r="N2639">
        <v>1</v>
      </c>
      <c r="O2639">
        <v>0</v>
      </c>
      <c r="P2639">
        <v>3.03</v>
      </c>
    </row>
    <row r="2640" spans="1:16" ht="14.4" customHeight="1" x14ac:dyDescent="0.3">
      <c r="A2640">
        <v>642</v>
      </c>
      <c r="B2640" t="s">
        <v>83</v>
      </c>
      <c r="C2640" t="s">
        <v>84</v>
      </c>
      <c r="D2640" t="s">
        <v>92</v>
      </c>
      <c r="E2640" t="s">
        <v>93</v>
      </c>
      <c r="F2640" t="s">
        <v>87</v>
      </c>
      <c r="G2640" t="s">
        <v>88</v>
      </c>
      <c r="H2640">
        <v>1199</v>
      </c>
      <c r="I2640">
        <v>72</v>
      </c>
      <c r="J2640">
        <v>26.5</v>
      </c>
      <c r="K2640">
        <v>6.8</v>
      </c>
      <c r="L2640">
        <v>2021</v>
      </c>
      <c r="M2640">
        <v>82780</v>
      </c>
      <c r="N2640">
        <v>2</v>
      </c>
      <c r="O2640">
        <v>0</v>
      </c>
      <c r="P2640">
        <v>3.14</v>
      </c>
    </row>
    <row r="2641" spans="1:16" ht="14.4" customHeight="1" x14ac:dyDescent="0.3">
      <c r="A2641">
        <v>799</v>
      </c>
      <c r="B2641" t="s">
        <v>83</v>
      </c>
      <c r="C2641" t="s">
        <v>84</v>
      </c>
      <c r="D2641" t="s">
        <v>92</v>
      </c>
      <c r="E2641" t="s">
        <v>93</v>
      </c>
      <c r="F2641" t="s">
        <v>87</v>
      </c>
      <c r="G2641" t="s">
        <v>88</v>
      </c>
      <c r="H2641">
        <v>1199</v>
      </c>
      <c r="I2641">
        <v>72</v>
      </c>
      <c r="J2641">
        <v>26.5</v>
      </c>
      <c r="K2641">
        <v>6.8</v>
      </c>
      <c r="L2641">
        <v>2021</v>
      </c>
      <c r="M2641">
        <v>82523</v>
      </c>
      <c r="N2641">
        <v>2</v>
      </c>
      <c r="O2641">
        <v>0</v>
      </c>
      <c r="P2641">
        <v>3.15</v>
      </c>
    </row>
    <row r="2642" spans="1:16" ht="14.4" customHeight="1" x14ac:dyDescent="0.3">
      <c r="A2642">
        <v>750</v>
      </c>
      <c r="B2642" t="s">
        <v>83</v>
      </c>
      <c r="C2642" t="s">
        <v>84</v>
      </c>
      <c r="D2642" t="s">
        <v>92</v>
      </c>
      <c r="E2642" t="s">
        <v>93</v>
      </c>
      <c r="F2642" t="s">
        <v>87</v>
      </c>
      <c r="G2642" t="s">
        <v>88</v>
      </c>
      <c r="H2642">
        <v>1199</v>
      </c>
      <c r="I2642">
        <v>72</v>
      </c>
      <c r="J2642">
        <v>26.5</v>
      </c>
      <c r="K2642">
        <v>6.8</v>
      </c>
      <c r="L2642">
        <v>2021</v>
      </c>
      <c r="M2642">
        <v>94072</v>
      </c>
      <c r="N2642">
        <v>1</v>
      </c>
      <c r="O2642">
        <v>0</v>
      </c>
      <c r="P2642">
        <v>3.24</v>
      </c>
    </row>
    <row r="2643" spans="1:16" ht="14.4" customHeight="1" x14ac:dyDescent="0.3">
      <c r="A2643">
        <v>626</v>
      </c>
      <c r="B2643" t="s">
        <v>83</v>
      </c>
      <c r="C2643" t="s">
        <v>84</v>
      </c>
      <c r="D2643" t="s">
        <v>92</v>
      </c>
      <c r="E2643" t="s">
        <v>93</v>
      </c>
      <c r="F2643" t="s">
        <v>87</v>
      </c>
      <c r="G2643" t="s">
        <v>88</v>
      </c>
      <c r="H2643">
        <v>1199</v>
      </c>
      <c r="I2643">
        <v>72</v>
      </c>
      <c r="J2643">
        <v>26.5</v>
      </c>
      <c r="K2643">
        <v>6.8</v>
      </c>
      <c r="L2643">
        <v>2021</v>
      </c>
      <c r="M2643">
        <v>106700</v>
      </c>
      <c r="N2643">
        <v>1</v>
      </c>
      <c r="O2643">
        <v>0</v>
      </c>
      <c r="P2643">
        <v>3.29</v>
      </c>
    </row>
    <row r="2644" spans="1:16" ht="14.4" customHeight="1" x14ac:dyDescent="0.3">
      <c r="A2644">
        <v>676</v>
      </c>
      <c r="B2644" t="s">
        <v>83</v>
      </c>
      <c r="C2644" t="s">
        <v>84</v>
      </c>
      <c r="D2644" t="s">
        <v>92</v>
      </c>
      <c r="E2644" t="s">
        <v>93</v>
      </c>
      <c r="F2644" t="s">
        <v>87</v>
      </c>
      <c r="G2644" t="s">
        <v>88</v>
      </c>
      <c r="H2644">
        <v>1199</v>
      </c>
      <c r="I2644">
        <v>72</v>
      </c>
      <c r="J2644">
        <v>26.5</v>
      </c>
      <c r="K2644">
        <v>6.8</v>
      </c>
      <c r="L2644">
        <v>2021</v>
      </c>
      <c r="M2644">
        <v>109190</v>
      </c>
      <c r="N2644">
        <v>1</v>
      </c>
      <c r="O2644">
        <v>0</v>
      </c>
      <c r="P2644">
        <v>3.32</v>
      </c>
    </row>
    <row r="2645" spans="1:16" ht="14.4" customHeight="1" x14ac:dyDescent="0.3">
      <c r="A2645">
        <v>777</v>
      </c>
      <c r="B2645" t="s">
        <v>83</v>
      </c>
      <c r="C2645" t="s">
        <v>84</v>
      </c>
      <c r="D2645" t="s">
        <v>92</v>
      </c>
      <c r="E2645" t="s">
        <v>93</v>
      </c>
      <c r="F2645" t="s">
        <v>87</v>
      </c>
      <c r="G2645" t="s">
        <v>88</v>
      </c>
      <c r="H2645">
        <v>1199</v>
      </c>
      <c r="I2645">
        <v>72</v>
      </c>
      <c r="J2645">
        <v>26.5</v>
      </c>
      <c r="K2645">
        <v>6.8</v>
      </c>
      <c r="L2645">
        <v>2021</v>
      </c>
      <c r="M2645">
        <v>93756</v>
      </c>
      <c r="N2645">
        <v>1</v>
      </c>
      <c r="O2645">
        <v>0</v>
      </c>
      <c r="P2645">
        <v>3.33</v>
      </c>
    </row>
    <row r="2646" spans="1:16" ht="14.4" customHeight="1" x14ac:dyDescent="0.3">
      <c r="A2646">
        <v>694</v>
      </c>
      <c r="B2646" t="s">
        <v>83</v>
      </c>
      <c r="C2646" t="s">
        <v>84</v>
      </c>
      <c r="D2646" t="s">
        <v>92</v>
      </c>
      <c r="E2646" t="s">
        <v>93</v>
      </c>
      <c r="F2646" t="s">
        <v>87</v>
      </c>
      <c r="G2646" t="s">
        <v>88</v>
      </c>
      <c r="H2646">
        <v>1199</v>
      </c>
      <c r="I2646">
        <v>72</v>
      </c>
      <c r="J2646">
        <v>26.5</v>
      </c>
      <c r="K2646">
        <v>6.8</v>
      </c>
      <c r="L2646">
        <v>2021</v>
      </c>
      <c r="M2646">
        <v>79081</v>
      </c>
      <c r="N2646">
        <v>1</v>
      </c>
      <c r="O2646">
        <v>0</v>
      </c>
      <c r="P2646">
        <v>3.39</v>
      </c>
    </row>
    <row r="2647" spans="1:16" ht="14.4" customHeight="1" x14ac:dyDescent="0.3">
      <c r="A2647">
        <v>713</v>
      </c>
      <c r="B2647" t="s">
        <v>83</v>
      </c>
      <c r="C2647" t="s">
        <v>84</v>
      </c>
      <c r="D2647" t="s">
        <v>92</v>
      </c>
      <c r="E2647" t="s">
        <v>93</v>
      </c>
      <c r="F2647" t="s">
        <v>87</v>
      </c>
      <c r="G2647" t="s">
        <v>88</v>
      </c>
      <c r="H2647">
        <v>1199</v>
      </c>
      <c r="I2647">
        <v>72</v>
      </c>
      <c r="J2647">
        <v>26.5</v>
      </c>
      <c r="K2647">
        <v>6.8</v>
      </c>
      <c r="L2647">
        <v>2021</v>
      </c>
      <c r="M2647">
        <v>60934</v>
      </c>
      <c r="N2647">
        <v>1</v>
      </c>
      <c r="O2647">
        <v>0</v>
      </c>
      <c r="P2647">
        <v>3.4</v>
      </c>
    </row>
    <row r="2648" spans="1:16" ht="14.4" customHeight="1" x14ac:dyDescent="0.3">
      <c r="A2648">
        <v>643</v>
      </c>
      <c r="B2648" t="s">
        <v>83</v>
      </c>
      <c r="C2648" t="s">
        <v>84</v>
      </c>
      <c r="D2648" t="s">
        <v>92</v>
      </c>
      <c r="E2648" t="s">
        <v>93</v>
      </c>
      <c r="F2648" t="s">
        <v>87</v>
      </c>
      <c r="G2648" t="s">
        <v>88</v>
      </c>
      <c r="H2648">
        <v>1199</v>
      </c>
      <c r="I2648">
        <v>72</v>
      </c>
      <c r="J2648">
        <v>26.5</v>
      </c>
      <c r="K2648">
        <v>6.8</v>
      </c>
      <c r="L2648">
        <v>2021</v>
      </c>
      <c r="M2648">
        <v>92857</v>
      </c>
      <c r="N2648">
        <v>1</v>
      </c>
      <c r="O2648">
        <v>0</v>
      </c>
      <c r="P2648">
        <v>3.42</v>
      </c>
    </row>
    <row r="2649" spans="1:16" ht="14.4" customHeight="1" x14ac:dyDescent="0.3">
      <c r="A2649">
        <v>674</v>
      </c>
      <c r="B2649" t="s">
        <v>83</v>
      </c>
      <c r="C2649" t="s">
        <v>84</v>
      </c>
      <c r="D2649" t="s">
        <v>92</v>
      </c>
      <c r="E2649" t="s">
        <v>93</v>
      </c>
      <c r="F2649" t="s">
        <v>87</v>
      </c>
      <c r="G2649" t="s">
        <v>88</v>
      </c>
      <c r="H2649">
        <v>1199</v>
      </c>
      <c r="I2649">
        <v>72</v>
      </c>
      <c r="J2649">
        <v>26.5</v>
      </c>
      <c r="K2649">
        <v>6.8</v>
      </c>
      <c r="L2649">
        <v>2021</v>
      </c>
      <c r="M2649">
        <v>83311</v>
      </c>
      <c r="N2649">
        <v>1</v>
      </c>
      <c r="O2649">
        <v>0</v>
      </c>
      <c r="P2649">
        <v>3.48</v>
      </c>
    </row>
    <row r="2650" spans="1:16" ht="14.4" customHeight="1" x14ac:dyDescent="0.3">
      <c r="A2650">
        <v>698</v>
      </c>
      <c r="B2650" t="s">
        <v>83</v>
      </c>
      <c r="C2650" t="s">
        <v>84</v>
      </c>
      <c r="D2650" t="s">
        <v>92</v>
      </c>
      <c r="E2650" t="s">
        <v>93</v>
      </c>
      <c r="F2650" t="s">
        <v>87</v>
      </c>
      <c r="G2650" t="s">
        <v>88</v>
      </c>
      <c r="H2650">
        <v>1199</v>
      </c>
      <c r="I2650">
        <v>72</v>
      </c>
      <c r="J2650">
        <v>26.5</v>
      </c>
      <c r="K2650">
        <v>6.8</v>
      </c>
      <c r="L2650">
        <v>2021</v>
      </c>
      <c r="M2650">
        <v>108417</v>
      </c>
      <c r="N2650">
        <v>1</v>
      </c>
      <c r="O2650">
        <v>0</v>
      </c>
      <c r="P2650">
        <v>3.51</v>
      </c>
    </row>
    <row r="2651" spans="1:16" ht="14.4" customHeight="1" x14ac:dyDescent="0.3">
      <c r="A2651">
        <v>663</v>
      </c>
      <c r="B2651" t="s">
        <v>83</v>
      </c>
      <c r="C2651" t="s">
        <v>84</v>
      </c>
      <c r="D2651" t="s">
        <v>92</v>
      </c>
      <c r="E2651" t="s">
        <v>93</v>
      </c>
      <c r="F2651" t="s">
        <v>87</v>
      </c>
      <c r="G2651" t="s">
        <v>88</v>
      </c>
      <c r="H2651">
        <v>1199</v>
      </c>
      <c r="I2651">
        <v>72</v>
      </c>
      <c r="J2651">
        <v>26.5</v>
      </c>
      <c r="K2651">
        <v>6.8</v>
      </c>
      <c r="L2651">
        <v>2021</v>
      </c>
      <c r="M2651">
        <v>104982</v>
      </c>
      <c r="N2651">
        <v>1</v>
      </c>
      <c r="O2651">
        <v>0</v>
      </c>
      <c r="P2651">
        <v>3.55</v>
      </c>
    </row>
    <row r="2652" spans="1:16" ht="14.4" customHeight="1" x14ac:dyDescent="0.3">
      <c r="A2652">
        <v>657</v>
      </c>
      <c r="B2652" t="s">
        <v>83</v>
      </c>
      <c r="C2652" t="s">
        <v>84</v>
      </c>
      <c r="D2652" t="s">
        <v>92</v>
      </c>
      <c r="E2652" t="s">
        <v>93</v>
      </c>
      <c r="F2652" t="s">
        <v>87</v>
      </c>
      <c r="G2652" t="s">
        <v>88</v>
      </c>
      <c r="H2652">
        <v>1199</v>
      </c>
      <c r="I2652">
        <v>72</v>
      </c>
      <c r="J2652">
        <v>26.5</v>
      </c>
      <c r="K2652">
        <v>6.8</v>
      </c>
      <c r="L2652">
        <v>2021</v>
      </c>
      <c r="M2652">
        <v>46361</v>
      </c>
      <c r="N2652">
        <v>1</v>
      </c>
      <c r="O2652">
        <v>0</v>
      </c>
      <c r="P2652">
        <v>3.6</v>
      </c>
    </row>
    <row r="2653" spans="1:16" ht="14.4" customHeight="1" x14ac:dyDescent="0.3">
      <c r="A2653">
        <v>651</v>
      </c>
      <c r="B2653" t="s">
        <v>83</v>
      </c>
      <c r="C2653" t="s">
        <v>84</v>
      </c>
      <c r="D2653" t="s">
        <v>92</v>
      </c>
      <c r="E2653" t="s">
        <v>93</v>
      </c>
      <c r="F2653" t="s">
        <v>87</v>
      </c>
      <c r="G2653" t="s">
        <v>88</v>
      </c>
      <c r="H2653">
        <v>1199</v>
      </c>
      <c r="I2653">
        <v>72</v>
      </c>
      <c r="J2653">
        <v>26.5</v>
      </c>
      <c r="K2653">
        <v>6.8</v>
      </c>
      <c r="L2653">
        <v>2021</v>
      </c>
      <c r="M2653">
        <v>53237</v>
      </c>
      <c r="N2653">
        <v>1</v>
      </c>
      <c r="O2653">
        <v>0</v>
      </c>
      <c r="P2653">
        <v>3.66</v>
      </c>
    </row>
    <row r="2654" spans="1:16" ht="14.4" customHeight="1" x14ac:dyDescent="0.3">
      <c r="A2654">
        <v>711</v>
      </c>
      <c r="B2654" t="s">
        <v>83</v>
      </c>
      <c r="C2654" t="s">
        <v>84</v>
      </c>
      <c r="D2654" t="s">
        <v>92</v>
      </c>
      <c r="E2654" t="s">
        <v>93</v>
      </c>
      <c r="F2654" t="s">
        <v>87</v>
      </c>
      <c r="G2654" t="s">
        <v>88</v>
      </c>
      <c r="H2654">
        <v>1199</v>
      </c>
      <c r="I2654">
        <v>72</v>
      </c>
      <c r="J2654">
        <v>26.5</v>
      </c>
      <c r="K2654">
        <v>6.8</v>
      </c>
      <c r="L2654">
        <v>2021</v>
      </c>
      <c r="M2654">
        <v>93285</v>
      </c>
      <c r="N2654">
        <v>1</v>
      </c>
      <c r="O2654">
        <v>0</v>
      </c>
      <c r="P2654">
        <v>3.66</v>
      </c>
    </row>
    <row r="2655" spans="1:16" ht="14.4" customHeight="1" x14ac:dyDescent="0.3">
      <c r="A2655">
        <v>758</v>
      </c>
      <c r="B2655" t="s">
        <v>83</v>
      </c>
      <c r="C2655" t="s">
        <v>84</v>
      </c>
      <c r="D2655" t="s">
        <v>92</v>
      </c>
      <c r="E2655" t="s">
        <v>93</v>
      </c>
      <c r="F2655" t="s">
        <v>87</v>
      </c>
      <c r="G2655" t="s">
        <v>88</v>
      </c>
      <c r="H2655">
        <v>1199</v>
      </c>
      <c r="I2655">
        <v>72</v>
      </c>
      <c r="J2655">
        <v>26.5</v>
      </c>
      <c r="K2655">
        <v>6.8</v>
      </c>
      <c r="L2655">
        <v>2021</v>
      </c>
      <c r="M2655">
        <v>75877</v>
      </c>
      <c r="N2655">
        <v>1</v>
      </c>
      <c r="O2655">
        <v>0</v>
      </c>
      <c r="P2655">
        <v>3.76</v>
      </c>
    </row>
    <row r="2656" spans="1:16" ht="14.4" customHeight="1" x14ac:dyDescent="0.3">
      <c r="A2656">
        <v>768</v>
      </c>
      <c r="B2656" t="s">
        <v>83</v>
      </c>
      <c r="C2656" t="s">
        <v>84</v>
      </c>
      <c r="D2656" t="s">
        <v>92</v>
      </c>
      <c r="E2656" t="s">
        <v>93</v>
      </c>
      <c r="F2656" t="s">
        <v>87</v>
      </c>
      <c r="G2656" t="s">
        <v>88</v>
      </c>
      <c r="H2656">
        <v>1199</v>
      </c>
      <c r="I2656">
        <v>72</v>
      </c>
      <c r="J2656">
        <v>26.5</v>
      </c>
      <c r="K2656">
        <v>6.8</v>
      </c>
      <c r="L2656">
        <v>2021</v>
      </c>
      <c r="M2656">
        <v>48490</v>
      </c>
      <c r="N2656">
        <v>1</v>
      </c>
      <c r="O2656">
        <v>0</v>
      </c>
      <c r="P2656">
        <v>3.86</v>
      </c>
    </row>
    <row r="2657" spans="1:16" ht="14.4" customHeight="1" x14ac:dyDescent="0.3">
      <c r="A2657">
        <v>772</v>
      </c>
      <c r="B2657" t="s">
        <v>83</v>
      </c>
      <c r="C2657" t="s">
        <v>84</v>
      </c>
      <c r="D2657" t="s">
        <v>92</v>
      </c>
      <c r="E2657" t="s">
        <v>93</v>
      </c>
      <c r="F2657" t="s">
        <v>87</v>
      </c>
      <c r="G2657" t="s">
        <v>88</v>
      </c>
      <c r="H2657">
        <v>1199</v>
      </c>
      <c r="I2657">
        <v>72</v>
      </c>
      <c r="J2657">
        <v>26.5</v>
      </c>
      <c r="K2657">
        <v>6.8</v>
      </c>
      <c r="L2657">
        <v>2021</v>
      </c>
      <c r="M2657">
        <v>56996</v>
      </c>
      <c r="N2657">
        <v>1</v>
      </c>
      <c r="O2657">
        <v>0</v>
      </c>
      <c r="P2657">
        <v>3.99</v>
      </c>
    </row>
    <row r="2658" spans="1:16" ht="14.4" customHeight="1" x14ac:dyDescent="0.3">
      <c r="A2658">
        <v>645</v>
      </c>
      <c r="B2658" t="s">
        <v>83</v>
      </c>
      <c r="C2658" t="s">
        <v>84</v>
      </c>
      <c r="D2658" t="s">
        <v>92</v>
      </c>
      <c r="E2658" t="s">
        <v>93</v>
      </c>
      <c r="F2658" t="s">
        <v>87</v>
      </c>
      <c r="G2658" t="s">
        <v>88</v>
      </c>
      <c r="H2658">
        <v>1199</v>
      </c>
      <c r="I2658">
        <v>72</v>
      </c>
      <c r="J2658">
        <v>26.5</v>
      </c>
      <c r="K2658">
        <v>6.8</v>
      </c>
      <c r="L2658">
        <v>2022</v>
      </c>
      <c r="M2658">
        <v>70918</v>
      </c>
      <c r="N2658">
        <v>3</v>
      </c>
      <c r="O2658">
        <v>1</v>
      </c>
      <c r="P2658">
        <v>2.36</v>
      </c>
    </row>
    <row r="2659" spans="1:16" ht="14.4" customHeight="1" x14ac:dyDescent="0.3">
      <c r="A2659">
        <v>606</v>
      </c>
      <c r="B2659" t="s">
        <v>83</v>
      </c>
      <c r="C2659" t="s">
        <v>84</v>
      </c>
      <c r="D2659" t="s">
        <v>92</v>
      </c>
      <c r="E2659" t="s">
        <v>93</v>
      </c>
      <c r="F2659" t="s">
        <v>87</v>
      </c>
      <c r="G2659" t="s">
        <v>88</v>
      </c>
      <c r="H2659">
        <v>1199</v>
      </c>
      <c r="I2659">
        <v>72</v>
      </c>
      <c r="J2659">
        <v>26.5</v>
      </c>
      <c r="K2659">
        <v>6.8</v>
      </c>
      <c r="L2659">
        <v>2022</v>
      </c>
      <c r="M2659">
        <v>79030</v>
      </c>
      <c r="N2659">
        <v>3</v>
      </c>
      <c r="O2659">
        <v>0</v>
      </c>
      <c r="P2659">
        <v>2.89</v>
      </c>
    </row>
    <row r="2660" spans="1:16" ht="14.4" customHeight="1" x14ac:dyDescent="0.3">
      <c r="A2660">
        <v>773</v>
      </c>
      <c r="B2660" t="s">
        <v>83</v>
      </c>
      <c r="C2660" t="s">
        <v>84</v>
      </c>
      <c r="D2660" t="s">
        <v>92</v>
      </c>
      <c r="E2660" t="s">
        <v>93</v>
      </c>
      <c r="F2660" t="s">
        <v>87</v>
      </c>
      <c r="G2660" t="s">
        <v>88</v>
      </c>
      <c r="H2660">
        <v>1199</v>
      </c>
      <c r="I2660">
        <v>72</v>
      </c>
      <c r="J2660">
        <v>26.5</v>
      </c>
      <c r="K2660">
        <v>6.8</v>
      </c>
      <c r="L2660">
        <v>2022</v>
      </c>
      <c r="M2660">
        <v>42855</v>
      </c>
      <c r="N2660">
        <v>1</v>
      </c>
      <c r="O2660">
        <v>1</v>
      </c>
      <c r="P2660">
        <v>3.17</v>
      </c>
    </row>
    <row r="2661" spans="1:16" ht="14.4" customHeight="1" x14ac:dyDescent="0.3">
      <c r="A2661">
        <v>769</v>
      </c>
      <c r="B2661" t="s">
        <v>83</v>
      </c>
      <c r="C2661" t="s">
        <v>84</v>
      </c>
      <c r="D2661" t="s">
        <v>92</v>
      </c>
      <c r="E2661" t="s">
        <v>93</v>
      </c>
      <c r="F2661" t="s">
        <v>87</v>
      </c>
      <c r="G2661" t="s">
        <v>88</v>
      </c>
      <c r="H2661">
        <v>1199</v>
      </c>
      <c r="I2661">
        <v>72</v>
      </c>
      <c r="J2661">
        <v>26.5</v>
      </c>
      <c r="K2661">
        <v>6.8</v>
      </c>
      <c r="L2661">
        <v>2022</v>
      </c>
      <c r="M2661">
        <v>80527</v>
      </c>
      <c r="N2661">
        <v>1</v>
      </c>
      <c r="O2661">
        <v>1</v>
      </c>
      <c r="P2661">
        <v>3.31</v>
      </c>
    </row>
    <row r="2662" spans="1:16" ht="14.4" customHeight="1" x14ac:dyDescent="0.3">
      <c r="A2662">
        <v>757</v>
      </c>
      <c r="B2662" t="s">
        <v>83</v>
      </c>
      <c r="C2662" t="s">
        <v>84</v>
      </c>
      <c r="D2662" t="s">
        <v>92</v>
      </c>
      <c r="E2662" t="s">
        <v>93</v>
      </c>
      <c r="F2662" t="s">
        <v>87</v>
      </c>
      <c r="G2662" t="s">
        <v>88</v>
      </c>
      <c r="H2662">
        <v>1199</v>
      </c>
      <c r="I2662">
        <v>72</v>
      </c>
      <c r="J2662">
        <v>26.5</v>
      </c>
      <c r="K2662">
        <v>6.8</v>
      </c>
      <c r="L2662">
        <v>2022</v>
      </c>
      <c r="M2662">
        <v>65670</v>
      </c>
      <c r="N2662">
        <v>1</v>
      </c>
      <c r="O2662">
        <v>1</v>
      </c>
      <c r="P2662">
        <v>3.47</v>
      </c>
    </row>
    <row r="2663" spans="1:16" ht="14.4" customHeight="1" x14ac:dyDescent="0.3">
      <c r="A2663">
        <v>611</v>
      </c>
      <c r="B2663" t="s">
        <v>83</v>
      </c>
      <c r="C2663" t="s">
        <v>84</v>
      </c>
      <c r="D2663" t="s">
        <v>92</v>
      </c>
      <c r="E2663" t="s">
        <v>93</v>
      </c>
      <c r="F2663" t="s">
        <v>87</v>
      </c>
      <c r="G2663" t="s">
        <v>88</v>
      </c>
      <c r="H2663">
        <v>1199</v>
      </c>
      <c r="I2663">
        <v>72</v>
      </c>
      <c r="J2663">
        <v>26.5</v>
      </c>
      <c r="K2663">
        <v>6.8</v>
      </c>
      <c r="L2663">
        <v>2022</v>
      </c>
      <c r="M2663">
        <v>67911</v>
      </c>
      <c r="N2663">
        <v>2</v>
      </c>
      <c r="O2663">
        <v>0</v>
      </c>
      <c r="P2663">
        <v>3.54</v>
      </c>
    </row>
    <row r="2664" spans="1:16" ht="14.4" customHeight="1" x14ac:dyDescent="0.3">
      <c r="A2664">
        <v>648</v>
      </c>
      <c r="B2664" t="s">
        <v>83</v>
      </c>
      <c r="C2664" t="s">
        <v>84</v>
      </c>
      <c r="D2664" t="s">
        <v>92</v>
      </c>
      <c r="E2664" t="s">
        <v>93</v>
      </c>
      <c r="F2664" t="s">
        <v>87</v>
      </c>
      <c r="G2664" t="s">
        <v>88</v>
      </c>
      <c r="H2664">
        <v>1199</v>
      </c>
      <c r="I2664">
        <v>72</v>
      </c>
      <c r="J2664">
        <v>26.5</v>
      </c>
      <c r="K2664">
        <v>6.8</v>
      </c>
      <c r="L2664">
        <v>2022</v>
      </c>
      <c r="M2664">
        <v>58269</v>
      </c>
      <c r="N2664">
        <v>2</v>
      </c>
      <c r="O2664">
        <v>0</v>
      </c>
      <c r="P2664">
        <v>3.54</v>
      </c>
    </row>
    <row r="2665" spans="1:16" ht="14.4" customHeight="1" x14ac:dyDescent="0.3">
      <c r="A2665">
        <v>671</v>
      </c>
      <c r="B2665" t="s">
        <v>83</v>
      </c>
      <c r="C2665" t="s">
        <v>84</v>
      </c>
      <c r="D2665" t="s">
        <v>92</v>
      </c>
      <c r="E2665" t="s">
        <v>93</v>
      </c>
      <c r="F2665" t="s">
        <v>87</v>
      </c>
      <c r="G2665" t="s">
        <v>88</v>
      </c>
      <c r="H2665">
        <v>1199</v>
      </c>
      <c r="I2665">
        <v>72</v>
      </c>
      <c r="J2665">
        <v>26.5</v>
      </c>
      <c r="K2665">
        <v>6.8</v>
      </c>
      <c r="L2665">
        <v>2022</v>
      </c>
      <c r="M2665">
        <v>42071</v>
      </c>
      <c r="N2665">
        <v>2</v>
      </c>
      <c r="O2665">
        <v>0</v>
      </c>
      <c r="P2665">
        <v>3.56</v>
      </c>
    </row>
    <row r="2666" spans="1:16" ht="14.4" customHeight="1" x14ac:dyDescent="0.3">
      <c r="A2666">
        <v>607</v>
      </c>
      <c r="B2666" t="s">
        <v>83</v>
      </c>
      <c r="C2666" t="s">
        <v>84</v>
      </c>
      <c r="D2666" t="s">
        <v>92</v>
      </c>
      <c r="E2666" t="s">
        <v>93</v>
      </c>
      <c r="F2666" t="s">
        <v>87</v>
      </c>
      <c r="G2666" t="s">
        <v>88</v>
      </c>
      <c r="H2666">
        <v>1199</v>
      </c>
      <c r="I2666">
        <v>72</v>
      </c>
      <c r="J2666">
        <v>26.5</v>
      </c>
      <c r="K2666">
        <v>6.8</v>
      </c>
      <c r="L2666">
        <v>2022</v>
      </c>
      <c r="M2666">
        <v>82723</v>
      </c>
      <c r="N2666">
        <v>2</v>
      </c>
      <c r="O2666">
        <v>0</v>
      </c>
      <c r="P2666">
        <v>3.58</v>
      </c>
    </row>
    <row r="2667" spans="1:16" ht="14.4" customHeight="1" x14ac:dyDescent="0.3">
      <c r="A2667">
        <v>631</v>
      </c>
      <c r="B2667" t="s">
        <v>83</v>
      </c>
      <c r="C2667" t="s">
        <v>84</v>
      </c>
      <c r="D2667" t="s">
        <v>92</v>
      </c>
      <c r="E2667" t="s">
        <v>93</v>
      </c>
      <c r="F2667" t="s">
        <v>87</v>
      </c>
      <c r="G2667" t="s">
        <v>88</v>
      </c>
      <c r="H2667">
        <v>1199</v>
      </c>
      <c r="I2667">
        <v>72</v>
      </c>
      <c r="J2667">
        <v>26.5</v>
      </c>
      <c r="K2667">
        <v>6.8</v>
      </c>
      <c r="L2667">
        <v>2022</v>
      </c>
      <c r="M2667">
        <v>75375</v>
      </c>
      <c r="N2667">
        <v>2</v>
      </c>
      <c r="O2667">
        <v>0</v>
      </c>
      <c r="P2667">
        <v>3.72</v>
      </c>
    </row>
    <row r="2668" spans="1:16" ht="14.4" customHeight="1" x14ac:dyDescent="0.3">
      <c r="A2668">
        <v>732</v>
      </c>
      <c r="B2668" t="s">
        <v>83</v>
      </c>
      <c r="C2668" t="s">
        <v>84</v>
      </c>
      <c r="D2668" t="s">
        <v>92</v>
      </c>
      <c r="E2668" t="s">
        <v>93</v>
      </c>
      <c r="F2668" t="s">
        <v>87</v>
      </c>
      <c r="G2668" t="s">
        <v>88</v>
      </c>
      <c r="H2668">
        <v>1199</v>
      </c>
      <c r="I2668">
        <v>72</v>
      </c>
      <c r="J2668">
        <v>26.5</v>
      </c>
      <c r="K2668">
        <v>6.8</v>
      </c>
      <c r="L2668">
        <v>2022</v>
      </c>
      <c r="M2668">
        <v>66893</v>
      </c>
      <c r="N2668">
        <v>1</v>
      </c>
      <c r="O2668">
        <v>0</v>
      </c>
      <c r="P2668">
        <v>3.73</v>
      </c>
    </row>
    <row r="2669" spans="1:16" ht="14.4" customHeight="1" x14ac:dyDescent="0.3">
      <c r="A2669">
        <v>702</v>
      </c>
      <c r="B2669" t="s">
        <v>83</v>
      </c>
      <c r="C2669" t="s">
        <v>84</v>
      </c>
      <c r="D2669" t="s">
        <v>92</v>
      </c>
      <c r="E2669" t="s">
        <v>93</v>
      </c>
      <c r="F2669" t="s">
        <v>87</v>
      </c>
      <c r="G2669" t="s">
        <v>88</v>
      </c>
      <c r="H2669">
        <v>1199</v>
      </c>
      <c r="I2669">
        <v>72</v>
      </c>
      <c r="J2669">
        <v>26.5</v>
      </c>
      <c r="K2669">
        <v>6.8</v>
      </c>
      <c r="L2669">
        <v>2022</v>
      </c>
      <c r="M2669">
        <v>79208</v>
      </c>
      <c r="N2669">
        <v>2</v>
      </c>
      <c r="O2669">
        <v>0</v>
      </c>
      <c r="P2669">
        <v>3.8</v>
      </c>
    </row>
    <row r="2670" spans="1:16" ht="14.4" customHeight="1" x14ac:dyDescent="0.3">
      <c r="A2670">
        <v>707</v>
      </c>
      <c r="B2670" t="s">
        <v>83</v>
      </c>
      <c r="C2670" t="s">
        <v>84</v>
      </c>
      <c r="D2670" t="s">
        <v>92</v>
      </c>
      <c r="E2670" t="s">
        <v>93</v>
      </c>
      <c r="F2670" t="s">
        <v>87</v>
      </c>
      <c r="G2670" t="s">
        <v>88</v>
      </c>
      <c r="H2670">
        <v>1199</v>
      </c>
      <c r="I2670">
        <v>72</v>
      </c>
      <c r="J2670">
        <v>26.5</v>
      </c>
      <c r="K2670">
        <v>6.8</v>
      </c>
      <c r="L2670">
        <v>2022</v>
      </c>
      <c r="M2670">
        <v>58729</v>
      </c>
      <c r="N2670">
        <v>1</v>
      </c>
      <c r="O2670">
        <v>0</v>
      </c>
      <c r="P2670">
        <v>3.82</v>
      </c>
    </row>
    <row r="2671" spans="1:16" ht="14.4" customHeight="1" x14ac:dyDescent="0.3">
      <c r="A2671">
        <v>624</v>
      </c>
      <c r="B2671" t="s">
        <v>83</v>
      </c>
      <c r="C2671" t="s">
        <v>84</v>
      </c>
      <c r="D2671" t="s">
        <v>92</v>
      </c>
      <c r="E2671" t="s">
        <v>93</v>
      </c>
      <c r="F2671" t="s">
        <v>87</v>
      </c>
      <c r="G2671" t="s">
        <v>88</v>
      </c>
      <c r="H2671">
        <v>1199</v>
      </c>
      <c r="I2671">
        <v>72</v>
      </c>
      <c r="J2671">
        <v>26.5</v>
      </c>
      <c r="K2671">
        <v>6.8</v>
      </c>
      <c r="L2671">
        <v>2022</v>
      </c>
      <c r="M2671">
        <v>72981</v>
      </c>
      <c r="N2671">
        <v>1</v>
      </c>
      <c r="O2671">
        <v>0</v>
      </c>
      <c r="P2671">
        <v>3.83</v>
      </c>
    </row>
    <row r="2672" spans="1:16" ht="14.4" customHeight="1" x14ac:dyDescent="0.3">
      <c r="A2672">
        <v>766</v>
      </c>
      <c r="B2672" t="s">
        <v>83</v>
      </c>
      <c r="C2672" t="s">
        <v>84</v>
      </c>
      <c r="D2672" t="s">
        <v>92</v>
      </c>
      <c r="E2672" t="s">
        <v>93</v>
      </c>
      <c r="F2672" t="s">
        <v>87</v>
      </c>
      <c r="G2672" t="s">
        <v>88</v>
      </c>
      <c r="H2672">
        <v>1199</v>
      </c>
      <c r="I2672">
        <v>72</v>
      </c>
      <c r="J2672">
        <v>26.5</v>
      </c>
      <c r="K2672">
        <v>6.8</v>
      </c>
      <c r="L2672">
        <v>2022</v>
      </c>
      <c r="M2672">
        <v>47671</v>
      </c>
      <c r="N2672">
        <v>1</v>
      </c>
      <c r="O2672">
        <v>0</v>
      </c>
      <c r="P2672">
        <v>3.95</v>
      </c>
    </row>
    <row r="2673" spans="1:16" ht="14.4" customHeight="1" x14ac:dyDescent="0.3">
      <c r="A2673">
        <v>700</v>
      </c>
      <c r="B2673" t="s">
        <v>83</v>
      </c>
      <c r="C2673" t="s">
        <v>84</v>
      </c>
      <c r="D2673" t="s">
        <v>92</v>
      </c>
      <c r="E2673" t="s">
        <v>93</v>
      </c>
      <c r="F2673" t="s">
        <v>87</v>
      </c>
      <c r="G2673" t="s">
        <v>88</v>
      </c>
      <c r="H2673">
        <v>1199</v>
      </c>
      <c r="I2673">
        <v>72</v>
      </c>
      <c r="J2673">
        <v>26.5</v>
      </c>
      <c r="K2673">
        <v>6.8</v>
      </c>
      <c r="L2673">
        <v>2022</v>
      </c>
      <c r="M2673">
        <v>64301</v>
      </c>
      <c r="N2673">
        <v>2</v>
      </c>
      <c r="O2673">
        <v>0</v>
      </c>
      <c r="P2673">
        <v>4.03</v>
      </c>
    </row>
    <row r="2674" spans="1:16" ht="14.4" customHeight="1" x14ac:dyDescent="0.3">
      <c r="A2674">
        <v>734</v>
      </c>
      <c r="B2674" t="s">
        <v>83</v>
      </c>
      <c r="C2674" t="s">
        <v>84</v>
      </c>
      <c r="D2674" t="s">
        <v>92</v>
      </c>
      <c r="E2674" t="s">
        <v>93</v>
      </c>
      <c r="F2674" t="s">
        <v>87</v>
      </c>
      <c r="G2674" t="s">
        <v>88</v>
      </c>
      <c r="H2674">
        <v>1199</v>
      </c>
      <c r="I2674">
        <v>72</v>
      </c>
      <c r="J2674">
        <v>26.5</v>
      </c>
      <c r="K2674">
        <v>6.8</v>
      </c>
      <c r="L2674">
        <v>2022</v>
      </c>
      <c r="M2674">
        <v>56910</v>
      </c>
      <c r="N2674">
        <v>1</v>
      </c>
      <c r="O2674">
        <v>0</v>
      </c>
      <c r="P2674">
        <v>4.1100000000000003</v>
      </c>
    </row>
    <row r="2675" spans="1:16" ht="14.4" customHeight="1" x14ac:dyDescent="0.3">
      <c r="A2675">
        <v>715</v>
      </c>
      <c r="B2675" t="s">
        <v>83</v>
      </c>
      <c r="C2675" t="s">
        <v>84</v>
      </c>
      <c r="D2675" t="s">
        <v>92</v>
      </c>
      <c r="E2675" t="s">
        <v>93</v>
      </c>
      <c r="F2675" t="s">
        <v>87</v>
      </c>
      <c r="G2675" t="s">
        <v>88</v>
      </c>
      <c r="H2675">
        <v>1199</v>
      </c>
      <c r="I2675">
        <v>72</v>
      </c>
      <c r="J2675">
        <v>26.5</v>
      </c>
      <c r="K2675">
        <v>6.8</v>
      </c>
      <c r="L2675">
        <v>2022</v>
      </c>
      <c r="M2675">
        <v>68088</v>
      </c>
      <c r="N2675">
        <v>1</v>
      </c>
      <c r="O2675">
        <v>0</v>
      </c>
      <c r="P2675">
        <v>4.13</v>
      </c>
    </row>
    <row r="2676" spans="1:16" ht="14.4" customHeight="1" x14ac:dyDescent="0.3">
      <c r="A2676">
        <v>781</v>
      </c>
      <c r="B2676" t="s">
        <v>83</v>
      </c>
      <c r="C2676" t="s">
        <v>84</v>
      </c>
      <c r="D2676" t="s">
        <v>92</v>
      </c>
      <c r="E2676" t="s">
        <v>93</v>
      </c>
      <c r="F2676" t="s">
        <v>87</v>
      </c>
      <c r="G2676" t="s">
        <v>88</v>
      </c>
      <c r="H2676">
        <v>1199</v>
      </c>
      <c r="I2676">
        <v>72</v>
      </c>
      <c r="J2676">
        <v>26.5</v>
      </c>
      <c r="K2676">
        <v>6.8</v>
      </c>
      <c r="L2676">
        <v>2022</v>
      </c>
      <c r="M2676">
        <v>41424</v>
      </c>
      <c r="N2676">
        <v>1</v>
      </c>
      <c r="O2676">
        <v>0</v>
      </c>
      <c r="P2676">
        <v>4.1399999999999997</v>
      </c>
    </row>
    <row r="2677" spans="1:16" ht="14.4" customHeight="1" x14ac:dyDescent="0.3">
      <c r="A2677">
        <v>680</v>
      </c>
      <c r="B2677" t="s">
        <v>83</v>
      </c>
      <c r="C2677" t="s">
        <v>84</v>
      </c>
      <c r="D2677" t="s">
        <v>92</v>
      </c>
      <c r="E2677" t="s">
        <v>93</v>
      </c>
      <c r="F2677" t="s">
        <v>87</v>
      </c>
      <c r="G2677" t="s">
        <v>88</v>
      </c>
      <c r="H2677">
        <v>1199</v>
      </c>
      <c r="I2677">
        <v>72</v>
      </c>
      <c r="J2677">
        <v>26.5</v>
      </c>
      <c r="K2677">
        <v>6.8</v>
      </c>
      <c r="L2677">
        <v>2022</v>
      </c>
      <c r="M2677">
        <v>53652</v>
      </c>
      <c r="N2677">
        <v>2</v>
      </c>
      <c r="O2677">
        <v>0</v>
      </c>
      <c r="P2677">
        <v>4.16</v>
      </c>
    </row>
    <row r="2678" spans="1:16" ht="14.4" customHeight="1" x14ac:dyDescent="0.3">
      <c r="A2678">
        <v>771</v>
      </c>
      <c r="B2678" t="s">
        <v>83</v>
      </c>
      <c r="C2678" t="s">
        <v>84</v>
      </c>
      <c r="D2678" t="s">
        <v>92</v>
      </c>
      <c r="E2678" t="s">
        <v>93</v>
      </c>
      <c r="F2678" t="s">
        <v>87</v>
      </c>
      <c r="G2678" t="s">
        <v>88</v>
      </c>
      <c r="H2678">
        <v>1199</v>
      </c>
      <c r="I2678">
        <v>72</v>
      </c>
      <c r="J2678">
        <v>26.5</v>
      </c>
      <c r="K2678">
        <v>6.8</v>
      </c>
      <c r="L2678">
        <v>2022</v>
      </c>
      <c r="M2678">
        <v>48360</v>
      </c>
      <c r="N2678">
        <v>2</v>
      </c>
      <c r="O2678">
        <v>0</v>
      </c>
      <c r="P2678">
        <v>4.16</v>
      </c>
    </row>
    <row r="2679" spans="1:16" ht="14.4" customHeight="1" x14ac:dyDescent="0.3">
      <c r="A2679">
        <v>792</v>
      </c>
      <c r="B2679" t="s">
        <v>83</v>
      </c>
      <c r="C2679" t="s">
        <v>84</v>
      </c>
      <c r="D2679" t="s">
        <v>92</v>
      </c>
      <c r="E2679" t="s">
        <v>93</v>
      </c>
      <c r="F2679" t="s">
        <v>87</v>
      </c>
      <c r="G2679" t="s">
        <v>88</v>
      </c>
      <c r="H2679">
        <v>1199</v>
      </c>
      <c r="I2679">
        <v>72</v>
      </c>
      <c r="J2679">
        <v>26.5</v>
      </c>
      <c r="K2679">
        <v>6.8</v>
      </c>
      <c r="L2679">
        <v>2022</v>
      </c>
      <c r="M2679">
        <v>83849</v>
      </c>
      <c r="N2679">
        <v>1</v>
      </c>
      <c r="O2679">
        <v>0</v>
      </c>
      <c r="P2679">
        <v>4.16</v>
      </c>
    </row>
    <row r="2680" spans="1:16" ht="14.4" customHeight="1" x14ac:dyDescent="0.3">
      <c r="A2680">
        <v>753</v>
      </c>
      <c r="B2680" t="s">
        <v>83</v>
      </c>
      <c r="C2680" t="s">
        <v>84</v>
      </c>
      <c r="D2680" t="s">
        <v>92</v>
      </c>
      <c r="E2680" t="s">
        <v>93</v>
      </c>
      <c r="F2680" t="s">
        <v>87</v>
      </c>
      <c r="G2680" t="s">
        <v>88</v>
      </c>
      <c r="H2680">
        <v>1199</v>
      </c>
      <c r="I2680">
        <v>72</v>
      </c>
      <c r="J2680">
        <v>26.5</v>
      </c>
      <c r="K2680">
        <v>6.8</v>
      </c>
      <c r="L2680">
        <v>2022</v>
      </c>
      <c r="M2680">
        <v>61487</v>
      </c>
      <c r="N2680">
        <v>1</v>
      </c>
      <c r="O2680">
        <v>0</v>
      </c>
      <c r="P2680">
        <v>4.3</v>
      </c>
    </row>
    <row r="2681" spans="1:16" ht="14.4" customHeight="1" x14ac:dyDescent="0.3">
      <c r="A2681">
        <v>776</v>
      </c>
      <c r="B2681" t="s">
        <v>83</v>
      </c>
      <c r="C2681" t="s">
        <v>84</v>
      </c>
      <c r="D2681" t="s">
        <v>92</v>
      </c>
      <c r="E2681" t="s">
        <v>93</v>
      </c>
      <c r="F2681" t="s">
        <v>87</v>
      </c>
      <c r="G2681" t="s">
        <v>88</v>
      </c>
      <c r="H2681">
        <v>1199</v>
      </c>
      <c r="I2681">
        <v>72</v>
      </c>
      <c r="J2681">
        <v>26.5</v>
      </c>
      <c r="K2681">
        <v>6.8</v>
      </c>
      <c r="L2681">
        <v>2022</v>
      </c>
      <c r="M2681">
        <v>52833</v>
      </c>
      <c r="N2681">
        <v>1</v>
      </c>
      <c r="O2681">
        <v>0</v>
      </c>
      <c r="P2681">
        <v>4.32</v>
      </c>
    </row>
    <row r="2682" spans="1:16" ht="14.4" customHeight="1" x14ac:dyDescent="0.3">
      <c r="A2682">
        <v>617</v>
      </c>
      <c r="B2682" t="s">
        <v>83</v>
      </c>
      <c r="C2682" t="s">
        <v>84</v>
      </c>
      <c r="D2682" t="s">
        <v>92</v>
      </c>
      <c r="E2682" t="s">
        <v>93</v>
      </c>
      <c r="F2682" t="s">
        <v>87</v>
      </c>
      <c r="G2682" t="s">
        <v>88</v>
      </c>
      <c r="H2682">
        <v>1199</v>
      </c>
      <c r="I2682">
        <v>72</v>
      </c>
      <c r="J2682">
        <v>26.5</v>
      </c>
      <c r="K2682">
        <v>6.8</v>
      </c>
      <c r="L2682">
        <v>2022</v>
      </c>
      <c r="M2682">
        <v>54579</v>
      </c>
      <c r="N2682">
        <v>1</v>
      </c>
      <c r="O2682">
        <v>0</v>
      </c>
      <c r="P2682">
        <v>4.3600000000000003</v>
      </c>
    </row>
    <row r="2683" spans="1:16" ht="14.4" customHeight="1" x14ac:dyDescent="0.3">
      <c r="A2683">
        <v>687</v>
      </c>
      <c r="B2683" t="s">
        <v>83</v>
      </c>
      <c r="C2683" t="s">
        <v>84</v>
      </c>
      <c r="D2683" t="s">
        <v>92</v>
      </c>
      <c r="E2683" t="s">
        <v>93</v>
      </c>
      <c r="F2683" t="s">
        <v>87</v>
      </c>
      <c r="G2683" t="s">
        <v>88</v>
      </c>
      <c r="H2683">
        <v>1199</v>
      </c>
      <c r="I2683">
        <v>72</v>
      </c>
      <c r="J2683">
        <v>26.5</v>
      </c>
      <c r="K2683">
        <v>6.8</v>
      </c>
      <c r="L2683">
        <v>2022</v>
      </c>
      <c r="M2683">
        <v>45539</v>
      </c>
      <c r="N2683">
        <v>1</v>
      </c>
      <c r="O2683">
        <v>0</v>
      </c>
      <c r="P2683">
        <v>4.3600000000000003</v>
      </c>
    </row>
    <row r="2684" spans="1:16" ht="14.4" customHeight="1" x14ac:dyDescent="0.3">
      <c r="A2684">
        <v>737</v>
      </c>
      <c r="B2684" t="s">
        <v>83</v>
      </c>
      <c r="C2684" t="s">
        <v>84</v>
      </c>
      <c r="D2684" t="s">
        <v>92</v>
      </c>
      <c r="E2684" t="s">
        <v>93</v>
      </c>
      <c r="F2684" t="s">
        <v>87</v>
      </c>
      <c r="G2684" t="s">
        <v>88</v>
      </c>
      <c r="H2684">
        <v>1199</v>
      </c>
      <c r="I2684">
        <v>72</v>
      </c>
      <c r="J2684">
        <v>26.5</v>
      </c>
      <c r="K2684">
        <v>6.8</v>
      </c>
      <c r="L2684">
        <v>2022</v>
      </c>
      <c r="M2684">
        <v>62030</v>
      </c>
      <c r="N2684">
        <v>1</v>
      </c>
      <c r="O2684">
        <v>0</v>
      </c>
      <c r="P2684">
        <v>4.3899999999999997</v>
      </c>
    </row>
    <row r="2685" spans="1:16" ht="14.4" customHeight="1" x14ac:dyDescent="0.3">
      <c r="A2685">
        <v>785</v>
      </c>
      <c r="B2685" t="s">
        <v>83</v>
      </c>
      <c r="C2685" t="s">
        <v>84</v>
      </c>
      <c r="D2685" t="s">
        <v>92</v>
      </c>
      <c r="E2685" t="s">
        <v>93</v>
      </c>
      <c r="F2685" t="s">
        <v>87</v>
      </c>
      <c r="G2685" t="s">
        <v>88</v>
      </c>
      <c r="H2685">
        <v>1199</v>
      </c>
      <c r="I2685">
        <v>72</v>
      </c>
      <c r="J2685">
        <v>26.5</v>
      </c>
      <c r="K2685">
        <v>6.8</v>
      </c>
      <c r="L2685">
        <v>2022</v>
      </c>
      <c r="M2685">
        <v>74763</v>
      </c>
      <c r="N2685">
        <v>1</v>
      </c>
      <c r="O2685">
        <v>0</v>
      </c>
      <c r="P2685">
        <v>4.4000000000000004</v>
      </c>
    </row>
    <row r="2686" spans="1:16" ht="14.4" customHeight="1" x14ac:dyDescent="0.3">
      <c r="A2686">
        <v>635</v>
      </c>
      <c r="B2686" t="s">
        <v>83</v>
      </c>
      <c r="C2686" t="s">
        <v>84</v>
      </c>
      <c r="D2686" t="s">
        <v>92</v>
      </c>
      <c r="E2686" t="s">
        <v>93</v>
      </c>
      <c r="F2686" t="s">
        <v>87</v>
      </c>
      <c r="G2686" t="s">
        <v>88</v>
      </c>
      <c r="H2686">
        <v>1199</v>
      </c>
      <c r="I2686">
        <v>72</v>
      </c>
      <c r="J2686">
        <v>26.5</v>
      </c>
      <c r="K2686">
        <v>6.8</v>
      </c>
      <c r="L2686">
        <v>2022</v>
      </c>
      <c r="M2686">
        <v>54421</v>
      </c>
      <c r="N2686">
        <v>1</v>
      </c>
      <c r="O2686">
        <v>0</v>
      </c>
      <c r="P2686">
        <v>4.51</v>
      </c>
    </row>
    <row r="2687" spans="1:16" ht="14.4" customHeight="1" x14ac:dyDescent="0.3">
      <c r="A2687">
        <v>765</v>
      </c>
      <c r="B2687" t="s">
        <v>83</v>
      </c>
      <c r="C2687" t="s">
        <v>84</v>
      </c>
      <c r="D2687" t="s">
        <v>92</v>
      </c>
      <c r="E2687" t="s">
        <v>93</v>
      </c>
      <c r="F2687" t="s">
        <v>87</v>
      </c>
      <c r="G2687" t="s">
        <v>88</v>
      </c>
      <c r="H2687">
        <v>1199</v>
      </c>
      <c r="I2687">
        <v>72</v>
      </c>
      <c r="J2687">
        <v>26.5</v>
      </c>
      <c r="K2687">
        <v>6.8</v>
      </c>
      <c r="L2687">
        <v>2022</v>
      </c>
      <c r="M2687">
        <v>36077</v>
      </c>
      <c r="N2687">
        <v>1</v>
      </c>
      <c r="O2687">
        <v>0</v>
      </c>
      <c r="P2687">
        <v>4.6500000000000004</v>
      </c>
    </row>
    <row r="2688" spans="1:16" ht="14.4" customHeight="1" x14ac:dyDescent="0.3">
      <c r="A2688">
        <v>742</v>
      </c>
      <c r="B2688" t="s">
        <v>83</v>
      </c>
      <c r="C2688" t="s">
        <v>84</v>
      </c>
      <c r="D2688" t="s">
        <v>92</v>
      </c>
      <c r="E2688" t="s">
        <v>93</v>
      </c>
      <c r="F2688" t="s">
        <v>87</v>
      </c>
      <c r="G2688" t="s">
        <v>88</v>
      </c>
      <c r="H2688">
        <v>1199</v>
      </c>
      <c r="I2688">
        <v>72</v>
      </c>
      <c r="J2688">
        <v>26.5</v>
      </c>
      <c r="K2688">
        <v>6.8</v>
      </c>
      <c r="L2688">
        <v>2022</v>
      </c>
      <c r="M2688">
        <v>39075</v>
      </c>
      <c r="N2688">
        <v>1</v>
      </c>
      <c r="O2688">
        <v>0</v>
      </c>
      <c r="P2688">
        <v>4.68</v>
      </c>
    </row>
    <row r="2689" spans="1:16" ht="14.4" customHeight="1" x14ac:dyDescent="0.3">
      <c r="A2689">
        <v>629</v>
      </c>
      <c r="B2689" t="s">
        <v>83</v>
      </c>
      <c r="C2689" t="s">
        <v>84</v>
      </c>
      <c r="D2689" t="s">
        <v>92</v>
      </c>
      <c r="E2689" t="s">
        <v>93</v>
      </c>
      <c r="F2689" t="s">
        <v>87</v>
      </c>
      <c r="G2689" t="s">
        <v>88</v>
      </c>
      <c r="H2689">
        <v>1199</v>
      </c>
      <c r="I2689">
        <v>72</v>
      </c>
      <c r="J2689">
        <v>26.5</v>
      </c>
      <c r="K2689">
        <v>6.8</v>
      </c>
      <c r="L2689">
        <v>2023</v>
      </c>
      <c r="M2689">
        <v>57123</v>
      </c>
      <c r="N2689">
        <v>3</v>
      </c>
      <c r="O2689">
        <v>0</v>
      </c>
      <c r="P2689">
        <v>3.77</v>
      </c>
    </row>
    <row r="2690" spans="1:16" ht="14.4" customHeight="1" x14ac:dyDescent="0.3">
      <c r="A2690">
        <v>649</v>
      </c>
      <c r="B2690" t="s">
        <v>83</v>
      </c>
      <c r="C2690" t="s">
        <v>84</v>
      </c>
      <c r="D2690" t="s">
        <v>92</v>
      </c>
      <c r="E2690" t="s">
        <v>93</v>
      </c>
      <c r="F2690" t="s">
        <v>87</v>
      </c>
      <c r="G2690" t="s">
        <v>88</v>
      </c>
      <c r="H2690">
        <v>1199</v>
      </c>
      <c r="I2690">
        <v>72</v>
      </c>
      <c r="J2690">
        <v>26.5</v>
      </c>
      <c r="K2690">
        <v>6.8</v>
      </c>
      <c r="L2690">
        <v>2023</v>
      </c>
      <c r="M2690">
        <v>29989</v>
      </c>
      <c r="N2690">
        <v>1</v>
      </c>
      <c r="O2690">
        <v>1</v>
      </c>
      <c r="P2690">
        <v>3.88</v>
      </c>
    </row>
    <row r="2691" spans="1:16" ht="14.4" customHeight="1" x14ac:dyDescent="0.3">
      <c r="A2691">
        <v>783</v>
      </c>
      <c r="B2691" t="s">
        <v>83</v>
      </c>
      <c r="C2691" t="s">
        <v>84</v>
      </c>
      <c r="D2691" t="s">
        <v>92</v>
      </c>
      <c r="E2691" t="s">
        <v>93</v>
      </c>
      <c r="F2691" t="s">
        <v>87</v>
      </c>
      <c r="G2691" t="s">
        <v>88</v>
      </c>
      <c r="H2691">
        <v>1199</v>
      </c>
      <c r="I2691">
        <v>72</v>
      </c>
      <c r="J2691">
        <v>26.5</v>
      </c>
      <c r="K2691">
        <v>6.8</v>
      </c>
      <c r="L2691">
        <v>2023</v>
      </c>
      <c r="M2691">
        <v>60267</v>
      </c>
      <c r="N2691">
        <v>2</v>
      </c>
      <c r="O2691">
        <v>0</v>
      </c>
      <c r="P2691">
        <v>3.98</v>
      </c>
    </row>
    <row r="2692" spans="1:16" ht="14.4" customHeight="1" x14ac:dyDescent="0.3">
      <c r="A2692">
        <v>604</v>
      </c>
      <c r="B2692" t="s">
        <v>83</v>
      </c>
      <c r="C2692" t="s">
        <v>84</v>
      </c>
      <c r="D2692" t="s">
        <v>92</v>
      </c>
      <c r="E2692" t="s">
        <v>93</v>
      </c>
      <c r="F2692" t="s">
        <v>87</v>
      </c>
      <c r="G2692" t="s">
        <v>88</v>
      </c>
      <c r="H2692">
        <v>1199</v>
      </c>
      <c r="I2692">
        <v>72</v>
      </c>
      <c r="J2692">
        <v>26.5</v>
      </c>
      <c r="K2692">
        <v>6.8</v>
      </c>
      <c r="L2692">
        <v>2023</v>
      </c>
      <c r="M2692">
        <v>51034</v>
      </c>
      <c r="N2692">
        <v>2</v>
      </c>
      <c r="O2692">
        <v>0</v>
      </c>
      <c r="P2692">
        <v>4.04</v>
      </c>
    </row>
    <row r="2693" spans="1:16" ht="14.4" customHeight="1" x14ac:dyDescent="0.3">
      <c r="A2693">
        <v>661</v>
      </c>
      <c r="B2693" t="s">
        <v>83</v>
      </c>
      <c r="C2693" t="s">
        <v>84</v>
      </c>
      <c r="D2693" t="s">
        <v>92</v>
      </c>
      <c r="E2693" t="s">
        <v>93</v>
      </c>
      <c r="F2693" t="s">
        <v>87</v>
      </c>
      <c r="G2693" t="s">
        <v>88</v>
      </c>
      <c r="H2693">
        <v>1199</v>
      </c>
      <c r="I2693">
        <v>72</v>
      </c>
      <c r="J2693">
        <v>26.5</v>
      </c>
      <c r="K2693">
        <v>6.8</v>
      </c>
      <c r="L2693">
        <v>2023</v>
      </c>
      <c r="M2693">
        <v>45807</v>
      </c>
      <c r="N2693">
        <v>2</v>
      </c>
      <c r="O2693">
        <v>0</v>
      </c>
      <c r="P2693">
        <v>4.07</v>
      </c>
    </row>
    <row r="2694" spans="1:16" ht="14.4" customHeight="1" x14ac:dyDescent="0.3">
      <c r="A2694">
        <v>733</v>
      </c>
      <c r="B2694" t="s">
        <v>83</v>
      </c>
      <c r="C2694" t="s">
        <v>84</v>
      </c>
      <c r="D2694" t="s">
        <v>92</v>
      </c>
      <c r="E2694" t="s">
        <v>93</v>
      </c>
      <c r="F2694" t="s">
        <v>87</v>
      </c>
      <c r="G2694" t="s">
        <v>88</v>
      </c>
      <c r="H2694">
        <v>1199</v>
      </c>
      <c r="I2694">
        <v>72</v>
      </c>
      <c r="J2694">
        <v>26.5</v>
      </c>
      <c r="K2694">
        <v>6.8</v>
      </c>
      <c r="L2694">
        <v>2023</v>
      </c>
      <c r="M2694">
        <v>52342</v>
      </c>
      <c r="N2694">
        <v>2</v>
      </c>
      <c r="O2694">
        <v>0</v>
      </c>
      <c r="P2694">
        <v>4.17</v>
      </c>
    </row>
    <row r="2695" spans="1:16" ht="14.4" customHeight="1" x14ac:dyDescent="0.3">
      <c r="A2695">
        <v>756</v>
      </c>
      <c r="B2695" t="s">
        <v>83</v>
      </c>
      <c r="C2695" t="s">
        <v>84</v>
      </c>
      <c r="D2695" t="s">
        <v>92</v>
      </c>
      <c r="E2695" t="s">
        <v>93</v>
      </c>
      <c r="F2695" t="s">
        <v>87</v>
      </c>
      <c r="G2695" t="s">
        <v>88</v>
      </c>
      <c r="H2695">
        <v>1199</v>
      </c>
      <c r="I2695">
        <v>72</v>
      </c>
      <c r="J2695">
        <v>26.5</v>
      </c>
      <c r="K2695">
        <v>6.8</v>
      </c>
      <c r="L2695">
        <v>2023</v>
      </c>
      <c r="M2695">
        <v>58918</v>
      </c>
      <c r="N2695">
        <v>1</v>
      </c>
      <c r="O2695">
        <v>0</v>
      </c>
      <c r="P2695">
        <v>4.3</v>
      </c>
    </row>
    <row r="2696" spans="1:16" ht="14.4" customHeight="1" x14ac:dyDescent="0.3">
      <c r="A2696">
        <v>784</v>
      </c>
      <c r="B2696" t="s">
        <v>83</v>
      </c>
      <c r="C2696" t="s">
        <v>84</v>
      </c>
      <c r="D2696" t="s">
        <v>92</v>
      </c>
      <c r="E2696" t="s">
        <v>93</v>
      </c>
      <c r="F2696" t="s">
        <v>87</v>
      </c>
      <c r="G2696" t="s">
        <v>88</v>
      </c>
      <c r="H2696">
        <v>1199</v>
      </c>
      <c r="I2696">
        <v>72</v>
      </c>
      <c r="J2696">
        <v>26.5</v>
      </c>
      <c r="K2696">
        <v>6.8</v>
      </c>
      <c r="L2696">
        <v>2023</v>
      </c>
      <c r="M2696">
        <v>57045</v>
      </c>
      <c r="N2696">
        <v>2</v>
      </c>
      <c r="O2696">
        <v>0</v>
      </c>
      <c r="P2696">
        <v>4.3600000000000003</v>
      </c>
    </row>
    <row r="2697" spans="1:16" ht="14.4" customHeight="1" x14ac:dyDescent="0.3">
      <c r="A2697">
        <v>655</v>
      </c>
      <c r="B2697" t="s">
        <v>83</v>
      </c>
      <c r="C2697" t="s">
        <v>84</v>
      </c>
      <c r="D2697" t="s">
        <v>92</v>
      </c>
      <c r="E2697" t="s">
        <v>93</v>
      </c>
      <c r="F2697" t="s">
        <v>87</v>
      </c>
      <c r="G2697" t="s">
        <v>88</v>
      </c>
      <c r="H2697">
        <v>1199</v>
      </c>
      <c r="I2697">
        <v>72</v>
      </c>
      <c r="J2697">
        <v>26.5</v>
      </c>
      <c r="K2697">
        <v>6.8</v>
      </c>
      <c r="L2697">
        <v>2023</v>
      </c>
      <c r="M2697">
        <v>43346</v>
      </c>
      <c r="N2697">
        <v>2</v>
      </c>
      <c r="O2697">
        <v>0</v>
      </c>
      <c r="P2697">
        <v>4.3899999999999997</v>
      </c>
    </row>
    <row r="2698" spans="1:16" ht="14.4" customHeight="1" x14ac:dyDescent="0.3">
      <c r="A2698">
        <v>770</v>
      </c>
      <c r="B2698" t="s">
        <v>83</v>
      </c>
      <c r="C2698" t="s">
        <v>84</v>
      </c>
      <c r="D2698" t="s">
        <v>92</v>
      </c>
      <c r="E2698" t="s">
        <v>93</v>
      </c>
      <c r="F2698" t="s">
        <v>87</v>
      </c>
      <c r="G2698" t="s">
        <v>88</v>
      </c>
      <c r="H2698">
        <v>1199</v>
      </c>
      <c r="I2698">
        <v>72</v>
      </c>
      <c r="J2698">
        <v>26.5</v>
      </c>
      <c r="K2698">
        <v>6.8</v>
      </c>
      <c r="L2698">
        <v>2023</v>
      </c>
      <c r="M2698">
        <v>65466</v>
      </c>
      <c r="N2698">
        <v>2</v>
      </c>
      <c r="O2698">
        <v>0</v>
      </c>
      <c r="P2698">
        <v>4.3899999999999997</v>
      </c>
    </row>
    <row r="2699" spans="1:16" ht="14.4" customHeight="1" x14ac:dyDescent="0.3">
      <c r="A2699">
        <v>641</v>
      </c>
      <c r="B2699" t="s">
        <v>83</v>
      </c>
      <c r="C2699" t="s">
        <v>84</v>
      </c>
      <c r="D2699" t="s">
        <v>92</v>
      </c>
      <c r="E2699" t="s">
        <v>93</v>
      </c>
      <c r="F2699" t="s">
        <v>87</v>
      </c>
      <c r="G2699" t="s">
        <v>88</v>
      </c>
      <c r="H2699">
        <v>1199</v>
      </c>
      <c r="I2699">
        <v>72</v>
      </c>
      <c r="J2699">
        <v>26.5</v>
      </c>
      <c r="K2699">
        <v>6.8</v>
      </c>
      <c r="L2699">
        <v>2023</v>
      </c>
      <c r="M2699">
        <v>41842</v>
      </c>
      <c r="N2699">
        <v>1</v>
      </c>
      <c r="O2699">
        <v>0</v>
      </c>
      <c r="P2699">
        <v>4.46</v>
      </c>
    </row>
    <row r="2700" spans="1:16" ht="14.4" customHeight="1" x14ac:dyDescent="0.3">
      <c r="A2700">
        <v>618</v>
      </c>
      <c r="B2700" t="s">
        <v>83</v>
      </c>
      <c r="C2700" t="s">
        <v>84</v>
      </c>
      <c r="D2700" t="s">
        <v>92</v>
      </c>
      <c r="E2700" t="s">
        <v>93</v>
      </c>
      <c r="F2700" t="s">
        <v>87</v>
      </c>
      <c r="G2700" t="s">
        <v>88</v>
      </c>
      <c r="H2700">
        <v>1199</v>
      </c>
      <c r="I2700">
        <v>72</v>
      </c>
      <c r="J2700">
        <v>26.5</v>
      </c>
      <c r="K2700">
        <v>6.8</v>
      </c>
      <c r="L2700">
        <v>2023</v>
      </c>
      <c r="M2700">
        <v>57240</v>
      </c>
      <c r="N2700">
        <v>1</v>
      </c>
      <c r="O2700">
        <v>0</v>
      </c>
      <c r="P2700">
        <v>4.47</v>
      </c>
    </row>
    <row r="2701" spans="1:16" ht="14.4" customHeight="1" x14ac:dyDescent="0.3">
      <c r="A2701">
        <v>739</v>
      </c>
      <c r="B2701" t="s">
        <v>83</v>
      </c>
      <c r="C2701" t="s">
        <v>84</v>
      </c>
      <c r="D2701" t="s">
        <v>92</v>
      </c>
      <c r="E2701" t="s">
        <v>93</v>
      </c>
      <c r="F2701" t="s">
        <v>87</v>
      </c>
      <c r="G2701" t="s">
        <v>88</v>
      </c>
      <c r="H2701">
        <v>1199</v>
      </c>
      <c r="I2701">
        <v>72</v>
      </c>
      <c r="J2701">
        <v>26.5</v>
      </c>
      <c r="K2701">
        <v>6.8</v>
      </c>
      <c r="L2701">
        <v>2023</v>
      </c>
      <c r="M2701">
        <v>37506</v>
      </c>
      <c r="N2701">
        <v>1</v>
      </c>
      <c r="O2701">
        <v>0</v>
      </c>
      <c r="P2701">
        <v>4.49</v>
      </c>
    </row>
    <row r="2702" spans="1:16" ht="14.4" customHeight="1" x14ac:dyDescent="0.3">
      <c r="A2702">
        <v>633</v>
      </c>
      <c r="B2702" t="s">
        <v>83</v>
      </c>
      <c r="C2702" t="s">
        <v>84</v>
      </c>
      <c r="D2702" t="s">
        <v>92</v>
      </c>
      <c r="E2702" t="s">
        <v>93</v>
      </c>
      <c r="F2702" t="s">
        <v>87</v>
      </c>
      <c r="G2702" t="s">
        <v>88</v>
      </c>
      <c r="H2702">
        <v>1199</v>
      </c>
      <c r="I2702">
        <v>72</v>
      </c>
      <c r="J2702">
        <v>26.5</v>
      </c>
      <c r="K2702">
        <v>6.8</v>
      </c>
      <c r="L2702">
        <v>2023</v>
      </c>
      <c r="M2702">
        <v>33976</v>
      </c>
      <c r="N2702">
        <v>2</v>
      </c>
      <c r="O2702">
        <v>0</v>
      </c>
      <c r="P2702">
        <v>4.54</v>
      </c>
    </row>
    <row r="2703" spans="1:16" ht="14.4" customHeight="1" x14ac:dyDescent="0.3">
      <c r="A2703">
        <v>638</v>
      </c>
      <c r="B2703" t="s">
        <v>83</v>
      </c>
      <c r="C2703" t="s">
        <v>84</v>
      </c>
      <c r="D2703" t="s">
        <v>92</v>
      </c>
      <c r="E2703" t="s">
        <v>93</v>
      </c>
      <c r="F2703" t="s">
        <v>87</v>
      </c>
      <c r="G2703" t="s">
        <v>88</v>
      </c>
      <c r="H2703">
        <v>1199</v>
      </c>
      <c r="I2703">
        <v>72</v>
      </c>
      <c r="J2703">
        <v>26.5</v>
      </c>
      <c r="K2703">
        <v>6.8</v>
      </c>
      <c r="L2703">
        <v>2023</v>
      </c>
      <c r="M2703">
        <v>66043</v>
      </c>
      <c r="N2703">
        <v>2</v>
      </c>
      <c r="O2703">
        <v>0</v>
      </c>
      <c r="P2703">
        <v>4.6100000000000003</v>
      </c>
    </row>
    <row r="2704" spans="1:16" ht="14.4" customHeight="1" x14ac:dyDescent="0.3">
      <c r="A2704">
        <v>767</v>
      </c>
      <c r="B2704" t="s">
        <v>83</v>
      </c>
      <c r="C2704" t="s">
        <v>84</v>
      </c>
      <c r="D2704" t="s">
        <v>92</v>
      </c>
      <c r="E2704" t="s">
        <v>93</v>
      </c>
      <c r="F2704" t="s">
        <v>87</v>
      </c>
      <c r="G2704" t="s">
        <v>88</v>
      </c>
      <c r="H2704">
        <v>1199</v>
      </c>
      <c r="I2704">
        <v>72</v>
      </c>
      <c r="J2704">
        <v>26.5</v>
      </c>
      <c r="K2704">
        <v>6.8</v>
      </c>
      <c r="L2704">
        <v>2023</v>
      </c>
      <c r="M2704">
        <v>35710</v>
      </c>
      <c r="N2704">
        <v>1</v>
      </c>
      <c r="O2704">
        <v>0</v>
      </c>
      <c r="P2704">
        <v>4.63</v>
      </c>
    </row>
    <row r="2705" spans="1:16" ht="14.4" customHeight="1" x14ac:dyDescent="0.3">
      <c r="A2705">
        <v>735</v>
      </c>
      <c r="B2705" t="s">
        <v>83</v>
      </c>
      <c r="C2705" t="s">
        <v>84</v>
      </c>
      <c r="D2705" t="s">
        <v>92</v>
      </c>
      <c r="E2705" t="s">
        <v>93</v>
      </c>
      <c r="F2705" t="s">
        <v>87</v>
      </c>
      <c r="G2705" t="s">
        <v>88</v>
      </c>
      <c r="H2705">
        <v>1199</v>
      </c>
      <c r="I2705">
        <v>72</v>
      </c>
      <c r="J2705">
        <v>26.5</v>
      </c>
      <c r="K2705">
        <v>6.8</v>
      </c>
      <c r="L2705">
        <v>2023</v>
      </c>
      <c r="M2705">
        <v>36491</v>
      </c>
      <c r="N2705">
        <v>2</v>
      </c>
      <c r="O2705">
        <v>0</v>
      </c>
      <c r="P2705">
        <v>4.68</v>
      </c>
    </row>
    <row r="2706" spans="1:16" ht="14.4" customHeight="1" x14ac:dyDescent="0.3">
      <c r="A2706">
        <v>703</v>
      </c>
      <c r="B2706" t="s">
        <v>83</v>
      </c>
      <c r="C2706" t="s">
        <v>84</v>
      </c>
      <c r="D2706" t="s">
        <v>92</v>
      </c>
      <c r="E2706" t="s">
        <v>93</v>
      </c>
      <c r="F2706" t="s">
        <v>87</v>
      </c>
      <c r="G2706" t="s">
        <v>88</v>
      </c>
      <c r="H2706">
        <v>1199</v>
      </c>
      <c r="I2706">
        <v>72</v>
      </c>
      <c r="J2706">
        <v>26.5</v>
      </c>
      <c r="K2706">
        <v>6.8</v>
      </c>
      <c r="L2706">
        <v>2023</v>
      </c>
      <c r="M2706">
        <v>43236</v>
      </c>
      <c r="N2706">
        <v>1</v>
      </c>
      <c r="O2706">
        <v>0</v>
      </c>
      <c r="P2706">
        <v>4.74</v>
      </c>
    </row>
    <row r="2707" spans="1:16" ht="14.4" customHeight="1" x14ac:dyDescent="0.3">
      <c r="A2707">
        <v>786</v>
      </c>
      <c r="B2707" t="s">
        <v>83</v>
      </c>
      <c r="C2707" t="s">
        <v>84</v>
      </c>
      <c r="D2707" t="s">
        <v>92</v>
      </c>
      <c r="E2707" t="s">
        <v>93</v>
      </c>
      <c r="F2707" t="s">
        <v>87</v>
      </c>
      <c r="G2707" t="s">
        <v>88</v>
      </c>
      <c r="H2707">
        <v>1199</v>
      </c>
      <c r="I2707">
        <v>72</v>
      </c>
      <c r="J2707">
        <v>26.5</v>
      </c>
      <c r="K2707">
        <v>6.8</v>
      </c>
      <c r="L2707">
        <v>2023</v>
      </c>
      <c r="M2707">
        <v>48016</v>
      </c>
      <c r="N2707">
        <v>1</v>
      </c>
      <c r="O2707">
        <v>0</v>
      </c>
      <c r="P2707">
        <v>4.74</v>
      </c>
    </row>
    <row r="2708" spans="1:16" ht="14.4" customHeight="1" x14ac:dyDescent="0.3">
      <c r="A2708">
        <v>709</v>
      </c>
      <c r="B2708" t="s">
        <v>83</v>
      </c>
      <c r="C2708" t="s">
        <v>84</v>
      </c>
      <c r="D2708" t="s">
        <v>92</v>
      </c>
      <c r="E2708" t="s">
        <v>93</v>
      </c>
      <c r="F2708" t="s">
        <v>87</v>
      </c>
      <c r="G2708" t="s">
        <v>88</v>
      </c>
      <c r="H2708">
        <v>1199</v>
      </c>
      <c r="I2708">
        <v>72</v>
      </c>
      <c r="J2708">
        <v>26.5</v>
      </c>
      <c r="K2708">
        <v>6.8</v>
      </c>
      <c r="L2708">
        <v>2023</v>
      </c>
      <c r="M2708">
        <v>69009</v>
      </c>
      <c r="N2708">
        <v>1</v>
      </c>
      <c r="O2708">
        <v>0</v>
      </c>
      <c r="P2708">
        <v>4.8</v>
      </c>
    </row>
    <row r="2709" spans="1:16" ht="14.4" customHeight="1" x14ac:dyDescent="0.3">
      <c r="A2709">
        <v>675</v>
      </c>
      <c r="B2709" t="s">
        <v>83</v>
      </c>
      <c r="C2709" t="s">
        <v>84</v>
      </c>
      <c r="D2709" t="s">
        <v>92</v>
      </c>
      <c r="E2709" t="s">
        <v>93</v>
      </c>
      <c r="F2709" t="s">
        <v>87</v>
      </c>
      <c r="G2709" t="s">
        <v>88</v>
      </c>
      <c r="H2709">
        <v>1199</v>
      </c>
      <c r="I2709">
        <v>72</v>
      </c>
      <c r="J2709">
        <v>26.5</v>
      </c>
      <c r="K2709">
        <v>6.8</v>
      </c>
      <c r="L2709">
        <v>2023</v>
      </c>
      <c r="M2709">
        <v>51178</v>
      </c>
      <c r="N2709">
        <v>1</v>
      </c>
      <c r="O2709">
        <v>0</v>
      </c>
      <c r="P2709">
        <v>4.8099999999999996</v>
      </c>
    </row>
    <row r="2710" spans="1:16" ht="14.4" customHeight="1" x14ac:dyDescent="0.3">
      <c r="A2710">
        <v>751</v>
      </c>
      <c r="B2710" t="s">
        <v>83</v>
      </c>
      <c r="C2710" t="s">
        <v>84</v>
      </c>
      <c r="D2710" t="s">
        <v>92</v>
      </c>
      <c r="E2710" t="s">
        <v>93</v>
      </c>
      <c r="F2710" t="s">
        <v>87</v>
      </c>
      <c r="G2710" t="s">
        <v>88</v>
      </c>
      <c r="H2710">
        <v>1199</v>
      </c>
      <c r="I2710">
        <v>72</v>
      </c>
      <c r="J2710">
        <v>26.5</v>
      </c>
      <c r="K2710">
        <v>6.8</v>
      </c>
      <c r="L2710">
        <v>2023</v>
      </c>
      <c r="M2710">
        <v>44096</v>
      </c>
      <c r="N2710">
        <v>1</v>
      </c>
      <c r="O2710">
        <v>0</v>
      </c>
      <c r="P2710">
        <v>4.8600000000000003</v>
      </c>
    </row>
    <row r="2711" spans="1:16" ht="14.4" customHeight="1" x14ac:dyDescent="0.3">
      <c r="A2711">
        <v>666</v>
      </c>
      <c r="B2711" t="s">
        <v>83</v>
      </c>
      <c r="C2711" t="s">
        <v>84</v>
      </c>
      <c r="D2711" t="s">
        <v>92</v>
      </c>
      <c r="E2711" t="s">
        <v>93</v>
      </c>
      <c r="F2711" t="s">
        <v>87</v>
      </c>
      <c r="G2711" t="s">
        <v>88</v>
      </c>
      <c r="H2711">
        <v>1199</v>
      </c>
      <c r="I2711">
        <v>72</v>
      </c>
      <c r="J2711">
        <v>26.5</v>
      </c>
      <c r="K2711">
        <v>6.8</v>
      </c>
      <c r="L2711">
        <v>2023</v>
      </c>
      <c r="M2711">
        <v>65362</v>
      </c>
      <c r="N2711">
        <v>1</v>
      </c>
      <c r="O2711">
        <v>0</v>
      </c>
      <c r="P2711">
        <v>4.9000000000000004</v>
      </c>
    </row>
    <row r="2712" spans="1:16" ht="14.4" customHeight="1" x14ac:dyDescent="0.3">
      <c r="A2712">
        <v>681</v>
      </c>
      <c r="B2712" t="s">
        <v>83</v>
      </c>
      <c r="C2712" t="s">
        <v>84</v>
      </c>
      <c r="D2712" t="s">
        <v>92</v>
      </c>
      <c r="E2712" t="s">
        <v>93</v>
      </c>
      <c r="F2712" t="s">
        <v>87</v>
      </c>
      <c r="G2712" t="s">
        <v>88</v>
      </c>
      <c r="H2712">
        <v>1199</v>
      </c>
      <c r="I2712">
        <v>72</v>
      </c>
      <c r="J2712">
        <v>26.5</v>
      </c>
      <c r="K2712">
        <v>6.8</v>
      </c>
      <c r="L2712">
        <v>2023</v>
      </c>
      <c r="M2712">
        <v>38022</v>
      </c>
      <c r="N2712">
        <v>1</v>
      </c>
      <c r="O2712">
        <v>0</v>
      </c>
      <c r="P2712">
        <v>4.9000000000000004</v>
      </c>
    </row>
    <row r="2713" spans="1:16" ht="14.4" customHeight="1" x14ac:dyDescent="0.3">
      <c r="A2713">
        <v>731</v>
      </c>
      <c r="B2713" t="s">
        <v>83</v>
      </c>
      <c r="C2713" t="s">
        <v>84</v>
      </c>
      <c r="D2713" t="s">
        <v>92</v>
      </c>
      <c r="E2713" t="s">
        <v>93</v>
      </c>
      <c r="F2713" t="s">
        <v>87</v>
      </c>
      <c r="G2713" t="s">
        <v>88</v>
      </c>
      <c r="H2713">
        <v>1199</v>
      </c>
      <c r="I2713">
        <v>72</v>
      </c>
      <c r="J2713">
        <v>26.5</v>
      </c>
      <c r="K2713">
        <v>6.8</v>
      </c>
      <c r="L2713">
        <v>2023</v>
      </c>
      <c r="M2713">
        <v>67725</v>
      </c>
      <c r="N2713">
        <v>1</v>
      </c>
      <c r="O2713">
        <v>0</v>
      </c>
      <c r="P2713">
        <v>4.9000000000000004</v>
      </c>
    </row>
    <row r="2714" spans="1:16" ht="14.4" customHeight="1" x14ac:dyDescent="0.3">
      <c r="A2714">
        <v>614</v>
      </c>
      <c r="B2714" t="s">
        <v>83</v>
      </c>
      <c r="C2714" t="s">
        <v>84</v>
      </c>
      <c r="D2714" t="s">
        <v>92</v>
      </c>
      <c r="E2714" t="s">
        <v>93</v>
      </c>
      <c r="F2714" t="s">
        <v>87</v>
      </c>
      <c r="G2714" t="s">
        <v>88</v>
      </c>
      <c r="H2714">
        <v>1199</v>
      </c>
      <c r="I2714">
        <v>72</v>
      </c>
      <c r="J2714">
        <v>26.5</v>
      </c>
      <c r="K2714">
        <v>6.8</v>
      </c>
      <c r="L2714">
        <v>2023</v>
      </c>
      <c r="M2714">
        <v>29572</v>
      </c>
      <c r="N2714">
        <v>1</v>
      </c>
      <c r="O2714">
        <v>0</v>
      </c>
      <c r="P2714">
        <v>4.9400000000000004</v>
      </c>
    </row>
    <row r="2715" spans="1:16" ht="14.4" customHeight="1" x14ac:dyDescent="0.3">
      <c r="A2715">
        <v>726</v>
      </c>
      <c r="B2715" t="s">
        <v>83</v>
      </c>
      <c r="C2715" t="s">
        <v>84</v>
      </c>
      <c r="D2715" t="s">
        <v>92</v>
      </c>
      <c r="E2715" t="s">
        <v>93</v>
      </c>
      <c r="F2715" t="s">
        <v>87</v>
      </c>
      <c r="G2715" t="s">
        <v>88</v>
      </c>
      <c r="H2715">
        <v>1199</v>
      </c>
      <c r="I2715">
        <v>72</v>
      </c>
      <c r="J2715">
        <v>26.5</v>
      </c>
      <c r="K2715">
        <v>6.8</v>
      </c>
      <c r="L2715">
        <v>2023</v>
      </c>
      <c r="M2715">
        <v>45664</v>
      </c>
      <c r="N2715">
        <v>1</v>
      </c>
      <c r="O2715">
        <v>0</v>
      </c>
      <c r="P2715">
        <v>4.9400000000000004</v>
      </c>
    </row>
    <row r="2716" spans="1:16" ht="14.4" customHeight="1" x14ac:dyDescent="0.3">
      <c r="A2716">
        <v>719</v>
      </c>
      <c r="B2716" t="s">
        <v>83</v>
      </c>
      <c r="C2716" t="s">
        <v>84</v>
      </c>
      <c r="D2716" t="s">
        <v>92</v>
      </c>
      <c r="E2716" t="s">
        <v>93</v>
      </c>
      <c r="F2716" t="s">
        <v>87</v>
      </c>
      <c r="G2716" t="s">
        <v>88</v>
      </c>
      <c r="H2716">
        <v>1199</v>
      </c>
      <c r="I2716">
        <v>72</v>
      </c>
      <c r="J2716">
        <v>26.5</v>
      </c>
      <c r="K2716">
        <v>6.8</v>
      </c>
      <c r="L2716">
        <v>2023</v>
      </c>
      <c r="M2716">
        <v>45313</v>
      </c>
      <c r="N2716">
        <v>1</v>
      </c>
      <c r="O2716">
        <v>0</v>
      </c>
      <c r="P2716">
        <v>5.0199999999999996</v>
      </c>
    </row>
    <row r="2717" spans="1:16" ht="14.4" customHeight="1" x14ac:dyDescent="0.3">
      <c r="A2717">
        <v>754</v>
      </c>
      <c r="B2717" t="s">
        <v>83</v>
      </c>
      <c r="C2717" t="s">
        <v>84</v>
      </c>
      <c r="D2717" t="s">
        <v>92</v>
      </c>
      <c r="E2717" t="s">
        <v>93</v>
      </c>
      <c r="F2717" t="s">
        <v>87</v>
      </c>
      <c r="G2717" t="s">
        <v>88</v>
      </c>
      <c r="H2717">
        <v>1199</v>
      </c>
      <c r="I2717">
        <v>72</v>
      </c>
      <c r="J2717">
        <v>26.5</v>
      </c>
      <c r="K2717">
        <v>6.8</v>
      </c>
      <c r="L2717">
        <v>2023</v>
      </c>
      <c r="M2717">
        <v>60299</v>
      </c>
      <c r="N2717">
        <v>1</v>
      </c>
      <c r="O2717">
        <v>0</v>
      </c>
      <c r="P2717">
        <v>5.03</v>
      </c>
    </row>
    <row r="2718" spans="1:16" ht="14.4" customHeight="1" x14ac:dyDescent="0.3">
      <c r="A2718">
        <v>797</v>
      </c>
      <c r="B2718" t="s">
        <v>83</v>
      </c>
      <c r="C2718" t="s">
        <v>84</v>
      </c>
      <c r="D2718" t="s">
        <v>92</v>
      </c>
      <c r="E2718" t="s">
        <v>93</v>
      </c>
      <c r="F2718" t="s">
        <v>87</v>
      </c>
      <c r="G2718" t="s">
        <v>88</v>
      </c>
      <c r="H2718">
        <v>1199</v>
      </c>
      <c r="I2718">
        <v>72</v>
      </c>
      <c r="J2718">
        <v>26.5</v>
      </c>
      <c r="K2718">
        <v>6.8</v>
      </c>
      <c r="L2718">
        <v>2023</v>
      </c>
      <c r="M2718">
        <v>50092</v>
      </c>
      <c r="N2718">
        <v>1</v>
      </c>
      <c r="O2718">
        <v>0</v>
      </c>
      <c r="P2718">
        <v>5.04</v>
      </c>
    </row>
    <row r="2719" spans="1:16" ht="14.4" customHeight="1" x14ac:dyDescent="0.3">
      <c r="A2719">
        <v>782</v>
      </c>
      <c r="B2719" t="s">
        <v>83</v>
      </c>
      <c r="C2719" t="s">
        <v>84</v>
      </c>
      <c r="D2719" t="s">
        <v>92</v>
      </c>
      <c r="E2719" t="s">
        <v>93</v>
      </c>
      <c r="F2719" t="s">
        <v>87</v>
      </c>
      <c r="G2719" t="s">
        <v>88</v>
      </c>
      <c r="H2719">
        <v>1199</v>
      </c>
      <c r="I2719">
        <v>72</v>
      </c>
      <c r="J2719">
        <v>26.5</v>
      </c>
      <c r="K2719">
        <v>6.8</v>
      </c>
      <c r="L2719">
        <v>2023</v>
      </c>
      <c r="M2719">
        <v>32582</v>
      </c>
      <c r="N2719">
        <v>1</v>
      </c>
      <c r="O2719">
        <v>0</v>
      </c>
      <c r="P2719">
        <v>5.13</v>
      </c>
    </row>
    <row r="2720" spans="1:16" ht="14.4" customHeight="1" x14ac:dyDescent="0.3">
      <c r="A2720">
        <v>601</v>
      </c>
      <c r="B2720" t="s">
        <v>83</v>
      </c>
      <c r="C2720" t="s">
        <v>84</v>
      </c>
      <c r="D2720" t="s">
        <v>92</v>
      </c>
      <c r="E2720" t="s">
        <v>93</v>
      </c>
      <c r="F2720" t="s">
        <v>87</v>
      </c>
      <c r="G2720" t="s">
        <v>88</v>
      </c>
      <c r="H2720">
        <v>1199</v>
      </c>
      <c r="I2720">
        <v>72</v>
      </c>
      <c r="J2720">
        <v>26.5</v>
      </c>
      <c r="K2720">
        <v>6.8</v>
      </c>
      <c r="L2720">
        <v>2023</v>
      </c>
      <c r="M2720">
        <v>31787</v>
      </c>
      <c r="N2720">
        <v>1</v>
      </c>
      <c r="O2720">
        <v>0</v>
      </c>
      <c r="P2720">
        <v>5.16</v>
      </c>
    </row>
    <row r="2721" spans="1:16" ht="14.4" customHeight="1" x14ac:dyDescent="0.3">
      <c r="A2721">
        <v>791</v>
      </c>
      <c r="B2721" t="s">
        <v>83</v>
      </c>
      <c r="C2721" t="s">
        <v>84</v>
      </c>
      <c r="D2721" t="s">
        <v>92</v>
      </c>
      <c r="E2721" t="s">
        <v>93</v>
      </c>
      <c r="F2721" t="s">
        <v>87</v>
      </c>
      <c r="G2721" t="s">
        <v>88</v>
      </c>
      <c r="H2721">
        <v>1199</v>
      </c>
      <c r="I2721">
        <v>72</v>
      </c>
      <c r="J2721">
        <v>26.5</v>
      </c>
      <c r="K2721">
        <v>6.8</v>
      </c>
      <c r="L2721">
        <v>2023</v>
      </c>
      <c r="M2721">
        <v>39795</v>
      </c>
      <c r="N2721">
        <v>1</v>
      </c>
      <c r="O2721">
        <v>0</v>
      </c>
      <c r="P2721">
        <v>5.17</v>
      </c>
    </row>
    <row r="2722" spans="1:16" ht="14.4" customHeight="1" x14ac:dyDescent="0.3">
      <c r="A2722">
        <v>609</v>
      </c>
      <c r="B2722" t="s">
        <v>83</v>
      </c>
      <c r="C2722" t="s">
        <v>84</v>
      </c>
      <c r="D2722" t="s">
        <v>92</v>
      </c>
      <c r="E2722" t="s">
        <v>93</v>
      </c>
      <c r="F2722" t="s">
        <v>87</v>
      </c>
      <c r="G2722" t="s">
        <v>88</v>
      </c>
      <c r="H2722">
        <v>1199</v>
      </c>
      <c r="I2722">
        <v>72</v>
      </c>
      <c r="J2722">
        <v>26.5</v>
      </c>
      <c r="K2722">
        <v>6.8</v>
      </c>
      <c r="L2722">
        <v>2024</v>
      </c>
      <c r="M2722">
        <v>46770</v>
      </c>
      <c r="N2722">
        <v>3</v>
      </c>
      <c r="O2722">
        <v>0</v>
      </c>
      <c r="P2722">
        <v>4.18</v>
      </c>
    </row>
    <row r="2723" spans="1:16" ht="14.4" customHeight="1" x14ac:dyDescent="0.3">
      <c r="A2723">
        <v>725</v>
      </c>
      <c r="B2723" t="s">
        <v>83</v>
      </c>
      <c r="C2723" t="s">
        <v>84</v>
      </c>
      <c r="D2723" t="s">
        <v>92</v>
      </c>
      <c r="E2723" t="s">
        <v>93</v>
      </c>
      <c r="F2723" t="s">
        <v>87</v>
      </c>
      <c r="G2723" t="s">
        <v>88</v>
      </c>
      <c r="H2723">
        <v>1199</v>
      </c>
      <c r="I2723">
        <v>72</v>
      </c>
      <c r="J2723">
        <v>26.5</v>
      </c>
      <c r="K2723">
        <v>6.8</v>
      </c>
      <c r="L2723">
        <v>2024</v>
      </c>
      <c r="M2723">
        <v>22501</v>
      </c>
      <c r="N2723">
        <v>2</v>
      </c>
      <c r="O2723">
        <v>1</v>
      </c>
      <c r="P2723">
        <v>4.68</v>
      </c>
    </row>
    <row r="2724" spans="1:16" ht="14.4" customHeight="1" x14ac:dyDescent="0.3">
      <c r="A2724">
        <v>746</v>
      </c>
      <c r="B2724" t="s">
        <v>83</v>
      </c>
      <c r="C2724" t="s">
        <v>84</v>
      </c>
      <c r="D2724" t="s">
        <v>92</v>
      </c>
      <c r="E2724" t="s">
        <v>93</v>
      </c>
      <c r="F2724" t="s">
        <v>87</v>
      </c>
      <c r="G2724" t="s">
        <v>88</v>
      </c>
      <c r="H2724">
        <v>1199</v>
      </c>
      <c r="I2724">
        <v>72</v>
      </c>
      <c r="J2724">
        <v>26.5</v>
      </c>
      <c r="K2724">
        <v>6.8</v>
      </c>
      <c r="L2724">
        <v>2024</v>
      </c>
      <c r="M2724">
        <v>49106</v>
      </c>
      <c r="N2724">
        <v>2</v>
      </c>
      <c r="O2724">
        <v>0</v>
      </c>
      <c r="P2724">
        <v>4.8899999999999997</v>
      </c>
    </row>
    <row r="2725" spans="1:16" ht="14.4" customHeight="1" x14ac:dyDescent="0.3">
      <c r="A2725">
        <v>679</v>
      </c>
      <c r="B2725" t="s">
        <v>83</v>
      </c>
      <c r="C2725" t="s">
        <v>84</v>
      </c>
      <c r="D2725" t="s">
        <v>92</v>
      </c>
      <c r="E2725" t="s">
        <v>93</v>
      </c>
      <c r="F2725" t="s">
        <v>87</v>
      </c>
      <c r="G2725" t="s">
        <v>88</v>
      </c>
      <c r="H2725">
        <v>1199</v>
      </c>
      <c r="I2725">
        <v>72</v>
      </c>
      <c r="J2725">
        <v>26.5</v>
      </c>
      <c r="K2725">
        <v>6.8</v>
      </c>
      <c r="L2725">
        <v>2024</v>
      </c>
      <c r="M2725">
        <v>27680</v>
      </c>
      <c r="N2725">
        <v>2</v>
      </c>
      <c r="O2725">
        <v>0</v>
      </c>
      <c r="P2725">
        <v>4.9800000000000004</v>
      </c>
    </row>
    <row r="2726" spans="1:16" ht="14.4" customHeight="1" x14ac:dyDescent="0.3">
      <c r="A2726">
        <v>613</v>
      </c>
      <c r="B2726" t="s">
        <v>83</v>
      </c>
      <c r="C2726" t="s">
        <v>84</v>
      </c>
      <c r="D2726" t="s">
        <v>92</v>
      </c>
      <c r="E2726" t="s">
        <v>93</v>
      </c>
      <c r="F2726" t="s">
        <v>87</v>
      </c>
      <c r="G2726" t="s">
        <v>88</v>
      </c>
      <c r="H2726">
        <v>1199</v>
      </c>
      <c r="I2726">
        <v>72</v>
      </c>
      <c r="J2726">
        <v>26.5</v>
      </c>
      <c r="K2726">
        <v>6.8</v>
      </c>
      <c r="L2726">
        <v>2024</v>
      </c>
      <c r="M2726">
        <v>42452</v>
      </c>
      <c r="N2726">
        <v>2</v>
      </c>
      <c r="O2726">
        <v>0</v>
      </c>
      <c r="P2726">
        <v>5</v>
      </c>
    </row>
    <row r="2727" spans="1:16" ht="14.4" customHeight="1" x14ac:dyDescent="0.3">
      <c r="A2727">
        <v>678</v>
      </c>
      <c r="B2727" t="s">
        <v>83</v>
      </c>
      <c r="C2727" t="s">
        <v>84</v>
      </c>
      <c r="D2727" t="s">
        <v>92</v>
      </c>
      <c r="E2727" t="s">
        <v>93</v>
      </c>
      <c r="F2727" t="s">
        <v>87</v>
      </c>
      <c r="G2727" t="s">
        <v>88</v>
      </c>
      <c r="H2727">
        <v>1199</v>
      </c>
      <c r="I2727">
        <v>72</v>
      </c>
      <c r="J2727">
        <v>26.5</v>
      </c>
      <c r="K2727">
        <v>6.8</v>
      </c>
      <c r="L2727">
        <v>2024</v>
      </c>
      <c r="M2727">
        <v>28665</v>
      </c>
      <c r="N2727">
        <v>1</v>
      </c>
      <c r="O2727">
        <v>0</v>
      </c>
      <c r="P2727">
        <v>5.0999999999999996</v>
      </c>
    </row>
    <row r="2728" spans="1:16" ht="14.4" customHeight="1" x14ac:dyDescent="0.3">
      <c r="A2728">
        <v>778</v>
      </c>
      <c r="B2728" t="s">
        <v>83</v>
      </c>
      <c r="C2728" t="s">
        <v>84</v>
      </c>
      <c r="D2728" t="s">
        <v>92</v>
      </c>
      <c r="E2728" t="s">
        <v>93</v>
      </c>
      <c r="F2728" t="s">
        <v>87</v>
      </c>
      <c r="G2728" t="s">
        <v>88</v>
      </c>
      <c r="H2728">
        <v>1199</v>
      </c>
      <c r="I2728">
        <v>72</v>
      </c>
      <c r="J2728">
        <v>26.5</v>
      </c>
      <c r="K2728">
        <v>6.8</v>
      </c>
      <c r="L2728">
        <v>2024</v>
      </c>
      <c r="M2728">
        <v>24692</v>
      </c>
      <c r="N2728">
        <v>2</v>
      </c>
      <c r="O2728">
        <v>0</v>
      </c>
      <c r="P2728">
        <v>5.18</v>
      </c>
    </row>
    <row r="2729" spans="1:16" ht="14.4" customHeight="1" x14ac:dyDescent="0.3">
      <c r="A2729">
        <v>745</v>
      </c>
      <c r="B2729" t="s">
        <v>83</v>
      </c>
      <c r="C2729" t="s">
        <v>84</v>
      </c>
      <c r="D2729" t="s">
        <v>92</v>
      </c>
      <c r="E2729" t="s">
        <v>93</v>
      </c>
      <c r="F2729" t="s">
        <v>87</v>
      </c>
      <c r="G2729" t="s">
        <v>88</v>
      </c>
      <c r="H2729">
        <v>1199</v>
      </c>
      <c r="I2729">
        <v>72</v>
      </c>
      <c r="J2729">
        <v>26.5</v>
      </c>
      <c r="K2729">
        <v>6.8</v>
      </c>
      <c r="L2729">
        <v>2024</v>
      </c>
      <c r="M2729">
        <v>36500</v>
      </c>
      <c r="N2729">
        <v>1</v>
      </c>
      <c r="O2729">
        <v>0</v>
      </c>
      <c r="P2729">
        <v>5.2</v>
      </c>
    </row>
    <row r="2730" spans="1:16" ht="14.4" customHeight="1" x14ac:dyDescent="0.3">
      <c r="A2730">
        <v>667</v>
      </c>
      <c r="B2730" t="s">
        <v>83</v>
      </c>
      <c r="C2730" t="s">
        <v>84</v>
      </c>
      <c r="D2730" t="s">
        <v>92</v>
      </c>
      <c r="E2730" t="s">
        <v>93</v>
      </c>
      <c r="F2730" t="s">
        <v>87</v>
      </c>
      <c r="G2730" t="s">
        <v>88</v>
      </c>
      <c r="H2730">
        <v>1199</v>
      </c>
      <c r="I2730">
        <v>72</v>
      </c>
      <c r="J2730">
        <v>26.5</v>
      </c>
      <c r="K2730">
        <v>6.8</v>
      </c>
      <c r="L2730">
        <v>2024</v>
      </c>
      <c r="M2730">
        <v>41041</v>
      </c>
      <c r="N2730">
        <v>1</v>
      </c>
      <c r="O2730">
        <v>0</v>
      </c>
      <c r="P2730">
        <v>5.24</v>
      </c>
    </row>
    <row r="2731" spans="1:16" ht="14.4" customHeight="1" x14ac:dyDescent="0.3">
      <c r="A2731">
        <v>670</v>
      </c>
      <c r="B2731" t="s">
        <v>83</v>
      </c>
      <c r="C2731" t="s">
        <v>84</v>
      </c>
      <c r="D2731" t="s">
        <v>92</v>
      </c>
      <c r="E2731" t="s">
        <v>93</v>
      </c>
      <c r="F2731" t="s">
        <v>87</v>
      </c>
      <c r="G2731" t="s">
        <v>88</v>
      </c>
      <c r="H2731">
        <v>1199</v>
      </c>
      <c r="I2731">
        <v>72</v>
      </c>
      <c r="J2731">
        <v>26.5</v>
      </c>
      <c r="K2731">
        <v>6.8</v>
      </c>
      <c r="L2731">
        <v>2024</v>
      </c>
      <c r="M2731">
        <v>29151</v>
      </c>
      <c r="N2731">
        <v>1</v>
      </c>
      <c r="O2731">
        <v>0</v>
      </c>
      <c r="P2731">
        <v>5.25</v>
      </c>
    </row>
    <row r="2732" spans="1:16" ht="14.4" customHeight="1" x14ac:dyDescent="0.3">
      <c r="A2732">
        <v>788</v>
      </c>
      <c r="B2732" t="s">
        <v>83</v>
      </c>
      <c r="C2732" t="s">
        <v>84</v>
      </c>
      <c r="D2732" t="s">
        <v>92</v>
      </c>
      <c r="E2732" t="s">
        <v>93</v>
      </c>
      <c r="F2732" t="s">
        <v>87</v>
      </c>
      <c r="G2732" t="s">
        <v>88</v>
      </c>
      <c r="H2732">
        <v>1199</v>
      </c>
      <c r="I2732">
        <v>72</v>
      </c>
      <c r="J2732">
        <v>26.5</v>
      </c>
      <c r="K2732">
        <v>6.8</v>
      </c>
      <c r="L2732">
        <v>2024</v>
      </c>
      <c r="M2732">
        <v>29343</v>
      </c>
      <c r="N2732">
        <v>1</v>
      </c>
      <c r="O2732">
        <v>0</v>
      </c>
      <c r="P2732">
        <v>5.26</v>
      </c>
    </row>
    <row r="2733" spans="1:16" ht="14.4" customHeight="1" x14ac:dyDescent="0.3">
      <c r="A2733">
        <v>603</v>
      </c>
      <c r="B2733" t="s">
        <v>83</v>
      </c>
      <c r="C2733" t="s">
        <v>84</v>
      </c>
      <c r="D2733" t="s">
        <v>92</v>
      </c>
      <c r="E2733" t="s">
        <v>93</v>
      </c>
      <c r="F2733" t="s">
        <v>87</v>
      </c>
      <c r="G2733" t="s">
        <v>88</v>
      </c>
      <c r="H2733">
        <v>1199</v>
      </c>
      <c r="I2733">
        <v>72</v>
      </c>
      <c r="J2733">
        <v>26.5</v>
      </c>
      <c r="K2733">
        <v>6.8</v>
      </c>
      <c r="L2733">
        <v>2024</v>
      </c>
      <c r="M2733">
        <v>44971</v>
      </c>
      <c r="N2733">
        <v>1</v>
      </c>
      <c r="O2733">
        <v>0</v>
      </c>
      <c r="P2733">
        <v>5.27</v>
      </c>
    </row>
    <row r="2734" spans="1:16" ht="14.4" customHeight="1" x14ac:dyDescent="0.3">
      <c r="A2734">
        <v>716</v>
      </c>
      <c r="B2734" t="s">
        <v>83</v>
      </c>
      <c r="C2734" t="s">
        <v>84</v>
      </c>
      <c r="D2734" t="s">
        <v>92</v>
      </c>
      <c r="E2734" t="s">
        <v>93</v>
      </c>
      <c r="F2734" t="s">
        <v>87</v>
      </c>
      <c r="G2734" t="s">
        <v>88</v>
      </c>
      <c r="H2734">
        <v>1199</v>
      </c>
      <c r="I2734">
        <v>72</v>
      </c>
      <c r="J2734">
        <v>26.5</v>
      </c>
      <c r="K2734">
        <v>6.8</v>
      </c>
      <c r="L2734">
        <v>2024</v>
      </c>
      <c r="M2734">
        <v>25152</v>
      </c>
      <c r="N2734">
        <v>1</v>
      </c>
      <c r="O2734">
        <v>0</v>
      </c>
      <c r="P2734">
        <v>5.28</v>
      </c>
    </row>
    <row r="2735" spans="1:16" ht="14.4" customHeight="1" x14ac:dyDescent="0.3">
      <c r="A2735">
        <v>738</v>
      </c>
      <c r="B2735" t="s">
        <v>83</v>
      </c>
      <c r="C2735" t="s">
        <v>84</v>
      </c>
      <c r="D2735" t="s">
        <v>92</v>
      </c>
      <c r="E2735" t="s">
        <v>93</v>
      </c>
      <c r="F2735" t="s">
        <v>87</v>
      </c>
      <c r="G2735" t="s">
        <v>88</v>
      </c>
      <c r="H2735">
        <v>1199</v>
      </c>
      <c r="I2735">
        <v>72</v>
      </c>
      <c r="J2735">
        <v>26.5</v>
      </c>
      <c r="K2735">
        <v>6.8</v>
      </c>
      <c r="L2735">
        <v>2024</v>
      </c>
      <c r="M2735">
        <v>33801</v>
      </c>
      <c r="N2735">
        <v>1</v>
      </c>
      <c r="O2735">
        <v>0</v>
      </c>
      <c r="P2735">
        <v>5.28</v>
      </c>
    </row>
    <row r="2736" spans="1:16" ht="14.4" customHeight="1" x14ac:dyDescent="0.3">
      <c r="A2736">
        <v>710</v>
      </c>
      <c r="B2736" t="s">
        <v>83</v>
      </c>
      <c r="C2736" t="s">
        <v>84</v>
      </c>
      <c r="D2736" t="s">
        <v>92</v>
      </c>
      <c r="E2736" t="s">
        <v>93</v>
      </c>
      <c r="F2736" t="s">
        <v>87</v>
      </c>
      <c r="G2736" t="s">
        <v>88</v>
      </c>
      <c r="H2736">
        <v>1199</v>
      </c>
      <c r="I2736">
        <v>72</v>
      </c>
      <c r="J2736">
        <v>26.5</v>
      </c>
      <c r="K2736">
        <v>6.8</v>
      </c>
      <c r="L2736">
        <v>2024</v>
      </c>
      <c r="M2736">
        <v>22887</v>
      </c>
      <c r="N2736">
        <v>1</v>
      </c>
      <c r="O2736">
        <v>0</v>
      </c>
      <c r="P2736">
        <v>5.29</v>
      </c>
    </row>
    <row r="2737" spans="1:16" ht="14.4" customHeight="1" x14ac:dyDescent="0.3">
      <c r="A2737">
        <v>780</v>
      </c>
      <c r="B2737" t="s">
        <v>83</v>
      </c>
      <c r="C2737" t="s">
        <v>84</v>
      </c>
      <c r="D2737" t="s">
        <v>92</v>
      </c>
      <c r="E2737" t="s">
        <v>93</v>
      </c>
      <c r="F2737" t="s">
        <v>87</v>
      </c>
      <c r="G2737" t="s">
        <v>88</v>
      </c>
      <c r="H2737">
        <v>1199</v>
      </c>
      <c r="I2737">
        <v>72</v>
      </c>
      <c r="J2737">
        <v>26.5</v>
      </c>
      <c r="K2737">
        <v>6.8</v>
      </c>
      <c r="L2737">
        <v>2024</v>
      </c>
      <c r="M2737">
        <v>30250</v>
      </c>
      <c r="N2737">
        <v>1</v>
      </c>
      <c r="O2737">
        <v>0</v>
      </c>
      <c r="P2737">
        <v>5.31</v>
      </c>
    </row>
    <row r="2738" spans="1:16" ht="14.4" customHeight="1" x14ac:dyDescent="0.3">
      <c r="A2738">
        <v>616</v>
      </c>
      <c r="B2738" t="s">
        <v>83</v>
      </c>
      <c r="C2738" t="s">
        <v>84</v>
      </c>
      <c r="D2738" t="s">
        <v>92</v>
      </c>
      <c r="E2738" t="s">
        <v>93</v>
      </c>
      <c r="F2738" t="s">
        <v>87</v>
      </c>
      <c r="G2738" t="s">
        <v>88</v>
      </c>
      <c r="H2738">
        <v>1199</v>
      </c>
      <c r="I2738">
        <v>72</v>
      </c>
      <c r="J2738">
        <v>26.5</v>
      </c>
      <c r="K2738">
        <v>6.8</v>
      </c>
      <c r="L2738">
        <v>2024</v>
      </c>
      <c r="M2738">
        <v>40761</v>
      </c>
      <c r="N2738">
        <v>1</v>
      </c>
      <c r="O2738">
        <v>0</v>
      </c>
      <c r="P2738">
        <v>5.36</v>
      </c>
    </row>
    <row r="2739" spans="1:16" ht="14.4" customHeight="1" x14ac:dyDescent="0.3">
      <c r="A2739">
        <v>639</v>
      </c>
      <c r="B2739" t="s">
        <v>83</v>
      </c>
      <c r="C2739" t="s">
        <v>84</v>
      </c>
      <c r="D2739" t="s">
        <v>92</v>
      </c>
      <c r="E2739" t="s">
        <v>93</v>
      </c>
      <c r="F2739" t="s">
        <v>87</v>
      </c>
      <c r="G2739" t="s">
        <v>88</v>
      </c>
      <c r="H2739">
        <v>1199</v>
      </c>
      <c r="I2739">
        <v>72</v>
      </c>
      <c r="J2739">
        <v>26.5</v>
      </c>
      <c r="K2739">
        <v>6.8</v>
      </c>
      <c r="L2739">
        <v>2024</v>
      </c>
      <c r="M2739">
        <v>37169</v>
      </c>
      <c r="N2739">
        <v>1</v>
      </c>
      <c r="O2739">
        <v>0</v>
      </c>
      <c r="P2739">
        <v>5.41</v>
      </c>
    </row>
    <row r="2740" spans="1:16" ht="14.4" customHeight="1" x14ac:dyDescent="0.3">
      <c r="A2740">
        <v>623</v>
      </c>
      <c r="B2740" t="s">
        <v>83</v>
      </c>
      <c r="C2740" t="s">
        <v>84</v>
      </c>
      <c r="D2740" t="s">
        <v>92</v>
      </c>
      <c r="E2740" t="s">
        <v>93</v>
      </c>
      <c r="F2740" t="s">
        <v>87</v>
      </c>
      <c r="G2740" t="s">
        <v>88</v>
      </c>
      <c r="H2740">
        <v>1199</v>
      </c>
      <c r="I2740">
        <v>72</v>
      </c>
      <c r="J2740">
        <v>26.5</v>
      </c>
      <c r="K2740">
        <v>6.8</v>
      </c>
      <c r="L2740">
        <v>2024</v>
      </c>
      <c r="M2740">
        <v>44115</v>
      </c>
      <c r="N2740">
        <v>1</v>
      </c>
      <c r="O2740">
        <v>0</v>
      </c>
      <c r="P2740">
        <v>5.42</v>
      </c>
    </row>
    <row r="2741" spans="1:16" ht="14.4" customHeight="1" x14ac:dyDescent="0.3">
      <c r="A2741">
        <v>683</v>
      </c>
      <c r="B2741" t="s">
        <v>83</v>
      </c>
      <c r="C2741" t="s">
        <v>84</v>
      </c>
      <c r="D2741" t="s">
        <v>92</v>
      </c>
      <c r="E2741" t="s">
        <v>93</v>
      </c>
      <c r="F2741" t="s">
        <v>87</v>
      </c>
      <c r="G2741" t="s">
        <v>88</v>
      </c>
      <c r="H2741">
        <v>1199</v>
      </c>
      <c r="I2741">
        <v>72</v>
      </c>
      <c r="J2741">
        <v>26.5</v>
      </c>
      <c r="K2741">
        <v>6.8</v>
      </c>
      <c r="L2741">
        <v>2024</v>
      </c>
      <c r="M2741">
        <v>29997</v>
      </c>
      <c r="N2741">
        <v>2</v>
      </c>
      <c r="O2741">
        <v>0</v>
      </c>
      <c r="P2741">
        <v>5.43</v>
      </c>
    </row>
    <row r="2742" spans="1:16" ht="14.4" customHeight="1" x14ac:dyDescent="0.3">
      <c r="A2742">
        <v>668</v>
      </c>
      <c r="B2742" t="s">
        <v>83</v>
      </c>
      <c r="C2742" t="s">
        <v>84</v>
      </c>
      <c r="D2742" t="s">
        <v>92</v>
      </c>
      <c r="E2742" t="s">
        <v>93</v>
      </c>
      <c r="F2742" t="s">
        <v>87</v>
      </c>
      <c r="G2742" t="s">
        <v>88</v>
      </c>
      <c r="H2742">
        <v>1199</v>
      </c>
      <c r="I2742">
        <v>72</v>
      </c>
      <c r="J2742">
        <v>26.5</v>
      </c>
      <c r="K2742">
        <v>6.8</v>
      </c>
      <c r="L2742">
        <v>2024</v>
      </c>
      <c r="M2742">
        <v>32195</v>
      </c>
      <c r="N2742">
        <v>1</v>
      </c>
      <c r="O2742">
        <v>0</v>
      </c>
      <c r="P2742">
        <v>5.44</v>
      </c>
    </row>
    <row r="2743" spans="1:16" ht="14.4" customHeight="1" x14ac:dyDescent="0.3">
      <c r="A2743">
        <v>790</v>
      </c>
      <c r="B2743" t="s">
        <v>83</v>
      </c>
      <c r="C2743" t="s">
        <v>84</v>
      </c>
      <c r="D2743" t="s">
        <v>92</v>
      </c>
      <c r="E2743" t="s">
        <v>93</v>
      </c>
      <c r="F2743" t="s">
        <v>87</v>
      </c>
      <c r="G2743" t="s">
        <v>88</v>
      </c>
      <c r="H2743">
        <v>1199</v>
      </c>
      <c r="I2743">
        <v>72</v>
      </c>
      <c r="J2743">
        <v>26.5</v>
      </c>
      <c r="K2743">
        <v>6.8</v>
      </c>
      <c r="L2743">
        <v>2024</v>
      </c>
      <c r="M2743">
        <v>44912</v>
      </c>
      <c r="N2743">
        <v>1</v>
      </c>
      <c r="O2743">
        <v>0</v>
      </c>
      <c r="P2743">
        <v>5.53</v>
      </c>
    </row>
    <row r="2744" spans="1:16" ht="14.4" customHeight="1" x14ac:dyDescent="0.3">
      <c r="A2744">
        <v>798</v>
      </c>
      <c r="B2744" t="s">
        <v>83</v>
      </c>
      <c r="C2744" t="s">
        <v>84</v>
      </c>
      <c r="D2744" t="s">
        <v>92</v>
      </c>
      <c r="E2744" t="s">
        <v>93</v>
      </c>
      <c r="F2744" t="s">
        <v>87</v>
      </c>
      <c r="G2744" t="s">
        <v>88</v>
      </c>
      <c r="H2744">
        <v>1199</v>
      </c>
      <c r="I2744">
        <v>72</v>
      </c>
      <c r="J2744">
        <v>26.5</v>
      </c>
      <c r="K2744">
        <v>6.8</v>
      </c>
      <c r="L2744">
        <v>2024</v>
      </c>
      <c r="M2744">
        <v>40674</v>
      </c>
      <c r="N2744">
        <v>1</v>
      </c>
      <c r="O2744">
        <v>0</v>
      </c>
      <c r="P2744">
        <v>5.58</v>
      </c>
    </row>
    <row r="2745" spans="1:16" ht="14.4" customHeight="1" x14ac:dyDescent="0.3">
      <c r="A2745">
        <v>632</v>
      </c>
      <c r="B2745" t="s">
        <v>83</v>
      </c>
      <c r="C2745" t="s">
        <v>84</v>
      </c>
      <c r="D2745" t="s">
        <v>92</v>
      </c>
      <c r="E2745" t="s">
        <v>93</v>
      </c>
      <c r="F2745" t="s">
        <v>87</v>
      </c>
      <c r="G2745" t="s">
        <v>88</v>
      </c>
      <c r="H2745">
        <v>1199</v>
      </c>
      <c r="I2745">
        <v>72</v>
      </c>
      <c r="J2745">
        <v>26.5</v>
      </c>
      <c r="K2745">
        <v>6.8</v>
      </c>
      <c r="L2745">
        <v>2024</v>
      </c>
      <c r="M2745">
        <v>43885</v>
      </c>
      <c r="N2745">
        <v>1</v>
      </c>
      <c r="O2745">
        <v>0</v>
      </c>
      <c r="P2745">
        <v>5.64</v>
      </c>
    </row>
    <row r="2746" spans="1:16" ht="14.4" customHeight="1" x14ac:dyDescent="0.3">
      <c r="A2746">
        <v>656</v>
      </c>
      <c r="B2746" t="s">
        <v>83</v>
      </c>
      <c r="C2746" t="s">
        <v>84</v>
      </c>
      <c r="D2746" t="s">
        <v>92</v>
      </c>
      <c r="E2746" t="s">
        <v>93</v>
      </c>
      <c r="F2746" t="s">
        <v>87</v>
      </c>
      <c r="G2746" t="s">
        <v>88</v>
      </c>
      <c r="H2746">
        <v>1199</v>
      </c>
      <c r="I2746">
        <v>72</v>
      </c>
      <c r="J2746">
        <v>26.5</v>
      </c>
      <c r="K2746">
        <v>6.8</v>
      </c>
      <c r="L2746">
        <v>2024</v>
      </c>
      <c r="M2746">
        <v>32404</v>
      </c>
      <c r="N2746">
        <v>1</v>
      </c>
      <c r="O2746">
        <v>0</v>
      </c>
      <c r="P2746">
        <v>5.64</v>
      </c>
    </row>
    <row r="2747" spans="1:16" ht="14.4" customHeight="1" x14ac:dyDescent="0.3">
      <c r="A2747">
        <v>755</v>
      </c>
      <c r="B2747" t="s">
        <v>83</v>
      </c>
      <c r="C2747" t="s">
        <v>84</v>
      </c>
      <c r="D2747" t="s">
        <v>92</v>
      </c>
      <c r="E2747" t="s">
        <v>93</v>
      </c>
      <c r="F2747" t="s">
        <v>87</v>
      </c>
      <c r="G2747" t="s">
        <v>88</v>
      </c>
      <c r="H2747">
        <v>1199</v>
      </c>
      <c r="I2747">
        <v>72</v>
      </c>
      <c r="J2747">
        <v>26.5</v>
      </c>
      <c r="K2747">
        <v>6.8</v>
      </c>
      <c r="L2747">
        <v>2024</v>
      </c>
      <c r="M2747">
        <v>21567</v>
      </c>
      <c r="N2747">
        <v>1</v>
      </c>
      <c r="O2747">
        <v>0</v>
      </c>
      <c r="P2747">
        <v>5.77</v>
      </c>
    </row>
    <row r="2748" spans="1:16" ht="14.4" customHeight="1" x14ac:dyDescent="0.3">
      <c r="A2748">
        <v>796</v>
      </c>
      <c r="B2748" t="s">
        <v>83</v>
      </c>
      <c r="C2748" t="s">
        <v>84</v>
      </c>
      <c r="D2748" t="s">
        <v>92</v>
      </c>
      <c r="E2748" t="s">
        <v>93</v>
      </c>
      <c r="F2748" t="s">
        <v>87</v>
      </c>
      <c r="G2748" t="s">
        <v>88</v>
      </c>
      <c r="H2748">
        <v>1199</v>
      </c>
      <c r="I2748">
        <v>72</v>
      </c>
      <c r="J2748">
        <v>26.5</v>
      </c>
      <c r="K2748">
        <v>6.8</v>
      </c>
      <c r="L2748">
        <v>2024</v>
      </c>
      <c r="M2748">
        <v>33815</v>
      </c>
      <c r="N2748">
        <v>1</v>
      </c>
      <c r="O2748">
        <v>0</v>
      </c>
      <c r="P2748">
        <v>5.79</v>
      </c>
    </row>
    <row r="2749" spans="1:16" ht="14.4" customHeight="1" x14ac:dyDescent="0.3">
      <c r="A2749">
        <v>743</v>
      </c>
      <c r="B2749" t="s">
        <v>83</v>
      </c>
      <c r="C2749" t="s">
        <v>84</v>
      </c>
      <c r="D2749" t="s">
        <v>92</v>
      </c>
      <c r="E2749" t="s">
        <v>93</v>
      </c>
      <c r="F2749" t="s">
        <v>87</v>
      </c>
      <c r="G2749" t="s">
        <v>88</v>
      </c>
      <c r="H2749">
        <v>1199</v>
      </c>
      <c r="I2749">
        <v>72</v>
      </c>
      <c r="J2749">
        <v>26.5</v>
      </c>
      <c r="K2749">
        <v>6.8</v>
      </c>
      <c r="L2749">
        <v>2025</v>
      </c>
      <c r="M2749">
        <v>17231</v>
      </c>
      <c r="N2749">
        <v>3</v>
      </c>
      <c r="O2749">
        <v>1</v>
      </c>
      <c r="P2749">
        <v>4.1399999999999997</v>
      </c>
    </row>
    <row r="2750" spans="1:16" ht="14.4" customHeight="1" x14ac:dyDescent="0.3">
      <c r="A2750">
        <v>794</v>
      </c>
      <c r="B2750" t="s">
        <v>83</v>
      </c>
      <c r="C2750" t="s">
        <v>84</v>
      </c>
      <c r="D2750" t="s">
        <v>92</v>
      </c>
      <c r="E2750" t="s">
        <v>93</v>
      </c>
      <c r="F2750" t="s">
        <v>87</v>
      </c>
      <c r="G2750" t="s">
        <v>88</v>
      </c>
      <c r="H2750">
        <v>1199</v>
      </c>
      <c r="I2750">
        <v>72</v>
      </c>
      <c r="J2750">
        <v>26.5</v>
      </c>
      <c r="K2750">
        <v>6.8</v>
      </c>
      <c r="L2750">
        <v>2025</v>
      </c>
      <c r="M2750">
        <v>20212</v>
      </c>
      <c r="N2750">
        <v>2</v>
      </c>
      <c r="O2750">
        <v>1</v>
      </c>
      <c r="P2750">
        <v>4.6900000000000004</v>
      </c>
    </row>
    <row r="2751" spans="1:16" ht="14.4" customHeight="1" x14ac:dyDescent="0.3">
      <c r="A2751">
        <v>622</v>
      </c>
      <c r="B2751" t="s">
        <v>83</v>
      </c>
      <c r="C2751" t="s">
        <v>84</v>
      </c>
      <c r="D2751" t="s">
        <v>92</v>
      </c>
      <c r="E2751" t="s">
        <v>93</v>
      </c>
      <c r="F2751" t="s">
        <v>87</v>
      </c>
      <c r="G2751" t="s">
        <v>88</v>
      </c>
      <c r="H2751">
        <v>1199</v>
      </c>
      <c r="I2751">
        <v>72</v>
      </c>
      <c r="J2751">
        <v>26.5</v>
      </c>
      <c r="K2751">
        <v>6.8</v>
      </c>
      <c r="L2751">
        <v>2025</v>
      </c>
      <c r="M2751">
        <v>25079</v>
      </c>
      <c r="N2751">
        <v>1</v>
      </c>
      <c r="O2751">
        <v>1</v>
      </c>
      <c r="P2751">
        <v>4.99</v>
      </c>
    </row>
    <row r="2752" spans="1:16" ht="14.4" customHeight="1" x14ac:dyDescent="0.3">
      <c r="A2752">
        <v>695</v>
      </c>
      <c r="B2752" t="s">
        <v>83</v>
      </c>
      <c r="C2752" t="s">
        <v>84</v>
      </c>
      <c r="D2752" t="s">
        <v>92</v>
      </c>
      <c r="E2752" t="s">
        <v>93</v>
      </c>
      <c r="F2752" t="s">
        <v>87</v>
      </c>
      <c r="G2752" t="s">
        <v>88</v>
      </c>
      <c r="H2752">
        <v>1199</v>
      </c>
      <c r="I2752">
        <v>72</v>
      </c>
      <c r="J2752">
        <v>26.5</v>
      </c>
      <c r="K2752">
        <v>6.8</v>
      </c>
      <c r="L2752">
        <v>2025</v>
      </c>
      <c r="M2752">
        <v>17753</v>
      </c>
      <c r="N2752">
        <v>1</v>
      </c>
      <c r="O2752">
        <v>1</v>
      </c>
      <c r="P2752">
        <v>5.09</v>
      </c>
    </row>
    <row r="2753" spans="1:16" ht="14.4" customHeight="1" x14ac:dyDescent="0.3">
      <c r="A2753">
        <v>764</v>
      </c>
      <c r="B2753" t="s">
        <v>83</v>
      </c>
      <c r="C2753" t="s">
        <v>84</v>
      </c>
      <c r="D2753" t="s">
        <v>92</v>
      </c>
      <c r="E2753" t="s">
        <v>93</v>
      </c>
      <c r="F2753" t="s">
        <v>87</v>
      </c>
      <c r="G2753" t="s">
        <v>88</v>
      </c>
      <c r="H2753">
        <v>1199</v>
      </c>
      <c r="I2753">
        <v>72</v>
      </c>
      <c r="J2753">
        <v>26.5</v>
      </c>
      <c r="K2753">
        <v>6.8</v>
      </c>
      <c r="L2753">
        <v>2025</v>
      </c>
      <c r="M2753">
        <v>26198</v>
      </c>
      <c r="N2753">
        <v>1</v>
      </c>
      <c r="O2753">
        <v>1</v>
      </c>
      <c r="P2753">
        <v>5.14</v>
      </c>
    </row>
    <row r="2754" spans="1:16" ht="14.4" customHeight="1" x14ac:dyDescent="0.3">
      <c r="A2754">
        <v>699</v>
      </c>
      <c r="B2754" t="s">
        <v>83</v>
      </c>
      <c r="C2754" t="s">
        <v>84</v>
      </c>
      <c r="D2754" t="s">
        <v>92</v>
      </c>
      <c r="E2754" t="s">
        <v>93</v>
      </c>
      <c r="F2754" t="s">
        <v>87</v>
      </c>
      <c r="G2754" t="s">
        <v>88</v>
      </c>
      <c r="H2754">
        <v>1199</v>
      </c>
      <c r="I2754">
        <v>72</v>
      </c>
      <c r="J2754">
        <v>26.5</v>
      </c>
      <c r="K2754">
        <v>6.8</v>
      </c>
      <c r="L2754">
        <v>2025</v>
      </c>
      <c r="M2754">
        <v>27140</v>
      </c>
      <c r="N2754">
        <v>3</v>
      </c>
      <c r="O2754">
        <v>0</v>
      </c>
      <c r="P2754">
        <v>5.2</v>
      </c>
    </row>
    <row r="2755" spans="1:16" ht="14.4" customHeight="1" x14ac:dyDescent="0.3">
      <c r="A2755">
        <v>721</v>
      </c>
      <c r="B2755" t="s">
        <v>83</v>
      </c>
      <c r="C2755" t="s">
        <v>84</v>
      </c>
      <c r="D2755" t="s">
        <v>92</v>
      </c>
      <c r="E2755" t="s">
        <v>93</v>
      </c>
      <c r="F2755" t="s">
        <v>87</v>
      </c>
      <c r="G2755" t="s">
        <v>88</v>
      </c>
      <c r="H2755">
        <v>1199</v>
      </c>
      <c r="I2755">
        <v>72</v>
      </c>
      <c r="J2755">
        <v>26.5</v>
      </c>
      <c r="K2755">
        <v>6.8</v>
      </c>
      <c r="L2755">
        <v>2025</v>
      </c>
      <c r="M2755">
        <v>13548</v>
      </c>
      <c r="N2755">
        <v>1</v>
      </c>
      <c r="O2755">
        <v>1</v>
      </c>
      <c r="P2755">
        <v>5.32</v>
      </c>
    </row>
    <row r="2756" spans="1:16" ht="14.4" customHeight="1" x14ac:dyDescent="0.3">
      <c r="A2756">
        <v>706</v>
      </c>
      <c r="B2756" t="s">
        <v>83</v>
      </c>
      <c r="C2756" t="s">
        <v>84</v>
      </c>
      <c r="D2756" t="s">
        <v>92</v>
      </c>
      <c r="E2756" t="s">
        <v>93</v>
      </c>
      <c r="F2756" t="s">
        <v>87</v>
      </c>
      <c r="G2756" t="s">
        <v>88</v>
      </c>
      <c r="H2756">
        <v>1199</v>
      </c>
      <c r="I2756">
        <v>72</v>
      </c>
      <c r="J2756">
        <v>26.5</v>
      </c>
      <c r="K2756">
        <v>6.8</v>
      </c>
      <c r="L2756">
        <v>2025</v>
      </c>
      <c r="M2756">
        <v>12588</v>
      </c>
      <c r="N2756">
        <v>2</v>
      </c>
      <c r="O2756">
        <v>0</v>
      </c>
      <c r="P2756">
        <v>5.58</v>
      </c>
    </row>
    <row r="2757" spans="1:16" ht="14.4" customHeight="1" x14ac:dyDescent="0.3">
      <c r="A2757">
        <v>652</v>
      </c>
      <c r="B2757" t="s">
        <v>83</v>
      </c>
      <c r="C2757" t="s">
        <v>84</v>
      </c>
      <c r="D2757" t="s">
        <v>92</v>
      </c>
      <c r="E2757" t="s">
        <v>93</v>
      </c>
      <c r="F2757" t="s">
        <v>87</v>
      </c>
      <c r="G2757" t="s">
        <v>88</v>
      </c>
      <c r="H2757">
        <v>1199</v>
      </c>
      <c r="I2757">
        <v>72</v>
      </c>
      <c r="J2757">
        <v>26.5</v>
      </c>
      <c r="K2757">
        <v>6.8</v>
      </c>
      <c r="L2757">
        <v>2025</v>
      </c>
      <c r="M2757">
        <v>26591</v>
      </c>
      <c r="N2757">
        <v>2</v>
      </c>
      <c r="O2757">
        <v>0</v>
      </c>
      <c r="P2757">
        <v>5.67</v>
      </c>
    </row>
    <row r="2758" spans="1:16" ht="14.4" customHeight="1" x14ac:dyDescent="0.3">
      <c r="A2758">
        <v>762</v>
      </c>
      <c r="B2758" t="s">
        <v>83</v>
      </c>
      <c r="C2758" t="s">
        <v>84</v>
      </c>
      <c r="D2758" t="s">
        <v>92</v>
      </c>
      <c r="E2758" t="s">
        <v>93</v>
      </c>
      <c r="F2758" t="s">
        <v>87</v>
      </c>
      <c r="G2758" t="s">
        <v>88</v>
      </c>
      <c r="H2758">
        <v>1199</v>
      </c>
      <c r="I2758">
        <v>72</v>
      </c>
      <c r="J2758">
        <v>26.5</v>
      </c>
      <c r="K2758">
        <v>6.8</v>
      </c>
      <c r="L2758">
        <v>2025</v>
      </c>
      <c r="M2758">
        <v>28445</v>
      </c>
      <c r="N2758">
        <v>1</v>
      </c>
      <c r="O2758">
        <v>0</v>
      </c>
      <c r="P2758">
        <v>5.71</v>
      </c>
    </row>
    <row r="2759" spans="1:16" ht="14.4" customHeight="1" x14ac:dyDescent="0.3">
      <c r="A2759">
        <v>717</v>
      </c>
      <c r="B2759" t="s">
        <v>83</v>
      </c>
      <c r="C2759" t="s">
        <v>84</v>
      </c>
      <c r="D2759" t="s">
        <v>92</v>
      </c>
      <c r="E2759" t="s">
        <v>93</v>
      </c>
      <c r="F2759" t="s">
        <v>87</v>
      </c>
      <c r="G2759" t="s">
        <v>88</v>
      </c>
      <c r="H2759">
        <v>1199</v>
      </c>
      <c r="I2759">
        <v>72</v>
      </c>
      <c r="J2759">
        <v>26.5</v>
      </c>
      <c r="K2759">
        <v>6.8</v>
      </c>
      <c r="L2759">
        <v>2025</v>
      </c>
      <c r="M2759">
        <v>27362</v>
      </c>
      <c r="N2759">
        <v>1</v>
      </c>
      <c r="O2759">
        <v>0</v>
      </c>
      <c r="P2759">
        <v>5.75</v>
      </c>
    </row>
    <row r="2760" spans="1:16" ht="14.4" customHeight="1" x14ac:dyDescent="0.3">
      <c r="A2760">
        <v>691</v>
      </c>
      <c r="B2760" t="s">
        <v>83</v>
      </c>
      <c r="C2760" t="s">
        <v>84</v>
      </c>
      <c r="D2760" t="s">
        <v>92</v>
      </c>
      <c r="E2760" t="s">
        <v>93</v>
      </c>
      <c r="F2760" t="s">
        <v>87</v>
      </c>
      <c r="G2760" t="s">
        <v>88</v>
      </c>
      <c r="H2760">
        <v>1199</v>
      </c>
      <c r="I2760">
        <v>72</v>
      </c>
      <c r="J2760">
        <v>26.5</v>
      </c>
      <c r="K2760">
        <v>6.8</v>
      </c>
      <c r="L2760">
        <v>2025</v>
      </c>
      <c r="M2760">
        <v>22449</v>
      </c>
      <c r="N2760">
        <v>1</v>
      </c>
      <c r="O2760">
        <v>0</v>
      </c>
      <c r="P2760">
        <v>5.78</v>
      </c>
    </row>
    <row r="2761" spans="1:16" ht="14.4" customHeight="1" x14ac:dyDescent="0.3">
      <c r="A2761">
        <v>730</v>
      </c>
      <c r="B2761" t="s">
        <v>83</v>
      </c>
      <c r="C2761" t="s">
        <v>84</v>
      </c>
      <c r="D2761" t="s">
        <v>92</v>
      </c>
      <c r="E2761" t="s">
        <v>93</v>
      </c>
      <c r="F2761" t="s">
        <v>87</v>
      </c>
      <c r="G2761" t="s">
        <v>88</v>
      </c>
      <c r="H2761">
        <v>1199</v>
      </c>
      <c r="I2761">
        <v>72</v>
      </c>
      <c r="J2761">
        <v>26.5</v>
      </c>
      <c r="K2761">
        <v>6.8</v>
      </c>
      <c r="L2761">
        <v>2025</v>
      </c>
      <c r="M2761">
        <v>29981</v>
      </c>
      <c r="N2761">
        <v>2</v>
      </c>
      <c r="O2761">
        <v>0</v>
      </c>
      <c r="P2761">
        <v>5.78</v>
      </c>
    </row>
    <row r="2762" spans="1:16" ht="14.4" customHeight="1" x14ac:dyDescent="0.3">
      <c r="A2762">
        <v>761</v>
      </c>
      <c r="B2762" t="s">
        <v>83</v>
      </c>
      <c r="C2762" t="s">
        <v>84</v>
      </c>
      <c r="D2762" t="s">
        <v>92</v>
      </c>
      <c r="E2762" t="s">
        <v>93</v>
      </c>
      <c r="F2762" t="s">
        <v>87</v>
      </c>
      <c r="G2762" t="s">
        <v>88</v>
      </c>
      <c r="H2762">
        <v>1199</v>
      </c>
      <c r="I2762">
        <v>72</v>
      </c>
      <c r="J2762">
        <v>26.5</v>
      </c>
      <c r="K2762">
        <v>6.8</v>
      </c>
      <c r="L2762">
        <v>2025</v>
      </c>
      <c r="M2762">
        <v>21164</v>
      </c>
      <c r="N2762">
        <v>1</v>
      </c>
      <c r="O2762">
        <v>0</v>
      </c>
      <c r="P2762">
        <v>5.78</v>
      </c>
    </row>
    <row r="2763" spans="1:16" ht="14.4" customHeight="1" x14ac:dyDescent="0.3">
      <c r="A2763">
        <v>723</v>
      </c>
      <c r="B2763" t="s">
        <v>83</v>
      </c>
      <c r="C2763" t="s">
        <v>84</v>
      </c>
      <c r="D2763" t="s">
        <v>92</v>
      </c>
      <c r="E2763" t="s">
        <v>93</v>
      </c>
      <c r="F2763" t="s">
        <v>87</v>
      </c>
      <c r="G2763" t="s">
        <v>88</v>
      </c>
      <c r="H2763">
        <v>1199</v>
      </c>
      <c r="I2763">
        <v>72</v>
      </c>
      <c r="J2763">
        <v>26.5</v>
      </c>
      <c r="K2763">
        <v>6.8</v>
      </c>
      <c r="L2763">
        <v>2025</v>
      </c>
      <c r="M2763">
        <v>20276</v>
      </c>
      <c r="N2763">
        <v>1</v>
      </c>
      <c r="O2763">
        <v>0</v>
      </c>
      <c r="P2763">
        <v>5.79</v>
      </c>
    </row>
    <row r="2764" spans="1:16" ht="14.4" customHeight="1" x14ac:dyDescent="0.3">
      <c r="A2764">
        <v>608</v>
      </c>
      <c r="B2764" t="s">
        <v>83</v>
      </c>
      <c r="C2764" t="s">
        <v>84</v>
      </c>
      <c r="D2764" t="s">
        <v>92</v>
      </c>
      <c r="E2764" t="s">
        <v>93</v>
      </c>
      <c r="F2764" t="s">
        <v>87</v>
      </c>
      <c r="G2764" t="s">
        <v>88</v>
      </c>
      <c r="H2764">
        <v>1199</v>
      </c>
      <c r="I2764">
        <v>72</v>
      </c>
      <c r="J2764">
        <v>26.5</v>
      </c>
      <c r="K2764">
        <v>6.8</v>
      </c>
      <c r="L2764">
        <v>2025</v>
      </c>
      <c r="M2764">
        <v>15412</v>
      </c>
      <c r="N2764">
        <v>1</v>
      </c>
      <c r="O2764">
        <v>0</v>
      </c>
      <c r="P2764">
        <v>5.95</v>
      </c>
    </row>
    <row r="2765" spans="1:16" ht="14.4" customHeight="1" x14ac:dyDescent="0.3">
      <c r="A2765">
        <v>653</v>
      </c>
      <c r="B2765" t="s">
        <v>83</v>
      </c>
      <c r="C2765" t="s">
        <v>84</v>
      </c>
      <c r="D2765" t="s">
        <v>92</v>
      </c>
      <c r="E2765" t="s">
        <v>93</v>
      </c>
      <c r="F2765" t="s">
        <v>87</v>
      </c>
      <c r="G2765" t="s">
        <v>88</v>
      </c>
      <c r="H2765">
        <v>1199</v>
      </c>
      <c r="I2765">
        <v>72</v>
      </c>
      <c r="J2765">
        <v>26.5</v>
      </c>
      <c r="K2765">
        <v>6.8</v>
      </c>
      <c r="L2765">
        <v>2025</v>
      </c>
      <c r="M2765">
        <v>25755</v>
      </c>
      <c r="N2765">
        <v>1</v>
      </c>
      <c r="O2765">
        <v>0</v>
      </c>
      <c r="P2765">
        <v>5.96</v>
      </c>
    </row>
    <row r="2766" spans="1:16" ht="14.4" customHeight="1" x14ac:dyDescent="0.3">
      <c r="A2766">
        <v>793</v>
      </c>
      <c r="B2766" t="s">
        <v>83</v>
      </c>
      <c r="C2766" t="s">
        <v>84</v>
      </c>
      <c r="D2766" t="s">
        <v>92</v>
      </c>
      <c r="E2766" t="s">
        <v>93</v>
      </c>
      <c r="F2766" t="s">
        <v>87</v>
      </c>
      <c r="G2766" t="s">
        <v>88</v>
      </c>
      <c r="H2766">
        <v>1199</v>
      </c>
      <c r="I2766">
        <v>72</v>
      </c>
      <c r="J2766">
        <v>26.5</v>
      </c>
      <c r="K2766">
        <v>6.8</v>
      </c>
      <c r="L2766">
        <v>2025</v>
      </c>
      <c r="M2766">
        <v>24240</v>
      </c>
      <c r="N2766">
        <v>1</v>
      </c>
      <c r="O2766">
        <v>0</v>
      </c>
      <c r="P2766">
        <v>6.02</v>
      </c>
    </row>
    <row r="2767" spans="1:16" ht="14.4" customHeight="1" x14ac:dyDescent="0.3">
      <c r="A2767">
        <v>646</v>
      </c>
      <c r="B2767" t="s">
        <v>83</v>
      </c>
      <c r="C2767" t="s">
        <v>84</v>
      </c>
      <c r="D2767" t="s">
        <v>92</v>
      </c>
      <c r="E2767" t="s">
        <v>93</v>
      </c>
      <c r="F2767" t="s">
        <v>87</v>
      </c>
      <c r="G2767" t="s">
        <v>88</v>
      </c>
      <c r="H2767">
        <v>1199</v>
      </c>
      <c r="I2767">
        <v>72</v>
      </c>
      <c r="J2767">
        <v>26.5</v>
      </c>
      <c r="K2767">
        <v>6.8</v>
      </c>
      <c r="L2767">
        <v>2025</v>
      </c>
      <c r="M2767">
        <v>23406</v>
      </c>
      <c r="N2767">
        <v>1</v>
      </c>
      <c r="O2767">
        <v>0</v>
      </c>
      <c r="P2767">
        <v>6.12</v>
      </c>
    </row>
    <row r="2768" spans="1:16" ht="14.4" customHeight="1" x14ac:dyDescent="0.3">
      <c r="A2768">
        <v>744</v>
      </c>
      <c r="B2768" t="s">
        <v>83</v>
      </c>
      <c r="C2768" t="s">
        <v>84</v>
      </c>
      <c r="D2768" t="s">
        <v>92</v>
      </c>
      <c r="E2768" t="s">
        <v>93</v>
      </c>
      <c r="F2768" t="s">
        <v>87</v>
      </c>
      <c r="G2768" t="s">
        <v>88</v>
      </c>
      <c r="H2768">
        <v>1199</v>
      </c>
      <c r="I2768">
        <v>72</v>
      </c>
      <c r="J2768">
        <v>26.5</v>
      </c>
      <c r="K2768">
        <v>6.8</v>
      </c>
      <c r="L2768">
        <v>2025</v>
      </c>
      <c r="M2768">
        <v>14007</v>
      </c>
      <c r="N2768">
        <v>1</v>
      </c>
      <c r="O2768">
        <v>0</v>
      </c>
      <c r="P2768">
        <v>6.12</v>
      </c>
    </row>
    <row r="2769" spans="1:16" ht="14.4" customHeight="1" x14ac:dyDescent="0.3">
      <c r="A2769">
        <v>800</v>
      </c>
      <c r="B2769" t="s">
        <v>83</v>
      </c>
      <c r="C2769" t="s">
        <v>84</v>
      </c>
      <c r="D2769" t="s">
        <v>92</v>
      </c>
      <c r="E2769" t="s">
        <v>93</v>
      </c>
      <c r="F2769" t="s">
        <v>87</v>
      </c>
      <c r="G2769" t="s">
        <v>88</v>
      </c>
      <c r="H2769">
        <v>1199</v>
      </c>
      <c r="I2769">
        <v>72</v>
      </c>
      <c r="J2769">
        <v>26.5</v>
      </c>
      <c r="K2769">
        <v>6.8</v>
      </c>
      <c r="L2769">
        <v>2025</v>
      </c>
      <c r="M2769">
        <v>21320</v>
      </c>
      <c r="N2769">
        <v>1</v>
      </c>
      <c r="O2769">
        <v>0</v>
      </c>
      <c r="P2769">
        <v>6.19</v>
      </c>
    </row>
    <row r="2770" spans="1:16" ht="14.4" customHeight="1" x14ac:dyDescent="0.3">
      <c r="A2770">
        <v>672</v>
      </c>
      <c r="B2770" t="s">
        <v>83</v>
      </c>
      <c r="C2770" t="s">
        <v>84</v>
      </c>
      <c r="D2770" t="s">
        <v>92</v>
      </c>
      <c r="E2770" t="s">
        <v>93</v>
      </c>
      <c r="F2770" t="s">
        <v>87</v>
      </c>
      <c r="G2770" t="s">
        <v>88</v>
      </c>
      <c r="H2770">
        <v>1199</v>
      </c>
      <c r="I2770">
        <v>72</v>
      </c>
      <c r="J2770">
        <v>26.5</v>
      </c>
      <c r="K2770">
        <v>6.8</v>
      </c>
      <c r="L2770">
        <v>2025</v>
      </c>
      <c r="M2770">
        <v>17591</v>
      </c>
      <c r="N2770">
        <v>1</v>
      </c>
      <c r="O2770">
        <v>0</v>
      </c>
      <c r="P2770">
        <v>6.29</v>
      </c>
    </row>
    <row r="2771" spans="1:16" ht="14.4" customHeight="1" x14ac:dyDescent="0.3">
      <c r="A2771">
        <v>705</v>
      </c>
      <c r="B2771" t="s">
        <v>83</v>
      </c>
      <c r="C2771" t="s">
        <v>84</v>
      </c>
      <c r="D2771" t="s">
        <v>92</v>
      </c>
      <c r="E2771" t="s">
        <v>93</v>
      </c>
      <c r="F2771" t="s">
        <v>87</v>
      </c>
      <c r="G2771" t="s">
        <v>88</v>
      </c>
      <c r="H2771">
        <v>1199</v>
      </c>
      <c r="I2771">
        <v>72</v>
      </c>
      <c r="J2771">
        <v>26.5</v>
      </c>
      <c r="K2771">
        <v>6.8</v>
      </c>
      <c r="L2771">
        <v>2025</v>
      </c>
      <c r="M2771">
        <v>27990</v>
      </c>
      <c r="N2771">
        <v>1</v>
      </c>
      <c r="O2771">
        <v>0</v>
      </c>
      <c r="P2771">
        <v>6.31</v>
      </c>
    </row>
    <row r="2772" spans="1:16" ht="14.4" customHeight="1" x14ac:dyDescent="0.3">
      <c r="A2772">
        <v>779</v>
      </c>
      <c r="B2772" t="s">
        <v>83</v>
      </c>
      <c r="C2772" t="s">
        <v>84</v>
      </c>
      <c r="D2772" t="s">
        <v>92</v>
      </c>
      <c r="E2772" t="s">
        <v>93</v>
      </c>
      <c r="F2772" t="s">
        <v>87</v>
      </c>
      <c r="G2772" t="s">
        <v>88</v>
      </c>
      <c r="H2772">
        <v>1199</v>
      </c>
      <c r="I2772">
        <v>72</v>
      </c>
      <c r="J2772">
        <v>26.5</v>
      </c>
      <c r="K2772">
        <v>6.8</v>
      </c>
      <c r="L2772">
        <v>2025</v>
      </c>
      <c r="M2772">
        <v>12362</v>
      </c>
      <c r="N2772">
        <v>1</v>
      </c>
      <c r="O2772">
        <v>0</v>
      </c>
      <c r="P2772">
        <v>6.32</v>
      </c>
    </row>
    <row r="2773" spans="1:16" ht="14.4" customHeight="1" x14ac:dyDescent="0.3">
      <c r="A2773">
        <v>759</v>
      </c>
      <c r="B2773" t="s">
        <v>83</v>
      </c>
      <c r="C2773" t="s">
        <v>84</v>
      </c>
      <c r="D2773" t="s">
        <v>92</v>
      </c>
      <c r="E2773" t="s">
        <v>93</v>
      </c>
      <c r="F2773" t="s">
        <v>87</v>
      </c>
      <c r="G2773" t="s">
        <v>88</v>
      </c>
      <c r="H2773">
        <v>1199</v>
      </c>
      <c r="I2773">
        <v>72</v>
      </c>
      <c r="J2773">
        <v>26.5</v>
      </c>
      <c r="K2773">
        <v>6.8</v>
      </c>
      <c r="L2773">
        <v>2025</v>
      </c>
      <c r="M2773">
        <v>19548</v>
      </c>
      <c r="N2773">
        <v>1</v>
      </c>
      <c r="O2773">
        <v>0</v>
      </c>
      <c r="P2773">
        <v>6.44</v>
      </c>
    </row>
    <row r="2774" spans="1:16" ht="14.4" customHeight="1" x14ac:dyDescent="0.3">
      <c r="A2774">
        <v>660</v>
      </c>
      <c r="B2774" t="s">
        <v>83</v>
      </c>
      <c r="C2774" t="s">
        <v>84</v>
      </c>
      <c r="D2774" t="s">
        <v>92</v>
      </c>
      <c r="E2774" t="s">
        <v>93</v>
      </c>
      <c r="F2774" t="s">
        <v>87</v>
      </c>
      <c r="G2774" t="s">
        <v>88</v>
      </c>
      <c r="H2774">
        <v>1199</v>
      </c>
      <c r="I2774">
        <v>72</v>
      </c>
      <c r="J2774">
        <v>26.5</v>
      </c>
      <c r="K2774">
        <v>6.8</v>
      </c>
      <c r="L2774">
        <v>2026</v>
      </c>
      <c r="M2774">
        <v>6679</v>
      </c>
      <c r="N2774">
        <v>3</v>
      </c>
      <c r="O2774">
        <v>0</v>
      </c>
      <c r="P2774">
        <v>5.67</v>
      </c>
    </row>
    <row r="2775" spans="1:16" ht="14.4" customHeight="1" x14ac:dyDescent="0.3">
      <c r="A2775">
        <v>690</v>
      </c>
      <c r="B2775" t="s">
        <v>83</v>
      </c>
      <c r="C2775" t="s">
        <v>84</v>
      </c>
      <c r="D2775" t="s">
        <v>92</v>
      </c>
      <c r="E2775" t="s">
        <v>93</v>
      </c>
      <c r="F2775" t="s">
        <v>87</v>
      </c>
      <c r="G2775" t="s">
        <v>88</v>
      </c>
      <c r="H2775">
        <v>1199</v>
      </c>
      <c r="I2775">
        <v>72</v>
      </c>
      <c r="J2775">
        <v>26.5</v>
      </c>
      <c r="K2775">
        <v>6.8</v>
      </c>
      <c r="L2775">
        <v>2026</v>
      </c>
      <c r="M2775">
        <v>8378</v>
      </c>
      <c r="N2775">
        <v>3</v>
      </c>
      <c r="O2775">
        <v>0</v>
      </c>
      <c r="P2775">
        <v>5.68</v>
      </c>
    </row>
    <row r="2776" spans="1:16" ht="14.4" customHeight="1" x14ac:dyDescent="0.3">
      <c r="A2776">
        <v>693</v>
      </c>
      <c r="B2776" t="s">
        <v>83</v>
      </c>
      <c r="C2776" t="s">
        <v>84</v>
      </c>
      <c r="D2776" t="s">
        <v>92</v>
      </c>
      <c r="E2776" t="s">
        <v>93</v>
      </c>
      <c r="F2776" t="s">
        <v>87</v>
      </c>
      <c r="G2776" t="s">
        <v>88</v>
      </c>
      <c r="H2776">
        <v>1199</v>
      </c>
      <c r="I2776">
        <v>72</v>
      </c>
      <c r="J2776">
        <v>26.5</v>
      </c>
      <c r="K2776">
        <v>6.8</v>
      </c>
      <c r="L2776">
        <v>2026</v>
      </c>
      <c r="M2776">
        <v>4627</v>
      </c>
      <c r="N2776">
        <v>1</v>
      </c>
      <c r="O2776">
        <v>1</v>
      </c>
      <c r="P2776">
        <v>5.68</v>
      </c>
    </row>
    <row r="2777" spans="1:16" ht="14.4" customHeight="1" x14ac:dyDescent="0.3">
      <c r="A2777">
        <v>659</v>
      </c>
      <c r="B2777" t="s">
        <v>83</v>
      </c>
      <c r="C2777" t="s">
        <v>84</v>
      </c>
      <c r="D2777" t="s">
        <v>92</v>
      </c>
      <c r="E2777" t="s">
        <v>93</v>
      </c>
      <c r="F2777" t="s">
        <v>87</v>
      </c>
      <c r="G2777" t="s">
        <v>88</v>
      </c>
      <c r="H2777">
        <v>1199</v>
      </c>
      <c r="I2777">
        <v>72</v>
      </c>
      <c r="J2777">
        <v>26.5</v>
      </c>
      <c r="K2777">
        <v>6.8</v>
      </c>
      <c r="L2777">
        <v>2026</v>
      </c>
      <c r="M2777">
        <v>4907</v>
      </c>
      <c r="N2777">
        <v>2</v>
      </c>
      <c r="O2777">
        <v>1</v>
      </c>
      <c r="P2777">
        <v>5.79</v>
      </c>
    </row>
    <row r="2778" spans="1:16" ht="14.4" customHeight="1" x14ac:dyDescent="0.3">
      <c r="A2778">
        <v>602</v>
      </c>
      <c r="B2778" t="s">
        <v>83</v>
      </c>
      <c r="C2778" t="s">
        <v>84</v>
      </c>
      <c r="D2778" t="s">
        <v>92</v>
      </c>
      <c r="E2778" t="s">
        <v>93</v>
      </c>
      <c r="F2778" t="s">
        <v>87</v>
      </c>
      <c r="G2778" t="s">
        <v>88</v>
      </c>
      <c r="H2778">
        <v>1199</v>
      </c>
      <c r="I2778">
        <v>72</v>
      </c>
      <c r="J2778">
        <v>26.5</v>
      </c>
      <c r="K2778">
        <v>6.8</v>
      </c>
      <c r="L2778">
        <v>2026</v>
      </c>
      <c r="M2778">
        <v>9546</v>
      </c>
      <c r="N2778">
        <v>2</v>
      </c>
      <c r="O2778">
        <v>1</v>
      </c>
      <c r="P2778">
        <v>5.92</v>
      </c>
    </row>
    <row r="2779" spans="1:16" ht="14.4" customHeight="1" x14ac:dyDescent="0.3">
      <c r="A2779">
        <v>760</v>
      </c>
      <c r="B2779" t="s">
        <v>83</v>
      </c>
      <c r="C2779" t="s">
        <v>84</v>
      </c>
      <c r="D2779" t="s">
        <v>92</v>
      </c>
      <c r="E2779" t="s">
        <v>93</v>
      </c>
      <c r="F2779" t="s">
        <v>87</v>
      </c>
      <c r="G2779" t="s">
        <v>88</v>
      </c>
      <c r="H2779">
        <v>1199</v>
      </c>
      <c r="I2779">
        <v>72</v>
      </c>
      <c r="J2779">
        <v>26.5</v>
      </c>
      <c r="K2779">
        <v>6.8</v>
      </c>
      <c r="L2779">
        <v>2026</v>
      </c>
      <c r="M2779">
        <v>7857</v>
      </c>
      <c r="N2779">
        <v>1</v>
      </c>
      <c r="O2779">
        <v>1</v>
      </c>
      <c r="P2779">
        <v>5.99</v>
      </c>
    </row>
    <row r="2780" spans="1:16" ht="14.4" customHeight="1" x14ac:dyDescent="0.3">
      <c r="A2780">
        <v>665</v>
      </c>
      <c r="B2780" t="s">
        <v>83</v>
      </c>
      <c r="C2780" t="s">
        <v>84</v>
      </c>
      <c r="D2780" t="s">
        <v>92</v>
      </c>
      <c r="E2780" t="s">
        <v>93</v>
      </c>
      <c r="F2780" t="s">
        <v>87</v>
      </c>
      <c r="G2780" t="s">
        <v>88</v>
      </c>
      <c r="H2780">
        <v>1199</v>
      </c>
      <c r="I2780">
        <v>72</v>
      </c>
      <c r="J2780">
        <v>26.5</v>
      </c>
      <c r="K2780">
        <v>6.8</v>
      </c>
      <c r="L2780">
        <v>2026</v>
      </c>
      <c r="M2780">
        <v>5619</v>
      </c>
      <c r="N2780">
        <v>2</v>
      </c>
      <c r="O2780">
        <v>0</v>
      </c>
      <c r="P2780">
        <v>6.04</v>
      </c>
    </row>
    <row r="2781" spans="1:16" ht="14.4" customHeight="1" x14ac:dyDescent="0.3">
      <c r="A2781">
        <v>684</v>
      </c>
      <c r="B2781" t="s">
        <v>83</v>
      </c>
      <c r="C2781" t="s">
        <v>84</v>
      </c>
      <c r="D2781" t="s">
        <v>92</v>
      </c>
      <c r="E2781" t="s">
        <v>93</v>
      </c>
      <c r="F2781" t="s">
        <v>87</v>
      </c>
      <c r="G2781" t="s">
        <v>88</v>
      </c>
      <c r="H2781">
        <v>1199</v>
      </c>
      <c r="I2781">
        <v>72</v>
      </c>
      <c r="J2781">
        <v>26.5</v>
      </c>
      <c r="K2781">
        <v>6.8</v>
      </c>
      <c r="L2781">
        <v>2026</v>
      </c>
      <c r="M2781">
        <v>5399</v>
      </c>
      <c r="N2781">
        <v>1</v>
      </c>
      <c r="O2781">
        <v>1</v>
      </c>
      <c r="P2781">
        <v>6.32</v>
      </c>
    </row>
    <row r="2782" spans="1:16" ht="14.4" customHeight="1" x14ac:dyDescent="0.3">
      <c r="A2782">
        <v>689</v>
      </c>
      <c r="B2782" t="s">
        <v>83</v>
      </c>
      <c r="C2782" t="s">
        <v>84</v>
      </c>
      <c r="D2782" t="s">
        <v>92</v>
      </c>
      <c r="E2782" t="s">
        <v>93</v>
      </c>
      <c r="F2782" t="s">
        <v>87</v>
      </c>
      <c r="G2782" t="s">
        <v>88</v>
      </c>
      <c r="H2782">
        <v>1199</v>
      </c>
      <c r="I2782">
        <v>72</v>
      </c>
      <c r="J2782">
        <v>26.5</v>
      </c>
      <c r="K2782">
        <v>6.8</v>
      </c>
      <c r="L2782">
        <v>2026</v>
      </c>
      <c r="M2782">
        <v>5411</v>
      </c>
      <c r="N2782">
        <v>1</v>
      </c>
      <c r="O2782">
        <v>1</v>
      </c>
      <c r="P2782">
        <v>6.33</v>
      </c>
    </row>
    <row r="2783" spans="1:16" ht="14.4" customHeight="1" x14ac:dyDescent="0.3">
      <c r="A2783">
        <v>620</v>
      </c>
      <c r="B2783" t="s">
        <v>83</v>
      </c>
      <c r="C2783" t="s">
        <v>84</v>
      </c>
      <c r="D2783" t="s">
        <v>92</v>
      </c>
      <c r="E2783" t="s">
        <v>93</v>
      </c>
      <c r="F2783" t="s">
        <v>87</v>
      </c>
      <c r="G2783" t="s">
        <v>88</v>
      </c>
      <c r="H2783">
        <v>1199</v>
      </c>
      <c r="I2783">
        <v>72</v>
      </c>
      <c r="J2783">
        <v>26.5</v>
      </c>
      <c r="K2783">
        <v>6.8</v>
      </c>
      <c r="L2783">
        <v>2026</v>
      </c>
      <c r="M2783">
        <v>5245</v>
      </c>
      <c r="N2783">
        <v>1</v>
      </c>
      <c r="O2783">
        <v>0</v>
      </c>
      <c r="P2783">
        <v>6.37</v>
      </c>
    </row>
    <row r="2784" spans="1:16" ht="14.4" customHeight="1" x14ac:dyDescent="0.3">
      <c r="A2784">
        <v>763</v>
      </c>
      <c r="B2784" t="s">
        <v>83</v>
      </c>
      <c r="C2784" t="s">
        <v>84</v>
      </c>
      <c r="D2784" t="s">
        <v>92</v>
      </c>
      <c r="E2784" t="s">
        <v>93</v>
      </c>
      <c r="F2784" t="s">
        <v>87</v>
      </c>
      <c r="G2784" t="s">
        <v>88</v>
      </c>
      <c r="H2784">
        <v>1199</v>
      </c>
      <c r="I2784">
        <v>72</v>
      </c>
      <c r="J2784">
        <v>26.5</v>
      </c>
      <c r="K2784">
        <v>6.8</v>
      </c>
      <c r="L2784">
        <v>2026</v>
      </c>
      <c r="M2784">
        <v>9647</v>
      </c>
      <c r="N2784">
        <v>1</v>
      </c>
      <c r="O2784">
        <v>0</v>
      </c>
      <c r="P2784">
        <v>6.37</v>
      </c>
    </row>
    <row r="2785" spans="1:16" ht="14.4" customHeight="1" x14ac:dyDescent="0.3">
      <c r="A2785">
        <v>636</v>
      </c>
      <c r="B2785" t="s">
        <v>83</v>
      </c>
      <c r="C2785" t="s">
        <v>84</v>
      </c>
      <c r="D2785" t="s">
        <v>92</v>
      </c>
      <c r="E2785" t="s">
        <v>93</v>
      </c>
      <c r="F2785" t="s">
        <v>87</v>
      </c>
      <c r="G2785" t="s">
        <v>88</v>
      </c>
      <c r="H2785">
        <v>1199</v>
      </c>
      <c r="I2785">
        <v>72</v>
      </c>
      <c r="J2785">
        <v>26.5</v>
      </c>
      <c r="K2785">
        <v>6.8</v>
      </c>
      <c r="L2785">
        <v>2026</v>
      </c>
      <c r="M2785">
        <v>5805</v>
      </c>
      <c r="N2785">
        <v>1</v>
      </c>
      <c r="O2785">
        <v>0</v>
      </c>
      <c r="P2785">
        <v>6.42</v>
      </c>
    </row>
    <row r="2786" spans="1:16" ht="14.4" customHeight="1" x14ac:dyDescent="0.3">
      <c r="A2786">
        <v>696</v>
      </c>
      <c r="B2786" t="s">
        <v>83</v>
      </c>
      <c r="C2786" t="s">
        <v>84</v>
      </c>
      <c r="D2786" t="s">
        <v>92</v>
      </c>
      <c r="E2786" t="s">
        <v>93</v>
      </c>
      <c r="F2786" t="s">
        <v>87</v>
      </c>
      <c r="G2786" t="s">
        <v>88</v>
      </c>
      <c r="H2786">
        <v>1199</v>
      </c>
      <c r="I2786">
        <v>72</v>
      </c>
      <c r="J2786">
        <v>26.5</v>
      </c>
      <c r="K2786">
        <v>6.8</v>
      </c>
      <c r="L2786">
        <v>2026</v>
      </c>
      <c r="M2786">
        <v>4310</v>
      </c>
      <c r="N2786">
        <v>2</v>
      </c>
      <c r="O2786">
        <v>0</v>
      </c>
      <c r="P2786">
        <v>6.44</v>
      </c>
    </row>
    <row r="2787" spans="1:16" ht="14.4" customHeight="1" x14ac:dyDescent="0.3">
      <c r="A2787">
        <v>718</v>
      </c>
      <c r="B2787" t="s">
        <v>83</v>
      </c>
      <c r="C2787" t="s">
        <v>84</v>
      </c>
      <c r="D2787" t="s">
        <v>92</v>
      </c>
      <c r="E2787" t="s">
        <v>93</v>
      </c>
      <c r="F2787" t="s">
        <v>87</v>
      </c>
      <c r="G2787" t="s">
        <v>88</v>
      </c>
      <c r="H2787">
        <v>1199</v>
      </c>
      <c r="I2787">
        <v>72</v>
      </c>
      <c r="J2787">
        <v>26.5</v>
      </c>
      <c r="K2787">
        <v>6.8</v>
      </c>
      <c r="L2787">
        <v>2026</v>
      </c>
      <c r="M2787">
        <v>4239</v>
      </c>
      <c r="N2787">
        <v>2</v>
      </c>
      <c r="O2787">
        <v>0</v>
      </c>
      <c r="P2787">
        <v>6.48</v>
      </c>
    </row>
    <row r="2788" spans="1:16" ht="14.4" customHeight="1" x14ac:dyDescent="0.3">
      <c r="A2788">
        <v>741</v>
      </c>
      <c r="B2788" t="s">
        <v>83</v>
      </c>
      <c r="C2788" t="s">
        <v>84</v>
      </c>
      <c r="D2788" t="s">
        <v>92</v>
      </c>
      <c r="E2788" t="s">
        <v>93</v>
      </c>
      <c r="F2788" t="s">
        <v>87</v>
      </c>
      <c r="G2788" t="s">
        <v>88</v>
      </c>
      <c r="H2788">
        <v>1199</v>
      </c>
      <c r="I2788">
        <v>72</v>
      </c>
      <c r="J2788">
        <v>26.5</v>
      </c>
      <c r="K2788">
        <v>6.8</v>
      </c>
      <c r="L2788">
        <v>2026</v>
      </c>
      <c r="M2788">
        <v>4241</v>
      </c>
      <c r="N2788">
        <v>1</v>
      </c>
      <c r="O2788">
        <v>0</v>
      </c>
      <c r="P2788">
        <v>6.51</v>
      </c>
    </row>
    <row r="2789" spans="1:16" ht="14.4" customHeight="1" x14ac:dyDescent="0.3">
      <c r="A2789">
        <v>634</v>
      </c>
      <c r="B2789" t="s">
        <v>83</v>
      </c>
      <c r="C2789" t="s">
        <v>84</v>
      </c>
      <c r="D2789" t="s">
        <v>92</v>
      </c>
      <c r="E2789" t="s">
        <v>93</v>
      </c>
      <c r="F2789" t="s">
        <v>87</v>
      </c>
      <c r="G2789" t="s">
        <v>88</v>
      </c>
      <c r="H2789">
        <v>1199</v>
      </c>
      <c r="I2789">
        <v>72</v>
      </c>
      <c r="J2789">
        <v>26.5</v>
      </c>
      <c r="K2789">
        <v>6.8</v>
      </c>
      <c r="L2789">
        <v>2026</v>
      </c>
      <c r="M2789">
        <v>8941</v>
      </c>
      <c r="N2789">
        <v>1</v>
      </c>
      <c r="O2789">
        <v>0</v>
      </c>
      <c r="P2789">
        <v>6.52</v>
      </c>
    </row>
    <row r="2790" spans="1:16" ht="14.4" customHeight="1" x14ac:dyDescent="0.3">
      <c r="A2790">
        <v>692</v>
      </c>
      <c r="B2790" t="s">
        <v>83</v>
      </c>
      <c r="C2790" t="s">
        <v>84</v>
      </c>
      <c r="D2790" t="s">
        <v>92</v>
      </c>
      <c r="E2790" t="s">
        <v>93</v>
      </c>
      <c r="F2790" t="s">
        <v>87</v>
      </c>
      <c r="G2790" t="s">
        <v>88</v>
      </c>
      <c r="H2790">
        <v>1199</v>
      </c>
      <c r="I2790">
        <v>72</v>
      </c>
      <c r="J2790">
        <v>26.5</v>
      </c>
      <c r="K2790">
        <v>6.8</v>
      </c>
      <c r="L2790">
        <v>2026</v>
      </c>
      <c r="M2790">
        <v>9376</v>
      </c>
      <c r="N2790">
        <v>1</v>
      </c>
      <c r="O2790">
        <v>0</v>
      </c>
      <c r="P2790">
        <v>6.55</v>
      </c>
    </row>
    <row r="2791" spans="1:16" ht="14.4" customHeight="1" x14ac:dyDescent="0.3">
      <c r="A2791">
        <v>685</v>
      </c>
      <c r="B2791" t="s">
        <v>83</v>
      </c>
      <c r="C2791" t="s">
        <v>84</v>
      </c>
      <c r="D2791" t="s">
        <v>92</v>
      </c>
      <c r="E2791" t="s">
        <v>93</v>
      </c>
      <c r="F2791" t="s">
        <v>87</v>
      </c>
      <c r="G2791" t="s">
        <v>88</v>
      </c>
      <c r="H2791">
        <v>1199</v>
      </c>
      <c r="I2791">
        <v>72</v>
      </c>
      <c r="J2791">
        <v>26.5</v>
      </c>
      <c r="K2791">
        <v>6.8</v>
      </c>
      <c r="L2791">
        <v>2026</v>
      </c>
      <c r="M2791">
        <v>6099</v>
      </c>
      <c r="N2791">
        <v>2</v>
      </c>
      <c r="O2791">
        <v>0</v>
      </c>
      <c r="P2791">
        <v>6.56</v>
      </c>
    </row>
    <row r="2792" spans="1:16" ht="14.4" customHeight="1" x14ac:dyDescent="0.3">
      <c r="A2792">
        <v>640</v>
      </c>
      <c r="B2792" t="s">
        <v>83</v>
      </c>
      <c r="C2792" t="s">
        <v>84</v>
      </c>
      <c r="D2792" t="s">
        <v>92</v>
      </c>
      <c r="E2792" t="s">
        <v>93</v>
      </c>
      <c r="F2792" t="s">
        <v>87</v>
      </c>
      <c r="G2792" t="s">
        <v>88</v>
      </c>
      <c r="H2792">
        <v>1199</v>
      </c>
      <c r="I2792">
        <v>72</v>
      </c>
      <c r="J2792">
        <v>26.5</v>
      </c>
      <c r="K2792">
        <v>6.8</v>
      </c>
      <c r="L2792">
        <v>2026</v>
      </c>
      <c r="M2792">
        <v>8134</v>
      </c>
      <c r="N2792">
        <v>1</v>
      </c>
      <c r="O2792">
        <v>0</v>
      </c>
      <c r="P2792">
        <v>6.58</v>
      </c>
    </row>
    <row r="2793" spans="1:16" ht="14.4" customHeight="1" x14ac:dyDescent="0.3">
      <c r="A2793">
        <v>654</v>
      </c>
      <c r="B2793" t="s">
        <v>83</v>
      </c>
      <c r="C2793" t="s">
        <v>84</v>
      </c>
      <c r="D2793" t="s">
        <v>92</v>
      </c>
      <c r="E2793" t="s">
        <v>93</v>
      </c>
      <c r="F2793" t="s">
        <v>87</v>
      </c>
      <c r="G2793" t="s">
        <v>88</v>
      </c>
      <c r="H2793">
        <v>1199</v>
      </c>
      <c r="I2793">
        <v>72</v>
      </c>
      <c r="J2793">
        <v>26.5</v>
      </c>
      <c r="K2793">
        <v>6.8</v>
      </c>
      <c r="L2793">
        <v>2026</v>
      </c>
      <c r="M2793">
        <v>8248</v>
      </c>
      <c r="N2793">
        <v>1</v>
      </c>
      <c r="O2793">
        <v>0</v>
      </c>
      <c r="P2793">
        <v>6.62</v>
      </c>
    </row>
    <row r="2794" spans="1:16" ht="14.4" customHeight="1" x14ac:dyDescent="0.3">
      <c r="A2794">
        <v>727</v>
      </c>
      <c r="B2794" t="s">
        <v>83</v>
      </c>
      <c r="C2794" t="s">
        <v>84</v>
      </c>
      <c r="D2794" t="s">
        <v>92</v>
      </c>
      <c r="E2794" t="s">
        <v>93</v>
      </c>
      <c r="F2794" t="s">
        <v>87</v>
      </c>
      <c r="G2794" t="s">
        <v>88</v>
      </c>
      <c r="H2794">
        <v>1199</v>
      </c>
      <c r="I2794">
        <v>72</v>
      </c>
      <c r="J2794">
        <v>26.5</v>
      </c>
      <c r="K2794">
        <v>6.8</v>
      </c>
      <c r="L2794">
        <v>2026</v>
      </c>
      <c r="M2794">
        <v>6202</v>
      </c>
      <c r="N2794">
        <v>1</v>
      </c>
      <c r="O2794">
        <v>0</v>
      </c>
      <c r="P2794">
        <v>6.7</v>
      </c>
    </row>
    <row r="2795" spans="1:16" ht="14.4" customHeight="1" x14ac:dyDescent="0.3">
      <c r="A2795">
        <v>729</v>
      </c>
      <c r="B2795" t="s">
        <v>83</v>
      </c>
      <c r="C2795" t="s">
        <v>84</v>
      </c>
      <c r="D2795" t="s">
        <v>92</v>
      </c>
      <c r="E2795" t="s">
        <v>93</v>
      </c>
      <c r="F2795" t="s">
        <v>87</v>
      </c>
      <c r="G2795" t="s">
        <v>88</v>
      </c>
      <c r="H2795">
        <v>1199</v>
      </c>
      <c r="I2795">
        <v>72</v>
      </c>
      <c r="J2795">
        <v>26.5</v>
      </c>
      <c r="K2795">
        <v>6.8</v>
      </c>
      <c r="L2795">
        <v>2026</v>
      </c>
      <c r="M2795">
        <v>9736</v>
      </c>
      <c r="N2795">
        <v>1</v>
      </c>
      <c r="O2795">
        <v>0</v>
      </c>
      <c r="P2795">
        <v>6.7</v>
      </c>
    </row>
    <row r="2796" spans="1:16" ht="14.4" customHeight="1" x14ac:dyDescent="0.3">
      <c r="A2796">
        <v>724</v>
      </c>
      <c r="B2796" t="s">
        <v>83</v>
      </c>
      <c r="C2796" t="s">
        <v>84</v>
      </c>
      <c r="D2796" t="s">
        <v>92</v>
      </c>
      <c r="E2796" t="s">
        <v>93</v>
      </c>
      <c r="F2796" t="s">
        <v>87</v>
      </c>
      <c r="G2796" t="s">
        <v>88</v>
      </c>
      <c r="H2796">
        <v>1199</v>
      </c>
      <c r="I2796">
        <v>72</v>
      </c>
      <c r="J2796">
        <v>26.5</v>
      </c>
      <c r="K2796">
        <v>6.8</v>
      </c>
      <c r="L2796">
        <v>2026</v>
      </c>
      <c r="M2796">
        <v>9529</v>
      </c>
      <c r="N2796">
        <v>1</v>
      </c>
      <c r="O2796">
        <v>0</v>
      </c>
      <c r="P2796">
        <v>6.73</v>
      </c>
    </row>
    <row r="2797" spans="1:16" ht="14.4" customHeight="1" x14ac:dyDescent="0.3">
      <c r="A2797">
        <v>740</v>
      </c>
      <c r="B2797" t="s">
        <v>83</v>
      </c>
      <c r="C2797" t="s">
        <v>84</v>
      </c>
      <c r="D2797" t="s">
        <v>92</v>
      </c>
      <c r="E2797" t="s">
        <v>93</v>
      </c>
      <c r="F2797" t="s">
        <v>87</v>
      </c>
      <c r="G2797" t="s">
        <v>88</v>
      </c>
      <c r="H2797">
        <v>1199</v>
      </c>
      <c r="I2797">
        <v>72</v>
      </c>
      <c r="J2797">
        <v>26.5</v>
      </c>
      <c r="K2797">
        <v>6.8</v>
      </c>
      <c r="L2797">
        <v>2026</v>
      </c>
      <c r="M2797">
        <v>4109</v>
      </c>
      <c r="N2797">
        <v>1</v>
      </c>
      <c r="O2797">
        <v>0</v>
      </c>
      <c r="P2797">
        <v>6.79</v>
      </c>
    </row>
    <row r="2798" spans="1:16" ht="14.4" customHeight="1" x14ac:dyDescent="0.3">
      <c r="A2798">
        <v>662</v>
      </c>
      <c r="B2798" t="s">
        <v>83</v>
      </c>
      <c r="C2798" t="s">
        <v>84</v>
      </c>
      <c r="D2798" t="s">
        <v>92</v>
      </c>
      <c r="E2798" t="s">
        <v>93</v>
      </c>
      <c r="F2798" t="s">
        <v>87</v>
      </c>
      <c r="G2798" t="s">
        <v>88</v>
      </c>
      <c r="H2798">
        <v>1199</v>
      </c>
      <c r="I2798">
        <v>72</v>
      </c>
      <c r="J2798">
        <v>26.5</v>
      </c>
      <c r="K2798">
        <v>6.8</v>
      </c>
      <c r="L2798">
        <v>2026</v>
      </c>
      <c r="M2798">
        <v>9845</v>
      </c>
      <c r="N2798">
        <v>1</v>
      </c>
      <c r="O2798">
        <v>0</v>
      </c>
      <c r="P2798">
        <v>6.9</v>
      </c>
    </row>
    <row r="2799" spans="1:16" ht="14.4" customHeight="1" x14ac:dyDescent="0.3">
      <c r="A2799">
        <v>736</v>
      </c>
      <c r="B2799" t="s">
        <v>83</v>
      </c>
      <c r="C2799" t="s">
        <v>84</v>
      </c>
      <c r="D2799" t="s">
        <v>92</v>
      </c>
      <c r="E2799" t="s">
        <v>93</v>
      </c>
      <c r="F2799" t="s">
        <v>87</v>
      </c>
      <c r="G2799" t="s">
        <v>88</v>
      </c>
      <c r="H2799">
        <v>1199</v>
      </c>
      <c r="I2799">
        <v>72</v>
      </c>
      <c r="J2799">
        <v>26.5</v>
      </c>
      <c r="K2799">
        <v>6.8</v>
      </c>
      <c r="L2799">
        <v>2026</v>
      </c>
      <c r="M2799">
        <v>4600</v>
      </c>
      <c r="N2799">
        <v>1</v>
      </c>
      <c r="O2799">
        <v>0</v>
      </c>
      <c r="P2799">
        <v>6.9</v>
      </c>
    </row>
    <row r="2800" spans="1:16" ht="14.4" customHeight="1" x14ac:dyDescent="0.3">
      <c r="A2800">
        <v>625</v>
      </c>
      <c r="B2800" t="s">
        <v>83</v>
      </c>
      <c r="C2800" t="s">
        <v>84</v>
      </c>
      <c r="D2800" t="s">
        <v>92</v>
      </c>
      <c r="E2800" t="s">
        <v>93</v>
      </c>
      <c r="F2800" t="s">
        <v>87</v>
      </c>
      <c r="G2800" t="s">
        <v>88</v>
      </c>
      <c r="H2800">
        <v>1199</v>
      </c>
      <c r="I2800">
        <v>72</v>
      </c>
      <c r="J2800">
        <v>26.5</v>
      </c>
      <c r="K2800">
        <v>6.8</v>
      </c>
      <c r="L2800">
        <v>2026</v>
      </c>
      <c r="M2800">
        <v>7554</v>
      </c>
      <c r="N2800">
        <v>1</v>
      </c>
      <c r="O2800">
        <v>0</v>
      </c>
      <c r="P2800">
        <v>7.02</v>
      </c>
    </row>
    <row r="2801" spans="1:16" ht="14.4" customHeight="1" x14ac:dyDescent="0.3">
      <c r="A2801">
        <v>615</v>
      </c>
      <c r="B2801" t="s">
        <v>83</v>
      </c>
      <c r="C2801" t="s">
        <v>84</v>
      </c>
      <c r="D2801" t="s">
        <v>92</v>
      </c>
      <c r="E2801" t="s">
        <v>93</v>
      </c>
      <c r="F2801" t="s">
        <v>87</v>
      </c>
      <c r="G2801" t="s">
        <v>88</v>
      </c>
      <c r="H2801">
        <v>1199</v>
      </c>
      <c r="I2801">
        <v>72</v>
      </c>
      <c r="J2801">
        <v>26.5</v>
      </c>
      <c r="K2801">
        <v>6.8</v>
      </c>
      <c r="L2801">
        <v>2026</v>
      </c>
      <c r="M2801">
        <v>7756</v>
      </c>
      <c r="N2801">
        <v>1</v>
      </c>
      <c r="O2801">
        <v>0</v>
      </c>
      <c r="P2801">
        <v>7.03</v>
      </c>
    </row>
    <row r="2802" spans="1:16" ht="14.4" customHeight="1" x14ac:dyDescent="0.3">
      <c r="A2802">
        <v>787</v>
      </c>
      <c r="B2802" t="s">
        <v>83</v>
      </c>
      <c r="C2802" t="s">
        <v>84</v>
      </c>
      <c r="D2802" t="s">
        <v>92</v>
      </c>
      <c r="E2802" t="s">
        <v>93</v>
      </c>
      <c r="F2802" t="s">
        <v>87</v>
      </c>
      <c r="G2802" t="s">
        <v>88</v>
      </c>
      <c r="H2802">
        <v>1199</v>
      </c>
      <c r="I2802">
        <v>72</v>
      </c>
      <c r="J2802">
        <v>26.5</v>
      </c>
      <c r="K2802">
        <v>6.8</v>
      </c>
      <c r="L2802">
        <v>2026</v>
      </c>
      <c r="M2802">
        <v>5057</v>
      </c>
      <c r="N2802">
        <v>1</v>
      </c>
      <c r="O2802">
        <v>0</v>
      </c>
      <c r="P2802">
        <v>7.07</v>
      </c>
    </row>
    <row r="2803" spans="1:16" ht="14.4" customHeight="1" x14ac:dyDescent="0.3">
      <c r="A2803">
        <v>447</v>
      </c>
      <c r="B2803" t="s">
        <v>83</v>
      </c>
      <c r="C2803" t="s">
        <v>84</v>
      </c>
      <c r="D2803" t="s">
        <v>90</v>
      </c>
      <c r="E2803" t="s">
        <v>86</v>
      </c>
      <c r="F2803" t="s">
        <v>91</v>
      </c>
      <c r="G2803" t="s">
        <v>88</v>
      </c>
      <c r="H2803">
        <v>1199</v>
      </c>
      <c r="I2803">
        <v>85</v>
      </c>
      <c r="J2803">
        <v>19</v>
      </c>
      <c r="K2803">
        <v>7.2</v>
      </c>
      <c r="L2803">
        <v>2020</v>
      </c>
      <c r="M2803">
        <v>107021</v>
      </c>
      <c r="N2803">
        <v>1</v>
      </c>
      <c r="O2803">
        <v>1</v>
      </c>
      <c r="P2803">
        <v>1.69</v>
      </c>
    </row>
    <row r="2804" spans="1:16" ht="14.4" customHeight="1" x14ac:dyDescent="0.3">
      <c r="A2804">
        <v>405</v>
      </c>
      <c r="B2804" t="s">
        <v>83</v>
      </c>
      <c r="C2804" t="s">
        <v>84</v>
      </c>
      <c r="D2804" t="s">
        <v>90</v>
      </c>
      <c r="E2804" t="s">
        <v>86</v>
      </c>
      <c r="F2804" t="s">
        <v>91</v>
      </c>
      <c r="G2804" t="s">
        <v>88</v>
      </c>
      <c r="H2804">
        <v>1199</v>
      </c>
      <c r="I2804">
        <v>85</v>
      </c>
      <c r="J2804">
        <v>19</v>
      </c>
      <c r="K2804">
        <v>7.2</v>
      </c>
      <c r="L2804">
        <v>2020</v>
      </c>
      <c r="M2804">
        <v>111986</v>
      </c>
      <c r="N2804">
        <v>2</v>
      </c>
      <c r="O2804">
        <v>1</v>
      </c>
      <c r="P2804">
        <v>1.92</v>
      </c>
    </row>
    <row r="2805" spans="1:16" ht="14.4" customHeight="1" x14ac:dyDescent="0.3">
      <c r="A2805">
        <v>408</v>
      </c>
      <c r="B2805" t="s">
        <v>83</v>
      </c>
      <c r="C2805" t="s">
        <v>84</v>
      </c>
      <c r="D2805" t="s">
        <v>90</v>
      </c>
      <c r="E2805" t="s">
        <v>86</v>
      </c>
      <c r="F2805" t="s">
        <v>91</v>
      </c>
      <c r="G2805" t="s">
        <v>88</v>
      </c>
      <c r="H2805">
        <v>1199</v>
      </c>
      <c r="I2805">
        <v>85</v>
      </c>
      <c r="J2805">
        <v>19</v>
      </c>
      <c r="K2805">
        <v>7.2</v>
      </c>
      <c r="L2805">
        <v>2020</v>
      </c>
      <c r="M2805">
        <v>126611</v>
      </c>
      <c r="N2805">
        <v>2</v>
      </c>
      <c r="O2805">
        <v>0</v>
      </c>
      <c r="P2805">
        <v>1.92</v>
      </c>
    </row>
    <row r="2806" spans="1:16" ht="14.4" customHeight="1" x14ac:dyDescent="0.3">
      <c r="A2806">
        <v>449</v>
      </c>
      <c r="B2806" t="s">
        <v>83</v>
      </c>
      <c r="C2806" t="s">
        <v>84</v>
      </c>
      <c r="D2806" t="s">
        <v>90</v>
      </c>
      <c r="E2806" t="s">
        <v>86</v>
      </c>
      <c r="F2806" t="s">
        <v>91</v>
      </c>
      <c r="G2806" t="s">
        <v>88</v>
      </c>
      <c r="H2806">
        <v>1199</v>
      </c>
      <c r="I2806">
        <v>85</v>
      </c>
      <c r="J2806">
        <v>19</v>
      </c>
      <c r="K2806">
        <v>7.2</v>
      </c>
      <c r="L2806">
        <v>2020</v>
      </c>
      <c r="M2806">
        <v>63235</v>
      </c>
      <c r="N2806">
        <v>1</v>
      </c>
      <c r="O2806">
        <v>1</v>
      </c>
      <c r="P2806">
        <v>2.0299999999999998</v>
      </c>
    </row>
    <row r="2807" spans="1:16" ht="14.4" customHeight="1" x14ac:dyDescent="0.3">
      <c r="A2807">
        <v>513</v>
      </c>
      <c r="B2807" t="s">
        <v>83</v>
      </c>
      <c r="C2807" t="s">
        <v>84</v>
      </c>
      <c r="D2807" t="s">
        <v>90</v>
      </c>
      <c r="E2807" t="s">
        <v>86</v>
      </c>
      <c r="F2807" t="s">
        <v>91</v>
      </c>
      <c r="G2807" t="s">
        <v>88</v>
      </c>
      <c r="H2807">
        <v>1199</v>
      </c>
      <c r="I2807">
        <v>85</v>
      </c>
      <c r="J2807">
        <v>19</v>
      </c>
      <c r="K2807">
        <v>7.2</v>
      </c>
      <c r="L2807">
        <v>2020</v>
      </c>
      <c r="M2807">
        <v>71844</v>
      </c>
      <c r="N2807">
        <v>3</v>
      </c>
      <c r="O2807">
        <v>0</v>
      </c>
      <c r="P2807">
        <v>2.2400000000000002</v>
      </c>
    </row>
    <row r="2808" spans="1:16" ht="14.4" customHeight="1" x14ac:dyDescent="0.3">
      <c r="A2808">
        <v>445</v>
      </c>
      <c r="B2808" t="s">
        <v>83</v>
      </c>
      <c r="C2808" t="s">
        <v>84</v>
      </c>
      <c r="D2808" t="s">
        <v>90</v>
      </c>
      <c r="E2808" t="s">
        <v>86</v>
      </c>
      <c r="F2808" t="s">
        <v>91</v>
      </c>
      <c r="G2808" t="s">
        <v>88</v>
      </c>
      <c r="H2808">
        <v>1199</v>
      </c>
      <c r="I2808">
        <v>85</v>
      </c>
      <c r="J2808">
        <v>19</v>
      </c>
      <c r="K2808">
        <v>7.2</v>
      </c>
      <c r="L2808">
        <v>2020</v>
      </c>
      <c r="M2808">
        <v>106740</v>
      </c>
      <c r="N2808">
        <v>2</v>
      </c>
      <c r="O2808">
        <v>0</v>
      </c>
      <c r="P2808">
        <v>2.25</v>
      </c>
    </row>
    <row r="2809" spans="1:16" ht="14.4" customHeight="1" x14ac:dyDescent="0.3">
      <c r="A2809">
        <v>412</v>
      </c>
      <c r="B2809" t="s">
        <v>83</v>
      </c>
      <c r="C2809" t="s">
        <v>84</v>
      </c>
      <c r="D2809" t="s">
        <v>90</v>
      </c>
      <c r="E2809" t="s">
        <v>86</v>
      </c>
      <c r="F2809" t="s">
        <v>91</v>
      </c>
      <c r="G2809" t="s">
        <v>88</v>
      </c>
      <c r="H2809">
        <v>1199</v>
      </c>
      <c r="I2809">
        <v>85</v>
      </c>
      <c r="J2809">
        <v>19</v>
      </c>
      <c r="K2809">
        <v>7.2</v>
      </c>
      <c r="L2809">
        <v>2020</v>
      </c>
      <c r="M2809">
        <v>52683</v>
      </c>
      <c r="N2809">
        <v>1</v>
      </c>
      <c r="O2809">
        <v>1</v>
      </c>
      <c r="P2809">
        <v>2.27</v>
      </c>
    </row>
    <row r="2810" spans="1:16" ht="14.4" customHeight="1" x14ac:dyDescent="0.3">
      <c r="A2810">
        <v>550</v>
      </c>
      <c r="B2810" t="s">
        <v>83</v>
      </c>
      <c r="C2810" t="s">
        <v>84</v>
      </c>
      <c r="D2810" t="s">
        <v>90</v>
      </c>
      <c r="E2810" t="s">
        <v>86</v>
      </c>
      <c r="F2810" t="s">
        <v>91</v>
      </c>
      <c r="G2810" t="s">
        <v>88</v>
      </c>
      <c r="H2810">
        <v>1199</v>
      </c>
      <c r="I2810">
        <v>85</v>
      </c>
      <c r="J2810">
        <v>19</v>
      </c>
      <c r="K2810">
        <v>7.2</v>
      </c>
      <c r="L2810">
        <v>2020</v>
      </c>
      <c r="M2810">
        <v>72631</v>
      </c>
      <c r="N2810">
        <v>2</v>
      </c>
      <c r="O2810">
        <v>0</v>
      </c>
      <c r="P2810">
        <v>2.36</v>
      </c>
    </row>
    <row r="2811" spans="1:16" ht="14.4" customHeight="1" x14ac:dyDescent="0.3">
      <c r="A2811">
        <v>578</v>
      </c>
      <c r="B2811" t="s">
        <v>83</v>
      </c>
      <c r="C2811" t="s">
        <v>84</v>
      </c>
      <c r="D2811" t="s">
        <v>90</v>
      </c>
      <c r="E2811" t="s">
        <v>86</v>
      </c>
      <c r="F2811" t="s">
        <v>91</v>
      </c>
      <c r="G2811" t="s">
        <v>88</v>
      </c>
      <c r="H2811">
        <v>1199</v>
      </c>
      <c r="I2811">
        <v>85</v>
      </c>
      <c r="J2811">
        <v>19</v>
      </c>
      <c r="K2811">
        <v>7.2</v>
      </c>
      <c r="L2811">
        <v>2020</v>
      </c>
      <c r="M2811">
        <v>117707</v>
      </c>
      <c r="N2811">
        <v>1</v>
      </c>
      <c r="O2811">
        <v>0</v>
      </c>
      <c r="P2811">
        <v>2.44</v>
      </c>
    </row>
    <row r="2812" spans="1:16" ht="14.4" customHeight="1" x14ac:dyDescent="0.3">
      <c r="A2812">
        <v>428</v>
      </c>
      <c r="B2812" t="s">
        <v>83</v>
      </c>
      <c r="C2812" t="s">
        <v>84</v>
      </c>
      <c r="D2812" t="s">
        <v>90</v>
      </c>
      <c r="E2812" t="s">
        <v>86</v>
      </c>
      <c r="F2812" t="s">
        <v>91</v>
      </c>
      <c r="G2812" t="s">
        <v>88</v>
      </c>
      <c r="H2812">
        <v>1199</v>
      </c>
      <c r="I2812">
        <v>85</v>
      </c>
      <c r="J2812">
        <v>19</v>
      </c>
      <c r="K2812">
        <v>7.2</v>
      </c>
      <c r="L2812">
        <v>2020</v>
      </c>
      <c r="M2812">
        <v>89480</v>
      </c>
      <c r="N2812">
        <v>2</v>
      </c>
      <c r="O2812">
        <v>0</v>
      </c>
      <c r="P2812">
        <v>2.46</v>
      </c>
    </row>
    <row r="2813" spans="1:16" ht="14.4" customHeight="1" x14ac:dyDescent="0.3">
      <c r="A2813">
        <v>467</v>
      </c>
      <c r="B2813" t="s">
        <v>83</v>
      </c>
      <c r="C2813" t="s">
        <v>84</v>
      </c>
      <c r="D2813" t="s">
        <v>90</v>
      </c>
      <c r="E2813" t="s">
        <v>86</v>
      </c>
      <c r="F2813" t="s">
        <v>91</v>
      </c>
      <c r="G2813" t="s">
        <v>88</v>
      </c>
      <c r="H2813">
        <v>1199</v>
      </c>
      <c r="I2813">
        <v>85</v>
      </c>
      <c r="J2813">
        <v>19</v>
      </c>
      <c r="K2813">
        <v>7.2</v>
      </c>
      <c r="L2813">
        <v>2020</v>
      </c>
      <c r="M2813">
        <v>102841</v>
      </c>
      <c r="N2813">
        <v>2</v>
      </c>
      <c r="O2813">
        <v>0</v>
      </c>
      <c r="P2813">
        <v>2.4700000000000002</v>
      </c>
    </row>
    <row r="2814" spans="1:16" ht="14.4" customHeight="1" x14ac:dyDescent="0.3">
      <c r="A2814">
        <v>527</v>
      </c>
      <c r="B2814" t="s">
        <v>83</v>
      </c>
      <c r="C2814" t="s">
        <v>84</v>
      </c>
      <c r="D2814" t="s">
        <v>90</v>
      </c>
      <c r="E2814" t="s">
        <v>86</v>
      </c>
      <c r="F2814" t="s">
        <v>91</v>
      </c>
      <c r="G2814" t="s">
        <v>88</v>
      </c>
      <c r="H2814">
        <v>1199</v>
      </c>
      <c r="I2814">
        <v>85</v>
      </c>
      <c r="J2814">
        <v>19</v>
      </c>
      <c r="K2814">
        <v>7.2</v>
      </c>
      <c r="L2814">
        <v>2020</v>
      </c>
      <c r="M2814">
        <v>127334</v>
      </c>
      <c r="N2814">
        <v>2</v>
      </c>
      <c r="O2814">
        <v>0</v>
      </c>
      <c r="P2814">
        <v>2.5099999999999998</v>
      </c>
    </row>
    <row r="2815" spans="1:16" ht="14.4" customHeight="1" x14ac:dyDescent="0.3">
      <c r="A2815">
        <v>497</v>
      </c>
      <c r="B2815" t="s">
        <v>83</v>
      </c>
      <c r="C2815" t="s">
        <v>84</v>
      </c>
      <c r="D2815" t="s">
        <v>90</v>
      </c>
      <c r="E2815" t="s">
        <v>86</v>
      </c>
      <c r="F2815" t="s">
        <v>91</v>
      </c>
      <c r="G2815" t="s">
        <v>88</v>
      </c>
      <c r="H2815">
        <v>1199</v>
      </c>
      <c r="I2815">
        <v>85</v>
      </c>
      <c r="J2815">
        <v>19</v>
      </c>
      <c r="K2815">
        <v>7.2</v>
      </c>
      <c r="L2815">
        <v>2020</v>
      </c>
      <c r="M2815">
        <v>71892</v>
      </c>
      <c r="N2815">
        <v>2</v>
      </c>
      <c r="O2815">
        <v>0</v>
      </c>
      <c r="P2815">
        <v>2.64</v>
      </c>
    </row>
    <row r="2816" spans="1:16" ht="14.4" customHeight="1" x14ac:dyDescent="0.3">
      <c r="A2816">
        <v>493</v>
      </c>
      <c r="B2816" t="s">
        <v>83</v>
      </c>
      <c r="C2816" t="s">
        <v>84</v>
      </c>
      <c r="D2816" t="s">
        <v>90</v>
      </c>
      <c r="E2816" t="s">
        <v>86</v>
      </c>
      <c r="F2816" t="s">
        <v>91</v>
      </c>
      <c r="G2816" t="s">
        <v>88</v>
      </c>
      <c r="H2816">
        <v>1199</v>
      </c>
      <c r="I2816">
        <v>85</v>
      </c>
      <c r="J2816">
        <v>19</v>
      </c>
      <c r="K2816">
        <v>7.2</v>
      </c>
      <c r="L2816">
        <v>2020</v>
      </c>
      <c r="M2816">
        <v>104296</v>
      </c>
      <c r="N2816">
        <v>1</v>
      </c>
      <c r="O2816">
        <v>0</v>
      </c>
      <c r="P2816">
        <v>2.7</v>
      </c>
    </row>
    <row r="2817" spans="1:16" ht="14.4" customHeight="1" x14ac:dyDescent="0.3">
      <c r="A2817">
        <v>575</v>
      </c>
      <c r="B2817" t="s">
        <v>83</v>
      </c>
      <c r="C2817" t="s">
        <v>84</v>
      </c>
      <c r="D2817" t="s">
        <v>90</v>
      </c>
      <c r="E2817" t="s">
        <v>86</v>
      </c>
      <c r="F2817" t="s">
        <v>91</v>
      </c>
      <c r="G2817" t="s">
        <v>88</v>
      </c>
      <c r="H2817">
        <v>1199</v>
      </c>
      <c r="I2817">
        <v>85</v>
      </c>
      <c r="J2817">
        <v>19</v>
      </c>
      <c r="K2817">
        <v>7.2</v>
      </c>
      <c r="L2817">
        <v>2020</v>
      </c>
      <c r="M2817">
        <v>86522</v>
      </c>
      <c r="N2817">
        <v>1</v>
      </c>
      <c r="O2817">
        <v>0</v>
      </c>
      <c r="P2817">
        <v>2.73</v>
      </c>
    </row>
    <row r="2818" spans="1:16" ht="14.4" customHeight="1" x14ac:dyDescent="0.3">
      <c r="A2818">
        <v>507</v>
      </c>
      <c r="B2818" t="s">
        <v>83</v>
      </c>
      <c r="C2818" t="s">
        <v>84</v>
      </c>
      <c r="D2818" t="s">
        <v>90</v>
      </c>
      <c r="E2818" t="s">
        <v>86</v>
      </c>
      <c r="F2818" t="s">
        <v>91</v>
      </c>
      <c r="G2818" t="s">
        <v>88</v>
      </c>
      <c r="H2818">
        <v>1199</v>
      </c>
      <c r="I2818">
        <v>85</v>
      </c>
      <c r="J2818">
        <v>19</v>
      </c>
      <c r="K2818">
        <v>7.2</v>
      </c>
      <c r="L2818">
        <v>2020</v>
      </c>
      <c r="M2818">
        <v>88925</v>
      </c>
      <c r="N2818">
        <v>2</v>
      </c>
      <c r="O2818">
        <v>0</v>
      </c>
      <c r="P2818">
        <v>2.78</v>
      </c>
    </row>
    <row r="2819" spans="1:16" ht="14.4" customHeight="1" x14ac:dyDescent="0.3">
      <c r="A2819">
        <v>535</v>
      </c>
      <c r="B2819" t="s">
        <v>83</v>
      </c>
      <c r="C2819" t="s">
        <v>84</v>
      </c>
      <c r="D2819" t="s">
        <v>90</v>
      </c>
      <c r="E2819" t="s">
        <v>86</v>
      </c>
      <c r="F2819" t="s">
        <v>91</v>
      </c>
      <c r="G2819" t="s">
        <v>88</v>
      </c>
      <c r="H2819">
        <v>1199</v>
      </c>
      <c r="I2819">
        <v>85</v>
      </c>
      <c r="J2819">
        <v>19</v>
      </c>
      <c r="K2819">
        <v>7.2</v>
      </c>
      <c r="L2819">
        <v>2020</v>
      </c>
      <c r="M2819">
        <v>97534</v>
      </c>
      <c r="N2819">
        <v>2</v>
      </c>
      <c r="O2819">
        <v>0</v>
      </c>
      <c r="P2819">
        <v>2.78</v>
      </c>
    </row>
    <row r="2820" spans="1:16" ht="14.4" customHeight="1" x14ac:dyDescent="0.3">
      <c r="A2820">
        <v>459</v>
      </c>
      <c r="B2820" t="s">
        <v>83</v>
      </c>
      <c r="C2820" t="s">
        <v>84</v>
      </c>
      <c r="D2820" t="s">
        <v>90</v>
      </c>
      <c r="E2820" t="s">
        <v>86</v>
      </c>
      <c r="F2820" t="s">
        <v>91</v>
      </c>
      <c r="G2820" t="s">
        <v>88</v>
      </c>
      <c r="H2820">
        <v>1199</v>
      </c>
      <c r="I2820">
        <v>85</v>
      </c>
      <c r="J2820">
        <v>19</v>
      </c>
      <c r="K2820">
        <v>7.2</v>
      </c>
      <c r="L2820">
        <v>2020</v>
      </c>
      <c r="M2820">
        <v>125689</v>
      </c>
      <c r="N2820">
        <v>1</v>
      </c>
      <c r="O2820">
        <v>0</v>
      </c>
      <c r="P2820">
        <v>2.81</v>
      </c>
    </row>
    <row r="2821" spans="1:16" ht="14.4" customHeight="1" x14ac:dyDescent="0.3">
      <c r="A2821">
        <v>522</v>
      </c>
      <c r="B2821" t="s">
        <v>83</v>
      </c>
      <c r="C2821" t="s">
        <v>84</v>
      </c>
      <c r="D2821" t="s">
        <v>90</v>
      </c>
      <c r="E2821" t="s">
        <v>86</v>
      </c>
      <c r="F2821" t="s">
        <v>91</v>
      </c>
      <c r="G2821" t="s">
        <v>88</v>
      </c>
      <c r="H2821">
        <v>1199</v>
      </c>
      <c r="I2821">
        <v>85</v>
      </c>
      <c r="J2821">
        <v>19</v>
      </c>
      <c r="K2821">
        <v>7.2</v>
      </c>
      <c r="L2821">
        <v>2020</v>
      </c>
      <c r="M2821">
        <v>120538</v>
      </c>
      <c r="N2821">
        <v>1</v>
      </c>
      <c r="O2821">
        <v>0</v>
      </c>
      <c r="P2821">
        <v>2.81</v>
      </c>
    </row>
    <row r="2822" spans="1:16" ht="14.4" customHeight="1" x14ac:dyDescent="0.3">
      <c r="A2822">
        <v>472</v>
      </c>
      <c r="B2822" t="s">
        <v>83</v>
      </c>
      <c r="C2822" t="s">
        <v>84</v>
      </c>
      <c r="D2822" t="s">
        <v>90</v>
      </c>
      <c r="E2822" t="s">
        <v>86</v>
      </c>
      <c r="F2822" t="s">
        <v>91</v>
      </c>
      <c r="G2822" t="s">
        <v>88</v>
      </c>
      <c r="H2822">
        <v>1199</v>
      </c>
      <c r="I2822">
        <v>85</v>
      </c>
      <c r="J2822">
        <v>19</v>
      </c>
      <c r="K2822">
        <v>7.2</v>
      </c>
      <c r="L2822">
        <v>2020</v>
      </c>
      <c r="M2822">
        <v>65632</v>
      </c>
      <c r="N2822">
        <v>2</v>
      </c>
      <c r="O2822">
        <v>0</v>
      </c>
      <c r="P2822">
        <v>2.84</v>
      </c>
    </row>
    <row r="2823" spans="1:16" ht="14.4" customHeight="1" x14ac:dyDescent="0.3">
      <c r="A2823">
        <v>463</v>
      </c>
      <c r="B2823" t="s">
        <v>83</v>
      </c>
      <c r="C2823" t="s">
        <v>84</v>
      </c>
      <c r="D2823" t="s">
        <v>90</v>
      </c>
      <c r="E2823" t="s">
        <v>86</v>
      </c>
      <c r="F2823" t="s">
        <v>91</v>
      </c>
      <c r="G2823" t="s">
        <v>88</v>
      </c>
      <c r="H2823">
        <v>1199</v>
      </c>
      <c r="I2823">
        <v>85</v>
      </c>
      <c r="J2823">
        <v>19</v>
      </c>
      <c r="K2823">
        <v>7.2</v>
      </c>
      <c r="L2823">
        <v>2020</v>
      </c>
      <c r="M2823">
        <v>107607</v>
      </c>
      <c r="N2823">
        <v>1</v>
      </c>
      <c r="O2823">
        <v>0</v>
      </c>
      <c r="P2823">
        <v>2.95</v>
      </c>
    </row>
    <row r="2824" spans="1:16" ht="14.4" customHeight="1" x14ac:dyDescent="0.3">
      <c r="A2824">
        <v>538</v>
      </c>
      <c r="B2824" t="s">
        <v>83</v>
      </c>
      <c r="C2824" t="s">
        <v>84</v>
      </c>
      <c r="D2824" t="s">
        <v>90</v>
      </c>
      <c r="E2824" t="s">
        <v>86</v>
      </c>
      <c r="F2824" t="s">
        <v>91</v>
      </c>
      <c r="G2824" t="s">
        <v>88</v>
      </c>
      <c r="H2824">
        <v>1199</v>
      </c>
      <c r="I2824">
        <v>85</v>
      </c>
      <c r="J2824">
        <v>19</v>
      </c>
      <c r="K2824">
        <v>7.2</v>
      </c>
      <c r="L2824">
        <v>2020</v>
      </c>
      <c r="M2824">
        <v>92738</v>
      </c>
      <c r="N2824">
        <v>1</v>
      </c>
      <c r="O2824">
        <v>0</v>
      </c>
      <c r="P2824">
        <v>3.01</v>
      </c>
    </row>
    <row r="2825" spans="1:16" ht="14.4" customHeight="1" x14ac:dyDescent="0.3">
      <c r="A2825">
        <v>540</v>
      </c>
      <c r="B2825" t="s">
        <v>83</v>
      </c>
      <c r="C2825" t="s">
        <v>84</v>
      </c>
      <c r="D2825" t="s">
        <v>90</v>
      </c>
      <c r="E2825" t="s">
        <v>86</v>
      </c>
      <c r="F2825" t="s">
        <v>91</v>
      </c>
      <c r="G2825" t="s">
        <v>88</v>
      </c>
      <c r="H2825">
        <v>1199</v>
      </c>
      <c r="I2825">
        <v>85</v>
      </c>
      <c r="J2825">
        <v>19</v>
      </c>
      <c r="K2825">
        <v>7.2</v>
      </c>
      <c r="L2825">
        <v>2020</v>
      </c>
      <c r="M2825">
        <v>113476</v>
      </c>
      <c r="N2825">
        <v>1</v>
      </c>
      <c r="O2825">
        <v>0</v>
      </c>
      <c r="P2825">
        <v>3.06</v>
      </c>
    </row>
    <row r="2826" spans="1:16" ht="14.4" customHeight="1" x14ac:dyDescent="0.3">
      <c r="A2826">
        <v>571</v>
      </c>
      <c r="B2826" t="s">
        <v>83</v>
      </c>
      <c r="C2826" t="s">
        <v>84</v>
      </c>
      <c r="D2826" t="s">
        <v>90</v>
      </c>
      <c r="E2826" t="s">
        <v>86</v>
      </c>
      <c r="F2826" t="s">
        <v>91</v>
      </c>
      <c r="G2826" t="s">
        <v>88</v>
      </c>
      <c r="H2826">
        <v>1199</v>
      </c>
      <c r="I2826">
        <v>85</v>
      </c>
      <c r="J2826">
        <v>19</v>
      </c>
      <c r="K2826">
        <v>7.2</v>
      </c>
      <c r="L2826">
        <v>2020</v>
      </c>
      <c r="M2826">
        <v>92913</v>
      </c>
      <c r="N2826">
        <v>1</v>
      </c>
      <c r="O2826">
        <v>0</v>
      </c>
      <c r="P2826">
        <v>3.16</v>
      </c>
    </row>
    <row r="2827" spans="1:16" ht="14.4" customHeight="1" x14ac:dyDescent="0.3">
      <c r="A2827">
        <v>599</v>
      </c>
      <c r="B2827" t="s">
        <v>83</v>
      </c>
      <c r="C2827" t="s">
        <v>84</v>
      </c>
      <c r="D2827" t="s">
        <v>90</v>
      </c>
      <c r="E2827" t="s">
        <v>86</v>
      </c>
      <c r="F2827" t="s">
        <v>91</v>
      </c>
      <c r="G2827" t="s">
        <v>88</v>
      </c>
      <c r="H2827">
        <v>1199</v>
      </c>
      <c r="I2827">
        <v>85</v>
      </c>
      <c r="J2827">
        <v>19</v>
      </c>
      <c r="K2827">
        <v>7.2</v>
      </c>
      <c r="L2827">
        <v>2020</v>
      </c>
      <c r="M2827">
        <v>96981</v>
      </c>
      <c r="N2827">
        <v>1</v>
      </c>
      <c r="O2827">
        <v>0</v>
      </c>
      <c r="P2827">
        <v>3.17</v>
      </c>
    </row>
    <row r="2828" spans="1:16" ht="14.4" customHeight="1" x14ac:dyDescent="0.3">
      <c r="A2828">
        <v>547</v>
      </c>
      <c r="B2828" t="s">
        <v>83</v>
      </c>
      <c r="C2828" t="s">
        <v>84</v>
      </c>
      <c r="D2828" t="s">
        <v>90</v>
      </c>
      <c r="E2828" t="s">
        <v>86</v>
      </c>
      <c r="F2828" t="s">
        <v>91</v>
      </c>
      <c r="G2828" t="s">
        <v>88</v>
      </c>
      <c r="H2828">
        <v>1199</v>
      </c>
      <c r="I2828">
        <v>85</v>
      </c>
      <c r="J2828">
        <v>19</v>
      </c>
      <c r="K2828">
        <v>7.2</v>
      </c>
      <c r="L2828">
        <v>2020</v>
      </c>
      <c r="M2828">
        <v>101463</v>
      </c>
      <c r="N2828">
        <v>1</v>
      </c>
      <c r="O2828">
        <v>0</v>
      </c>
      <c r="P2828">
        <v>3.18</v>
      </c>
    </row>
    <row r="2829" spans="1:16" ht="14.4" customHeight="1" x14ac:dyDescent="0.3">
      <c r="A2829">
        <v>458</v>
      </c>
      <c r="B2829" t="s">
        <v>83</v>
      </c>
      <c r="C2829" t="s">
        <v>84</v>
      </c>
      <c r="D2829" t="s">
        <v>90</v>
      </c>
      <c r="E2829" t="s">
        <v>86</v>
      </c>
      <c r="F2829" t="s">
        <v>91</v>
      </c>
      <c r="G2829" t="s">
        <v>88</v>
      </c>
      <c r="H2829">
        <v>1199</v>
      </c>
      <c r="I2829">
        <v>85</v>
      </c>
      <c r="J2829">
        <v>19</v>
      </c>
      <c r="K2829">
        <v>7.2</v>
      </c>
      <c r="L2829">
        <v>2020</v>
      </c>
      <c r="M2829">
        <v>96746</v>
      </c>
      <c r="N2829">
        <v>1</v>
      </c>
      <c r="O2829">
        <v>0</v>
      </c>
      <c r="P2829">
        <v>3.21</v>
      </c>
    </row>
    <row r="2830" spans="1:16" ht="14.4" customHeight="1" x14ac:dyDescent="0.3">
      <c r="A2830">
        <v>439</v>
      </c>
      <c r="B2830" t="s">
        <v>83</v>
      </c>
      <c r="C2830" t="s">
        <v>84</v>
      </c>
      <c r="D2830" t="s">
        <v>90</v>
      </c>
      <c r="E2830" t="s">
        <v>86</v>
      </c>
      <c r="F2830" t="s">
        <v>91</v>
      </c>
      <c r="G2830" t="s">
        <v>88</v>
      </c>
      <c r="H2830">
        <v>1199</v>
      </c>
      <c r="I2830">
        <v>85</v>
      </c>
      <c r="J2830">
        <v>19</v>
      </c>
      <c r="K2830">
        <v>7.2</v>
      </c>
      <c r="L2830">
        <v>2020</v>
      </c>
      <c r="M2830">
        <v>91362</v>
      </c>
      <c r="N2830">
        <v>1</v>
      </c>
      <c r="O2830">
        <v>0</v>
      </c>
      <c r="P2830">
        <v>3.28</v>
      </c>
    </row>
    <row r="2831" spans="1:16" ht="14.4" customHeight="1" x14ac:dyDescent="0.3">
      <c r="A2831">
        <v>457</v>
      </c>
      <c r="B2831" t="s">
        <v>83</v>
      </c>
      <c r="C2831" t="s">
        <v>84</v>
      </c>
      <c r="D2831" t="s">
        <v>90</v>
      </c>
      <c r="E2831" t="s">
        <v>86</v>
      </c>
      <c r="F2831" t="s">
        <v>91</v>
      </c>
      <c r="G2831" t="s">
        <v>88</v>
      </c>
      <c r="H2831">
        <v>1199</v>
      </c>
      <c r="I2831">
        <v>85</v>
      </c>
      <c r="J2831">
        <v>19</v>
      </c>
      <c r="K2831">
        <v>7.2</v>
      </c>
      <c r="L2831">
        <v>2020</v>
      </c>
      <c r="M2831">
        <v>53975</v>
      </c>
      <c r="N2831">
        <v>1</v>
      </c>
      <c r="O2831">
        <v>0</v>
      </c>
      <c r="P2831">
        <v>3.31</v>
      </c>
    </row>
    <row r="2832" spans="1:16" ht="14.4" customHeight="1" x14ac:dyDescent="0.3">
      <c r="A2832">
        <v>491</v>
      </c>
      <c r="B2832" t="s">
        <v>83</v>
      </c>
      <c r="C2832" t="s">
        <v>84</v>
      </c>
      <c r="D2832" t="s">
        <v>90</v>
      </c>
      <c r="E2832" t="s">
        <v>86</v>
      </c>
      <c r="F2832" t="s">
        <v>91</v>
      </c>
      <c r="G2832" t="s">
        <v>88</v>
      </c>
      <c r="H2832">
        <v>1199</v>
      </c>
      <c r="I2832">
        <v>85</v>
      </c>
      <c r="J2832">
        <v>19</v>
      </c>
      <c r="K2832">
        <v>7.2</v>
      </c>
      <c r="L2832">
        <v>2020</v>
      </c>
      <c r="M2832">
        <v>59034</v>
      </c>
      <c r="N2832">
        <v>1</v>
      </c>
      <c r="O2832">
        <v>0</v>
      </c>
      <c r="P2832">
        <v>3.53</v>
      </c>
    </row>
    <row r="2833" spans="1:16" ht="14.4" customHeight="1" x14ac:dyDescent="0.3">
      <c r="A2833">
        <v>465</v>
      </c>
      <c r="B2833" t="s">
        <v>83</v>
      </c>
      <c r="C2833" t="s">
        <v>84</v>
      </c>
      <c r="D2833" t="s">
        <v>90</v>
      </c>
      <c r="E2833" t="s">
        <v>86</v>
      </c>
      <c r="F2833" t="s">
        <v>91</v>
      </c>
      <c r="G2833" t="s">
        <v>88</v>
      </c>
      <c r="H2833">
        <v>1199</v>
      </c>
      <c r="I2833">
        <v>85</v>
      </c>
      <c r="J2833">
        <v>19</v>
      </c>
      <c r="K2833">
        <v>7.2</v>
      </c>
      <c r="L2833">
        <v>2020</v>
      </c>
      <c r="M2833">
        <v>55145</v>
      </c>
      <c r="N2833">
        <v>1</v>
      </c>
      <c r="O2833">
        <v>0</v>
      </c>
      <c r="P2833">
        <v>3.61</v>
      </c>
    </row>
    <row r="2834" spans="1:16" ht="14.4" customHeight="1" x14ac:dyDescent="0.3">
      <c r="A2834">
        <v>274</v>
      </c>
      <c r="B2834" t="s">
        <v>83</v>
      </c>
      <c r="C2834" t="s">
        <v>84</v>
      </c>
      <c r="D2834" t="s">
        <v>89</v>
      </c>
      <c r="E2834" t="s">
        <v>86</v>
      </c>
      <c r="F2834" t="s">
        <v>87</v>
      </c>
      <c r="G2834" t="s">
        <v>88</v>
      </c>
      <c r="H2834">
        <v>1199</v>
      </c>
      <c r="I2834">
        <v>85</v>
      </c>
      <c r="J2834">
        <v>20.100000000000001</v>
      </c>
      <c r="K2834">
        <v>6.5</v>
      </c>
      <c r="L2834">
        <v>2020</v>
      </c>
      <c r="M2834">
        <v>77478</v>
      </c>
      <c r="N2834">
        <v>2</v>
      </c>
      <c r="O2834">
        <v>1</v>
      </c>
      <c r="P2834">
        <v>1.5</v>
      </c>
    </row>
    <row r="2835" spans="1:16" ht="14.4" customHeight="1" x14ac:dyDescent="0.3">
      <c r="A2835">
        <v>298</v>
      </c>
      <c r="B2835" t="s">
        <v>83</v>
      </c>
      <c r="C2835" t="s">
        <v>84</v>
      </c>
      <c r="D2835" t="s">
        <v>89</v>
      </c>
      <c r="E2835" t="s">
        <v>86</v>
      </c>
      <c r="F2835" t="s">
        <v>87</v>
      </c>
      <c r="G2835" t="s">
        <v>88</v>
      </c>
      <c r="H2835">
        <v>1199</v>
      </c>
      <c r="I2835">
        <v>85</v>
      </c>
      <c r="J2835">
        <v>20.100000000000001</v>
      </c>
      <c r="K2835">
        <v>6.5</v>
      </c>
      <c r="L2835">
        <v>2020</v>
      </c>
      <c r="M2835">
        <v>106415</v>
      </c>
      <c r="N2835">
        <v>2</v>
      </c>
      <c r="O2835">
        <v>1</v>
      </c>
      <c r="P2835">
        <v>1.5</v>
      </c>
    </row>
    <row r="2836" spans="1:16" ht="14.4" customHeight="1" x14ac:dyDescent="0.3">
      <c r="A2836">
        <v>392</v>
      </c>
      <c r="B2836" t="s">
        <v>83</v>
      </c>
      <c r="C2836" t="s">
        <v>84</v>
      </c>
      <c r="D2836" t="s">
        <v>89</v>
      </c>
      <c r="E2836" t="s">
        <v>86</v>
      </c>
      <c r="F2836" t="s">
        <v>87</v>
      </c>
      <c r="G2836" t="s">
        <v>88</v>
      </c>
      <c r="H2836">
        <v>1199</v>
      </c>
      <c r="I2836">
        <v>85</v>
      </c>
      <c r="J2836">
        <v>20.100000000000001</v>
      </c>
      <c r="K2836">
        <v>6.5</v>
      </c>
      <c r="L2836">
        <v>2020</v>
      </c>
      <c r="M2836">
        <v>96239</v>
      </c>
      <c r="N2836">
        <v>3</v>
      </c>
      <c r="O2836">
        <v>0</v>
      </c>
      <c r="P2836">
        <v>1.62</v>
      </c>
    </row>
    <row r="2837" spans="1:16" ht="14.4" customHeight="1" x14ac:dyDescent="0.3">
      <c r="A2837">
        <v>227</v>
      </c>
      <c r="B2837" t="s">
        <v>83</v>
      </c>
      <c r="C2837" t="s">
        <v>84</v>
      </c>
      <c r="D2837" t="s">
        <v>89</v>
      </c>
      <c r="E2837" t="s">
        <v>86</v>
      </c>
      <c r="F2837" t="s">
        <v>87</v>
      </c>
      <c r="G2837" t="s">
        <v>88</v>
      </c>
      <c r="H2837">
        <v>1199</v>
      </c>
      <c r="I2837">
        <v>85</v>
      </c>
      <c r="J2837">
        <v>20.100000000000001</v>
      </c>
      <c r="K2837">
        <v>6.5</v>
      </c>
      <c r="L2837">
        <v>2020</v>
      </c>
      <c r="M2837">
        <v>116872</v>
      </c>
      <c r="N2837">
        <v>1</v>
      </c>
      <c r="O2837">
        <v>1</v>
      </c>
      <c r="P2837">
        <v>1.93</v>
      </c>
    </row>
    <row r="2838" spans="1:16" ht="14.4" customHeight="1" x14ac:dyDescent="0.3">
      <c r="A2838">
        <v>283</v>
      </c>
      <c r="B2838" t="s">
        <v>83</v>
      </c>
      <c r="C2838" t="s">
        <v>84</v>
      </c>
      <c r="D2838" t="s">
        <v>89</v>
      </c>
      <c r="E2838" t="s">
        <v>86</v>
      </c>
      <c r="F2838" t="s">
        <v>87</v>
      </c>
      <c r="G2838" t="s">
        <v>88</v>
      </c>
      <c r="H2838">
        <v>1199</v>
      </c>
      <c r="I2838">
        <v>85</v>
      </c>
      <c r="J2838">
        <v>20.100000000000001</v>
      </c>
      <c r="K2838">
        <v>6.5</v>
      </c>
      <c r="L2838">
        <v>2020</v>
      </c>
      <c r="M2838">
        <v>91490</v>
      </c>
      <c r="N2838">
        <v>2</v>
      </c>
      <c r="O2838">
        <v>0</v>
      </c>
      <c r="P2838">
        <v>1.93</v>
      </c>
    </row>
    <row r="2839" spans="1:16" ht="14.4" customHeight="1" x14ac:dyDescent="0.3">
      <c r="A2839">
        <v>278</v>
      </c>
      <c r="B2839" t="s">
        <v>83</v>
      </c>
      <c r="C2839" t="s">
        <v>84</v>
      </c>
      <c r="D2839" t="s">
        <v>89</v>
      </c>
      <c r="E2839" t="s">
        <v>86</v>
      </c>
      <c r="F2839" t="s">
        <v>87</v>
      </c>
      <c r="G2839" t="s">
        <v>88</v>
      </c>
      <c r="H2839">
        <v>1199</v>
      </c>
      <c r="I2839">
        <v>85</v>
      </c>
      <c r="J2839">
        <v>20.100000000000001</v>
      </c>
      <c r="K2839">
        <v>6.5</v>
      </c>
      <c r="L2839">
        <v>2020</v>
      </c>
      <c r="M2839">
        <v>94098</v>
      </c>
      <c r="N2839">
        <v>1</v>
      </c>
      <c r="O2839">
        <v>1</v>
      </c>
      <c r="P2839">
        <v>1.95</v>
      </c>
    </row>
    <row r="2840" spans="1:16" ht="14.4" customHeight="1" x14ac:dyDescent="0.3">
      <c r="A2840">
        <v>394</v>
      </c>
      <c r="B2840" t="s">
        <v>83</v>
      </c>
      <c r="C2840" t="s">
        <v>84</v>
      </c>
      <c r="D2840" t="s">
        <v>89</v>
      </c>
      <c r="E2840" t="s">
        <v>86</v>
      </c>
      <c r="F2840" t="s">
        <v>87</v>
      </c>
      <c r="G2840" t="s">
        <v>88</v>
      </c>
      <c r="H2840">
        <v>1199</v>
      </c>
      <c r="I2840">
        <v>85</v>
      </c>
      <c r="J2840">
        <v>20.100000000000001</v>
      </c>
      <c r="K2840">
        <v>6.5</v>
      </c>
      <c r="L2840">
        <v>2020</v>
      </c>
      <c r="M2840">
        <v>70332</v>
      </c>
      <c r="N2840">
        <v>2</v>
      </c>
      <c r="O2840">
        <v>0</v>
      </c>
      <c r="P2840">
        <v>2.04</v>
      </c>
    </row>
    <row r="2841" spans="1:16" ht="14.4" customHeight="1" x14ac:dyDescent="0.3">
      <c r="A2841">
        <v>267</v>
      </c>
      <c r="B2841" t="s">
        <v>83</v>
      </c>
      <c r="C2841" t="s">
        <v>84</v>
      </c>
      <c r="D2841" t="s">
        <v>89</v>
      </c>
      <c r="E2841" t="s">
        <v>86</v>
      </c>
      <c r="F2841" t="s">
        <v>87</v>
      </c>
      <c r="G2841" t="s">
        <v>88</v>
      </c>
      <c r="H2841">
        <v>1199</v>
      </c>
      <c r="I2841">
        <v>85</v>
      </c>
      <c r="J2841">
        <v>20.100000000000001</v>
      </c>
      <c r="K2841">
        <v>6.5</v>
      </c>
      <c r="L2841">
        <v>2020</v>
      </c>
      <c r="M2841">
        <v>128476</v>
      </c>
      <c r="N2841">
        <v>1</v>
      </c>
      <c r="O2841">
        <v>0</v>
      </c>
      <c r="P2841">
        <v>2.06</v>
      </c>
    </row>
    <row r="2842" spans="1:16" ht="14.4" customHeight="1" x14ac:dyDescent="0.3">
      <c r="A2842">
        <v>376</v>
      </c>
      <c r="B2842" t="s">
        <v>83</v>
      </c>
      <c r="C2842" t="s">
        <v>84</v>
      </c>
      <c r="D2842" t="s">
        <v>89</v>
      </c>
      <c r="E2842" t="s">
        <v>86</v>
      </c>
      <c r="F2842" t="s">
        <v>87</v>
      </c>
      <c r="G2842" t="s">
        <v>88</v>
      </c>
      <c r="H2842">
        <v>1199</v>
      </c>
      <c r="I2842">
        <v>85</v>
      </c>
      <c r="J2842">
        <v>20.100000000000001</v>
      </c>
      <c r="K2842">
        <v>6.5</v>
      </c>
      <c r="L2842">
        <v>2020</v>
      </c>
      <c r="M2842">
        <v>125336</v>
      </c>
      <c r="N2842">
        <v>2</v>
      </c>
      <c r="O2842">
        <v>0</v>
      </c>
      <c r="P2842">
        <v>2.1</v>
      </c>
    </row>
    <row r="2843" spans="1:16" ht="14.4" customHeight="1" x14ac:dyDescent="0.3">
      <c r="A2843">
        <v>217</v>
      </c>
      <c r="B2843" t="s">
        <v>83</v>
      </c>
      <c r="C2843" t="s">
        <v>84</v>
      </c>
      <c r="D2843" t="s">
        <v>89</v>
      </c>
      <c r="E2843" t="s">
        <v>86</v>
      </c>
      <c r="F2843" t="s">
        <v>87</v>
      </c>
      <c r="G2843" t="s">
        <v>88</v>
      </c>
      <c r="H2843">
        <v>1199</v>
      </c>
      <c r="I2843">
        <v>85</v>
      </c>
      <c r="J2843">
        <v>20.100000000000001</v>
      </c>
      <c r="K2843">
        <v>6.5</v>
      </c>
      <c r="L2843">
        <v>2020</v>
      </c>
      <c r="M2843">
        <v>52881</v>
      </c>
      <c r="N2843">
        <v>2</v>
      </c>
      <c r="O2843">
        <v>0</v>
      </c>
      <c r="P2843">
        <v>2.1800000000000002</v>
      </c>
    </row>
    <row r="2844" spans="1:16" ht="14.4" customHeight="1" x14ac:dyDescent="0.3">
      <c r="A2844">
        <v>260</v>
      </c>
      <c r="B2844" t="s">
        <v>83</v>
      </c>
      <c r="C2844" t="s">
        <v>84</v>
      </c>
      <c r="D2844" t="s">
        <v>89</v>
      </c>
      <c r="E2844" t="s">
        <v>86</v>
      </c>
      <c r="F2844" t="s">
        <v>87</v>
      </c>
      <c r="G2844" t="s">
        <v>88</v>
      </c>
      <c r="H2844">
        <v>1199</v>
      </c>
      <c r="I2844">
        <v>85</v>
      </c>
      <c r="J2844">
        <v>20.100000000000001</v>
      </c>
      <c r="K2844">
        <v>6.5</v>
      </c>
      <c r="L2844">
        <v>2020</v>
      </c>
      <c r="M2844">
        <v>124860</v>
      </c>
      <c r="N2844">
        <v>2</v>
      </c>
      <c r="O2844">
        <v>0</v>
      </c>
      <c r="P2844">
        <v>2.21</v>
      </c>
    </row>
    <row r="2845" spans="1:16" ht="14.4" customHeight="1" x14ac:dyDescent="0.3">
      <c r="A2845">
        <v>372</v>
      </c>
      <c r="B2845" t="s">
        <v>83</v>
      </c>
      <c r="C2845" t="s">
        <v>84</v>
      </c>
      <c r="D2845" t="s">
        <v>89</v>
      </c>
      <c r="E2845" t="s">
        <v>86</v>
      </c>
      <c r="F2845" t="s">
        <v>87</v>
      </c>
      <c r="G2845" t="s">
        <v>88</v>
      </c>
      <c r="H2845">
        <v>1199</v>
      </c>
      <c r="I2845">
        <v>85</v>
      </c>
      <c r="J2845">
        <v>20.100000000000001</v>
      </c>
      <c r="K2845">
        <v>6.5</v>
      </c>
      <c r="L2845">
        <v>2020</v>
      </c>
      <c r="M2845">
        <v>92804</v>
      </c>
      <c r="N2845">
        <v>2</v>
      </c>
      <c r="O2845">
        <v>0</v>
      </c>
      <c r="P2845">
        <v>2.23</v>
      </c>
    </row>
    <row r="2846" spans="1:16" ht="14.4" customHeight="1" x14ac:dyDescent="0.3">
      <c r="A2846">
        <v>244</v>
      </c>
      <c r="B2846" t="s">
        <v>83</v>
      </c>
      <c r="C2846" t="s">
        <v>84</v>
      </c>
      <c r="D2846" t="s">
        <v>89</v>
      </c>
      <c r="E2846" t="s">
        <v>86</v>
      </c>
      <c r="F2846" t="s">
        <v>87</v>
      </c>
      <c r="G2846" t="s">
        <v>88</v>
      </c>
      <c r="H2846">
        <v>1199</v>
      </c>
      <c r="I2846">
        <v>85</v>
      </c>
      <c r="J2846">
        <v>20.100000000000001</v>
      </c>
      <c r="K2846">
        <v>6.5</v>
      </c>
      <c r="L2846">
        <v>2020</v>
      </c>
      <c r="M2846">
        <v>123004</v>
      </c>
      <c r="N2846">
        <v>2</v>
      </c>
      <c r="O2846">
        <v>0</v>
      </c>
      <c r="P2846">
        <v>2.2599999999999998</v>
      </c>
    </row>
    <row r="2847" spans="1:16" ht="14.4" customHeight="1" x14ac:dyDescent="0.3">
      <c r="A2847">
        <v>288</v>
      </c>
      <c r="B2847" t="s">
        <v>83</v>
      </c>
      <c r="C2847" t="s">
        <v>84</v>
      </c>
      <c r="D2847" t="s">
        <v>89</v>
      </c>
      <c r="E2847" t="s">
        <v>86</v>
      </c>
      <c r="F2847" t="s">
        <v>87</v>
      </c>
      <c r="G2847" t="s">
        <v>88</v>
      </c>
      <c r="H2847">
        <v>1199</v>
      </c>
      <c r="I2847">
        <v>85</v>
      </c>
      <c r="J2847">
        <v>20.100000000000001</v>
      </c>
      <c r="K2847">
        <v>6.5</v>
      </c>
      <c r="L2847">
        <v>2020</v>
      </c>
      <c r="M2847">
        <v>65750</v>
      </c>
      <c r="N2847">
        <v>1</v>
      </c>
      <c r="O2847">
        <v>1</v>
      </c>
      <c r="P2847">
        <v>2.29</v>
      </c>
    </row>
    <row r="2848" spans="1:16" ht="14.4" customHeight="1" x14ac:dyDescent="0.3">
      <c r="A2848">
        <v>364</v>
      </c>
      <c r="B2848" t="s">
        <v>83</v>
      </c>
      <c r="C2848" t="s">
        <v>84</v>
      </c>
      <c r="D2848" t="s">
        <v>89</v>
      </c>
      <c r="E2848" t="s">
        <v>86</v>
      </c>
      <c r="F2848" t="s">
        <v>87</v>
      </c>
      <c r="G2848" t="s">
        <v>88</v>
      </c>
      <c r="H2848">
        <v>1199</v>
      </c>
      <c r="I2848">
        <v>85</v>
      </c>
      <c r="J2848">
        <v>20.100000000000001</v>
      </c>
      <c r="K2848">
        <v>6.5</v>
      </c>
      <c r="L2848">
        <v>2020</v>
      </c>
      <c r="M2848">
        <v>91655</v>
      </c>
      <c r="N2848">
        <v>1</v>
      </c>
      <c r="O2848">
        <v>0</v>
      </c>
      <c r="P2848">
        <v>2.29</v>
      </c>
    </row>
    <row r="2849" spans="1:16" ht="14.4" customHeight="1" x14ac:dyDescent="0.3">
      <c r="A2849">
        <v>231</v>
      </c>
      <c r="B2849" t="s">
        <v>83</v>
      </c>
      <c r="C2849" t="s">
        <v>84</v>
      </c>
      <c r="D2849" t="s">
        <v>89</v>
      </c>
      <c r="E2849" t="s">
        <v>86</v>
      </c>
      <c r="F2849" t="s">
        <v>87</v>
      </c>
      <c r="G2849" t="s">
        <v>88</v>
      </c>
      <c r="H2849">
        <v>1199</v>
      </c>
      <c r="I2849">
        <v>85</v>
      </c>
      <c r="J2849">
        <v>20.100000000000001</v>
      </c>
      <c r="K2849">
        <v>6.5</v>
      </c>
      <c r="L2849">
        <v>2020</v>
      </c>
      <c r="M2849">
        <v>113655</v>
      </c>
      <c r="N2849">
        <v>2</v>
      </c>
      <c r="O2849">
        <v>0</v>
      </c>
      <c r="P2849">
        <v>2.39</v>
      </c>
    </row>
    <row r="2850" spans="1:16" ht="14.4" customHeight="1" x14ac:dyDescent="0.3">
      <c r="A2850">
        <v>276</v>
      </c>
      <c r="B2850" t="s">
        <v>83</v>
      </c>
      <c r="C2850" t="s">
        <v>84</v>
      </c>
      <c r="D2850" t="s">
        <v>89</v>
      </c>
      <c r="E2850" t="s">
        <v>86</v>
      </c>
      <c r="F2850" t="s">
        <v>87</v>
      </c>
      <c r="G2850" t="s">
        <v>88</v>
      </c>
      <c r="H2850">
        <v>1199</v>
      </c>
      <c r="I2850">
        <v>85</v>
      </c>
      <c r="J2850">
        <v>20.100000000000001</v>
      </c>
      <c r="K2850">
        <v>6.5</v>
      </c>
      <c r="L2850">
        <v>2020</v>
      </c>
      <c r="M2850">
        <v>81193</v>
      </c>
      <c r="N2850">
        <v>1</v>
      </c>
      <c r="O2850">
        <v>0</v>
      </c>
      <c r="P2850">
        <v>2.4</v>
      </c>
    </row>
    <row r="2851" spans="1:16" ht="14.4" customHeight="1" x14ac:dyDescent="0.3">
      <c r="A2851">
        <v>284</v>
      </c>
      <c r="B2851" t="s">
        <v>83</v>
      </c>
      <c r="C2851" t="s">
        <v>84</v>
      </c>
      <c r="D2851" t="s">
        <v>89</v>
      </c>
      <c r="E2851" t="s">
        <v>86</v>
      </c>
      <c r="F2851" t="s">
        <v>87</v>
      </c>
      <c r="G2851" t="s">
        <v>88</v>
      </c>
      <c r="H2851">
        <v>1199</v>
      </c>
      <c r="I2851">
        <v>85</v>
      </c>
      <c r="J2851">
        <v>20.100000000000001</v>
      </c>
      <c r="K2851">
        <v>6.5</v>
      </c>
      <c r="L2851">
        <v>2020</v>
      </c>
      <c r="M2851">
        <v>65054</v>
      </c>
      <c r="N2851">
        <v>2</v>
      </c>
      <c r="O2851">
        <v>0</v>
      </c>
      <c r="P2851">
        <v>2.5</v>
      </c>
    </row>
    <row r="2852" spans="1:16" ht="14.4" customHeight="1" x14ac:dyDescent="0.3">
      <c r="A2852">
        <v>398</v>
      </c>
      <c r="B2852" t="s">
        <v>83</v>
      </c>
      <c r="C2852" t="s">
        <v>84</v>
      </c>
      <c r="D2852" t="s">
        <v>89</v>
      </c>
      <c r="E2852" t="s">
        <v>86</v>
      </c>
      <c r="F2852" t="s">
        <v>87</v>
      </c>
      <c r="G2852" t="s">
        <v>88</v>
      </c>
      <c r="H2852">
        <v>1199</v>
      </c>
      <c r="I2852">
        <v>85</v>
      </c>
      <c r="J2852">
        <v>20.100000000000001</v>
      </c>
      <c r="K2852">
        <v>6.5</v>
      </c>
      <c r="L2852">
        <v>2020</v>
      </c>
      <c r="M2852">
        <v>123358</v>
      </c>
      <c r="N2852">
        <v>1</v>
      </c>
      <c r="O2852">
        <v>0</v>
      </c>
      <c r="P2852">
        <v>2.5</v>
      </c>
    </row>
    <row r="2853" spans="1:16" ht="14.4" customHeight="1" x14ac:dyDescent="0.3">
      <c r="A2853">
        <v>256</v>
      </c>
      <c r="B2853" t="s">
        <v>83</v>
      </c>
      <c r="C2853" t="s">
        <v>84</v>
      </c>
      <c r="D2853" t="s">
        <v>89</v>
      </c>
      <c r="E2853" t="s">
        <v>86</v>
      </c>
      <c r="F2853" t="s">
        <v>87</v>
      </c>
      <c r="G2853" t="s">
        <v>88</v>
      </c>
      <c r="H2853">
        <v>1199</v>
      </c>
      <c r="I2853">
        <v>85</v>
      </c>
      <c r="J2853">
        <v>20.100000000000001</v>
      </c>
      <c r="K2853">
        <v>6.5</v>
      </c>
      <c r="L2853">
        <v>2020</v>
      </c>
      <c r="M2853">
        <v>94478</v>
      </c>
      <c r="N2853">
        <v>2</v>
      </c>
      <c r="O2853">
        <v>0</v>
      </c>
      <c r="P2853">
        <v>2.58</v>
      </c>
    </row>
    <row r="2854" spans="1:16" ht="14.4" customHeight="1" x14ac:dyDescent="0.3">
      <c r="A2854">
        <v>291</v>
      </c>
      <c r="B2854" t="s">
        <v>83</v>
      </c>
      <c r="C2854" t="s">
        <v>84</v>
      </c>
      <c r="D2854" t="s">
        <v>89</v>
      </c>
      <c r="E2854" t="s">
        <v>86</v>
      </c>
      <c r="F2854" t="s">
        <v>87</v>
      </c>
      <c r="G2854" t="s">
        <v>88</v>
      </c>
      <c r="H2854">
        <v>1199</v>
      </c>
      <c r="I2854">
        <v>85</v>
      </c>
      <c r="J2854">
        <v>20.100000000000001</v>
      </c>
      <c r="K2854">
        <v>6.5</v>
      </c>
      <c r="L2854">
        <v>2020</v>
      </c>
      <c r="M2854">
        <v>61112</v>
      </c>
      <c r="N2854">
        <v>1</v>
      </c>
      <c r="O2854">
        <v>0</v>
      </c>
      <c r="P2854">
        <v>2.63</v>
      </c>
    </row>
    <row r="2855" spans="1:16" ht="14.4" customHeight="1" x14ac:dyDescent="0.3">
      <c r="A2855">
        <v>346</v>
      </c>
      <c r="B2855" t="s">
        <v>83</v>
      </c>
      <c r="C2855" t="s">
        <v>84</v>
      </c>
      <c r="D2855" t="s">
        <v>89</v>
      </c>
      <c r="E2855" t="s">
        <v>86</v>
      </c>
      <c r="F2855" t="s">
        <v>87</v>
      </c>
      <c r="G2855" t="s">
        <v>88</v>
      </c>
      <c r="H2855">
        <v>1199</v>
      </c>
      <c r="I2855">
        <v>85</v>
      </c>
      <c r="J2855">
        <v>20.100000000000001</v>
      </c>
      <c r="K2855">
        <v>6.5</v>
      </c>
      <c r="L2855">
        <v>2020</v>
      </c>
      <c r="M2855">
        <v>90064</v>
      </c>
      <c r="N2855">
        <v>2</v>
      </c>
      <c r="O2855">
        <v>0</v>
      </c>
      <c r="P2855">
        <v>2.66</v>
      </c>
    </row>
    <row r="2856" spans="1:16" ht="14.4" customHeight="1" x14ac:dyDescent="0.3">
      <c r="A2856">
        <v>396</v>
      </c>
      <c r="B2856" t="s">
        <v>83</v>
      </c>
      <c r="C2856" t="s">
        <v>84</v>
      </c>
      <c r="D2856" t="s">
        <v>89</v>
      </c>
      <c r="E2856" t="s">
        <v>86</v>
      </c>
      <c r="F2856" t="s">
        <v>87</v>
      </c>
      <c r="G2856" t="s">
        <v>88</v>
      </c>
      <c r="H2856">
        <v>1199</v>
      </c>
      <c r="I2856">
        <v>85</v>
      </c>
      <c r="J2856">
        <v>20.100000000000001</v>
      </c>
      <c r="K2856">
        <v>6.5</v>
      </c>
      <c r="L2856">
        <v>2020</v>
      </c>
      <c r="M2856">
        <v>126746</v>
      </c>
      <c r="N2856">
        <v>1</v>
      </c>
      <c r="O2856">
        <v>0</v>
      </c>
      <c r="P2856">
        <v>2.67</v>
      </c>
    </row>
    <row r="2857" spans="1:16" ht="14.4" customHeight="1" x14ac:dyDescent="0.3">
      <c r="A2857">
        <v>333</v>
      </c>
      <c r="B2857" t="s">
        <v>83</v>
      </c>
      <c r="C2857" t="s">
        <v>84</v>
      </c>
      <c r="D2857" t="s">
        <v>89</v>
      </c>
      <c r="E2857" t="s">
        <v>86</v>
      </c>
      <c r="F2857" t="s">
        <v>87</v>
      </c>
      <c r="G2857" t="s">
        <v>88</v>
      </c>
      <c r="H2857">
        <v>1199</v>
      </c>
      <c r="I2857">
        <v>85</v>
      </c>
      <c r="J2857">
        <v>20.100000000000001</v>
      </c>
      <c r="K2857">
        <v>6.5</v>
      </c>
      <c r="L2857">
        <v>2020</v>
      </c>
      <c r="M2857">
        <v>126080</v>
      </c>
      <c r="N2857">
        <v>1</v>
      </c>
      <c r="O2857">
        <v>0</v>
      </c>
      <c r="P2857">
        <v>2.7</v>
      </c>
    </row>
    <row r="2858" spans="1:16" ht="14.4" customHeight="1" x14ac:dyDescent="0.3">
      <c r="A2858">
        <v>343</v>
      </c>
      <c r="B2858" t="s">
        <v>83</v>
      </c>
      <c r="C2858" t="s">
        <v>84</v>
      </c>
      <c r="D2858" t="s">
        <v>89</v>
      </c>
      <c r="E2858" t="s">
        <v>86</v>
      </c>
      <c r="F2858" t="s">
        <v>87</v>
      </c>
      <c r="G2858" t="s">
        <v>88</v>
      </c>
      <c r="H2858">
        <v>1199</v>
      </c>
      <c r="I2858">
        <v>85</v>
      </c>
      <c r="J2858">
        <v>20.100000000000001</v>
      </c>
      <c r="K2858">
        <v>6.5</v>
      </c>
      <c r="L2858">
        <v>2020</v>
      </c>
      <c r="M2858">
        <v>77657</v>
      </c>
      <c r="N2858">
        <v>1</v>
      </c>
      <c r="O2858">
        <v>0</v>
      </c>
      <c r="P2858">
        <v>2.71</v>
      </c>
    </row>
    <row r="2859" spans="1:16" ht="14.4" customHeight="1" x14ac:dyDescent="0.3">
      <c r="A2859">
        <v>381</v>
      </c>
      <c r="B2859" t="s">
        <v>83</v>
      </c>
      <c r="C2859" t="s">
        <v>84</v>
      </c>
      <c r="D2859" t="s">
        <v>89</v>
      </c>
      <c r="E2859" t="s">
        <v>86</v>
      </c>
      <c r="F2859" t="s">
        <v>87</v>
      </c>
      <c r="G2859" t="s">
        <v>88</v>
      </c>
      <c r="H2859">
        <v>1199</v>
      </c>
      <c r="I2859">
        <v>85</v>
      </c>
      <c r="J2859">
        <v>20.100000000000001</v>
      </c>
      <c r="K2859">
        <v>6.5</v>
      </c>
      <c r="L2859">
        <v>2020</v>
      </c>
      <c r="M2859">
        <v>57993</v>
      </c>
      <c r="N2859">
        <v>1</v>
      </c>
      <c r="O2859">
        <v>0</v>
      </c>
      <c r="P2859">
        <v>2.74</v>
      </c>
    </row>
    <row r="2860" spans="1:16" ht="14.4" customHeight="1" x14ac:dyDescent="0.3">
      <c r="A2860">
        <v>240</v>
      </c>
      <c r="B2860" t="s">
        <v>83</v>
      </c>
      <c r="C2860" t="s">
        <v>84</v>
      </c>
      <c r="D2860" t="s">
        <v>89</v>
      </c>
      <c r="E2860" t="s">
        <v>86</v>
      </c>
      <c r="F2860" t="s">
        <v>87</v>
      </c>
      <c r="G2860" t="s">
        <v>88</v>
      </c>
      <c r="H2860">
        <v>1199</v>
      </c>
      <c r="I2860">
        <v>85</v>
      </c>
      <c r="J2860">
        <v>20.100000000000001</v>
      </c>
      <c r="K2860">
        <v>6.5</v>
      </c>
      <c r="L2860">
        <v>2020</v>
      </c>
      <c r="M2860">
        <v>58356</v>
      </c>
      <c r="N2860">
        <v>2</v>
      </c>
      <c r="O2860">
        <v>0</v>
      </c>
      <c r="P2860">
        <v>2.86</v>
      </c>
    </row>
    <row r="2861" spans="1:16" ht="14.4" customHeight="1" x14ac:dyDescent="0.3">
      <c r="A2861">
        <v>228</v>
      </c>
      <c r="B2861" t="s">
        <v>83</v>
      </c>
      <c r="C2861" t="s">
        <v>84</v>
      </c>
      <c r="D2861" t="s">
        <v>89</v>
      </c>
      <c r="E2861" t="s">
        <v>86</v>
      </c>
      <c r="F2861" t="s">
        <v>87</v>
      </c>
      <c r="G2861" t="s">
        <v>88</v>
      </c>
      <c r="H2861">
        <v>1199</v>
      </c>
      <c r="I2861">
        <v>85</v>
      </c>
      <c r="J2861">
        <v>20.100000000000001</v>
      </c>
      <c r="K2861">
        <v>6.5</v>
      </c>
      <c r="L2861">
        <v>2020</v>
      </c>
      <c r="M2861">
        <v>55813</v>
      </c>
      <c r="N2861">
        <v>1</v>
      </c>
      <c r="O2861">
        <v>0</v>
      </c>
      <c r="P2861">
        <v>2.88</v>
      </c>
    </row>
    <row r="2862" spans="1:16" ht="14.4" customHeight="1" x14ac:dyDescent="0.3">
      <c r="A2862">
        <v>344</v>
      </c>
      <c r="B2862" t="s">
        <v>83</v>
      </c>
      <c r="C2862" t="s">
        <v>84</v>
      </c>
      <c r="D2862" t="s">
        <v>89</v>
      </c>
      <c r="E2862" t="s">
        <v>86</v>
      </c>
      <c r="F2862" t="s">
        <v>87</v>
      </c>
      <c r="G2862" t="s">
        <v>88</v>
      </c>
      <c r="H2862">
        <v>1199</v>
      </c>
      <c r="I2862">
        <v>85</v>
      </c>
      <c r="J2862">
        <v>20.100000000000001</v>
      </c>
      <c r="K2862">
        <v>6.5</v>
      </c>
      <c r="L2862">
        <v>2020</v>
      </c>
      <c r="M2862">
        <v>112047</v>
      </c>
      <c r="N2862">
        <v>1</v>
      </c>
      <c r="O2862">
        <v>0</v>
      </c>
      <c r="P2862">
        <v>2.89</v>
      </c>
    </row>
    <row r="2863" spans="1:16" ht="14.4" customHeight="1" x14ac:dyDescent="0.3">
      <c r="A2863">
        <v>399</v>
      </c>
      <c r="B2863" t="s">
        <v>83</v>
      </c>
      <c r="C2863" t="s">
        <v>84</v>
      </c>
      <c r="D2863" t="s">
        <v>89</v>
      </c>
      <c r="E2863" t="s">
        <v>86</v>
      </c>
      <c r="F2863" t="s">
        <v>87</v>
      </c>
      <c r="G2863" t="s">
        <v>88</v>
      </c>
      <c r="H2863">
        <v>1199</v>
      </c>
      <c r="I2863">
        <v>85</v>
      </c>
      <c r="J2863">
        <v>20.100000000000001</v>
      </c>
      <c r="K2863">
        <v>6.5</v>
      </c>
      <c r="L2863">
        <v>2020</v>
      </c>
      <c r="M2863">
        <v>54080</v>
      </c>
      <c r="N2863">
        <v>1</v>
      </c>
      <c r="O2863">
        <v>0</v>
      </c>
      <c r="P2863">
        <v>2.93</v>
      </c>
    </row>
    <row r="2864" spans="1:16" ht="14.4" customHeight="1" x14ac:dyDescent="0.3">
      <c r="A2864">
        <v>347</v>
      </c>
      <c r="B2864" t="s">
        <v>83</v>
      </c>
      <c r="C2864" t="s">
        <v>84</v>
      </c>
      <c r="D2864" t="s">
        <v>89</v>
      </c>
      <c r="E2864" t="s">
        <v>86</v>
      </c>
      <c r="F2864" t="s">
        <v>87</v>
      </c>
      <c r="G2864" t="s">
        <v>88</v>
      </c>
      <c r="H2864">
        <v>1199</v>
      </c>
      <c r="I2864">
        <v>85</v>
      </c>
      <c r="J2864">
        <v>20.100000000000001</v>
      </c>
      <c r="K2864">
        <v>6.5</v>
      </c>
      <c r="L2864">
        <v>2020</v>
      </c>
      <c r="M2864">
        <v>68763</v>
      </c>
      <c r="N2864">
        <v>1</v>
      </c>
      <c r="O2864">
        <v>0</v>
      </c>
      <c r="P2864">
        <v>3.14</v>
      </c>
    </row>
    <row r="2865" spans="1:16" ht="14.4" customHeight="1" x14ac:dyDescent="0.3">
      <c r="A2865">
        <v>368</v>
      </c>
      <c r="B2865" t="s">
        <v>83</v>
      </c>
      <c r="C2865" t="s">
        <v>84</v>
      </c>
      <c r="D2865" t="s">
        <v>89</v>
      </c>
      <c r="E2865" t="s">
        <v>86</v>
      </c>
      <c r="F2865" t="s">
        <v>87</v>
      </c>
      <c r="G2865" t="s">
        <v>88</v>
      </c>
      <c r="H2865">
        <v>1199</v>
      </c>
      <c r="I2865">
        <v>85</v>
      </c>
      <c r="J2865">
        <v>20.100000000000001</v>
      </c>
      <c r="K2865">
        <v>6.5</v>
      </c>
      <c r="L2865">
        <v>2020</v>
      </c>
      <c r="M2865">
        <v>55370</v>
      </c>
      <c r="N2865">
        <v>1</v>
      </c>
      <c r="O2865">
        <v>0</v>
      </c>
      <c r="P2865">
        <v>3.22</v>
      </c>
    </row>
    <row r="2866" spans="1:16" ht="14.4" customHeight="1" x14ac:dyDescent="0.3">
      <c r="A2866">
        <v>33</v>
      </c>
      <c r="B2866" t="s">
        <v>83</v>
      </c>
      <c r="C2866" t="s">
        <v>84</v>
      </c>
      <c r="D2866" t="s">
        <v>85</v>
      </c>
      <c r="E2866" t="s">
        <v>86</v>
      </c>
      <c r="F2866" t="s">
        <v>87</v>
      </c>
      <c r="G2866" t="s">
        <v>88</v>
      </c>
      <c r="H2866">
        <v>1199</v>
      </c>
      <c r="I2866">
        <v>85</v>
      </c>
      <c r="J2866">
        <v>20.100000000000001</v>
      </c>
      <c r="K2866">
        <v>5.7</v>
      </c>
      <c r="L2866">
        <v>2020</v>
      </c>
      <c r="M2866">
        <v>116667</v>
      </c>
      <c r="N2866">
        <v>1</v>
      </c>
      <c r="O2866">
        <v>1</v>
      </c>
      <c r="P2866">
        <v>1.5</v>
      </c>
    </row>
    <row r="2867" spans="1:16" ht="14.4" customHeight="1" x14ac:dyDescent="0.3">
      <c r="A2867">
        <v>96</v>
      </c>
      <c r="B2867" t="s">
        <v>83</v>
      </c>
      <c r="C2867" t="s">
        <v>84</v>
      </c>
      <c r="D2867" t="s">
        <v>85</v>
      </c>
      <c r="E2867" t="s">
        <v>86</v>
      </c>
      <c r="F2867" t="s">
        <v>87</v>
      </c>
      <c r="G2867" t="s">
        <v>88</v>
      </c>
      <c r="H2867">
        <v>1199</v>
      </c>
      <c r="I2867">
        <v>85</v>
      </c>
      <c r="J2867">
        <v>20.100000000000001</v>
      </c>
      <c r="K2867">
        <v>5.7</v>
      </c>
      <c r="L2867">
        <v>2020</v>
      </c>
      <c r="M2867">
        <v>126298</v>
      </c>
      <c r="N2867">
        <v>2</v>
      </c>
      <c r="O2867">
        <v>1</v>
      </c>
      <c r="P2867">
        <v>1.5</v>
      </c>
    </row>
    <row r="2868" spans="1:16" ht="14.4" customHeight="1" x14ac:dyDescent="0.3">
      <c r="A2868">
        <v>196</v>
      </c>
      <c r="B2868" t="s">
        <v>83</v>
      </c>
      <c r="C2868" t="s">
        <v>84</v>
      </c>
      <c r="D2868" t="s">
        <v>85</v>
      </c>
      <c r="E2868" t="s">
        <v>86</v>
      </c>
      <c r="F2868" t="s">
        <v>87</v>
      </c>
      <c r="G2868" t="s">
        <v>88</v>
      </c>
      <c r="H2868">
        <v>1199</v>
      </c>
      <c r="I2868">
        <v>85</v>
      </c>
      <c r="J2868">
        <v>20.100000000000001</v>
      </c>
      <c r="K2868">
        <v>5.7</v>
      </c>
      <c r="L2868">
        <v>2020</v>
      </c>
      <c r="M2868">
        <v>113912</v>
      </c>
      <c r="N2868">
        <v>3</v>
      </c>
      <c r="O2868">
        <v>1</v>
      </c>
      <c r="P2868">
        <v>1.5</v>
      </c>
    </row>
    <row r="2869" spans="1:16" ht="14.4" customHeight="1" x14ac:dyDescent="0.3">
      <c r="A2869">
        <v>55</v>
      </c>
      <c r="B2869" t="s">
        <v>83</v>
      </c>
      <c r="C2869" t="s">
        <v>84</v>
      </c>
      <c r="D2869" t="s">
        <v>85</v>
      </c>
      <c r="E2869" t="s">
        <v>86</v>
      </c>
      <c r="F2869" t="s">
        <v>87</v>
      </c>
      <c r="G2869" t="s">
        <v>88</v>
      </c>
      <c r="H2869">
        <v>1199</v>
      </c>
      <c r="I2869">
        <v>85</v>
      </c>
      <c r="J2869">
        <v>20.100000000000001</v>
      </c>
      <c r="K2869">
        <v>5.7</v>
      </c>
      <c r="L2869">
        <v>2020</v>
      </c>
      <c r="M2869">
        <v>127334</v>
      </c>
      <c r="N2869">
        <v>3</v>
      </c>
      <c r="O2869">
        <v>0</v>
      </c>
      <c r="P2869">
        <v>1.53</v>
      </c>
    </row>
    <row r="2870" spans="1:16" ht="14.4" customHeight="1" x14ac:dyDescent="0.3">
      <c r="A2870">
        <v>56</v>
      </c>
      <c r="B2870" t="s">
        <v>83</v>
      </c>
      <c r="C2870" t="s">
        <v>84</v>
      </c>
      <c r="D2870" t="s">
        <v>85</v>
      </c>
      <c r="E2870" t="s">
        <v>86</v>
      </c>
      <c r="F2870" t="s">
        <v>87</v>
      </c>
      <c r="G2870" t="s">
        <v>88</v>
      </c>
      <c r="H2870">
        <v>1199</v>
      </c>
      <c r="I2870">
        <v>85</v>
      </c>
      <c r="J2870">
        <v>20.100000000000001</v>
      </c>
      <c r="K2870">
        <v>5.7</v>
      </c>
      <c r="L2870">
        <v>2020</v>
      </c>
      <c r="M2870">
        <v>95455</v>
      </c>
      <c r="N2870">
        <v>2</v>
      </c>
      <c r="O2870">
        <v>0</v>
      </c>
      <c r="P2870">
        <v>1.62</v>
      </c>
    </row>
    <row r="2871" spans="1:16" ht="14.4" customHeight="1" x14ac:dyDescent="0.3">
      <c r="A2871">
        <v>179</v>
      </c>
      <c r="B2871" t="s">
        <v>83</v>
      </c>
      <c r="C2871" t="s">
        <v>84</v>
      </c>
      <c r="D2871" t="s">
        <v>85</v>
      </c>
      <c r="E2871" t="s">
        <v>86</v>
      </c>
      <c r="F2871" t="s">
        <v>87</v>
      </c>
      <c r="G2871" t="s">
        <v>88</v>
      </c>
      <c r="H2871">
        <v>1199</v>
      </c>
      <c r="I2871">
        <v>85</v>
      </c>
      <c r="J2871">
        <v>20.100000000000001</v>
      </c>
      <c r="K2871">
        <v>5.7</v>
      </c>
      <c r="L2871">
        <v>2020</v>
      </c>
      <c r="M2871">
        <v>116269</v>
      </c>
      <c r="N2871">
        <v>1</v>
      </c>
      <c r="O2871">
        <v>0</v>
      </c>
      <c r="P2871">
        <v>1.81</v>
      </c>
    </row>
    <row r="2872" spans="1:16" ht="14.4" customHeight="1" x14ac:dyDescent="0.3">
      <c r="A2872">
        <v>139</v>
      </c>
      <c r="B2872" t="s">
        <v>83</v>
      </c>
      <c r="C2872" t="s">
        <v>84</v>
      </c>
      <c r="D2872" t="s">
        <v>85</v>
      </c>
      <c r="E2872" t="s">
        <v>86</v>
      </c>
      <c r="F2872" t="s">
        <v>87</v>
      </c>
      <c r="G2872" t="s">
        <v>88</v>
      </c>
      <c r="H2872">
        <v>1199</v>
      </c>
      <c r="I2872">
        <v>85</v>
      </c>
      <c r="J2872">
        <v>20.100000000000001</v>
      </c>
      <c r="K2872">
        <v>5.7</v>
      </c>
      <c r="L2872">
        <v>2020</v>
      </c>
      <c r="M2872">
        <v>91749</v>
      </c>
      <c r="N2872">
        <v>2</v>
      </c>
      <c r="O2872">
        <v>0</v>
      </c>
      <c r="P2872">
        <v>1.84</v>
      </c>
    </row>
    <row r="2873" spans="1:16" ht="14.4" customHeight="1" x14ac:dyDescent="0.3">
      <c r="A2873">
        <v>148</v>
      </c>
      <c r="B2873" t="s">
        <v>83</v>
      </c>
      <c r="C2873" t="s">
        <v>84</v>
      </c>
      <c r="D2873" t="s">
        <v>85</v>
      </c>
      <c r="E2873" t="s">
        <v>86</v>
      </c>
      <c r="F2873" t="s">
        <v>87</v>
      </c>
      <c r="G2873" t="s">
        <v>88</v>
      </c>
      <c r="H2873">
        <v>1199</v>
      </c>
      <c r="I2873">
        <v>85</v>
      </c>
      <c r="J2873">
        <v>20.100000000000001</v>
      </c>
      <c r="K2873">
        <v>5.7</v>
      </c>
      <c r="L2873">
        <v>2020</v>
      </c>
      <c r="M2873">
        <v>62994</v>
      </c>
      <c r="N2873">
        <v>2</v>
      </c>
      <c r="O2873">
        <v>0</v>
      </c>
      <c r="P2873">
        <v>1.92</v>
      </c>
    </row>
    <row r="2874" spans="1:16" ht="14.4" customHeight="1" x14ac:dyDescent="0.3">
      <c r="A2874">
        <v>146</v>
      </c>
      <c r="B2874" t="s">
        <v>83</v>
      </c>
      <c r="C2874" t="s">
        <v>84</v>
      </c>
      <c r="D2874" t="s">
        <v>85</v>
      </c>
      <c r="E2874" t="s">
        <v>86</v>
      </c>
      <c r="F2874" t="s">
        <v>87</v>
      </c>
      <c r="G2874" t="s">
        <v>88</v>
      </c>
      <c r="H2874">
        <v>1199</v>
      </c>
      <c r="I2874">
        <v>85</v>
      </c>
      <c r="J2874">
        <v>20.100000000000001</v>
      </c>
      <c r="K2874">
        <v>5.7</v>
      </c>
      <c r="L2874">
        <v>2020</v>
      </c>
      <c r="M2874">
        <v>95004</v>
      </c>
      <c r="N2874">
        <v>1</v>
      </c>
      <c r="O2874">
        <v>0</v>
      </c>
      <c r="P2874">
        <v>1.95</v>
      </c>
    </row>
    <row r="2875" spans="1:16" ht="14.4" customHeight="1" x14ac:dyDescent="0.3">
      <c r="A2875">
        <v>190</v>
      </c>
      <c r="B2875" t="s">
        <v>83</v>
      </c>
      <c r="C2875" t="s">
        <v>84</v>
      </c>
      <c r="D2875" t="s">
        <v>85</v>
      </c>
      <c r="E2875" t="s">
        <v>86</v>
      </c>
      <c r="F2875" t="s">
        <v>87</v>
      </c>
      <c r="G2875" t="s">
        <v>88</v>
      </c>
      <c r="H2875">
        <v>1199</v>
      </c>
      <c r="I2875">
        <v>85</v>
      </c>
      <c r="J2875">
        <v>20.100000000000001</v>
      </c>
      <c r="K2875">
        <v>5.7</v>
      </c>
      <c r="L2875">
        <v>2020</v>
      </c>
      <c r="M2875">
        <v>93911</v>
      </c>
      <c r="N2875">
        <v>1</v>
      </c>
      <c r="O2875">
        <v>0</v>
      </c>
      <c r="P2875">
        <v>2.0099999999999998</v>
      </c>
    </row>
    <row r="2876" spans="1:16" ht="14.4" customHeight="1" x14ac:dyDescent="0.3">
      <c r="A2876">
        <v>195</v>
      </c>
      <c r="B2876" t="s">
        <v>83</v>
      </c>
      <c r="C2876" t="s">
        <v>84</v>
      </c>
      <c r="D2876" t="s">
        <v>85</v>
      </c>
      <c r="E2876" t="s">
        <v>86</v>
      </c>
      <c r="F2876" t="s">
        <v>87</v>
      </c>
      <c r="G2876" t="s">
        <v>88</v>
      </c>
      <c r="H2876">
        <v>1199</v>
      </c>
      <c r="I2876">
        <v>85</v>
      </c>
      <c r="J2876">
        <v>20.100000000000001</v>
      </c>
      <c r="K2876">
        <v>5.7</v>
      </c>
      <c r="L2876">
        <v>2020</v>
      </c>
      <c r="M2876">
        <v>92900</v>
      </c>
      <c r="N2876">
        <v>1</v>
      </c>
      <c r="O2876">
        <v>0</v>
      </c>
      <c r="P2876">
        <v>2.04</v>
      </c>
    </row>
    <row r="2877" spans="1:16" ht="14.4" customHeight="1" x14ac:dyDescent="0.3">
      <c r="A2877">
        <v>88</v>
      </c>
      <c r="B2877" t="s">
        <v>83</v>
      </c>
      <c r="C2877" t="s">
        <v>84</v>
      </c>
      <c r="D2877" t="s">
        <v>85</v>
      </c>
      <c r="E2877" t="s">
        <v>86</v>
      </c>
      <c r="F2877" t="s">
        <v>87</v>
      </c>
      <c r="G2877" t="s">
        <v>88</v>
      </c>
      <c r="H2877">
        <v>1199</v>
      </c>
      <c r="I2877">
        <v>85</v>
      </c>
      <c r="J2877">
        <v>20.100000000000001</v>
      </c>
      <c r="K2877">
        <v>5.7</v>
      </c>
      <c r="L2877">
        <v>2020</v>
      </c>
      <c r="M2877">
        <v>125384</v>
      </c>
      <c r="N2877">
        <v>1</v>
      </c>
      <c r="O2877">
        <v>0</v>
      </c>
      <c r="P2877">
        <v>2.09</v>
      </c>
    </row>
    <row r="2878" spans="1:16" ht="14.4" customHeight="1" x14ac:dyDescent="0.3">
      <c r="A2878">
        <v>145</v>
      </c>
      <c r="B2878" t="s">
        <v>83</v>
      </c>
      <c r="C2878" t="s">
        <v>84</v>
      </c>
      <c r="D2878" t="s">
        <v>85</v>
      </c>
      <c r="E2878" t="s">
        <v>86</v>
      </c>
      <c r="F2878" t="s">
        <v>87</v>
      </c>
      <c r="G2878" t="s">
        <v>88</v>
      </c>
      <c r="H2878">
        <v>1199</v>
      </c>
      <c r="I2878">
        <v>85</v>
      </c>
      <c r="J2878">
        <v>20.100000000000001</v>
      </c>
      <c r="K2878">
        <v>5.7</v>
      </c>
      <c r="L2878">
        <v>2020</v>
      </c>
      <c r="M2878">
        <v>83676</v>
      </c>
      <c r="N2878">
        <v>1</v>
      </c>
      <c r="O2878">
        <v>0</v>
      </c>
      <c r="P2878">
        <v>2.12</v>
      </c>
    </row>
    <row r="2879" spans="1:16" ht="14.4" customHeight="1" x14ac:dyDescent="0.3">
      <c r="A2879">
        <v>122</v>
      </c>
      <c r="B2879" t="s">
        <v>83</v>
      </c>
      <c r="C2879" t="s">
        <v>84</v>
      </c>
      <c r="D2879" t="s">
        <v>85</v>
      </c>
      <c r="E2879" t="s">
        <v>86</v>
      </c>
      <c r="F2879" t="s">
        <v>87</v>
      </c>
      <c r="G2879" t="s">
        <v>88</v>
      </c>
      <c r="H2879">
        <v>1199</v>
      </c>
      <c r="I2879">
        <v>85</v>
      </c>
      <c r="J2879">
        <v>20.100000000000001</v>
      </c>
      <c r="K2879">
        <v>5.7</v>
      </c>
      <c r="L2879">
        <v>2020</v>
      </c>
      <c r="M2879">
        <v>114307</v>
      </c>
      <c r="N2879">
        <v>1</v>
      </c>
      <c r="O2879">
        <v>0</v>
      </c>
      <c r="P2879">
        <v>2.13</v>
      </c>
    </row>
    <row r="2880" spans="1:16" ht="14.4" customHeight="1" x14ac:dyDescent="0.3">
      <c r="A2880">
        <v>61</v>
      </c>
      <c r="B2880" t="s">
        <v>83</v>
      </c>
      <c r="C2880" t="s">
        <v>84</v>
      </c>
      <c r="D2880" t="s">
        <v>85</v>
      </c>
      <c r="E2880" t="s">
        <v>86</v>
      </c>
      <c r="F2880" t="s">
        <v>87</v>
      </c>
      <c r="G2880" t="s">
        <v>88</v>
      </c>
      <c r="H2880">
        <v>1199</v>
      </c>
      <c r="I2880">
        <v>85</v>
      </c>
      <c r="J2880">
        <v>20.100000000000001</v>
      </c>
      <c r="K2880">
        <v>5.7</v>
      </c>
      <c r="L2880">
        <v>2020</v>
      </c>
      <c r="M2880">
        <v>66274</v>
      </c>
      <c r="N2880">
        <v>1</v>
      </c>
      <c r="O2880">
        <v>0</v>
      </c>
      <c r="P2880">
        <v>2.14</v>
      </c>
    </row>
    <row r="2881" spans="1:16" ht="14.4" customHeight="1" x14ac:dyDescent="0.3">
      <c r="A2881">
        <v>71</v>
      </c>
      <c r="B2881" t="s">
        <v>83</v>
      </c>
      <c r="C2881" t="s">
        <v>84</v>
      </c>
      <c r="D2881" t="s">
        <v>85</v>
      </c>
      <c r="E2881" t="s">
        <v>86</v>
      </c>
      <c r="F2881" t="s">
        <v>87</v>
      </c>
      <c r="G2881" t="s">
        <v>88</v>
      </c>
      <c r="H2881">
        <v>1199</v>
      </c>
      <c r="I2881">
        <v>85</v>
      </c>
      <c r="J2881">
        <v>20.100000000000001</v>
      </c>
      <c r="K2881">
        <v>5.7</v>
      </c>
      <c r="L2881">
        <v>2020</v>
      </c>
      <c r="M2881">
        <v>82070</v>
      </c>
      <c r="N2881">
        <v>1</v>
      </c>
      <c r="O2881">
        <v>0</v>
      </c>
      <c r="P2881">
        <v>2.16</v>
      </c>
    </row>
    <row r="2882" spans="1:16" ht="14.4" customHeight="1" x14ac:dyDescent="0.3">
      <c r="A2882">
        <v>106</v>
      </c>
      <c r="B2882" t="s">
        <v>83</v>
      </c>
      <c r="C2882" t="s">
        <v>84</v>
      </c>
      <c r="D2882" t="s">
        <v>85</v>
      </c>
      <c r="E2882" t="s">
        <v>86</v>
      </c>
      <c r="F2882" t="s">
        <v>87</v>
      </c>
      <c r="G2882" t="s">
        <v>88</v>
      </c>
      <c r="H2882">
        <v>1199</v>
      </c>
      <c r="I2882">
        <v>85</v>
      </c>
      <c r="J2882">
        <v>20.100000000000001</v>
      </c>
      <c r="K2882">
        <v>5.7</v>
      </c>
      <c r="L2882">
        <v>2020</v>
      </c>
      <c r="M2882">
        <v>104656</v>
      </c>
      <c r="N2882">
        <v>1</v>
      </c>
      <c r="O2882">
        <v>0</v>
      </c>
      <c r="P2882">
        <v>2.19</v>
      </c>
    </row>
    <row r="2883" spans="1:16" ht="14.4" customHeight="1" x14ac:dyDescent="0.3">
      <c r="A2883">
        <v>36</v>
      </c>
      <c r="B2883" t="s">
        <v>83</v>
      </c>
      <c r="C2883" t="s">
        <v>84</v>
      </c>
      <c r="D2883" t="s">
        <v>85</v>
      </c>
      <c r="E2883" t="s">
        <v>86</v>
      </c>
      <c r="F2883" t="s">
        <v>87</v>
      </c>
      <c r="G2883" t="s">
        <v>88</v>
      </c>
      <c r="H2883">
        <v>1199</v>
      </c>
      <c r="I2883">
        <v>85</v>
      </c>
      <c r="J2883">
        <v>20.100000000000001</v>
      </c>
      <c r="K2883">
        <v>5.7</v>
      </c>
      <c r="L2883">
        <v>2020</v>
      </c>
      <c r="M2883">
        <v>116093</v>
      </c>
      <c r="N2883">
        <v>1</v>
      </c>
      <c r="O2883">
        <v>0</v>
      </c>
      <c r="P2883">
        <v>2.2200000000000002</v>
      </c>
    </row>
    <row r="2884" spans="1:16" ht="14.4" customHeight="1" x14ac:dyDescent="0.3">
      <c r="A2884">
        <v>20</v>
      </c>
      <c r="B2884" t="s">
        <v>83</v>
      </c>
      <c r="C2884" t="s">
        <v>84</v>
      </c>
      <c r="D2884" t="s">
        <v>85</v>
      </c>
      <c r="E2884" t="s">
        <v>86</v>
      </c>
      <c r="F2884" t="s">
        <v>87</v>
      </c>
      <c r="G2884" t="s">
        <v>88</v>
      </c>
      <c r="H2884">
        <v>1199</v>
      </c>
      <c r="I2884">
        <v>85</v>
      </c>
      <c r="J2884">
        <v>20.100000000000001</v>
      </c>
      <c r="K2884">
        <v>5.7</v>
      </c>
      <c r="L2884">
        <v>2020</v>
      </c>
      <c r="M2884">
        <v>118372</v>
      </c>
      <c r="N2884">
        <v>1</v>
      </c>
      <c r="O2884">
        <v>0</v>
      </c>
      <c r="P2884">
        <v>2.3199999999999998</v>
      </c>
    </row>
    <row r="2885" spans="1:16" ht="14.4" customHeight="1" x14ac:dyDescent="0.3">
      <c r="A2885">
        <v>163</v>
      </c>
      <c r="B2885" t="s">
        <v>83</v>
      </c>
      <c r="C2885" t="s">
        <v>84</v>
      </c>
      <c r="D2885" t="s">
        <v>85</v>
      </c>
      <c r="E2885" t="s">
        <v>86</v>
      </c>
      <c r="F2885" t="s">
        <v>87</v>
      </c>
      <c r="G2885" t="s">
        <v>88</v>
      </c>
      <c r="H2885">
        <v>1199</v>
      </c>
      <c r="I2885">
        <v>85</v>
      </c>
      <c r="J2885">
        <v>20.100000000000001</v>
      </c>
      <c r="K2885">
        <v>5.7</v>
      </c>
      <c r="L2885">
        <v>2020</v>
      </c>
      <c r="M2885">
        <v>115714</v>
      </c>
      <c r="N2885">
        <v>1</v>
      </c>
      <c r="O2885">
        <v>0</v>
      </c>
      <c r="P2885">
        <v>2.41</v>
      </c>
    </row>
    <row r="2886" spans="1:16" ht="14.4" customHeight="1" x14ac:dyDescent="0.3">
      <c r="A2886">
        <v>15</v>
      </c>
      <c r="B2886" t="s">
        <v>83</v>
      </c>
      <c r="C2886" t="s">
        <v>84</v>
      </c>
      <c r="D2886" t="s">
        <v>85</v>
      </c>
      <c r="E2886" t="s">
        <v>86</v>
      </c>
      <c r="F2886" t="s">
        <v>87</v>
      </c>
      <c r="G2886" t="s">
        <v>88</v>
      </c>
      <c r="H2886">
        <v>1199</v>
      </c>
      <c r="I2886">
        <v>85</v>
      </c>
      <c r="J2886">
        <v>20.100000000000001</v>
      </c>
      <c r="K2886">
        <v>5.7</v>
      </c>
      <c r="L2886">
        <v>2020</v>
      </c>
      <c r="M2886">
        <v>55689</v>
      </c>
      <c r="N2886">
        <v>1</v>
      </c>
      <c r="O2886">
        <v>0</v>
      </c>
      <c r="P2886">
        <v>2.4300000000000002</v>
      </c>
    </row>
    <row r="2887" spans="1:16" ht="14.4" customHeight="1" x14ac:dyDescent="0.3">
      <c r="A2887">
        <v>92</v>
      </c>
      <c r="B2887" t="s">
        <v>83</v>
      </c>
      <c r="C2887" t="s">
        <v>84</v>
      </c>
      <c r="D2887" t="s">
        <v>85</v>
      </c>
      <c r="E2887" t="s">
        <v>86</v>
      </c>
      <c r="F2887" t="s">
        <v>87</v>
      </c>
      <c r="G2887" t="s">
        <v>88</v>
      </c>
      <c r="H2887">
        <v>1199</v>
      </c>
      <c r="I2887">
        <v>85</v>
      </c>
      <c r="J2887">
        <v>20.100000000000001</v>
      </c>
      <c r="K2887">
        <v>5.7</v>
      </c>
      <c r="L2887">
        <v>2020</v>
      </c>
      <c r="M2887">
        <v>79060</v>
      </c>
      <c r="N2887">
        <v>1</v>
      </c>
      <c r="O2887">
        <v>0</v>
      </c>
      <c r="P2887">
        <v>2.4300000000000002</v>
      </c>
    </row>
    <row r="2888" spans="1:16" ht="14.4" customHeight="1" x14ac:dyDescent="0.3">
      <c r="A2888">
        <v>143</v>
      </c>
      <c r="B2888" t="s">
        <v>83</v>
      </c>
      <c r="C2888" t="s">
        <v>84</v>
      </c>
      <c r="D2888" t="s">
        <v>85</v>
      </c>
      <c r="E2888" t="s">
        <v>86</v>
      </c>
      <c r="F2888" t="s">
        <v>87</v>
      </c>
      <c r="G2888" t="s">
        <v>88</v>
      </c>
      <c r="H2888">
        <v>1199</v>
      </c>
      <c r="I2888">
        <v>85</v>
      </c>
      <c r="J2888">
        <v>20.100000000000001</v>
      </c>
      <c r="K2888">
        <v>5.7</v>
      </c>
      <c r="L2888">
        <v>2020</v>
      </c>
      <c r="M2888">
        <v>103878</v>
      </c>
      <c r="N2888">
        <v>1</v>
      </c>
      <c r="O2888">
        <v>0</v>
      </c>
      <c r="P2888">
        <v>2.5099999999999998</v>
      </c>
    </row>
    <row r="2889" spans="1:16" ht="14.4" customHeight="1" x14ac:dyDescent="0.3">
      <c r="A2889">
        <v>174</v>
      </c>
      <c r="B2889" t="s">
        <v>83</v>
      </c>
      <c r="C2889" t="s">
        <v>84</v>
      </c>
      <c r="D2889" t="s">
        <v>85</v>
      </c>
      <c r="E2889" t="s">
        <v>86</v>
      </c>
      <c r="F2889" t="s">
        <v>87</v>
      </c>
      <c r="G2889" t="s">
        <v>88</v>
      </c>
      <c r="H2889">
        <v>1199</v>
      </c>
      <c r="I2889">
        <v>85</v>
      </c>
      <c r="J2889">
        <v>20.100000000000001</v>
      </c>
      <c r="K2889">
        <v>5.7</v>
      </c>
      <c r="L2889">
        <v>2020</v>
      </c>
      <c r="M2889">
        <v>88623</v>
      </c>
      <c r="N2889">
        <v>1</v>
      </c>
      <c r="O2889">
        <v>0</v>
      </c>
      <c r="P2889">
        <v>2.68</v>
      </c>
    </row>
    <row r="2890" spans="1:16" ht="14.4" customHeight="1" x14ac:dyDescent="0.3">
      <c r="A2890">
        <v>483</v>
      </c>
      <c r="B2890" t="s">
        <v>83</v>
      </c>
      <c r="C2890" t="s">
        <v>84</v>
      </c>
      <c r="D2890" t="s">
        <v>90</v>
      </c>
      <c r="E2890" t="s">
        <v>86</v>
      </c>
      <c r="F2890" t="s">
        <v>91</v>
      </c>
      <c r="G2890" t="s">
        <v>88</v>
      </c>
      <c r="H2890">
        <v>1199</v>
      </c>
      <c r="I2890">
        <v>85</v>
      </c>
      <c r="J2890">
        <v>19</v>
      </c>
      <c r="K2890">
        <v>7.2</v>
      </c>
      <c r="L2890">
        <v>2021</v>
      </c>
      <c r="M2890">
        <v>75490</v>
      </c>
      <c r="N2890">
        <v>2</v>
      </c>
      <c r="O2890">
        <v>1</v>
      </c>
      <c r="P2890">
        <v>2.29</v>
      </c>
    </row>
    <row r="2891" spans="1:16" ht="14.4" customHeight="1" x14ac:dyDescent="0.3">
      <c r="A2891">
        <v>532</v>
      </c>
      <c r="B2891" t="s">
        <v>83</v>
      </c>
      <c r="C2891" t="s">
        <v>84</v>
      </c>
      <c r="D2891" t="s">
        <v>90</v>
      </c>
      <c r="E2891" t="s">
        <v>86</v>
      </c>
      <c r="F2891" t="s">
        <v>91</v>
      </c>
      <c r="G2891" t="s">
        <v>88</v>
      </c>
      <c r="H2891">
        <v>1199</v>
      </c>
      <c r="I2891">
        <v>85</v>
      </c>
      <c r="J2891">
        <v>19</v>
      </c>
      <c r="K2891">
        <v>7.2</v>
      </c>
      <c r="L2891">
        <v>2021</v>
      </c>
      <c r="M2891">
        <v>82974</v>
      </c>
      <c r="N2891">
        <v>1</v>
      </c>
      <c r="O2891">
        <v>1</v>
      </c>
      <c r="P2891">
        <v>2.54</v>
      </c>
    </row>
    <row r="2892" spans="1:16" ht="14.4" customHeight="1" x14ac:dyDescent="0.3">
      <c r="A2892">
        <v>565</v>
      </c>
      <c r="B2892" t="s">
        <v>83</v>
      </c>
      <c r="C2892" t="s">
        <v>84</v>
      </c>
      <c r="D2892" t="s">
        <v>90</v>
      </c>
      <c r="E2892" t="s">
        <v>86</v>
      </c>
      <c r="F2892" t="s">
        <v>91</v>
      </c>
      <c r="G2892" t="s">
        <v>88</v>
      </c>
      <c r="H2892">
        <v>1199</v>
      </c>
      <c r="I2892">
        <v>85</v>
      </c>
      <c r="J2892">
        <v>19</v>
      </c>
      <c r="K2892">
        <v>7.2</v>
      </c>
      <c r="L2892">
        <v>2021</v>
      </c>
      <c r="M2892">
        <v>69894</v>
      </c>
      <c r="N2892">
        <v>3</v>
      </c>
      <c r="O2892">
        <v>0</v>
      </c>
      <c r="P2892">
        <v>2.57</v>
      </c>
    </row>
    <row r="2893" spans="1:16" ht="14.4" customHeight="1" x14ac:dyDescent="0.3">
      <c r="A2893">
        <v>523</v>
      </c>
      <c r="B2893" t="s">
        <v>83</v>
      </c>
      <c r="C2893" t="s">
        <v>84</v>
      </c>
      <c r="D2893" t="s">
        <v>90</v>
      </c>
      <c r="E2893" t="s">
        <v>86</v>
      </c>
      <c r="F2893" t="s">
        <v>91</v>
      </c>
      <c r="G2893" t="s">
        <v>88</v>
      </c>
      <c r="H2893">
        <v>1199</v>
      </c>
      <c r="I2893">
        <v>85</v>
      </c>
      <c r="J2893">
        <v>19</v>
      </c>
      <c r="K2893">
        <v>7.2</v>
      </c>
      <c r="L2893">
        <v>2021</v>
      </c>
      <c r="M2893">
        <v>62090</v>
      </c>
      <c r="N2893">
        <v>3</v>
      </c>
      <c r="O2893">
        <v>0</v>
      </c>
      <c r="P2893">
        <v>3.01</v>
      </c>
    </row>
    <row r="2894" spans="1:16" ht="14.4" customHeight="1" x14ac:dyDescent="0.3">
      <c r="A2894">
        <v>570</v>
      </c>
      <c r="B2894" t="s">
        <v>83</v>
      </c>
      <c r="C2894" t="s">
        <v>84</v>
      </c>
      <c r="D2894" t="s">
        <v>90</v>
      </c>
      <c r="E2894" t="s">
        <v>86</v>
      </c>
      <c r="F2894" t="s">
        <v>91</v>
      </c>
      <c r="G2894" t="s">
        <v>88</v>
      </c>
      <c r="H2894">
        <v>1199</v>
      </c>
      <c r="I2894">
        <v>85</v>
      </c>
      <c r="J2894">
        <v>19</v>
      </c>
      <c r="K2894">
        <v>7.2</v>
      </c>
      <c r="L2894">
        <v>2021</v>
      </c>
      <c r="M2894">
        <v>88506</v>
      </c>
      <c r="N2894">
        <v>2</v>
      </c>
      <c r="O2894">
        <v>0</v>
      </c>
      <c r="P2894">
        <v>3.11</v>
      </c>
    </row>
    <row r="2895" spans="1:16" ht="14.4" customHeight="1" x14ac:dyDescent="0.3">
      <c r="A2895">
        <v>579</v>
      </c>
      <c r="B2895" t="s">
        <v>83</v>
      </c>
      <c r="C2895" t="s">
        <v>84</v>
      </c>
      <c r="D2895" t="s">
        <v>90</v>
      </c>
      <c r="E2895" t="s">
        <v>86</v>
      </c>
      <c r="F2895" t="s">
        <v>91</v>
      </c>
      <c r="G2895" t="s">
        <v>88</v>
      </c>
      <c r="H2895">
        <v>1199</v>
      </c>
      <c r="I2895">
        <v>85</v>
      </c>
      <c r="J2895">
        <v>19</v>
      </c>
      <c r="K2895">
        <v>7.2</v>
      </c>
      <c r="L2895">
        <v>2021</v>
      </c>
      <c r="M2895">
        <v>76424</v>
      </c>
      <c r="N2895">
        <v>1</v>
      </c>
      <c r="O2895">
        <v>0</v>
      </c>
      <c r="P2895">
        <v>3.29</v>
      </c>
    </row>
    <row r="2896" spans="1:16" ht="14.4" customHeight="1" x14ac:dyDescent="0.3">
      <c r="A2896">
        <v>508</v>
      </c>
      <c r="B2896" t="s">
        <v>83</v>
      </c>
      <c r="C2896" t="s">
        <v>84</v>
      </c>
      <c r="D2896" t="s">
        <v>90</v>
      </c>
      <c r="E2896" t="s">
        <v>86</v>
      </c>
      <c r="F2896" t="s">
        <v>91</v>
      </c>
      <c r="G2896" t="s">
        <v>88</v>
      </c>
      <c r="H2896">
        <v>1199</v>
      </c>
      <c r="I2896">
        <v>85</v>
      </c>
      <c r="J2896">
        <v>19</v>
      </c>
      <c r="K2896">
        <v>7.2</v>
      </c>
      <c r="L2896">
        <v>2021</v>
      </c>
      <c r="M2896">
        <v>74734</v>
      </c>
      <c r="N2896">
        <v>2</v>
      </c>
      <c r="O2896">
        <v>0</v>
      </c>
      <c r="P2896">
        <v>3.37</v>
      </c>
    </row>
    <row r="2897" spans="1:16" ht="14.4" customHeight="1" x14ac:dyDescent="0.3">
      <c r="A2897">
        <v>597</v>
      </c>
      <c r="B2897" t="s">
        <v>83</v>
      </c>
      <c r="C2897" t="s">
        <v>84</v>
      </c>
      <c r="D2897" t="s">
        <v>90</v>
      </c>
      <c r="E2897" t="s">
        <v>86</v>
      </c>
      <c r="F2897" t="s">
        <v>91</v>
      </c>
      <c r="G2897" t="s">
        <v>88</v>
      </c>
      <c r="H2897">
        <v>1199</v>
      </c>
      <c r="I2897">
        <v>85</v>
      </c>
      <c r="J2897">
        <v>19</v>
      </c>
      <c r="K2897">
        <v>7.2</v>
      </c>
      <c r="L2897">
        <v>2021</v>
      </c>
      <c r="M2897">
        <v>77084</v>
      </c>
      <c r="N2897">
        <v>1</v>
      </c>
      <c r="O2897">
        <v>0</v>
      </c>
      <c r="P2897">
        <v>3.38</v>
      </c>
    </row>
    <row r="2898" spans="1:16" ht="14.4" customHeight="1" x14ac:dyDescent="0.3">
      <c r="A2898">
        <v>479</v>
      </c>
      <c r="B2898" t="s">
        <v>83</v>
      </c>
      <c r="C2898" t="s">
        <v>84</v>
      </c>
      <c r="D2898" t="s">
        <v>90</v>
      </c>
      <c r="E2898" t="s">
        <v>86</v>
      </c>
      <c r="F2898" t="s">
        <v>91</v>
      </c>
      <c r="G2898" t="s">
        <v>88</v>
      </c>
      <c r="H2898">
        <v>1199</v>
      </c>
      <c r="I2898">
        <v>85</v>
      </c>
      <c r="J2898">
        <v>19</v>
      </c>
      <c r="K2898">
        <v>7.2</v>
      </c>
      <c r="L2898">
        <v>2021</v>
      </c>
      <c r="M2898">
        <v>74736</v>
      </c>
      <c r="N2898">
        <v>1</v>
      </c>
      <c r="O2898">
        <v>0</v>
      </c>
      <c r="P2898">
        <v>3.41</v>
      </c>
    </row>
    <row r="2899" spans="1:16" ht="14.4" customHeight="1" x14ac:dyDescent="0.3">
      <c r="A2899">
        <v>464</v>
      </c>
      <c r="B2899" t="s">
        <v>83</v>
      </c>
      <c r="C2899" t="s">
        <v>84</v>
      </c>
      <c r="D2899" t="s">
        <v>90</v>
      </c>
      <c r="E2899" t="s">
        <v>86</v>
      </c>
      <c r="F2899" t="s">
        <v>91</v>
      </c>
      <c r="G2899" t="s">
        <v>88</v>
      </c>
      <c r="H2899">
        <v>1199</v>
      </c>
      <c r="I2899">
        <v>85</v>
      </c>
      <c r="J2899">
        <v>19</v>
      </c>
      <c r="K2899">
        <v>7.2</v>
      </c>
      <c r="L2899">
        <v>2021</v>
      </c>
      <c r="M2899">
        <v>93054</v>
      </c>
      <c r="N2899">
        <v>1</v>
      </c>
      <c r="O2899">
        <v>0</v>
      </c>
      <c r="P2899">
        <v>3.43</v>
      </c>
    </row>
    <row r="2900" spans="1:16" ht="14.4" customHeight="1" x14ac:dyDescent="0.3">
      <c r="A2900">
        <v>509</v>
      </c>
      <c r="B2900" t="s">
        <v>83</v>
      </c>
      <c r="C2900" t="s">
        <v>84</v>
      </c>
      <c r="D2900" t="s">
        <v>90</v>
      </c>
      <c r="E2900" t="s">
        <v>86</v>
      </c>
      <c r="F2900" t="s">
        <v>91</v>
      </c>
      <c r="G2900" t="s">
        <v>88</v>
      </c>
      <c r="H2900">
        <v>1199</v>
      </c>
      <c r="I2900">
        <v>85</v>
      </c>
      <c r="J2900">
        <v>19</v>
      </c>
      <c r="K2900">
        <v>7.2</v>
      </c>
      <c r="L2900">
        <v>2021</v>
      </c>
      <c r="M2900">
        <v>102210</v>
      </c>
      <c r="N2900">
        <v>1</v>
      </c>
      <c r="O2900">
        <v>0</v>
      </c>
      <c r="P2900">
        <v>3.43</v>
      </c>
    </row>
    <row r="2901" spans="1:16" ht="14.4" customHeight="1" x14ac:dyDescent="0.3">
      <c r="A2901">
        <v>415</v>
      </c>
      <c r="B2901" t="s">
        <v>83</v>
      </c>
      <c r="C2901" t="s">
        <v>84</v>
      </c>
      <c r="D2901" t="s">
        <v>90</v>
      </c>
      <c r="E2901" t="s">
        <v>86</v>
      </c>
      <c r="F2901" t="s">
        <v>91</v>
      </c>
      <c r="G2901" t="s">
        <v>88</v>
      </c>
      <c r="H2901">
        <v>1199</v>
      </c>
      <c r="I2901">
        <v>85</v>
      </c>
      <c r="J2901">
        <v>19</v>
      </c>
      <c r="K2901">
        <v>7.2</v>
      </c>
      <c r="L2901">
        <v>2021</v>
      </c>
      <c r="M2901">
        <v>80093</v>
      </c>
      <c r="N2901">
        <v>1</v>
      </c>
      <c r="O2901">
        <v>0</v>
      </c>
      <c r="P2901">
        <v>3.46</v>
      </c>
    </row>
    <row r="2902" spans="1:16" ht="14.4" customHeight="1" x14ac:dyDescent="0.3">
      <c r="A2902">
        <v>561</v>
      </c>
      <c r="B2902" t="s">
        <v>83</v>
      </c>
      <c r="C2902" t="s">
        <v>84</v>
      </c>
      <c r="D2902" t="s">
        <v>90</v>
      </c>
      <c r="E2902" t="s">
        <v>86</v>
      </c>
      <c r="F2902" t="s">
        <v>91</v>
      </c>
      <c r="G2902" t="s">
        <v>88</v>
      </c>
      <c r="H2902">
        <v>1199</v>
      </c>
      <c r="I2902">
        <v>85</v>
      </c>
      <c r="J2902">
        <v>19</v>
      </c>
      <c r="K2902">
        <v>7.2</v>
      </c>
      <c r="L2902">
        <v>2021</v>
      </c>
      <c r="M2902">
        <v>94623</v>
      </c>
      <c r="N2902">
        <v>1</v>
      </c>
      <c r="O2902">
        <v>0</v>
      </c>
      <c r="P2902">
        <v>3.47</v>
      </c>
    </row>
    <row r="2903" spans="1:16" ht="14.4" customHeight="1" x14ac:dyDescent="0.3">
      <c r="A2903">
        <v>452</v>
      </c>
      <c r="B2903" t="s">
        <v>83</v>
      </c>
      <c r="C2903" t="s">
        <v>84</v>
      </c>
      <c r="D2903" t="s">
        <v>90</v>
      </c>
      <c r="E2903" t="s">
        <v>86</v>
      </c>
      <c r="F2903" t="s">
        <v>91</v>
      </c>
      <c r="G2903" t="s">
        <v>88</v>
      </c>
      <c r="H2903">
        <v>1199</v>
      </c>
      <c r="I2903">
        <v>85</v>
      </c>
      <c r="J2903">
        <v>19</v>
      </c>
      <c r="K2903">
        <v>7.2</v>
      </c>
      <c r="L2903">
        <v>2021</v>
      </c>
      <c r="M2903">
        <v>97186</v>
      </c>
      <c r="N2903">
        <v>1</v>
      </c>
      <c r="O2903">
        <v>0</v>
      </c>
      <c r="P2903">
        <v>3.49</v>
      </c>
    </row>
    <row r="2904" spans="1:16" ht="14.4" customHeight="1" x14ac:dyDescent="0.3">
      <c r="A2904">
        <v>573</v>
      </c>
      <c r="B2904" t="s">
        <v>83</v>
      </c>
      <c r="C2904" t="s">
        <v>84</v>
      </c>
      <c r="D2904" t="s">
        <v>90</v>
      </c>
      <c r="E2904" t="s">
        <v>86</v>
      </c>
      <c r="F2904" t="s">
        <v>91</v>
      </c>
      <c r="G2904" t="s">
        <v>88</v>
      </c>
      <c r="H2904">
        <v>1199</v>
      </c>
      <c r="I2904">
        <v>85</v>
      </c>
      <c r="J2904">
        <v>19</v>
      </c>
      <c r="K2904">
        <v>7.2</v>
      </c>
      <c r="L2904">
        <v>2021</v>
      </c>
      <c r="M2904">
        <v>49166</v>
      </c>
      <c r="N2904">
        <v>1</v>
      </c>
      <c r="O2904">
        <v>0</v>
      </c>
      <c r="P2904">
        <v>3.51</v>
      </c>
    </row>
    <row r="2905" spans="1:16" ht="14.4" customHeight="1" x14ac:dyDescent="0.3">
      <c r="A2905">
        <v>426</v>
      </c>
      <c r="B2905" t="s">
        <v>83</v>
      </c>
      <c r="C2905" t="s">
        <v>84</v>
      </c>
      <c r="D2905" t="s">
        <v>90</v>
      </c>
      <c r="E2905" t="s">
        <v>86</v>
      </c>
      <c r="F2905" t="s">
        <v>91</v>
      </c>
      <c r="G2905" t="s">
        <v>88</v>
      </c>
      <c r="H2905">
        <v>1199</v>
      </c>
      <c r="I2905">
        <v>85</v>
      </c>
      <c r="J2905">
        <v>19</v>
      </c>
      <c r="K2905">
        <v>7.2</v>
      </c>
      <c r="L2905">
        <v>2021</v>
      </c>
      <c r="M2905">
        <v>54097</v>
      </c>
      <c r="N2905">
        <v>1</v>
      </c>
      <c r="O2905">
        <v>0</v>
      </c>
      <c r="P2905">
        <v>3.58</v>
      </c>
    </row>
    <row r="2906" spans="1:16" ht="14.4" customHeight="1" x14ac:dyDescent="0.3">
      <c r="A2906">
        <v>520</v>
      </c>
      <c r="B2906" t="s">
        <v>83</v>
      </c>
      <c r="C2906" t="s">
        <v>84</v>
      </c>
      <c r="D2906" t="s">
        <v>90</v>
      </c>
      <c r="E2906" t="s">
        <v>86</v>
      </c>
      <c r="F2906" t="s">
        <v>91</v>
      </c>
      <c r="G2906" t="s">
        <v>88</v>
      </c>
      <c r="H2906">
        <v>1199</v>
      </c>
      <c r="I2906">
        <v>85</v>
      </c>
      <c r="J2906">
        <v>19</v>
      </c>
      <c r="K2906">
        <v>7.2</v>
      </c>
      <c r="L2906">
        <v>2021</v>
      </c>
      <c r="M2906">
        <v>68988</v>
      </c>
      <c r="N2906">
        <v>1</v>
      </c>
      <c r="O2906">
        <v>0</v>
      </c>
      <c r="P2906">
        <v>3.59</v>
      </c>
    </row>
    <row r="2907" spans="1:16" ht="14.4" customHeight="1" x14ac:dyDescent="0.3">
      <c r="A2907">
        <v>476</v>
      </c>
      <c r="B2907" t="s">
        <v>83</v>
      </c>
      <c r="C2907" t="s">
        <v>84</v>
      </c>
      <c r="D2907" t="s">
        <v>90</v>
      </c>
      <c r="E2907" t="s">
        <v>86</v>
      </c>
      <c r="F2907" t="s">
        <v>91</v>
      </c>
      <c r="G2907" t="s">
        <v>88</v>
      </c>
      <c r="H2907">
        <v>1199</v>
      </c>
      <c r="I2907">
        <v>85</v>
      </c>
      <c r="J2907">
        <v>19</v>
      </c>
      <c r="K2907">
        <v>7.2</v>
      </c>
      <c r="L2907">
        <v>2021</v>
      </c>
      <c r="M2907">
        <v>87617</v>
      </c>
      <c r="N2907">
        <v>1</v>
      </c>
      <c r="O2907">
        <v>0</v>
      </c>
      <c r="P2907">
        <v>3.63</v>
      </c>
    </row>
    <row r="2908" spans="1:16" ht="14.4" customHeight="1" x14ac:dyDescent="0.3">
      <c r="A2908">
        <v>574</v>
      </c>
      <c r="B2908" t="s">
        <v>83</v>
      </c>
      <c r="C2908" t="s">
        <v>84</v>
      </c>
      <c r="D2908" t="s">
        <v>90</v>
      </c>
      <c r="E2908" t="s">
        <v>86</v>
      </c>
      <c r="F2908" t="s">
        <v>91</v>
      </c>
      <c r="G2908" t="s">
        <v>88</v>
      </c>
      <c r="H2908">
        <v>1199</v>
      </c>
      <c r="I2908">
        <v>85</v>
      </c>
      <c r="J2908">
        <v>19</v>
      </c>
      <c r="K2908">
        <v>7.2</v>
      </c>
      <c r="L2908">
        <v>2021</v>
      </c>
      <c r="M2908">
        <v>83939</v>
      </c>
      <c r="N2908">
        <v>1</v>
      </c>
      <c r="O2908">
        <v>0</v>
      </c>
      <c r="P2908">
        <v>3.64</v>
      </c>
    </row>
    <row r="2909" spans="1:16" ht="14.4" customHeight="1" x14ac:dyDescent="0.3">
      <c r="A2909">
        <v>427</v>
      </c>
      <c r="B2909" t="s">
        <v>83</v>
      </c>
      <c r="C2909" t="s">
        <v>84</v>
      </c>
      <c r="D2909" t="s">
        <v>90</v>
      </c>
      <c r="E2909" t="s">
        <v>86</v>
      </c>
      <c r="F2909" t="s">
        <v>91</v>
      </c>
      <c r="G2909" t="s">
        <v>88</v>
      </c>
      <c r="H2909">
        <v>1199</v>
      </c>
      <c r="I2909">
        <v>85</v>
      </c>
      <c r="J2909">
        <v>19</v>
      </c>
      <c r="K2909">
        <v>7.2</v>
      </c>
      <c r="L2909">
        <v>2021</v>
      </c>
      <c r="M2909">
        <v>64480</v>
      </c>
      <c r="N2909">
        <v>1</v>
      </c>
      <c r="O2909">
        <v>0</v>
      </c>
      <c r="P2909">
        <v>3.65</v>
      </c>
    </row>
    <row r="2910" spans="1:16" ht="14.4" customHeight="1" x14ac:dyDescent="0.3">
      <c r="A2910">
        <v>487</v>
      </c>
      <c r="B2910" t="s">
        <v>83</v>
      </c>
      <c r="C2910" t="s">
        <v>84</v>
      </c>
      <c r="D2910" t="s">
        <v>90</v>
      </c>
      <c r="E2910" t="s">
        <v>86</v>
      </c>
      <c r="F2910" t="s">
        <v>91</v>
      </c>
      <c r="G2910" t="s">
        <v>88</v>
      </c>
      <c r="H2910">
        <v>1199</v>
      </c>
      <c r="I2910">
        <v>85</v>
      </c>
      <c r="J2910">
        <v>19</v>
      </c>
      <c r="K2910">
        <v>7.2</v>
      </c>
      <c r="L2910">
        <v>2021</v>
      </c>
      <c r="M2910">
        <v>104126</v>
      </c>
      <c r="N2910">
        <v>1</v>
      </c>
      <c r="O2910">
        <v>0</v>
      </c>
      <c r="P2910">
        <v>3.72</v>
      </c>
    </row>
    <row r="2911" spans="1:16" ht="14.4" customHeight="1" x14ac:dyDescent="0.3">
      <c r="A2911">
        <v>585</v>
      </c>
      <c r="B2911" t="s">
        <v>83</v>
      </c>
      <c r="C2911" t="s">
        <v>84</v>
      </c>
      <c r="D2911" t="s">
        <v>90</v>
      </c>
      <c r="E2911" t="s">
        <v>86</v>
      </c>
      <c r="F2911" t="s">
        <v>91</v>
      </c>
      <c r="G2911" t="s">
        <v>88</v>
      </c>
      <c r="H2911">
        <v>1199</v>
      </c>
      <c r="I2911">
        <v>85</v>
      </c>
      <c r="J2911">
        <v>19</v>
      </c>
      <c r="K2911">
        <v>7.2</v>
      </c>
      <c r="L2911">
        <v>2021</v>
      </c>
      <c r="M2911">
        <v>81121</v>
      </c>
      <c r="N2911">
        <v>1</v>
      </c>
      <c r="O2911">
        <v>0</v>
      </c>
      <c r="P2911">
        <v>3.98</v>
      </c>
    </row>
    <row r="2912" spans="1:16" ht="14.4" customHeight="1" x14ac:dyDescent="0.3">
      <c r="A2912">
        <v>443</v>
      </c>
      <c r="B2912" t="s">
        <v>83</v>
      </c>
      <c r="C2912" t="s">
        <v>84</v>
      </c>
      <c r="D2912" t="s">
        <v>90</v>
      </c>
      <c r="E2912" t="s">
        <v>86</v>
      </c>
      <c r="F2912" t="s">
        <v>91</v>
      </c>
      <c r="G2912" t="s">
        <v>88</v>
      </c>
      <c r="H2912">
        <v>1199</v>
      </c>
      <c r="I2912">
        <v>85</v>
      </c>
      <c r="J2912">
        <v>19</v>
      </c>
      <c r="K2912">
        <v>7.2</v>
      </c>
      <c r="L2912">
        <v>2021</v>
      </c>
      <c r="M2912">
        <v>53717</v>
      </c>
      <c r="N2912">
        <v>1</v>
      </c>
      <c r="O2912">
        <v>0</v>
      </c>
      <c r="P2912">
        <v>4.05</v>
      </c>
    </row>
    <row r="2913" spans="1:16" ht="14.4" customHeight="1" x14ac:dyDescent="0.3">
      <c r="A2913">
        <v>417</v>
      </c>
      <c r="B2913" t="s">
        <v>83</v>
      </c>
      <c r="C2913" t="s">
        <v>84</v>
      </c>
      <c r="D2913" t="s">
        <v>90</v>
      </c>
      <c r="E2913" t="s">
        <v>86</v>
      </c>
      <c r="F2913" t="s">
        <v>91</v>
      </c>
      <c r="G2913" t="s">
        <v>88</v>
      </c>
      <c r="H2913">
        <v>1199</v>
      </c>
      <c r="I2913">
        <v>85</v>
      </c>
      <c r="J2913">
        <v>19</v>
      </c>
      <c r="K2913">
        <v>7.2</v>
      </c>
      <c r="L2913">
        <v>2021</v>
      </c>
      <c r="M2913">
        <v>62134</v>
      </c>
      <c r="N2913">
        <v>1</v>
      </c>
      <c r="O2913">
        <v>0</v>
      </c>
      <c r="P2913">
        <v>4.07</v>
      </c>
    </row>
    <row r="2914" spans="1:16" ht="14.4" customHeight="1" x14ac:dyDescent="0.3">
      <c r="A2914">
        <v>500</v>
      </c>
      <c r="B2914" t="s">
        <v>83</v>
      </c>
      <c r="C2914" t="s">
        <v>84</v>
      </c>
      <c r="D2914" t="s">
        <v>90</v>
      </c>
      <c r="E2914" t="s">
        <v>86</v>
      </c>
      <c r="F2914" t="s">
        <v>91</v>
      </c>
      <c r="G2914" t="s">
        <v>88</v>
      </c>
      <c r="H2914">
        <v>1199</v>
      </c>
      <c r="I2914">
        <v>85</v>
      </c>
      <c r="J2914">
        <v>19</v>
      </c>
      <c r="K2914">
        <v>7.2</v>
      </c>
      <c r="L2914">
        <v>2021</v>
      </c>
      <c r="M2914">
        <v>59177</v>
      </c>
      <c r="N2914">
        <v>1</v>
      </c>
      <c r="O2914">
        <v>0</v>
      </c>
      <c r="P2914">
        <v>4.0999999999999996</v>
      </c>
    </row>
    <row r="2915" spans="1:16" ht="14.4" customHeight="1" x14ac:dyDescent="0.3">
      <c r="A2915">
        <v>482</v>
      </c>
      <c r="B2915" t="s">
        <v>83</v>
      </c>
      <c r="C2915" t="s">
        <v>84</v>
      </c>
      <c r="D2915" t="s">
        <v>90</v>
      </c>
      <c r="E2915" t="s">
        <v>86</v>
      </c>
      <c r="F2915" t="s">
        <v>91</v>
      </c>
      <c r="G2915" t="s">
        <v>88</v>
      </c>
      <c r="H2915">
        <v>1199</v>
      </c>
      <c r="I2915">
        <v>85</v>
      </c>
      <c r="J2915">
        <v>19</v>
      </c>
      <c r="K2915">
        <v>7.2</v>
      </c>
      <c r="L2915">
        <v>2021</v>
      </c>
      <c r="M2915">
        <v>57131</v>
      </c>
      <c r="N2915">
        <v>1</v>
      </c>
      <c r="O2915">
        <v>0</v>
      </c>
      <c r="P2915">
        <v>4.16</v>
      </c>
    </row>
    <row r="2916" spans="1:16" ht="14.4" customHeight="1" x14ac:dyDescent="0.3">
      <c r="A2916">
        <v>212</v>
      </c>
      <c r="B2916" t="s">
        <v>83</v>
      </c>
      <c r="C2916" t="s">
        <v>84</v>
      </c>
      <c r="D2916" t="s">
        <v>89</v>
      </c>
      <c r="E2916" t="s">
        <v>86</v>
      </c>
      <c r="F2916" t="s">
        <v>87</v>
      </c>
      <c r="G2916" t="s">
        <v>88</v>
      </c>
      <c r="H2916">
        <v>1199</v>
      </c>
      <c r="I2916">
        <v>85</v>
      </c>
      <c r="J2916">
        <v>20.100000000000001</v>
      </c>
      <c r="K2916">
        <v>6.5</v>
      </c>
      <c r="L2916">
        <v>2021</v>
      </c>
      <c r="M2916">
        <v>109750</v>
      </c>
      <c r="N2916">
        <v>3</v>
      </c>
      <c r="O2916">
        <v>0</v>
      </c>
      <c r="P2916">
        <v>2.06</v>
      </c>
    </row>
    <row r="2917" spans="1:16" ht="14.4" customHeight="1" x14ac:dyDescent="0.3">
      <c r="A2917">
        <v>261</v>
      </c>
      <c r="B2917" t="s">
        <v>83</v>
      </c>
      <c r="C2917" t="s">
        <v>84</v>
      </c>
      <c r="D2917" t="s">
        <v>89</v>
      </c>
      <c r="E2917" t="s">
        <v>86</v>
      </c>
      <c r="F2917" t="s">
        <v>87</v>
      </c>
      <c r="G2917" t="s">
        <v>88</v>
      </c>
      <c r="H2917">
        <v>1199</v>
      </c>
      <c r="I2917">
        <v>85</v>
      </c>
      <c r="J2917">
        <v>20.100000000000001</v>
      </c>
      <c r="K2917">
        <v>6.5</v>
      </c>
      <c r="L2917">
        <v>2021</v>
      </c>
      <c r="M2917">
        <v>91544</v>
      </c>
      <c r="N2917">
        <v>3</v>
      </c>
      <c r="O2917">
        <v>0</v>
      </c>
      <c r="P2917">
        <v>2.2799999999999998</v>
      </c>
    </row>
    <row r="2918" spans="1:16" ht="14.4" customHeight="1" x14ac:dyDescent="0.3">
      <c r="A2918">
        <v>253</v>
      </c>
      <c r="B2918" t="s">
        <v>83</v>
      </c>
      <c r="C2918" t="s">
        <v>84</v>
      </c>
      <c r="D2918" t="s">
        <v>89</v>
      </c>
      <c r="E2918" t="s">
        <v>86</v>
      </c>
      <c r="F2918" t="s">
        <v>87</v>
      </c>
      <c r="G2918" t="s">
        <v>88</v>
      </c>
      <c r="H2918">
        <v>1199</v>
      </c>
      <c r="I2918">
        <v>85</v>
      </c>
      <c r="J2918">
        <v>20.100000000000001</v>
      </c>
      <c r="K2918">
        <v>6.5</v>
      </c>
      <c r="L2918">
        <v>2021</v>
      </c>
      <c r="M2918">
        <v>100433</v>
      </c>
      <c r="N2918">
        <v>1</v>
      </c>
      <c r="O2918">
        <v>0</v>
      </c>
      <c r="P2918">
        <v>2.73</v>
      </c>
    </row>
    <row r="2919" spans="1:16" ht="14.4" customHeight="1" x14ac:dyDescent="0.3">
      <c r="A2919">
        <v>309</v>
      </c>
      <c r="B2919" t="s">
        <v>83</v>
      </c>
      <c r="C2919" t="s">
        <v>84</v>
      </c>
      <c r="D2919" t="s">
        <v>89</v>
      </c>
      <c r="E2919" t="s">
        <v>86</v>
      </c>
      <c r="F2919" t="s">
        <v>87</v>
      </c>
      <c r="G2919" t="s">
        <v>88</v>
      </c>
      <c r="H2919">
        <v>1199</v>
      </c>
      <c r="I2919">
        <v>85</v>
      </c>
      <c r="J2919">
        <v>20.100000000000001</v>
      </c>
      <c r="K2919">
        <v>6.5</v>
      </c>
      <c r="L2919">
        <v>2021</v>
      </c>
      <c r="M2919">
        <v>75134</v>
      </c>
      <c r="N2919">
        <v>1</v>
      </c>
      <c r="O2919">
        <v>0</v>
      </c>
      <c r="P2919">
        <v>3.04</v>
      </c>
    </row>
    <row r="2920" spans="1:16" ht="14.4" customHeight="1" x14ac:dyDescent="0.3">
      <c r="A2920">
        <v>245</v>
      </c>
      <c r="B2920" t="s">
        <v>83</v>
      </c>
      <c r="C2920" t="s">
        <v>84</v>
      </c>
      <c r="D2920" t="s">
        <v>89</v>
      </c>
      <c r="E2920" t="s">
        <v>86</v>
      </c>
      <c r="F2920" t="s">
        <v>87</v>
      </c>
      <c r="G2920" t="s">
        <v>88</v>
      </c>
      <c r="H2920">
        <v>1199</v>
      </c>
      <c r="I2920">
        <v>85</v>
      </c>
      <c r="J2920">
        <v>20.100000000000001</v>
      </c>
      <c r="K2920">
        <v>6.5</v>
      </c>
      <c r="L2920">
        <v>2021</v>
      </c>
      <c r="M2920">
        <v>53815</v>
      </c>
      <c r="N2920">
        <v>2</v>
      </c>
      <c r="O2920">
        <v>0</v>
      </c>
      <c r="P2920">
        <v>3.08</v>
      </c>
    </row>
    <row r="2921" spans="1:16" ht="14.4" customHeight="1" x14ac:dyDescent="0.3">
      <c r="A2921">
        <v>370</v>
      </c>
      <c r="B2921" t="s">
        <v>83</v>
      </c>
      <c r="C2921" t="s">
        <v>84</v>
      </c>
      <c r="D2921" t="s">
        <v>89</v>
      </c>
      <c r="E2921" t="s">
        <v>86</v>
      </c>
      <c r="F2921" t="s">
        <v>87</v>
      </c>
      <c r="G2921" t="s">
        <v>88</v>
      </c>
      <c r="H2921">
        <v>1199</v>
      </c>
      <c r="I2921">
        <v>85</v>
      </c>
      <c r="J2921">
        <v>20.100000000000001</v>
      </c>
      <c r="K2921">
        <v>6.5</v>
      </c>
      <c r="L2921">
        <v>2021</v>
      </c>
      <c r="M2921">
        <v>75493</v>
      </c>
      <c r="N2921">
        <v>2</v>
      </c>
      <c r="O2921">
        <v>0</v>
      </c>
      <c r="P2921">
        <v>3.08</v>
      </c>
    </row>
    <row r="2922" spans="1:16" ht="14.4" customHeight="1" x14ac:dyDescent="0.3">
      <c r="A2922">
        <v>272</v>
      </c>
      <c r="B2922" t="s">
        <v>83</v>
      </c>
      <c r="C2922" t="s">
        <v>84</v>
      </c>
      <c r="D2922" t="s">
        <v>89</v>
      </c>
      <c r="E2922" t="s">
        <v>86</v>
      </c>
      <c r="F2922" t="s">
        <v>87</v>
      </c>
      <c r="G2922" t="s">
        <v>88</v>
      </c>
      <c r="H2922">
        <v>1199</v>
      </c>
      <c r="I2922">
        <v>85</v>
      </c>
      <c r="J2922">
        <v>20.100000000000001</v>
      </c>
      <c r="K2922">
        <v>6.5</v>
      </c>
      <c r="L2922">
        <v>2021</v>
      </c>
      <c r="M2922">
        <v>92850</v>
      </c>
      <c r="N2922">
        <v>1</v>
      </c>
      <c r="O2922">
        <v>0</v>
      </c>
      <c r="P2922">
        <v>3.11</v>
      </c>
    </row>
    <row r="2923" spans="1:16" ht="14.4" customHeight="1" x14ac:dyDescent="0.3">
      <c r="A2923">
        <v>383</v>
      </c>
      <c r="B2923" t="s">
        <v>83</v>
      </c>
      <c r="C2923" t="s">
        <v>84</v>
      </c>
      <c r="D2923" t="s">
        <v>89</v>
      </c>
      <c r="E2923" t="s">
        <v>86</v>
      </c>
      <c r="F2923" t="s">
        <v>87</v>
      </c>
      <c r="G2923" t="s">
        <v>88</v>
      </c>
      <c r="H2923">
        <v>1199</v>
      </c>
      <c r="I2923">
        <v>85</v>
      </c>
      <c r="J2923">
        <v>20.100000000000001</v>
      </c>
      <c r="K2923">
        <v>6.5</v>
      </c>
      <c r="L2923">
        <v>2021</v>
      </c>
      <c r="M2923">
        <v>85256</v>
      </c>
      <c r="N2923">
        <v>1</v>
      </c>
      <c r="O2923">
        <v>0</v>
      </c>
      <c r="P2923">
        <v>3.11</v>
      </c>
    </row>
    <row r="2924" spans="1:16" ht="14.4" customHeight="1" x14ac:dyDescent="0.3">
      <c r="A2924">
        <v>302</v>
      </c>
      <c r="B2924" t="s">
        <v>83</v>
      </c>
      <c r="C2924" t="s">
        <v>84</v>
      </c>
      <c r="D2924" t="s">
        <v>89</v>
      </c>
      <c r="E2924" t="s">
        <v>86</v>
      </c>
      <c r="F2924" t="s">
        <v>87</v>
      </c>
      <c r="G2924" t="s">
        <v>88</v>
      </c>
      <c r="H2924">
        <v>1199</v>
      </c>
      <c r="I2924">
        <v>85</v>
      </c>
      <c r="J2924">
        <v>20.100000000000001</v>
      </c>
      <c r="K2924">
        <v>6.5</v>
      </c>
      <c r="L2924">
        <v>2021</v>
      </c>
      <c r="M2924">
        <v>60612</v>
      </c>
      <c r="N2924">
        <v>1</v>
      </c>
      <c r="O2924">
        <v>0</v>
      </c>
      <c r="P2924">
        <v>3.17</v>
      </c>
    </row>
    <row r="2925" spans="1:16" ht="14.4" customHeight="1" x14ac:dyDescent="0.3">
      <c r="A2925">
        <v>362</v>
      </c>
      <c r="B2925" t="s">
        <v>83</v>
      </c>
      <c r="C2925" t="s">
        <v>84</v>
      </c>
      <c r="D2925" t="s">
        <v>89</v>
      </c>
      <c r="E2925" t="s">
        <v>86</v>
      </c>
      <c r="F2925" t="s">
        <v>87</v>
      </c>
      <c r="G2925" t="s">
        <v>88</v>
      </c>
      <c r="H2925">
        <v>1199</v>
      </c>
      <c r="I2925">
        <v>85</v>
      </c>
      <c r="J2925">
        <v>20.100000000000001</v>
      </c>
      <c r="K2925">
        <v>6.5</v>
      </c>
      <c r="L2925">
        <v>2021</v>
      </c>
      <c r="M2925">
        <v>55627</v>
      </c>
      <c r="N2925">
        <v>2</v>
      </c>
      <c r="O2925">
        <v>0</v>
      </c>
      <c r="P2925">
        <v>3.22</v>
      </c>
    </row>
    <row r="2926" spans="1:16" ht="14.4" customHeight="1" x14ac:dyDescent="0.3">
      <c r="A2926">
        <v>357</v>
      </c>
      <c r="B2926" t="s">
        <v>83</v>
      </c>
      <c r="C2926" t="s">
        <v>84</v>
      </c>
      <c r="D2926" t="s">
        <v>89</v>
      </c>
      <c r="E2926" t="s">
        <v>86</v>
      </c>
      <c r="F2926" t="s">
        <v>87</v>
      </c>
      <c r="G2926" t="s">
        <v>88</v>
      </c>
      <c r="H2926">
        <v>1199</v>
      </c>
      <c r="I2926">
        <v>85</v>
      </c>
      <c r="J2926">
        <v>20.100000000000001</v>
      </c>
      <c r="K2926">
        <v>6.5</v>
      </c>
      <c r="L2926">
        <v>2021</v>
      </c>
      <c r="M2926">
        <v>80378</v>
      </c>
      <c r="N2926">
        <v>1</v>
      </c>
      <c r="O2926">
        <v>0</v>
      </c>
      <c r="P2926">
        <v>3.3</v>
      </c>
    </row>
    <row r="2927" spans="1:16" ht="14.4" customHeight="1" x14ac:dyDescent="0.3">
      <c r="A2927">
        <v>325</v>
      </c>
      <c r="B2927" t="s">
        <v>83</v>
      </c>
      <c r="C2927" t="s">
        <v>84</v>
      </c>
      <c r="D2927" t="s">
        <v>89</v>
      </c>
      <c r="E2927" t="s">
        <v>86</v>
      </c>
      <c r="F2927" t="s">
        <v>87</v>
      </c>
      <c r="G2927" t="s">
        <v>88</v>
      </c>
      <c r="H2927">
        <v>1199</v>
      </c>
      <c r="I2927">
        <v>85</v>
      </c>
      <c r="J2927">
        <v>20.100000000000001</v>
      </c>
      <c r="K2927">
        <v>6.5</v>
      </c>
      <c r="L2927">
        <v>2021</v>
      </c>
      <c r="M2927">
        <v>89381</v>
      </c>
      <c r="N2927">
        <v>1</v>
      </c>
      <c r="O2927">
        <v>0</v>
      </c>
      <c r="P2927">
        <v>3.33</v>
      </c>
    </row>
    <row r="2928" spans="1:16" ht="14.4" customHeight="1" x14ac:dyDescent="0.3">
      <c r="A2928">
        <v>257</v>
      </c>
      <c r="B2928" t="s">
        <v>83</v>
      </c>
      <c r="C2928" t="s">
        <v>84</v>
      </c>
      <c r="D2928" t="s">
        <v>89</v>
      </c>
      <c r="E2928" t="s">
        <v>86</v>
      </c>
      <c r="F2928" t="s">
        <v>87</v>
      </c>
      <c r="G2928" t="s">
        <v>88</v>
      </c>
      <c r="H2928">
        <v>1199</v>
      </c>
      <c r="I2928">
        <v>85</v>
      </c>
      <c r="J2928">
        <v>20.100000000000001</v>
      </c>
      <c r="K2928">
        <v>6.5</v>
      </c>
      <c r="L2928">
        <v>2021</v>
      </c>
      <c r="M2928">
        <v>67564</v>
      </c>
      <c r="N2928">
        <v>1</v>
      </c>
      <c r="O2928">
        <v>0</v>
      </c>
      <c r="P2928">
        <v>3.34</v>
      </c>
    </row>
    <row r="2929" spans="1:16" ht="14.4" customHeight="1" x14ac:dyDescent="0.3">
      <c r="A2929">
        <v>202</v>
      </c>
      <c r="B2929" t="s">
        <v>83</v>
      </c>
      <c r="C2929" t="s">
        <v>84</v>
      </c>
      <c r="D2929" t="s">
        <v>89</v>
      </c>
      <c r="E2929" t="s">
        <v>86</v>
      </c>
      <c r="F2929" t="s">
        <v>87</v>
      </c>
      <c r="G2929" t="s">
        <v>88</v>
      </c>
      <c r="H2929">
        <v>1199</v>
      </c>
      <c r="I2929">
        <v>85</v>
      </c>
      <c r="J2929">
        <v>20.100000000000001</v>
      </c>
      <c r="K2929">
        <v>6.5</v>
      </c>
      <c r="L2929">
        <v>2021</v>
      </c>
      <c r="M2929">
        <v>78611</v>
      </c>
      <c r="N2929">
        <v>1</v>
      </c>
      <c r="O2929">
        <v>0</v>
      </c>
      <c r="P2929">
        <v>3.35</v>
      </c>
    </row>
    <row r="2930" spans="1:16" ht="14.4" customHeight="1" x14ac:dyDescent="0.3">
      <c r="A2930">
        <v>259</v>
      </c>
      <c r="B2930" t="s">
        <v>83</v>
      </c>
      <c r="C2930" t="s">
        <v>84</v>
      </c>
      <c r="D2930" t="s">
        <v>89</v>
      </c>
      <c r="E2930" t="s">
        <v>86</v>
      </c>
      <c r="F2930" t="s">
        <v>87</v>
      </c>
      <c r="G2930" t="s">
        <v>88</v>
      </c>
      <c r="H2930">
        <v>1199</v>
      </c>
      <c r="I2930">
        <v>85</v>
      </c>
      <c r="J2930">
        <v>20.100000000000001</v>
      </c>
      <c r="K2930">
        <v>6.5</v>
      </c>
      <c r="L2930">
        <v>2021</v>
      </c>
      <c r="M2930">
        <v>85705</v>
      </c>
      <c r="N2930">
        <v>1</v>
      </c>
      <c r="O2930">
        <v>0</v>
      </c>
      <c r="P2930">
        <v>3.35</v>
      </c>
    </row>
    <row r="2931" spans="1:16" ht="14.4" customHeight="1" x14ac:dyDescent="0.3">
      <c r="A2931">
        <v>285</v>
      </c>
      <c r="B2931" t="s">
        <v>83</v>
      </c>
      <c r="C2931" t="s">
        <v>84</v>
      </c>
      <c r="D2931" t="s">
        <v>89</v>
      </c>
      <c r="E2931" t="s">
        <v>86</v>
      </c>
      <c r="F2931" t="s">
        <v>87</v>
      </c>
      <c r="G2931" t="s">
        <v>88</v>
      </c>
      <c r="H2931">
        <v>1199</v>
      </c>
      <c r="I2931">
        <v>85</v>
      </c>
      <c r="J2931">
        <v>20.100000000000001</v>
      </c>
      <c r="K2931">
        <v>6.5</v>
      </c>
      <c r="L2931">
        <v>2021</v>
      </c>
      <c r="M2931">
        <v>62015</v>
      </c>
      <c r="N2931">
        <v>1</v>
      </c>
      <c r="O2931">
        <v>0</v>
      </c>
      <c r="P2931">
        <v>3.46</v>
      </c>
    </row>
    <row r="2932" spans="1:16" ht="14.4" customHeight="1" x14ac:dyDescent="0.3">
      <c r="A2932">
        <v>366</v>
      </c>
      <c r="B2932" t="s">
        <v>83</v>
      </c>
      <c r="C2932" t="s">
        <v>84</v>
      </c>
      <c r="D2932" t="s">
        <v>89</v>
      </c>
      <c r="E2932" t="s">
        <v>86</v>
      </c>
      <c r="F2932" t="s">
        <v>87</v>
      </c>
      <c r="G2932" t="s">
        <v>88</v>
      </c>
      <c r="H2932">
        <v>1199</v>
      </c>
      <c r="I2932">
        <v>85</v>
      </c>
      <c r="J2932">
        <v>20.100000000000001</v>
      </c>
      <c r="K2932">
        <v>6.5</v>
      </c>
      <c r="L2932">
        <v>2021</v>
      </c>
      <c r="M2932">
        <v>47192</v>
      </c>
      <c r="N2932">
        <v>2</v>
      </c>
      <c r="O2932">
        <v>0</v>
      </c>
      <c r="P2932">
        <v>3.46</v>
      </c>
    </row>
    <row r="2933" spans="1:16" ht="14.4" customHeight="1" x14ac:dyDescent="0.3">
      <c r="A2933">
        <v>296</v>
      </c>
      <c r="B2933" t="s">
        <v>83</v>
      </c>
      <c r="C2933" t="s">
        <v>84</v>
      </c>
      <c r="D2933" t="s">
        <v>89</v>
      </c>
      <c r="E2933" t="s">
        <v>86</v>
      </c>
      <c r="F2933" t="s">
        <v>87</v>
      </c>
      <c r="G2933" t="s">
        <v>88</v>
      </c>
      <c r="H2933">
        <v>1199</v>
      </c>
      <c r="I2933">
        <v>85</v>
      </c>
      <c r="J2933">
        <v>20.100000000000001</v>
      </c>
      <c r="K2933">
        <v>6.5</v>
      </c>
      <c r="L2933">
        <v>2021</v>
      </c>
      <c r="M2933">
        <v>68804</v>
      </c>
      <c r="N2933">
        <v>1</v>
      </c>
      <c r="O2933">
        <v>0</v>
      </c>
      <c r="P2933">
        <v>3.49</v>
      </c>
    </row>
    <row r="2934" spans="1:16" ht="14.4" customHeight="1" x14ac:dyDescent="0.3">
      <c r="A2934">
        <v>351</v>
      </c>
      <c r="B2934" t="s">
        <v>83</v>
      </c>
      <c r="C2934" t="s">
        <v>84</v>
      </c>
      <c r="D2934" t="s">
        <v>89</v>
      </c>
      <c r="E2934" t="s">
        <v>86</v>
      </c>
      <c r="F2934" t="s">
        <v>87</v>
      </c>
      <c r="G2934" t="s">
        <v>88</v>
      </c>
      <c r="H2934">
        <v>1199</v>
      </c>
      <c r="I2934">
        <v>85</v>
      </c>
      <c r="J2934">
        <v>20.100000000000001</v>
      </c>
      <c r="K2934">
        <v>6.5</v>
      </c>
      <c r="L2934">
        <v>2021</v>
      </c>
      <c r="M2934">
        <v>57297</v>
      </c>
      <c r="N2934">
        <v>1</v>
      </c>
      <c r="O2934">
        <v>0</v>
      </c>
      <c r="P2934">
        <v>3.53</v>
      </c>
    </row>
    <row r="2935" spans="1:16" ht="14.4" customHeight="1" x14ac:dyDescent="0.3">
      <c r="A2935">
        <v>352</v>
      </c>
      <c r="B2935" t="s">
        <v>83</v>
      </c>
      <c r="C2935" t="s">
        <v>84</v>
      </c>
      <c r="D2935" t="s">
        <v>89</v>
      </c>
      <c r="E2935" t="s">
        <v>86</v>
      </c>
      <c r="F2935" t="s">
        <v>87</v>
      </c>
      <c r="G2935" t="s">
        <v>88</v>
      </c>
      <c r="H2935">
        <v>1199</v>
      </c>
      <c r="I2935">
        <v>85</v>
      </c>
      <c r="J2935">
        <v>20.100000000000001</v>
      </c>
      <c r="K2935">
        <v>6.5</v>
      </c>
      <c r="L2935">
        <v>2021</v>
      </c>
      <c r="M2935">
        <v>81444</v>
      </c>
      <c r="N2935">
        <v>1</v>
      </c>
      <c r="O2935">
        <v>0</v>
      </c>
      <c r="P2935">
        <v>3.62</v>
      </c>
    </row>
    <row r="2936" spans="1:16" ht="14.4" customHeight="1" x14ac:dyDescent="0.3">
      <c r="A2936">
        <v>215</v>
      </c>
      <c r="B2936" t="s">
        <v>83</v>
      </c>
      <c r="C2936" t="s">
        <v>84</v>
      </c>
      <c r="D2936" t="s">
        <v>89</v>
      </c>
      <c r="E2936" t="s">
        <v>86</v>
      </c>
      <c r="F2936" t="s">
        <v>87</v>
      </c>
      <c r="G2936" t="s">
        <v>88</v>
      </c>
      <c r="H2936">
        <v>1199</v>
      </c>
      <c r="I2936">
        <v>85</v>
      </c>
      <c r="J2936">
        <v>20.100000000000001</v>
      </c>
      <c r="K2936">
        <v>6.5</v>
      </c>
      <c r="L2936">
        <v>2021</v>
      </c>
      <c r="M2936">
        <v>55865</v>
      </c>
      <c r="N2936">
        <v>1</v>
      </c>
      <c r="O2936">
        <v>0</v>
      </c>
      <c r="P2936">
        <v>3.67</v>
      </c>
    </row>
    <row r="2937" spans="1:16" ht="14.4" customHeight="1" x14ac:dyDescent="0.3">
      <c r="A2937">
        <v>239</v>
      </c>
      <c r="B2937" t="s">
        <v>83</v>
      </c>
      <c r="C2937" t="s">
        <v>84</v>
      </c>
      <c r="D2937" t="s">
        <v>89</v>
      </c>
      <c r="E2937" t="s">
        <v>86</v>
      </c>
      <c r="F2937" t="s">
        <v>87</v>
      </c>
      <c r="G2937" t="s">
        <v>88</v>
      </c>
      <c r="H2937">
        <v>1199</v>
      </c>
      <c r="I2937">
        <v>85</v>
      </c>
      <c r="J2937">
        <v>20.100000000000001</v>
      </c>
      <c r="K2937">
        <v>6.5</v>
      </c>
      <c r="L2937">
        <v>2021</v>
      </c>
      <c r="M2937">
        <v>60577</v>
      </c>
      <c r="N2937">
        <v>1</v>
      </c>
      <c r="O2937">
        <v>0</v>
      </c>
      <c r="P2937">
        <v>3.7</v>
      </c>
    </row>
    <row r="2938" spans="1:16" ht="14.4" customHeight="1" x14ac:dyDescent="0.3">
      <c r="A2938">
        <v>42</v>
      </c>
      <c r="B2938" t="s">
        <v>83</v>
      </c>
      <c r="C2938" t="s">
        <v>84</v>
      </c>
      <c r="D2938" t="s">
        <v>85</v>
      </c>
      <c r="E2938" t="s">
        <v>86</v>
      </c>
      <c r="F2938" t="s">
        <v>87</v>
      </c>
      <c r="G2938" t="s">
        <v>88</v>
      </c>
      <c r="H2938">
        <v>1199</v>
      </c>
      <c r="I2938">
        <v>85</v>
      </c>
      <c r="J2938">
        <v>20.100000000000001</v>
      </c>
      <c r="K2938">
        <v>5.7</v>
      </c>
      <c r="L2938">
        <v>2021</v>
      </c>
      <c r="M2938">
        <v>60801</v>
      </c>
      <c r="N2938">
        <v>2</v>
      </c>
      <c r="O2938">
        <v>1</v>
      </c>
      <c r="P2938">
        <v>1.5</v>
      </c>
    </row>
    <row r="2939" spans="1:16" ht="14.4" customHeight="1" x14ac:dyDescent="0.3">
      <c r="A2939">
        <v>155</v>
      </c>
      <c r="B2939" t="s">
        <v>83</v>
      </c>
      <c r="C2939" t="s">
        <v>84</v>
      </c>
      <c r="D2939" t="s">
        <v>85</v>
      </c>
      <c r="E2939" t="s">
        <v>86</v>
      </c>
      <c r="F2939" t="s">
        <v>87</v>
      </c>
      <c r="G2939" t="s">
        <v>88</v>
      </c>
      <c r="H2939">
        <v>1199</v>
      </c>
      <c r="I2939">
        <v>85</v>
      </c>
      <c r="J2939">
        <v>20.100000000000001</v>
      </c>
      <c r="K2939">
        <v>5.7</v>
      </c>
      <c r="L2939">
        <v>2021</v>
      </c>
      <c r="M2939">
        <v>89459</v>
      </c>
      <c r="N2939">
        <v>2</v>
      </c>
      <c r="O2939">
        <v>1</v>
      </c>
      <c r="P2939">
        <v>1.6</v>
      </c>
    </row>
    <row r="2940" spans="1:16" ht="14.4" customHeight="1" x14ac:dyDescent="0.3">
      <c r="A2940">
        <v>162</v>
      </c>
      <c r="B2940" t="s">
        <v>83</v>
      </c>
      <c r="C2940" t="s">
        <v>84</v>
      </c>
      <c r="D2940" t="s">
        <v>85</v>
      </c>
      <c r="E2940" t="s">
        <v>86</v>
      </c>
      <c r="F2940" t="s">
        <v>87</v>
      </c>
      <c r="G2940" t="s">
        <v>88</v>
      </c>
      <c r="H2940">
        <v>1199</v>
      </c>
      <c r="I2940">
        <v>85</v>
      </c>
      <c r="J2940">
        <v>20.100000000000001</v>
      </c>
      <c r="K2940">
        <v>5.7</v>
      </c>
      <c r="L2940">
        <v>2021</v>
      </c>
      <c r="M2940">
        <v>93534</v>
      </c>
      <c r="N2940">
        <v>1</v>
      </c>
      <c r="O2940">
        <v>1</v>
      </c>
      <c r="P2940">
        <v>1.99</v>
      </c>
    </row>
    <row r="2941" spans="1:16" ht="14.4" customHeight="1" x14ac:dyDescent="0.3">
      <c r="A2941">
        <v>79</v>
      </c>
      <c r="B2941" t="s">
        <v>83</v>
      </c>
      <c r="C2941" t="s">
        <v>84</v>
      </c>
      <c r="D2941" t="s">
        <v>85</v>
      </c>
      <c r="E2941" t="s">
        <v>86</v>
      </c>
      <c r="F2941" t="s">
        <v>87</v>
      </c>
      <c r="G2941" t="s">
        <v>88</v>
      </c>
      <c r="H2941">
        <v>1199</v>
      </c>
      <c r="I2941">
        <v>85</v>
      </c>
      <c r="J2941">
        <v>20.100000000000001</v>
      </c>
      <c r="K2941">
        <v>5.7</v>
      </c>
      <c r="L2941">
        <v>2021</v>
      </c>
      <c r="M2941">
        <v>62951</v>
      </c>
      <c r="N2941">
        <v>1</v>
      </c>
      <c r="O2941">
        <v>1</v>
      </c>
      <c r="P2941">
        <v>2.1</v>
      </c>
    </row>
    <row r="2942" spans="1:16" ht="14.4" customHeight="1" x14ac:dyDescent="0.3">
      <c r="A2942">
        <v>25</v>
      </c>
      <c r="B2942" t="s">
        <v>83</v>
      </c>
      <c r="C2942" t="s">
        <v>84</v>
      </c>
      <c r="D2942" t="s">
        <v>85</v>
      </c>
      <c r="E2942" t="s">
        <v>86</v>
      </c>
      <c r="F2942" t="s">
        <v>87</v>
      </c>
      <c r="G2942" t="s">
        <v>88</v>
      </c>
      <c r="H2942">
        <v>1199</v>
      </c>
      <c r="I2942">
        <v>85</v>
      </c>
      <c r="J2942">
        <v>20.100000000000001</v>
      </c>
      <c r="K2942">
        <v>5.7</v>
      </c>
      <c r="L2942">
        <v>2021</v>
      </c>
      <c r="M2942">
        <v>99497</v>
      </c>
      <c r="N2942">
        <v>2</v>
      </c>
      <c r="O2942">
        <v>0</v>
      </c>
      <c r="P2942">
        <v>2.37</v>
      </c>
    </row>
    <row r="2943" spans="1:16" ht="14.4" customHeight="1" x14ac:dyDescent="0.3">
      <c r="A2943">
        <v>27</v>
      </c>
      <c r="B2943" t="s">
        <v>83</v>
      </c>
      <c r="C2943" t="s">
        <v>84</v>
      </c>
      <c r="D2943" t="s">
        <v>85</v>
      </c>
      <c r="E2943" t="s">
        <v>86</v>
      </c>
      <c r="F2943" t="s">
        <v>87</v>
      </c>
      <c r="G2943" t="s">
        <v>88</v>
      </c>
      <c r="H2943">
        <v>1199</v>
      </c>
      <c r="I2943">
        <v>85</v>
      </c>
      <c r="J2943">
        <v>20.100000000000001</v>
      </c>
      <c r="K2943">
        <v>5.7</v>
      </c>
      <c r="L2943">
        <v>2021</v>
      </c>
      <c r="M2943">
        <v>82298</v>
      </c>
      <c r="N2943">
        <v>1</v>
      </c>
      <c r="O2943">
        <v>0</v>
      </c>
      <c r="P2943">
        <v>2.5299999999999998</v>
      </c>
    </row>
    <row r="2944" spans="1:16" ht="14.4" customHeight="1" x14ac:dyDescent="0.3">
      <c r="A2944">
        <v>23</v>
      </c>
      <c r="B2944" t="s">
        <v>83</v>
      </c>
      <c r="C2944" t="s">
        <v>84</v>
      </c>
      <c r="D2944" t="s">
        <v>85</v>
      </c>
      <c r="E2944" t="s">
        <v>86</v>
      </c>
      <c r="F2944" t="s">
        <v>87</v>
      </c>
      <c r="G2944" t="s">
        <v>88</v>
      </c>
      <c r="H2944">
        <v>1199</v>
      </c>
      <c r="I2944">
        <v>85</v>
      </c>
      <c r="J2944">
        <v>20.100000000000001</v>
      </c>
      <c r="K2944">
        <v>5.7</v>
      </c>
      <c r="L2944">
        <v>2021</v>
      </c>
      <c r="M2944">
        <v>71361</v>
      </c>
      <c r="N2944">
        <v>1</v>
      </c>
      <c r="O2944">
        <v>0</v>
      </c>
      <c r="P2944">
        <v>2.54</v>
      </c>
    </row>
    <row r="2945" spans="1:16" ht="14.4" customHeight="1" x14ac:dyDescent="0.3">
      <c r="A2945">
        <v>66</v>
      </c>
      <c r="B2945" t="s">
        <v>83</v>
      </c>
      <c r="C2945" t="s">
        <v>84</v>
      </c>
      <c r="D2945" t="s">
        <v>85</v>
      </c>
      <c r="E2945" t="s">
        <v>86</v>
      </c>
      <c r="F2945" t="s">
        <v>87</v>
      </c>
      <c r="G2945" t="s">
        <v>88</v>
      </c>
      <c r="H2945">
        <v>1199</v>
      </c>
      <c r="I2945">
        <v>85</v>
      </c>
      <c r="J2945">
        <v>20.100000000000001</v>
      </c>
      <c r="K2945">
        <v>5.7</v>
      </c>
      <c r="L2945">
        <v>2021</v>
      </c>
      <c r="M2945">
        <v>84746</v>
      </c>
      <c r="N2945">
        <v>1</v>
      </c>
      <c r="O2945">
        <v>0</v>
      </c>
      <c r="P2945">
        <v>2.57</v>
      </c>
    </row>
    <row r="2946" spans="1:16" ht="14.4" customHeight="1" x14ac:dyDescent="0.3">
      <c r="A2946">
        <v>28</v>
      </c>
      <c r="B2946" t="s">
        <v>83</v>
      </c>
      <c r="C2946" t="s">
        <v>84</v>
      </c>
      <c r="D2946" t="s">
        <v>85</v>
      </c>
      <c r="E2946" t="s">
        <v>86</v>
      </c>
      <c r="F2946" t="s">
        <v>87</v>
      </c>
      <c r="G2946" t="s">
        <v>88</v>
      </c>
      <c r="H2946">
        <v>1199</v>
      </c>
      <c r="I2946">
        <v>85</v>
      </c>
      <c r="J2946">
        <v>20.100000000000001</v>
      </c>
      <c r="K2946">
        <v>5.7</v>
      </c>
      <c r="L2946">
        <v>2021</v>
      </c>
      <c r="M2946">
        <v>104831</v>
      </c>
      <c r="N2946">
        <v>2</v>
      </c>
      <c r="O2946">
        <v>0</v>
      </c>
      <c r="P2946">
        <v>2.6</v>
      </c>
    </row>
    <row r="2947" spans="1:16" ht="14.4" customHeight="1" x14ac:dyDescent="0.3">
      <c r="A2947">
        <v>115</v>
      </c>
      <c r="B2947" t="s">
        <v>83</v>
      </c>
      <c r="C2947" t="s">
        <v>84</v>
      </c>
      <c r="D2947" t="s">
        <v>85</v>
      </c>
      <c r="E2947" t="s">
        <v>86</v>
      </c>
      <c r="F2947" t="s">
        <v>87</v>
      </c>
      <c r="G2947" t="s">
        <v>88</v>
      </c>
      <c r="H2947">
        <v>1199</v>
      </c>
      <c r="I2947">
        <v>85</v>
      </c>
      <c r="J2947">
        <v>20.100000000000001</v>
      </c>
      <c r="K2947">
        <v>5.7</v>
      </c>
      <c r="L2947">
        <v>2021</v>
      </c>
      <c r="M2947">
        <v>55763</v>
      </c>
      <c r="N2947">
        <v>2</v>
      </c>
      <c r="O2947">
        <v>0</v>
      </c>
      <c r="P2947">
        <v>2.62</v>
      </c>
    </row>
    <row r="2948" spans="1:16" ht="14.4" customHeight="1" x14ac:dyDescent="0.3">
      <c r="A2948">
        <v>19</v>
      </c>
      <c r="B2948" t="s">
        <v>83</v>
      </c>
      <c r="C2948" t="s">
        <v>84</v>
      </c>
      <c r="D2948" t="s">
        <v>85</v>
      </c>
      <c r="E2948" t="s">
        <v>86</v>
      </c>
      <c r="F2948" t="s">
        <v>87</v>
      </c>
      <c r="G2948" t="s">
        <v>88</v>
      </c>
      <c r="H2948">
        <v>1199</v>
      </c>
      <c r="I2948">
        <v>85</v>
      </c>
      <c r="J2948">
        <v>20.100000000000001</v>
      </c>
      <c r="K2948">
        <v>5.7</v>
      </c>
      <c r="L2948">
        <v>2021</v>
      </c>
      <c r="M2948">
        <v>77516</v>
      </c>
      <c r="N2948">
        <v>1</v>
      </c>
      <c r="O2948">
        <v>0</v>
      </c>
      <c r="P2948">
        <v>2.66</v>
      </c>
    </row>
    <row r="2949" spans="1:16" ht="14.4" customHeight="1" x14ac:dyDescent="0.3">
      <c r="A2949">
        <v>113</v>
      </c>
      <c r="B2949" t="s">
        <v>83</v>
      </c>
      <c r="C2949" t="s">
        <v>84</v>
      </c>
      <c r="D2949" t="s">
        <v>85</v>
      </c>
      <c r="E2949" t="s">
        <v>86</v>
      </c>
      <c r="F2949" t="s">
        <v>87</v>
      </c>
      <c r="G2949" t="s">
        <v>88</v>
      </c>
      <c r="H2949">
        <v>1199</v>
      </c>
      <c r="I2949">
        <v>85</v>
      </c>
      <c r="J2949">
        <v>20.100000000000001</v>
      </c>
      <c r="K2949">
        <v>5.7</v>
      </c>
      <c r="L2949">
        <v>2021</v>
      </c>
      <c r="M2949">
        <v>77640</v>
      </c>
      <c r="N2949">
        <v>1</v>
      </c>
      <c r="O2949">
        <v>0</v>
      </c>
      <c r="P2949">
        <v>2.66</v>
      </c>
    </row>
    <row r="2950" spans="1:16" ht="14.4" customHeight="1" x14ac:dyDescent="0.3">
      <c r="A2950">
        <v>175</v>
      </c>
      <c r="B2950" t="s">
        <v>83</v>
      </c>
      <c r="C2950" t="s">
        <v>84</v>
      </c>
      <c r="D2950" t="s">
        <v>85</v>
      </c>
      <c r="E2950" t="s">
        <v>86</v>
      </c>
      <c r="F2950" t="s">
        <v>87</v>
      </c>
      <c r="G2950" t="s">
        <v>88</v>
      </c>
      <c r="H2950">
        <v>1199</v>
      </c>
      <c r="I2950">
        <v>85</v>
      </c>
      <c r="J2950">
        <v>20.100000000000001</v>
      </c>
      <c r="K2950">
        <v>5.7</v>
      </c>
      <c r="L2950">
        <v>2021</v>
      </c>
      <c r="M2950">
        <v>87408</v>
      </c>
      <c r="N2950">
        <v>2</v>
      </c>
      <c r="O2950">
        <v>0</v>
      </c>
      <c r="P2950">
        <v>2.76</v>
      </c>
    </row>
    <row r="2951" spans="1:16" ht="14.4" customHeight="1" x14ac:dyDescent="0.3">
      <c r="A2951">
        <v>30</v>
      </c>
      <c r="B2951" t="s">
        <v>83</v>
      </c>
      <c r="C2951" t="s">
        <v>84</v>
      </c>
      <c r="D2951" t="s">
        <v>85</v>
      </c>
      <c r="E2951" t="s">
        <v>86</v>
      </c>
      <c r="F2951" t="s">
        <v>87</v>
      </c>
      <c r="G2951" t="s">
        <v>88</v>
      </c>
      <c r="H2951">
        <v>1199</v>
      </c>
      <c r="I2951">
        <v>85</v>
      </c>
      <c r="J2951">
        <v>20.100000000000001</v>
      </c>
      <c r="K2951">
        <v>5.7</v>
      </c>
      <c r="L2951">
        <v>2021</v>
      </c>
      <c r="M2951">
        <v>58558</v>
      </c>
      <c r="N2951">
        <v>1</v>
      </c>
      <c r="O2951">
        <v>0</v>
      </c>
      <c r="P2951">
        <v>2.77</v>
      </c>
    </row>
    <row r="2952" spans="1:16" ht="14.4" customHeight="1" x14ac:dyDescent="0.3">
      <c r="A2952">
        <v>52</v>
      </c>
      <c r="B2952" t="s">
        <v>83</v>
      </c>
      <c r="C2952" t="s">
        <v>84</v>
      </c>
      <c r="D2952" t="s">
        <v>85</v>
      </c>
      <c r="E2952" t="s">
        <v>86</v>
      </c>
      <c r="F2952" t="s">
        <v>87</v>
      </c>
      <c r="G2952" t="s">
        <v>88</v>
      </c>
      <c r="H2952">
        <v>1199</v>
      </c>
      <c r="I2952">
        <v>85</v>
      </c>
      <c r="J2952">
        <v>20.100000000000001</v>
      </c>
      <c r="K2952">
        <v>5.7</v>
      </c>
      <c r="L2952">
        <v>2021</v>
      </c>
      <c r="M2952">
        <v>98254</v>
      </c>
      <c r="N2952">
        <v>1</v>
      </c>
      <c r="O2952">
        <v>0</v>
      </c>
      <c r="P2952">
        <v>2.79</v>
      </c>
    </row>
    <row r="2953" spans="1:16" ht="14.4" customHeight="1" x14ac:dyDescent="0.3">
      <c r="A2953">
        <v>35</v>
      </c>
      <c r="B2953" t="s">
        <v>83</v>
      </c>
      <c r="C2953" t="s">
        <v>84</v>
      </c>
      <c r="D2953" t="s">
        <v>85</v>
      </c>
      <c r="E2953" t="s">
        <v>86</v>
      </c>
      <c r="F2953" t="s">
        <v>87</v>
      </c>
      <c r="G2953" t="s">
        <v>88</v>
      </c>
      <c r="H2953">
        <v>1199</v>
      </c>
      <c r="I2953">
        <v>85</v>
      </c>
      <c r="J2953">
        <v>20.100000000000001</v>
      </c>
      <c r="K2953">
        <v>5.7</v>
      </c>
      <c r="L2953">
        <v>2021</v>
      </c>
      <c r="M2953">
        <v>54964</v>
      </c>
      <c r="N2953">
        <v>1</v>
      </c>
      <c r="O2953">
        <v>0</v>
      </c>
      <c r="P2953">
        <v>2.82</v>
      </c>
    </row>
    <row r="2954" spans="1:16" ht="14.4" customHeight="1" x14ac:dyDescent="0.3">
      <c r="A2954">
        <v>108</v>
      </c>
      <c r="B2954" t="s">
        <v>83</v>
      </c>
      <c r="C2954" t="s">
        <v>84</v>
      </c>
      <c r="D2954" t="s">
        <v>85</v>
      </c>
      <c r="E2954" t="s">
        <v>86</v>
      </c>
      <c r="F2954" t="s">
        <v>87</v>
      </c>
      <c r="G2954" t="s">
        <v>88</v>
      </c>
      <c r="H2954">
        <v>1199</v>
      </c>
      <c r="I2954">
        <v>85</v>
      </c>
      <c r="J2954">
        <v>20.100000000000001</v>
      </c>
      <c r="K2954">
        <v>5.7</v>
      </c>
      <c r="L2954">
        <v>2021</v>
      </c>
      <c r="M2954">
        <v>107917</v>
      </c>
      <c r="N2954">
        <v>1</v>
      </c>
      <c r="O2954">
        <v>0</v>
      </c>
      <c r="P2954">
        <v>2.82</v>
      </c>
    </row>
    <row r="2955" spans="1:16" ht="14.4" customHeight="1" x14ac:dyDescent="0.3">
      <c r="A2955">
        <v>165</v>
      </c>
      <c r="B2955" t="s">
        <v>83</v>
      </c>
      <c r="C2955" t="s">
        <v>84</v>
      </c>
      <c r="D2955" t="s">
        <v>85</v>
      </c>
      <c r="E2955" t="s">
        <v>86</v>
      </c>
      <c r="F2955" t="s">
        <v>87</v>
      </c>
      <c r="G2955" t="s">
        <v>88</v>
      </c>
      <c r="H2955">
        <v>1199</v>
      </c>
      <c r="I2955">
        <v>85</v>
      </c>
      <c r="J2955">
        <v>20.100000000000001</v>
      </c>
      <c r="K2955">
        <v>5.7</v>
      </c>
      <c r="L2955">
        <v>2021</v>
      </c>
      <c r="M2955">
        <v>100005</v>
      </c>
      <c r="N2955">
        <v>1</v>
      </c>
      <c r="O2955">
        <v>0</v>
      </c>
      <c r="P2955">
        <v>2.89</v>
      </c>
    </row>
    <row r="2956" spans="1:16" ht="14.4" customHeight="1" x14ac:dyDescent="0.3">
      <c r="A2956">
        <v>109</v>
      </c>
      <c r="B2956" t="s">
        <v>83</v>
      </c>
      <c r="C2956" t="s">
        <v>84</v>
      </c>
      <c r="D2956" t="s">
        <v>85</v>
      </c>
      <c r="E2956" t="s">
        <v>86</v>
      </c>
      <c r="F2956" t="s">
        <v>87</v>
      </c>
      <c r="G2956" t="s">
        <v>88</v>
      </c>
      <c r="H2956">
        <v>1199</v>
      </c>
      <c r="I2956">
        <v>85</v>
      </c>
      <c r="J2956">
        <v>20.100000000000001</v>
      </c>
      <c r="K2956">
        <v>5.7</v>
      </c>
      <c r="L2956">
        <v>2021</v>
      </c>
      <c r="M2956">
        <v>49276</v>
      </c>
      <c r="N2956">
        <v>1</v>
      </c>
      <c r="O2956">
        <v>0</v>
      </c>
      <c r="P2956">
        <v>2.94</v>
      </c>
    </row>
    <row r="2957" spans="1:16" ht="14.4" customHeight="1" x14ac:dyDescent="0.3">
      <c r="A2957">
        <v>178</v>
      </c>
      <c r="B2957" t="s">
        <v>83</v>
      </c>
      <c r="C2957" t="s">
        <v>84</v>
      </c>
      <c r="D2957" t="s">
        <v>85</v>
      </c>
      <c r="E2957" t="s">
        <v>86</v>
      </c>
      <c r="F2957" t="s">
        <v>87</v>
      </c>
      <c r="G2957" t="s">
        <v>88</v>
      </c>
      <c r="H2957">
        <v>1199</v>
      </c>
      <c r="I2957">
        <v>85</v>
      </c>
      <c r="J2957">
        <v>20.100000000000001</v>
      </c>
      <c r="K2957">
        <v>5.7</v>
      </c>
      <c r="L2957">
        <v>2021</v>
      </c>
      <c r="M2957">
        <v>54326</v>
      </c>
      <c r="N2957">
        <v>1</v>
      </c>
      <c r="O2957">
        <v>0</v>
      </c>
      <c r="P2957">
        <v>2.95</v>
      </c>
    </row>
    <row r="2958" spans="1:16" ht="14.4" customHeight="1" x14ac:dyDescent="0.3">
      <c r="A2958">
        <v>84</v>
      </c>
      <c r="B2958" t="s">
        <v>83</v>
      </c>
      <c r="C2958" t="s">
        <v>84</v>
      </c>
      <c r="D2958" t="s">
        <v>85</v>
      </c>
      <c r="E2958" t="s">
        <v>86</v>
      </c>
      <c r="F2958" t="s">
        <v>87</v>
      </c>
      <c r="G2958" t="s">
        <v>88</v>
      </c>
      <c r="H2958">
        <v>1199</v>
      </c>
      <c r="I2958">
        <v>85</v>
      </c>
      <c r="J2958">
        <v>20.100000000000001</v>
      </c>
      <c r="K2958">
        <v>5.7</v>
      </c>
      <c r="L2958">
        <v>2021</v>
      </c>
      <c r="M2958">
        <v>92806</v>
      </c>
      <c r="N2958">
        <v>1</v>
      </c>
      <c r="O2958">
        <v>0</v>
      </c>
      <c r="P2958">
        <v>3.05</v>
      </c>
    </row>
    <row r="2959" spans="1:16" ht="14.4" customHeight="1" x14ac:dyDescent="0.3">
      <c r="A2959">
        <v>123</v>
      </c>
      <c r="B2959" t="s">
        <v>83</v>
      </c>
      <c r="C2959" t="s">
        <v>84</v>
      </c>
      <c r="D2959" t="s">
        <v>85</v>
      </c>
      <c r="E2959" t="s">
        <v>86</v>
      </c>
      <c r="F2959" t="s">
        <v>87</v>
      </c>
      <c r="G2959" t="s">
        <v>88</v>
      </c>
      <c r="H2959">
        <v>1199</v>
      </c>
      <c r="I2959">
        <v>85</v>
      </c>
      <c r="J2959">
        <v>20.100000000000001</v>
      </c>
      <c r="K2959">
        <v>5.7</v>
      </c>
      <c r="L2959">
        <v>2021</v>
      </c>
      <c r="M2959">
        <v>62317</v>
      </c>
      <c r="N2959">
        <v>1</v>
      </c>
      <c r="O2959">
        <v>0</v>
      </c>
      <c r="P2959">
        <v>3.09</v>
      </c>
    </row>
    <row r="2960" spans="1:16" ht="14.4" customHeight="1" x14ac:dyDescent="0.3">
      <c r="A2960">
        <v>142</v>
      </c>
      <c r="B2960" t="s">
        <v>83</v>
      </c>
      <c r="C2960" t="s">
        <v>84</v>
      </c>
      <c r="D2960" t="s">
        <v>85</v>
      </c>
      <c r="E2960" t="s">
        <v>86</v>
      </c>
      <c r="F2960" t="s">
        <v>87</v>
      </c>
      <c r="G2960" t="s">
        <v>88</v>
      </c>
      <c r="H2960">
        <v>1199</v>
      </c>
      <c r="I2960">
        <v>85</v>
      </c>
      <c r="J2960">
        <v>20.100000000000001</v>
      </c>
      <c r="K2960">
        <v>5.7</v>
      </c>
      <c r="L2960">
        <v>2021</v>
      </c>
      <c r="M2960">
        <v>55109</v>
      </c>
      <c r="N2960">
        <v>1</v>
      </c>
      <c r="O2960">
        <v>0</v>
      </c>
      <c r="P2960">
        <v>3.14</v>
      </c>
    </row>
    <row r="2961" spans="1:16" ht="14.4" customHeight="1" x14ac:dyDescent="0.3">
      <c r="A2961">
        <v>94</v>
      </c>
      <c r="B2961" t="s">
        <v>83</v>
      </c>
      <c r="C2961" t="s">
        <v>84</v>
      </c>
      <c r="D2961" t="s">
        <v>85</v>
      </c>
      <c r="E2961" t="s">
        <v>86</v>
      </c>
      <c r="F2961" t="s">
        <v>87</v>
      </c>
      <c r="G2961" t="s">
        <v>88</v>
      </c>
      <c r="H2961">
        <v>1199</v>
      </c>
      <c r="I2961">
        <v>85</v>
      </c>
      <c r="J2961">
        <v>20.100000000000001</v>
      </c>
      <c r="K2961">
        <v>5.7</v>
      </c>
      <c r="L2961">
        <v>2021</v>
      </c>
      <c r="M2961">
        <v>62006</v>
      </c>
      <c r="N2961">
        <v>1</v>
      </c>
      <c r="O2961">
        <v>0</v>
      </c>
      <c r="P2961">
        <v>3.16</v>
      </c>
    </row>
    <row r="2962" spans="1:16" ht="14.4" customHeight="1" x14ac:dyDescent="0.3">
      <c r="A2962">
        <v>189</v>
      </c>
      <c r="B2962" t="s">
        <v>83</v>
      </c>
      <c r="C2962" t="s">
        <v>84</v>
      </c>
      <c r="D2962" t="s">
        <v>85</v>
      </c>
      <c r="E2962" t="s">
        <v>86</v>
      </c>
      <c r="F2962" t="s">
        <v>87</v>
      </c>
      <c r="G2962" t="s">
        <v>88</v>
      </c>
      <c r="H2962">
        <v>1199</v>
      </c>
      <c r="I2962">
        <v>85</v>
      </c>
      <c r="J2962">
        <v>20.100000000000001</v>
      </c>
      <c r="K2962">
        <v>5.7</v>
      </c>
      <c r="L2962">
        <v>2021</v>
      </c>
      <c r="M2962">
        <v>74285</v>
      </c>
      <c r="N2962">
        <v>1</v>
      </c>
      <c r="O2962">
        <v>0</v>
      </c>
      <c r="P2962">
        <v>3.17</v>
      </c>
    </row>
    <row r="2963" spans="1:16" ht="14.4" customHeight="1" x14ac:dyDescent="0.3">
      <c r="A2963">
        <v>31</v>
      </c>
      <c r="B2963" t="s">
        <v>83</v>
      </c>
      <c r="C2963" t="s">
        <v>84</v>
      </c>
      <c r="D2963" t="s">
        <v>85</v>
      </c>
      <c r="E2963" t="s">
        <v>86</v>
      </c>
      <c r="F2963" t="s">
        <v>87</v>
      </c>
      <c r="G2963" t="s">
        <v>88</v>
      </c>
      <c r="H2963">
        <v>1199</v>
      </c>
      <c r="I2963">
        <v>85</v>
      </c>
      <c r="J2963">
        <v>20.100000000000001</v>
      </c>
      <c r="K2963">
        <v>5.7</v>
      </c>
      <c r="L2963">
        <v>2021</v>
      </c>
      <c r="M2963">
        <v>75175</v>
      </c>
      <c r="N2963">
        <v>1</v>
      </c>
      <c r="O2963">
        <v>0</v>
      </c>
      <c r="P2963">
        <v>3.22</v>
      </c>
    </row>
    <row r="2964" spans="1:16" ht="14.4" customHeight="1" x14ac:dyDescent="0.3">
      <c r="A2964">
        <v>70</v>
      </c>
      <c r="B2964" t="s">
        <v>83</v>
      </c>
      <c r="C2964" t="s">
        <v>84</v>
      </c>
      <c r="D2964" t="s">
        <v>85</v>
      </c>
      <c r="E2964" t="s">
        <v>86</v>
      </c>
      <c r="F2964" t="s">
        <v>87</v>
      </c>
      <c r="G2964" t="s">
        <v>88</v>
      </c>
      <c r="H2964">
        <v>1199</v>
      </c>
      <c r="I2964">
        <v>85</v>
      </c>
      <c r="J2964">
        <v>20.100000000000001</v>
      </c>
      <c r="K2964">
        <v>5.7</v>
      </c>
      <c r="L2964">
        <v>2021</v>
      </c>
      <c r="M2964">
        <v>65485</v>
      </c>
      <c r="N2964">
        <v>1</v>
      </c>
      <c r="O2964">
        <v>0</v>
      </c>
      <c r="P2964">
        <v>3.3</v>
      </c>
    </row>
    <row r="2965" spans="1:16" ht="14.4" customHeight="1" x14ac:dyDescent="0.3">
      <c r="A2965">
        <v>78</v>
      </c>
      <c r="B2965" t="s">
        <v>83</v>
      </c>
      <c r="C2965" t="s">
        <v>84</v>
      </c>
      <c r="D2965" t="s">
        <v>85</v>
      </c>
      <c r="E2965" t="s">
        <v>86</v>
      </c>
      <c r="F2965" t="s">
        <v>87</v>
      </c>
      <c r="G2965" t="s">
        <v>88</v>
      </c>
      <c r="H2965">
        <v>1199</v>
      </c>
      <c r="I2965">
        <v>85</v>
      </c>
      <c r="J2965">
        <v>20.100000000000001</v>
      </c>
      <c r="K2965">
        <v>5.7</v>
      </c>
      <c r="L2965">
        <v>2021</v>
      </c>
      <c r="M2965">
        <v>47262</v>
      </c>
      <c r="N2965">
        <v>1</v>
      </c>
      <c r="O2965">
        <v>0</v>
      </c>
      <c r="P2965">
        <v>3.38</v>
      </c>
    </row>
    <row r="2966" spans="1:16" ht="14.4" customHeight="1" x14ac:dyDescent="0.3">
      <c r="A2966">
        <v>556</v>
      </c>
      <c r="B2966" t="s">
        <v>83</v>
      </c>
      <c r="C2966" t="s">
        <v>84</v>
      </c>
      <c r="D2966" t="s">
        <v>90</v>
      </c>
      <c r="E2966" t="s">
        <v>86</v>
      </c>
      <c r="F2966" t="s">
        <v>91</v>
      </c>
      <c r="G2966" t="s">
        <v>88</v>
      </c>
      <c r="H2966">
        <v>1199</v>
      </c>
      <c r="I2966">
        <v>85</v>
      </c>
      <c r="J2966">
        <v>19</v>
      </c>
      <c r="K2966">
        <v>7.2</v>
      </c>
      <c r="L2966">
        <v>2022</v>
      </c>
      <c r="M2966">
        <v>79012</v>
      </c>
      <c r="N2966">
        <v>2</v>
      </c>
      <c r="O2966">
        <v>1</v>
      </c>
      <c r="P2966">
        <v>2.62</v>
      </c>
    </row>
    <row r="2967" spans="1:16" ht="14.4" customHeight="1" x14ac:dyDescent="0.3">
      <c r="A2967">
        <v>534</v>
      </c>
      <c r="B2967" t="s">
        <v>83</v>
      </c>
      <c r="C2967" t="s">
        <v>84</v>
      </c>
      <c r="D2967" t="s">
        <v>90</v>
      </c>
      <c r="E2967" t="s">
        <v>86</v>
      </c>
      <c r="F2967" t="s">
        <v>91</v>
      </c>
      <c r="G2967" t="s">
        <v>88</v>
      </c>
      <c r="H2967">
        <v>1199</v>
      </c>
      <c r="I2967">
        <v>85</v>
      </c>
      <c r="J2967">
        <v>19</v>
      </c>
      <c r="K2967">
        <v>7.2</v>
      </c>
      <c r="L2967">
        <v>2022</v>
      </c>
      <c r="M2967">
        <v>74696</v>
      </c>
      <c r="N2967">
        <v>2</v>
      </c>
      <c r="O2967">
        <v>1</v>
      </c>
      <c r="P2967">
        <v>3.02</v>
      </c>
    </row>
    <row r="2968" spans="1:16" ht="14.4" customHeight="1" x14ac:dyDescent="0.3">
      <c r="A2968">
        <v>536</v>
      </c>
      <c r="B2968" t="s">
        <v>83</v>
      </c>
      <c r="C2968" t="s">
        <v>84</v>
      </c>
      <c r="D2968" t="s">
        <v>90</v>
      </c>
      <c r="E2968" t="s">
        <v>86</v>
      </c>
      <c r="F2968" t="s">
        <v>91</v>
      </c>
      <c r="G2968" t="s">
        <v>88</v>
      </c>
      <c r="H2968">
        <v>1199</v>
      </c>
      <c r="I2968">
        <v>85</v>
      </c>
      <c r="J2968">
        <v>19</v>
      </c>
      <c r="K2968">
        <v>7.2</v>
      </c>
      <c r="L2968">
        <v>2022</v>
      </c>
      <c r="M2968">
        <v>58567</v>
      </c>
      <c r="N2968">
        <v>1</v>
      </c>
      <c r="O2968">
        <v>1</v>
      </c>
      <c r="P2968">
        <v>3.39</v>
      </c>
    </row>
    <row r="2969" spans="1:16" ht="14.4" customHeight="1" x14ac:dyDescent="0.3">
      <c r="A2969">
        <v>421</v>
      </c>
      <c r="B2969" t="s">
        <v>83</v>
      </c>
      <c r="C2969" t="s">
        <v>84</v>
      </c>
      <c r="D2969" t="s">
        <v>90</v>
      </c>
      <c r="E2969" t="s">
        <v>86</v>
      </c>
      <c r="F2969" t="s">
        <v>91</v>
      </c>
      <c r="G2969" t="s">
        <v>88</v>
      </c>
      <c r="H2969">
        <v>1199</v>
      </c>
      <c r="I2969">
        <v>85</v>
      </c>
      <c r="J2969">
        <v>19</v>
      </c>
      <c r="K2969">
        <v>7.2</v>
      </c>
      <c r="L2969">
        <v>2022</v>
      </c>
      <c r="M2969">
        <v>40946</v>
      </c>
      <c r="N2969">
        <v>2</v>
      </c>
      <c r="O2969">
        <v>0</v>
      </c>
      <c r="P2969">
        <v>3.8</v>
      </c>
    </row>
    <row r="2970" spans="1:16" ht="14.4" customHeight="1" x14ac:dyDescent="0.3">
      <c r="A2970">
        <v>553</v>
      </c>
      <c r="B2970" t="s">
        <v>83</v>
      </c>
      <c r="C2970" t="s">
        <v>84</v>
      </c>
      <c r="D2970" t="s">
        <v>90</v>
      </c>
      <c r="E2970" t="s">
        <v>86</v>
      </c>
      <c r="F2970" t="s">
        <v>91</v>
      </c>
      <c r="G2970" t="s">
        <v>88</v>
      </c>
      <c r="H2970">
        <v>1199</v>
      </c>
      <c r="I2970">
        <v>85</v>
      </c>
      <c r="J2970">
        <v>19</v>
      </c>
      <c r="K2970">
        <v>7.2</v>
      </c>
      <c r="L2970">
        <v>2022</v>
      </c>
      <c r="M2970">
        <v>80805</v>
      </c>
      <c r="N2970">
        <v>1</v>
      </c>
      <c r="O2970">
        <v>0</v>
      </c>
      <c r="P2970">
        <v>3.8</v>
      </c>
    </row>
    <row r="2971" spans="1:16" ht="14.4" customHeight="1" x14ac:dyDescent="0.3">
      <c r="A2971">
        <v>506</v>
      </c>
      <c r="B2971" t="s">
        <v>83</v>
      </c>
      <c r="C2971" t="s">
        <v>84</v>
      </c>
      <c r="D2971" t="s">
        <v>90</v>
      </c>
      <c r="E2971" t="s">
        <v>86</v>
      </c>
      <c r="F2971" t="s">
        <v>91</v>
      </c>
      <c r="G2971" t="s">
        <v>88</v>
      </c>
      <c r="H2971">
        <v>1199</v>
      </c>
      <c r="I2971">
        <v>85</v>
      </c>
      <c r="J2971">
        <v>19</v>
      </c>
      <c r="K2971">
        <v>7.2</v>
      </c>
      <c r="L2971">
        <v>2022</v>
      </c>
      <c r="M2971">
        <v>46724</v>
      </c>
      <c r="N2971">
        <v>2</v>
      </c>
      <c r="O2971">
        <v>0</v>
      </c>
      <c r="P2971">
        <v>3.87</v>
      </c>
    </row>
    <row r="2972" spans="1:16" ht="14.4" customHeight="1" x14ac:dyDescent="0.3">
      <c r="A2972">
        <v>590</v>
      </c>
      <c r="B2972" t="s">
        <v>83</v>
      </c>
      <c r="C2972" t="s">
        <v>84</v>
      </c>
      <c r="D2972" t="s">
        <v>90</v>
      </c>
      <c r="E2972" t="s">
        <v>86</v>
      </c>
      <c r="F2972" t="s">
        <v>91</v>
      </c>
      <c r="G2972" t="s">
        <v>88</v>
      </c>
      <c r="H2972">
        <v>1199</v>
      </c>
      <c r="I2972">
        <v>85</v>
      </c>
      <c r="J2972">
        <v>19</v>
      </c>
      <c r="K2972">
        <v>7.2</v>
      </c>
      <c r="L2972">
        <v>2022</v>
      </c>
      <c r="M2972">
        <v>64876</v>
      </c>
      <c r="N2972">
        <v>3</v>
      </c>
      <c r="O2972">
        <v>0</v>
      </c>
      <c r="P2972">
        <v>3.89</v>
      </c>
    </row>
    <row r="2973" spans="1:16" ht="14.4" customHeight="1" x14ac:dyDescent="0.3">
      <c r="A2973">
        <v>586</v>
      </c>
      <c r="B2973" t="s">
        <v>83</v>
      </c>
      <c r="C2973" t="s">
        <v>84</v>
      </c>
      <c r="D2973" t="s">
        <v>90</v>
      </c>
      <c r="E2973" t="s">
        <v>86</v>
      </c>
      <c r="F2973" t="s">
        <v>91</v>
      </c>
      <c r="G2973" t="s">
        <v>88</v>
      </c>
      <c r="H2973">
        <v>1199</v>
      </c>
      <c r="I2973">
        <v>85</v>
      </c>
      <c r="J2973">
        <v>19</v>
      </c>
      <c r="K2973">
        <v>7.2</v>
      </c>
      <c r="L2973">
        <v>2022</v>
      </c>
      <c r="M2973">
        <v>85147</v>
      </c>
      <c r="N2973">
        <v>2</v>
      </c>
      <c r="O2973">
        <v>0</v>
      </c>
      <c r="P2973">
        <v>3.96</v>
      </c>
    </row>
    <row r="2974" spans="1:16" ht="14.4" customHeight="1" x14ac:dyDescent="0.3">
      <c r="A2974">
        <v>485</v>
      </c>
      <c r="B2974" t="s">
        <v>83</v>
      </c>
      <c r="C2974" t="s">
        <v>84</v>
      </c>
      <c r="D2974" t="s">
        <v>90</v>
      </c>
      <c r="E2974" t="s">
        <v>86</v>
      </c>
      <c r="F2974" t="s">
        <v>91</v>
      </c>
      <c r="G2974" t="s">
        <v>88</v>
      </c>
      <c r="H2974">
        <v>1199</v>
      </c>
      <c r="I2974">
        <v>85</v>
      </c>
      <c r="J2974">
        <v>19</v>
      </c>
      <c r="K2974">
        <v>7.2</v>
      </c>
      <c r="L2974">
        <v>2022</v>
      </c>
      <c r="M2974">
        <v>56174</v>
      </c>
      <c r="N2974">
        <v>2</v>
      </c>
      <c r="O2974">
        <v>0</v>
      </c>
      <c r="P2974">
        <v>4.04</v>
      </c>
    </row>
    <row r="2975" spans="1:16" ht="14.4" customHeight="1" x14ac:dyDescent="0.3">
      <c r="A2975">
        <v>404</v>
      </c>
      <c r="B2975" t="s">
        <v>83</v>
      </c>
      <c r="C2975" t="s">
        <v>84</v>
      </c>
      <c r="D2975" t="s">
        <v>90</v>
      </c>
      <c r="E2975" t="s">
        <v>86</v>
      </c>
      <c r="F2975" t="s">
        <v>91</v>
      </c>
      <c r="G2975" t="s">
        <v>88</v>
      </c>
      <c r="H2975">
        <v>1199</v>
      </c>
      <c r="I2975">
        <v>85</v>
      </c>
      <c r="J2975">
        <v>19</v>
      </c>
      <c r="K2975">
        <v>7.2</v>
      </c>
      <c r="L2975">
        <v>2022</v>
      </c>
      <c r="M2975">
        <v>78456</v>
      </c>
      <c r="N2975">
        <v>2</v>
      </c>
      <c r="O2975">
        <v>0</v>
      </c>
      <c r="P2975">
        <v>4.05</v>
      </c>
    </row>
    <row r="2976" spans="1:16" ht="14.4" customHeight="1" x14ac:dyDescent="0.3">
      <c r="A2976">
        <v>453</v>
      </c>
      <c r="B2976" t="s">
        <v>83</v>
      </c>
      <c r="C2976" t="s">
        <v>84</v>
      </c>
      <c r="D2976" t="s">
        <v>90</v>
      </c>
      <c r="E2976" t="s">
        <v>86</v>
      </c>
      <c r="F2976" t="s">
        <v>91</v>
      </c>
      <c r="G2976" t="s">
        <v>88</v>
      </c>
      <c r="H2976">
        <v>1199</v>
      </c>
      <c r="I2976">
        <v>85</v>
      </c>
      <c r="J2976">
        <v>19</v>
      </c>
      <c r="K2976">
        <v>7.2</v>
      </c>
      <c r="L2976">
        <v>2022</v>
      </c>
      <c r="M2976">
        <v>65836</v>
      </c>
      <c r="N2976">
        <v>2</v>
      </c>
      <c r="O2976">
        <v>0</v>
      </c>
      <c r="P2976">
        <v>4.05</v>
      </c>
    </row>
    <row r="2977" spans="1:16" ht="14.4" customHeight="1" x14ac:dyDescent="0.3">
      <c r="A2977">
        <v>548</v>
      </c>
      <c r="B2977" t="s">
        <v>83</v>
      </c>
      <c r="C2977" t="s">
        <v>84</v>
      </c>
      <c r="D2977" t="s">
        <v>90</v>
      </c>
      <c r="E2977" t="s">
        <v>86</v>
      </c>
      <c r="F2977" t="s">
        <v>91</v>
      </c>
      <c r="G2977" t="s">
        <v>88</v>
      </c>
      <c r="H2977">
        <v>1199</v>
      </c>
      <c r="I2977">
        <v>85</v>
      </c>
      <c r="J2977">
        <v>19</v>
      </c>
      <c r="K2977">
        <v>7.2</v>
      </c>
      <c r="L2977">
        <v>2022</v>
      </c>
      <c r="M2977">
        <v>40636</v>
      </c>
      <c r="N2977">
        <v>2</v>
      </c>
      <c r="O2977">
        <v>0</v>
      </c>
      <c r="P2977">
        <v>4.0599999999999996</v>
      </c>
    </row>
    <row r="2978" spans="1:16" ht="14.4" customHeight="1" x14ac:dyDescent="0.3">
      <c r="A2978">
        <v>510</v>
      </c>
      <c r="B2978" t="s">
        <v>83</v>
      </c>
      <c r="C2978" t="s">
        <v>84</v>
      </c>
      <c r="D2978" t="s">
        <v>90</v>
      </c>
      <c r="E2978" t="s">
        <v>86</v>
      </c>
      <c r="F2978" t="s">
        <v>91</v>
      </c>
      <c r="G2978" t="s">
        <v>88</v>
      </c>
      <c r="H2978">
        <v>1199</v>
      </c>
      <c r="I2978">
        <v>85</v>
      </c>
      <c r="J2978">
        <v>19</v>
      </c>
      <c r="K2978">
        <v>7.2</v>
      </c>
      <c r="L2978">
        <v>2022</v>
      </c>
      <c r="M2978">
        <v>75552</v>
      </c>
      <c r="N2978">
        <v>1</v>
      </c>
      <c r="O2978">
        <v>0</v>
      </c>
      <c r="P2978">
        <v>4.1100000000000003</v>
      </c>
    </row>
    <row r="2979" spans="1:16" ht="14.4" customHeight="1" x14ac:dyDescent="0.3">
      <c r="A2979">
        <v>560</v>
      </c>
      <c r="B2979" t="s">
        <v>83</v>
      </c>
      <c r="C2979" t="s">
        <v>84</v>
      </c>
      <c r="D2979" t="s">
        <v>90</v>
      </c>
      <c r="E2979" t="s">
        <v>86</v>
      </c>
      <c r="F2979" t="s">
        <v>91</v>
      </c>
      <c r="G2979" t="s">
        <v>88</v>
      </c>
      <c r="H2979">
        <v>1199</v>
      </c>
      <c r="I2979">
        <v>85</v>
      </c>
      <c r="J2979">
        <v>19</v>
      </c>
      <c r="K2979">
        <v>7.2</v>
      </c>
      <c r="L2979">
        <v>2022</v>
      </c>
      <c r="M2979">
        <v>75439</v>
      </c>
      <c r="N2979">
        <v>1</v>
      </c>
      <c r="O2979">
        <v>0</v>
      </c>
      <c r="P2979">
        <v>4.17</v>
      </c>
    </row>
    <row r="2980" spans="1:16" ht="14.4" customHeight="1" x14ac:dyDescent="0.3">
      <c r="A2980">
        <v>474</v>
      </c>
      <c r="B2980" t="s">
        <v>83</v>
      </c>
      <c r="C2980" t="s">
        <v>84</v>
      </c>
      <c r="D2980" t="s">
        <v>90</v>
      </c>
      <c r="E2980" t="s">
        <v>86</v>
      </c>
      <c r="F2980" t="s">
        <v>91</v>
      </c>
      <c r="G2980" t="s">
        <v>88</v>
      </c>
      <c r="H2980">
        <v>1199</v>
      </c>
      <c r="I2980">
        <v>85</v>
      </c>
      <c r="J2980">
        <v>19</v>
      </c>
      <c r="K2980">
        <v>7.2</v>
      </c>
      <c r="L2980">
        <v>2022</v>
      </c>
      <c r="M2980">
        <v>84725</v>
      </c>
      <c r="N2980">
        <v>1</v>
      </c>
      <c r="O2980">
        <v>0</v>
      </c>
      <c r="P2980">
        <v>4.33</v>
      </c>
    </row>
    <row r="2981" spans="1:16" ht="14.4" customHeight="1" x14ac:dyDescent="0.3">
      <c r="A2981">
        <v>528</v>
      </c>
      <c r="B2981" t="s">
        <v>83</v>
      </c>
      <c r="C2981" t="s">
        <v>84</v>
      </c>
      <c r="D2981" t="s">
        <v>90</v>
      </c>
      <c r="E2981" t="s">
        <v>86</v>
      </c>
      <c r="F2981" t="s">
        <v>91</v>
      </c>
      <c r="G2981" t="s">
        <v>88</v>
      </c>
      <c r="H2981">
        <v>1199</v>
      </c>
      <c r="I2981">
        <v>85</v>
      </c>
      <c r="J2981">
        <v>19</v>
      </c>
      <c r="K2981">
        <v>7.2</v>
      </c>
      <c r="L2981">
        <v>2022</v>
      </c>
      <c r="M2981">
        <v>82402</v>
      </c>
      <c r="N2981">
        <v>1</v>
      </c>
      <c r="O2981">
        <v>0</v>
      </c>
      <c r="P2981">
        <v>4.42</v>
      </c>
    </row>
    <row r="2982" spans="1:16" ht="14.4" customHeight="1" x14ac:dyDescent="0.3">
      <c r="A2982">
        <v>582</v>
      </c>
      <c r="B2982" t="s">
        <v>83</v>
      </c>
      <c r="C2982" t="s">
        <v>84</v>
      </c>
      <c r="D2982" t="s">
        <v>90</v>
      </c>
      <c r="E2982" t="s">
        <v>86</v>
      </c>
      <c r="F2982" t="s">
        <v>91</v>
      </c>
      <c r="G2982" t="s">
        <v>88</v>
      </c>
      <c r="H2982">
        <v>1199</v>
      </c>
      <c r="I2982">
        <v>85</v>
      </c>
      <c r="J2982">
        <v>19</v>
      </c>
      <c r="K2982">
        <v>7.2</v>
      </c>
      <c r="L2982">
        <v>2022</v>
      </c>
      <c r="M2982">
        <v>38021</v>
      </c>
      <c r="N2982">
        <v>1</v>
      </c>
      <c r="O2982">
        <v>0</v>
      </c>
      <c r="P2982">
        <v>4.46</v>
      </c>
    </row>
    <row r="2983" spans="1:16" ht="14.4" customHeight="1" x14ac:dyDescent="0.3">
      <c r="A2983">
        <v>456</v>
      </c>
      <c r="B2983" t="s">
        <v>83</v>
      </c>
      <c r="C2983" t="s">
        <v>84</v>
      </c>
      <c r="D2983" t="s">
        <v>90</v>
      </c>
      <c r="E2983" t="s">
        <v>86</v>
      </c>
      <c r="F2983" t="s">
        <v>91</v>
      </c>
      <c r="G2983" t="s">
        <v>88</v>
      </c>
      <c r="H2983">
        <v>1199</v>
      </c>
      <c r="I2983">
        <v>85</v>
      </c>
      <c r="J2983">
        <v>19</v>
      </c>
      <c r="K2983">
        <v>7.2</v>
      </c>
      <c r="L2983">
        <v>2022</v>
      </c>
      <c r="M2983">
        <v>89098</v>
      </c>
      <c r="N2983">
        <v>1</v>
      </c>
      <c r="O2983">
        <v>0</v>
      </c>
      <c r="P2983">
        <v>4.47</v>
      </c>
    </row>
    <row r="2984" spans="1:16" ht="14.4" customHeight="1" x14ac:dyDescent="0.3">
      <c r="A2984">
        <v>480</v>
      </c>
      <c r="B2984" t="s">
        <v>83</v>
      </c>
      <c r="C2984" t="s">
        <v>84</v>
      </c>
      <c r="D2984" t="s">
        <v>90</v>
      </c>
      <c r="E2984" t="s">
        <v>86</v>
      </c>
      <c r="F2984" t="s">
        <v>91</v>
      </c>
      <c r="G2984" t="s">
        <v>88</v>
      </c>
      <c r="H2984">
        <v>1199</v>
      </c>
      <c r="I2984">
        <v>85</v>
      </c>
      <c r="J2984">
        <v>19</v>
      </c>
      <c r="K2984">
        <v>7.2</v>
      </c>
      <c r="L2984">
        <v>2022</v>
      </c>
      <c r="M2984">
        <v>37572</v>
      </c>
      <c r="N2984">
        <v>1</v>
      </c>
      <c r="O2984">
        <v>0</v>
      </c>
      <c r="P2984">
        <v>4.47</v>
      </c>
    </row>
    <row r="2985" spans="1:16" ht="14.4" customHeight="1" x14ac:dyDescent="0.3">
      <c r="A2985">
        <v>450</v>
      </c>
      <c r="B2985" t="s">
        <v>83</v>
      </c>
      <c r="C2985" t="s">
        <v>84</v>
      </c>
      <c r="D2985" t="s">
        <v>90</v>
      </c>
      <c r="E2985" t="s">
        <v>86</v>
      </c>
      <c r="F2985" t="s">
        <v>91</v>
      </c>
      <c r="G2985" t="s">
        <v>88</v>
      </c>
      <c r="H2985">
        <v>1199</v>
      </c>
      <c r="I2985">
        <v>85</v>
      </c>
      <c r="J2985">
        <v>19</v>
      </c>
      <c r="K2985">
        <v>7.2</v>
      </c>
      <c r="L2985">
        <v>2022</v>
      </c>
      <c r="M2985">
        <v>69153</v>
      </c>
      <c r="N2985">
        <v>1</v>
      </c>
      <c r="O2985">
        <v>0</v>
      </c>
      <c r="P2985">
        <v>4.49</v>
      </c>
    </row>
    <row r="2986" spans="1:16" ht="14.4" customHeight="1" x14ac:dyDescent="0.3">
      <c r="A2986">
        <v>594</v>
      </c>
      <c r="B2986" t="s">
        <v>83</v>
      </c>
      <c r="C2986" t="s">
        <v>84</v>
      </c>
      <c r="D2986" t="s">
        <v>90</v>
      </c>
      <c r="E2986" t="s">
        <v>86</v>
      </c>
      <c r="F2986" t="s">
        <v>91</v>
      </c>
      <c r="G2986" t="s">
        <v>88</v>
      </c>
      <c r="H2986">
        <v>1199</v>
      </c>
      <c r="I2986">
        <v>85</v>
      </c>
      <c r="J2986">
        <v>19</v>
      </c>
      <c r="K2986">
        <v>7.2</v>
      </c>
      <c r="L2986">
        <v>2022</v>
      </c>
      <c r="M2986">
        <v>45019</v>
      </c>
      <c r="N2986">
        <v>1</v>
      </c>
      <c r="O2986">
        <v>0</v>
      </c>
      <c r="P2986">
        <v>4.5</v>
      </c>
    </row>
    <row r="2987" spans="1:16" ht="14.4" customHeight="1" x14ac:dyDescent="0.3">
      <c r="A2987">
        <v>564</v>
      </c>
      <c r="B2987" t="s">
        <v>83</v>
      </c>
      <c r="C2987" t="s">
        <v>84</v>
      </c>
      <c r="D2987" t="s">
        <v>90</v>
      </c>
      <c r="E2987" t="s">
        <v>86</v>
      </c>
      <c r="F2987" t="s">
        <v>91</v>
      </c>
      <c r="G2987" t="s">
        <v>88</v>
      </c>
      <c r="H2987">
        <v>1199</v>
      </c>
      <c r="I2987">
        <v>85</v>
      </c>
      <c r="J2987">
        <v>19</v>
      </c>
      <c r="K2987">
        <v>7.2</v>
      </c>
      <c r="L2987">
        <v>2022</v>
      </c>
      <c r="M2987">
        <v>84116</v>
      </c>
      <c r="N2987">
        <v>1</v>
      </c>
      <c r="O2987">
        <v>0</v>
      </c>
      <c r="P2987">
        <v>4.53</v>
      </c>
    </row>
    <row r="2988" spans="1:16" ht="14.4" customHeight="1" x14ac:dyDescent="0.3">
      <c r="A2988">
        <v>494</v>
      </c>
      <c r="B2988" t="s">
        <v>83</v>
      </c>
      <c r="C2988" t="s">
        <v>84</v>
      </c>
      <c r="D2988" t="s">
        <v>90</v>
      </c>
      <c r="E2988" t="s">
        <v>86</v>
      </c>
      <c r="F2988" t="s">
        <v>91</v>
      </c>
      <c r="G2988" t="s">
        <v>88</v>
      </c>
      <c r="H2988">
        <v>1199</v>
      </c>
      <c r="I2988">
        <v>85</v>
      </c>
      <c r="J2988">
        <v>19</v>
      </c>
      <c r="K2988">
        <v>7.2</v>
      </c>
      <c r="L2988">
        <v>2022</v>
      </c>
      <c r="M2988">
        <v>84023</v>
      </c>
      <c r="N2988">
        <v>1</v>
      </c>
      <c r="O2988">
        <v>0</v>
      </c>
      <c r="P2988">
        <v>4.55</v>
      </c>
    </row>
    <row r="2989" spans="1:16" ht="14.4" customHeight="1" x14ac:dyDescent="0.3">
      <c r="A2989">
        <v>593</v>
      </c>
      <c r="B2989" t="s">
        <v>83</v>
      </c>
      <c r="C2989" t="s">
        <v>84</v>
      </c>
      <c r="D2989" t="s">
        <v>90</v>
      </c>
      <c r="E2989" t="s">
        <v>86</v>
      </c>
      <c r="F2989" t="s">
        <v>91</v>
      </c>
      <c r="G2989" t="s">
        <v>88</v>
      </c>
      <c r="H2989">
        <v>1199</v>
      </c>
      <c r="I2989">
        <v>85</v>
      </c>
      <c r="J2989">
        <v>19</v>
      </c>
      <c r="K2989">
        <v>7.2</v>
      </c>
      <c r="L2989">
        <v>2022</v>
      </c>
      <c r="M2989">
        <v>55493</v>
      </c>
      <c r="N2989">
        <v>1</v>
      </c>
      <c r="O2989">
        <v>0</v>
      </c>
      <c r="P2989">
        <v>4.5599999999999996</v>
      </c>
    </row>
    <row r="2990" spans="1:16" ht="14.4" customHeight="1" x14ac:dyDescent="0.3">
      <c r="A2990">
        <v>549</v>
      </c>
      <c r="B2990" t="s">
        <v>83</v>
      </c>
      <c r="C2990" t="s">
        <v>84</v>
      </c>
      <c r="D2990" t="s">
        <v>90</v>
      </c>
      <c r="E2990" t="s">
        <v>86</v>
      </c>
      <c r="F2990" t="s">
        <v>91</v>
      </c>
      <c r="G2990" t="s">
        <v>88</v>
      </c>
      <c r="H2990">
        <v>1199</v>
      </c>
      <c r="I2990">
        <v>85</v>
      </c>
      <c r="J2990">
        <v>19</v>
      </c>
      <c r="K2990">
        <v>7.2</v>
      </c>
      <c r="L2990">
        <v>2022</v>
      </c>
      <c r="M2990">
        <v>39032</v>
      </c>
      <c r="N2990">
        <v>1</v>
      </c>
      <c r="O2990">
        <v>0</v>
      </c>
      <c r="P2990">
        <v>4.62</v>
      </c>
    </row>
    <row r="2991" spans="1:16" ht="14.4" customHeight="1" x14ac:dyDescent="0.3">
      <c r="A2991">
        <v>505</v>
      </c>
      <c r="B2991" t="s">
        <v>83</v>
      </c>
      <c r="C2991" t="s">
        <v>84</v>
      </c>
      <c r="D2991" t="s">
        <v>90</v>
      </c>
      <c r="E2991" t="s">
        <v>86</v>
      </c>
      <c r="F2991" t="s">
        <v>91</v>
      </c>
      <c r="G2991" t="s">
        <v>88</v>
      </c>
      <c r="H2991">
        <v>1199</v>
      </c>
      <c r="I2991">
        <v>85</v>
      </c>
      <c r="J2991">
        <v>19</v>
      </c>
      <c r="K2991">
        <v>7.2</v>
      </c>
      <c r="L2991">
        <v>2022</v>
      </c>
      <c r="M2991">
        <v>75115</v>
      </c>
      <c r="N2991">
        <v>1</v>
      </c>
      <c r="O2991">
        <v>0</v>
      </c>
      <c r="P2991">
        <v>4.63</v>
      </c>
    </row>
    <row r="2992" spans="1:16" ht="14.4" customHeight="1" x14ac:dyDescent="0.3">
      <c r="A2992">
        <v>503</v>
      </c>
      <c r="B2992" t="s">
        <v>83</v>
      </c>
      <c r="C2992" t="s">
        <v>84</v>
      </c>
      <c r="D2992" t="s">
        <v>90</v>
      </c>
      <c r="E2992" t="s">
        <v>86</v>
      </c>
      <c r="F2992" t="s">
        <v>91</v>
      </c>
      <c r="G2992" t="s">
        <v>88</v>
      </c>
      <c r="H2992">
        <v>1199</v>
      </c>
      <c r="I2992">
        <v>85</v>
      </c>
      <c r="J2992">
        <v>19</v>
      </c>
      <c r="K2992">
        <v>7.2</v>
      </c>
      <c r="L2992">
        <v>2022</v>
      </c>
      <c r="M2992">
        <v>66018</v>
      </c>
      <c r="N2992">
        <v>1</v>
      </c>
      <c r="O2992">
        <v>0</v>
      </c>
      <c r="P2992">
        <v>4.6500000000000004</v>
      </c>
    </row>
    <row r="2993" spans="1:16" ht="14.4" customHeight="1" x14ac:dyDescent="0.3">
      <c r="A2993">
        <v>495</v>
      </c>
      <c r="B2993" t="s">
        <v>83</v>
      </c>
      <c r="C2993" t="s">
        <v>84</v>
      </c>
      <c r="D2993" t="s">
        <v>90</v>
      </c>
      <c r="E2993" t="s">
        <v>86</v>
      </c>
      <c r="F2993" t="s">
        <v>91</v>
      </c>
      <c r="G2993" t="s">
        <v>88</v>
      </c>
      <c r="H2993">
        <v>1199</v>
      </c>
      <c r="I2993">
        <v>85</v>
      </c>
      <c r="J2993">
        <v>19</v>
      </c>
      <c r="K2993">
        <v>7.2</v>
      </c>
      <c r="L2993">
        <v>2022</v>
      </c>
      <c r="M2993">
        <v>41239</v>
      </c>
      <c r="N2993">
        <v>1</v>
      </c>
      <c r="O2993">
        <v>0</v>
      </c>
      <c r="P2993">
        <v>4.75</v>
      </c>
    </row>
    <row r="2994" spans="1:16" ht="14.4" customHeight="1" x14ac:dyDescent="0.3">
      <c r="A2994">
        <v>211</v>
      </c>
      <c r="B2994" t="s">
        <v>83</v>
      </c>
      <c r="C2994" t="s">
        <v>84</v>
      </c>
      <c r="D2994" t="s">
        <v>89</v>
      </c>
      <c r="E2994" t="s">
        <v>86</v>
      </c>
      <c r="F2994" t="s">
        <v>87</v>
      </c>
      <c r="G2994" t="s">
        <v>88</v>
      </c>
      <c r="H2994">
        <v>1199</v>
      </c>
      <c r="I2994">
        <v>85</v>
      </c>
      <c r="J2994">
        <v>20.100000000000001</v>
      </c>
      <c r="K2994">
        <v>6.5</v>
      </c>
      <c r="L2994">
        <v>2022</v>
      </c>
      <c r="M2994">
        <v>87417</v>
      </c>
      <c r="N2994">
        <v>2</v>
      </c>
      <c r="O2994">
        <v>1</v>
      </c>
      <c r="P2994">
        <v>2.6</v>
      </c>
    </row>
    <row r="2995" spans="1:16" ht="14.4" customHeight="1" x14ac:dyDescent="0.3">
      <c r="A2995">
        <v>222</v>
      </c>
      <c r="B2995" t="s">
        <v>83</v>
      </c>
      <c r="C2995" t="s">
        <v>84</v>
      </c>
      <c r="D2995" t="s">
        <v>89</v>
      </c>
      <c r="E2995" t="s">
        <v>86</v>
      </c>
      <c r="F2995" t="s">
        <v>87</v>
      </c>
      <c r="G2995" t="s">
        <v>88</v>
      </c>
      <c r="H2995">
        <v>1199</v>
      </c>
      <c r="I2995">
        <v>85</v>
      </c>
      <c r="J2995">
        <v>20.100000000000001</v>
      </c>
      <c r="K2995">
        <v>6.5</v>
      </c>
      <c r="L2995">
        <v>2022</v>
      </c>
      <c r="M2995">
        <v>84094</v>
      </c>
      <c r="N2995">
        <v>1</v>
      </c>
      <c r="O2995">
        <v>1</v>
      </c>
      <c r="P2995">
        <v>3.04</v>
      </c>
    </row>
    <row r="2996" spans="1:16" ht="14.4" customHeight="1" x14ac:dyDescent="0.3">
      <c r="A2996">
        <v>248</v>
      </c>
      <c r="B2996" t="s">
        <v>83</v>
      </c>
      <c r="C2996" t="s">
        <v>84</v>
      </c>
      <c r="D2996" t="s">
        <v>89</v>
      </c>
      <c r="E2996" t="s">
        <v>86</v>
      </c>
      <c r="F2996" t="s">
        <v>87</v>
      </c>
      <c r="G2996" t="s">
        <v>88</v>
      </c>
      <c r="H2996">
        <v>1199</v>
      </c>
      <c r="I2996">
        <v>85</v>
      </c>
      <c r="J2996">
        <v>20.100000000000001</v>
      </c>
      <c r="K2996">
        <v>6.5</v>
      </c>
      <c r="L2996">
        <v>2022</v>
      </c>
      <c r="M2996">
        <v>81487</v>
      </c>
      <c r="N2996">
        <v>2</v>
      </c>
      <c r="O2996">
        <v>0</v>
      </c>
      <c r="P2996">
        <v>3.09</v>
      </c>
    </row>
    <row r="2997" spans="1:16" ht="14.4" customHeight="1" x14ac:dyDescent="0.3">
      <c r="A2997">
        <v>377</v>
      </c>
      <c r="B2997" t="s">
        <v>83</v>
      </c>
      <c r="C2997" t="s">
        <v>84</v>
      </c>
      <c r="D2997" t="s">
        <v>89</v>
      </c>
      <c r="E2997" t="s">
        <v>86</v>
      </c>
      <c r="F2997" t="s">
        <v>87</v>
      </c>
      <c r="G2997" t="s">
        <v>88</v>
      </c>
      <c r="H2997">
        <v>1199</v>
      </c>
      <c r="I2997">
        <v>85</v>
      </c>
      <c r="J2997">
        <v>20.100000000000001</v>
      </c>
      <c r="K2997">
        <v>6.5</v>
      </c>
      <c r="L2997">
        <v>2022</v>
      </c>
      <c r="M2997">
        <v>82076</v>
      </c>
      <c r="N2997">
        <v>2</v>
      </c>
      <c r="O2997">
        <v>0</v>
      </c>
      <c r="P2997">
        <v>3.12</v>
      </c>
    </row>
    <row r="2998" spans="1:16" ht="14.4" customHeight="1" x14ac:dyDescent="0.3">
      <c r="A2998">
        <v>375</v>
      </c>
      <c r="B2998" t="s">
        <v>83</v>
      </c>
      <c r="C2998" t="s">
        <v>84</v>
      </c>
      <c r="D2998" t="s">
        <v>89</v>
      </c>
      <c r="E2998" t="s">
        <v>86</v>
      </c>
      <c r="F2998" t="s">
        <v>87</v>
      </c>
      <c r="G2998" t="s">
        <v>88</v>
      </c>
      <c r="H2998">
        <v>1199</v>
      </c>
      <c r="I2998">
        <v>85</v>
      </c>
      <c r="J2998">
        <v>20.100000000000001</v>
      </c>
      <c r="K2998">
        <v>6.5</v>
      </c>
      <c r="L2998">
        <v>2022</v>
      </c>
      <c r="M2998">
        <v>76374</v>
      </c>
      <c r="N2998">
        <v>2</v>
      </c>
      <c r="O2998">
        <v>0</v>
      </c>
      <c r="P2998">
        <v>3.14</v>
      </c>
    </row>
    <row r="2999" spans="1:16" ht="14.4" customHeight="1" x14ac:dyDescent="0.3">
      <c r="A2999">
        <v>391</v>
      </c>
      <c r="B2999" t="s">
        <v>83</v>
      </c>
      <c r="C2999" t="s">
        <v>84</v>
      </c>
      <c r="D2999" t="s">
        <v>89</v>
      </c>
      <c r="E2999" t="s">
        <v>86</v>
      </c>
      <c r="F2999" t="s">
        <v>87</v>
      </c>
      <c r="G2999" t="s">
        <v>88</v>
      </c>
      <c r="H2999">
        <v>1199</v>
      </c>
      <c r="I2999">
        <v>85</v>
      </c>
      <c r="J2999">
        <v>20.100000000000001</v>
      </c>
      <c r="K2999">
        <v>6.5</v>
      </c>
      <c r="L2999">
        <v>2022</v>
      </c>
      <c r="M2999">
        <v>64256</v>
      </c>
      <c r="N2999">
        <v>2</v>
      </c>
      <c r="O2999">
        <v>0</v>
      </c>
      <c r="P2999">
        <v>3.16</v>
      </c>
    </row>
    <row r="3000" spans="1:16" ht="14.4" customHeight="1" x14ac:dyDescent="0.3">
      <c r="A3000">
        <v>266</v>
      </c>
      <c r="B3000" t="s">
        <v>83</v>
      </c>
      <c r="C3000" t="s">
        <v>84</v>
      </c>
      <c r="D3000" t="s">
        <v>89</v>
      </c>
      <c r="E3000" t="s">
        <v>86</v>
      </c>
      <c r="F3000" t="s">
        <v>87</v>
      </c>
      <c r="G3000" t="s">
        <v>88</v>
      </c>
      <c r="H3000">
        <v>1199</v>
      </c>
      <c r="I3000">
        <v>85</v>
      </c>
      <c r="J3000">
        <v>20.100000000000001</v>
      </c>
      <c r="K3000">
        <v>6.5</v>
      </c>
      <c r="L3000">
        <v>2022</v>
      </c>
      <c r="M3000">
        <v>59750</v>
      </c>
      <c r="N3000">
        <v>2</v>
      </c>
      <c r="O3000">
        <v>0</v>
      </c>
      <c r="P3000">
        <v>3.37</v>
      </c>
    </row>
    <row r="3001" spans="1:16" ht="14.4" customHeight="1" x14ac:dyDescent="0.3">
      <c r="A3001">
        <v>219</v>
      </c>
      <c r="B3001" t="s">
        <v>83</v>
      </c>
      <c r="C3001" t="s">
        <v>84</v>
      </c>
      <c r="D3001" t="s">
        <v>89</v>
      </c>
      <c r="E3001" t="s">
        <v>86</v>
      </c>
      <c r="F3001" t="s">
        <v>87</v>
      </c>
      <c r="G3001" t="s">
        <v>88</v>
      </c>
      <c r="H3001">
        <v>1199</v>
      </c>
      <c r="I3001">
        <v>85</v>
      </c>
      <c r="J3001">
        <v>20.100000000000001</v>
      </c>
      <c r="K3001">
        <v>6.5</v>
      </c>
      <c r="L3001">
        <v>2022</v>
      </c>
      <c r="M3001">
        <v>79692</v>
      </c>
      <c r="N3001">
        <v>2</v>
      </c>
      <c r="O3001">
        <v>0</v>
      </c>
      <c r="P3001">
        <v>3.42</v>
      </c>
    </row>
    <row r="3002" spans="1:16" ht="14.4" customHeight="1" x14ac:dyDescent="0.3">
      <c r="A3002">
        <v>204</v>
      </c>
      <c r="B3002" t="s">
        <v>83</v>
      </c>
      <c r="C3002" t="s">
        <v>84</v>
      </c>
      <c r="D3002" t="s">
        <v>89</v>
      </c>
      <c r="E3002" t="s">
        <v>86</v>
      </c>
      <c r="F3002" t="s">
        <v>87</v>
      </c>
      <c r="G3002" t="s">
        <v>88</v>
      </c>
      <c r="H3002">
        <v>1199</v>
      </c>
      <c r="I3002">
        <v>85</v>
      </c>
      <c r="J3002">
        <v>20.100000000000001</v>
      </c>
      <c r="K3002">
        <v>6.5</v>
      </c>
      <c r="L3002">
        <v>2022</v>
      </c>
      <c r="M3002">
        <v>46985</v>
      </c>
      <c r="N3002">
        <v>3</v>
      </c>
      <c r="O3002">
        <v>0</v>
      </c>
      <c r="P3002">
        <v>3.43</v>
      </c>
    </row>
    <row r="3003" spans="1:16" ht="14.4" customHeight="1" x14ac:dyDescent="0.3">
      <c r="A3003">
        <v>232</v>
      </c>
      <c r="B3003" t="s">
        <v>83</v>
      </c>
      <c r="C3003" t="s">
        <v>84</v>
      </c>
      <c r="D3003" t="s">
        <v>89</v>
      </c>
      <c r="E3003" t="s">
        <v>86</v>
      </c>
      <c r="F3003" t="s">
        <v>87</v>
      </c>
      <c r="G3003" t="s">
        <v>88</v>
      </c>
      <c r="H3003">
        <v>1199</v>
      </c>
      <c r="I3003">
        <v>85</v>
      </c>
      <c r="J3003">
        <v>20.100000000000001</v>
      </c>
      <c r="K3003">
        <v>6.5</v>
      </c>
      <c r="L3003">
        <v>2022</v>
      </c>
      <c r="M3003">
        <v>39846</v>
      </c>
      <c r="N3003">
        <v>2</v>
      </c>
      <c r="O3003">
        <v>0</v>
      </c>
      <c r="P3003">
        <v>3.47</v>
      </c>
    </row>
    <row r="3004" spans="1:16" ht="14.4" customHeight="1" x14ac:dyDescent="0.3">
      <c r="A3004">
        <v>360</v>
      </c>
      <c r="B3004" t="s">
        <v>83</v>
      </c>
      <c r="C3004" t="s">
        <v>84</v>
      </c>
      <c r="D3004" t="s">
        <v>89</v>
      </c>
      <c r="E3004" t="s">
        <v>86</v>
      </c>
      <c r="F3004" t="s">
        <v>87</v>
      </c>
      <c r="G3004" t="s">
        <v>88</v>
      </c>
      <c r="H3004">
        <v>1199</v>
      </c>
      <c r="I3004">
        <v>85</v>
      </c>
      <c r="J3004">
        <v>20.100000000000001</v>
      </c>
      <c r="K3004">
        <v>6.5</v>
      </c>
      <c r="L3004">
        <v>2022</v>
      </c>
      <c r="M3004">
        <v>61154</v>
      </c>
      <c r="N3004">
        <v>1</v>
      </c>
      <c r="O3004">
        <v>0</v>
      </c>
      <c r="P3004">
        <v>3.62</v>
      </c>
    </row>
    <row r="3005" spans="1:16" ht="14.4" customHeight="1" x14ac:dyDescent="0.3">
      <c r="A3005">
        <v>297</v>
      </c>
      <c r="B3005" t="s">
        <v>83</v>
      </c>
      <c r="C3005" t="s">
        <v>84</v>
      </c>
      <c r="D3005" t="s">
        <v>89</v>
      </c>
      <c r="E3005" t="s">
        <v>86</v>
      </c>
      <c r="F3005" t="s">
        <v>87</v>
      </c>
      <c r="G3005" t="s">
        <v>88</v>
      </c>
      <c r="H3005">
        <v>1199</v>
      </c>
      <c r="I3005">
        <v>85</v>
      </c>
      <c r="J3005">
        <v>20.100000000000001</v>
      </c>
      <c r="K3005">
        <v>6.5</v>
      </c>
      <c r="L3005">
        <v>2022</v>
      </c>
      <c r="M3005">
        <v>69282</v>
      </c>
      <c r="N3005">
        <v>2</v>
      </c>
      <c r="O3005">
        <v>0</v>
      </c>
      <c r="P3005">
        <v>3.71</v>
      </c>
    </row>
    <row r="3006" spans="1:16" ht="14.4" customHeight="1" x14ac:dyDescent="0.3">
      <c r="A3006">
        <v>329</v>
      </c>
      <c r="B3006" t="s">
        <v>83</v>
      </c>
      <c r="C3006" t="s">
        <v>84</v>
      </c>
      <c r="D3006" t="s">
        <v>89</v>
      </c>
      <c r="E3006" t="s">
        <v>86</v>
      </c>
      <c r="F3006" t="s">
        <v>87</v>
      </c>
      <c r="G3006" t="s">
        <v>88</v>
      </c>
      <c r="H3006">
        <v>1199</v>
      </c>
      <c r="I3006">
        <v>85</v>
      </c>
      <c r="J3006">
        <v>20.100000000000001</v>
      </c>
      <c r="K3006">
        <v>6.5</v>
      </c>
      <c r="L3006">
        <v>2022</v>
      </c>
      <c r="M3006">
        <v>78230</v>
      </c>
      <c r="N3006">
        <v>1</v>
      </c>
      <c r="O3006">
        <v>0</v>
      </c>
      <c r="P3006">
        <v>3.75</v>
      </c>
    </row>
    <row r="3007" spans="1:16" ht="14.4" customHeight="1" x14ac:dyDescent="0.3">
      <c r="A3007">
        <v>324</v>
      </c>
      <c r="B3007" t="s">
        <v>83</v>
      </c>
      <c r="C3007" t="s">
        <v>84</v>
      </c>
      <c r="D3007" t="s">
        <v>89</v>
      </c>
      <c r="E3007" t="s">
        <v>86</v>
      </c>
      <c r="F3007" t="s">
        <v>87</v>
      </c>
      <c r="G3007" t="s">
        <v>88</v>
      </c>
      <c r="H3007">
        <v>1199</v>
      </c>
      <c r="I3007">
        <v>85</v>
      </c>
      <c r="J3007">
        <v>20.100000000000001</v>
      </c>
      <c r="K3007">
        <v>6.5</v>
      </c>
      <c r="L3007">
        <v>2022</v>
      </c>
      <c r="M3007">
        <v>76955</v>
      </c>
      <c r="N3007">
        <v>1</v>
      </c>
      <c r="O3007">
        <v>0</v>
      </c>
      <c r="P3007">
        <v>3.77</v>
      </c>
    </row>
    <row r="3008" spans="1:16" ht="14.4" customHeight="1" x14ac:dyDescent="0.3">
      <c r="A3008">
        <v>369</v>
      </c>
      <c r="B3008" t="s">
        <v>83</v>
      </c>
      <c r="C3008" t="s">
        <v>84</v>
      </c>
      <c r="D3008" t="s">
        <v>89</v>
      </c>
      <c r="E3008" t="s">
        <v>86</v>
      </c>
      <c r="F3008" t="s">
        <v>87</v>
      </c>
      <c r="G3008" t="s">
        <v>88</v>
      </c>
      <c r="H3008">
        <v>1199</v>
      </c>
      <c r="I3008">
        <v>85</v>
      </c>
      <c r="J3008">
        <v>20.100000000000001</v>
      </c>
      <c r="K3008">
        <v>6.5</v>
      </c>
      <c r="L3008">
        <v>2022</v>
      </c>
      <c r="M3008">
        <v>37692</v>
      </c>
      <c r="N3008">
        <v>1</v>
      </c>
      <c r="O3008">
        <v>0</v>
      </c>
      <c r="P3008">
        <v>3.8</v>
      </c>
    </row>
    <row r="3009" spans="1:16" ht="14.4" customHeight="1" x14ac:dyDescent="0.3">
      <c r="A3009">
        <v>220</v>
      </c>
      <c r="B3009" t="s">
        <v>83</v>
      </c>
      <c r="C3009" t="s">
        <v>84</v>
      </c>
      <c r="D3009" t="s">
        <v>89</v>
      </c>
      <c r="E3009" t="s">
        <v>86</v>
      </c>
      <c r="F3009" t="s">
        <v>87</v>
      </c>
      <c r="G3009" t="s">
        <v>88</v>
      </c>
      <c r="H3009">
        <v>1199</v>
      </c>
      <c r="I3009">
        <v>85</v>
      </c>
      <c r="J3009">
        <v>20.100000000000001</v>
      </c>
      <c r="K3009">
        <v>6.5</v>
      </c>
      <c r="L3009">
        <v>2022</v>
      </c>
      <c r="M3009">
        <v>60415</v>
      </c>
      <c r="N3009">
        <v>1</v>
      </c>
      <c r="O3009">
        <v>0</v>
      </c>
      <c r="P3009">
        <v>3.81</v>
      </c>
    </row>
    <row r="3010" spans="1:16" ht="14.4" customHeight="1" x14ac:dyDescent="0.3">
      <c r="A3010">
        <v>320</v>
      </c>
      <c r="B3010" t="s">
        <v>83</v>
      </c>
      <c r="C3010" t="s">
        <v>84</v>
      </c>
      <c r="D3010" t="s">
        <v>89</v>
      </c>
      <c r="E3010" t="s">
        <v>86</v>
      </c>
      <c r="F3010" t="s">
        <v>87</v>
      </c>
      <c r="G3010" t="s">
        <v>88</v>
      </c>
      <c r="H3010">
        <v>1199</v>
      </c>
      <c r="I3010">
        <v>85</v>
      </c>
      <c r="J3010">
        <v>20.100000000000001</v>
      </c>
      <c r="K3010">
        <v>6.5</v>
      </c>
      <c r="L3010">
        <v>2022</v>
      </c>
      <c r="M3010">
        <v>72352</v>
      </c>
      <c r="N3010">
        <v>2</v>
      </c>
      <c r="O3010">
        <v>0</v>
      </c>
      <c r="P3010">
        <v>3.85</v>
      </c>
    </row>
    <row r="3011" spans="1:16" ht="14.4" customHeight="1" x14ac:dyDescent="0.3">
      <c r="A3011">
        <v>334</v>
      </c>
      <c r="B3011" t="s">
        <v>83</v>
      </c>
      <c r="C3011" t="s">
        <v>84</v>
      </c>
      <c r="D3011" t="s">
        <v>89</v>
      </c>
      <c r="E3011" t="s">
        <v>86</v>
      </c>
      <c r="F3011" t="s">
        <v>87</v>
      </c>
      <c r="G3011" t="s">
        <v>88</v>
      </c>
      <c r="H3011">
        <v>1199</v>
      </c>
      <c r="I3011">
        <v>85</v>
      </c>
      <c r="J3011">
        <v>20.100000000000001</v>
      </c>
      <c r="K3011">
        <v>6.5</v>
      </c>
      <c r="L3011">
        <v>2022</v>
      </c>
      <c r="M3011">
        <v>57485</v>
      </c>
      <c r="N3011">
        <v>1</v>
      </c>
      <c r="O3011">
        <v>0</v>
      </c>
      <c r="P3011">
        <v>3.88</v>
      </c>
    </row>
    <row r="3012" spans="1:16" ht="14.4" customHeight="1" x14ac:dyDescent="0.3">
      <c r="A3012">
        <v>213</v>
      </c>
      <c r="B3012" t="s">
        <v>83</v>
      </c>
      <c r="C3012" t="s">
        <v>84</v>
      </c>
      <c r="D3012" t="s">
        <v>89</v>
      </c>
      <c r="E3012" t="s">
        <v>86</v>
      </c>
      <c r="F3012" t="s">
        <v>87</v>
      </c>
      <c r="G3012" t="s">
        <v>88</v>
      </c>
      <c r="H3012">
        <v>1199</v>
      </c>
      <c r="I3012">
        <v>85</v>
      </c>
      <c r="J3012">
        <v>20.100000000000001</v>
      </c>
      <c r="K3012">
        <v>6.5</v>
      </c>
      <c r="L3012">
        <v>2022</v>
      </c>
      <c r="M3012">
        <v>46191</v>
      </c>
      <c r="N3012">
        <v>1</v>
      </c>
      <c r="O3012">
        <v>0</v>
      </c>
      <c r="P3012">
        <v>3.92</v>
      </c>
    </row>
    <row r="3013" spans="1:16" ht="14.4" customHeight="1" x14ac:dyDescent="0.3">
      <c r="A3013">
        <v>294</v>
      </c>
      <c r="B3013" t="s">
        <v>83</v>
      </c>
      <c r="C3013" t="s">
        <v>84</v>
      </c>
      <c r="D3013" t="s">
        <v>89</v>
      </c>
      <c r="E3013" t="s">
        <v>86</v>
      </c>
      <c r="F3013" t="s">
        <v>87</v>
      </c>
      <c r="G3013" t="s">
        <v>88</v>
      </c>
      <c r="H3013">
        <v>1199</v>
      </c>
      <c r="I3013">
        <v>85</v>
      </c>
      <c r="J3013">
        <v>20.100000000000001</v>
      </c>
      <c r="K3013">
        <v>6.5</v>
      </c>
      <c r="L3013">
        <v>2022</v>
      </c>
      <c r="M3013">
        <v>85426</v>
      </c>
      <c r="N3013">
        <v>1</v>
      </c>
      <c r="O3013">
        <v>0</v>
      </c>
      <c r="P3013">
        <v>3.92</v>
      </c>
    </row>
    <row r="3014" spans="1:16" ht="14.4" customHeight="1" x14ac:dyDescent="0.3">
      <c r="A3014">
        <v>395</v>
      </c>
      <c r="B3014" t="s">
        <v>83</v>
      </c>
      <c r="C3014" t="s">
        <v>84</v>
      </c>
      <c r="D3014" t="s">
        <v>89</v>
      </c>
      <c r="E3014" t="s">
        <v>86</v>
      </c>
      <c r="F3014" t="s">
        <v>87</v>
      </c>
      <c r="G3014" t="s">
        <v>88</v>
      </c>
      <c r="H3014">
        <v>1199</v>
      </c>
      <c r="I3014">
        <v>85</v>
      </c>
      <c r="J3014">
        <v>20.100000000000001</v>
      </c>
      <c r="K3014">
        <v>6.5</v>
      </c>
      <c r="L3014">
        <v>2022</v>
      </c>
      <c r="M3014">
        <v>41297</v>
      </c>
      <c r="N3014">
        <v>2</v>
      </c>
      <c r="O3014">
        <v>0</v>
      </c>
      <c r="P3014">
        <v>3.92</v>
      </c>
    </row>
    <row r="3015" spans="1:16" ht="14.4" customHeight="1" x14ac:dyDescent="0.3">
      <c r="A3015">
        <v>235</v>
      </c>
      <c r="B3015" t="s">
        <v>83</v>
      </c>
      <c r="C3015" t="s">
        <v>84</v>
      </c>
      <c r="D3015" t="s">
        <v>89</v>
      </c>
      <c r="E3015" t="s">
        <v>86</v>
      </c>
      <c r="F3015" t="s">
        <v>87</v>
      </c>
      <c r="G3015" t="s">
        <v>88</v>
      </c>
      <c r="H3015">
        <v>1199</v>
      </c>
      <c r="I3015">
        <v>85</v>
      </c>
      <c r="J3015">
        <v>20.100000000000001</v>
      </c>
      <c r="K3015">
        <v>6.5</v>
      </c>
      <c r="L3015">
        <v>2022</v>
      </c>
      <c r="M3015">
        <v>84230</v>
      </c>
      <c r="N3015">
        <v>1</v>
      </c>
      <c r="O3015">
        <v>0</v>
      </c>
      <c r="P3015">
        <v>3.93</v>
      </c>
    </row>
    <row r="3016" spans="1:16" ht="14.4" customHeight="1" x14ac:dyDescent="0.3">
      <c r="A3016">
        <v>355</v>
      </c>
      <c r="B3016" t="s">
        <v>83</v>
      </c>
      <c r="C3016" t="s">
        <v>84</v>
      </c>
      <c r="D3016" t="s">
        <v>89</v>
      </c>
      <c r="E3016" t="s">
        <v>86</v>
      </c>
      <c r="F3016" t="s">
        <v>87</v>
      </c>
      <c r="G3016" t="s">
        <v>88</v>
      </c>
      <c r="H3016">
        <v>1199</v>
      </c>
      <c r="I3016">
        <v>85</v>
      </c>
      <c r="J3016">
        <v>20.100000000000001</v>
      </c>
      <c r="K3016">
        <v>6.5</v>
      </c>
      <c r="L3016">
        <v>2022</v>
      </c>
      <c r="M3016">
        <v>66686</v>
      </c>
      <c r="N3016">
        <v>1</v>
      </c>
      <c r="O3016">
        <v>0</v>
      </c>
      <c r="P3016">
        <v>3.94</v>
      </c>
    </row>
    <row r="3017" spans="1:16" ht="14.4" customHeight="1" x14ac:dyDescent="0.3">
      <c r="A3017">
        <v>246</v>
      </c>
      <c r="B3017" t="s">
        <v>83</v>
      </c>
      <c r="C3017" t="s">
        <v>84</v>
      </c>
      <c r="D3017" t="s">
        <v>89</v>
      </c>
      <c r="E3017" t="s">
        <v>86</v>
      </c>
      <c r="F3017" t="s">
        <v>87</v>
      </c>
      <c r="G3017" t="s">
        <v>88</v>
      </c>
      <c r="H3017">
        <v>1199</v>
      </c>
      <c r="I3017">
        <v>85</v>
      </c>
      <c r="J3017">
        <v>20.100000000000001</v>
      </c>
      <c r="K3017">
        <v>6.5</v>
      </c>
      <c r="L3017">
        <v>2022</v>
      </c>
      <c r="M3017">
        <v>46735</v>
      </c>
      <c r="N3017">
        <v>1</v>
      </c>
      <c r="O3017">
        <v>0</v>
      </c>
      <c r="P3017">
        <v>3.98</v>
      </c>
    </row>
    <row r="3018" spans="1:16" ht="14.4" customHeight="1" x14ac:dyDescent="0.3">
      <c r="A3018">
        <v>264</v>
      </c>
      <c r="B3018" t="s">
        <v>83</v>
      </c>
      <c r="C3018" t="s">
        <v>84</v>
      </c>
      <c r="D3018" t="s">
        <v>89</v>
      </c>
      <c r="E3018" t="s">
        <v>86</v>
      </c>
      <c r="F3018" t="s">
        <v>87</v>
      </c>
      <c r="G3018" t="s">
        <v>88</v>
      </c>
      <c r="H3018">
        <v>1199</v>
      </c>
      <c r="I3018">
        <v>85</v>
      </c>
      <c r="J3018">
        <v>20.100000000000001</v>
      </c>
      <c r="K3018">
        <v>6.5</v>
      </c>
      <c r="L3018">
        <v>2022</v>
      </c>
      <c r="M3018">
        <v>72103</v>
      </c>
      <c r="N3018">
        <v>1</v>
      </c>
      <c r="O3018">
        <v>0</v>
      </c>
      <c r="P3018">
        <v>4.1100000000000003</v>
      </c>
    </row>
    <row r="3019" spans="1:16" ht="14.4" customHeight="1" x14ac:dyDescent="0.3">
      <c r="A3019">
        <v>306</v>
      </c>
      <c r="B3019" t="s">
        <v>83</v>
      </c>
      <c r="C3019" t="s">
        <v>84</v>
      </c>
      <c r="D3019" t="s">
        <v>89</v>
      </c>
      <c r="E3019" t="s">
        <v>86</v>
      </c>
      <c r="F3019" t="s">
        <v>87</v>
      </c>
      <c r="G3019" t="s">
        <v>88</v>
      </c>
      <c r="H3019">
        <v>1199</v>
      </c>
      <c r="I3019">
        <v>85</v>
      </c>
      <c r="J3019">
        <v>20.100000000000001</v>
      </c>
      <c r="K3019">
        <v>6.5</v>
      </c>
      <c r="L3019">
        <v>2022</v>
      </c>
      <c r="M3019">
        <v>54129</v>
      </c>
      <c r="N3019">
        <v>1</v>
      </c>
      <c r="O3019">
        <v>0</v>
      </c>
      <c r="P3019">
        <v>4.1900000000000004</v>
      </c>
    </row>
    <row r="3020" spans="1:16" ht="14.4" customHeight="1" x14ac:dyDescent="0.3">
      <c r="A3020">
        <v>268</v>
      </c>
      <c r="B3020" t="s">
        <v>83</v>
      </c>
      <c r="C3020" t="s">
        <v>84</v>
      </c>
      <c r="D3020" t="s">
        <v>89</v>
      </c>
      <c r="E3020" t="s">
        <v>86</v>
      </c>
      <c r="F3020" t="s">
        <v>87</v>
      </c>
      <c r="G3020" t="s">
        <v>88</v>
      </c>
      <c r="H3020">
        <v>1199</v>
      </c>
      <c r="I3020">
        <v>85</v>
      </c>
      <c r="J3020">
        <v>20.100000000000001</v>
      </c>
      <c r="K3020">
        <v>6.5</v>
      </c>
      <c r="L3020">
        <v>2022</v>
      </c>
      <c r="M3020">
        <v>63903</v>
      </c>
      <c r="N3020">
        <v>1</v>
      </c>
      <c r="O3020">
        <v>0</v>
      </c>
      <c r="P3020">
        <v>4.2300000000000004</v>
      </c>
    </row>
    <row r="3021" spans="1:16" ht="14.4" customHeight="1" x14ac:dyDescent="0.3">
      <c r="A3021">
        <v>318</v>
      </c>
      <c r="B3021" t="s">
        <v>83</v>
      </c>
      <c r="C3021" t="s">
        <v>84</v>
      </c>
      <c r="D3021" t="s">
        <v>89</v>
      </c>
      <c r="E3021" t="s">
        <v>86</v>
      </c>
      <c r="F3021" t="s">
        <v>87</v>
      </c>
      <c r="G3021" t="s">
        <v>88</v>
      </c>
      <c r="H3021">
        <v>1199</v>
      </c>
      <c r="I3021">
        <v>85</v>
      </c>
      <c r="J3021">
        <v>20.100000000000001</v>
      </c>
      <c r="K3021">
        <v>6.5</v>
      </c>
      <c r="L3021">
        <v>2022</v>
      </c>
      <c r="M3021">
        <v>71848</v>
      </c>
      <c r="N3021">
        <v>1</v>
      </c>
      <c r="O3021">
        <v>0</v>
      </c>
      <c r="P3021">
        <v>4.25</v>
      </c>
    </row>
    <row r="3022" spans="1:16" ht="14.4" customHeight="1" x14ac:dyDescent="0.3">
      <c r="A3022">
        <v>247</v>
      </c>
      <c r="B3022" t="s">
        <v>83</v>
      </c>
      <c r="C3022" t="s">
        <v>84</v>
      </c>
      <c r="D3022" t="s">
        <v>89</v>
      </c>
      <c r="E3022" t="s">
        <v>86</v>
      </c>
      <c r="F3022" t="s">
        <v>87</v>
      </c>
      <c r="G3022" t="s">
        <v>88</v>
      </c>
      <c r="H3022">
        <v>1199</v>
      </c>
      <c r="I3022">
        <v>85</v>
      </c>
      <c r="J3022">
        <v>20.100000000000001</v>
      </c>
      <c r="K3022">
        <v>6.5</v>
      </c>
      <c r="L3022">
        <v>2022</v>
      </c>
      <c r="M3022">
        <v>46991</v>
      </c>
      <c r="N3022">
        <v>1</v>
      </c>
      <c r="O3022">
        <v>0</v>
      </c>
      <c r="P3022">
        <v>4.2699999999999996</v>
      </c>
    </row>
    <row r="3023" spans="1:16" ht="14.4" customHeight="1" x14ac:dyDescent="0.3">
      <c r="A3023">
        <v>290</v>
      </c>
      <c r="B3023" t="s">
        <v>83</v>
      </c>
      <c r="C3023" t="s">
        <v>84</v>
      </c>
      <c r="D3023" t="s">
        <v>89</v>
      </c>
      <c r="E3023" t="s">
        <v>86</v>
      </c>
      <c r="F3023" t="s">
        <v>87</v>
      </c>
      <c r="G3023" t="s">
        <v>88</v>
      </c>
      <c r="H3023">
        <v>1199</v>
      </c>
      <c r="I3023">
        <v>85</v>
      </c>
      <c r="J3023">
        <v>20.100000000000001</v>
      </c>
      <c r="K3023">
        <v>6.5</v>
      </c>
      <c r="L3023">
        <v>2022</v>
      </c>
      <c r="M3023">
        <v>53662</v>
      </c>
      <c r="N3023">
        <v>1</v>
      </c>
      <c r="O3023">
        <v>0</v>
      </c>
      <c r="P3023">
        <v>4.3099999999999996</v>
      </c>
    </row>
    <row r="3024" spans="1:16" ht="14.4" customHeight="1" x14ac:dyDescent="0.3">
      <c r="A3024">
        <v>305</v>
      </c>
      <c r="B3024" t="s">
        <v>83</v>
      </c>
      <c r="C3024" t="s">
        <v>84</v>
      </c>
      <c r="D3024" t="s">
        <v>89</v>
      </c>
      <c r="E3024" t="s">
        <v>86</v>
      </c>
      <c r="F3024" t="s">
        <v>87</v>
      </c>
      <c r="G3024" t="s">
        <v>88</v>
      </c>
      <c r="H3024">
        <v>1199</v>
      </c>
      <c r="I3024">
        <v>85</v>
      </c>
      <c r="J3024">
        <v>20.100000000000001</v>
      </c>
      <c r="K3024">
        <v>6.5</v>
      </c>
      <c r="L3024">
        <v>2022</v>
      </c>
      <c r="M3024">
        <v>46061</v>
      </c>
      <c r="N3024">
        <v>1</v>
      </c>
      <c r="O3024">
        <v>0</v>
      </c>
      <c r="P3024">
        <v>4.38</v>
      </c>
    </row>
    <row r="3025" spans="1:16" ht="14.4" customHeight="1" x14ac:dyDescent="0.3">
      <c r="A3025">
        <v>104</v>
      </c>
      <c r="B3025" t="s">
        <v>83</v>
      </c>
      <c r="C3025" t="s">
        <v>84</v>
      </c>
      <c r="D3025" t="s">
        <v>85</v>
      </c>
      <c r="E3025" t="s">
        <v>86</v>
      </c>
      <c r="F3025" t="s">
        <v>87</v>
      </c>
      <c r="G3025" t="s">
        <v>88</v>
      </c>
      <c r="H3025">
        <v>1199</v>
      </c>
      <c r="I3025">
        <v>85</v>
      </c>
      <c r="J3025">
        <v>20.100000000000001</v>
      </c>
      <c r="K3025">
        <v>5.7</v>
      </c>
      <c r="L3025">
        <v>2022</v>
      </c>
      <c r="M3025">
        <v>77862</v>
      </c>
      <c r="N3025">
        <v>3</v>
      </c>
      <c r="O3025">
        <v>0</v>
      </c>
      <c r="P3025">
        <v>2.27</v>
      </c>
    </row>
    <row r="3026" spans="1:16" ht="14.4" customHeight="1" x14ac:dyDescent="0.3">
      <c r="A3026">
        <v>101</v>
      </c>
      <c r="B3026" t="s">
        <v>83</v>
      </c>
      <c r="C3026" t="s">
        <v>84</v>
      </c>
      <c r="D3026" t="s">
        <v>85</v>
      </c>
      <c r="E3026" t="s">
        <v>86</v>
      </c>
      <c r="F3026" t="s">
        <v>87</v>
      </c>
      <c r="G3026" t="s">
        <v>88</v>
      </c>
      <c r="H3026">
        <v>1199</v>
      </c>
      <c r="I3026">
        <v>85</v>
      </c>
      <c r="J3026">
        <v>20.100000000000001</v>
      </c>
      <c r="K3026">
        <v>5.7</v>
      </c>
      <c r="L3026">
        <v>2022</v>
      </c>
      <c r="M3026">
        <v>72546</v>
      </c>
      <c r="N3026">
        <v>3</v>
      </c>
      <c r="O3026">
        <v>0</v>
      </c>
      <c r="P3026">
        <v>2.31</v>
      </c>
    </row>
    <row r="3027" spans="1:16" ht="14.4" customHeight="1" x14ac:dyDescent="0.3">
      <c r="A3027">
        <v>177</v>
      </c>
      <c r="B3027" t="s">
        <v>83</v>
      </c>
      <c r="C3027" t="s">
        <v>84</v>
      </c>
      <c r="D3027" t="s">
        <v>85</v>
      </c>
      <c r="E3027" t="s">
        <v>86</v>
      </c>
      <c r="F3027" t="s">
        <v>87</v>
      </c>
      <c r="G3027" t="s">
        <v>88</v>
      </c>
      <c r="H3027">
        <v>1199</v>
      </c>
      <c r="I3027">
        <v>85</v>
      </c>
      <c r="J3027">
        <v>20.100000000000001</v>
      </c>
      <c r="K3027">
        <v>5.7</v>
      </c>
      <c r="L3027">
        <v>2022</v>
      </c>
      <c r="M3027">
        <v>76042</v>
      </c>
      <c r="N3027">
        <v>2</v>
      </c>
      <c r="O3027">
        <v>0</v>
      </c>
      <c r="P3027">
        <v>2.6</v>
      </c>
    </row>
    <row r="3028" spans="1:16" ht="14.4" customHeight="1" x14ac:dyDescent="0.3">
      <c r="A3028">
        <v>193</v>
      </c>
      <c r="B3028" t="s">
        <v>83</v>
      </c>
      <c r="C3028" t="s">
        <v>84</v>
      </c>
      <c r="D3028" t="s">
        <v>85</v>
      </c>
      <c r="E3028" t="s">
        <v>86</v>
      </c>
      <c r="F3028" t="s">
        <v>87</v>
      </c>
      <c r="G3028" t="s">
        <v>88</v>
      </c>
      <c r="H3028">
        <v>1199</v>
      </c>
      <c r="I3028">
        <v>85</v>
      </c>
      <c r="J3028">
        <v>20.100000000000001</v>
      </c>
      <c r="K3028">
        <v>5.7</v>
      </c>
      <c r="L3028">
        <v>2022</v>
      </c>
      <c r="M3028">
        <v>80218</v>
      </c>
      <c r="N3028">
        <v>2</v>
      </c>
      <c r="O3028">
        <v>0</v>
      </c>
      <c r="P3028">
        <v>2.81</v>
      </c>
    </row>
    <row r="3029" spans="1:16" ht="14.4" customHeight="1" x14ac:dyDescent="0.3">
      <c r="A3029">
        <v>157</v>
      </c>
      <c r="B3029" t="s">
        <v>83</v>
      </c>
      <c r="C3029" t="s">
        <v>84</v>
      </c>
      <c r="D3029" t="s">
        <v>85</v>
      </c>
      <c r="E3029" t="s">
        <v>86</v>
      </c>
      <c r="F3029" t="s">
        <v>87</v>
      </c>
      <c r="G3029" t="s">
        <v>88</v>
      </c>
      <c r="H3029">
        <v>1199</v>
      </c>
      <c r="I3029">
        <v>85</v>
      </c>
      <c r="J3029">
        <v>20.100000000000001</v>
      </c>
      <c r="K3029">
        <v>5.7</v>
      </c>
      <c r="L3029">
        <v>2022</v>
      </c>
      <c r="M3029">
        <v>75554</v>
      </c>
      <c r="N3029">
        <v>2</v>
      </c>
      <c r="O3029">
        <v>0</v>
      </c>
      <c r="P3029">
        <v>2.85</v>
      </c>
    </row>
    <row r="3030" spans="1:16" ht="14.4" customHeight="1" x14ac:dyDescent="0.3">
      <c r="A3030">
        <v>198</v>
      </c>
      <c r="B3030" t="s">
        <v>83</v>
      </c>
      <c r="C3030" t="s">
        <v>84</v>
      </c>
      <c r="D3030" t="s">
        <v>85</v>
      </c>
      <c r="E3030" t="s">
        <v>86</v>
      </c>
      <c r="F3030" t="s">
        <v>87</v>
      </c>
      <c r="G3030" t="s">
        <v>88</v>
      </c>
      <c r="H3030">
        <v>1199</v>
      </c>
      <c r="I3030">
        <v>85</v>
      </c>
      <c r="J3030">
        <v>20.100000000000001</v>
      </c>
      <c r="K3030">
        <v>5.7</v>
      </c>
      <c r="L3030">
        <v>2022</v>
      </c>
      <c r="M3030">
        <v>70643</v>
      </c>
      <c r="N3030">
        <v>1</v>
      </c>
      <c r="O3030">
        <v>1</v>
      </c>
      <c r="P3030">
        <v>2.97</v>
      </c>
    </row>
    <row r="3031" spans="1:16" ht="14.4" customHeight="1" x14ac:dyDescent="0.3">
      <c r="A3031">
        <v>40</v>
      </c>
      <c r="B3031" t="s">
        <v>83</v>
      </c>
      <c r="C3031" t="s">
        <v>84</v>
      </c>
      <c r="D3031" t="s">
        <v>85</v>
      </c>
      <c r="E3031" t="s">
        <v>86</v>
      </c>
      <c r="F3031" t="s">
        <v>87</v>
      </c>
      <c r="G3031" t="s">
        <v>88</v>
      </c>
      <c r="H3031">
        <v>1199</v>
      </c>
      <c r="I3031">
        <v>85</v>
      </c>
      <c r="J3031">
        <v>20.100000000000001</v>
      </c>
      <c r="K3031">
        <v>5.7</v>
      </c>
      <c r="L3031">
        <v>2022</v>
      </c>
      <c r="M3031">
        <v>59817</v>
      </c>
      <c r="N3031">
        <v>2</v>
      </c>
      <c r="O3031">
        <v>0</v>
      </c>
      <c r="P3031">
        <v>3.01</v>
      </c>
    </row>
    <row r="3032" spans="1:16" ht="14.4" customHeight="1" x14ac:dyDescent="0.3">
      <c r="A3032">
        <v>44</v>
      </c>
      <c r="B3032" t="s">
        <v>83</v>
      </c>
      <c r="C3032" t="s">
        <v>84</v>
      </c>
      <c r="D3032" t="s">
        <v>85</v>
      </c>
      <c r="E3032" t="s">
        <v>86</v>
      </c>
      <c r="F3032" t="s">
        <v>87</v>
      </c>
      <c r="G3032" t="s">
        <v>88</v>
      </c>
      <c r="H3032">
        <v>1199</v>
      </c>
      <c r="I3032">
        <v>85</v>
      </c>
      <c r="J3032">
        <v>20.100000000000001</v>
      </c>
      <c r="K3032">
        <v>5.7</v>
      </c>
      <c r="L3032">
        <v>2022</v>
      </c>
      <c r="M3032">
        <v>60583</v>
      </c>
      <c r="N3032">
        <v>2</v>
      </c>
      <c r="O3032">
        <v>0</v>
      </c>
      <c r="P3032">
        <v>3.08</v>
      </c>
    </row>
    <row r="3033" spans="1:16" ht="14.4" customHeight="1" x14ac:dyDescent="0.3">
      <c r="A3033">
        <v>2</v>
      </c>
      <c r="B3033" t="s">
        <v>83</v>
      </c>
      <c r="C3033" t="s">
        <v>84</v>
      </c>
      <c r="D3033" t="s">
        <v>85</v>
      </c>
      <c r="E3033" t="s">
        <v>86</v>
      </c>
      <c r="F3033" t="s">
        <v>87</v>
      </c>
      <c r="G3033" t="s">
        <v>88</v>
      </c>
      <c r="H3033">
        <v>1199</v>
      </c>
      <c r="I3033">
        <v>85</v>
      </c>
      <c r="J3033">
        <v>20.100000000000001</v>
      </c>
      <c r="K3033">
        <v>5.7</v>
      </c>
      <c r="L3033">
        <v>2022</v>
      </c>
      <c r="M3033">
        <v>84605</v>
      </c>
      <c r="N3033">
        <v>2</v>
      </c>
      <c r="O3033">
        <v>0</v>
      </c>
      <c r="P3033">
        <v>3.18</v>
      </c>
    </row>
    <row r="3034" spans="1:16" ht="14.4" customHeight="1" x14ac:dyDescent="0.3">
      <c r="A3034">
        <v>22</v>
      </c>
      <c r="B3034" t="s">
        <v>83</v>
      </c>
      <c r="C3034" t="s">
        <v>84</v>
      </c>
      <c r="D3034" t="s">
        <v>85</v>
      </c>
      <c r="E3034" t="s">
        <v>86</v>
      </c>
      <c r="F3034" t="s">
        <v>87</v>
      </c>
      <c r="G3034" t="s">
        <v>88</v>
      </c>
      <c r="H3034">
        <v>1199</v>
      </c>
      <c r="I3034">
        <v>85</v>
      </c>
      <c r="J3034">
        <v>20.100000000000001</v>
      </c>
      <c r="K3034">
        <v>5.7</v>
      </c>
      <c r="L3034">
        <v>2022</v>
      </c>
      <c r="M3034">
        <v>56425</v>
      </c>
      <c r="N3034">
        <v>1</v>
      </c>
      <c r="O3034">
        <v>0</v>
      </c>
      <c r="P3034">
        <v>3.23</v>
      </c>
    </row>
    <row r="3035" spans="1:16" ht="14.4" customHeight="1" x14ac:dyDescent="0.3">
      <c r="A3035">
        <v>118</v>
      </c>
      <c r="B3035" t="s">
        <v>83</v>
      </c>
      <c r="C3035" t="s">
        <v>84</v>
      </c>
      <c r="D3035" t="s">
        <v>85</v>
      </c>
      <c r="E3035" t="s">
        <v>86</v>
      </c>
      <c r="F3035" t="s">
        <v>87</v>
      </c>
      <c r="G3035" t="s">
        <v>88</v>
      </c>
      <c r="H3035">
        <v>1199</v>
      </c>
      <c r="I3035">
        <v>85</v>
      </c>
      <c r="J3035">
        <v>20.100000000000001</v>
      </c>
      <c r="K3035">
        <v>5.7</v>
      </c>
      <c r="L3035">
        <v>2022</v>
      </c>
      <c r="M3035">
        <v>77747</v>
      </c>
      <c r="N3035">
        <v>1</v>
      </c>
      <c r="O3035">
        <v>0</v>
      </c>
      <c r="P3035">
        <v>3.26</v>
      </c>
    </row>
    <row r="3036" spans="1:16" ht="14.4" customHeight="1" x14ac:dyDescent="0.3">
      <c r="A3036">
        <v>197</v>
      </c>
      <c r="B3036" t="s">
        <v>83</v>
      </c>
      <c r="C3036" t="s">
        <v>84</v>
      </c>
      <c r="D3036" t="s">
        <v>85</v>
      </c>
      <c r="E3036" t="s">
        <v>86</v>
      </c>
      <c r="F3036" t="s">
        <v>87</v>
      </c>
      <c r="G3036" t="s">
        <v>88</v>
      </c>
      <c r="H3036">
        <v>1199</v>
      </c>
      <c r="I3036">
        <v>85</v>
      </c>
      <c r="J3036">
        <v>20.100000000000001</v>
      </c>
      <c r="K3036">
        <v>5.7</v>
      </c>
      <c r="L3036">
        <v>2022</v>
      </c>
      <c r="M3036">
        <v>59992</v>
      </c>
      <c r="N3036">
        <v>1</v>
      </c>
      <c r="O3036">
        <v>0</v>
      </c>
      <c r="P3036">
        <v>3.32</v>
      </c>
    </row>
    <row r="3037" spans="1:16" ht="14.4" customHeight="1" x14ac:dyDescent="0.3">
      <c r="A3037">
        <v>180</v>
      </c>
      <c r="B3037" t="s">
        <v>83</v>
      </c>
      <c r="C3037" t="s">
        <v>84</v>
      </c>
      <c r="D3037" t="s">
        <v>85</v>
      </c>
      <c r="E3037" t="s">
        <v>86</v>
      </c>
      <c r="F3037" t="s">
        <v>87</v>
      </c>
      <c r="G3037" t="s">
        <v>88</v>
      </c>
      <c r="H3037">
        <v>1199</v>
      </c>
      <c r="I3037">
        <v>85</v>
      </c>
      <c r="J3037">
        <v>20.100000000000001</v>
      </c>
      <c r="K3037">
        <v>5.7</v>
      </c>
      <c r="L3037">
        <v>2022</v>
      </c>
      <c r="M3037">
        <v>60128</v>
      </c>
      <c r="N3037">
        <v>1</v>
      </c>
      <c r="O3037">
        <v>0</v>
      </c>
      <c r="P3037">
        <v>3.33</v>
      </c>
    </row>
    <row r="3038" spans="1:16" ht="14.4" customHeight="1" x14ac:dyDescent="0.3">
      <c r="A3038">
        <v>125</v>
      </c>
      <c r="B3038" t="s">
        <v>83</v>
      </c>
      <c r="C3038" t="s">
        <v>84</v>
      </c>
      <c r="D3038" t="s">
        <v>85</v>
      </c>
      <c r="E3038" t="s">
        <v>86</v>
      </c>
      <c r="F3038" t="s">
        <v>87</v>
      </c>
      <c r="G3038" t="s">
        <v>88</v>
      </c>
      <c r="H3038">
        <v>1199</v>
      </c>
      <c r="I3038">
        <v>85</v>
      </c>
      <c r="J3038">
        <v>20.100000000000001</v>
      </c>
      <c r="K3038">
        <v>5.7</v>
      </c>
      <c r="L3038">
        <v>2022</v>
      </c>
      <c r="M3038">
        <v>39294</v>
      </c>
      <c r="N3038">
        <v>1</v>
      </c>
      <c r="O3038">
        <v>0</v>
      </c>
      <c r="P3038">
        <v>3.36</v>
      </c>
    </row>
    <row r="3039" spans="1:16" ht="14.4" customHeight="1" x14ac:dyDescent="0.3">
      <c r="A3039">
        <v>47</v>
      </c>
      <c r="B3039" t="s">
        <v>83</v>
      </c>
      <c r="C3039" t="s">
        <v>84</v>
      </c>
      <c r="D3039" t="s">
        <v>85</v>
      </c>
      <c r="E3039" t="s">
        <v>86</v>
      </c>
      <c r="F3039" t="s">
        <v>87</v>
      </c>
      <c r="G3039" t="s">
        <v>88</v>
      </c>
      <c r="H3039">
        <v>1199</v>
      </c>
      <c r="I3039">
        <v>85</v>
      </c>
      <c r="J3039">
        <v>20.100000000000001</v>
      </c>
      <c r="K3039">
        <v>5.7</v>
      </c>
      <c r="L3039">
        <v>2022</v>
      </c>
      <c r="M3039">
        <v>74831</v>
      </c>
      <c r="N3039">
        <v>1</v>
      </c>
      <c r="O3039">
        <v>0</v>
      </c>
      <c r="P3039">
        <v>3.38</v>
      </c>
    </row>
    <row r="3040" spans="1:16" ht="14.4" customHeight="1" x14ac:dyDescent="0.3">
      <c r="A3040">
        <v>128</v>
      </c>
      <c r="B3040" t="s">
        <v>83</v>
      </c>
      <c r="C3040" t="s">
        <v>84</v>
      </c>
      <c r="D3040" t="s">
        <v>85</v>
      </c>
      <c r="E3040" t="s">
        <v>86</v>
      </c>
      <c r="F3040" t="s">
        <v>87</v>
      </c>
      <c r="G3040" t="s">
        <v>88</v>
      </c>
      <c r="H3040">
        <v>1199</v>
      </c>
      <c r="I3040">
        <v>85</v>
      </c>
      <c r="J3040">
        <v>20.100000000000001</v>
      </c>
      <c r="K3040">
        <v>5.7</v>
      </c>
      <c r="L3040">
        <v>2022</v>
      </c>
      <c r="M3040">
        <v>83199</v>
      </c>
      <c r="N3040">
        <v>1</v>
      </c>
      <c r="O3040">
        <v>0</v>
      </c>
      <c r="P3040">
        <v>3.38</v>
      </c>
    </row>
    <row r="3041" spans="1:16" ht="14.4" customHeight="1" x14ac:dyDescent="0.3">
      <c r="A3041">
        <v>68</v>
      </c>
      <c r="B3041" t="s">
        <v>83</v>
      </c>
      <c r="C3041" t="s">
        <v>84</v>
      </c>
      <c r="D3041" t="s">
        <v>85</v>
      </c>
      <c r="E3041" t="s">
        <v>86</v>
      </c>
      <c r="F3041" t="s">
        <v>87</v>
      </c>
      <c r="G3041" t="s">
        <v>88</v>
      </c>
      <c r="H3041">
        <v>1199</v>
      </c>
      <c r="I3041">
        <v>85</v>
      </c>
      <c r="J3041">
        <v>20.100000000000001</v>
      </c>
      <c r="K3041">
        <v>5.7</v>
      </c>
      <c r="L3041">
        <v>2022</v>
      </c>
      <c r="M3041">
        <v>84081</v>
      </c>
      <c r="N3041">
        <v>1</v>
      </c>
      <c r="O3041">
        <v>0</v>
      </c>
      <c r="P3041">
        <v>3.41</v>
      </c>
    </row>
    <row r="3042" spans="1:16" ht="14.4" customHeight="1" x14ac:dyDescent="0.3">
      <c r="A3042">
        <v>141</v>
      </c>
      <c r="B3042" t="s">
        <v>83</v>
      </c>
      <c r="C3042" t="s">
        <v>84</v>
      </c>
      <c r="D3042" t="s">
        <v>85</v>
      </c>
      <c r="E3042" t="s">
        <v>86</v>
      </c>
      <c r="F3042" t="s">
        <v>87</v>
      </c>
      <c r="G3042" t="s">
        <v>88</v>
      </c>
      <c r="H3042">
        <v>1199</v>
      </c>
      <c r="I3042">
        <v>85</v>
      </c>
      <c r="J3042">
        <v>20.100000000000001</v>
      </c>
      <c r="K3042">
        <v>5.7</v>
      </c>
      <c r="L3042">
        <v>2022</v>
      </c>
      <c r="M3042">
        <v>44038</v>
      </c>
      <c r="N3042">
        <v>1</v>
      </c>
      <c r="O3042">
        <v>0</v>
      </c>
      <c r="P3042">
        <v>3.47</v>
      </c>
    </row>
    <row r="3043" spans="1:16" ht="14.4" customHeight="1" x14ac:dyDescent="0.3">
      <c r="A3043">
        <v>147</v>
      </c>
      <c r="B3043" t="s">
        <v>83</v>
      </c>
      <c r="C3043" t="s">
        <v>84</v>
      </c>
      <c r="D3043" t="s">
        <v>85</v>
      </c>
      <c r="E3043" t="s">
        <v>86</v>
      </c>
      <c r="F3043" t="s">
        <v>87</v>
      </c>
      <c r="G3043" t="s">
        <v>88</v>
      </c>
      <c r="H3043">
        <v>1199</v>
      </c>
      <c r="I3043">
        <v>85</v>
      </c>
      <c r="J3043">
        <v>20.100000000000001</v>
      </c>
      <c r="K3043">
        <v>5.7</v>
      </c>
      <c r="L3043">
        <v>2022</v>
      </c>
      <c r="M3043">
        <v>56649</v>
      </c>
      <c r="N3043">
        <v>1</v>
      </c>
      <c r="O3043">
        <v>0</v>
      </c>
      <c r="P3043">
        <v>3.48</v>
      </c>
    </row>
    <row r="3044" spans="1:16" ht="14.4" customHeight="1" x14ac:dyDescent="0.3">
      <c r="A3044">
        <v>85</v>
      </c>
      <c r="B3044" t="s">
        <v>83</v>
      </c>
      <c r="C3044" t="s">
        <v>84</v>
      </c>
      <c r="D3044" t="s">
        <v>85</v>
      </c>
      <c r="E3044" t="s">
        <v>86</v>
      </c>
      <c r="F3044" t="s">
        <v>87</v>
      </c>
      <c r="G3044" t="s">
        <v>88</v>
      </c>
      <c r="H3044">
        <v>1199</v>
      </c>
      <c r="I3044">
        <v>85</v>
      </c>
      <c r="J3044">
        <v>20.100000000000001</v>
      </c>
      <c r="K3044">
        <v>5.7</v>
      </c>
      <c r="L3044">
        <v>2022</v>
      </c>
      <c r="M3044">
        <v>68340</v>
      </c>
      <c r="N3044">
        <v>1</v>
      </c>
      <c r="O3044">
        <v>0</v>
      </c>
      <c r="P3044">
        <v>3.49</v>
      </c>
    </row>
    <row r="3045" spans="1:16" ht="14.4" customHeight="1" x14ac:dyDescent="0.3">
      <c r="A3045">
        <v>99</v>
      </c>
      <c r="B3045" t="s">
        <v>83</v>
      </c>
      <c r="C3045" t="s">
        <v>84</v>
      </c>
      <c r="D3045" t="s">
        <v>85</v>
      </c>
      <c r="E3045" t="s">
        <v>86</v>
      </c>
      <c r="F3045" t="s">
        <v>87</v>
      </c>
      <c r="G3045" t="s">
        <v>88</v>
      </c>
      <c r="H3045">
        <v>1199</v>
      </c>
      <c r="I3045">
        <v>85</v>
      </c>
      <c r="J3045">
        <v>20.100000000000001</v>
      </c>
      <c r="K3045">
        <v>5.7</v>
      </c>
      <c r="L3045">
        <v>2022</v>
      </c>
      <c r="M3045">
        <v>36184</v>
      </c>
      <c r="N3045">
        <v>2</v>
      </c>
      <c r="O3045">
        <v>0</v>
      </c>
      <c r="P3045">
        <v>3.53</v>
      </c>
    </row>
    <row r="3046" spans="1:16" ht="14.4" customHeight="1" x14ac:dyDescent="0.3">
      <c r="A3046">
        <v>135</v>
      </c>
      <c r="B3046" t="s">
        <v>83</v>
      </c>
      <c r="C3046" t="s">
        <v>84</v>
      </c>
      <c r="D3046" t="s">
        <v>85</v>
      </c>
      <c r="E3046" t="s">
        <v>86</v>
      </c>
      <c r="F3046" t="s">
        <v>87</v>
      </c>
      <c r="G3046" t="s">
        <v>88</v>
      </c>
      <c r="H3046">
        <v>1199</v>
      </c>
      <c r="I3046">
        <v>85</v>
      </c>
      <c r="J3046">
        <v>20.100000000000001</v>
      </c>
      <c r="K3046">
        <v>5.7</v>
      </c>
      <c r="L3046">
        <v>2022</v>
      </c>
      <c r="M3046">
        <v>79104</v>
      </c>
      <c r="N3046">
        <v>1</v>
      </c>
      <c r="O3046">
        <v>0</v>
      </c>
      <c r="P3046">
        <v>3.53</v>
      </c>
    </row>
    <row r="3047" spans="1:16" ht="14.4" customHeight="1" x14ac:dyDescent="0.3">
      <c r="A3047">
        <v>53</v>
      </c>
      <c r="B3047" t="s">
        <v>83</v>
      </c>
      <c r="C3047" t="s">
        <v>84</v>
      </c>
      <c r="D3047" t="s">
        <v>85</v>
      </c>
      <c r="E3047" t="s">
        <v>86</v>
      </c>
      <c r="F3047" t="s">
        <v>87</v>
      </c>
      <c r="G3047" t="s">
        <v>88</v>
      </c>
      <c r="H3047">
        <v>1199</v>
      </c>
      <c r="I3047">
        <v>85</v>
      </c>
      <c r="J3047">
        <v>20.100000000000001</v>
      </c>
      <c r="K3047">
        <v>5.7</v>
      </c>
      <c r="L3047">
        <v>2022</v>
      </c>
      <c r="M3047">
        <v>53653</v>
      </c>
      <c r="N3047">
        <v>1</v>
      </c>
      <c r="O3047">
        <v>0</v>
      </c>
      <c r="P3047">
        <v>3.72</v>
      </c>
    </row>
    <row r="3048" spans="1:16" ht="14.4" customHeight="1" x14ac:dyDescent="0.3">
      <c r="A3048">
        <v>183</v>
      </c>
      <c r="B3048" t="s">
        <v>83</v>
      </c>
      <c r="C3048" t="s">
        <v>84</v>
      </c>
      <c r="D3048" t="s">
        <v>85</v>
      </c>
      <c r="E3048" t="s">
        <v>86</v>
      </c>
      <c r="F3048" t="s">
        <v>87</v>
      </c>
      <c r="G3048" t="s">
        <v>88</v>
      </c>
      <c r="H3048">
        <v>1199</v>
      </c>
      <c r="I3048">
        <v>85</v>
      </c>
      <c r="J3048">
        <v>20.100000000000001</v>
      </c>
      <c r="K3048">
        <v>5.7</v>
      </c>
      <c r="L3048">
        <v>2022</v>
      </c>
      <c r="M3048">
        <v>44133</v>
      </c>
      <c r="N3048">
        <v>1</v>
      </c>
      <c r="O3048">
        <v>0</v>
      </c>
      <c r="P3048">
        <v>3.74</v>
      </c>
    </row>
    <row r="3049" spans="1:16" ht="14.4" customHeight="1" x14ac:dyDescent="0.3">
      <c r="A3049">
        <v>82</v>
      </c>
      <c r="B3049" t="s">
        <v>83</v>
      </c>
      <c r="C3049" t="s">
        <v>84</v>
      </c>
      <c r="D3049" t="s">
        <v>85</v>
      </c>
      <c r="E3049" t="s">
        <v>86</v>
      </c>
      <c r="F3049" t="s">
        <v>87</v>
      </c>
      <c r="G3049" t="s">
        <v>88</v>
      </c>
      <c r="H3049">
        <v>1199</v>
      </c>
      <c r="I3049">
        <v>85</v>
      </c>
      <c r="J3049">
        <v>20.100000000000001</v>
      </c>
      <c r="K3049">
        <v>5.7</v>
      </c>
      <c r="L3049">
        <v>2022</v>
      </c>
      <c r="M3049">
        <v>43971</v>
      </c>
      <c r="N3049">
        <v>1</v>
      </c>
      <c r="O3049">
        <v>0</v>
      </c>
      <c r="P3049">
        <v>3.78</v>
      </c>
    </row>
    <row r="3050" spans="1:16" ht="14.4" customHeight="1" x14ac:dyDescent="0.3">
      <c r="A3050">
        <v>75</v>
      </c>
      <c r="B3050" t="s">
        <v>83</v>
      </c>
      <c r="C3050" t="s">
        <v>84</v>
      </c>
      <c r="D3050" t="s">
        <v>85</v>
      </c>
      <c r="E3050" t="s">
        <v>86</v>
      </c>
      <c r="F3050" t="s">
        <v>87</v>
      </c>
      <c r="G3050" t="s">
        <v>88</v>
      </c>
      <c r="H3050">
        <v>1199</v>
      </c>
      <c r="I3050">
        <v>85</v>
      </c>
      <c r="J3050">
        <v>20.100000000000001</v>
      </c>
      <c r="K3050">
        <v>5.7</v>
      </c>
      <c r="L3050">
        <v>2022</v>
      </c>
      <c r="M3050">
        <v>54341</v>
      </c>
      <c r="N3050">
        <v>1</v>
      </c>
      <c r="O3050">
        <v>0</v>
      </c>
      <c r="P3050">
        <v>3.8</v>
      </c>
    </row>
    <row r="3051" spans="1:16" ht="14.4" customHeight="1" x14ac:dyDescent="0.3">
      <c r="A3051">
        <v>161</v>
      </c>
      <c r="B3051" t="s">
        <v>83</v>
      </c>
      <c r="C3051" t="s">
        <v>84</v>
      </c>
      <c r="D3051" t="s">
        <v>85</v>
      </c>
      <c r="E3051" t="s">
        <v>86</v>
      </c>
      <c r="F3051" t="s">
        <v>87</v>
      </c>
      <c r="G3051" t="s">
        <v>88</v>
      </c>
      <c r="H3051">
        <v>1199</v>
      </c>
      <c r="I3051">
        <v>85</v>
      </c>
      <c r="J3051">
        <v>20.100000000000001</v>
      </c>
      <c r="K3051">
        <v>5.7</v>
      </c>
      <c r="L3051">
        <v>2022</v>
      </c>
      <c r="M3051">
        <v>39427</v>
      </c>
      <c r="N3051">
        <v>1</v>
      </c>
      <c r="O3051">
        <v>0</v>
      </c>
      <c r="P3051">
        <v>3.9</v>
      </c>
    </row>
    <row r="3052" spans="1:16" ht="14.4" customHeight="1" x14ac:dyDescent="0.3">
      <c r="A3052">
        <v>454</v>
      </c>
      <c r="B3052" t="s">
        <v>83</v>
      </c>
      <c r="C3052" t="s">
        <v>84</v>
      </c>
      <c r="D3052" t="s">
        <v>90</v>
      </c>
      <c r="E3052" t="s">
        <v>86</v>
      </c>
      <c r="F3052" t="s">
        <v>91</v>
      </c>
      <c r="G3052" t="s">
        <v>88</v>
      </c>
      <c r="H3052">
        <v>1199</v>
      </c>
      <c r="I3052">
        <v>85</v>
      </c>
      <c r="J3052">
        <v>19</v>
      </c>
      <c r="K3052">
        <v>7.2</v>
      </c>
      <c r="L3052">
        <v>2023</v>
      </c>
      <c r="M3052">
        <v>47275</v>
      </c>
      <c r="N3052">
        <v>1</v>
      </c>
      <c r="O3052">
        <v>1</v>
      </c>
      <c r="P3052">
        <v>3.87</v>
      </c>
    </row>
    <row r="3053" spans="1:16" ht="14.4" customHeight="1" x14ac:dyDescent="0.3">
      <c r="A3053">
        <v>580</v>
      </c>
      <c r="B3053" t="s">
        <v>83</v>
      </c>
      <c r="C3053" t="s">
        <v>84</v>
      </c>
      <c r="D3053" t="s">
        <v>90</v>
      </c>
      <c r="E3053" t="s">
        <v>86</v>
      </c>
      <c r="F3053" t="s">
        <v>91</v>
      </c>
      <c r="G3053" t="s">
        <v>88</v>
      </c>
      <c r="H3053">
        <v>1199</v>
      </c>
      <c r="I3053">
        <v>85</v>
      </c>
      <c r="J3053">
        <v>19</v>
      </c>
      <c r="K3053">
        <v>7.2</v>
      </c>
      <c r="L3053">
        <v>2023</v>
      </c>
      <c r="M3053">
        <v>56492</v>
      </c>
      <c r="N3053">
        <v>2</v>
      </c>
      <c r="O3053">
        <v>0</v>
      </c>
      <c r="P3053">
        <v>4.3499999999999996</v>
      </c>
    </row>
    <row r="3054" spans="1:16" ht="14.4" customHeight="1" x14ac:dyDescent="0.3">
      <c r="A3054">
        <v>432</v>
      </c>
      <c r="B3054" t="s">
        <v>83</v>
      </c>
      <c r="C3054" t="s">
        <v>84</v>
      </c>
      <c r="D3054" t="s">
        <v>90</v>
      </c>
      <c r="E3054" t="s">
        <v>86</v>
      </c>
      <c r="F3054" t="s">
        <v>91</v>
      </c>
      <c r="G3054" t="s">
        <v>88</v>
      </c>
      <c r="H3054">
        <v>1199</v>
      </c>
      <c r="I3054">
        <v>85</v>
      </c>
      <c r="J3054">
        <v>19</v>
      </c>
      <c r="K3054">
        <v>7.2</v>
      </c>
      <c r="L3054">
        <v>2023</v>
      </c>
      <c r="M3054">
        <v>60172</v>
      </c>
      <c r="N3054">
        <v>2</v>
      </c>
      <c r="O3054">
        <v>0</v>
      </c>
      <c r="P3054">
        <v>4.3899999999999997</v>
      </c>
    </row>
    <row r="3055" spans="1:16" ht="14.4" customHeight="1" x14ac:dyDescent="0.3">
      <c r="A3055">
        <v>541</v>
      </c>
      <c r="B3055" t="s">
        <v>83</v>
      </c>
      <c r="C3055" t="s">
        <v>84</v>
      </c>
      <c r="D3055" t="s">
        <v>90</v>
      </c>
      <c r="E3055" t="s">
        <v>86</v>
      </c>
      <c r="F3055" t="s">
        <v>91</v>
      </c>
      <c r="G3055" t="s">
        <v>88</v>
      </c>
      <c r="H3055">
        <v>1199</v>
      </c>
      <c r="I3055">
        <v>85</v>
      </c>
      <c r="J3055">
        <v>19</v>
      </c>
      <c r="K3055">
        <v>7.2</v>
      </c>
      <c r="L3055">
        <v>2023</v>
      </c>
      <c r="M3055">
        <v>61580</v>
      </c>
      <c r="N3055">
        <v>2</v>
      </c>
      <c r="O3055">
        <v>0</v>
      </c>
      <c r="P3055">
        <v>4.3899999999999997</v>
      </c>
    </row>
    <row r="3056" spans="1:16" ht="14.4" customHeight="1" x14ac:dyDescent="0.3">
      <c r="A3056">
        <v>555</v>
      </c>
      <c r="B3056" t="s">
        <v>83</v>
      </c>
      <c r="C3056" t="s">
        <v>84</v>
      </c>
      <c r="D3056" t="s">
        <v>90</v>
      </c>
      <c r="E3056" t="s">
        <v>86</v>
      </c>
      <c r="F3056" t="s">
        <v>91</v>
      </c>
      <c r="G3056" t="s">
        <v>88</v>
      </c>
      <c r="H3056">
        <v>1199</v>
      </c>
      <c r="I3056">
        <v>85</v>
      </c>
      <c r="J3056">
        <v>19</v>
      </c>
      <c r="K3056">
        <v>7.2</v>
      </c>
      <c r="L3056">
        <v>2023</v>
      </c>
      <c r="M3056">
        <v>66247</v>
      </c>
      <c r="N3056">
        <v>2</v>
      </c>
      <c r="O3056">
        <v>0</v>
      </c>
      <c r="P3056">
        <v>4.41</v>
      </c>
    </row>
    <row r="3057" spans="1:16" ht="14.4" customHeight="1" x14ac:dyDescent="0.3">
      <c r="A3057">
        <v>413</v>
      </c>
      <c r="B3057" t="s">
        <v>83</v>
      </c>
      <c r="C3057" t="s">
        <v>84</v>
      </c>
      <c r="D3057" t="s">
        <v>90</v>
      </c>
      <c r="E3057" t="s">
        <v>86</v>
      </c>
      <c r="F3057" t="s">
        <v>91</v>
      </c>
      <c r="G3057" t="s">
        <v>88</v>
      </c>
      <c r="H3057">
        <v>1199</v>
      </c>
      <c r="I3057">
        <v>85</v>
      </c>
      <c r="J3057">
        <v>19</v>
      </c>
      <c r="K3057">
        <v>7.2</v>
      </c>
      <c r="L3057">
        <v>2023</v>
      </c>
      <c r="M3057">
        <v>54782</v>
      </c>
      <c r="N3057">
        <v>1</v>
      </c>
      <c r="O3057">
        <v>1</v>
      </c>
      <c r="P3057">
        <v>4.43</v>
      </c>
    </row>
    <row r="3058" spans="1:16" ht="14.4" customHeight="1" x14ac:dyDescent="0.3">
      <c r="A3058">
        <v>514</v>
      </c>
      <c r="B3058" t="s">
        <v>83</v>
      </c>
      <c r="C3058" t="s">
        <v>84</v>
      </c>
      <c r="D3058" t="s">
        <v>90</v>
      </c>
      <c r="E3058" t="s">
        <v>86</v>
      </c>
      <c r="F3058" t="s">
        <v>91</v>
      </c>
      <c r="G3058" t="s">
        <v>88</v>
      </c>
      <c r="H3058">
        <v>1199</v>
      </c>
      <c r="I3058">
        <v>85</v>
      </c>
      <c r="J3058">
        <v>19</v>
      </c>
      <c r="K3058">
        <v>7.2</v>
      </c>
      <c r="L3058">
        <v>2023</v>
      </c>
      <c r="M3058">
        <v>63671</v>
      </c>
      <c r="N3058">
        <v>1</v>
      </c>
      <c r="O3058">
        <v>1</v>
      </c>
      <c r="P3058">
        <v>4.51</v>
      </c>
    </row>
    <row r="3059" spans="1:16" ht="14.4" customHeight="1" x14ac:dyDescent="0.3">
      <c r="A3059">
        <v>517</v>
      </c>
      <c r="B3059" t="s">
        <v>83</v>
      </c>
      <c r="C3059" t="s">
        <v>84</v>
      </c>
      <c r="D3059" t="s">
        <v>90</v>
      </c>
      <c r="E3059" t="s">
        <v>86</v>
      </c>
      <c r="F3059" t="s">
        <v>91</v>
      </c>
      <c r="G3059" t="s">
        <v>88</v>
      </c>
      <c r="H3059">
        <v>1199</v>
      </c>
      <c r="I3059">
        <v>85</v>
      </c>
      <c r="J3059">
        <v>19</v>
      </c>
      <c r="K3059">
        <v>7.2</v>
      </c>
      <c r="L3059">
        <v>2023</v>
      </c>
      <c r="M3059">
        <v>50296</v>
      </c>
      <c r="N3059">
        <v>3</v>
      </c>
      <c r="O3059">
        <v>0</v>
      </c>
      <c r="P3059">
        <v>4.55</v>
      </c>
    </row>
    <row r="3060" spans="1:16" ht="14.4" customHeight="1" x14ac:dyDescent="0.3">
      <c r="A3060">
        <v>425</v>
      </c>
      <c r="B3060" t="s">
        <v>83</v>
      </c>
      <c r="C3060" t="s">
        <v>84</v>
      </c>
      <c r="D3060" t="s">
        <v>90</v>
      </c>
      <c r="E3060" t="s">
        <v>86</v>
      </c>
      <c r="F3060" t="s">
        <v>91</v>
      </c>
      <c r="G3060" t="s">
        <v>88</v>
      </c>
      <c r="H3060">
        <v>1199</v>
      </c>
      <c r="I3060">
        <v>85</v>
      </c>
      <c r="J3060">
        <v>19</v>
      </c>
      <c r="K3060">
        <v>7.2</v>
      </c>
      <c r="L3060">
        <v>2023</v>
      </c>
      <c r="M3060">
        <v>64005</v>
      </c>
      <c r="N3060">
        <v>1</v>
      </c>
      <c r="O3060">
        <v>0</v>
      </c>
      <c r="P3060">
        <v>4.58</v>
      </c>
    </row>
    <row r="3061" spans="1:16" ht="14.4" customHeight="1" x14ac:dyDescent="0.3">
      <c r="A3061">
        <v>559</v>
      </c>
      <c r="B3061" t="s">
        <v>83</v>
      </c>
      <c r="C3061" t="s">
        <v>84</v>
      </c>
      <c r="D3061" t="s">
        <v>90</v>
      </c>
      <c r="E3061" t="s">
        <v>86</v>
      </c>
      <c r="F3061" t="s">
        <v>91</v>
      </c>
      <c r="G3061" t="s">
        <v>88</v>
      </c>
      <c r="H3061">
        <v>1199</v>
      </c>
      <c r="I3061">
        <v>85</v>
      </c>
      <c r="J3061">
        <v>19</v>
      </c>
      <c r="K3061">
        <v>7.2</v>
      </c>
      <c r="L3061">
        <v>2023</v>
      </c>
      <c r="M3061">
        <v>68200</v>
      </c>
      <c r="N3061">
        <v>1</v>
      </c>
      <c r="O3061">
        <v>0</v>
      </c>
      <c r="P3061">
        <v>4.62</v>
      </c>
    </row>
    <row r="3062" spans="1:16" ht="14.4" customHeight="1" x14ac:dyDescent="0.3">
      <c r="A3062">
        <v>539</v>
      </c>
      <c r="B3062" t="s">
        <v>83</v>
      </c>
      <c r="C3062" t="s">
        <v>84</v>
      </c>
      <c r="D3062" t="s">
        <v>90</v>
      </c>
      <c r="E3062" t="s">
        <v>86</v>
      </c>
      <c r="F3062" t="s">
        <v>91</v>
      </c>
      <c r="G3062" t="s">
        <v>88</v>
      </c>
      <c r="H3062">
        <v>1199</v>
      </c>
      <c r="I3062">
        <v>85</v>
      </c>
      <c r="J3062">
        <v>19</v>
      </c>
      <c r="K3062">
        <v>7.2</v>
      </c>
      <c r="L3062">
        <v>2023</v>
      </c>
      <c r="M3062">
        <v>59339</v>
      </c>
      <c r="N3062">
        <v>1</v>
      </c>
      <c r="O3062">
        <v>0</v>
      </c>
      <c r="P3062">
        <v>4.66</v>
      </c>
    </row>
    <row r="3063" spans="1:16" ht="14.4" customHeight="1" x14ac:dyDescent="0.3">
      <c r="A3063">
        <v>411</v>
      </c>
      <c r="B3063" t="s">
        <v>83</v>
      </c>
      <c r="C3063" t="s">
        <v>84</v>
      </c>
      <c r="D3063" t="s">
        <v>90</v>
      </c>
      <c r="E3063" t="s">
        <v>86</v>
      </c>
      <c r="F3063" t="s">
        <v>91</v>
      </c>
      <c r="G3063" t="s">
        <v>88</v>
      </c>
      <c r="H3063">
        <v>1199</v>
      </c>
      <c r="I3063">
        <v>85</v>
      </c>
      <c r="J3063">
        <v>19</v>
      </c>
      <c r="K3063">
        <v>7.2</v>
      </c>
      <c r="L3063">
        <v>2023</v>
      </c>
      <c r="M3063">
        <v>68047</v>
      </c>
      <c r="N3063">
        <v>1</v>
      </c>
      <c r="O3063">
        <v>0</v>
      </c>
      <c r="P3063">
        <v>4.7</v>
      </c>
    </row>
    <row r="3064" spans="1:16" ht="14.4" customHeight="1" x14ac:dyDescent="0.3">
      <c r="A3064">
        <v>484</v>
      </c>
      <c r="B3064" t="s">
        <v>83</v>
      </c>
      <c r="C3064" t="s">
        <v>84</v>
      </c>
      <c r="D3064" t="s">
        <v>90</v>
      </c>
      <c r="E3064" t="s">
        <v>86</v>
      </c>
      <c r="F3064" t="s">
        <v>91</v>
      </c>
      <c r="G3064" t="s">
        <v>88</v>
      </c>
      <c r="H3064">
        <v>1199</v>
      </c>
      <c r="I3064">
        <v>85</v>
      </c>
      <c r="J3064">
        <v>19</v>
      </c>
      <c r="K3064">
        <v>7.2</v>
      </c>
      <c r="L3064">
        <v>2023</v>
      </c>
      <c r="M3064">
        <v>47045</v>
      </c>
      <c r="N3064">
        <v>2</v>
      </c>
      <c r="O3064">
        <v>0</v>
      </c>
      <c r="P3064">
        <v>4.7300000000000004</v>
      </c>
    </row>
    <row r="3065" spans="1:16" ht="14.4" customHeight="1" x14ac:dyDescent="0.3">
      <c r="A3065">
        <v>543</v>
      </c>
      <c r="B3065" t="s">
        <v>83</v>
      </c>
      <c r="C3065" t="s">
        <v>84</v>
      </c>
      <c r="D3065" t="s">
        <v>90</v>
      </c>
      <c r="E3065" t="s">
        <v>86</v>
      </c>
      <c r="F3065" t="s">
        <v>91</v>
      </c>
      <c r="G3065" t="s">
        <v>88</v>
      </c>
      <c r="H3065">
        <v>1199</v>
      </c>
      <c r="I3065">
        <v>85</v>
      </c>
      <c r="J3065">
        <v>19</v>
      </c>
      <c r="K3065">
        <v>7.2</v>
      </c>
      <c r="L3065">
        <v>2023</v>
      </c>
      <c r="M3065">
        <v>62890</v>
      </c>
      <c r="N3065">
        <v>1</v>
      </c>
      <c r="O3065">
        <v>0</v>
      </c>
      <c r="P3065">
        <v>4.78</v>
      </c>
    </row>
    <row r="3066" spans="1:16" ht="14.4" customHeight="1" x14ac:dyDescent="0.3">
      <c r="A3066">
        <v>451</v>
      </c>
      <c r="B3066" t="s">
        <v>83</v>
      </c>
      <c r="C3066" t="s">
        <v>84</v>
      </c>
      <c r="D3066" t="s">
        <v>90</v>
      </c>
      <c r="E3066" t="s">
        <v>86</v>
      </c>
      <c r="F3066" t="s">
        <v>91</v>
      </c>
      <c r="G3066" t="s">
        <v>88</v>
      </c>
      <c r="H3066">
        <v>1199</v>
      </c>
      <c r="I3066">
        <v>85</v>
      </c>
      <c r="J3066">
        <v>19</v>
      </c>
      <c r="K3066">
        <v>7.2</v>
      </c>
      <c r="L3066">
        <v>2023</v>
      </c>
      <c r="M3066">
        <v>28698</v>
      </c>
      <c r="N3066">
        <v>2</v>
      </c>
      <c r="O3066">
        <v>0</v>
      </c>
      <c r="P3066">
        <v>4.83</v>
      </c>
    </row>
    <row r="3067" spans="1:16" ht="14.4" customHeight="1" x14ac:dyDescent="0.3">
      <c r="A3067">
        <v>492</v>
      </c>
      <c r="B3067" t="s">
        <v>83</v>
      </c>
      <c r="C3067" t="s">
        <v>84</v>
      </c>
      <c r="D3067" t="s">
        <v>90</v>
      </c>
      <c r="E3067" t="s">
        <v>86</v>
      </c>
      <c r="F3067" t="s">
        <v>91</v>
      </c>
      <c r="G3067" t="s">
        <v>88</v>
      </c>
      <c r="H3067">
        <v>1199</v>
      </c>
      <c r="I3067">
        <v>85</v>
      </c>
      <c r="J3067">
        <v>19</v>
      </c>
      <c r="K3067">
        <v>7.2</v>
      </c>
      <c r="L3067">
        <v>2023</v>
      </c>
      <c r="M3067">
        <v>69281</v>
      </c>
      <c r="N3067">
        <v>1</v>
      </c>
      <c r="O3067">
        <v>0</v>
      </c>
      <c r="P3067">
        <v>4.84</v>
      </c>
    </row>
    <row r="3068" spans="1:16" ht="14.4" customHeight="1" x14ac:dyDescent="0.3">
      <c r="A3068">
        <v>403</v>
      </c>
      <c r="B3068" t="s">
        <v>83</v>
      </c>
      <c r="C3068" t="s">
        <v>84</v>
      </c>
      <c r="D3068" t="s">
        <v>90</v>
      </c>
      <c r="E3068" t="s">
        <v>86</v>
      </c>
      <c r="F3068" t="s">
        <v>91</v>
      </c>
      <c r="G3068" t="s">
        <v>88</v>
      </c>
      <c r="H3068">
        <v>1199</v>
      </c>
      <c r="I3068">
        <v>85</v>
      </c>
      <c r="J3068">
        <v>19</v>
      </c>
      <c r="K3068">
        <v>7.2</v>
      </c>
      <c r="L3068">
        <v>2023</v>
      </c>
      <c r="M3068">
        <v>32267</v>
      </c>
      <c r="N3068">
        <v>1</v>
      </c>
      <c r="O3068">
        <v>0</v>
      </c>
      <c r="P3068">
        <v>4.9000000000000004</v>
      </c>
    </row>
    <row r="3069" spans="1:16" ht="14.4" customHeight="1" x14ac:dyDescent="0.3">
      <c r="A3069">
        <v>498</v>
      </c>
      <c r="B3069" t="s">
        <v>83</v>
      </c>
      <c r="C3069" t="s">
        <v>84</v>
      </c>
      <c r="D3069" t="s">
        <v>90</v>
      </c>
      <c r="E3069" t="s">
        <v>86</v>
      </c>
      <c r="F3069" t="s">
        <v>91</v>
      </c>
      <c r="G3069" t="s">
        <v>88</v>
      </c>
      <c r="H3069">
        <v>1199</v>
      </c>
      <c r="I3069">
        <v>85</v>
      </c>
      <c r="J3069">
        <v>19</v>
      </c>
      <c r="K3069">
        <v>7.2</v>
      </c>
      <c r="L3069">
        <v>2023</v>
      </c>
      <c r="M3069">
        <v>67450</v>
      </c>
      <c r="N3069">
        <v>1</v>
      </c>
      <c r="O3069">
        <v>0</v>
      </c>
      <c r="P3069">
        <v>4.95</v>
      </c>
    </row>
    <row r="3070" spans="1:16" ht="14.4" customHeight="1" x14ac:dyDescent="0.3">
      <c r="A3070">
        <v>518</v>
      </c>
      <c r="B3070" t="s">
        <v>83</v>
      </c>
      <c r="C3070" t="s">
        <v>84</v>
      </c>
      <c r="D3070" t="s">
        <v>90</v>
      </c>
      <c r="E3070" t="s">
        <v>86</v>
      </c>
      <c r="F3070" t="s">
        <v>91</v>
      </c>
      <c r="G3070" t="s">
        <v>88</v>
      </c>
      <c r="H3070">
        <v>1199</v>
      </c>
      <c r="I3070">
        <v>85</v>
      </c>
      <c r="J3070">
        <v>19</v>
      </c>
      <c r="K3070">
        <v>7.2</v>
      </c>
      <c r="L3070">
        <v>2023</v>
      </c>
      <c r="M3070">
        <v>29385</v>
      </c>
      <c r="N3070">
        <v>1</v>
      </c>
      <c r="O3070">
        <v>0</v>
      </c>
      <c r="P3070">
        <v>4.95</v>
      </c>
    </row>
    <row r="3071" spans="1:16" ht="14.4" customHeight="1" x14ac:dyDescent="0.3">
      <c r="A3071">
        <v>516</v>
      </c>
      <c r="B3071" t="s">
        <v>83</v>
      </c>
      <c r="C3071" t="s">
        <v>84</v>
      </c>
      <c r="D3071" t="s">
        <v>90</v>
      </c>
      <c r="E3071" t="s">
        <v>86</v>
      </c>
      <c r="F3071" t="s">
        <v>91</v>
      </c>
      <c r="G3071" t="s">
        <v>88</v>
      </c>
      <c r="H3071">
        <v>1199</v>
      </c>
      <c r="I3071">
        <v>85</v>
      </c>
      <c r="J3071">
        <v>19</v>
      </c>
      <c r="K3071">
        <v>7.2</v>
      </c>
      <c r="L3071">
        <v>2023</v>
      </c>
      <c r="M3071">
        <v>60974</v>
      </c>
      <c r="N3071">
        <v>1</v>
      </c>
      <c r="O3071">
        <v>0</v>
      </c>
      <c r="P3071">
        <v>4.96</v>
      </c>
    </row>
    <row r="3072" spans="1:16" ht="14.4" customHeight="1" x14ac:dyDescent="0.3">
      <c r="A3072">
        <v>592</v>
      </c>
      <c r="B3072" t="s">
        <v>83</v>
      </c>
      <c r="C3072" t="s">
        <v>84</v>
      </c>
      <c r="D3072" t="s">
        <v>90</v>
      </c>
      <c r="E3072" t="s">
        <v>86</v>
      </c>
      <c r="F3072" t="s">
        <v>91</v>
      </c>
      <c r="G3072" t="s">
        <v>88</v>
      </c>
      <c r="H3072">
        <v>1199</v>
      </c>
      <c r="I3072">
        <v>85</v>
      </c>
      <c r="J3072">
        <v>19</v>
      </c>
      <c r="K3072">
        <v>7.2</v>
      </c>
      <c r="L3072">
        <v>2023</v>
      </c>
      <c r="M3072">
        <v>48893</v>
      </c>
      <c r="N3072">
        <v>1</v>
      </c>
      <c r="O3072">
        <v>0</v>
      </c>
      <c r="P3072">
        <v>5.05</v>
      </c>
    </row>
    <row r="3073" spans="1:16" ht="14.4" customHeight="1" x14ac:dyDescent="0.3">
      <c r="A3073">
        <v>475</v>
      </c>
      <c r="B3073" t="s">
        <v>83</v>
      </c>
      <c r="C3073" t="s">
        <v>84</v>
      </c>
      <c r="D3073" t="s">
        <v>90</v>
      </c>
      <c r="E3073" t="s">
        <v>86</v>
      </c>
      <c r="F3073" t="s">
        <v>91</v>
      </c>
      <c r="G3073" t="s">
        <v>88</v>
      </c>
      <c r="H3073">
        <v>1199</v>
      </c>
      <c r="I3073">
        <v>85</v>
      </c>
      <c r="J3073">
        <v>19</v>
      </c>
      <c r="K3073">
        <v>7.2</v>
      </c>
      <c r="L3073">
        <v>2023</v>
      </c>
      <c r="M3073">
        <v>49078</v>
      </c>
      <c r="N3073">
        <v>1</v>
      </c>
      <c r="O3073">
        <v>0</v>
      </c>
      <c r="P3073">
        <v>5.0599999999999996</v>
      </c>
    </row>
    <row r="3074" spans="1:16" ht="14.4" customHeight="1" x14ac:dyDescent="0.3">
      <c r="A3074">
        <v>576</v>
      </c>
      <c r="B3074" t="s">
        <v>83</v>
      </c>
      <c r="C3074" t="s">
        <v>84</v>
      </c>
      <c r="D3074" t="s">
        <v>90</v>
      </c>
      <c r="E3074" t="s">
        <v>86</v>
      </c>
      <c r="F3074" t="s">
        <v>91</v>
      </c>
      <c r="G3074" t="s">
        <v>88</v>
      </c>
      <c r="H3074">
        <v>1199</v>
      </c>
      <c r="I3074">
        <v>85</v>
      </c>
      <c r="J3074">
        <v>19</v>
      </c>
      <c r="K3074">
        <v>7.2</v>
      </c>
      <c r="L3074">
        <v>2023</v>
      </c>
      <c r="M3074">
        <v>32825</v>
      </c>
      <c r="N3074">
        <v>2</v>
      </c>
      <c r="O3074">
        <v>0</v>
      </c>
      <c r="P3074">
        <v>5.0999999999999996</v>
      </c>
    </row>
    <row r="3075" spans="1:16" ht="14.4" customHeight="1" x14ac:dyDescent="0.3">
      <c r="A3075">
        <v>418</v>
      </c>
      <c r="B3075" t="s">
        <v>83</v>
      </c>
      <c r="C3075" t="s">
        <v>84</v>
      </c>
      <c r="D3075" t="s">
        <v>90</v>
      </c>
      <c r="E3075" t="s">
        <v>86</v>
      </c>
      <c r="F3075" t="s">
        <v>91</v>
      </c>
      <c r="G3075" t="s">
        <v>88</v>
      </c>
      <c r="H3075">
        <v>1199</v>
      </c>
      <c r="I3075">
        <v>85</v>
      </c>
      <c r="J3075">
        <v>19</v>
      </c>
      <c r="K3075">
        <v>7.2</v>
      </c>
      <c r="L3075">
        <v>2023</v>
      </c>
      <c r="M3075">
        <v>46586</v>
      </c>
      <c r="N3075">
        <v>1</v>
      </c>
      <c r="O3075">
        <v>0</v>
      </c>
      <c r="P3075">
        <v>5.1100000000000003</v>
      </c>
    </row>
    <row r="3076" spans="1:16" ht="14.4" customHeight="1" x14ac:dyDescent="0.3">
      <c r="A3076">
        <v>478</v>
      </c>
      <c r="B3076" t="s">
        <v>83</v>
      </c>
      <c r="C3076" t="s">
        <v>84</v>
      </c>
      <c r="D3076" t="s">
        <v>90</v>
      </c>
      <c r="E3076" t="s">
        <v>86</v>
      </c>
      <c r="F3076" t="s">
        <v>91</v>
      </c>
      <c r="G3076" t="s">
        <v>88</v>
      </c>
      <c r="H3076">
        <v>1199</v>
      </c>
      <c r="I3076">
        <v>85</v>
      </c>
      <c r="J3076">
        <v>19</v>
      </c>
      <c r="K3076">
        <v>7.2</v>
      </c>
      <c r="L3076">
        <v>2023</v>
      </c>
      <c r="M3076">
        <v>45137</v>
      </c>
      <c r="N3076">
        <v>1</v>
      </c>
      <c r="O3076">
        <v>0</v>
      </c>
      <c r="P3076">
        <v>5.1100000000000003</v>
      </c>
    </row>
    <row r="3077" spans="1:16" ht="14.4" customHeight="1" x14ac:dyDescent="0.3">
      <c r="A3077">
        <v>434</v>
      </c>
      <c r="B3077" t="s">
        <v>83</v>
      </c>
      <c r="C3077" t="s">
        <v>84</v>
      </c>
      <c r="D3077" t="s">
        <v>90</v>
      </c>
      <c r="E3077" t="s">
        <v>86</v>
      </c>
      <c r="F3077" t="s">
        <v>91</v>
      </c>
      <c r="G3077" t="s">
        <v>88</v>
      </c>
      <c r="H3077">
        <v>1199</v>
      </c>
      <c r="I3077">
        <v>85</v>
      </c>
      <c r="J3077">
        <v>19</v>
      </c>
      <c r="K3077">
        <v>7.2</v>
      </c>
      <c r="L3077">
        <v>2023</v>
      </c>
      <c r="M3077">
        <v>58204</v>
      </c>
      <c r="N3077">
        <v>1</v>
      </c>
      <c r="O3077">
        <v>0</v>
      </c>
      <c r="P3077">
        <v>5.19</v>
      </c>
    </row>
    <row r="3078" spans="1:16" ht="14.4" customHeight="1" x14ac:dyDescent="0.3">
      <c r="A3078">
        <v>526</v>
      </c>
      <c r="B3078" t="s">
        <v>83</v>
      </c>
      <c r="C3078" t="s">
        <v>84</v>
      </c>
      <c r="D3078" t="s">
        <v>90</v>
      </c>
      <c r="E3078" t="s">
        <v>86</v>
      </c>
      <c r="F3078" t="s">
        <v>91</v>
      </c>
      <c r="G3078" t="s">
        <v>88</v>
      </c>
      <c r="H3078">
        <v>1199</v>
      </c>
      <c r="I3078">
        <v>85</v>
      </c>
      <c r="J3078">
        <v>19</v>
      </c>
      <c r="K3078">
        <v>7.2</v>
      </c>
      <c r="L3078">
        <v>2023</v>
      </c>
      <c r="M3078">
        <v>48227</v>
      </c>
      <c r="N3078">
        <v>1</v>
      </c>
      <c r="O3078">
        <v>0</v>
      </c>
      <c r="P3078">
        <v>5.26</v>
      </c>
    </row>
    <row r="3079" spans="1:16" ht="14.4" customHeight="1" x14ac:dyDescent="0.3">
      <c r="A3079">
        <v>229</v>
      </c>
      <c r="B3079" t="s">
        <v>83</v>
      </c>
      <c r="C3079" t="s">
        <v>84</v>
      </c>
      <c r="D3079" t="s">
        <v>89</v>
      </c>
      <c r="E3079" t="s">
        <v>86</v>
      </c>
      <c r="F3079" t="s">
        <v>87</v>
      </c>
      <c r="G3079" t="s">
        <v>88</v>
      </c>
      <c r="H3079">
        <v>1199</v>
      </c>
      <c r="I3079">
        <v>85</v>
      </c>
      <c r="J3079">
        <v>20.100000000000001</v>
      </c>
      <c r="K3079">
        <v>6.5</v>
      </c>
      <c r="L3079">
        <v>2023</v>
      </c>
      <c r="M3079">
        <v>29310</v>
      </c>
      <c r="N3079">
        <v>2</v>
      </c>
      <c r="O3079">
        <v>1</v>
      </c>
      <c r="P3079">
        <v>3.43</v>
      </c>
    </row>
    <row r="3080" spans="1:16" ht="14.4" customHeight="1" x14ac:dyDescent="0.3">
      <c r="A3080">
        <v>382</v>
      </c>
      <c r="B3080" t="s">
        <v>83</v>
      </c>
      <c r="C3080" t="s">
        <v>84</v>
      </c>
      <c r="D3080" t="s">
        <v>89</v>
      </c>
      <c r="E3080" t="s">
        <v>86</v>
      </c>
      <c r="F3080" t="s">
        <v>87</v>
      </c>
      <c r="G3080" t="s">
        <v>88</v>
      </c>
      <c r="H3080">
        <v>1199</v>
      </c>
      <c r="I3080">
        <v>85</v>
      </c>
      <c r="J3080">
        <v>20.100000000000001</v>
      </c>
      <c r="K3080">
        <v>6.5</v>
      </c>
      <c r="L3080">
        <v>2023</v>
      </c>
      <c r="M3080">
        <v>29940</v>
      </c>
      <c r="N3080">
        <v>3</v>
      </c>
      <c r="O3080">
        <v>0</v>
      </c>
      <c r="P3080">
        <v>3.72</v>
      </c>
    </row>
    <row r="3081" spans="1:16" ht="14.4" customHeight="1" x14ac:dyDescent="0.3">
      <c r="A3081">
        <v>203</v>
      </c>
      <c r="B3081" t="s">
        <v>83</v>
      </c>
      <c r="C3081" t="s">
        <v>84</v>
      </c>
      <c r="D3081" t="s">
        <v>89</v>
      </c>
      <c r="E3081" t="s">
        <v>86</v>
      </c>
      <c r="F3081" t="s">
        <v>87</v>
      </c>
      <c r="G3081" t="s">
        <v>88</v>
      </c>
      <c r="H3081">
        <v>1199</v>
      </c>
      <c r="I3081">
        <v>85</v>
      </c>
      <c r="J3081">
        <v>20.100000000000001</v>
      </c>
      <c r="K3081">
        <v>6.5</v>
      </c>
      <c r="L3081">
        <v>2023</v>
      </c>
      <c r="M3081">
        <v>62155</v>
      </c>
      <c r="N3081">
        <v>1</v>
      </c>
      <c r="O3081">
        <v>1</v>
      </c>
      <c r="P3081">
        <v>3.83</v>
      </c>
    </row>
    <row r="3082" spans="1:16" ht="14.4" customHeight="1" x14ac:dyDescent="0.3">
      <c r="A3082">
        <v>237</v>
      </c>
      <c r="B3082" t="s">
        <v>83</v>
      </c>
      <c r="C3082" t="s">
        <v>84</v>
      </c>
      <c r="D3082" t="s">
        <v>89</v>
      </c>
      <c r="E3082" t="s">
        <v>86</v>
      </c>
      <c r="F3082" t="s">
        <v>87</v>
      </c>
      <c r="G3082" t="s">
        <v>88</v>
      </c>
      <c r="H3082">
        <v>1199</v>
      </c>
      <c r="I3082">
        <v>85</v>
      </c>
      <c r="J3082">
        <v>20.100000000000001</v>
      </c>
      <c r="K3082">
        <v>6.5</v>
      </c>
      <c r="L3082">
        <v>2023</v>
      </c>
      <c r="M3082">
        <v>59834</v>
      </c>
      <c r="N3082">
        <v>3</v>
      </c>
      <c r="O3082">
        <v>0</v>
      </c>
      <c r="P3082">
        <v>3.91</v>
      </c>
    </row>
    <row r="3083" spans="1:16" ht="14.4" customHeight="1" x14ac:dyDescent="0.3">
      <c r="A3083">
        <v>322</v>
      </c>
      <c r="B3083" t="s">
        <v>83</v>
      </c>
      <c r="C3083" t="s">
        <v>84</v>
      </c>
      <c r="D3083" t="s">
        <v>89</v>
      </c>
      <c r="E3083" t="s">
        <v>86</v>
      </c>
      <c r="F3083" t="s">
        <v>87</v>
      </c>
      <c r="G3083" t="s">
        <v>88</v>
      </c>
      <c r="H3083">
        <v>1199</v>
      </c>
      <c r="I3083">
        <v>85</v>
      </c>
      <c r="J3083">
        <v>20.100000000000001</v>
      </c>
      <c r="K3083">
        <v>6.5</v>
      </c>
      <c r="L3083">
        <v>2023</v>
      </c>
      <c r="M3083">
        <v>62277</v>
      </c>
      <c r="N3083">
        <v>2</v>
      </c>
      <c r="O3083">
        <v>0</v>
      </c>
      <c r="P3083">
        <v>4</v>
      </c>
    </row>
    <row r="3084" spans="1:16" ht="14.4" customHeight="1" x14ac:dyDescent="0.3">
      <c r="A3084">
        <v>209</v>
      </c>
      <c r="B3084" t="s">
        <v>83</v>
      </c>
      <c r="C3084" t="s">
        <v>84</v>
      </c>
      <c r="D3084" t="s">
        <v>89</v>
      </c>
      <c r="E3084" t="s">
        <v>86</v>
      </c>
      <c r="F3084" t="s">
        <v>87</v>
      </c>
      <c r="G3084" t="s">
        <v>88</v>
      </c>
      <c r="H3084">
        <v>1199</v>
      </c>
      <c r="I3084">
        <v>85</v>
      </c>
      <c r="J3084">
        <v>20.100000000000001</v>
      </c>
      <c r="K3084">
        <v>6.5</v>
      </c>
      <c r="L3084">
        <v>2023</v>
      </c>
      <c r="M3084">
        <v>63748</v>
      </c>
      <c r="N3084">
        <v>2</v>
      </c>
      <c r="O3084">
        <v>0</v>
      </c>
      <c r="P3084">
        <v>4.1900000000000004</v>
      </c>
    </row>
    <row r="3085" spans="1:16" ht="14.4" customHeight="1" x14ac:dyDescent="0.3">
      <c r="A3085">
        <v>241</v>
      </c>
      <c r="B3085" t="s">
        <v>83</v>
      </c>
      <c r="C3085" t="s">
        <v>84</v>
      </c>
      <c r="D3085" t="s">
        <v>89</v>
      </c>
      <c r="E3085" t="s">
        <v>86</v>
      </c>
      <c r="F3085" t="s">
        <v>87</v>
      </c>
      <c r="G3085" t="s">
        <v>88</v>
      </c>
      <c r="H3085">
        <v>1199</v>
      </c>
      <c r="I3085">
        <v>85</v>
      </c>
      <c r="J3085">
        <v>20.100000000000001</v>
      </c>
      <c r="K3085">
        <v>6.5</v>
      </c>
      <c r="L3085">
        <v>2023</v>
      </c>
      <c r="M3085">
        <v>56877</v>
      </c>
      <c r="N3085">
        <v>1</v>
      </c>
      <c r="O3085">
        <v>0</v>
      </c>
      <c r="P3085">
        <v>4.22</v>
      </c>
    </row>
    <row r="3086" spans="1:16" ht="14.4" customHeight="1" x14ac:dyDescent="0.3">
      <c r="A3086">
        <v>303</v>
      </c>
      <c r="B3086" t="s">
        <v>83</v>
      </c>
      <c r="C3086" t="s">
        <v>84</v>
      </c>
      <c r="D3086" t="s">
        <v>89</v>
      </c>
      <c r="E3086" t="s">
        <v>86</v>
      </c>
      <c r="F3086" t="s">
        <v>87</v>
      </c>
      <c r="G3086" t="s">
        <v>88</v>
      </c>
      <c r="H3086">
        <v>1199</v>
      </c>
      <c r="I3086">
        <v>85</v>
      </c>
      <c r="J3086">
        <v>20.100000000000001</v>
      </c>
      <c r="K3086">
        <v>6.5</v>
      </c>
      <c r="L3086">
        <v>2023</v>
      </c>
      <c r="M3086">
        <v>62364</v>
      </c>
      <c r="N3086">
        <v>1</v>
      </c>
      <c r="O3086">
        <v>0</v>
      </c>
      <c r="P3086">
        <v>4.2699999999999996</v>
      </c>
    </row>
    <row r="3087" spans="1:16" ht="14.4" customHeight="1" x14ac:dyDescent="0.3">
      <c r="A3087">
        <v>262</v>
      </c>
      <c r="B3087" t="s">
        <v>83</v>
      </c>
      <c r="C3087" t="s">
        <v>84</v>
      </c>
      <c r="D3087" t="s">
        <v>89</v>
      </c>
      <c r="E3087" t="s">
        <v>86</v>
      </c>
      <c r="F3087" t="s">
        <v>87</v>
      </c>
      <c r="G3087" t="s">
        <v>88</v>
      </c>
      <c r="H3087">
        <v>1199</v>
      </c>
      <c r="I3087">
        <v>85</v>
      </c>
      <c r="J3087">
        <v>20.100000000000001</v>
      </c>
      <c r="K3087">
        <v>6.5</v>
      </c>
      <c r="L3087">
        <v>2023</v>
      </c>
      <c r="M3087">
        <v>53024</v>
      </c>
      <c r="N3087">
        <v>1</v>
      </c>
      <c r="O3087">
        <v>0</v>
      </c>
      <c r="P3087">
        <v>4.32</v>
      </c>
    </row>
    <row r="3088" spans="1:16" ht="14.4" customHeight="1" x14ac:dyDescent="0.3">
      <c r="A3088">
        <v>286</v>
      </c>
      <c r="B3088" t="s">
        <v>83</v>
      </c>
      <c r="C3088" t="s">
        <v>84</v>
      </c>
      <c r="D3088" t="s">
        <v>89</v>
      </c>
      <c r="E3088" t="s">
        <v>86</v>
      </c>
      <c r="F3088" t="s">
        <v>87</v>
      </c>
      <c r="G3088" t="s">
        <v>88</v>
      </c>
      <c r="H3088">
        <v>1199</v>
      </c>
      <c r="I3088">
        <v>85</v>
      </c>
      <c r="J3088">
        <v>20.100000000000001</v>
      </c>
      <c r="K3088">
        <v>6.5</v>
      </c>
      <c r="L3088">
        <v>2023</v>
      </c>
      <c r="M3088">
        <v>65934</v>
      </c>
      <c r="N3088">
        <v>1</v>
      </c>
      <c r="O3088">
        <v>0</v>
      </c>
      <c r="P3088">
        <v>4.3499999999999996</v>
      </c>
    </row>
    <row r="3089" spans="1:16" ht="14.4" customHeight="1" x14ac:dyDescent="0.3">
      <c r="A3089">
        <v>308</v>
      </c>
      <c r="B3089" t="s">
        <v>83</v>
      </c>
      <c r="C3089" t="s">
        <v>84</v>
      </c>
      <c r="D3089" t="s">
        <v>89</v>
      </c>
      <c r="E3089" t="s">
        <v>86</v>
      </c>
      <c r="F3089" t="s">
        <v>87</v>
      </c>
      <c r="G3089" t="s">
        <v>88</v>
      </c>
      <c r="H3089">
        <v>1199</v>
      </c>
      <c r="I3089">
        <v>85</v>
      </c>
      <c r="J3089">
        <v>20.100000000000001</v>
      </c>
      <c r="K3089">
        <v>6.5</v>
      </c>
      <c r="L3089">
        <v>2023</v>
      </c>
      <c r="M3089">
        <v>30869</v>
      </c>
      <c r="N3089">
        <v>2</v>
      </c>
      <c r="O3089">
        <v>0</v>
      </c>
      <c r="P3089">
        <v>4.3600000000000003</v>
      </c>
    </row>
    <row r="3090" spans="1:16" ht="14.4" customHeight="1" x14ac:dyDescent="0.3">
      <c r="A3090">
        <v>323</v>
      </c>
      <c r="B3090" t="s">
        <v>83</v>
      </c>
      <c r="C3090" t="s">
        <v>84</v>
      </c>
      <c r="D3090" t="s">
        <v>89</v>
      </c>
      <c r="E3090" t="s">
        <v>86</v>
      </c>
      <c r="F3090" t="s">
        <v>87</v>
      </c>
      <c r="G3090" t="s">
        <v>88</v>
      </c>
      <c r="H3090">
        <v>1199</v>
      </c>
      <c r="I3090">
        <v>85</v>
      </c>
      <c r="J3090">
        <v>20.100000000000001</v>
      </c>
      <c r="K3090">
        <v>6.5</v>
      </c>
      <c r="L3090">
        <v>2023</v>
      </c>
      <c r="M3090">
        <v>44477</v>
      </c>
      <c r="N3090">
        <v>1</v>
      </c>
      <c r="O3090">
        <v>0</v>
      </c>
      <c r="P3090">
        <v>4.3899999999999997</v>
      </c>
    </row>
    <row r="3091" spans="1:16" ht="14.4" customHeight="1" x14ac:dyDescent="0.3">
      <c r="A3091">
        <v>271</v>
      </c>
      <c r="B3091" t="s">
        <v>83</v>
      </c>
      <c r="C3091" t="s">
        <v>84</v>
      </c>
      <c r="D3091" t="s">
        <v>89</v>
      </c>
      <c r="E3091" t="s">
        <v>86</v>
      </c>
      <c r="F3091" t="s">
        <v>87</v>
      </c>
      <c r="G3091" t="s">
        <v>88</v>
      </c>
      <c r="H3091">
        <v>1199</v>
      </c>
      <c r="I3091">
        <v>85</v>
      </c>
      <c r="J3091">
        <v>20.100000000000001</v>
      </c>
      <c r="K3091">
        <v>6.5</v>
      </c>
      <c r="L3091">
        <v>2023</v>
      </c>
      <c r="M3091">
        <v>30753</v>
      </c>
      <c r="N3091">
        <v>1</v>
      </c>
      <c r="O3091">
        <v>0</v>
      </c>
      <c r="P3091">
        <v>4.46</v>
      </c>
    </row>
    <row r="3092" spans="1:16" ht="14.4" customHeight="1" x14ac:dyDescent="0.3">
      <c r="A3092">
        <v>312</v>
      </c>
      <c r="B3092" t="s">
        <v>83</v>
      </c>
      <c r="C3092" t="s">
        <v>84</v>
      </c>
      <c r="D3092" t="s">
        <v>89</v>
      </c>
      <c r="E3092" t="s">
        <v>86</v>
      </c>
      <c r="F3092" t="s">
        <v>87</v>
      </c>
      <c r="G3092" t="s">
        <v>88</v>
      </c>
      <c r="H3092">
        <v>1199</v>
      </c>
      <c r="I3092">
        <v>85</v>
      </c>
      <c r="J3092">
        <v>20.100000000000001</v>
      </c>
      <c r="K3092">
        <v>6.5</v>
      </c>
      <c r="L3092">
        <v>2023</v>
      </c>
      <c r="M3092">
        <v>34937</v>
      </c>
      <c r="N3092">
        <v>2</v>
      </c>
      <c r="O3092">
        <v>0</v>
      </c>
      <c r="P3092">
        <v>4.46</v>
      </c>
    </row>
    <row r="3093" spans="1:16" ht="14.4" customHeight="1" x14ac:dyDescent="0.3">
      <c r="A3093">
        <v>380</v>
      </c>
      <c r="B3093" t="s">
        <v>83</v>
      </c>
      <c r="C3093" t="s">
        <v>84</v>
      </c>
      <c r="D3093" t="s">
        <v>89</v>
      </c>
      <c r="E3093" t="s">
        <v>86</v>
      </c>
      <c r="F3093" t="s">
        <v>87</v>
      </c>
      <c r="G3093" t="s">
        <v>88</v>
      </c>
      <c r="H3093">
        <v>1199</v>
      </c>
      <c r="I3093">
        <v>85</v>
      </c>
      <c r="J3093">
        <v>20.100000000000001</v>
      </c>
      <c r="K3093">
        <v>6.5</v>
      </c>
      <c r="L3093">
        <v>2023</v>
      </c>
      <c r="M3093">
        <v>53462</v>
      </c>
      <c r="N3093">
        <v>1</v>
      </c>
      <c r="O3093">
        <v>0</v>
      </c>
      <c r="P3093">
        <v>4.47</v>
      </c>
    </row>
    <row r="3094" spans="1:16" ht="14.4" customHeight="1" x14ac:dyDescent="0.3">
      <c r="A3094">
        <v>292</v>
      </c>
      <c r="B3094" t="s">
        <v>83</v>
      </c>
      <c r="C3094" t="s">
        <v>84</v>
      </c>
      <c r="D3094" t="s">
        <v>89</v>
      </c>
      <c r="E3094" t="s">
        <v>86</v>
      </c>
      <c r="F3094" t="s">
        <v>87</v>
      </c>
      <c r="G3094" t="s">
        <v>88</v>
      </c>
      <c r="H3094">
        <v>1199</v>
      </c>
      <c r="I3094">
        <v>85</v>
      </c>
      <c r="J3094">
        <v>20.100000000000001</v>
      </c>
      <c r="K3094">
        <v>6.5</v>
      </c>
      <c r="L3094">
        <v>2023</v>
      </c>
      <c r="M3094">
        <v>45630</v>
      </c>
      <c r="N3094">
        <v>1</v>
      </c>
      <c r="O3094">
        <v>0</v>
      </c>
      <c r="P3094">
        <v>4.55</v>
      </c>
    </row>
    <row r="3095" spans="1:16" ht="14.4" customHeight="1" x14ac:dyDescent="0.3">
      <c r="A3095">
        <v>225</v>
      </c>
      <c r="B3095" t="s">
        <v>83</v>
      </c>
      <c r="C3095" t="s">
        <v>84</v>
      </c>
      <c r="D3095" t="s">
        <v>89</v>
      </c>
      <c r="E3095" t="s">
        <v>86</v>
      </c>
      <c r="F3095" t="s">
        <v>87</v>
      </c>
      <c r="G3095" t="s">
        <v>88</v>
      </c>
      <c r="H3095">
        <v>1199</v>
      </c>
      <c r="I3095">
        <v>85</v>
      </c>
      <c r="J3095">
        <v>20.100000000000001</v>
      </c>
      <c r="K3095">
        <v>6.5</v>
      </c>
      <c r="L3095">
        <v>2023</v>
      </c>
      <c r="M3095">
        <v>32659</v>
      </c>
      <c r="N3095">
        <v>1</v>
      </c>
      <c r="O3095">
        <v>0</v>
      </c>
      <c r="P3095">
        <v>4.57</v>
      </c>
    </row>
    <row r="3096" spans="1:16" ht="14.4" customHeight="1" x14ac:dyDescent="0.3">
      <c r="A3096">
        <v>218</v>
      </c>
      <c r="B3096" t="s">
        <v>83</v>
      </c>
      <c r="C3096" t="s">
        <v>84</v>
      </c>
      <c r="D3096" t="s">
        <v>89</v>
      </c>
      <c r="E3096" t="s">
        <v>86</v>
      </c>
      <c r="F3096" t="s">
        <v>87</v>
      </c>
      <c r="G3096" t="s">
        <v>88</v>
      </c>
      <c r="H3096">
        <v>1199</v>
      </c>
      <c r="I3096">
        <v>85</v>
      </c>
      <c r="J3096">
        <v>20.100000000000001</v>
      </c>
      <c r="K3096">
        <v>6.5</v>
      </c>
      <c r="L3096">
        <v>2023</v>
      </c>
      <c r="M3096">
        <v>34170</v>
      </c>
      <c r="N3096">
        <v>1</v>
      </c>
      <c r="O3096">
        <v>0</v>
      </c>
      <c r="P3096">
        <v>4.5999999999999996</v>
      </c>
    </row>
    <row r="3097" spans="1:16" ht="14.4" customHeight="1" x14ac:dyDescent="0.3">
      <c r="A3097">
        <v>300</v>
      </c>
      <c r="B3097" t="s">
        <v>83</v>
      </c>
      <c r="C3097" t="s">
        <v>84</v>
      </c>
      <c r="D3097" t="s">
        <v>89</v>
      </c>
      <c r="E3097" t="s">
        <v>86</v>
      </c>
      <c r="F3097" t="s">
        <v>87</v>
      </c>
      <c r="G3097" t="s">
        <v>88</v>
      </c>
      <c r="H3097">
        <v>1199</v>
      </c>
      <c r="I3097">
        <v>85</v>
      </c>
      <c r="J3097">
        <v>20.100000000000001</v>
      </c>
      <c r="K3097">
        <v>6.5</v>
      </c>
      <c r="L3097">
        <v>2023</v>
      </c>
      <c r="M3097">
        <v>33093</v>
      </c>
      <c r="N3097">
        <v>2</v>
      </c>
      <c r="O3097">
        <v>0</v>
      </c>
      <c r="P3097">
        <v>4.66</v>
      </c>
    </row>
    <row r="3098" spans="1:16" ht="14.4" customHeight="1" x14ac:dyDescent="0.3">
      <c r="A3098">
        <v>393</v>
      </c>
      <c r="B3098" t="s">
        <v>83</v>
      </c>
      <c r="C3098" t="s">
        <v>84</v>
      </c>
      <c r="D3098" t="s">
        <v>89</v>
      </c>
      <c r="E3098" t="s">
        <v>86</v>
      </c>
      <c r="F3098" t="s">
        <v>87</v>
      </c>
      <c r="G3098" t="s">
        <v>88</v>
      </c>
      <c r="H3098">
        <v>1199</v>
      </c>
      <c r="I3098">
        <v>85</v>
      </c>
      <c r="J3098">
        <v>20.100000000000001</v>
      </c>
      <c r="K3098">
        <v>6.5</v>
      </c>
      <c r="L3098">
        <v>2023</v>
      </c>
      <c r="M3098">
        <v>35626</v>
      </c>
      <c r="N3098">
        <v>1</v>
      </c>
      <c r="O3098">
        <v>0</v>
      </c>
      <c r="P3098">
        <v>4.66</v>
      </c>
    </row>
    <row r="3099" spans="1:16" ht="14.4" customHeight="1" x14ac:dyDescent="0.3">
      <c r="A3099">
        <v>304</v>
      </c>
      <c r="B3099" t="s">
        <v>83</v>
      </c>
      <c r="C3099" t="s">
        <v>84</v>
      </c>
      <c r="D3099" t="s">
        <v>89</v>
      </c>
      <c r="E3099" t="s">
        <v>86</v>
      </c>
      <c r="F3099" t="s">
        <v>87</v>
      </c>
      <c r="G3099" t="s">
        <v>88</v>
      </c>
      <c r="H3099">
        <v>1199</v>
      </c>
      <c r="I3099">
        <v>85</v>
      </c>
      <c r="J3099">
        <v>20.100000000000001</v>
      </c>
      <c r="K3099">
        <v>6.5</v>
      </c>
      <c r="L3099">
        <v>2023</v>
      </c>
      <c r="M3099">
        <v>36621</v>
      </c>
      <c r="N3099">
        <v>1</v>
      </c>
      <c r="O3099">
        <v>0</v>
      </c>
      <c r="P3099">
        <v>4.75</v>
      </c>
    </row>
    <row r="3100" spans="1:16" ht="14.4" customHeight="1" x14ac:dyDescent="0.3">
      <c r="A3100">
        <v>289</v>
      </c>
      <c r="B3100" t="s">
        <v>83</v>
      </c>
      <c r="C3100" t="s">
        <v>84</v>
      </c>
      <c r="D3100" t="s">
        <v>89</v>
      </c>
      <c r="E3100" t="s">
        <v>86</v>
      </c>
      <c r="F3100" t="s">
        <v>87</v>
      </c>
      <c r="G3100" t="s">
        <v>88</v>
      </c>
      <c r="H3100">
        <v>1199</v>
      </c>
      <c r="I3100">
        <v>85</v>
      </c>
      <c r="J3100">
        <v>20.100000000000001</v>
      </c>
      <c r="K3100">
        <v>6.5</v>
      </c>
      <c r="L3100">
        <v>2023</v>
      </c>
      <c r="M3100">
        <v>44522</v>
      </c>
      <c r="N3100">
        <v>1</v>
      </c>
      <c r="O3100">
        <v>0</v>
      </c>
      <c r="P3100">
        <v>4.83</v>
      </c>
    </row>
    <row r="3101" spans="1:16" ht="14.4" customHeight="1" x14ac:dyDescent="0.3">
      <c r="A3101">
        <v>400</v>
      </c>
      <c r="B3101" t="s">
        <v>83</v>
      </c>
      <c r="C3101" t="s">
        <v>84</v>
      </c>
      <c r="D3101" t="s">
        <v>89</v>
      </c>
      <c r="E3101" t="s">
        <v>86</v>
      </c>
      <c r="F3101" t="s">
        <v>87</v>
      </c>
      <c r="G3101" t="s">
        <v>88</v>
      </c>
      <c r="H3101">
        <v>1199</v>
      </c>
      <c r="I3101">
        <v>85</v>
      </c>
      <c r="J3101">
        <v>20.100000000000001</v>
      </c>
      <c r="K3101">
        <v>6.5</v>
      </c>
      <c r="L3101">
        <v>2023</v>
      </c>
      <c r="M3101">
        <v>47633</v>
      </c>
      <c r="N3101">
        <v>1</v>
      </c>
      <c r="O3101">
        <v>0</v>
      </c>
      <c r="P3101">
        <v>4.87</v>
      </c>
    </row>
    <row r="3102" spans="1:16" ht="14.4" customHeight="1" x14ac:dyDescent="0.3">
      <c r="A3102">
        <v>389</v>
      </c>
      <c r="B3102" t="s">
        <v>83</v>
      </c>
      <c r="C3102" t="s">
        <v>84</v>
      </c>
      <c r="D3102" t="s">
        <v>89</v>
      </c>
      <c r="E3102" t="s">
        <v>86</v>
      </c>
      <c r="F3102" t="s">
        <v>87</v>
      </c>
      <c r="G3102" t="s">
        <v>88</v>
      </c>
      <c r="H3102">
        <v>1199</v>
      </c>
      <c r="I3102">
        <v>85</v>
      </c>
      <c r="J3102">
        <v>20.100000000000001</v>
      </c>
      <c r="K3102">
        <v>6.5</v>
      </c>
      <c r="L3102">
        <v>2023</v>
      </c>
      <c r="M3102">
        <v>29746</v>
      </c>
      <c r="N3102">
        <v>1</v>
      </c>
      <c r="O3102">
        <v>0</v>
      </c>
      <c r="P3102">
        <v>4.96</v>
      </c>
    </row>
    <row r="3103" spans="1:16" ht="14.4" customHeight="1" x14ac:dyDescent="0.3">
      <c r="A3103">
        <v>117</v>
      </c>
      <c r="B3103" t="s">
        <v>83</v>
      </c>
      <c r="C3103" t="s">
        <v>84</v>
      </c>
      <c r="D3103" t="s">
        <v>85</v>
      </c>
      <c r="E3103" t="s">
        <v>86</v>
      </c>
      <c r="F3103" t="s">
        <v>87</v>
      </c>
      <c r="G3103" t="s">
        <v>88</v>
      </c>
      <c r="H3103">
        <v>1199</v>
      </c>
      <c r="I3103">
        <v>85</v>
      </c>
      <c r="J3103">
        <v>20.100000000000001</v>
      </c>
      <c r="K3103">
        <v>5.7</v>
      </c>
      <c r="L3103">
        <v>2023</v>
      </c>
      <c r="M3103">
        <v>34195</v>
      </c>
      <c r="N3103">
        <v>2</v>
      </c>
      <c r="O3103">
        <v>1</v>
      </c>
      <c r="P3103">
        <v>2.64</v>
      </c>
    </row>
    <row r="3104" spans="1:16" ht="14.4" customHeight="1" x14ac:dyDescent="0.3">
      <c r="A3104">
        <v>3</v>
      </c>
      <c r="B3104" t="s">
        <v>83</v>
      </c>
      <c r="C3104" t="s">
        <v>84</v>
      </c>
      <c r="D3104" t="s">
        <v>85</v>
      </c>
      <c r="E3104" t="s">
        <v>86</v>
      </c>
      <c r="F3104" t="s">
        <v>87</v>
      </c>
      <c r="G3104" t="s">
        <v>88</v>
      </c>
      <c r="H3104">
        <v>1199</v>
      </c>
      <c r="I3104">
        <v>85</v>
      </c>
      <c r="J3104">
        <v>20.100000000000001</v>
      </c>
      <c r="K3104">
        <v>5.7</v>
      </c>
      <c r="L3104">
        <v>2023</v>
      </c>
      <c r="M3104">
        <v>64915</v>
      </c>
      <c r="N3104">
        <v>2</v>
      </c>
      <c r="O3104">
        <v>0</v>
      </c>
      <c r="P3104">
        <v>3.18</v>
      </c>
    </row>
    <row r="3105" spans="1:16" ht="14.4" customHeight="1" x14ac:dyDescent="0.3">
      <c r="A3105">
        <v>200</v>
      </c>
      <c r="B3105" t="s">
        <v>83</v>
      </c>
      <c r="C3105" t="s">
        <v>84</v>
      </c>
      <c r="D3105" t="s">
        <v>85</v>
      </c>
      <c r="E3105" t="s">
        <v>86</v>
      </c>
      <c r="F3105" t="s">
        <v>87</v>
      </c>
      <c r="G3105" t="s">
        <v>88</v>
      </c>
      <c r="H3105">
        <v>1199</v>
      </c>
      <c r="I3105">
        <v>85</v>
      </c>
      <c r="J3105">
        <v>20.100000000000001</v>
      </c>
      <c r="K3105">
        <v>5.7</v>
      </c>
      <c r="L3105">
        <v>2023</v>
      </c>
      <c r="M3105">
        <v>61982</v>
      </c>
      <c r="N3105">
        <v>1</v>
      </c>
      <c r="O3105">
        <v>1</v>
      </c>
      <c r="P3105">
        <v>3.21</v>
      </c>
    </row>
    <row r="3106" spans="1:16" ht="14.4" customHeight="1" x14ac:dyDescent="0.3">
      <c r="A3106">
        <v>41</v>
      </c>
      <c r="B3106" t="s">
        <v>83</v>
      </c>
      <c r="C3106" t="s">
        <v>84</v>
      </c>
      <c r="D3106" t="s">
        <v>85</v>
      </c>
      <c r="E3106" t="s">
        <v>86</v>
      </c>
      <c r="F3106" t="s">
        <v>87</v>
      </c>
      <c r="G3106" t="s">
        <v>88</v>
      </c>
      <c r="H3106">
        <v>1199</v>
      </c>
      <c r="I3106">
        <v>85</v>
      </c>
      <c r="J3106">
        <v>20.100000000000001</v>
      </c>
      <c r="K3106">
        <v>5.7</v>
      </c>
      <c r="L3106">
        <v>2023</v>
      </c>
      <c r="M3106">
        <v>43778</v>
      </c>
      <c r="N3106">
        <v>1</v>
      </c>
      <c r="O3106">
        <v>0</v>
      </c>
      <c r="P3106">
        <v>3.67</v>
      </c>
    </row>
    <row r="3107" spans="1:16" ht="14.4" customHeight="1" x14ac:dyDescent="0.3">
      <c r="A3107">
        <v>111</v>
      </c>
      <c r="B3107" t="s">
        <v>83</v>
      </c>
      <c r="C3107" t="s">
        <v>84</v>
      </c>
      <c r="D3107" t="s">
        <v>85</v>
      </c>
      <c r="E3107" t="s">
        <v>86</v>
      </c>
      <c r="F3107" t="s">
        <v>87</v>
      </c>
      <c r="G3107" t="s">
        <v>88</v>
      </c>
      <c r="H3107">
        <v>1199</v>
      </c>
      <c r="I3107">
        <v>85</v>
      </c>
      <c r="J3107">
        <v>20.100000000000001</v>
      </c>
      <c r="K3107">
        <v>5.7</v>
      </c>
      <c r="L3107">
        <v>2023</v>
      </c>
      <c r="M3107">
        <v>41155</v>
      </c>
      <c r="N3107">
        <v>1</v>
      </c>
      <c r="O3107">
        <v>0</v>
      </c>
      <c r="P3107">
        <v>3.67</v>
      </c>
    </row>
    <row r="3108" spans="1:16" ht="14.4" customHeight="1" x14ac:dyDescent="0.3">
      <c r="A3108">
        <v>8</v>
      </c>
      <c r="B3108" t="s">
        <v>83</v>
      </c>
      <c r="C3108" t="s">
        <v>84</v>
      </c>
      <c r="D3108" t="s">
        <v>85</v>
      </c>
      <c r="E3108" t="s">
        <v>86</v>
      </c>
      <c r="F3108" t="s">
        <v>87</v>
      </c>
      <c r="G3108" t="s">
        <v>88</v>
      </c>
      <c r="H3108">
        <v>1199</v>
      </c>
      <c r="I3108">
        <v>85</v>
      </c>
      <c r="J3108">
        <v>20.100000000000001</v>
      </c>
      <c r="K3108">
        <v>5.7</v>
      </c>
      <c r="L3108">
        <v>2023</v>
      </c>
      <c r="M3108">
        <v>62430</v>
      </c>
      <c r="N3108">
        <v>1</v>
      </c>
      <c r="O3108">
        <v>0</v>
      </c>
      <c r="P3108">
        <v>3.71</v>
      </c>
    </row>
    <row r="3109" spans="1:16" ht="14.4" customHeight="1" x14ac:dyDescent="0.3">
      <c r="A3109">
        <v>112</v>
      </c>
      <c r="B3109" t="s">
        <v>83</v>
      </c>
      <c r="C3109" t="s">
        <v>84</v>
      </c>
      <c r="D3109" t="s">
        <v>85</v>
      </c>
      <c r="E3109" t="s">
        <v>86</v>
      </c>
      <c r="F3109" t="s">
        <v>87</v>
      </c>
      <c r="G3109" t="s">
        <v>88</v>
      </c>
      <c r="H3109">
        <v>1199</v>
      </c>
      <c r="I3109">
        <v>85</v>
      </c>
      <c r="J3109">
        <v>20.100000000000001</v>
      </c>
      <c r="K3109">
        <v>5.7</v>
      </c>
      <c r="L3109">
        <v>2023</v>
      </c>
      <c r="M3109">
        <v>66304</v>
      </c>
      <c r="N3109">
        <v>1</v>
      </c>
      <c r="O3109">
        <v>0</v>
      </c>
      <c r="P3109">
        <v>3.72</v>
      </c>
    </row>
    <row r="3110" spans="1:16" ht="14.4" customHeight="1" x14ac:dyDescent="0.3">
      <c r="A3110">
        <v>58</v>
      </c>
      <c r="B3110" t="s">
        <v>83</v>
      </c>
      <c r="C3110" t="s">
        <v>84</v>
      </c>
      <c r="D3110" t="s">
        <v>85</v>
      </c>
      <c r="E3110" t="s">
        <v>86</v>
      </c>
      <c r="F3110" t="s">
        <v>87</v>
      </c>
      <c r="G3110" t="s">
        <v>88</v>
      </c>
      <c r="H3110">
        <v>1199</v>
      </c>
      <c r="I3110">
        <v>85</v>
      </c>
      <c r="J3110">
        <v>20.100000000000001</v>
      </c>
      <c r="K3110">
        <v>5.7</v>
      </c>
      <c r="L3110">
        <v>2023</v>
      </c>
      <c r="M3110">
        <v>55592</v>
      </c>
      <c r="N3110">
        <v>2</v>
      </c>
      <c r="O3110">
        <v>0</v>
      </c>
      <c r="P3110">
        <v>3.76</v>
      </c>
    </row>
    <row r="3111" spans="1:16" ht="14.4" customHeight="1" x14ac:dyDescent="0.3">
      <c r="A3111">
        <v>80</v>
      </c>
      <c r="B3111" t="s">
        <v>83</v>
      </c>
      <c r="C3111" t="s">
        <v>84</v>
      </c>
      <c r="D3111" t="s">
        <v>85</v>
      </c>
      <c r="E3111" t="s">
        <v>86</v>
      </c>
      <c r="F3111" t="s">
        <v>87</v>
      </c>
      <c r="G3111" t="s">
        <v>88</v>
      </c>
      <c r="H3111">
        <v>1199</v>
      </c>
      <c r="I3111">
        <v>85</v>
      </c>
      <c r="J3111">
        <v>20.100000000000001</v>
      </c>
      <c r="K3111">
        <v>5.7</v>
      </c>
      <c r="L3111">
        <v>2023</v>
      </c>
      <c r="M3111">
        <v>28695</v>
      </c>
      <c r="N3111">
        <v>1</v>
      </c>
      <c r="O3111">
        <v>0</v>
      </c>
      <c r="P3111">
        <v>3.77</v>
      </c>
    </row>
    <row r="3112" spans="1:16" ht="14.4" customHeight="1" x14ac:dyDescent="0.3">
      <c r="A3112">
        <v>81</v>
      </c>
      <c r="B3112" t="s">
        <v>83</v>
      </c>
      <c r="C3112" t="s">
        <v>84</v>
      </c>
      <c r="D3112" t="s">
        <v>85</v>
      </c>
      <c r="E3112" t="s">
        <v>86</v>
      </c>
      <c r="F3112" t="s">
        <v>87</v>
      </c>
      <c r="G3112" t="s">
        <v>88</v>
      </c>
      <c r="H3112">
        <v>1199</v>
      </c>
      <c r="I3112">
        <v>85</v>
      </c>
      <c r="J3112">
        <v>20.100000000000001</v>
      </c>
      <c r="K3112">
        <v>5.7</v>
      </c>
      <c r="L3112">
        <v>2023</v>
      </c>
      <c r="M3112">
        <v>42364</v>
      </c>
      <c r="N3112">
        <v>1</v>
      </c>
      <c r="O3112">
        <v>0</v>
      </c>
      <c r="P3112">
        <v>3.78</v>
      </c>
    </row>
    <row r="3113" spans="1:16" ht="14.4" customHeight="1" x14ac:dyDescent="0.3">
      <c r="A3113">
        <v>199</v>
      </c>
      <c r="B3113" t="s">
        <v>83</v>
      </c>
      <c r="C3113" t="s">
        <v>84</v>
      </c>
      <c r="D3113" t="s">
        <v>85</v>
      </c>
      <c r="E3113" t="s">
        <v>86</v>
      </c>
      <c r="F3113" t="s">
        <v>87</v>
      </c>
      <c r="G3113" t="s">
        <v>88</v>
      </c>
      <c r="H3113">
        <v>1199</v>
      </c>
      <c r="I3113">
        <v>85</v>
      </c>
      <c r="J3113">
        <v>20.100000000000001</v>
      </c>
      <c r="K3113">
        <v>5.7</v>
      </c>
      <c r="L3113">
        <v>2023</v>
      </c>
      <c r="M3113">
        <v>65095</v>
      </c>
      <c r="N3113">
        <v>1</v>
      </c>
      <c r="O3113">
        <v>0</v>
      </c>
      <c r="P3113">
        <v>3.79</v>
      </c>
    </row>
    <row r="3114" spans="1:16" ht="14.4" customHeight="1" x14ac:dyDescent="0.3">
      <c r="A3114">
        <v>54</v>
      </c>
      <c r="B3114" t="s">
        <v>83</v>
      </c>
      <c r="C3114" t="s">
        <v>84</v>
      </c>
      <c r="D3114" t="s">
        <v>85</v>
      </c>
      <c r="E3114" t="s">
        <v>86</v>
      </c>
      <c r="F3114" t="s">
        <v>87</v>
      </c>
      <c r="G3114" t="s">
        <v>88</v>
      </c>
      <c r="H3114">
        <v>1199</v>
      </c>
      <c r="I3114">
        <v>85</v>
      </c>
      <c r="J3114">
        <v>20.100000000000001</v>
      </c>
      <c r="K3114">
        <v>5.7</v>
      </c>
      <c r="L3114">
        <v>2023</v>
      </c>
      <c r="M3114">
        <v>54287</v>
      </c>
      <c r="N3114">
        <v>1</v>
      </c>
      <c r="O3114">
        <v>0</v>
      </c>
      <c r="P3114">
        <v>3.8</v>
      </c>
    </row>
    <row r="3115" spans="1:16" ht="14.4" customHeight="1" x14ac:dyDescent="0.3">
      <c r="A3115">
        <v>187</v>
      </c>
      <c r="B3115" t="s">
        <v>83</v>
      </c>
      <c r="C3115" t="s">
        <v>84</v>
      </c>
      <c r="D3115" t="s">
        <v>85</v>
      </c>
      <c r="E3115" t="s">
        <v>86</v>
      </c>
      <c r="F3115" t="s">
        <v>87</v>
      </c>
      <c r="G3115" t="s">
        <v>88</v>
      </c>
      <c r="H3115">
        <v>1199</v>
      </c>
      <c r="I3115">
        <v>85</v>
      </c>
      <c r="J3115">
        <v>20.100000000000001</v>
      </c>
      <c r="K3115">
        <v>5.7</v>
      </c>
      <c r="L3115">
        <v>2023</v>
      </c>
      <c r="M3115">
        <v>51269</v>
      </c>
      <c r="N3115">
        <v>1</v>
      </c>
      <c r="O3115">
        <v>0</v>
      </c>
      <c r="P3115">
        <v>3.82</v>
      </c>
    </row>
    <row r="3116" spans="1:16" ht="14.4" customHeight="1" x14ac:dyDescent="0.3">
      <c r="A3116">
        <v>74</v>
      </c>
      <c r="B3116" t="s">
        <v>83</v>
      </c>
      <c r="C3116" t="s">
        <v>84</v>
      </c>
      <c r="D3116" t="s">
        <v>85</v>
      </c>
      <c r="E3116" t="s">
        <v>86</v>
      </c>
      <c r="F3116" t="s">
        <v>87</v>
      </c>
      <c r="G3116" t="s">
        <v>88</v>
      </c>
      <c r="H3116">
        <v>1199</v>
      </c>
      <c r="I3116">
        <v>85</v>
      </c>
      <c r="J3116">
        <v>20.100000000000001</v>
      </c>
      <c r="K3116">
        <v>5.7</v>
      </c>
      <c r="L3116">
        <v>2023</v>
      </c>
      <c r="M3116">
        <v>44117</v>
      </c>
      <c r="N3116">
        <v>2</v>
      </c>
      <c r="O3116">
        <v>0</v>
      </c>
      <c r="P3116">
        <v>3.84</v>
      </c>
    </row>
    <row r="3117" spans="1:16" ht="14.4" customHeight="1" x14ac:dyDescent="0.3">
      <c r="A3117">
        <v>7</v>
      </c>
      <c r="B3117" t="s">
        <v>83</v>
      </c>
      <c r="C3117" t="s">
        <v>84</v>
      </c>
      <c r="D3117" t="s">
        <v>85</v>
      </c>
      <c r="E3117" t="s">
        <v>86</v>
      </c>
      <c r="F3117" t="s">
        <v>87</v>
      </c>
      <c r="G3117" t="s">
        <v>88</v>
      </c>
      <c r="H3117">
        <v>1199</v>
      </c>
      <c r="I3117">
        <v>85</v>
      </c>
      <c r="J3117">
        <v>20.100000000000001</v>
      </c>
      <c r="K3117">
        <v>5.7</v>
      </c>
      <c r="L3117">
        <v>2023</v>
      </c>
      <c r="M3117">
        <v>53770</v>
      </c>
      <c r="N3117">
        <v>1</v>
      </c>
      <c r="O3117">
        <v>0</v>
      </c>
      <c r="P3117">
        <v>3.9</v>
      </c>
    </row>
    <row r="3118" spans="1:16" ht="14.4" customHeight="1" x14ac:dyDescent="0.3">
      <c r="A3118">
        <v>49</v>
      </c>
      <c r="B3118" t="s">
        <v>83</v>
      </c>
      <c r="C3118" t="s">
        <v>84</v>
      </c>
      <c r="D3118" t="s">
        <v>85</v>
      </c>
      <c r="E3118" t="s">
        <v>86</v>
      </c>
      <c r="F3118" t="s">
        <v>87</v>
      </c>
      <c r="G3118" t="s">
        <v>88</v>
      </c>
      <c r="H3118">
        <v>1199</v>
      </c>
      <c r="I3118">
        <v>85</v>
      </c>
      <c r="J3118">
        <v>20.100000000000001</v>
      </c>
      <c r="K3118">
        <v>5.7</v>
      </c>
      <c r="L3118">
        <v>2023</v>
      </c>
      <c r="M3118">
        <v>35589</v>
      </c>
      <c r="N3118">
        <v>1</v>
      </c>
      <c r="O3118">
        <v>0</v>
      </c>
      <c r="P3118">
        <v>3.9</v>
      </c>
    </row>
    <row r="3119" spans="1:16" ht="14.4" customHeight="1" x14ac:dyDescent="0.3">
      <c r="A3119">
        <v>151</v>
      </c>
      <c r="B3119" t="s">
        <v>83</v>
      </c>
      <c r="C3119" t="s">
        <v>84</v>
      </c>
      <c r="D3119" t="s">
        <v>85</v>
      </c>
      <c r="E3119" t="s">
        <v>86</v>
      </c>
      <c r="F3119" t="s">
        <v>87</v>
      </c>
      <c r="G3119" t="s">
        <v>88</v>
      </c>
      <c r="H3119">
        <v>1199</v>
      </c>
      <c r="I3119">
        <v>85</v>
      </c>
      <c r="J3119">
        <v>20.100000000000001</v>
      </c>
      <c r="K3119">
        <v>5.7</v>
      </c>
      <c r="L3119">
        <v>2023</v>
      </c>
      <c r="M3119">
        <v>69973</v>
      </c>
      <c r="N3119">
        <v>1</v>
      </c>
      <c r="O3119">
        <v>0</v>
      </c>
      <c r="P3119">
        <v>3.91</v>
      </c>
    </row>
    <row r="3120" spans="1:16" ht="14.4" customHeight="1" x14ac:dyDescent="0.3">
      <c r="A3120">
        <v>45</v>
      </c>
      <c r="B3120" t="s">
        <v>83</v>
      </c>
      <c r="C3120" t="s">
        <v>84</v>
      </c>
      <c r="D3120" t="s">
        <v>85</v>
      </c>
      <c r="E3120" t="s">
        <v>86</v>
      </c>
      <c r="F3120" t="s">
        <v>87</v>
      </c>
      <c r="G3120" t="s">
        <v>88</v>
      </c>
      <c r="H3120">
        <v>1199</v>
      </c>
      <c r="I3120">
        <v>85</v>
      </c>
      <c r="J3120">
        <v>20.100000000000001</v>
      </c>
      <c r="K3120">
        <v>5.7</v>
      </c>
      <c r="L3120">
        <v>2023</v>
      </c>
      <c r="M3120">
        <v>51559</v>
      </c>
      <c r="N3120">
        <v>1</v>
      </c>
      <c r="O3120">
        <v>0</v>
      </c>
      <c r="P3120">
        <v>3.92</v>
      </c>
    </row>
    <row r="3121" spans="1:16" ht="14.4" customHeight="1" x14ac:dyDescent="0.3">
      <c r="A3121">
        <v>176</v>
      </c>
      <c r="B3121" t="s">
        <v>83</v>
      </c>
      <c r="C3121" t="s">
        <v>84</v>
      </c>
      <c r="D3121" t="s">
        <v>85</v>
      </c>
      <c r="E3121" t="s">
        <v>86</v>
      </c>
      <c r="F3121" t="s">
        <v>87</v>
      </c>
      <c r="G3121" t="s">
        <v>88</v>
      </c>
      <c r="H3121">
        <v>1199</v>
      </c>
      <c r="I3121">
        <v>85</v>
      </c>
      <c r="J3121">
        <v>20.100000000000001</v>
      </c>
      <c r="K3121">
        <v>5.7</v>
      </c>
      <c r="L3121">
        <v>2023</v>
      </c>
      <c r="M3121">
        <v>43129</v>
      </c>
      <c r="N3121">
        <v>1</v>
      </c>
      <c r="O3121">
        <v>0</v>
      </c>
      <c r="P3121">
        <v>3.95</v>
      </c>
    </row>
    <row r="3122" spans="1:16" ht="14.4" customHeight="1" x14ac:dyDescent="0.3">
      <c r="A3122">
        <v>114</v>
      </c>
      <c r="B3122" t="s">
        <v>83</v>
      </c>
      <c r="C3122" t="s">
        <v>84</v>
      </c>
      <c r="D3122" t="s">
        <v>85</v>
      </c>
      <c r="E3122" t="s">
        <v>86</v>
      </c>
      <c r="F3122" t="s">
        <v>87</v>
      </c>
      <c r="G3122" t="s">
        <v>88</v>
      </c>
      <c r="H3122">
        <v>1199</v>
      </c>
      <c r="I3122">
        <v>85</v>
      </c>
      <c r="J3122">
        <v>20.100000000000001</v>
      </c>
      <c r="K3122">
        <v>5.7</v>
      </c>
      <c r="L3122">
        <v>2023</v>
      </c>
      <c r="M3122">
        <v>29422</v>
      </c>
      <c r="N3122">
        <v>1</v>
      </c>
      <c r="O3122">
        <v>0</v>
      </c>
      <c r="P3122">
        <v>3.96</v>
      </c>
    </row>
    <row r="3123" spans="1:16" ht="14.4" customHeight="1" x14ac:dyDescent="0.3">
      <c r="A3123">
        <v>29</v>
      </c>
      <c r="B3123" t="s">
        <v>83</v>
      </c>
      <c r="C3123" t="s">
        <v>84</v>
      </c>
      <c r="D3123" t="s">
        <v>85</v>
      </c>
      <c r="E3123" t="s">
        <v>86</v>
      </c>
      <c r="F3123" t="s">
        <v>87</v>
      </c>
      <c r="G3123" t="s">
        <v>88</v>
      </c>
      <c r="H3123">
        <v>1199</v>
      </c>
      <c r="I3123">
        <v>85</v>
      </c>
      <c r="J3123">
        <v>20.100000000000001</v>
      </c>
      <c r="K3123">
        <v>5.7</v>
      </c>
      <c r="L3123">
        <v>2023</v>
      </c>
      <c r="M3123">
        <v>47577</v>
      </c>
      <c r="N3123">
        <v>2</v>
      </c>
      <c r="O3123">
        <v>0</v>
      </c>
      <c r="P3123">
        <v>3.97</v>
      </c>
    </row>
    <row r="3124" spans="1:16" ht="14.4" customHeight="1" x14ac:dyDescent="0.3">
      <c r="A3124">
        <v>4</v>
      </c>
      <c r="B3124" t="s">
        <v>83</v>
      </c>
      <c r="C3124" t="s">
        <v>84</v>
      </c>
      <c r="D3124" t="s">
        <v>85</v>
      </c>
      <c r="E3124" t="s">
        <v>86</v>
      </c>
      <c r="F3124" t="s">
        <v>87</v>
      </c>
      <c r="G3124" t="s">
        <v>88</v>
      </c>
      <c r="H3124">
        <v>1199</v>
      </c>
      <c r="I3124">
        <v>85</v>
      </c>
      <c r="J3124">
        <v>20.100000000000001</v>
      </c>
      <c r="K3124">
        <v>5.7</v>
      </c>
      <c r="L3124">
        <v>2023</v>
      </c>
      <c r="M3124">
        <v>43577</v>
      </c>
      <c r="N3124">
        <v>1</v>
      </c>
      <c r="O3124">
        <v>0</v>
      </c>
      <c r="P3124">
        <v>4.0599999999999996</v>
      </c>
    </row>
    <row r="3125" spans="1:16" ht="14.4" customHeight="1" x14ac:dyDescent="0.3">
      <c r="A3125">
        <v>26</v>
      </c>
      <c r="B3125" t="s">
        <v>83</v>
      </c>
      <c r="C3125" t="s">
        <v>84</v>
      </c>
      <c r="D3125" t="s">
        <v>85</v>
      </c>
      <c r="E3125" t="s">
        <v>86</v>
      </c>
      <c r="F3125" t="s">
        <v>87</v>
      </c>
      <c r="G3125" t="s">
        <v>88</v>
      </c>
      <c r="H3125">
        <v>1199</v>
      </c>
      <c r="I3125">
        <v>85</v>
      </c>
      <c r="J3125">
        <v>20.100000000000001</v>
      </c>
      <c r="K3125">
        <v>5.7</v>
      </c>
      <c r="L3125">
        <v>2023</v>
      </c>
      <c r="M3125">
        <v>55666</v>
      </c>
      <c r="N3125">
        <v>1</v>
      </c>
      <c r="O3125">
        <v>0</v>
      </c>
      <c r="P3125">
        <v>4.0599999999999996</v>
      </c>
    </row>
    <row r="3126" spans="1:16" ht="14.4" customHeight="1" x14ac:dyDescent="0.3">
      <c r="A3126">
        <v>77</v>
      </c>
      <c r="B3126" t="s">
        <v>83</v>
      </c>
      <c r="C3126" t="s">
        <v>84</v>
      </c>
      <c r="D3126" t="s">
        <v>85</v>
      </c>
      <c r="E3126" t="s">
        <v>86</v>
      </c>
      <c r="F3126" t="s">
        <v>87</v>
      </c>
      <c r="G3126" t="s">
        <v>88</v>
      </c>
      <c r="H3126">
        <v>1199</v>
      </c>
      <c r="I3126">
        <v>85</v>
      </c>
      <c r="J3126">
        <v>20.100000000000001</v>
      </c>
      <c r="K3126">
        <v>5.7</v>
      </c>
      <c r="L3126">
        <v>2023</v>
      </c>
      <c r="M3126">
        <v>34714</v>
      </c>
      <c r="N3126">
        <v>1</v>
      </c>
      <c r="O3126">
        <v>0</v>
      </c>
      <c r="P3126">
        <v>4.0599999999999996</v>
      </c>
    </row>
    <row r="3127" spans="1:16" ht="14.4" customHeight="1" x14ac:dyDescent="0.3">
      <c r="A3127">
        <v>133</v>
      </c>
      <c r="B3127" t="s">
        <v>83</v>
      </c>
      <c r="C3127" t="s">
        <v>84</v>
      </c>
      <c r="D3127" t="s">
        <v>85</v>
      </c>
      <c r="E3127" t="s">
        <v>86</v>
      </c>
      <c r="F3127" t="s">
        <v>87</v>
      </c>
      <c r="G3127" t="s">
        <v>88</v>
      </c>
      <c r="H3127">
        <v>1199</v>
      </c>
      <c r="I3127">
        <v>85</v>
      </c>
      <c r="J3127">
        <v>20.100000000000001</v>
      </c>
      <c r="K3127">
        <v>5.7</v>
      </c>
      <c r="L3127">
        <v>2023</v>
      </c>
      <c r="M3127">
        <v>62058</v>
      </c>
      <c r="N3127">
        <v>1</v>
      </c>
      <c r="O3127">
        <v>0</v>
      </c>
      <c r="P3127">
        <v>4.0599999999999996</v>
      </c>
    </row>
    <row r="3128" spans="1:16" ht="14.4" customHeight="1" x14ac:dyDescent="0.3">
      <c r="A3128">
        <v>46</v>
      </c>
      <c r="B3128" t="s">
        <v>83</v>
      </c>
      <c r="C3128" t="s">
        <v>84</v>
      </c>
      <c r="D3128" t="s">
        <v>85</v>
      </c>
      <c r="E3128" t="s">
        <v>86</v>
      </c>
      <c r="F3128" t="s">
        <v>87</v>
      </c>
      <c r="G3128" t="s">
        <v>88</v>
      </c>
      <c r="H3128">
        <v>1199</v>
      </c>
      <c r="I3128">
        <v>85</v>
      </c>
      <c r="J3128">
        <v>20.100000000000001</v>
      </c>
      <c r="K3128">
        <v>5.7</v>
      </c>
      <c r="L3128">
        <v>2023</v>
      </c>
      <c r="M3128">
        <v>49649</v>
      </c>
      <c r="N3128">
        <v>1</v>
      </c>
      <c r="O3128">
        <v>0</v>
      </c>
      <c r="P3128">
        <v>4.09</v>
      </c>
    </row>
    <row r="3129" spans="1:16" ht="14.4" customHeight="1" x14ac:dyDescent="0.3">
      <c r="A3129">
        <v>72</v>
      </c>
      <c r="B3129" t="s">
        <v>83</v>
      </c>
      <c r="C3129" t="s">
        <v>84</v>
      </c>
      <c r="D3129" t="s">
        <v>85</v>
      </c>
      <c r="E3129" t="s">
        <v>86</v>
      </c>
      <c r="F3129" t="s">
        <v>87</v>
      </c>
      <c r="G3129" t="s">
        <v>88</v>
      </c>
      <c r="H3129">
        <v>1199</v>
      </c>
      <c r="I3129">
        <v>85</v>
      </c>
      <c r="J3129">
        <v>20.100000000000001</v>
      </c>
      <c r="K3129">
        <v>5.7</v>
      </c>
      <c r="L3129">
        <v>2023</v>
      </c>
      <c r="M3129">
        <v>62571</v>
      </c>
      <c r="N3129">
        <v>1</v>
      </c>
      <c r="O3129">
        <v>0</v>
      </c>
      <c r="P3129">
        <v>4.09</v>
      </c>
    </row>
    <row r="3130" spans="1:16" ht="14.4" customHeight="1" x14ac:dyDescent="0.3">
      <c r="A3130">
        <v>149</v>
      </c>
      <c r="B3130" t="s">
        <v>83</v>
      </c>
      <c r="C3130" t="s">
        <v>84</v>
      </c>
      <c r="D3130" t="s">
        <v>85</v>
      </c>
      <c r="E3130" t="s">
        <v>86</v>
      </c>
      <c r="F3130" t="s">
        <v>87</v>
      </c>
      <c r="G3130" t="s">
        <v>88</v>
      </c>
      <c r="H3130">
        <v>1199</v>
      </c>
      <c r="I3130">
        <v>85</v>
      </c>
      <c r="J3130">
        <v>20.100000000000001</v>
      </c>
      <c r="K3130">
        <v>5.7</v>
      </c>
      <c r="L3130">
        <v>2023</v>
      </c>
      <c r="M3130">
        <v>28360</v>
      </c>
      <c r="N3130">
        <v>1</v>
      </c>
      <c r="O3130">
        <v>0</v>
      </c>
      <c r="P3130">
        <v>4.0999999999999996</v>
      </c>
    </row>
    <row r="3131" spans="1:16" ht="14.4" customHeight="1" x14ac:dyDescent="0.3">
      <c r="A3131">
        <v>93</v>
      </c>
      <c r="B3131" t="s">
        <v>83</v>
      </c>
      <c r="C3131" t="s">
        <v>84</v>
      </c>
      <c r="D3131" t="s">
        <v>85</v>
      </c>
      <c r="E3131" t="s">
        <v>86</v>
      </c>
      <c r="F3131" t="s">
        <v>87</v>
      </c>
      <c r="G3131" t="s">
        <v>88</v>
      </c>
      <c r="H3131">
        <v>1199</v>
      </c>
      <c r="I3131">
        <v>85</v>
      </c>
      <c r="J3131">
        <v>20.100000000000001</v>
      </c>
      <c r="K3131">
        <v>5.7</v>
      </c>
      <c r="L3131">
        <v>2023</v>
      </c>
      <c r="M3131">
        <v>41001</v>
      </c>
      <c r="N3131">
        <v>1</v>
      </c>
      <c r="O3131">
        <v>0</v>
      </c>
      <c r="P3131">
        <v>4.21</v>
      </c>
    </row>
    <row r="3132" spans="1:16" ht="14.4" customHeight="1" x14ac:dyDescent="0.3">
      <c r="A3132">
        <v>97</v>
      </c>
      <c r="B3132" t="s">
        <v>83</v>
      </c>
      <c r="C3132" t="s">
        <v>84</v>
      </c>
      <c r="D3132" t="s">
        <v>85</v>
      </c>
      <c r="E3132" t="s">
        <v>86</v>
      </c>
      <c r="F3132" t="s">
        <v>87</v>
      </c>
      <c r="G3132" t="s">
        <v>88</v>
      </c>
      <c r="H3132">
        <v>1199</v>
      </c>
      <c r="I3132">
        <v>85</v>
      </c>
      <c r="J3132">
        <v>20.100000000000001</v>
      </c>
      <c r="K3132">
        <v>5.7</v>
      </c>
      <c r="L3132">
        <v>2023</v>
      </c>
      <c r="M3132">
        <v>49692</v>
      </c>
      <c r="N3132">
        <v>1</v>
      </c>
      <c r="O3132">
        <v>0</v>
      </c>
      <c r="P3132">
        <v>4.2300000000000004</v>
      </c>
    </row>
    <row r="3133" spans="1:16" ht="14.4" customHeight="1" x14ac:dyDescent="0.3">
      <c r="A3133">
        <v>126</v>
      </c>
      <c r="B3133" t="s">
        <v>83</v>
      </c>
      <c r="C3133" t="s">
        <v>84</v>
      </c>
      <c r="D3133" t="s">
        <v>85</v>
      </c>
      <c r="E3133" t="s">
        <v>86</v>
      </c>
      <c r="F3133" t="s">
        <v>87</v>
      </c>
      <c r="G3133" t="s">
        <v>88</v>
      </c>
      <c r="H3133">
        <v>1199</v>
      </c>
      <c r="I3133">
        <v>85</v>
      </c>
      <c r="J3133">
        <v>20.100000000000001</v>
      </c>
      <c r="K3133">
        <v>5.7</v>
      </c>
      <c r="L3133">
        <v>2023</v>
      </c>
      <c r="M3133">
        <v>41850</v>
      </c>
      <c r="N3133">
        <v>1</v>
      </c>
      <c r="O3133">
        <v>0</v>
      </c>
      <c r="P3133">
        <v>4.28</v>
      </c>
    </row>
    <row r="3134" spans="1:16" ht="14.4" customHeight="1" x14ac:dyDescent="0.3">
      <c r="A3134">
        <v>173</v>
      </c>
      <c r="B3134" t="s">
        <v>83</v>
      </c>
      <c r="C3134" t="s">
        <v>84</v>
      </c>
      <c r="D3134" t="s">
        <v>85</v>
      </c>
      <c r="E3134" t="s">
        <v>86</v>
      </c>
      <c r="F3134" t="s">
        <v>87</v>
      </c>
      <c r="G3134" t="s">
        <v>88</v>
      </c>
      <c r="H3134">
        <v>1199</v>
      </c>
      <c r="I3134">
        <v>85</v>
      </c>
      <c r="J3134">
        <v>20.100000000000001</v>
      </c>
      <c r="K3134">
        <v>5.7</v>
      </c>
      <c r="L3134">
        <v>2023</v>
      </c>
      <c r="M3134">
        <v>38559</v>
      </c>
      <c r="N3134">
        <v>1</v>
      </c>
      <c r="O3134">
        <v>0</v>
      </c>
      <c r="P3134">
        <v>4.34</v>
      </c>
    </row>
    <row r="3135" spans="1:16" ht="14.4" customHeight="1" x14ac:dyDescent="0.3">
      <c r="A3135">
        <v>6</v>
      </c>
      <c r="B3135" t="s">
        <v>83</v>
      </c>
      <c r="C3135" t="s">
        <v>84</v>
      </c>
      <c r="D3135" t="s">
        <v>85</v>
      </c>
      <c r="E3135" t="s">
        <v>86</v>
      </c>
      <c r="F3135" t="s">
        <v>87</v>
      </c>
      <c r="G3135" t="s">
        <v>88</v>
      </c>
      <c r="H3135">
        <v>1199</v>
      </c>
      <c r="I3135">
        <v>85</v>
      </c>
      <c r="J3135">
        <v>20.100000000000001</v>
      </c>
      <c r="K3135">
        <v>5.7</v>
      </c>
      <c r="L3135">
        <v>2023</v>
      </c>
      <c r="M3135">
        <v>43675</v>
      </c>
      <c r="N3135">
        <v>1</v>
      </c>
      <c r="O3135">
        <v>0</v>
      </c>
      <c r="P3135">
        <v>4.3600000000000003</v>
      </c>
    </row>
    <row r="3136" spans="1:16" ht="14.4" customHeight="1" x14ac:dyDescent="0.3">
      <c r="A3136">
        <v>103</v>
      </c>
      <c r="B3136" t="s">
        <v>83</v>
      </c>
      <c r="C3136" t="s">
        <v>84</v>
      </c>
      <c r="D3136" t="s">
        <v>85</v>
      </c>
      <c r="E3136" t="s">
        <v>86</v>
      </c>
      <c r="F3136" t="s">
        <v>87</v>
      </c>
      <c r="G3136" t="s">
        <v>88</v>
      </c>
      <c r="H3136">
        <v>1199</v>
      </c>
      <c r="I3136">
        <v>85</v>
      </c>
      <c r="J3136">
        <v>20.100000000000001</v>
      </c>
      <c r="K3136">
        <v>5.7</v>
      </c>
      <c r="L3136">
        <v>2023</v>
      </c>
      <c r="M3136">
        <v>52440</v>
      </c>
      <c r="N3136">
        <v>1</v>
      </c>
      <c r="O3136">
        <v>0</v>
      </c>
      <c r="P3136">
        <v>4.37</v>
      </c>
    </row>
    <row r="3137" spans="1:16" ht="14.4" customHeight="1" x14ac:dyDescent="0.3">
      <c r="A3137">
        <v>17</v>
      </c>
      <c r="B3137" t="s">
        <v>83</v>
      </c>
      <c r="C3137" t="s">
        <v>84</v>
      </c>
      <c r="D3137" t="s">
        <v>85</v>
      </c>
      <c r="E3137" t="s">
        <v>86</v>
      </c>
      <c r="F3137" t="s">
        <v>87</v>
      </c>
      <c r="G3137" t="s">
        <v>88</v>
      </c>
      <c r="H3137">
        <v>1199</v>
      </c>
      <c r="I3137">
        <v>85</v>
      </c>
      <c r="J3137">
        <v>20.100000000000001</v>
      </c>
      <c r="K3137">
        <v>5.7</v>
      </c>
      <c r="L3137">
        <v>2023</v>
      </c>
      <c r="M3137">
        <v>33224</v>
      </c>
      <c r="N3137">
        <v>1</v>
      </c>
      <c r="O3137">
        <v>0</v>
      </c>
      <c r="P3137">
        <v>4.45</v>
      </c>
    </row>
    <row r="3138" spans="1:16" ht="14.4" customHeight="1" x14ac:dyDescent="0.3">
      <c r="A3138">
        <v>186</v>
      </c>
      <c r="B3138" t="s">
        <v>83</v>
      </c>
      <c r="C3138" t="s">
        <v>84</v>
      </c>
      <c r="D3138" t="s">
        <v>85</v>
      </c>
      <c r="E3138" t="s">
        <v>86</v>
      </c>
      <c r="F3138" t="s">
        <v>87</v>
      </c>
      <c r="G3138" t="s">
        <v>88</v>
      </c>
      <c r="H3138">
        <v>1199</v>
      </c>
      <c r="I3138">
        <v>85</v>
      </c>
      <c r="J3138">
        <v>20.100000000000001</v>
      </c>
      <c r="K3138">
        <v>5.7</v>
      </c>
      <c r="L3138">
        <v>2023</v>
      </c>
      <c r="M3138">
        <v>29751</v>
      </c>
      <c r="N3138">
        <v>1</v>
      </c>
      <c r="O3138">
        <v>0</v>
      </c>
      <c r="P3138">
        <v>4.51</v>
      </c>
    </row>
    <row r="3139" spans="1:16" ht="14.4" customHeight="1" x14ac:dyDescent="0.3">
      <c r="A3139">
        <v>577</v>
      </c>
      <c r="B3139" t="s">
        <v>83</v>
      </c>
      <c r="C3139" t="s">
        <v>84</v>
      </c>
      <c r="D3139" t="s">
        <v>90</v>
      </c>
      <c r="E3139" t="s">
        <v>86</v>
      </c>
      <c r="F3139" t="s">
        <v>91</v>
      </c>
      <c r="G3139" t="s">
        <v>88</v>
      </c>
      <c r="H3139">
        <v>1199</v>
      </c>
      <c r="I3139">
        <v>85</v>
      </c>
      <c r="J3139">
        <v>19</v>
      </c>
      <c r="K3139">
        <v>7.2</v>
      </c>
      <c r="L3139">
        <v>2024</v>
      </c>
      <c r="M3139">
        <v>31636</v>
      </c>
      <c r="N3139">
        <v>1</v>
      </c>
      <c r="O3139">
        <v>1</v>
      </c>
      <c r="P3139">
        <v>4.71</v>
      </c>
    </row>
    <row r="3140" spans="1:16" ht="14.4" customHeight="1" x14ac:dyDescent="0.3">
      <c r="A3140">
        <v>545</v>
      </c>
      <c r="B3140" t="s">
        <v>83</v>
      </c>
      <c r="C3140" t="s">
        <v>84</v>
      </c>
      <c r="D3140" t="s">
        <v>90</v>
      </c>
      <c r="E3140" t="s">
        <v>86</v>
      </c>
      <c r="F3140" t="s">
        <v>91</v>
      </c>
      <c r="G3140" t="s">
        <v>88</v>
      </c>
      <c r="H3140">
        <v>1199</v>
      </c>
      <c r="I3140">
        <v>85</v>
      </c>
      <c r="J3140">
        <v>19</v>
      </c>
      <c r="K3140">
        <v>7.2</v>
      </c>
      <c r="L3140">
        <v>2024</v>
      </c>
      <c r="M3140">
        <v>49980</v>
      </c>
      <c r="N3140">
        <v>2</v>
      </c>
      <c r="O3140">
        <v>0</v>
      </c>
      <c r="P3140">
        <v>4.87</v>
      </c>
    </row>
    <row r="3141" spans="1:16" ht="14.4" customHeight="1" x14ac:dyDescent="0.3">
      <c r="A3141">
        <v>581</v>
      </c>
      <c r="B3141" t="s">
        <v>83</v>
      </c>
      <c r="C3141" t="s">
        <v>84</v>
      </c>
      <c r="D3141" t="s">
        <v>90</v>
      </c>
      <c r="E3141" t="s">
        <v>86</v>
      </c>
      <c r="F3141" t="s">
        <v>91</v>
      </c>
      <c r="G3141" t="s">
        <v>88</v>
      </c>
      <c r="H3141">
        <v>1199</v>
      </c>
      <c r="I3141">
        <v>85</v>
      </c>
      <c r="J3141">
        <v>19</v>
      </c>
      <c r="K3141">
        <v>7.2</v>
      </c>
      <c r="L3141">
        <v>2024</v>
      </c>
      <c r="M3141">
        <v>37190</v>
      </c>
      <c r="N3141">
        <v>2</v>
      </c>
      <c r="O3141">
        <v>0</v>
      </c>
      <c r="P3141">
        <v>5.05</v>
      </c>
    </row>
    <row r="3142" spans="1:16" ht="14.4" customHeight="1" x14ac:dyDescent="0.3">
      <c r="A3142">
        <v>533</v>
      </c>
      <c r="B3142" t="s">
        <v>83</v>
      </c>
      <c r="C3142" t="s">
        <v>84</v>
      </c>
      <c r="D3142" t="s">
        <v>90</v>
      </c>
      <c r="E3142" t="s">
        <v>86</v>
      </c>
      <c r="F3142" t="s">
        <v>91</v>
      </c>
      <c r="G3142" t="s">
        <v>88</v>
      </c>
      <c r="H3142">
        <v>1199</v>
      </c>
      <c r="I3142">
        <v>85</v>
      </c>
      <c r="J3142">
        <v>19</v>
      </c>
      <c r="K3142">
        <v>7.2</v>
      </c>
      <c r="L3142">
        <v>2024</v>
      </c>
      <c r="M3142">
        <v>39857</v>
      </c>
      <c r="N3142">
        <v>2</v>
      </c>
      <c r="O3142">
        <v>0</v>
      </c>
      <c r="P3142">
        <v>5.15</v>
      </c>
    </row>
    <row r="3143" spans="1:16" ht="14.4" customHeight="1" x14ac:dyDescent="0.3">
      <c r="A3143">
        <v>521</v>
      </c>
      <c r="B3143" t="s">
        <v>83</v>
      </c>
      <c r="C3143" t="s">
        <v>84</v>
      </c>
      <c r="D3143" t="s">
        <v>90</v>
      </c>
      <c r="E3143" t="s">
        <v>86</v>
      </c>
      <c r="F3143" t="s">
        <v>91</v>
      </c>
      <c r="G3143" t="s">
        <v>88</v>
      </c>
      <c r="H3143">
        <v>1199</v>
      </c>
      <c r="I3143">
        <v>85</v>
      </c>
      <c r="J3143">
        <v>19</v>
      </c>
      <c r="K3143">
        <v>7.2</v>
      </c>
      <c r="L3143">
        <v>2024</v>
      </c>
      <c r="M3143">
        <v>38026</v>
      </c>
      <c r="N3143">
        <v>2</v>
      </c>
      <c r="O3143">
        <v>0</v>
      </c>
      <c r="P3143">
        <v>5.27</v>
      </c>
    </row>
    <row r="3144" spans="1:16" ht="14.4" customHeight="1" x14ac:dyDescent="0.3">
      <c r="A3144">
        <v>524</v>
      </c>
      <c r="B3144" t="s">
        <v>83</v>
      </c>
      <c r="C3144" t="s">
        <v>84</v>
      </c>
      <c r="D3144" t="s">
        <v>90</v>
      </c>
      <c r="E3144" t="s">
        <v>86</v>
      </c>
      <c r="F3144" t="s">
        <v>91</v>
      </c>
      <c r="G3144" t="s">
        <v>88</v>
      </c>
      <c r="H3144">
        <v>1199</v>
      </c>
      <c r="I3144">
        <v>85</v>
      </c>
      <c r="J3144">
        <v>19</v>
      </c>
      <c r="K3144">
        <v>7.2</v>
      </c>
      <c r="L3144">
        <v>2024</v>
      </c>
      <c r="M3144">
        <v>33163</v>
      </c>
      <c r="N3144">
        <v>1</v>
      </c>
      <c r="O3144">
        <v>1</v>
      </c>
      <c r="P3144">
        <v>5.34</v>
      </c>
    </row>
    <row r="3145" spans="1:16" ht="14.4" customHeight="1" x14ac:dyDescent="0.3">
      <c r="A3145">
        <v>409</v>
      </c>
      <c r="B3145" t="s">
        <v>83</v>
      </c>
      <c r="C3145" t="s">
        <v>84</v>
      </c>
      <c r="D3145" t="s">
        <v>90</v>
      </c>
      <c r="E3145" t="s">
        <v>86</v>
      </c>
      <c r="F3145" t="s">
        <v>91</v>
      </c>
      <c r="G3145" t="s">
        <v>88</v>
      </c>
      <c r="H3145">
        <v>1199</v>
      </c>
      <c r="I3145">
        <v>85</v>
      </c>
      <c r="J3145">
        <v>19</v>
      </c>
      <c r="K3145">
        <v>7.2</v>
      </c>
      <c r="L3145">
        <v>2024</v>
      </c>
      <c r="M3145">
        <v>35069</v>
      </c>
      <c r="N3145">
        <v>1</v>
      </c>
      <c r="O3145">
        <v>0</v>
      </c>
      <c r="P3145">
        <v>5.36</v>
      </c>
    </row>
    <row r="3146" spans="1:16" ht="14.4" customHeight="1" x14ac:dyDescent="0.3">
      <c r="A3146">
        <v>437</v>
      </c>
      <c r="B3146" t="s">
        <v>83</v>
      </c>
      <c r="C3146" t="s">
        <v>84</v>
      </c>
      <c r="D3146" t="s">
        <v>90</v>
      </c>
      <c r="E3146" t="s">
        <v>86</v>
      </c>
      <c r="F3146" t="s">
        <v>91</v>
      </c>
      <c r="G3146" t="s">
        <v>88</v>
      </c>
      <c r="H3146">
        <v>1199</v>
      </c>
      <c r="I3146">
        <v>85</v>
      </c>
      <c r="J3146">
        <v>19</v>
      </c>
      <c r="K3146">
        <v>7.2</v>
      </c>
      <c r="L3146">
        <v>2024</v>
      </c>
      <c r="M3146">
        <v>43096</v>
      </c>
      <c r="N3146">
        <v>1</v>
      </c>
      <c r="O3146">
        <v>0</v>
      </c>
      <c r="P3146">
        <v>5.38</v>
      </c>
    </row>
    <row r="3147" spans="1:16" ht="14.4" customHeight="1" x14ac:dyDescent="0.3">
      <c r="A3147">
        <v>496</v>
      </c>
      <c r="B3147" t="s">
        <v>83</v>
      </c>
      <c r="C3147" t="s">
        <v>84</v>
      </c>
      <c r="D3147" t="s">
        <v>90</v>
      </c>
      <c r="E3147" t="s">
        <v>86</v>
      </c>
      <c r="F3147" t="s">
        <v>91</v>
      </c>
      <c r="G3147" t="s">
        <v>88</v>
      </c>
      <c r="H3147">
        <v>1199</v>
      </c>
      <c r="I3147">
        <v>85</v>
      </c>
      <c r="J3147">
        <v>19</v>
      </c>
      <c r="K3147">
        <v>7.2</v>
      </c>
      <c r="L3147">
        <v>2024</v>
      </c>
      <c r="M3147">
        <v>27346</v>
      </c>
      <c r="N3147">
        <v>1</v>
      </c>
      <c r="O3147">
        <v>0</v>
      </c>
      <c r="P3147">
        <v>5.42</v>
      </c>
    </row>
    <row r="3148" spans="1:16" ht="14.4" customHeight="1" x14ac:dyDescent="0.3">
      <c r="A3148">
        <v>499</v>
      </c>
      <c r="B3148" t="s">
        <v>83</v>
      </c>
      <c r="C3148" t="s">
        <v>84</v>
      </c>
      <c r="D3148" t="s">
        <v>90</v>
      </c>
      <c r="E3148" t="s">
        <v>86</v>
      </c>
      <c r="F3148" t="s">
        <v>91</v>
      </c>
      <c r="G3148" t="s">
        <v>88</v>
      </c>
      <c r="H3148">
        <v>1199</v>
      </c>
      <c r="I3148">
        <v>85</v>
      </c>
      <c r="J3148">
        <v>19</v>
      </c>
      <c r="K3148">
        <v>7.2</v>
      </c>
      <c r="L3148">
        <v>2024</v>
      </c>
      <c r="M3148">
        <v>48396</v>
      </c>
      <c r="N3148">
        <v>1</v>
      </c>
      <c r="O3148">
        <v>0</v>
      </c>
      <c r="P3148">
        <v>5.45</v>
      </c>
    </row>
    <row r="3149" spans="1:16" ht="14.4" customHeight="1" x14ac:dyDescent="0.3">
      <c r="A3149">
        <v>557</v>
      </c>
      <c r="B3149" t="s">
        <v>83</v>
      </c>
      <c r="C3149" t="s">
        <v>84</v>
      </c>
      <c r="D3149" t="s">
        <v>90</v>
      </c>
      <c r="E3149" t="s">
        <v>86</v>
      </c>
      <c r="F3149" t="s">
        <v>91</v>
      </c>
      <c r="G3149" t="s">
        <v>88</v>
      </c>
      <c r="H3149">
        <v>1199</v>
      </c>
      <c r="I3149">
        <v>85</v>
      </c>
      <c r="J3149">
        <v>19</v>
      </c>
      <c r="K3149">
        <v>7.2</v>
      </c>
      <c r="L3149">
        <v>2024</v>
      </c>
      <c r="M3149">
        <v>20332</v>
      </c>
      <c r="N3149">
        <v>2</v>
      </c>
      <c r="O3149">
        <v>0</v>
      </c>
      <c r="P3149">
        <v>5.46</v>
      </c>
    </row>
    <row r="3150" spans="1:16" ht="14.4" customHeight="1" x14ac:dyDescent="0.3">
      <c r="A3150">
        <v>596</v>
      </c>
      <c r="B3150" t="s">
        <v>83</v>
      </c>
      <c r="C3150" t="s">
        <v>84</v>
      </c>
      <c r="D3150" t="s">
        <v>90</v>
      </c>
      <c r="E3150" t="s">
        <v>86</v>
      </c>
      <c r="F3150" t="s">
        <v>91</v>
      </c>
      <c r="G3150" t="s">
        <v>88</v>
      </c>
      <c r="H3150">
        <v>1199</v>
      </c>
      <c r="I3150">
        <v>85</v>
      </c>
      <c r="J3150">
        <v>19</v>
      </c>
      <c r="K3150">
        <v>7.2</v>
      </c>
      <c r="L3150">
        <v>2024</v>
      </c>
      <c r="M3150">
        <v>48308</v>
      </c>
      <c r="N3150">
        <v>2</v>
      </c>
      <c r="O3150">
        <v>0</v>
      </c>
      <c r="P3150">
        <v>5.47</v>
      </c>
    </row>
    <row r="3151" spans="1:16" ht="14.4" customHeight="1" x14ac:dyDescent="0.3">
      <c r="A3151">
        <v>566</v>
      </c>
      <c r="B3151" t="s">
        <v>83</v>
      </c>
      <c r="C3151" t="s">
        <v>84</v>
      </c>
      <c r="D3151" t="s">
        <v>90</v>
      </c>
      <c r="E3151" t="s">
        <v>86</v>
      </c>
      <c r="F3151" t="s">
        <v>91</v>
      </c>
      <c r="G3151" t="s">
        <v>88</v>
      </c>
      <c r="H3151">
        <v>1199</v>
      </c>
      <c r="I3151">
        <v>85</v>
      </c>
      <c r="J3151">
        <v>19</v>
      </c>
      <c r="K3151">
        <v>7.2</v>
      </c>
      <c r="L3151">
        <v>2024</v>
      </c>
      <c r="M3151">
        <v>42830</v>
      </c>
      <c r="N3151">
        <v>1</v>
      </c>
      <c r="O3151">
        <v>0</v>
      </c>
      <c r="P3151">
        <v>5.49</v>
      </c>
    </row>
    <row r="3152" spans="1:16" ht="14.4" customHeight="1" x14ac:dyDescent="0.3">
      <c r="A3152">
        <v>423</v>
      </c>
      <c r="B3152" t="s">
        <v>83</v>
      </c>
      <c r="C3152" t="s">
        <v>84</v>
      </c>
      <c r="D3152" t="s">
        <v>90</v>
      </c>
      <c r="E3152" t="s">
        <v>86</v>
      </c>
      <c r="F3152" t="s">
        <v>91</v>
      </c>
      <c r="G3152" t="s">
        <v>88</v>
      </c>
      <c r="H3152">
        <v>1199</v>
      </c>
      <c r="I3152">
        <v>85</v>
      </c>
      <c r="J3152">
        <v>19</v>
      </c>
      <c r="K3152">
        <v>7.2</v>
      </c>
      <c r="L3152">
        <v>2024</v>
      </c>
      <c r="M3152">
        <v>37442</v>
      </c>
      <c r="N3152">
        <v>2</v>
      </c>
      <c r="O3152">
        <v>0</v>
      </c>
      <c r="P3152">
        <v>5.55</v>
      </c>
    </row>
    <row r="3153" spans="1:16" ht="14.4" customHeight="1" x14ac:dyDescent="0.3">
      <c r="A3153">
        <v>563</v>
      </c>
      <c r="B3153" t="s">
        <v>83</v>
      </c>
      <c r="C3153" t="s">
        <v>84</v>
      </c>
      <c r="D3153" t="s">
        <v>90</v>
      </c>
      <c r="E3153" t="s">
        <v>86</v>
      </c>
      <c r="F3153" t="s">
        <v>91</v>
      </c>
      <c r="G3153" t="s">
        <v>88</v>
      </c>
      <c r="H3153">
        <v>1199</v>
      </c>
      <c r="I3153">
        <v>85</v>
      </c>
      <c r="J3153">
        <v>19</v>
      </c>
      <c r="K3153">
        <v>7.2</v>
      </c>
      <c r="L3153">
        <v>2024</v>
      </c>
      <c r="M3153">
        <v>37694</v>
      </c>
      <c r="N3153">
        <v>1</v>
      </c>
      <c r="O3153">
        <v>0</v>
      </c>
      <c r="P3153">
        <v>5.57</v>
      </c>
    </row>
    <row r="3154" spans="1:16" ht="14.4" customHeight="1" x14ac:dyDescent="0.3">
      <c r="A3154">
        <v>587</v>
      </c>
      <c r="B3154" t="s">
        <v>83</v>
      </c>
      <c r="C3154" t="s">
        <v>84</v>
      </c>
      <c r="D3154" t="s">
        <v>90</v>
      </c>
      <c r="E3154" t="s">
        <v>86</v>
      </c>
      <c r="F3154" t="s">
        <v>91</v>
      </c>
      <c r="G3154" t="s">
        <v>88</v>
      </c>
      <c r="H3154">
        <v>1199</v>
      </c>
      <c r="I3154">
        <v>85</v>
      </c>
      <c r="J3154">
        <v>19</v>
      </c>
      <c r="K3154">
        <v>7.2</v>
      </c>
      <c r="L3154">
        <v>2024</v>
      </c>
      <c r="M3154">
        <v>45637</v>
      </c>
      <c r="N3154">
        <v>1</v>
      </c>
      <c r="O3154">
        <v>0</v>
      </c>
      <c r="P3154">
        <v>5.64</v>
      </c>
    </row>
    <row r="3155" spans="1:16" ht="14.4" customHeight="1" x14ac:dyDescent="0.3">
      <c r="A3155">
        <v>419</v>
      </c>
      <c r="B3155" t="s">
        <v>83</v>
      </c>
      <c r="C3155" t="s">
        <v>84</v>
      </c>
      <c r="D3155" t="s">
        <v>90</v>
      </c>
      <c r="E3155" t="s">
        <v>86</v>
      </c>
      <c r="F3155" t="s">
        <v>91</v>
      </c>
      <c r="G3155" t="s">
        <v>88</v>
      </c>
      <c r="H3155">
        <v>1199</v>
      </c>
      <c r="I3155">
        <v>85</v>
      </c>
      <c r="J3155">
        <v>19</v>
      </c>
      <c r="K3155">
        <v>7.2</v>
      </c>
      <c r="L3155">
        <v>2024</v>
      </c>
      <c r="M3155">
        <v>36737</v>
      </c>
      <c r="N3155">
        <v>1</v>
      </c>
      <c r="O3155">
        <v>0</v>
      </c>
      <c r="P3155">
        <v>5.66</v>
      </c>
    </row>
    <row r="3156" spans="1:16" ht="14.4" customHeight="1" x14ac:dyDescent="0.3">
      <c r="A3156">
        <v>441</v>
      </c>
      <c r="B3156" t="s">
        <v>83</v>
      </c>
      <c r="C3156" t="s">
        <v>84</v>
      </c>
      <c r="D3156" t="s">
        <v>90</v>
      </c>
      <c r="E3156" t="s">
        <v>86</v>
      </c>
      <c r="F3156" t="s">
        <v>91</v>
      </c>
      <c r="G3156" t="s">
        <v>88</v>
      </c>
      <c r="H3156">
        <v>1199</v>
      </c>
      <c r="I3156">
        <v>85</v>
      </c>
      <c r="J3156">
        <v>19</v>
      </c>
      <c r="K3156">
        <v>7.2</v>
      </c>
      <c r="L3156">
        <v>2024</v>
      </c>
      <c r="M3156">
        <v>26813</v>
      </c>
      <c r="N3156">
        <v>1</v>
      </c>
      <c r="O3156">
        <v>0</v>
      </c>
      <c r="P3156">
        <v>5.69</v>
      </c>
    </row>
    <row r="3157" spans="1:16" ht="14.4" customHeight="1" x14ac:dyDescent="0.3">
      <c r="A3157">
        <v>595</v>
      </c>
      <c r="B3157" t="s">
        <v>83</v>
      </c>
      <c r="C3157" t="s">
        <v>84</v>
      </c>
      <c r="D3157" t="s">
        <v>90</v>
      </c>
      <c r="E3157" t="s">
        <v>86</v>
      </c>
      <c r="F3157" t="s">
        <v>91</v>
      </c>
      <c r="G3157" t="s">
        <v>88</v>
      </c>
      <c r="H3157">
        <v>1199</v>
      </c>
      <c r="I3157">
        <v>85</v>
      </c>
      <c r="J3157">
        <v>19</v>
      </c>
      <c r="K3157">
        <v>7.2</v>
      </c>
      <c r="L3157">
        <v>2024</v>
      </c>
      <c r="M3157">
        <v>35440</v>
      </c>
      <c r="N3157">
        <v>1</v>
      </c>
      <c r="O3157">
        <v>0</v>
      </c>
      <c r="P3157">
        <v>5.79</v>
      </c>
    </row>
    <row r="3158" spans="1:16" ht="14.4" customHeight="1" x14ac:dyDescent="0.3">
      <c r="A3158">
        <v>486</v>
      </c>
      <c r="B3158" t="s">
        <v>83</v>
      </c>
      <c r="C3158" t="s">
        <v>84</v>
      </c>
      <c r="D3158" t="s">
        <v>90</v>
      </c>
      <c r="E3158" t="s">
        <v>86</v>
      </c>
      <c r="F3158" t="s">
        <v>91</v>
      </c>
      <c r="G3158" t="s">
        <v>88</v>
      </c>
      <c r="H3158">
        <v>1199</v>
      </c>
      <c r="I3158">
        <v>85</v>
      </c>
      <c r="J3158">
        <v>19</v>
      </c>
      <c r="K3158">
        <v>7.2</v>
      </c>
      <c r="L3158">
        <v>2024</v>
      </c>
      <c r="M3158">
        <v>25015</v>
      </c>
      <c r="N3158">
        <v>1</v>
      </c>
      <c r="O3158">
        <v>0</v>
      </c>
      <c r="P3158">
        <v>5.87</v>
      </c>
    </row>
    <row r="3159" spans="1:16" ht="14.4" customHeight="1" x14ac:dyDescent="0.3">
      <c r="A3159">
        <v>562</v>
      </c>
      <c r="B3159" t="s">
        <v>83</v>
      </c>
      <c r="C3159" t="s">
        <v>84</v>
      </c>
      <c r="D3159" t="s">
        <v>90</v>
      </c>
      <c r="E3159" t="s">
        <v>86</v>
      </c>
      <c r="F3159" t="s">
        <v>91</v>
      </c>
      <c r="G3159" t="s">
        <v>88</v>
      </c>
      <c r="H3159">
        <v>1199</v>
      </c>
      <c r="I3159">
        <v>85</v>
      </c>
      <c r="J3159">
        <v>19</v>
      </c>
      <c r="K3159">
        <v>7.2</v>
      </c>
      <c r="L3159">
        <v>2024</v>
      </c>
      <c r="M3159">
        <v>28470</v>
      </c>
      <c r="N3159">
        <v>1</v>
      </c>
      <c r="O3159">
        <v>0</v>
      </c>
      <c r="P3159">
        <v>5.9</v>
      </c>
    </row>
    <row r="3160" spans="1:16" ht="14.4" customHeight="1" x14ac:dyDescent="0.3">
      <c r="A3160">
        <v>446</v>
      </c>
      <c r="B3160" t="s">
        <v>83</v>
      </c>
      <c r="C3160" t="s">
        <v>84</v>
      </c>
      <c r="D3160" t="s">
        <v>90</v>
      </c>
      <c r="E3160" t="s">
        <v>86</v>
      </c>
      <c r="F3160" t="s">
        <v>91</v>
      </c>
      <c r="G3160" t="s">
        <v>88</v>
      </c>
      <c r="H3160">
        <v>1199</v>
      </c>
      <c r="I3160">
        <v>85</v>
      </c>
      <c r="J3160">
        <v>19</v>
      </c>
      <c r="K3160">
        <v>7.2</v>
      </c>
      <c r="L3160">
        <v>2024</v>
      </c>
      <c r="M3160">
        <v>47251</v>
      </c>
      <c r="N3160">
        <v>1</v>
      </c>
      <c r="O3160">
        <v>0</v>
      </c>
      <c r="P3160">
        <v>5.91</v>
      </c>
    </row>
    <row r="3161" spans="1:16" ht="14.4" customHeight="1" x14ac:dyDescent="0.3">
      <c r="A3161">
        <v>468</v>
      </c>
      <c r="B3161" t="s">
        <v>83</v>
      </c>
      <c r="C3161" t="s">
        <v>84</v>
      </c>
      <c r="D3161" t="s">
        <v>90</v>
      </c>
      <c r="E3161" t="s">
        <v>86</v>
      </c>
      <c r="F3161" t="s">
        <v>91</v>
      </c>
      <c r="G3161" t="s">
        <v>88</v>
      </c>
      <c r="H3161">
        <v>1199</v>
      </c>
      <c r="I3161">
        <v>85</v>
      </c>
      <c r="J3161">
        <v>19</v>
      </c>
      <c r="K3161">
        <v>7.2</v>
      </c>
      <c r="L3161">
        <v>2024</v>
      </c>
      <c r="M3161">
        <v>44483</v>
      </c>
      <c r="N3161">
        <v>1</v>
      </c>
      <c r="O3161">
        <v>0</v>
      </c>
      <c r="P3161">
        <v>5.94</v>
      </c>
    </row>
    <row r="3162" spans="1:16" ht="14.4" customHeight="1" x14ac:dyDescent="0.3">
      <c r="A3162">
        <v>466</v>
      </c>
      <c r="B3162" t="s">
        <v>83</v>
      </c>
      <c r="C3162" t="s">
        <v>84</v>
      </c>
      <c r="D3162" t="s">
        <v>90</v>
      </c>
      <c r="E3162" t="s">
        <v>86</v>
      </c>
      <c r="F3162" t="s">
        <v>91</v>
      </c>
      <c r="G3162" t="s">
        <v>88</v>
      </c>
      <c r="H3162">
        <v>1199</v>
      </c>
      <c r="I3162">
        <v>85</v>
      </c>
      <c r="J3162">
        <v>19</v>
      </c>
      <c r="K3162">
        <v>7.2</v>
      </c>
      <c r="L3162">
        <v>2024</v>
      </c>
      <c r="M3162">
        <v>38392</v>
      </c>
      <c r="N3162">
        <v>1</v>
      </c>
      <c r="O3162">
        <v>0</v>
      </c>
      <c r="P3162">
        <v>5.95</v>
      </c>
    </row>
    <row r="3163" spans="1:16" ht="14.4" customHeight="1" x14ac:dyDescent="0.3">
      <c r="A3163">
        <v>584</v>
      </c>
      <c r="B3163" t="s">
        <v>83</v>
      </c>
      <c r="C3163" t="s">
        <v>84</v>
      </c>
      <c r="D3163" t="s">
        <v>90</v>
      </c>
      <c r="E3163" t="s">
        <v>86</v>
      </c>
      <c r="F3163" t="s">
        <v>91</v>
      </c>
      <c r="G3163" t="s">
        <v>88</v>
      </c>
      <c r="H3163">
        <v>1199</v>
      </c>
      <c r="I3163">
        <v>85</v>
      </c>
      <c r="J3163">
        <v>19</v>
      </c>
      <c r="K3163">
        <v>7.2</v>
      </c>
      <c r="L3163">
        <v>2024</v>
      </c>
      <c r="M3163">
        <v>48389</v>
      </c>
      <c r="N3163">
        <v>1</v>
      </c>
      <c r="O3163">
        <v>0</v>
      </c>
      <c r="P3163">
        <v>5.97</v>
      </c>
    </row>
    <row r="3164" spans="1:16" ht="14.4" customHeight="1" x14ac:dyDescent="0.3">
      <c r="A3164">
        <v>440</v>
      </c>
      <c r="B3164" t="s">
        <v>83</v>
      </c>
      <c r="C3164" t="s">
        <v>84</v>
      </c>
      <c r="D3164" t="s">
        <v>90</v>
      </c>
      <c r="E3164" t="s">
        <v>86</v>
      </c>
      <c r="F3164" t="s">
        <v>91</v>
      </c>
      <c r="G3164" t="s">
        <v>88</v>
      </c>
      <c r="H3164">
        <v>1199</v>
      </c>
      <c r="I3164">
        <v>85</v>
      </c>
      <c r="J3164">
        <v>19</v>
      </c>
      <c r="K3164">
        <v>7.2</v>
      </c>
      <c r="L3164">
        <v>2024</v>
      </c>
      <c r="M3164">
        <v>42792</v>
      </c>
      <c r="N3164">
        <v>1</v>
      </c>
      <c r="O3164">
        <v>0</v>
      </c>
      <c r="P3164">
        <v>5.98</v>
      </c>
    </row>
    <row r="3165" spans="1:16" ht="14.4" customHeight="1" x14ac:dyDescent="0.3">
      <c r="A3165">
        <v>490</v>
      </c>
      <c r="B3165" t="s">
        <v>83</v>
      </c>
      <c r="C3165" t="s">
        <v>84</v>
      </c>
      <c r="D3165" t="s">
        <v>90</v>
      </c>
      <c r="E3165" t="s">
        <v>86</v>
      </c>
      <c r="F3165" t="s">
        <v>91</v>
      </c>
      <c r="G3165" t="s">
        <v>88</v>
      </c>
      <c r="H3165">
        <v>1199</v>
      </c>
      <c r="I3165">
        <v>85</v>
      </c>
      <c r="J3165">
        <v>19</v>
      </c>
      <c r="K3165">
        <v>7.2</v>
      </c>
      <c r="L3165">
        <v>2024</v>
      </c>
      <c r="M3165">
        <v>26819</v>
      </c>
      <c r="N3165">
        <v>1</v>
      </c>
      <c r="O3165">
        <v>0</v>
      </c>
      <c r="P3165">
        <v>6.03</v>
      </c>
    </row>
    <row r="3166" spans="1:16" ht="14.4" customHeight="1" x14ac:dyDescent="0.3">
      <c r="A3166">
        <v>554</v>
      </c>
      <c r="B3166" t="s">
        <v>83</v>
      </c>
      <c r="C3166" t="s">
        <v>84</v>
      </c>
      <c r="D3166" t="s">
        <v>90</v>
      </c>
      <c r="E3166" t="s">
        <v>86</v>
      </c>
      <c r="F3166" t="s">
        <v>91</v>
      </c>
      <c r="G3166" t="s">
        <v>88</v>
      </c>
      <c r="H3166">
        <v>1199</v>
      </c>
      <c r="I3166">
        <v>85</v>
      </c>
      <c r="J3166">
        <v>19</v>
      </c>
      <c r="K3166">
        <v>7.2</v>
      </c>
      <c r="L3166">
        <v>2024</v>
      </c>
      <c r="M3166">
        <v>23886</v>
      </c>
      <c r="N3166">
        <v>1</v>
      </c>
      <c r="O3166">
        <v>0</v>
      </c>
      <c r="P3166">
        <v>6.03</v>
      </c>
    </row>
    <row r="3167" spans="1:16" ht="14.4" customHeight="1" x14ac:dyDescent="0.3">
      <c r="A3167">
        <v>583</v>
      </c>
      <c r="B3167" t="s">
        <v>83</v>
      </c>
      <c r="C3167" t="s">
        <v>84</v>
      </c>
      <c r="D3167" t="s">
        <v>90</v>
      </c>
      <c r="E3167" t="s">
        <v>86</v>
      </c>
      <c r="F3167" t="s">
        <v>91</v>
      </c>
      <c r="G3167" t="s">
        <v>88</v>
      </c>
      <c r="H3167">
        <v>1199</v>
      </c>
      <c r="I3167">
        <v>85</v>
      </c>
      <c r="J3167">
        <v>19</v>
      </c>
      <c r="K3167">
        <v>7.2</v>
      </c>
      <c r="L3167">
        <v>2024</v>
      </c>
      <c r="M3167">
        <v>34042</v>
      </c>
      <c r="N3167">
        <v>1</v>
      </c>
      <c r="O3167">
        <v>0</v>
      </c>
      <c r="P3167">
        <v>6.07</v>
      </c>
    </row>
    <row r="3168" spans="1:16" ht="14.4" customHeight="1" x14ac:dyDescent="0.3">
      <c r="A3168">
        <v>572</v>
      </c>
      <c r="B3168" t="s">
        <v>83</v>
      </c>
      <c r="C3168" t="s">
        <v>84</v>
      </c>
      <c r="D3168" t="s">
        <v>90</v>
      </c>
      <c r="E3168" t="s">
        <v>86</v>
      </c>
      <c r="F3168" t="s">
        <v>91</v>
      </c>
      <c r="G3168" t="s">
        <v>88</v>
      </c>
      <c r="H3168">
        <v>1199</v>
      </c>
      <c r="I3168">
        <v>85</v>
      </c>
      <c r="J3168">
        <v>19</v>
      </c>
      <c r="K3168">
        <v>7.2</v>
      </c>
      <c r="L3168">
        <v>2024</v>
      </c>
      <c r="M3168">
        <v>37444</v>
      </c>
      <c r="N3168">
        <v>1</v>
      </c>
      <c r="O3168">
        <v>0</v>
      </c>
      <c r="P3168">
        <v>6.08</v>
      </c>
    </row>
    <row r="3169" spans="1:16" ht="14.4" customHeight="1" x14ac:dyDescent="0.3">
      <c r="A3169">
        <v>546</v>
      </c>
      <c r="B3169" t="s">
        <v>83</v>
      </c>
      <c r="C3169" t="s">
        <v>84</v>
      </c>
      <c r="D3169" t="s">
        <v>90</v>
      </c>
      <c r="E3169" t="s">
        <v>86</v>
      </c>
      <c r="F3169" t="s">
        <v>91</v>
      </c>
      <c r="G3169" t="s">
        <v>88</v>
      </c>
      <c r="H3169">
        <v>1199</v>
      </c>
      <c r="I3169">
        <v>85</v>
      </c>
      <c r="J3169">
        <v>19</v>
      </c>
      <c r="K3169">
        <v>7.2</v>
      </c>
      <c r="L3169">
        <v>2024</v>
      </c>
      <c r="M3169">
        <v>20796</v>
      </c>
      <c r="N3169">
        <v>1</v>
      </c>
      <c r="O3169">
        <v>0</v>
      </c>
      <c r="P3169">
        <v>6.23</v>
      </c>
    </row>
    <row r="3170" spans="1:16" ht="14.4" customHeight="1" x14ac:dyDescent="0.3">
      <c r="A3170">
        <v>356</v>
      </c>
      <c r="B3170" t="s">
        <v>83</v>
      </c>
      <c r="C3170" t="s">
        <v>84</v>
      </c>
      <c r="D3170" t="s">
        <v>89</v>
      </c>
      <c r="E3170" t="s">
        <v>86</v>
      </c>
      <c r="F3170" t="s">
        <v>87</v>
      </c>
      <c r="G3170" t="s">
        <v>88</v>
      </c>
      <c r="H3170">
        <v>1199</v>
      </c>
      <c r="I3170">
        <v>85</v>
      </c>
      <c r="J3170">
        <v>20.100000000000001</v>
      </c>
      <c r="K3170">
        <v>6.5</v>
      </c>
      <c r="L3170">
        <v>2024</v>
      </c>
      <c r="M3170">
        <v>35245</v>
      </c>
      <c r="N3170">
        <v>3</v>
      </c>
      <c r="O3170">
        <v>0</v>
      </c>
      <c r="P3170">
        <v>4.3</v>
      </c>
    </row>
    <row r="3171" spans="1:16" ht="14.4" customHeight="1" x14ac:dyDescent="0.3">
      <c r="A3171">
        <v>373</v>
      </c>
      <c r="B3171" t="s">
        <v>83</v>
      </c>
      <c r="C3171" t="s">
        <v>84</v>
      </c>
      <c r="D3171" t="s">
        <v>89</v>
      </c>
      <c r="E3171" t="s">
        <v>86</v>
      </c>
      <c r="F3171" t="s">
        <v>87</v>
      </c>
      <c r="G3171" t="s">
        <v>88</v>
      </c>
      <c r="H3171">
        <v>1199</v>
      </c>
      <c r="I3171">
        <v>85</v>
      </c>
      <c r="J3171">
        <v>20.100000000000001</v>
      </c>
      <c r="K3171">
        <v>6.5</v>
      </c>
      <c r="L3171">
        <v>2024</v>
      </c>
      <c r="M3171">
        <v>38597</v>
      </c>
      <c r="N3171">
        <v>2</v>
      </c>
      <c r="O3171">
        <v>0</v>
      </c>
      <c r="P3171">
        <v>4.42</v>
      </c>
    </row>
    <row r="3172" spans="1:16" ht="14.4" customHeight="1" x14ac:dyDescent="0.3">
      <c r="A3172">
        <v>269</v>
      </c>
      <c r="B3172" t="s">
        <v>83</v>
      </c>
      <c r="C3172" t="s">
        <v>84</v>
      </c>
      <c r="D3172" t="s">
        <v>89</v>
      </c>
      <c r="E3172" t="s">
        <v>86</v>
      </c>
      <c r="F3172" t="s">
        <v>87</v>
      </c>
      <c r="G3172" t="s">
        <v>88</v>
      </c>
      <c r="H3172">
        <v>1199</v>
      </c>
      <c r="I3172">
        <v>85</v>
      </c>
      <c r="J3172">
        <v>20.100000000000001</v>
      </c>
      <c r="K3172">
        <v>6.5</v>
      </c>
      <c r="L3172">
        <v>2024</v>
      </c>
      <c r="M3172">
        <v>34084</v>
      </c>
      <c r="N3172">
        <v>1</v>
      </c>
      <c r="O3172">
        <v>1</v>
      </c>
      <c r="P3172">
        <v>4.4400000000000004</v>
      </c>
    </row>
    <row r="3173" spans="1:16" ht="14.4" customHeight="1" x14ac:dyDescent="0.3">
      <c r="A3173">
        <v>216</v>
      </c>
      <c r="B3173" t="s">
        <v>83</v>
      </c>
      <c r="C3173" t="s">
        <v>84</v>
      </c>
      <c r="D3173" t="s">
        <v>89</v>
      </c>
      <c r="E3173" t="s">
        <v>86</v>
      </c>
      <c r="F3173" t="s">
        <v>87</v>
      </c>
      <c r="G3173" t="s">
        <v>88</v>
      </c>
      <c r="H3173">
        <v>1199</v>
      </c>
      <c r="I3173">
        <v>85</v>
      </c>
      <c r="J3173">
        <v>20.100000000000001</v>
      </c>
      <c r="K3173">
        <v>6.5</v>
      </c>
      <c r="L3173">
        <v>2024</v>
      </c>
      <c r="M3173">
        <v>42860</v>
      </c>
      <c r="N3173">
        <v>1</v>
      </c>
      <c r="O3173">
        <v>1</v>
      </c>
      <c r="P3173">
        <v>4.47</v>
      </c>
    </row>
    <row r="3174" spans="1:16" ht="14.4" customHeight="1" x14ac:dyDescent="0.3">
      <c r="A3174">
        <v>233</v>
      </c>
      <c r="B3174" t="s">
        <v>83</v>
      </c>
      <c r="C3174" t="s">
        <v>84</v>
      </c>
      <c r="D3174" t="s">
        <v>89</v>
      </c>
      <c r="E3174" t="s">
        <v>86</v>
      </c>
      <c r="F3174" t="s">
        <v>87</v>
      </c>
      <c r="G3174" t="s">
        <v>88</v>
      </c>
      <c r="H3174">
        <v>1199</v>
      </c>
      <c r="I3174">
        <v>85</v>
      </c>
      <c r="J3174">
        <v>20.100000000000001</v>
      </c>
      <c r="K3174">
        <v>6.5</v>
      </c>
      <c r="L3174">
        <v>2024</v>
      </c>
      <c r="M3174">
        <v>46633</v>
      </c>
      <c r="N3174">
        <v>1</v>
      </c>
      <c r="O3174">
        <v>1</v>
      </c>
      <c r="P3174">
        <v>4.5</v>
      </c>
    </row>
    <row r="3175" spans="1:16" ht="14.4" customHeight="1" x14ac:dyDescent="0.3">
      <c r="A3175">
        <v>354</v>
      </c>
      <c r="B3175" t="s">
        <v>83</v>
      </c>
      <c r="C3175" t="s">
        <v>84</v>
      </c>
      <c r="D3175" t="s">
        <v>89</v>
      </c>
      <c r="E3175" t="s">
        <v>86</v>
      </c>
      <c r="F3175" t="s">
        <v>87</v>
      </c>
      <c r="G3175" t="s">
        <v>88</v>
      </c>
      <c r="H3175">
        <v>1199</v>
      </c>
      <c r="I3175">
        <v>85</v>
      </c>
      <c r="J3175">
        <v>20.100000000000001</v>
      </c>
      <c r="K3175">
        <v>6.5</v>
      </c>
      <c r="L3175">
        <v>2024</v>
      </c>
      <c r="M3175">
        <v>37568</v>
      </c>
      <c r="N3175">
        <v>1</v>
      </c>
      <c r="O3175">
        <v>1</v>
      </c>
      <c r="P3175">
        <v>4.58</v>
      </c>
    </row>
    <row r="3176" spans="1:16" ht="14.4" customHeight="1" x14ac:dyDescent="0.3">
      <c r="A3176">
        <v>337</v>
      </c>
      <c r="B3176" t="s">
        <v>83</v>
      </c>
      <c r="C3176" t="s">
        <v>84</v>
      </c>
      <c r="D3176" t="s">
        <v>89</v>
      </c>
      <c r="E3176" t="s">
        <v>86</v>
      </c>
      <c r="F3176" t="s">
        <v>87</v>
      </c>
      <c r="G3176" t="s">
        <v>88</v>
      </c>
      <c r="H3176">
        <v>1199</v>
      </c>
      <c r="I3176">
        <v>85</v>
      </c>
      <c r="J3176">
        <v>20.100000000000001</v>
      </c>
      <c r="K3176">
        <v>6.5</v>
      </c>
      <c r="L3176">
        <v>2024</v>
      </c>
      <c r="M3176">
        <v>42988</v>
      </c>
      <c r="N3176">
        <v>2</v>
      </c>
      <c r="O3176">
        <v>0</v>
      </c>
      <c r="P3176">
        <v>4.71</v>
      </c>
    </row>
    <row r="3177" spans="1:16" ht="14.4" customHeight="1" x14ac:dyDescent="0.3">
      <c r="A3177">
        <v>353</v>
      </c>
      <c r="B3177" t="s">
        <v>83</v>
      </c>
      <c r="C3177" t="s">
        <v>84</v>
      </c>
      <c r="D3177" t="s">
        <v>89</v>
      </c>
      <c r="E3177" t="s">
        <v>86</v>
      </c>
      <c r="F3177" t="s">
        <v>87</v>
      </c>
      <c r="G3177" t="s">
        <v>88</v>
      </c>
      <c r="H3177">
        <v>1199</v>
      </c>
      <c r="I3177">
        <v>85</v>
      </c>
      <c r="J3177">
        <v>20.100000000000001</v>
      </c>
      <c r="K3177">
        <v>6.5</v>
      </c>
      <c r="L3177">
        <v>2024</v>
      </c>
      <c r="M3177">
        <v>25747</v>
      </c>
      <c r="N3177">
        <v>2</v>
      </c>
      <c r="O3177">
        <v>0</v>
      </c>
      <c r="P3177">
        <v>4.72</v>
      </c>
    </row>
    <row r="3178" spans="1:16" ht="14.4" customHeight="1" x14ac:dyDescent="0.3">
      <c r="A3178">
        <v>331</v>
      </c>
      <c r="B3178" t="s">
        <v>83</v>
      </c>
      <c r="C3178" t="s">
        <v>84</v>
      </c>
      <c r="D3178" t="s">
        <v>89</v>
      </c>
      <c r="E3178" t="s">
        <v>86</v>
      </c>
      <c r="F3178" t="s">
        <v>87</v>
      </c>
      <c r="G3178" t="s">
        <v>88</v>
      </c>
      <c r="H3178">
        <v>1199</v>
      </c>
      <c r="I3178">
        <v>85</v>
      </c>
      <c r="J3178">
        <v>20.100000000000001</v>
      </c>
      <c r="K3178">
        <v>6.5</v>
      </c>
      <c r="L3178">
        <v>2024</v>
      </c>
      <c r="M3178">
        <v>31099</v>
      </c>
      <c r="N3178">
        <v>1</v>
      </c>
      <c r="O3178">
        <v>0</v>
      </c>
      <c r="P3178">
        <v>4.83</v>
      </c>
    </row>
    <row r="3179" spans="1:16" ht="14.4" customHeight="1" x14ac:dyDescent="0.3">
      <c r="A3179">
        <v>340</v>
      </c>
      <c r="B3179" t="s">
        <v>83</v>
      </c>
      <c r="C3179" t="s">
        <v>84</v>
      </c>
      <c r="D3179" t="s">
        <v>89</v>
      </c>
      <c r="E3179" t="s">
        <v>86</v>
      </c>
      <c r="F3179" t="s">
        <v>87</v>
      </c>
      <c r="G3179" t="s">
        <v>88</v>
      </c>
      <c r="H3179">
        <v>1199</v>
      </c>
      <c r="I3179">
        <v>85</v>
      </c>
      <c r="J3179">
        <v>20.100000000000001</v>
      </c>
      <c r="K3179">
        <v>6.5</v>
      </c>
      <c r="L3179">
        <v>2024</v>
      </c>
      <c r="M3179">
        <v>25071</v>
      </c>
      <c r="N3179">
        <v>1</v>
      </c>
      <c r="O3179">
        <v>0</v>
      </c>
      <c r="P3179">
        <v>4.88</v>
      </c>
    </row>
    <row r="3180" spans="1:16" ht="14.4" customHeight="1" x14ac:dyDescent="0.3">
      <c r="A3180">
        <v>208</v>
      </c>
      <c r="B3180" t="s">
        <v>83</v>
      </c>
      <c r="C3180" t="s">
        <v>84</v>
      </c>
      <c r="D3180" t="s">
        <v>89</v>
      </c>
      <c r="E3180" t="s">
        <v>86</v>
      </c>
      <c r="F3180" t="s">
        <v>87</v>
      </c>
      <c r="G3180" t="s">
        <v>88</v>
      </c>
      <c r="H3180">
        <v>1199</v>
      </c>
      <c r="I3180">
        <v>85</v>
      </c>
      <c r="J3180">
        <v>20.100000000000001</v>
      </c>
      <c r="K3180">
        <v>6.5</v>
      </c>
      <c r="L3180">
        <v>2024</v>
      </c>
      <c r="M3180">
        <v>26716</v>
      </c>
      <c r="N3180">
        <v>2</v>
      </c>
      <c r="O3180">
        <v>0</v>
      </c>
      <c r="P3180">
        <v>4.9000000000000004</v>
      </c>
    </row>
    <row r="3181" spans="1:16" ht="14.4" customHeight="1" x14ac:dyDescent="0.3">
      <c r="A3181">
        <v>223</v>
      </c>
      <c r="B3181" t="s">
        <v>83</v>
      </c>
      <c r="C3181" t="s">
        <v>84</v>
      </c>
      <c r="D3181" t="s">
        <v>89</v>
      </c>
      <c r="E3181" t="s">
        <v>86</v>
      </c>
      <c r="F3181" t="s">
        <v>87</v>
      </c>
      <c r="G3181" t="s">
        <v>88</v>
      </c>
      <c r="H3181">
        <v>1199</v>
      </c>
      <c r="I3181">
        <v>85</v>
      </c>
      <c r="J3181">
        <v>20.100000000000001</v>
      </c>
      <c r="K3181">
        <v>6.5</v>
      </c>
      <c r="L3181">
        <v>2024</v>
      </c>
      <c r="M3181">
        <v>38858</v>
      </c>
      <c r="N3181">
        <v>1</v>
      </c>
      <c r="O3181">
        <v>0</v>
      </c>
      <c r="P3181">
        <v>4.91</v>
      </c>
    </row>
    <row r="3182" spans="1:16" ht="14.4" customHeight="1" x14ac:dyDescent="0.3">
      <c r="A3182">
        <v>341</v>
      </c>
      <c r="B3182" t="s">
        <v>83</v>
      </c>
      <c r="C3182" t="s">
        <v>84</v>
      </c>
      <c r="D3182" t="s">
        <v>89</v>
      </c>
      <c r="E3182" t="s">
        <v>86</v>
      </c>
      <c r="F3182" t="s">
        <v>87</v>
      </c>
      <c r="G3182" t="s">
        <v>88</v>
      </c>
      <c r="H3182">
        <v>1199</v>
      </c>
      <c r="I3182">
        <v>85</v>
      </c>
      <c r="J3182">
        <v>20.100000000000001</v>
      </c>
      <c r="K3182">
        <v>6.5</v>
      </c>
      <c r="L3182">
        <v>2024</v>
      </c>
      <c r="M3182">
        <v>37988</v>
      </c>
      <c r="N3182">
        <v>1</v>
      </c>
      <c r="O3182">
        <v>0</v>
      </c>
      <c r="P3182">
        <v>4.91</v>
      </c>
    </row>
    <row r="3183" spans="1:16" ht="14.4" customHeight="1" x14ac:dyDescent="0.3">
      <c r="A3183">
        <v>234</v>
      </c>
      <c r="B3183" t="s">
        <v>83</v>
      </c>
      <c r="C3183" t="s">
        <v>84</v>
      </c>
      <c r="D3183" t="s">
        <v>89</v>
      </c>
      <c r="E3183" t="s">
        <v>86</v>
      </c>
      <c r="F3183" t="s">
        <v>87</v>
      </c>
      <c r="G3183" t="s">
        <v>88</v>
      </c>
      <c r="H3183">
        <v>1199</v>
      </c>
      <c r="I3183">
        <v>85</v>
      </c>
      <c r="J3183">
        <v>20.100000000000001</v>
      </c>
      <c r="K3183">
        <v>6.5</v>
      </c>
      <c r="L3183">
        <v>2024</v>
      </c>
      <c r="M3183">
        <v>48796</v>
      </c>
      <c r="N3183">
        <v>1</v>
      </c>
      <c r="O3183">
        <v>0</v>
      </c>
      <c r="P3183">
        <v>4.95</v>
      </c>
    </row>
    <row r="3184" spans="1:16" ht="14.4" customHeight="1" x14ac:dyDescent="0.3">
      <c r="A3184">
        <v>265</v>
      </c>
      <c r="B3184" t="s">
        <v>83</v>
      </c>
      <c r="C3184" t="s">
        <v>84</v>
      </c>
      <c r="D3184" t="s">
        <v>89</v>
      </c>
      <c r="E3184" t="s">
        <v>86</v>
      </c>
      <c r="F3184" t="s">
        <v>87</v>
      </c>
      <c r="G3184" t="s">
        <v>88</v>
      </c>
      <c r="H3184">
        <v>1199</v>
      </c>
      <c r="I3184">
        <v>85</v>
      </c>
      <c r="J3184">
        <v>20.100000000000001</v>
      </c>
      <c r="K3184">
        <v>6.5</v>
      </c>
      <c r="L3184">
        <v>2024</v>
      </c>
      <c r="M3184">
        <v>26385</v>
      </c>
      <c r="N3184">
        <v>1</v>
      </c>
      <c r="O3184">
        <v>0</v>
      </c>
      <c r="P3184">
        <v>4.96</v>
      </c>
    </row>
    <row r="3185" spans="1:16" ht="14.4" customHeight="1" x14ac:dyDescent="0.3">
      <c r="A3185">
        <v>359</v>
      </c>
      <c r="B3185" t="s">
        <v>83</v>
      </c>
      <c r="C3185" t="s">
        <v>84</v>
      </c>
      <c r="D3185" t="s">
        <v>89</v>
      </c>
      <c r="E3185" t="s">
        <v>86</v>
      </c>
      <c r="F3185" t="s">
        <v>87</v>
      </c>
      <c r="G3185" t="s">
        <v>88</v>
      </c>
      <c r="H3185">
        <v>1199</v>
      </c>
      <c r="I3185">
        <v>85</v>
      </c>
      <c r="J3185">
        <v>20.100000000000001</v>
      </c>
      <c r="K3185">
        <v>6.5</v>
      </c>
      <c r="L3185">
        <v>2024</v>
      </c>
      <c r="M3185">
        <v>26427</v>
      </c>
      <c r="N3185">
        <v>1</v>
      </c>
      <c r="O3185">
        <v>0</v>
      </c>
      <c r="P3185">
        <v>4.96</v>
      </c>
    </row>
    <row r="3186" spans="1:16" ht="14.4" customHeight="1" x14ac:dyDescent="0.3">
      <c r="A3186">
        <v>251</v>
      </c>
      <c r="B3186" t="s">
        <v>83</v>
      </c>
      <c r="C3186" t="s">
        <v>84</v>
      </c>
      <c r="D3186" t="s">
        <v>89</v>
      </c>
      <c r="E3186" t="s">
        <v>86</v>
      </c>
      <c r="F3186" t="s">
        <v>87</v>
      </c>
      <c r="G3186" t="s">
        <v>88</v>
      </c>
      <c r="H3186">
        <v>1199</v>
      </c>
      <c r="I3186">
        <v>85</v>
      </c>
      <c r="J3186">
        <v>20.100000000000001</v>
      </c>
      <c r="K3186">
        <v>6.5</v>
      </c>
      <c r="L3186">
        <v>2024</v>
      </c>
      <c r="M3186">
        <v>27626</v>
      </c>
      <c r="N3186">
        <v>2</v>
      </c>
      <c r="O3186">
        <v>0</v>
      </c>
      <c r="P3186">
        <v>4.9800000000000004</v>
      </c>
    </row>
    <row r="3187" spans="1:16" ht="14.4" customHeight="1" x14ac:dyDescent="0.3">
      <c r="A3187">
        <v>275</v>
      </c>
      <c r="B3187" t="s">
        <v>83</v>
      </c>
      <c r="C3187" t="s">
        <v>84</v>
      </c>
      <c r="D3187" t="s">
        <v>89</v>
      </c>
      <c r="E3187" t="s">
        <v>86</v>
      </c>
      <c r="F3187" t="s">
        <v>87</v>
      </c>
      <c r="G3187" t="s">
        <v>88</v>
      </c>
      <c r="H3187">
        <v>1199</v>
      </c>
      <c r="I3187">
        <v>85</v>
      </c>
      <c r="J3187">
        <v>20.100000000000001</v>
      </c>
      <c r="K3187">
        <v>6.5</v>
      </c>
      <c r="L3187">
        <v>2024</v>
      </c>
      <c r="M3187">
        <v>23193</v>
      </c>
      <c r="N3187">
        <v>2</v>
      </c>
      <c r="O3187">
        <v>0</v>
      </c>
      <c r="P3187">
        <v>4.99</v>
      </c>
    </row>
    <row r="3188" spans="1:16" ht="14.4" customHeight="1" x14ac:dyDescent="0.3">
      <c r="A3188">
        <v>301</v>
      </c>
      <c r="B3188" t="s">
        <v>83</v>
      </c>
      <c r="C3188" t="s">
        <v>84</v>
      </c>
      <c r="D3188" t="s">
        <v>89</v>
      </c>
      <c r="E3188" t="s">
        <v>86</v>
      </c>
      <c r="F3188" t="s">
        <v>87</v>
      </c>
      <c r="G3188" t="s">
        <v>88</v>
      </c>
      <c r="H3188">
        <v>1199</v>
      </c>
      <c r="I3188">
        <v>85</v>
      </c>
      <c r="J3188">
        <v>20.100000000000001</v>
      </c>
      <c r="K3188">
        <v>6.5</v>
      </c>
      <c r="L3188">
        <v>2024</v>
      </c>
      <c r="M3188">
        <v>37937</v>
      </c>
      <c r="N3188">
        <v>1</v>
      </c>
      <c r="O3188">
        <v>0</v>
      </c>
      <c r="P3188">
        <v>5</v>
      </c>
    </row>
    <row r="3189" spans="1:16" ht="14.4" customHeight="1" x14ac:dyDescent="0.3">
      <c r="A3189">
        <v>363</v>
      </c>
      <c r="B3189" t="s">
        <v>83</v>
      </c>
      <c r="C3189" t="s">
        <v>84</v>
      </c>
      <c r="D3189" t="s">
        <v>89</v>
      </c>
      <c r="E3189" t="s">
        <v>86</v>
      </c>
      <c r="F3189" t="s">
        <v>87</v>
      </c>
      <c r="G3189" t="s">
        <v>88</v>
      </c>
      <c r="H3189">
        <v>1199</v>
      </c>
      <c r="I3189">
        <v>85</v>
      </c>
      <c r="J3189">
        <v>20.100000000000001</v>
      </c>
      <c r="K3189">
        <v>6.5</v>
      </c>
      <c r="L3189">
        <v>2024</v>
      </c>
      <c r="M3189">
        <v>48597</v>
      </c>
      <c r="N3189">
        <v>2</v>
      </c>
      <c r="O3189">
        <v>0</v>
      </c>
      <c r="P3189">
        <v>5</v>
      </c>
    </row>
    <row r="3190" spans="1:16" ht="14.4" customHeight="1" x14ac:dyDescent="0.3">
      <c r="A3190">
        <v>221</v>
      </c>
      <c r="B3190" t="s">
        <v>83</v>
      </c>
      <c r="C3190" t="s">
        <v>84</v>
      </c>
      <c r="D3190" t="s">
        <v>89</v>
      </c>
      <c r="E3190" t="s">
        <v>86</v>
      </c>
      <c r="F3190" t="s">
        <v>87</v>
      </c>
      <c r="G3190" t="s">
        <v>88</v>
      </c>
      <c r="H3190">
        <v>1199</v>
      </c>
      <c r="I3190">
        <v>85</v>
      </c>
      <c r="J3190">
        <v>20.100000000000001</v>
      </c>
      <c r="K3190">
        <v>6.5</v>
      </c>
      <c r="L3190">
        <v>2024</v>
      </c>
      <c r="M3190">
        <v>28861</v>
      </c>
      <c r="N3190">
        <v>1</v>
      </c>
      <c r="O3190">
        <v>0</v>
      </c>
      <c r="P3190">
        <v>5.04</v>
      </c>
    </row>
    <row r="3191" spans="1:16" ht="14.4" customHeight="1" x14ac:dyDescent="0.3">
      <c r="A3191">
        <v>224</v>
      </c>
      <c r="B3191" t="s">
        <v>83</v>
      </c>
      <c r="C3191" t="s">
        <v>84</v>
      </c>
      <c r="D3191" t="s">
        <v>89</v>
      </c>
      <c r="E3191" t="s">
        <v>86</v>
      </c>
      <c r="F3191" t="s">
        <v>87</v>
      </c>
      <c r="G3191" t="s">
        <v>88</v>
      </c>
      <c r="H3191">
        <v>1199</v>
      </c>
      <c r="I3191">
        <v>85</v>
      </c>
      <c r="J3191">
        <v>20.100000000000001</v>
      </c>
      <c r="K3191">
        <v>6.5</v>
      </c>
      <c r="L3191">
        <v>2024</v>
      </c>
      <c r="M3191">
        <v>35416</v>
      </c>
      <c r="N3191">
        <v>1</v>
      </c>
      <c r="O3191">
        <v>0</v>
      </c>
      <c r="P3191">
        <v>5.05</v>
      </c>
    </row>
    <row r="3192" spans="1:16" ht="14.4" customHeight="1" x14ac:dyDescent="0.3">
      <c r="A3192">
        <v>379</v>
      </c>
      <c r="B3192" t="s">
        <v>83</v>
      </c>
      <c r="C3192" t="s">
        <v>84</v>
      </c>
      <c r="D3192" t="s">
        <v>89</v>
      </c>
      <c r="E3192" t="s">
        <v>86</v>
      </c>
      <c r="F3192" t="s">
        <v>87</v>
      </c>
      <c r="G3192" t="s">
        <v>88</v>
      </c>
      <c r="H3192">
        <v>1199</v>
      </c>
      <c r="I3192">
        <v>85</v>
      </c>
      <c r="J3192">
        <v>20.100000000000001</v>
      </c>
      <c r="K3192">
        <v>6.5</v>
      </c>
      <c r="L3192">
        <v>2024</v>
      </c>
      <c r="M3192">
        <v>25294</v>
      </c>
      <c r="N3192">
        <v>1</v>
      </c>
      <c r="O3192">
        <v>0</v>
      </c>
      <c r="P3192">
        <v>5.1100000000000003</v>
      </c>
    </row>
    <row r="3193" spans="1:16" ht="14.4" customHeight="1" x14ac:dyDescent="0.3">
      <c r="A3193">
        <v>328</v>
      </c>
      <c r="B3193" t="s">
        <v>83</v>
      </c>
      <c r="C3193" t="s">
        <v>84</v>
      </c>
      <c r="D3193" t="s">
        <v>89</v>
      </c>
      <c r="E3193" t="s">
        <v>86</v>
      </c>
      <c r="F3193" t="s">
        <v>87</v>
      </c>
      <c r="G3193" t="s">
        <v>88</v>
      </c>
      <c r="H3193">
        <v>1199</v>
      </c>
      <c r="I3193">
        <v>85</v>
      </c>
      <c r="J3193">
        <v>20.100000000000001</v>
      </c>
      <c r="K3193">
        <v>6.5</v>
      </c>
      <c r="L3193">
        <v>2024</v>
      </c>
      <c r="M3193">
        <v>49410</v>
      </c>
      <c r="N3193">
        <v>1</v>
      </c>
      <c r="O3193">
        <v>0</v>
      </c>
      <c r="P3193">
        <v>5.18</v>
      </c>
    </row>
    <row r="3194" spans="1:16" ht="14.4" customHeight="1" x14ac:dyDescent="0.3">
      <c r="A3194">
        <v>371</v>
      </c>
      <c r="B3194" t="s">
        <v>83</v>
      </c>
      <c r="C3194" t="s">
        <v>84</v>
      </c>
      <c r="D3194" t="s">
        <v>89</v>
      </c>
      <c r="E3194" t="s">
        <v>86</v>
      </c>
      <c r="F3194" t="s">
        <v>87</v>
      </c>
      <c r="G3194" t="s">
        <v>88</v>
      </c>
      <c r="H3194">
        <v>1199</v>
      </c>
      <c r="I3194">
        <v>85</v>
      </c>
      <c r="J3194">
        <v>20.100000000000001</v>
      </c>
      <c r="K3194">
        <v>6.5</v>
      </c>
      <c r="L3194">
        <v>2024</v>
      </c>
      <c r="M3194">
        <v>31200</v>
      </c>
      <c r="N3194">
        <v>1</v>
      </c>
      <c r="O3194">
        <v>0</v>
      </c>
      <c r="P3194">
        <v>5.2</v>
      </c>
    </row>
    <row r="3195" spans="1:16" ht="14.4" customHeight="1" x14ac:dyDescent="0.3">
      <c r="A3195">
        <v>378</v>
      </c>
      <c r="B3195" t="s">
        <v>83</v>
      </c>
      <c r="C3195" t="s">
        <v>84</v>
      </c>
      <c r="D3195" t="s">
        <v>89</v>
      </c>
      <c r="E3195" t="s">
        <v>86</v>
      </c>
      <c r="F3195" t="s">
        <v>87</v>
      </c>
      <c r="G3195" t="s">
        <v>88</v>
      </c>
      <c r="H3195">
        <v>1199</v>
      </c>
      <c r="I3195">
        <v>85</v>
      </c>
      <c r="J3195">
        <v>20.100000000000001</v>
      </c>
      <c r="K3195">
        <v>6.5</v>
      </c>
      <c r="L3195">
        <v>2024</v>
      </c>
      <c r="M3195">
        <v>49871</v>
      </c>
      <c r="N3195">
        <v>1</v>
      </c>
      <c r="O3195">
        <v>0</v>
      </c>
      <c r="P3195">
        <v>5.2</v>
      </c>
    </row>
    <row r="3196" spans="1:16" ht="14.4" customHeight="1" x14ac:dyDescent="0.3">
      <c r="A3196">
        <v>390</v>
      </c>
      <c r="B3196" t="s">
        <v>83</v>
      </c>
      <c r="C3196" t="s">
        <v>84</v>
      </c>
      <c r="D3196" t="s">
        <v>89</v>
      </c>
      <c r="E3196" t="s">
        <v>86</v>
      </c>
      <c r="F3196" t="s">
        <v>87</v>
      </c>
      <c r="G3196" t="s">
        <v>88</v>
      </c>
      <c r="H3196">
        <v>1199</v>
      </c>
      <c r="I3196">
        <v>85</v>
      </c>
      <c r="J3196">
        <v>20.100000000000001</v>
      </c>
      <c r="K3196">
        <v>6.5</v>
      </c>
      <c r="L3196">
        <v>2024</v>
      </c>
      <c r="M3196">
        <v>22358</v>
      </c>
      <c r="N3196">
        <v>2</v>
      </c>
      <c r="O3196">
        <v>0</v>
      </c>
      <c r="P3196">
        <v>5.22</v>
      </c>
    </row>
    <row r="3197" spans="1:16" ht="14.4" customHeight="1" x14ac:dyDescent="0.3">
      <c r="A3197">
        <v>249</v>
      </c>
      <c r="B3197" t="s">
        <v>83</v>
      </c>
      <c r="C3197" t="s">
        <v>84</v>
      </c>
      <c r="D3197" t="s">
        <v>89</v>
      </c>
      <c r="E3197" t="s">
        <v>86</v>
      </c>
      <c r="F3197" t="s">
        <v>87</v>
      </c>
      <c r="G3197" t="s">
        <v>88</v>
      </c>
      <c r="H3197">
        <v>1199</v>
      </c>
      <c r="I3197">
        <v>85</v>
      </c>
      <c r="J3197">
        <v>20.100000000000001</v>
      </c>
      <c r="K3197">
        <v>6.5</v>
      </c>
      <c r="L3197">
        <v>2024</v>
      </c>
      <c r="M3197">
        <v>47197</v>
      </c>
      <c r="N3197">
        <v>1</v>
      </c>
      <c r="O3197">
        <v>0</v>
      </c>
      <c r="P3197">
        <v>5.27</v>
      </c>
    </row>
    <row r="3198" spans="1:16" ht="14.4" customHeight="1" x14ac:dyDescent="0.3">
      <c r="A3198">
        <v>210</v>
      </c>
      <c r="B3198" t="s">
        <v>83</v>
      </c>
      <c r="C3198" t="s">
        <v>84</v>
      </c>
      <c r="D3198" t="s">
        <v>89</v>
      </c>
      <c r="E3198" t="s">
        <v>86</v>
      </c>
      <c r="F3198" t="s">
        <v>87</v>
      </c>
      <c r="G3198" t="s">
        <v>88</v>
      </c>
      <c r="H3198">
        <v>1199</v>
      </c>
      <c r="I3198">
        <v>85</v>
      </c>
      <c r="J3198">
        <v>20.100000000000001</v>
      </c>
      <c r="K3198">
        <v>6.5</v>
      </c>
      <c r="L3198">
        <v>2024</v>
      </c>
      <c r="M3198">
        <v>27937</v>
      </c>
      <c r="N3198">
        <v>1</v>
      </c>
      <c r="O3198">
        <v>0</v>
      </c>
      <c r="P3198">
        <v>5.28</v>
      </c>
    </row>
    <row r="3199" spans="1:16" ht="14.4" customHeight="1" x14ac:dyDescent="0.3">
      <c r="A3199">
        <v>327</v>
      </c>
      <c r="B3199" t="s">
        <v>83</v>
      </c>
      <c r="C3199" t="s">
        <v>84</v>
      </c>
      <c r="D3199" t="s">
        <v>89</v>
      </c>
      <c r="E3199" t="s">
        <v>86</v>
      </c>
      <c r="F3199" t="s">
        <v>87</v>
      </c>
      <c r="G3199" t="s">
        <v>88</v>
      </c>
      <c r="H3199">
        <v>1199</v>
      </c>
      <c r="I3199">
        <v>85</v>
      </c>
      <c r="J3199">
        <v>20.100000000000001</v>
      </c>
      <c r="K3199">
        <v>6.5</v>
      </c>
      <c r="L3199">
        <v>2024</v>
      </c>
      <c r="M3199">
        <v>40705</v>
      </c>
      <c r="N3199">
        <v>1</v>
      </c>
      <c r="O3199">
        <v>0</v>
      </c>
      <c r="P3199">
        <v>5.29</v>
      </c>
    </row>
    <row r="3200" spans="1:16" ht="14.4" customHeight="1" x14ac:dyDescent="0.3">
      <c r="A3200">
        <v>238</v>
      </c>
      <c r="B3200" t="s">
        <v>83</v>
      </c>
      <c r="C3200" t="s">
        <v>84</v>
      </c>
      <c r="D3200" t="s">
        <v>89</v>
      </c>
      <c r="E3200" t="s">
        <v>86</v>
      </c>
      <c r="F3200" t="s">
        <v>87</v>
      </c>
      <c r="G3200" t="s">
        <v>88</v>
      </c>
      <c r="H3200">
        <v>1199</v>
      </c>
      <c r="I3200">
        <v>85</v>
      </c>
      <c r="J3200">
        <v>20.100000000000001</v>
      </c>
      <c r="K3200">
        <v>6.5</v>
      </c>
      <c r="L3200">
        <v>2024</v>
      </c>
      <c r="M3200">
        <v>23334</v>
      </c>
      <c r="N3200">
        <v>1</v>
      </c>
      <c r="O3200">
        <v>0</v>
      </c>
      <c r="P3200">
        <v>5.35</v>
      </c>
    </row>
    <row r="3201" spans="1:16" ht="14.4" customHeight="1" x14ac:dyDescent="0.3">
      <c r="A3201">
        <v>236</v>
      </c>
      <c r="B3201" t="s">
        <v>83</v>
      </c>
      <c r="C3201" t="s">
        <v>84</v>
      </c>
      <c r="D3201" t="s">
        <v>89</v>
      </c>
      <c r="E3201" t="s">
        <v>86</v>
      </c>
      <c r="F3201" t="s">
        <v>87</v>
      </c>
      <c r="G3201" t="s">
        <v>88</v>
      </c>
      <c r="H3201">
        <v>1199</v>
      </c>
      <c r="I3201">
        <v>85</v>
      </c>
      <c r="J3201">
        <v>20.100000000000001</v>
      </c>
      <c r="K3201">
        <v>6.5</v>
      </c>
      <c r="L3201">
        <v>2024</v>
      </c>
      <c r="M3201">
        <v>32509</v>
      </c>
      <c r="N3201">
        <v>1</v>
      </c>
      <c r="O3201">
        <v>0</v>
      </c>
      <c r="P3201">
        <v>5.38</v>
      </c>
    </row>
    <row r="3202" spans="1:16" ht="14.4" customHeight="1" x14ac:dyDescent="0.3">
      <c r="A3202">
        <v>207</v>
      </c>
      <c r="B3202" t="s">
        <v>83</v>
      </c>
      <c r="C3202" t="s">
        <v>84</v>
      </c>
      <c r="D3202" t="s">
        <v>89</v>
      </c>
      <c r="E3202" t="s">
        <v>86</v>
      </c>
      <c r="F3202" t="s">
        <v>87</v>
      </c>
      <c r="G3202" t="s">
        <v>88</v>
      </c>
      <c r="H3202">
        <v>1199</v>
      </c>
      <c r="I3202">
        <v>85</v>
      </c>
      <c r="J3202">
        <v>20.100000000000001</v>
      </c>
      <c r="K3202">
        <v>6.5</v>
      </c>
      <c r="L3202">
        <v>2024</v>
      </c>
      <c r="M3202">
        <v>43040</v>
      </c>
      <c r="N3202">
        <v>1</v>
      </c>
      <c r="O3202">
        <v>0</v>
      </c>
      <c r="P3202">
        <v>5.47</v>
      </c>
    </row>
    <row r="3203" spans="1:16" ht="14.4" customHeight="1" x14ac:dyDescent="0.3">
      <c r="A3203">
        <v>386</v>
      </c>
      <c r="B3203" t="s">
        <v>83</v>
      </c>
      <c r="C3203" t="s">
        <v>84</v>
      </c>
      <c r="D3203" t="s">
        <v>89</v>
      </c>
      <c r="E3203" t="s">
        <v>86</v>
      </c>
      <c r="F3203" t="s">
        <v>87</v>
      </c>
      <c r="G3203" t="s">
        <v>88</v>
      </c>
      <c r="H3203">
        <v>1199</v>
      </c>
      <c r="I3203">
        <v>85</v>
      </c>
      <c r="J3203">
        <v>20.100000000000001</v>
      </c>
      <c r="K3203">
        <v>6.5</v>
      </c>
      <c r="L3203">
        <v>2024</v>
      </c>
      <c r="M3203">
        <v>47623</v>
      </c>
      <c r="N3203">
        <v>1</v>
      </c>
      <c r="O3203">
        <v>0</v>
      </c>
      <c r="P3203">
        <v>5.47</v>
      </c>
    </row>
    <row r="3204" spans="1:16" ht="14.4" customHeight="1" x14ac:dyDescent="0.3">
      <c r="A3204">
        <v>263</v>
      </c>
      <c r="B3204" t="s">
        <v>83</v>
      </c>
      <c r="C3204" t="s">
        <v>84</v>
      </c>
      <c r="D3204" t="s">
        <v>89</v>
      </c>
      <c r="E3204" t="s">
        <v>86</v>
      </c>
      <c r="F3204" t="s">
        <v>87</v>
      </c>
      <c r="G3204" t="s">
        <v>88</v>
      </c>
      <c r="H3204">
        <v>1199</v>
      </c>
      <c r="I3204">
        <v>85</v>
      </c>
      <c r="J3204">
        <v>20.100000000000001</v>
      </c>
      <c r="K3204">
        <v>6.5</v>
      </c>
      <c r="L3204">
        <v>2024</v>
      </c>
      <c r="M3204">
        <v>30419</v>
      </c>
      <c r="N3204">
        <v>1</v>
      </c>
      <c r="O3204">
        <v>0</v>
      </c>
      <c r="P3204">
        <v>5.53</v>
      </c>
    </row>
    <row r="3205" spans="1:16" ht="14.4" customHeight="1" x14ac:dyDescent="0.3">
      <c r="A3205">
        <v>295</v>
      </c>
      <c r="B3205" t="s">
        <v>83</v>
      </c>
      <c r="C3205" t="s">
        <v>84</v>
      </c>
      <c r="D3205" t="s">
        <v>89</v>
      </c>
      <c r="E3205" t="s">
        <v>86</v>
      </c>
      <c r="F3205" t="s">
        <v>87</v>
      </c>
      <c r="G3205" t="s">
        <v>88</v>
      </c>
      <c r="H3205">
        <v>1199</v>
      </c>
      <c r="I3205">
        <v>85</v>
      </c>
      <c r="J3205">
        <v>20.100000000000001</v>
      </c>
      <c r="K3205">
        <v>6.5</v>
      </c>
      <c r="L3205">
        <v>2024</v>
      </c>
      <c r="M3205">
        <v>23182</v>
      </c>
      <c r="N3205">
        <v>1</v>
      </c>
      <c r="O3205">
        <v>0</v>
      </c>
      <c r="P3205">
        <v>5.53</v>
      </c>
    </row>
    <row r="3206" spans="1:16" ht="14.4" customHeight="1" x14ac:dyDescent="0.3">
      <c r="A3206">
        <v>226</v>
      </c>
      <c r="B3206" t="s">
        <v>83</v>
      </c>
      <c r="C3206" t="s">
        <v>84</v>
      </c>
      <c r="D3206" t="s">
        <v>89</v>
      </c>
      <c r="E3206" t="s">
        <v>86</v>
      </c>
      <c r="F3206" t="s">
        <v>87</v>
      </c>
      <c r="G3206" t="s">
        <v>88</v>
      </c>
      <c r="H3206">
        <v>1199</v>
      </c>
      <c r="I3206">
        <v>85</v>
      </c>
      <c r="J3206">
        <v>20.100000000000001</v>
      </c>
      <c r="K3206">
        <v>6.5</v>
      </c>
      <c r="L3206">
        <v>2024</v>
      </c>
      <c r="M3206">
        <v>35287</v>
      </c>
      <c r="N3206">
        <v>1</v>
      </c>
      <c r="O3206">
        <v>0</v>
      </c>
      <c r="P3206">
        <v>5.56</v>
      </c>
    </row>
    <row r="3207" spans="1:16" ht="14.4" customHeight="1" x14ac:dyDescent="0.3">
      <c r="A3207">
        <v>182</v>
      </c>
      <c r="B3207" t="s">
        <v>83</v>
      </c>
      <c r="C3207" t="s">
        <v>84</v>
      </c>
      <c r="D3207" t="s">
        <v>85</v>
      </c>
      <c r="E3207" t="s">
        <v>86</v>
      </c>
      <c r="F3207" t="s">
        <v>87</v>
      </c>
      <c r="G3207" t="s">
        <v>88</v>
      </c>
      <c r="H3207">
        <v>1199</v>
      </c>
      <c r="I3207">
        <v>85</v>
      </c>
      <c r="J3207">
        <v>20.100000000000001</v>
      </c>
      <c r="K3207">
        <v>5.7</v>
      </c>
      <c r="L3207">
        <v>2024</v>
      </c>
      <c r="M3207">
        <v>44473</v>
      </c>
      <c r="N3207">
        <v>2</v>
      </c>
      <c r="O3207">
        <v>1</v>
      </c>
      <c r="P3207">
        <v>3.05</v>
      </c>
    </row>
    <row r="3208" spans="1:16" ht="14.4" customHeight="1" x14ac:dyDescent="0.3">
      <c r="A3208">
        <v>5</v>
      </c>
      <c r="B3208" t="s">
        <v>83</v>
      </c>
      <c r="C3208" t="s">
        <v>84</v>
      </c>
      <c r="D3208" t="s">
        <v>85</v>
      </c>
      <c r="E3208" t="s">
        <v>86</v>
      </c>
      <c r="F3208" t="s">
        <v>87</v>
      </c>
      <c r="G3208" t="s">
        <v>88</v>
      </c>
      <c r="H3208">
        <v>1199</v>
      </c>
      <c r="I3208">
        <v>85</v>
      </c>
      <c r="J3208">
        <v>20.100000000000001</v>
      </c>
      <c r="K3208">
        <v>5.7</v>
      </c>
      <c r="L3208">
        <v>2024</v>
      </c>
      <c r="M3208">
        <v>40448</v>
      </c>
      <c r="N3208">
        <v>3</v>
      </c>
      <c r="O3208">
        <v>0</v>
      </c>
      <c r="P3208">
        <v>3.43</v>
      </c>
    </row>
    <row r="3209" spans="1:16" ht="14.4" customHeight="1" x14ac:dyDescent="0.3">
      <c r="A3209">
        <v>194</v>
      </c>
      <c r="B3209" t="s">
        <v>83</v>
      </c>
      <c r="C3209" t="s">
        <v>84</v>
      </c>
      <c r="D3209" t="s">
        <v>85</v>
      </c>
      <c r="E3209" t="s">
        <v>86</v>
      </c>
      <c r="F3209" t="s">
        <v>87</v>
      </c>
      <c r="G3209" t="s">
        <v>88</v>
      </c>
      <c r="H3209">
        <v>1199</v>
      </c>
      <c r="I3209">
        <v>85</v>
      </c>
      <c r="J3209">
        <v>20.100000000000001</v>
      </c>
      <c r="K3209">
        <v>5.7</v>
      </c>
      <c r="L3209">
        <v>2024</v>
      </c>
      <c r="M3209">
        <v>31605</v>
      </c>
      <c r="N3209">
        <v>3</v>
      </c>
      <c r="O3209">
        <v>0</v>
      </c>
      <c r="P3209">
        <v>3.59</v>
      </c>
    </row>
    <row r="3210" spans="1:16" ht="14.4" customHeight="1" x14ac:dyDescent="0.3">
      <c r="A3210">
        <v>137</v>
      </c>
      <c r="B3210" t="s">
        <v>83</v>
      </c>
      <c r="C3210" t="s">
        <v>84</v>
      </c>
      <c r="D3210" t="s">
        <v>85</v>
      </c>
      <c r="E3210" t="s">
        <v>86</v>
      </c>
      <c r="F3210" t="s">
        <v>87</v>
      </c>
      <c r="G3210" t="s">
        <v>88</v>
      </c>
      <c r="H3210">
        <v>1199</v>
      </c>
      <c r="I3210">
        <v>85</v>
      </c>
      <c r="J3210">
        <v>20.100000000000001</v>
      </c>
      <c r="K3210">
        <v>5.7</v>
      </c>
      <c r="L3210">
        <v>2024</v>
      </c>
      <c r="M3210">
        <v>48900</v>
      </c>
      <c r="N3210">
        <v>2</v>
      </c>
      <c r="O3210">
        <v>0</v>
      </c>
      <c r="P3210">
        <v>3.78</v>
      </c>
    </row>
    <row r="3211" spans="1:16" ht="14.4" customHeight="1" x14ac:dyDescent="0.3">
      <c r="A3211">
        <v>164</v>
      </c>
      <c r="B3211" t="s">
        <v>83</v>
      </c>
      <c r="C3211" t="s">
        <v>84</v>
      </c>
      <c r="D3211" t="s">
        <v>85</v>
      </c>
      <c r="E3211" t="s">
        <v>86</v>
      </c>
      <c r="F3211" t="s">
        <v>87</v>
      </c>
      <c r="G3211" t="s">
        <v>88</v>
      </c>
      <c r="H3211">
        <v>1199</v>
      </c>
      <c r="I3211">
        <v>85</v>
      </c>
      <c r="J3211">
        <v>20.100000000000001</v>
      </c>
      <c r="K3211">
        <v>5.7</v>
      </c>
      <c r="L3211">
        <v>2024</v>
      </c>
      <c r="M3211">
        <v>49775</v>
      </c>
      <c r="N3211">
        <v>2</v>
      </c>
      <c r="O3211">
        <v>0</v>
      </c>
      <c r="P3211">
        <v>3.79</v>
      </c>
    </row>
    <row r="3212" spans="1:16" ht="14.4" customHeight="1" x14ac:dyDescent="0.3">
      <c r="A3212">
        <v>156</v>
      </c>
      <c r="B3212" t="s">
        <v>83</v>
      </c>
      <c r="C3212" t="s">
        <v>84</v>
      </c>
      <c r="D3212" t="s">
        <v>85</v>
      </c>
      <c r="E3212" t="s">
        <v>86</v>
      </c>
      <c r="F3212" t="s">
        <v>87</v>
      </c>
      <c r="G3212" t="s">
        <v>88</v>
      </c>
      <c r="H3212">
        <v>1199</v>
      </c>
      <c r="I3212">
        <v>85</v>
      </c>
      <c r="J3212">
        <v>20.100000000000001</v>
      </c>
      <c r="K3212">
        <v>5.7</v>
      </c>
      <c r="L3212">
        <v>2024</v>
      </c>
      <c r="M3212">
        <v>42271</v>
      </c>
      <c r="N3212">
        <v>2</v>
      </c>
      <c r="O3212">
        <v>0</v>
      </c>
      <c r="P3212">
        <v>3.8</v>
      </c>
    </row>
    <row r="3213" spans="1:16" ht="14.4" customHeight="1" x14ac:dyDescent="0.3">
      <c r="A3213">
        <v>132</v>
      </c>
      <c r="B3213" t="s">
        <v>83</v>
      </c>
      <c r="C3213" t="s">
        <v>84</v>
      </c>
      <c r="D3213" t="s">
        <v>85</v>
      </c>
      <c r="E3213" t="s">
        <v>86</v>
      </c>
      <c r="F3213" t="s">
        <v>87</v>
      </c>
      <c r="G3213" t="s">
        <v>88</v>
      </c>
      <c r="H3213">
        <v>1199</v>
      </c>
      <c r="I3213">
        <v>85</v>
      </c>
      <c r="J3213">
        <v>20.100000000000001</v>
      </c>
      <c r="K3213">
        <v>5.7</v>
      </c>
      <c r="L3213">
        <v>2024</v>
      </c>
      <c r="M3213">
        <v>20499</v>
      </c>
      <c r="N3213">
        <v>2</v>
      </c>
      <c r="O3213">
        <v>1</v>
      </c>
      <c r="P3213">
        <v>3.81</v>
      </c>
    </row>
    <row r="3214" spans="1:16" ht="14.4" customHeight="1" x14ac:dyDescent="0.3">
      <c r="A3214">
        <v>136</v>
      </c>
      <c r="B3214" t="s">
        <v>83</v>
      </c>
      <c r="C3214" t="s">
        <v>84</v>
      </c>
      <c r="D3214" t="s">
        <v>85</v>
      </c>
      <c r="E3214" t="s">
        <v>86</v>
      </c>
      <c r="F3214" t="s">
        <v>87</v>
      </c>
      <c r="G3214" t="s">
        <v>88</v>
      </c>
      <c r="H3214">
        <v>1199</v>
      </c>
      <c r="I3214">
        <v>85</v>
      </c>
      <c r="J3214">
        <v>20.100000000000001</v>
      </c>
      <c r="K3214">
        <v>5.7</v>
      </c>
      <c r="L3214">
        <v>2024</v>
      </c>
      <c r="M3214">
        <v>40381</v>
      </c>
      <c r="N3214">
        <v>2</v>
      </c>
      <c r="O3214">
        <v>0</v>
      </c>
      <c r="P3214">
        <v>3.93</v>
      </c>
    </row>
    <row r="3215" spans="1:16" ht="14.4" customHeight="1" x14ac:dyDescent="0.3">
      <c r="A3215">
        <v>90</v>
      </c>
      <c r="B3215" t="s">
        <v>83</v>
      </c>
      <c r="C3215" t="s">
        <v>84</v>
      </c>
      <c r="D3215" t="s">
        <v>85</v>
      </c>
      <c r="E3215" t="s">
        <v>86</v>
      </c>
      <c r="F3215" t="s">
        <v>87</v>
      </c>
      <c r="G3215" t="s">
        <v>88</v>
      </c>
      <c r="H3215">
        <v>1199</v>
      </c>
      <c r="I3215">
        <v>85</v>
      </c>
      <c r="J3215">
        <v>20.100000000000001</v>
      </c>
      <c r="K3215">
        <v>5.7</v>
      </c>
      <c r="L3215">
        <v>2024</v>
      </c>
      <c r="M3215">
        <v>23329</v>
      </c>
      <c r="N3215">
        <v>2</v>
      </c>
      <c r="O3215">
        <v>0</v>
      </c>
      <c r="P3215">
        <v>4.0599999999999996</v>
      </c>
    </row>
    <row r="3216" spans="1:16" ht="14.4" customHeight="1" x14ac:dyDescent="0.3">
      <c r="A3216">
        <v>170</v>
      </c>
      <c r="B3216" t="s">
        <v>83</v>
      </c>
      <c r="C3216" t="s">
        <v>84</v>
      </c>
      <c r="D3216" t="s">
        <v>85</v>
      </c>
      <c r="E3216" t="s">
        <v>86</v>
      </c>
      <c r="F3216" t="s">
        <v>87</v>
      </c>
      <c r="G3216" t="s">
        <v>88</v>
      </c>
      <c r="H3216">
        <v>1199</v>
      </c>
      <c r="I3216">
        <v>85</v>
      </c>
      <c r="J3216">
        <v>20.100000000000001</v>
      </c>
      <c r="K3216">
        <v>5.7</v>
      </c>
      <c r="L3216">
        <v>2024</v>
      </c>
      <c r="M3216">
        <v>48283</v>
      </c>
      <c r="N3216">
        <v>2</v>
      </c>
      <c r="O3216">
        <v>0</v>
      </c>
      <c r="P3216">
        <v>4.22</v>
      </c>
    </row>
    <row r="3217" spans="1:16" ht="14.4" customHeight="1" x14ac:dyDescent="0.3">
      <c r="A3217">
        <v>11</v>
      </c>
      <c r="B3217" t="s">
        <v>83</v>
      </c>
      <c r="C3217" t="s">
        <v>84</v>
      </c>
      <c r="D3217" t="s">
        <v>85</v>
      </c>
      <c r="E3217" t="s">
        <v>86</v>
      </c>
      <c r="F3217" t="s">
        <v>87</v>
      </c>
      <c r="G3217" t="s">
        <v>88</v>
      </c>
      <c r="H3217">
        <v>1199</v>
      </c>
      <c r="I3217">
        <v>85</v>
      </c>
      <c r="J3217">
        <v>20.100000000000001</v>
      </c>
      <c r="K3217">
        <v>5.7</v>
      </c>
      <c r="L3217">
        <v>2024</v>
      </c>
      <c r="M3217">
        <v>43619</v>
      </c>
      <c r="N3217">
        <v>1</v>
      </c>
      <c r="O3217">
        <v>0</v>
      </c>
      <c r="P3217">
        <v>4.24</v>
      </c>
    </row>
    <row r="3218" spans="1:16" ht="14.4" customHeight="1" x14ac:dyDescent="0.3">
      <c r="A3218">
        <v>43</v>
      </c>
      <c r="B3218" t="s">
        <v>83</v>
      </c>
      <c r="C3218" t="s">
        <v>84</v>
      </c>
      <c r="D3218" t="s">
        <v>85</v>
      </c>
      <c r="E3218" t="s">
        <v>86</v>
      </c>
      <c r="F3218" t="s">
        <v>87</v>
      </c>
      <c r="G3218" t="s">
        <v>88</v>
      </c>
      <c r="H3218">
        <v>1199</v>
      </c>
      <c r="I3218">
        <v>85</v>
      </c>
      <c r="J3218">
        <v>20.100000000000001</v>
      </c>
      <c r="K3218">
        <v>5.7</v>
      </c>
      <c r="L3218">
        <v>2024</v>
      </c>
      <c r="M3218">
        <v>45018</v>
      </c>
      <c r="N3218">
        <v>1</v>
      </c>
      <c r="O3218">
        <v>0</v>
      </c>
      <c r="P3218">
        <v>4.29</v>
      </c>
    </row>
    <row r="3219" spans="1:16" ht="14.4" customHeight="1" x14ac:dyDescent="0.3">
      <c r="A3219">
        <v>107</v>
      </c>
      <c r="B3219" t="s">
        <v>83</v>
      </c>
      <c r="C3219" t="s">
        <v>84</v>
      </c>
      <c r="D3219" t="s">
        <v>85</v>
      </c>
      <c r="E3219" t="s">
        <v>86</v>
      </c>
      <c r="F3219" t="s">
        <v>87</v>
      </c>
      <c r="G3219" t="s">
        <v>88</v>
      </c>
      <c r="H3219">
        <v>1199</v>
      </c>
      <c r="I3219">
        <v>85</v>
      </c>
      <c r="J3219">
        <v>20.100000000000001</v>
      </c>
      <c r="K3219">
        <v>5.7</v>
      </c>
      <c r="L3219">
        <v>2024</v>
      </c>
      <c r="M3219">
        <v>26167</v>
      </c>
      <c r="N3219">
        <v>1</v>
      </c>
      <c r="O3219">
        <v>0</v>
      </c>
      <c r="P3219">
        <v>4.3099999999999996</v>
      </c>
    </row>
    <row r="3220" spans="1:16" ht="14.4" customHeight="1" x14ac:dyDescent="0.3">
      <c r="A3220">
        <v>59</v>
      </c>
      <c r="B3220" t="s">
        <v>83</v>
      </c>
      <c r="C3220" t="s">
        <v>84</v>
      </c>
      <c r="D3220" t="s">
        <v>85</v>
      </c>
      <c r="E3220" t="s">
        <v>86</v>
      </c>
      <c r="F3220" t="s">
        <v>87</v>
      </c>
      <c r="G3220" t="s">
        <v>88</v>
      </c>
      <c r="H3220">
        <v>1199</v>
      </c>
      <c r="I3220">
        <v>85</v>
      </c>
      <c r="J3220">
        <v>20.100000000000001</v>
      </c>
      <c r="K3220">
        <v>5.7</v>
      </c>
      <c r="L3220">
        <v>2024</v>
      </c>
      <c r="M3220">
        <v>27112</v>
      </c>
      <c r="N3220">
        <v>1</v>
      </c>
      <c r="O3220">
        <v>0</v>
      </c>
      <c r="P3220">
        <v>4.3499999999999996</v>
      </c>
    </row>
    <row r="3221" spans="1:16" ht="14.4" customHeight="1" x14ac:dyDescent="0.3">
      <c r="A3221">
        <v>32</v>
      </c>
      <c r="B3221" t="s">
        <v>83</v>
      </c>
      <c r="C3221" t="s">
        <v>84</v>
      </c>
      <c r="D3221" t="s">
        <v>85</v>
      </c>
      <c r="E3221" t="s">
        <v>86</v>
      </c>
      <c r="F3221" t="s">
        <v>87</v>
      </c>
      <c r="G3221" t="s">
        <v>88</v>
      </c>
      <c r="H3221">
        <v>1199</v>
      </c>
      <c r="I3221">
        <v>85</v>
      </c>
      <c r="J3221">
        <v>20.100000000000001</v>
      </c>
      <c r="K3221">
        <v>5.7</v>
      </c>
      <c r="L3221">
        <v>2024</v>
      </c>
      <c r="M3221">
        <v>44879</v>
      </c>
      <c r="N3221">
        <v>1</v>
      </c>
      <c r="O3221">
        <v>0</v>
      </c>
      <c r="P3221">
        <v>4.3600000000000003</v>
      </c>
    </row>
    <row r="3222" spans="1:16" ht="14.4" customHeight="1" x14ac:dyDescent="0.3">
      <c r="A3222">
        <v>89</v>
      </c>
      <c r="B3222" t="s">
        <v>83</v>
      </c>
      <c r="C3222" t="s">
        <v>84</v>
      </c>
      <c r="D3222" t="s">
        <v>85</v>
      </c>
      <c r="E3222" t="s">
        <v>86</v>
      </c>
      <c r="F3222" t="s">
        <v>87</v>
      </c>
      <c r="G3222" t="s">
        <v>88</v>
      </c>
      <c r="H3222">
        <v>1199</v>
      </c>
      <c r="I3222">
        <v>85</v>
      </c>
      <c r="J3222">
        <v>20.100000000000001</v>
      </c>
      <c r="K3222">
        <v>5.7</v>
      </c>
      <c r="L3222">
        <v>2024</v>
      </c>
      <c r="M3222">
        <v>37453</v>
      </c>
      <c r="N3222">
        <v>1</v>
      </c>
      <c r="O3222">
        <v>0</v>
      </c>
      <c r="P3222">
        <v>4.3600000000000003</v>
      </c>
    </row>
    <row r="3223" spans="1:16" ht="14.4" customHeight="1" x14ac:dyDescent="0.3">
      <c r="A3223">
        <v>120</v>
      </c>
      <c r="B3223" t="s">
        <v>83</v>
      </c>
      <c r="C3223" t="s">
        <v>84</v>
      </c>
      <c r="D3223" t="s">
        <v>85</v>
      </c>
      <c r="E3223" t="s">
        <v>86</v>
      </c>
      <c r="F3223" t="s">
        <v>87</v>
      </c>
      <c r="G3223" t="s">
        <v>88</v>
      </c>
      <c r="H3223">
        <v>1199</v>
      </c>
      <c r="I3223">
        <v>85</v>
      </c>
      <c r="J3223">
        <v>20.100000000000001</v>
      </c>
      <c r="K3223">
        <v>5.7</v>
      </c>
      <c r="L3223">
        <v>2024</v>
      </c>
      <c r="M3223">
        <v>26063</v>
      </c>
      <c r="N3223">
        <v>2</v>
      </c>
      <c r="O3223">
        <v>0</v>
      </c>
      <c r="P3223">
        <v>4.46</v>
      </c>
    </row>
    <row r="3224" spans="1:16" ht="14.4" customHeight="1" x14ac:dyDescent="0.3">
      <c r="A3224">
        <v>64</v>
      </c>
      <c r="B3224" t="s">
        <v>83</v>
      </c>
      <c r="C3224" t="s">
        <v>84</v>
      </c>
      <c r="D3224" t="s">
        <v>85</v>
      </c>
      <c r="E3224" t="s">
        <v>86</v>
      </c>
      <c r="F3224" t="s">
        <v>87</v>
      </c>
      <c r="G3224" t="s">
        <v>88</v>
      </c>
      <c r="H3224">
        <v>1199</v>
      </c>
      <c r="I3224">
        <v>85</v>
      </c>
      <c r="J3224">
        <v>20.100000000000001</v>
      </c>
      <c r="K3224">
        <v>5.7</v>
      </c>
      <c r="L3224">
        <v>2024</v>
      </c>
      <c r="M3224">
        <v>20401</v>
      </c>
      <c r="N3224">
        <v>1</v>
      </c>
      <c r="O3224">
        <v>0</v>
      </c>
      <c r="P3224">
        <v>4.47</v>
      </c>
    </row>
    <row r="3225" spans="1:16" ht="14.4" customHeight="1" x14ac:dyDescent="0.3">
      <c r="A3225">
        <v>69</v>
      </c>
      <c r="B3225" t="s">
        <v>83</v>
      </c>
      <c r="C3225" t="s">
        <v>84</v>
      </c>
      <c r="D3225" t="s">
        <v>85</v>
      </c>
      <c r="E3225" t="s">
        <v>86</v>
      </c>
      <c r="F3225" t="s">
        <v>87</v>
      </c>
      <c r="G3225" t="s">
        <v>88</v>
      </c>
      <c r="H3225">
        <v>1199</v>
      </c>
      <c r="I3225">
        <v>85</v>
      </c>
      <c r="J3225">
        <v>20.100000000000001</v>
      </c>
      <c r="K3225">
        <v>5.7</v>
      </c>
      <c r="L3225">
        <v>2024</v>
      </c>
      <c r="M3225">
        <v>36264</v>
      </c>
      <c r="N3225">
        <v>2</v>
      </c>
      <c r="O3225">
        <v>0</v>
      </c>
      <c r="P3225">
        <v>4.47</v>
      </c>
    </row>
    <row r="3226" spans="1:16" ht="14.4" customHeight="1" x14ac:dyDescent="0.3">
      <c r="A3226">
        <v>158</v>
      </c>
      <c r="B3226" t="s">
        <v>83</v>
      </c>
      <c r="C3226" t="s">
        <v>84</v>
      </c>
      <c r="D3226" t="s">
        <v>85</v>
      </c>
      <c r="E3226" t="s">
        <v>86</v>
      </c>
      <c r="F3226" t="s">
        <v>87</v>
      </c>
      <c r="G3226" t="s">
        <v>88</v>
      </c>
      <c r="H3226">
        <v>1199</v>
      </c>
      <c r="I3226">
        <v>85</v>
      </c>
      <c r="J3226">
        <v>20.100000000000001</v>
      </c>
      <c r="K3226">
        <v>5.7</v>
      </c>
      <c r="L3226">
        <v>2024</v>
      </c>
      <c r="M3226">
        <v>35983</v>
      </c>
      <c r="N3226">
        <v>1</v>
      </c>
      <c r="O3226">
        <v>0</v>
      </c>
      <c r="P3226">
        <v>4.5</v>
      </c>
    </row>
    <row r="3227" spans="1:16" ht="14.4" customHeight="1" x14ac:dyDescent="0.3">
      <c r="A3227">
        <v>18</v>
      </c>
      <c r="B3227" t="s">
        <v>83</v>
      </c>
      <c r="C3227" t="s">
        <v>84</v>
      </c>
      <c r="D3227" t="s">
        <v>85</v>
      </c>
      <c r="E3227" t="s">
        <v>86</v>
      </c>
      <c r="F3227" t="s">
        <v>87</v>
      </c>
      <c r="G3227" t="s">
        <v>88</v>
      </c>
      <c r="H3227">
        <v>1199</v>
      </c>
      <c r="I3227">
        <v>85</v>
      </c>
      <c r="J3227">
        <v>20.100000000000001</v>
      </c>
      <c r="K3227">
        <v>5.7</v>
      </c>
      <c r="L3227">
        <v>2024</v>
      </c>
      <c r="M3227">
        <v>49434</v>
      </c>
      <c r="N3227">
        <v>1</v>
      </c>
      <c r="O3227">
        <v>0</v>
      </c>
      <c r="P3227">
        <v>4.5199999999999996</v>
      </c>
    </row>
    <row r="3228" spans="1:16" ht="14.4" customHeight="1" x14ac:dyDescent="0.3">
      <c r="A3228">
        <v>159</v>
      </c>
      <c r="B3228" t="s">
        <v>83</v>
      </c>
      <c r="C3228" t="s">
        <v>84</v>
      </c>
      <c r="D3228" t="s">
        <v>85</v>
      </c>
      <c r="E3228" t="s">
        <v>86</v>
      </c>
      <c r="F3228" t="s">
        <v>87</v>
      </c>
      <c r="G3228" t="s">
        <v>88</v>
      </c>
      <c r="H3228">
        <v>1199</v>
      </c>
      <c r="I3228">
        <v>85</v>
      </c>
      <c r="J3228">
        <v>20.100000000000001</v>
      </c>
      <c r="K3228">
        <v>5.7</v>
      </c>
      <c r="L3228">
        <v>2024</v>
      </c>
      <c r="M3228">
        <v>33518</v>
      </c>
      <c r="N3228">
        <v>2</v>
      </c>
      <c r="O3228">
        <v>0</v>
      </c>
      <c r="P3228">
        <v>4.53</v>
      </c>
    </row>
    <row r="3229" spans="1:16" ht="14.4" customHeight="1" x14ac:dyDescent="0.3">
      <c r="A3229">
        <v>134</v>
      </c>
      <c r="B3229" t="s">
        <v>83</v>
      </c>
      <c r="C3229" t="s">
        <v>84</v>
      </c>
      <c r="D3229" t="s">
        <v>85</v>
      </c>
      <c r="E3229" t="s">
        <v>86</v>
      </c>
      <c r="F3229" t="s">
        <v>87</v>
      </c>
      <c r="G3229" t="s">
        <v>88</v>
      </c>
      <c r="H3229">
        <v>1199</v>
      </c>
      <c r="I3229">
        <v>85</v>
      </c>
      <c r="J3229">
        <v>20.100000000000001</v>
      </c>
      <c r="K3229">
        <v>5.7</v>
      </c>
      <c r="L3229">
        <v>2024</v>
      </c>
      <c r="M3229">
        <v>46758</v>
      </c>
      <c r="N3229">
        <v>1</v>
      </c>
      <c r="O3229">
        <v>0</v>
      </c>
      <c r="P3229">
        <v>4.54</v>
      </c>
    </row>
    <row r="3230" spans="1:16" ht="14.4" customHeight="1" x14ac:dyDescent="0.3">
      <c r="A3230">
        <v>38</v>
      </c>
      <c r="B3230" t="s">
        <v>83</v>
      </c>
      <c r="C3230" t="s">
        <v>84</v>
      </c>
      <c r="D3230" t="s">
        <v>85</v>
      </c>
      <c r="E3230" t="s">
        <v>86</v>
      </c>
      <c r="F3230" t="s">
        <v>87</v>
      </c>
      <c r="G3230" t="s">
        <v>88</v>
      </c>
      <c r="H3230">
        <v>1199</v>
      </c>
      <c r="I3230">
        <v>85</v>
      </c>
      <c r="J3230">
        <v>20.100000000000001</v>
      </c>
      <c r="K3230">
        <v>5.7</v>
      </c>
      <c r="L3230">
        <v>2024</v>
      </c>
      <c r="M3230">
        <v>48537</v>
      </c>
      <c r="N3230">
        <v>1</v>
      </c>
      <c r="O3230">
        <v>0</v>
      </c>
      <c r="P3230">
        <v>4.58</v>
      </c>
    </row>
    <row r="3231" spans="1:16" ht="14.4" customHeight="1" x14ac:dyDescent="0.3">
      <c r="A3231">
        <v>12</v>
      </c>
      <c r="B3231" t="s">
        <v>83</v>
      </c>
      <c r="C3231" t="s">
        <v>84</v>
      </c>
      <c r="D3231" t="s">
        <v>85</v>
      </c>
      <c r="E3231" t="s">
        <v>86</v>
      </c>
      <c r="F3231" t="s">
        <v>87</v>
      </c>
      <c r="G3231" t="s">
        <v>88</v>
      </c>
      <c r="H3231">
        <v>1199</v>
      </c>
      <c r="I3231">
        <v>85</v>
      </c>
      <c r="J3231">
        <v>20.100000000000001</v>
      </c>
      <c r="K3231">
        <v>5.7</v>
      </c>
      <c r="L3231">
        <v>2024</v>
      </c>
      <c r="M3231">
        <v>49947</v>
      </c>
      <c r="N3231">
        <v>1</v>
      </c>
      <c r="O3231">
        <v>0</v>
      </c>
      <c r="P3231">
        <v>4.63</v>
      </c>
    </row>
    <row r="3232" spans="1:16" ht="14.4" customHeight="1" x14ac:dyDescent="0.3">
      <c r="A3232">
        <v>138</v>
      </c>
      <c r="B3232" t="s">
        <v>83</v>
      </c>
      <c r="C3232" t="s">
        <v>84</v>
      </c>
      <c r="D3232" t="s">
        <v>85</v>
      </c>
      <c r="E3232" t="s">
        <v>86</v>
      </c>
      <c r="F3232" t="s">
        <v>87</v>
      </c>
      <c r="G3232" t="s">
        <v>88</v>
      </c>
      <c r="H3232">
        <v>1199</v>
      </c>
      <c r="I3232">
        <v>85</v>
      </c>
      <c r="J3232">
        <v>20.100000000000001</v>
      </c>
      <c r="K3232">
        <v>5.7</v>
      </c>
      <c r="L3232">
        <v>2024</v>
      </c>
      <c r="M3232">
        <v>23661</v>
      </c>
      <c r="N3232">
        <v>1</v>
      </c>
      <c r="O3232">
        <v>0</v>
      </c>
      <c r="P3232">
        <v>4.6900000000000004</v>
      </c>
    </row>
    <row r="3233" spans="1:16" ht="14.4" customHeight="1" x14ac:dyDescent="0.3">
      <c r="A3233">
        <v>184</v>
      </c>
      <c r="B3233" t="s">
        <v>83</v>
      </c>
      <c r="C3233" t="s">
        <v>84</v>
      </c>
      <c r="D3233" t="s">
        <v>85</v>
      </c>
      <c r="E3233" t="s">
        <v>86</v>
      </c>
      <c r="F3233" t="s">
        <v>87</v>
      </c>
      <c r="G3233" t="s">
        <v>88</v>
      </c>
      <c r="H3233">
        <v>1199</v>
      </c>
      <c r="I3233">
        <v>85</v>
      </c>
      <c r="J3233">
        <v>20.100000000000001</v>
      </c>
      <c r="K3233">
        <v>5.7</v>
      </c>
      <c r="L3233">
        <v>2024</v>
      </c>
      <c r="M3233">
        <v>35366</v>
      </c>
      <c r="N3233">
        <v>1</v>
      </c>
      <c r="O3233">
        <v>0</v>
      </c>
      <c r="P3233">
        <v>4.88</v>
      </c>
    </row>
    <row r="3234" spans="1:16" ht="14.4" customHeight="1" x14ac:dyDescent="0.3">
      <c r="A3234">
        <v>591</v>
      </c>
      <c r="B3234" t="s">
        <v>83</v>
      </c>
      <c r="C3234" t="s">
        <v>84</v>
      </c>
      <c r="D3234" t="s">
        <v>90</v>
      </c>
      <c r="E3234" t="s">
        <v>86</v>
      </c>
      <c r="F3234" t="s">
        <v>91</v>
      </c>
      <c r="G3234" t="s">
        <v>88</v>
      </c>
      <c r="H3234">
        <v>1199</v>
      </c>
      <c r="I3234">
        <v>85</v>
      </c>
      <c r="J3234">
        <v>19</v>
      </c>
      <c r="K3234">
        <v>7.2</v>
      </c>
      <c r="L3234">
        <v>2025</v>
      </c>
      <c r="M3234">
        <v>14260</v>
      </c>
      <c r="N3234">
        <v>3</v>
      </c>
      <c r="O3234">
        <v>1</v>
      </c>
      <c r="P3234">
        <v>4.8899999999999997</v>
      </c>
    </row>
    <row r="3235" spans="1:16" ht="14.4" customHeight="1" x14ac:dyDescent="0.3">
      <c r="A3235">
        <v>588</v>
      </c>
      <c r="B3235" t="s">
        <v>83</v>
      </c>
      <c r="C3235" t="s">
        <v>84</v>
      </c>
      <c r="D3235" t="s">
        <v>90</v>
      </c>
      <c r="E3235" t="s">
        <v>86</v>
      </c>
      <c r="F3235" t="s">
        <v>91</v>
      </c>
      <c r="G3235" t="s">
        <v>88</v>
      </c>
      <c r="H3235">
        <v>1199</v>
      </c>
      <c r="I3235">
        <v>85</v>
      </c>
      <c r="J3235">
        <v>19</v>
      </c>
      <c r="K3235">
        <v>7.2</v>
      </c>
      <c r="L3235">
        <v>2025</v>
      </c>
      <c r="M3235">
        <v>17709</v>
      </c>
      <c r="N3235">
        <v>1</v>
      </c>
      <c r="O3235">
        <v>1</v>
      </c>
      <c r="P3235">
        <v>5.33</v>
      </c>
    </row>
    <row r="3236" spans="1:16" ht="14.4" customHeight="1" x14ac:dyDescent="0.3">
      <c r="A3236">
        <v>525</v>
      </c>
      <c r="B3236" t="s">
        <v>83</v>
      </c>
      <c r="C3236" t="s">
        <v>84</v>
      </c>
      <c r="D3236" t="s">
        <v>90</v>
      </c>
      <c r="E3236" t="s">
        <v>86</v>
      </c>
      <c r="F3236" t="s">
        <v>91</v>
      </c>
      <c r="G3236" t="s">
        <v>88</v>
      </c>
      <c r="H3236">
        <v>1199</v>
      </c>
      <c r="I3236">
        <v>85</v>
      </c>
      <c r="J3236">
        <v>19</v>
      </c>
      <c r="K3236">
        <v>7.2</v>
      </c>
      <c r="L3236">
        <v>2025</v>
      </c>
      <c r="M3236">
        <v>12887</v>
      </c>
      <c r="N3236">
        <v>3</v>
      </c>
      <c r="O3236">
        <v>0</v>
      </c>
      <c r="P3236">
        <v>5.41</v>
      </c>
    </row>
    <row r="3237" spans="1:16" ht="14.4" customHeight="1" x14ac:dyDescent="0.3">
      <c r="A3237">
        <v>470</v>
      </c>
      <c r="B3237" t="s">
        <v>83</v>
      </c>
      <c r="C3237" t="s">
        <v>84</v>
      </c>
      <c r="D3237" t="s">
        <v>90</v>
      </c>
      <c r="E3237" t="s">
        <v>86</v>
      </c>
      <c r="F3237" t="s">
        <v>91</v>
      </c>
      <c r="G3237" t="s">
        <v>88</v>
      </c>
      <c r="H3237">
        <v>1199</v>
      </c>
      <c r="I3237">
        <v>85</v>
      </c>
      <c r="J3237">
        <v>19</v>
      </c>
      <c r="K3237">
        <v>7.2</v>
      </c>
      <c r="L3237">
        <v>2025</v>
      </c>
      <c r="M3237">
        <v>27387</v>
      </c>
      <c r="N3237">
        <v>2</v>
      </c>
      <c r="O3237">
        <v>0</v>
      </c>
      <c r="P3237">
        <v>5.63</v>
      </c>
    </row>
    <row r="3238" spans="1:16" ht="14.4" customHeight="1" x14ac:dyDescent="0.3">
      <c r="A3238">
        <v>552</v>
      </c>
      <c r="B3238" t="s">
        <v>83</v>
      </c>
      <c r="C3238" t="s">
        <v>84</v>
      </c>
      <c r="D3238" t="s">
        <v>90</v>
      </c>
      <c r="E3238" t="s">
        <v>86</v>
      </c>
      <c r="F3238" t="s">
        <v>91</v>
      </c>
      <c r="G3238" t="s">
        <v>88</v>
      </c>
      <c r="H3238">
        <v>1199</v>
      </c>
      <c r="I3238">
        <v>85</v>
      </c>
      <c r="J3238">
        <v>19</v>
      </c>
      <c r="K3238">
        <v>7.2</v>
      </c>
      <c r="L3238">
        <v>2025</v>
      </c>
      <c r="M3238">
        <v>22155</v>
      </c>
      <c r="N3238">
        <v>2</v>
      </c>
      <c r="O3238">
        <v>0</v>
      </c>
      <c r="P3238">
        <v>5.82</v>
      </c>
    </row>
    <row r="3239" spans="1:16" ht="14.4" customHeight="1" x14ac:dyDescent="0.3">
      <c r="A3239">
        <v>598</v>
      </c>
      <c r="B3239" t="s">
        <v>83</v>
      </c>
      <c r="C3239" t="s">
        <v>84</v>
      </c>
      <c r="D3239" t="s">
        <v>90</v>
      </c>
      <c r="E3239" t="s">
        <v>86</v>
      </c>
      <c r="F3239" t="s">
        <v>91</v>
      </c>
      <c r="G3239" t="s">
        <v>88</v>
      </c>
      <c r="H3239">
        <v>1199</v>
      </c>
      <c r="I3239">
        <v>85</v>
      </c>
      <c r="J3239">
        <v>19</v>
      </c>
      <c r="K3239">
        <v>7.2</v>
      </c>
      <c r="L3239">
        <v>2025</v>
      </c>
      <c r="M3239">
        <v>19112</v>
      </c>
      <c r="N3239">
        <v>2</v>
      </c>
      <c r="O3239">
        <v>0</v>
      </c>
      <c r="P3239">
        <v>5.94</v>
      </c>
    </row>
    <row r="3240" spans="1:16" ht="14.4" customHeight="1" x14ac:dyDescent="0.3">
      <c r="A3240">
        <v>416</v>
      </c>
      <c r="B3240" t="s">
        <v>83</v>
      </c>
      <c r="C3240" t="s">
        <v>84</v>
      </c>
      <c r="D3240" t="s">
        <v>90</v>
      </c>
      <c r="E3240" t="s">
        <v>86</v>
      </c>
      <c r="F3240" t="s">
        <v>91</v>
      </c>
      <c r="G3240" t="s">
        <v>88</v>
      </c>
      <c r="H3240">
        <v>1199</v>
      </c>
      <c r="I3240">
        <v>85</v>
      </c>
      <c r="J3240">
        <v>19</v>
      </c>
      <c r="K3240">
        <v>7.2</v>
      </c>
      <c r="L3240">
        <v>2025</v>
      </c>
      <c r="M3240">
        <v>20551</v>
      </c>
      <c r="N3240">
        <v>2</v>
      </c>
      <c r="O3240">
        <v>0</v>
      </c>
      <c r="P3240">
        <v>5.98</v>
      </c>
    </row>
    <row r="3241" spans="1:16" ht="14.4" customHeight="1" x14ac:dyDescent="0.3">
      <c r="A3241">
        <v>568</v>
      </c>
      <c r="B3241" t="s">
        <v>83</v>
      </c>
      <c r="C3241" t="s">
        <v>84</v>
      </c>
      <c r="D3241" t="s">
        <v>90</v>
      </c>
      <c r="E3241" t="s">
        <v>86</v>
      </c>
      <c r="F3241" t="s">
        <v>91</v>
      </c>
      <c r="G3241" t="s">
        <v>88</v>
      </c>
      <c r="H3241">
        <v>1199</v>
      </c>
      <c r="I3241">
        <v>85</v>
      </c>
      <c r="J3241">
        <v>19</v>
      </c>
      <c r="K3241">
        <v>7.2</v>
      </c>
      <c r="L3241">
        <v>2025</v>
      </c>
      <c r="M3241">
        <v>13359</v>
      </c>
      <c r="N3241">
        <v>2</v>
      </c>
      <c r="O3241">
        <v>0</v>
      </c>
      <c r="P3241">
        <v>5.98</v>
      </c>
    </row>
    <row r="3242" spans="1:16" ht="14.4" customHeight="1" x14ac:dyDescent="0.3">
      <c r="A3242">
        <v>422</v>
      </c>
      <c r="B3242" t="s">
        <v>83</v>
      </c>
      <c r="C3242" t="s">
        <v>84</v>
      </c>
      <c r="D3242" t="s">
        <v>90</v>
      </c>
      <c r="E3242" t="s">
        <v>86</v>
      </c>
      <c r="F3242" t="s">
        <v>91</v>
      </c>
      <c r="G3242" t="s">
        <v>88</v>
      </c>
      <c r="H3242">
        <v>1199</v>
      </c>
      <c r="I3242">
        <v>85</v>
      </c>
      <c r="J3242">
        <v>19</v>
      </c>
      <c r="K3242">
        <v>7.2</v>
      </c>
      <c r="L3242">
        <v>2025</v>
      </c>
      <c r="M3242">
        <v>25215</v>
      </c>
      <c r="N3242">
        <v>3</v>
      </c>
      <c r="O3242">
        <v>0</v>
      </c>
      <c r="P3242">
        <v>6</v>
      </c>
    </row>
    <row r="3243" spans="1:16" ht="14.4" customHeight="1" x14ac:dyDescent="0.3">
      <c r="A3243">
        <v>442</v>
      </c>
      <c r="B3243" t="s">
        <v>83</v>
      </c>
      <c r="C3243" t="s">
        <v>84</v>
      </c>
      <c r="D3243" t="s">
        <v>90</v>
      </c>
      <c r="E3243" t="s">
        <v>86</v>
      </c>
      <c r="F3243" t="s">
        <v>91</v>
      </c>
      <c r="G3243" t="s">
        <v>88</v>
      </c>
      <c r="H3243">
        <v>1199</v>
      </c>
      <c r="I3243">
        <v>85</v>
      </c>
      <c r="J3243">
        <v>19</v>
      </c>
      <c r="K3243">
        <v>7.2</v>
      </c>
      <c r="L3243">
        <v>2025</v>
      </c>
      <c r="M3243">
        <v>19713</v>
      </c>
      <c r="N3243">
        <v>2</v>
      </c>
      <c r="O3243">
        <v>0</v>
      </c>
      <c r="P3243">
        <v>6.06</v>
      </c>
    </row>
    <row r="3244" spans="1:16" ht="14.4" customHeight="1" x14ac:dyDescent="0.3">
      <c r="A3244">
        <v>462</v>
      </c>
      <c r="B3244" t="s">
        <v>83</v>
      </c>
      <c r="C3244" t="s">
        <v>84</v>
      </c>
      <c r="D3244" t="s">
        <v>90</v>
      </c>
      <c r="E3244" t="s">
        <v>86</v>
      </c>
      <c r="F3244" t="s">
        <v>91</v>
      </c>
      <c r="G3244" t="s">
        <v>88</v>
      </c>
      <c r="H3244">
        <v>1199</v>
      </c>
      <c r="I3244">
        <v>85</v>
      </c>
      <c r="J3244">
        <v>19</v>
      </c>
      <c r="K3244">
        <v>7.2</v>
      </c>
      <c r="L3244">
        <v>2025</v>
      </c>
      <c r="M3244">
        <v>24165</v>
      </c>
      <c r="N3244">
        <v>1</v>
      </c>
      <c r="O3244">
        <v>0</v>
      </c>
      <c r="P3244">
        <v>6.06</v>
      </c>
    </row>
    <row r="3245" spans="1:16" ht="14.4" customHeight="1" x14ac:dyDescent="0.3">
      <c r="A3245">
        <v>489</v>
      </c>
      <c r="B3245" t="s">
        <v>83</v>
      </c>
      <c r="C3245" t="s">
        <v>84</v>
      </c>
      <c r="D3245" t="s">
        <v>90</v>
      </c>
      <c r="E3245" t="s">
        <v>86</v>
      </c>
      <c r="F3245" t="s">
        <v>91</v>
      </c>
      <c r="G3245" t="s">
        <v>88</v>
      </c>
      <c r="H3245">
        <v>1199</v>
      </c>
      <c r="I3245">
        <v>85</v>
      </c>
      <c r="J3245">
        <v>19</v>
      </c>
      <c r="K3245">
        <v>7.2</v>
      </c>
      <c r="L3245">
        <v>2025</v>
      </c>
      <c r="M3245">
        <v>27488</v>
      </c>
      <c r="N3245">
        <v>1</v>
      </c>
      <c r="O3245">
        <v>0</v>
      </c>
      <c r="P3245">
        <v>6.07</v>
      </c>
    </row>
    <row r="3246" spans="1:16" ht="14.4" customHeight="1" x14ac:dyDescent="0.3">
      <c r="A3246">
        <v>600</v>
      </c>
      <c r="B3246" t="s">
        <v>83</v>
      </c>
      <c r="C3246" t="s">
        <v>84</v>
      </c>
      <c r="D3246" t="s">
        <v>90</v>
      </c>
      <c r="E3246" t="s">
        <v>86</v>
      </c>
      <c r="F3246" t="s">
        <v>91</v>
      </c>
      <c r="G3246" t="s">
        <v>88</v>
      </c>
      <c r="H3246">
        <v>1199</v>
      </c>
      <c r="I3246">
        <v>85</v>
      </c>
      <c r="J3246">
        <v>19</v>
      </c>
      <c r="K3246">
        <v>7.2</v>
      </c>
      <c r="L3246">
        <v>2025</v>
      </c>
      <c r="M3246">
        <v>21777</v>
      </c>
      <c r="N3246">
        <v>1</v>
      </c>
      <c r="O3246">
        <v>0</v>
      </c>
      <c r="P3246">
        <v>6.08</v>
      </c>
    </row>
    <row r="3247" spans="1:16" ht="14.4" customHeight="1" x14ac:dyDescent="0.3">
      <c r="A3247">
        <v>424</v>
      </c>
      <c r="B3247" t="s">
        <v>83</v>
      </c>
      <c r="C3247" t="s">
        <v>84</v>
      </c>
      <c r="D3247" t="s">
        <v>90</v>
      </c>
      <c r="E3247" t="s">
        <v>86</v>
      </c>
      <c r="F3247" t="s">
        <v>91</v>
      </c>
      <c r="G3247" t="s">
        <v>88</v>
      </c>
      <c r="H3247">
        <v>1199</v>
      </c>
      <c r="I3247">
        <v>85</v>
      </c>
      <c r="J3247">
        <v>19</v>
      </c>
      <c r="K3247">
        <v>7.2</v>
      </c>
      <c r="L3247">
        <v>2025</v>
      </c>
      <c r="M3247">
        <v>16611</v>
      </c>
      <c r="N3247">
        <v>1</v>
      </c>
      <c r="O3247">
        <v>0</v>
      </c>
      <c r="P3247">
        <v>6.14</v>
      </c>
    </row>
    <row r="3248" spans="1:16" ht="14.4" customHeight="1" x14ac:dyDescent="0.3">
      <c r="A3248">
        <v>435</v>
      </c>
      <c r="B3248" t="s">
        <v>83</v>
      </c>
      <c r="C3248" t="s">
        <v>84</v>
      </c>
      <c r="D3248" t="s">
        <v>90</v>
      </c>
      <c r="E3248" t="s">
        <v>86</v>
      </c>
      <c r="F3248" t="s">
        <v>91</v>
      </c>
      <c r="G3248" t="s">
        <v>88</v>
      </c>
      <c r="H3248">
        <v>1199</v>
      </c>
      <c r="I3248">
        <v>85</v>
      </c>
      <c r="J3248">
        <v>19</v>
      </c>
      <c r="K3248">
        <v>7.2</v>
      </c>
      <c r="L3248">
        <v>2025</v>
      </c>
      <c r="M3248">
        <v>27052</v>
      </c>
      <c r="N3248">
        <v>1</v>
      </c>
      <c r="O3248">
        <v>0</v>
      </c>
      <c r="P3248">
        <v>6.15</v>
      </c>
    </row>
    <row r="3249" spans="1:16" ht="14.4" customHeight="1" x14ac:dyDescent="0.3">
      <c r="A3249">
        <v>558</v>
      </c>
      <c r="B3249" t="s">
        <v>83</v>
      </c>
      <c r="C3249" t="s">
        <v>84</v>
      </c>
      <c r="D3249" t="s">
        <v>90</v>
      </c>
      <c r="E3249" t="s">
        <v>86</v>
      </c>
      <c r="F3249" t="s">
        <v>91</v>
      </c>
      <c r="G3249" t="s">
        <v>88</v>
      </c>
      <c r="H3249">
        <v>1199</v>
      </c>
      <c r="I3249">
        <v>85</v>
      </c>
      <c r="J3249">
        <v>19</v>
      </c>
      <c r="K3249">
        <v>7.2</v>
      </c>
      <c r="L3249">
        <v>2025</v>
      </c>
      <c r="M3249">
        <v>26492</v>
      </c>
      <c r="N3249">
        <v>2</v>
      </c>
      <c r="O3249">
        <v>0</v>
      </c>
      <c r="P3249">
        <v>6.16</v>
      </c>
    </row>
    <row r="3250" spans="1:16" ht="14.4" customHeight="1" x14ac:dyDescent="0.3">
      <c r="A3250">
        <v>420</v>
      </c>
      <c r="B3250" t="s">
        <v>83</v>
      </c>
      <c r="C3250" t="s">
        <v>84</v>
      </c>
      <c r="D3250" t="s">
        <v>90</v>
      </c>
      <c r="E3250" t="s">
        <v>86</v>
      </c>
      <c r="F3250" t="s">
        <v>91</v>
      </c>
      <c r="G3250" t="s">
        <v>88</v>
      </c>
      <c r="H3250">
        <v>1199</v>
      </c>
      <c r="I3250">
        <v>85</v>
      </c>
      <c r="J3250">
        <v>19</v>
      </c>
      <c r="K3250">
        <v>7.2</v>
      </c>
      <c r="L3250">
        <v>2025</v>
      </c>
      <c r="M3250">
        <v>24113</v>
      </c>
      <c r="N3250">
        <v>1</v>
      </c>
      <c r="O3250">
        <v>0</v>
      </c>
      <c r="P3250">
        <v>6.18</v>
      </c>
    </row>
    <row r="3251" spans="1:16" ht="14.4" customHeight="1" x14ac:dyDescent="0.3">
      <c r="A3251">
        <v>448</v>
      </c>
      <c r="B3251" t="s">
        <v>83</v>
      </c>
      <c r="C3251" t="s">
        <v>84</v>
      </c>
      <c r="D3251" t="s">
        <v>90</v>
      </c>
      <c r="E3251" t="s">
        <v>86</v>
      </c>
      <c r="F3251" t="s">
        <v>91</v>
      </c>
      <c r="G3251" t="s">
        <v>88</v>
      </c>
      <c r="H3251">
        <v>1199</v>
      </c>
      <c r="I3251">
        <v>85</v>
      </c>
      <c r="J3251">
        <v>19</v>
      </c>
      <c r="K3251">
        <v>7.2</v>
      </c>
      <c r="L3251">
        <v>2025</v>
      </c>
      <c r="M3251">
        <v>24451</v>
      </c>
      <c r="N3251">
        <v>1</v>
      </c>
      <c r="O3251">
        <v>0</v>
      </c>
      <c r="P3251">
        <v>6.22</v>
      </c>
    </row>
    <row r="3252" spans="1:16" ht="14.4" customHeight="1" x14ac:dyDescent="0.3">
      <c r="A3252">
        <v>431</v>
      </c>
      <c r="B3252" t="s">
        <v>83</v>
      </c>
      <c r="C3252" t="s">
        <v>84</v>
      </c>
      <c r="D3252" t="s">
        <v>90</v>
      </c>
      <c r="E3252" t="s">
        <v>86</v>
      </c>
      <c r="F3252" t="s">
        <v>91</v>
      </c>
      <c r="G3252" t="s">
        <v>88</v>
      </c>
      <c r="H3252">
        <v>1199</v>
      </c>
      <c r="I3252">
        <v>85</v>
      </c>
      <c r="J3252">
        <v>19</v>
      </c>
      <c r="K3252">
        <v>7.2</v>
      </c>
      <c r="L3252">
        <v>2025</v>
      </c>
      <c r="M3252">
        <v>22705</v>
      </c>
      <c r="N3252">
        <v>1</v>
      </c>
      <c r="O3252">
        <v>0</v>
      </c>
      <c r="P3252">
        <v>6.25</v>
      </c>
    </row>
    <row r="3253" spans="1:16" ht="14.4" customHeight="1" x14ac:dyDescent="0.3">
      <c r="A3253">
        <v>429</v>
      </c>
      <c r="B3253" t="s">
        <v>83</v>
      </c>
      <c r="C3253" t="s">
        <v>84</v>
      </c>
      <c r="D3253" t="s">
        <v>90</v>
      </c>
      <c r="E3253" t="s">
        <v>86</v>
      </c>
      <c r="F3253" t="s">
        <v>91</v>
      </c>
      <c r="G3253" t="s">
        <v>88</v>
      </c>
      <c r="H3253">
        <v>1199</v>
      </c>
      <c r="I3253">
        <v>85</v>
      </c>
      <c r="J3253">
        <v>19</v>
      </c>
      <c r="K3253">
        <v>7.2</v>
      </c>
      <c r="L3253">
        <v>2025</v>
      </c>
      <c r="M3253">
        <v>15690</v>
      </c>
      <c r="N3253">
        <v>1</v>
      </c>
      <c r="O3253">
        <v>0</v>
      </c>
      <c r="P3253">
        <v>6.3</v>
      </c>
    </row>
    <row r="3254" spans="1:16" ht="14.4" customHeight="1" x14ac:dyDescent="0.3">
      <c r="A3254">
        <v>511</v>
      </c>
      <c r="B3254" t="s">
        <v>83</v>
      </c>
      <c r="C3254" t="s">
        <v>84</v>
      </c>
      <c r="D3254" t="s">
        <v>90</v>
      </c>
      <c r="E3254" t="s">
        <v>86</v>
      </c>
      <c r="F3254" t="s">
        <v>91</v>
      </c>
      <c r="G3254" t="s">
        <v>88</v>
      </c>
      <c r="H3254">
        <v>1199</v>
      </c>
      <c r="I3254">
        <v>85</v>
      </c>
      <c r="J3254">
        <v>19</v>
      </c>
      <c r="K3254">
        <v>7.2</v>
      </c>
      <c r="L3254">
        <v>2025</v>
      </c>
      <c r="M3254">
        <v>22557</v>
      </c>
      <c r="N3254">
        <v>1</v>
      </c>
      <c r="O3254">
        <v>0</v>
      </c>
      <c r="P3254">
        <v>6.3</v>
      </c>
    </row>
    <row r="3255" spans="1:16" ht="14.4" customHeight="1" x14ac:dyDescent="0.3">
      <c r="A3255">
        <v>544</v>
      </c>
      <c r="B3255" t="s">
        <v>83</v>
      </c>
      <c r="C3255" t="s">
        <v>84</v>
      </c>
      <c r="D3255" t="s">
        <v>90</v>
      </c>
      <c r="E3255" t="s">
        <v>86</v>
      </c>
      <c r="F3255" t="s">
        <v>91</v>
      </c>
      <c r="G3255" t="s">
        <v>88</v>
      </c>
      <c r="H3255">
        <v>1199</v>
      </c>
      <c r="I3255">
        <v>85</v>
      </c>
      <c r="J3255">
        <v>19</v>
      </c>
      <c r="K3255">
        <v>7.2</v>
      </c>
      <c r="L3255">
        <v>2025</v>
      </c>
      <c r="M3255">
        <v>26848</v>
      </c>
      <c r="N3255">
        <v>1</v>
      </c>
      <c r="O3255">
        <v>0</v>
      </c>
      <c r="P3255">
        <v>6.3</v>
      </c>
    </row>
    <row r="3256" spans="1:16" ht="14.4" customHeight="1" x14ac:dyDescent="0.3">
      <c r="A3256">
        <v>515</v>
      </c>
      <c r="B3256" t="s">
        <v>83</v>
      </c>
      <c r="C3256" t="s">
        <v>84</v>
      </c>
      <c r="D3256" t="s">
        <v>90</v>
      </c>
      <c r="E3256" t="s">
        <v>86</v>
      </c>
      <c r="F3256" t="s">
        <v>91</v>
      </c>
      <c r="G3256" t="s">
        <v>88</v>
      </c>
      <c r="H3256">
        <v>1199</v>
      </c>
      <c r="I3256">
        <v>85</v>
      </c>
      <c r="J3256">
        <v>19</v>
      </c>
      <c r="K3256">
        <v>7.2</v>
      </c>
      <c r="L3256">
        <v>2025</v>
      </c>
      <c r="M3256">
        <v>13504</v>
      </c>
      <c r="N3256">
        <v>2</v>
      </c>
      <c r="O3256">
        <v>0</v>
      </c>
      <c r="P3256">
        <v>6.36</v>
      </c>
    </row>
    <row r="3257" spans="1:16" ht="14.4" customHeight="1" x14ac:dyDescent="0.3">
      <c r="A3257">
        <v>407</v>
      </c>
      <c r="B3257" t="s">
        <v>83</v>
      </c>
      <c r="C3257" t="s">
        <v>84</v>
      </c>
      <c r="D3257" t="s">
        <v>90</v>
      </c>
      <c r="E3257" t="s">
        <v>86</v>
      </c>
      <c r="F3257" t="s">
        <v>91</v>
      </c>
      <c r="G3257" t="s">
        <v>88</v>
      </c>
      <c r="H3257">
        <v>1199</v>
      </c>
      <c r="I3257">
        <v>85</v>
      </c>
      <c r="J3257">
        <v>19</v>
      </c>
      <c r="K3257">
        <v>7.2</v>
      </c>
      <c r="L3257">
        <v>2025</v>
      </c>
      <c r="M3257">
        <v>24165</v>
      </c>
      <c r="N3257">
        <v>1</v>
      </c>
      <c r="O3257">
        <v>0</v>
      </c>
      <c r="P3257">
        <v>6.43</v>
      </c>
    </row>
    <row r="3258" spans="1:16" ht="14.4" customHeight="1" x14ac:dyDescent="0.3">
      <c r="A3258">
        <v>488</v>
      </c>
      <c r="B3258" t="s">
        <v>83</v>
      </c>
      <c r="C3258" t="s">
        <v>84</v>
      </c>
      <c r="D3258" t="s">
        <v>90</v>
      </c>
      <c r="E3258" t="s">
        <v>86</v>
      </c>
      <c r="F3258" t="s">
        <v>91</v>
      </c>
      <c r="G3258" t="s">
        <v>88</v>
      </c>
      <c r="H3258">
        <v>1199</v>
      </c>
      <c r="I3258">
        <v>85</v>
      </c>
      <c r="J3258">
        <v>19</v>
      </c>
      <c r="K3258">
        <v>7.2</v>
      </c>
      <c r="L3258">
        <v>2025</v>
      </c>
      <c r="M3258">
        <v>19032</v>
      </c>
      <c r="N3258">
        <v>2</v>
      </c>
      <c r="O3258">
        <v>0</v>
      </c>
      <c r="P3258">
        <v>6.43</v>
      </c>
    </row>
    <row r="3259" spans="1:16" ht="14.4" customHeight="1" x14ac:dyDescent="0.3">
      <c r="A3259">
        <v>519</v>
      </c>
      <c r="B3259" t="s">
        <v>83</v>
      </c>
      <c r="C3259" t="s">
        <v>84</v>
      </c>
      <c r="D3259" t="s">
        <v>90</v>
      </c>
      <c r="E3259" t="s">
        <v>86</v>
      </c>
      <c r="F3259" t="s">
        <v>91</v>
      </c>
      <c r="G3259" t="s">
        <v>88</v>
      </c>
      <c r="H3259">
        <v>1199</v>
      </c>
      <c r="I3259">
        <v>85</v>
      </c>
      <c r="J3259">
        <v>19</v>
      </c>
      <c r="K3259">
        <v>7.2</v>
      </c>
      <c r="L3259">
        <v>2025</v>
      </c>
      <c r="M3259">
        <v>22675</v>
      </c>
      <c r="N3259">
        <v>1</v>
      </c>
      <c r="O3259">
        <v>0</v>
      </c>
      <c r="P3259">
        <v>6.44</v>
      </c>
    </row>
    <row r="3260" spans="1:16" ht="14.4" customHeight="1" x14ac:dyDescent="0.3">
      <c r="A3260">
        <v>414</v>
      </c>
      <c r="B3260" t="s">
        <v>83</v>
      </c>
      <c r="C3260" t="s">
        <v>84</v>
      </c>
      <c r="D3260" t="s">
        <v>90</v>
      </c>
      <c r="E3260" t="s">
        <v>86</v>
      </c>
      <c r="F3260" t="s">
        <v>91</v>
      </c>
      <c r="G3260" t="s">
        <v>88</v>
      </c>
      <c r="H3260">
        <v>1199</v>
      </c>
      <c r="I3260">
        <v>85</v>
      </c>
      <c r="J3260">
        <v>19</v>
      </c>
      <c r="K3260">
        <v>7.2</v>
      </c>
      <c r="L3260">
        <v>2025</v>
      </c>
      <c r="M3260">
        <v>16880</v>
      </c>
      <c r="N3260">
        <v>1</v>
      </c>
      <c r="O3260">
        <v>0</v>
      </c>
      <c r="P3260">
        <v>6.71</v>
      </c>
    </row>
    <row r="3261" spans="1:16" ht="14.4" customHeight="1" x14ac:dyDescent="0.3">
      <c r="A3261">
        <v>504</v>
      </c>
      <c r="B3261" t="s">
        <v>83</v>
      </c>
      <c r="C3261" t="s">
        <v>84</v>
      </c>
      <c r="D3261" t="s">
        <v>90</v>
      </c>
      <c r="E3261" t="s">
        <v>86</v>
      </c>
      <c r="F3261" t="s">
        <v>91</v>
      </c>
      <c r="G3261" t="s">
        <v>88</v>
      </c>
      <c r="H3261">
        <v>1199</v>
      </c>
      <c r="I3261">
        <v>85</v>
      </c>
      <c r="J3261">
        <v>19</v>
      </c>
      <c r="K3261">
        <v>7.2</v>
      </c>
      <c r="L3261">
        <v>2025</v>
      </c>
      <c r="M3261">
        <v>24237</v>
      </c>
      <c r="N3261">
        <v>1</v>
      </c>
      <c r="O3261">
        <v>0</v>
      </c>
      <c r="P3261">
        <v>6.71</v>
      </c>
    </row>
    <row r="3262" spans="1:16" ht="14.4" customHeight="1" x14ac:dyDescent="0.3">
      <c r="A3262">
        <v>537</v>
      </c>
      <c r="B3262" t="s">
        <v>83</v>
      </c>
      <c r="C3262" t="s">
        <v>84</v>
      </c>
      <c r="D3262" t="s">
        <v>90</v>
      </c>
      <c r="E3262" t="s">
        <v>86</v>
      </c>
      <c r="F3262" t="s">
        <v>91</v>
      </c>
      <c r="G3262" t="s">
        <v>88</v>
      </c>
      <c r="H3262">
        <v>1199</v>
      </c>
      <c r="I3262">
        <v>85</v>
      </c>
      <c r="J3262">
        <v>19</v>
      </c>
      <c r="K3262">
        <v>7.2</v>
      </c>
      <c r="L3262">
        <v>2025</v>
      </c>
      <c r="M3262">
        <v>12933</v>
      </c>
      <c r="N3262">
        <v>1</v>
      </c>
      <c r="O3262">
        <v>0</v>
      </c>
      <c r="P3262">
        <v>6.76</v>
      </c>
    </row>
    <row r="3263" spans="1:16" ht="14.4" customHeight="1" x14ac:dyDescent="0.3">
      <c r="A3263">
        <v>455</v>
      </c>
      <c r="B3263" t="s">
        <v>83</v>
      </c>
      <c r="C3263" t="s">
        <v>84</v>
      </c>
      <c r="D3263" t="s">
        <v>90</v>
      </c>
      <c r="E3263" t="s">
        <v>86</v>
      </c>
      <c r="F3263" t="s">
        <v>91</v>
      </c>
      <c r="G3263" t="s">
        <v>88</v>
      </c>
      <c r="H3263">
        <v>1199</v>
      </c>
      <c r="I3263">
        <v>85</v>
      </c>
      <c r="J3263">
        <v>19</v>
      </c>
      <c r="K3263">
        <v>7.2</v>
      </c>
      <c r="L3263">
        <v>2025</v>
      </c>
      <c r="M3263">
        <v>21486</v>
      </c>
      <c r="N3263">
        <v>1</v>
      </c>
      <c r="O3263">
        <v>0</v>
      </c>
      <c r="P3263">
        <v>6.78</v>
      </c>
    </row>
    <row r="3264" spans="1:16" ht="14.4" customHeight="1" x14ac:dyDescent="0.3">
      <c r="A3264">
        <v>293</v>
      </c>
      <c r="B3264" t="s">
        <v>83</v>
      </c>
      <c r="C3264" t="s">
        <v>84</v>
      </c>
      <c r="D3264" t="s">
        <v>89</v>
      </c>
      <c r="E3264" t="s">
        <v>86</v>
      </c>
      <c r="F3264" t="s">
        <v>87</v>
      </c>
      <c r="G3264" t="s">
        <v>88</v>
      </c>
      <c r="H3264">
        <v>1199</v>
      </c>
      <c r="I3264">
        <v>85</v>
      </c>
      <c r="J3264">
        <v>20.100000000000001</v>
      </c>
      <c r="K3264">
        <v>6.5</v>
      </c>
      <c r="L3264">
        <v>2025</v>
      </c>
      <c r="M3264">
        <v>28866</v>
      </c>
      <c r="N3264">
        <v>3</v>
      </c>
      <c r="O3264">
        <v>0</v>
      </c>
      <c r="P3264">
        <v>4.59</v>
      </c>
    </row>
    <row r="3265" spans="1:16" ht="14.4" customHeight="1" x14ac:dyDescent="0.3">
      <c r="A3265">
        <v>311</v>
      </c>
      <c r="B3265" t="s">
        <v>83</v>
      </c>
      <c r="C3265" t="s">
        <v>84</v>
      </c>
      <c r="D3265" t="s">
        <v>89</v>
      </c>
      <c r="E3265" t="s">
        <v>86</v>
      </c>
      <c r="F3265" t="s">
        <v>87</v>
      </c>
      <c r="G3265" t="s">
        <v>88</v>
      </c>
      <c r="H3265">
        <v>1199</v>
      </c>
      <c r="I3265">
        <v>85</v>
      </c>
      <c r="J3265">
        <v>20.100000000000001</v>
      </c>
      <c r="K3265">
        <v>6.5</v>
      </c>
      <c r="L3265">
        <v>2025</v>
      </c>
      <c r="M3265">
        <v>27457</v>
      </c>
      <c r="N3265">
        <v>1</v>
      </c>
      <c r="O3265">
        <v>1</v>
      </c>
      <c r="P3265">
        <v>4.97</v>
      </c>
    </row>
    <row r="3266" spans="1:16" ht="14.4" customHeight="1" x14ac:dyDescent="0.3">
      <c r="A3266">
        <v>299</v>
      </c>
      <c r="B3266" t="s">
        <v>83</v>
      </c>
      <c r="C3266" t="s">
        <v>84</v>
      </c>
      <c r="D3266" t="s">
        <v>89</v>
      </c>
      <c r="E3266" t="s">
        <v>86</v>
      </c>
      <c r="F3266" t="s">
        <v>87</v>
      </c>
      <c r="G3266" t="s">
        <v>88</v>
      </c>
      <c r="H3266">
        <v>1199</v>
      </c>
      <c r="I3266">
        <v>85</v>
      </c>
      <c r="J3266">
        <v>20.100000000000001</v>
      </c>
      <c r="K3266">
        <v>6.5</v>
      </c>
      <c r="L3266">
        <v>2025</v>
      </c>
      <c r="M3266">
        <v>16289</v>
      </c>
      <c r="N3266">
        <v>2</v>
      </c>
      <c r="O3266">
        <v>0</v>
      </c>
      <c r="P3266">
        <v>5.12</v>
      </c>
    </row>
    <row r="3267" spans="1:16" ht="14.4" customHeight="1" x14ac:dyDescent="0.3">
      <c r="A3267">
        <v>338</v>
      </c>
      <c r="B3267" t="s">
        <v>83</v>
      </c>
      <c r="C3267" t="s">
        <v>84</v>
      </c>
      <c r="D3267" t="s">
        <v>89</v>
      </c>
      <c r="E3267" t="s">
        <v>86</v>
      </c>
      <c r="F3267" t="s">
        <v>87</v>
      </c>
      <c r="G3267" t="s">
        <v>88</v>
      </c>
      <c r="H3267">
        <v>1199</v>
      </c>
      <c r="I3267">
        <v>85</v>
      </c>
      <c r="J3267">
        <v>20.100000000000001</v>
      </c>
      <c r="K3267">
        <v>6.5</v>
      </c>
      <c r="L3267">
        <v>2025</v>
      </c>
      <c r="M3267">
        <v>16574</v>
      </c>
      <c r="N3267">
        <v>3</v>
      </c>
      <c r="O3267">
        <v>0</v>
      </c>
      <c r="P3267">
        <v>5.14</v>
      </c>
    </row>
    <row r="3268" spans="1:16" ht="14.4" customHeight="1" x14ac:dyDescent="0.3">
      <c r="A3268">
        <v>287</v>
      </c>
      <c r="B3268" t="s">
        <v>83</v>
      </c>
      <c r="C3268" t="s">
        <v>84</v>
      </c>
      <c r="D3268" t="s">
        <v>89</v>
      </c>
      <c r="E3268" t="s">
        <v>86</v>
      </c>
      <c r="F3268" t="s">
        <v>87</v>
      </c>
      <c r="G3268" t="s">
        <v>88</v>
      </c>
      <c r="H3268">
        <v>1199</v>
      </c>
      <c r="I3268">
        <v>85</v>
      </c>
      <c r="J3268">
        <v>20.100000000000001</v>
      </c>
      <c r="K3268">
        <v>6.5</v>
      </c>
      <c r="L3268">
        <v>2025</v>
      </c>
      <c r="M3268">
        <v>24851</v>
      </c>
      <c r="N3268">
        <v>2</v>
      </c>
      <c r="O3268">
        <v>0</v>
      </c>
      <c r="P3268">
        <v>5.21</v>
      </c>
    </row>
    <row r="3269" spans="1:16" ht="14.4" customHeight="1" x14ac:dyDescent="0.3">
      <c r="A3269">
        <v>326</v>
      </c>
      <c r="B3269" t="s">
        <v>83</v>
      </c>
      <c r="C3269" t="s">
        <v>84</v>
      </c>
      <c r="D3269" t="s">
        <v>89</v>
      </c>
      <c r="E3269" t="s">
        <v>86</v>
      </c>
      <c r="F3269" t="s">
        <v>87</v>
      </c>
      <c r="G3269" t="s">
        <v>88</v>
      </c>
      <c r="H3269">
        <v>1199</v>
      </c>
      <c r="I3269">
        <v>85</v>
      </c>
      <c r="J3269">
        <v>20.100000000000001</v>
      </c>
      <c r="K3269">
        <v>6.5</v>
      </c>
      <c r="L3269">
        <v>2025</v>
      </c>
      <c r="M3269">
        <v>13292</v>
      </c>
      <c r="N3269">
        <v>2</v>
      </c>
      <c r="O3269">
        <v>0</v>
      </c>
      <c r="P3269">
        <v>5.36</v>
      </c>
    </row>
    <row r="3270" spans="1:16" ht="14.4" customHeight="1" x14ac:dyDescent="0.3">
      <c r="A3270">
        <v>342</v>
      </c>
      <c r="B3270" t="s">
        <v>83</v>
      </c>
      <c r="C3270" t="s">
        <v>84</v>
      </c>
      <c r="D3270" t="s">
        <v>89</v>
      </c>
      <c r="E3270" t="s">
        <v>86</v>
      </c>
      <c r="F3270" t="s">
        <v>87</v>
      </c>
      <c r="G3270" t="s">
        <v>88</v>
      </c>
      <c r="H3270">
        <v>1199</v>
      </c>
      <c r="I3270">
        <v>85</v>
      </c>
      <c r="J3270">
        <v>20.100000000000001</v>
      </c>
      <c r="K3270">
        <v>6.5</v>
      </c>
      <c r="L3270">
        <v>2025</v>
      </c>
      <c r="M3270">
        <v>28680</v>
      </c>
      <c r="N3270">
        <v>2</v>
      </c>
      <c r="O3270">
        <v>0</v>
      </c>
      <c r="P3270">
        <v>5.37</v>
      </c>
    </row>
    <row r="3271" spans="1:16" ht="14.4" customHeight="1" x14ac:dyDescent="0.3">
      <c r="A3271">
        <v>252</v>
      </c>
      <c r="B3271" t="s">
        <v>83</v>
      </c>
      <c r="C3271" t="s">
        <v>84</v>
      </c>
      <c r="D3271" t="s">
        <v>89</v>
      </c>
      <c r="E3271" t="s">
        <v>86</v>
      </c>
      <c r="F3271" t="s">
        <v>87</v>
      </c>
      <c r="G3271" t="s">
        <v>88</v>
      </c>
      <c r="H3271">
        <v>1199</v>
      </c>
      <c r="I3271">
        <v>85</v>
      </c>
      <c r="J3271">
        <v>20.100000000000001</v>
      </c>
      <c r="K3271">
        <v>6.5</v>
      </c>
      <c r="L3271">
        <v>2025</v>
      </c>
      <c r="M3271">
        <v>23441</v>
      </c>
      <c r="N3271">
        <v>1</v>
      </c>
      <c r="O3271">
        <v>0</v>
      </c>
      <c r="P3271">
        <v>5.42</v>
      </c>
    </row>
    <row r="3272" spans="1:16" ht="14.4" customHeight="1" x14ac:dyDescent="0.3">
      <c r="A3272">
        <v>250</v>
      </c>
      <c r="B3272" t="s">
        <v>83</v>
      </c>
      <c r="C3272" t="s">
        <v>84</v>
      </c>
      <c r="D3272" t="s">
        <v>89</v>
      </c>
      <c r="E3272" t="s">
        <v>86</v>
      </c>
      <c r="F3272" t="s">
        <v>87</v>
      </c>
      <c r="G3272" t="s">
        <v>88</v>
      </c>
      <c r="H3272">
        <v>1199</v>
      </c>
      <c r="I3272">
        <v>85</v>
      </c>
      <c r="J3272">
        <v>20.100000000000001</v>
      </c>
      <c r="K3272">
        <v>6.5</v>
      </c>
      <c r="L3272">
        <v>2025</v>
      </c>
      <c r="M3272">
        <v>23732</v>
      </c>
      <c r="N3272">
        <v>1</v>
      </c>
      <c r="O3272">
        <v>0</v>
      </c>
      <c r="P3272">
        <v>5.45</v>
      </c>
    </row>
    <row r="3273" spans="1:16" ht="14.4" customHeight="1" x14ac:dyDescent="0.3">
      <c r="A3273">
        <v>270</v>
      </c>
      <c r="B3273" t="s">
        <v>83</v>
      </c>
      <c r="C3273" t="s">
        <v>84</v>
      </c>
      <c r="D3273" t="s">
        <v>89</v>
      </c>
      <c r="E3273" t="s">
        <v>86</v>
      </c>
      <c r="F3273" t="s">
        <v>87</v>
      </c>
      <c r="G3273" t="s">
        <v>88</v>
      </c>
      <c r="H3273">
        <v>1199</v>
      </c>
      <c r="I3273">
        <v>85</v>
      </c>
      <c r="J3273">
        <v>20.100000000000001</v>
      </c>
      <c r="K3273">
        <v>6.5</v>
      </c>
      <c r="L3273">
        <v>2025</v>
      </c>
      <c r="M3273">
        <v>29777</v>
      </c>
      <c r="N3273">
        <v>1</v>
      </c>
      <c r="O3273">
        <v>0</v>
      </c>
      <c r="P3273">
        <v>5.52</v>
      </c>
    </row>
    <row r="3274" spans="1:16" ht="14.4" customHeight="1" x14ac:dyDescent="0.3">
      <c r="A3274">
        <v>361</v>
      </c>
      <c r="B3274" t="s">
        <v>83</v>
      </c>
      <c r="C3274" t="s">
        <v>84</v>
      </c>
      <c r="D3274" t="s">
        <v>89</v>
      </c>
      <c r="E3274" t="s">
        <v>86</v>
      </c>
      <c r="F3274" t="s">
        <v>87</v>
      </c>
      <c r="G3274" t="s">
        <v>88</v>
      </c>
      <c r="H3274">
        <v>1199</v>
      </c>
      <c r="I3274">
        <v>85</v>
      </c>
      <c r="J3274">
        <v>20.100000000000001</v>
      </c>
      <c r="K3274">
        <v>6.5</v>
      </c>
      <c r="L3274">
        <v>2025</v>
      </c>
      <c r="M3274">
        <v>23210</v>
      </c>
      <c r="N3274">
        <v>1</v>
      </c>
      <c r="O3274">
        <v>0</v>
      </c>
      <c r="P3274">
        <v>5.54</v>
      </c>
    </row>
    <row r="3275" spans="1:16" ht="14.4" customHeight="1" x14ac:dyDescent="0.3">
      <c r="A3275">
        <v>279</v>
      </c>
      <c r="B3275" t="s">
        <v>83</v>
      </c>
      <c r="C3275" t="s">
        <v>84</v>
      </c>
      <c r="D3275" t="s">
        <v>89</v>
      </c>
      <c r="E3275" t="s">
        <v>86</v>
      </c>
      <c r="F3275" t="s">
        <v>87</v>
      </c>
      <c r="G3275" t="s">
        <v>88</v>
      </c>
      <c r="H3275">
        <v>1199</v>
      </c>
      <c r="I3275">
        <v>85</v>
      </c>
      <c r="J3275">
        <v>20.100000000000001</v>
      </c>
      <c r="K3275">
        <v>6.5</v>
      </c>
      <c r="L3275">
        <v>2025</v>
      </c>
      <c r="M3275">
        <v>27984</v>
      </c>
      <c r="N3275">
        <v>1</v>
      </c>
      <c r="O3275">
        <v>0</v>
      </c>
      <c r="P3275">
        <v>5.56</v>
      </c>
    </row>
    <row r="3276" spans="1:16" ht="14.4" customHeight="1" x14ac:dyDescent="0.3">
      <c r="A3276">
        <v>335</v>
      </c>
      <c r="B3276" t="s">
        <v>83</v>
      </c>
      <c r="C3276" t="s">
        <v>84</v>
      </c>
      <c r="D3276" t="s">
        <v>89</v>
      </c>
      <c r="E3276" t="s">
        <v>86</v>
      </c>
      <c r="F3276" t="s">
        <v>87</v>
      </c>
      <c r="G3276" t="s">
        <v>88</v>
      </c>
      <c r="H3276">
        <v>1199</v>
      </c>
      <c r="I3276">
        <v>85</v>
      </c>
      <c r="J3276">
        <v>20.100000000000001</v>
      </c>
      <c r="K3276">
        <v>6.5</v>
      </c>
      <c r="L3276">
        <v>2025</v>
      </c>
      <c r="M3276">
        <v>13315</v>
      </c>
      <c r="N3276">
        <v>2</v>
      </c>
      <c r="O3276">
        <v>0</v>
      </c>
      <c r="P3276">
        <v>5.57</v>
      </c>
    </row>
    <row r="3277" spans="1:16" ht="14.4" customHeight="1" x14ac:dyDescent="0.3">
      <c r="A3277">
        <v>315</v>
      </c>
      <c r="B3277" t="s">
        <v>83</v>
      </c>
      <c r="C3277" t="s">
        <v>84</v>
      </c>
      <c r="D3277" t="s">
        <v>89</v>
      </c>
      <c r="E3277" t="s">
        <v>86</v>
      </c>
      <c r="F3277" t="s">
        <v>87</v>
      </c>
      <c r="G3277" t="s">
        <v>88</v>
      </c>
      <c r="H3277">
        <v>1199</v>
      </c>
      <c r="I3277">
        <v>85</v>
      </c>
      <c r="J3277">
        <v>20.100000000000001</v>
      </c>
      <c r="K3277">
        <v>6.5</v>
      </c>
      <c r="L3277">
        <v>2025</v>
      </c>
      <c r="M3277">
        <v>25819</v>
      </c>
      <c r="N3277">
        <v>1</v>
      </c>
      <c r="O3277">
        <v>0</v>
      </c>
      <c r="P3277">
        <v>5.6</v>
      </c>
    </row>
    <row r="3278" spans="1:16" ht="14.4" customHeight="1" x14ac:dyDescent="0.3">
      <c r="A3278">
        <v>365</v>
      </c>
      <c r="B3278" t="s">
        <v>83</v>
      </c>
      <c r="C3278" t="s">
        <v>84</v>
      </c>
      <c r="D3278" t="s">
        <v>89</v>
      </c>
      <c r="E3278" t="s">
        <v>86</v>
      </c>
      <c r="F3278" t="s">
        <v>87</v>
      </c>
      <c r="G3278" t="s">
        <v>88</v>
      </c>
      <c r="H3278">
        <v>1199</v>
      </c>
      <c r="I3278">
        <v>85</v>
      </c>
      <c r="J3278">
        <v>20.100000000000001</v>
      </c>
      <c r="K3278">
        <v>6.5</v>
      </c>
      <c r="L3278">
        <v>2025</v>
      </c>
      <c r="M3278">
        <v>16777</v>
      </c>
      <c r="N3278">
        <v>2</v>
      </c>
      <c r="O3278">
        <v>0</v>
      </c>
      <c r="P3278">
        <v>5.61</v>
      </c>
    </row>
    <row r="3279" spans="1:16" ht="14.4" customHeight="1" x14ac:dyDescent="0.3">
      <c r="A3279">
        <v>206</v>
      </c>
      <c r="B3279" t="s">
        <v>83</v>
      </c>
      <c r="C3279" t="s">
        <v>84</v>
      </c>
      <c r="D3279" t="s">
        <v>89</v>
      </c>
      <c r="E3279" t="s">
        <v>86</v>
      </c>
      <c r="F3279" t="s">
        <v>87</v>
      </c>
      <c r="G3279" t="s">
        <v>88</v>
      </c>
      <c r="H3279">
        <v>1199</v>
      </c>
      <c r="I3279">
        <v>85</v>
      </c>
      <c r="J3279">
        <v>20.100000000000001</v>
      </c>
      <c r="K3279">
        <v>6.5</v>
      </c>
      <c r="L3279">
        <v>2025</v>
      </c>
      <c r="M3279">
        <v>21424</v>
      </c>
      <c r="N3279">
        <v>1</v>
      </c>
      <c r="O3279">
        <v>0</v>
      </c>
      <c r="P3279">
        <v>5.65</v>
      </c>
    </row>
    <row r="3280" spans="1:16" ht="14.4" customHeight="1" x14ac:dyDescent="0.3">
      <c r="A3280">
        <v>313</v>
      </c>
      <c r="B3280" t="s">
        <v>83</v>
      </c>
      <c r="C3280" t="s">
        <v>84</v>
      </c>
      <c r="D3280" t="s">
        <v>89</v>
      </c>
      <c r="E3280" t="s">
        <v>86</v>
      </c>
      <c r="F3280" t="s">
        <v>87</v>
      </c>
      <c r="G3280" t="s">
        <v>88</v>
      </c>
      <c r="H3280">
        <v>1199</v>
      </c>
      <c r="I3280">
        <v>85</v>
      </c>
      <c r="J3280">
        <v>20.100000000000001</v>
      </c>
      <c r="K3280">
        <v>6.5</v>
      </c>
      <c r="L3280">
        <v>2025</v>
      </c>
      <c r="M3280">
        <v>23209</v>
      </c>
      <c r="N3280">
        <v>1</v>
      </c>
      <c r="O3280">
        <v>0</v>
      </c>
      <c r="P3280">
        <v>5.69</v>
      </c>
    </row>
    <row r="3281" spans="1:16" ht="14.4" customHeight="1" x14ac:dyDescent="0.3">
      <c r="A3281">
        <v>310</v>
      </c>
      <c r="B3281" t="s">
        <v>83</v>
      </c>
      <c r="C3281" t="s">
        <v>84</v>
      </c>
      <c r="D3281" t="s">
        <v>89</v>
      </c>
      <c r="E3281" t="s">
        <v>86</v>
      </c>
      <c r="F3281" t="s">
        <v>87</v>
      </c>
      <c r="G3281" t="s">
        <v>88</v>
      </c>
      <c r="H3281">
        <v>1199</v>
      </c>
      <c r="I3281">
        <v>85</v>
      </c>
      <c r="J3281">
        <v>20.100000000000001</v>
      </c>
      <c r="K3281">
        <v>6.5</v>
      </c>
      <c r="L3281">
        <v>2025</v>
      </c>
      <c r="M3281">
        <v>18808</v>
      </c>
      <c r="N3281">
        <v>1</v>
      </c>
      <c r="O3281">
        <v>0</v>
      </c>
      <c r="P3281">
        <v>5.74</v>
      </c>
    </row>
    <row r="3282" spans="1:16" ht="14.4" customHeight="1" x14ac:dyDescent="0.3">
      <c r="A3282">
        <v>348</v>
      </c>
      <c r="B3282" t="s">
        <v>83</v>
      </c>
      <c r="C3282" t="s">
        <v>84</v>
      </c>
      <c r="D3282" t="s">
        <v>89</v>
      </c>
      <c r="E3282" t="s">
        <v>86</v>
      </c>
      <c r="F3282" t="s">
        <v>87</v>
      </c>
      <c r="G3282" t="s">
        <v>88</v>
      </c>
      <c r="H3282">
        <v>1199</v>
      </c>
      <c r="I3282">
        <v>85</v>
      </c>
      <c r="J3282">
        <v>20.100000000000001</v>
      </c>
      <c r="K3282">
        <v>6.5</v>
      </c>
      <c r="L3282">
        <v>2025</v>
      </c>
      <c r="M3282">
        <v>24337</v>
      </c>
      <c r="N3282">
        <v>1</v>
      </c>
      <c r="O3282">
        <v>0</v>
      </c>
      <c r="P3282">
        <v>5.78</v>
      </c>
    </row>
    <row r="3283" spans="1:16" ht="14.4" customHeight="1" x14ac:dyDescent="0.3">
      <c r="A3283">
        <v>319</v>
      </c>
      <c r="B3283" t="s">
        <v>83</v>
      </c>
      <c r="C3283" t="s">
        <v>84</v>
      </c>
      <c r="D3283" t="s">
        <v>89</v>
      </c>
      <c r="E3283" t="s">
        <v>86</v>
      </c>
      <c r="F3283" t="s">
        <v>87</v>
      </c>
      <c r="G3283" t="s">
        <v>88</v>
      </c>
      <c r="H3283">
        <v>1199</v>
      </c>
      <c r="I3283">
        <v>85</v>
      </c>
      <c r="J3283">
        <v>20.100000000000001</v>
      </c>
      <c r="K3283">
        <v>6.5</v>
      </c>
      <c r="L3283">
        <v>2025</v>
      </c>
      <c r="M3283">
        <v>21023</v>
      </c>
      <c r="N3283">
        <v>1</v>
      </c>
      <c r="O3283">
        <v>0</v>
      </c>
      <c r="P3283">
        <v>5.79</v>
      </c>
    </row>
    <row r="3284" spans="1:16" ht="14.4" customHeight="1" x14ac:dyDescent="0.3">
      <c r="A3284">
        <v>258</v>
      </c>
      <c r="B3284" t="s">
        <v>83</v>
      </c>
      <c r="C3284" t="s">
        <v>84</v>
      </c>
      <c r="D3284" t="s">
        <v>89</v>
      </c>
      <c r="E3284" t="s">
        <v>86</v>
      </c>
      <c r="F3284" t="s">
        <v>87</v>
      </c>
      <c r="G3284" t="s">
        <v>88</v>
      </c>
      <c r="H3284">
        <v>1199</v>
      </c>
      <c r="I3284">
        <v>85</v>
      </c>
      <c r="J3284">
        <v>20.100000000000001</v>
      </c>
      <c r="K3284">
        <v>6.5</v>
      </c>
      <c r="L3284">
        <v>2025</v>
      </c>
      <c r="M3284">
        <v>27697</v>
      </c>
      <c r="N3284">
        <v>1</v>
      </c>
      <c r="O3284">
        <v>0</v>
      </c>
      <c r="P3284">
        <v>5.83</v>
      </c>
    </row>
    <row r="3285" spans="1:16" ht="14.4" customHeight="1" x14ac:dyDescent="0.3">
      <c r="A3285">
        <v>367</v>
      </c>
      <c r="B3285" t="s">
        <v>83</v>
      </c>
      <c r="C3285" t="s">
        <v>84</v>
      </c>
      <c r="D3285" t="s">
        <v>89</v>
      </c>
      <c r="E3285" t="s">
        <v>86</v>
      </c>
      <c r="F3285" t="s">
        <v>87</v>
      </c>
      <c r="G3285" t="s">
        <v>88</v>
      </c>
      <c r="H3285">
        <v>1199</v>
      </c>
      <c r="I3285">
        <v>85</v>
      </c>
      <c r="J3285">
        <v>20.100000000000001</v>
      </c>
      <c r="K3285">
        <v>6.5</v>
      </c>
      <c r="L3285">
        <v>2025</v>
      </c>
      <c r="M3285">
        <v>27355</v>
      </c>
      <c r="N3285">
        <v>1</v>
      </c>
      <c r="O3285">
        <v>0</v>
      </c>
      <c r="P3285">
        <v>5.94</v>
      </c>
    </row>
    <row r="3286" spans="1:16" ht="14.4" customHeight="1" x14ac:dyDescent="0.3">
      <c r="A3286">
        <v>345</v>
      </c>
      <c r="B3286" t="s">
        <v>83</v>
      </c>
      <c r="C3286" t="s">
        <v>84</v>
      </c>
      <c r="D3286" t="s">
        <v>89</v>
      </c>
      <c r="E3286" t="s">
        <v>86</v>
      </c>
      <c r="F3286" t="s">
        <v>87</v>
      </c>
      <c r="G3286" t="s">
        <v>88</v>
      </c>
      <c r="H3286">
        <v>1199</v>
      </c>
      <c r="I3286">
        <v>85</v>
      </c>
      <c r="J3286">
        <v>20.100000000000001</v>
      </c>
      <c r="K3286">
        <v>6.5</v>
      </c>
      <c r="L3286">
        <v>2025</v>
      </c>
      <c r="M3286">
        <v>16003</v>
      </c>
      <c r="N3286">
        <v>1</v>
      </c>
      <c r="O3286">
        <v>0</v>
      </c>
      <c r="P3286">
        <v>6.01</v>
      </c>
    </row>
    <row r="3287" spans="1:16" ht="14.4" customHeight="1" x14ac:dyDescent="0.3">
      <c r="A3287">
        <v>254</v>
      </c>
      <c r="B3287" t="s">
        <v>83</v>
      </c>
      <c r="C3287" t="s">
        <v>84</v>
      </c>
      <c r="D3287" t="s">
        <v>89</v>
      </c>
      <c r="E3287" t="s">
        <v>86</v>
      </c>
      <c r="F3287" t="s">
        <v>87</v>
      </c>
      <c r="G3287" t="s">
        <v>88</v>
      </c>
      <c r="H3287">
        <v>1199</v>
      </c>
      <c r="I3287">
        <v>85</v>
      </c>
      <c r="J3287">
        <v>20.100000000000001</v>
      </c>
      <c r="K3287">
        <v>6.5</v>
      </c>
      <c r="L3287">
        <v>2025</v>
      </c>
      <c r="M3287">
        <v>29392</v>
      </c>
      <c r="N3287">
        <v>1</v>
      </c>
      <c r="O3287">
        <v>0</v>
      </c>
      <c r="P3287">
        <v>6.06</v>
      </c>
    </row>
    <row r="3288" spans="1:16" ht="14.4" customHeight="1" x14ac:dyDescent="0.3">
      <c r="A3288">
        <v>242</v>
      </c>
      <c r="B3288" t="s">
        <v>83</v>
      </c>
      <c r="C3288" t="s">
        <v>84</v>
      </c>
      <c r="D3288" t="s">
        <v>89</v>
      </c>
      <c r="E3288" t="s">
        <v>86</v>
      </c>
      <c r="F3288" t="s">
        <v>87</v>
      </c>
      <c r="G3288" t="s">
        <v>88</v>
      </c>
      <c r="H3288">
        <v>1199</v>
      </c>
      <c r="I3288">
        <v>85</v>
      </c>
      <c r="J3288">
        <v>20.100000000000001</v>
      </c>
      <c r="K3288">
        <v>6.5</v>
      </c>
      <c r="L3288">
        <v>2025</v>
      </c>
      <c r="M3288">
        <v>23009</v>
      </c>
      <c r="N3288">
        <v>1</v>
      </c>
      <c r="O3288">
        <v>0</v>
      </c>
      <c r="P3288">
        <v>6.09</v>
      </c>
    </row>
    <row r="3289" spans="1:16" ht="14.4" customHeight="1" x14ac:dyDescent="0.3">
      <c r="A3289">
        <v>339</v>
      </c>
      <c r="B3289" t="s">
        <v>83</v>
      </c>
      <c r="C3289" t="s">
        <v>84</v>
      </c>
      <c r="D3289" t="s">
        <v>89</v>
      </c>
      <c r="E3289" t="s">
        <v>86</v>
      </c>
      <c r="F3289" t="s">
        <v>87</v>
      </c>
      <c r="G3289" t="s">
        <v>88</v>
      </c>
      <c r="H3289">
        <v>1199</v>
      </c>
      <c r="I3289">
        <v>85</v>
      </c>
      <c r="J3289">
        <v>20.100000000000001</v>
      </c>
      <c r="K3289">
        <v>6.5</v>
      </c>
      <c r="L3289">
        <v>2025</v>
      </c>
      <c r="M3289">
        <v>26038</v>
      </c>
      <c r="N3289">
        <v>1</v>
      </c>
      <c r="O3289">
        <v>0</v>
      </c>
      <c r="P3289">
        <v>6.12</v>
      </c>
    </row>
    <row r="3290" spans="1:16" ht="14.4" customHeight="1" x14ac:dyDescent="0.3">
      <c r="A3290">
        <v>316</v>
      </c>
      <c r="B3290" t="s">
        <v>83</v>
      </c>
      <c r="C3290" t="s">
        <v>84</v>
      </c>
      <c r="D3290" t="s">
        <v>89</v>
      </c>
      <c r="E3290" t="s">
        <v>86</v>
      </c>
      <c r="F3290" t="s">
        <v>87</v>
      </c>
      <c r="G3290" t="s">
        <v>88</v>
      </c>
      <c r="H3290">
        <v>1199</v>
      </c>
      <c r="I3290">
        <v>85</v>
      </c>
      <c r="J3290">
        <v>20.100000000000001</v>
      </c>
      <c r="K3290">
        <v>6.5</v>
      </c>
      <c r="L3290">
        <v>2025</v>
      </c>
      <c r="M3290">
        <v>13677</v>
      </c>
      <c r="N3290">
        <v>1</v>
      </c>
      <c r="O3290">
        <v>0</v>
      </c>
      <c r="P3290">
        <v>6.13</v>
      </c>
    </row>
    <row r="3291" spans="1:16" ht="14.4" customHeight="1" x14ac:dyDescent="0.3">
      <c r="A3291">
        <v>280</v>
      </c>
      <c r="B3291" t="s">
        <v>83</v>
      </c>
      <c r="C3291" t="s">
        <v>84</v>
      </c>
      <c r="D3291" t="s">
        <v>89</v>
      </c>
      <c r="E3291" t="s">
        <v>86</v>
      </c>
      <c r="F3291" t="s">
        <v>87</v>
      </c>
      <c r="G3291" t="s">
        <v>88</v>
      </c>
      <c r="H3291">
        <v>1199</v>
      </c>
      <c r="I3291">
        <v>85</v>
      </c>
      <c r="J3291">
        <v>20.100000000000001</v>
      </c>
      <c r="K3291">
        <v>6.5</v>
      </c>
      <c r="L3291">
        <v>2025</v>
      </c>
      <c r="M3291">
        <v>18955</v>
      </c>
      <c r="N3291">
        <v>1</v>
      </c>
      <c r="O3291">
        <v>0</v>
      </c>
      <c r="P3291">
        <v>6.15</v>
      </c>
    </row>
    <row r="3292" spans="1:16" ht="14.4" customHeight="1" x14ac:dyDescent="0.3">
      <c r="A3292">
        <v>358</v>
      </c>
      <c r="B3292" t="s">
        <v>83</v>
      </c>
      <c r="C3292" t="s">
        <v>84</v>
      </c>
      <c r="D3292" t="s">
        <v>89</v>
      </c>
      <c r="E3292" t="s">
        <v>86</v>
      </c>
      <c r="F3292" t="s">
        <v>87</v>
      </c>
      <c r="G3292" t="s">
        <v>88</v>
      </c>
      <c r="H3292">
        <v>1199</v>
      </c>
      <c r="I3292">
        <v>85</v>
      </c>
      <c r="J3292">
        <v>20.100000000000001</v>
      </c>
      <c r="K3292">
        <v>6.5</v>
      </c>
      <c r="L3292">
        <v>2025</v>
      </c>
      <c r="M3292">
        <v>16046</v>
      </c>
      <c r="N3292">
        <v>1</v>
      </c>
      <c r="O3292">
        <v>0</v>
      </c>
      <c r="P3292">
        <v>6.2</v>
      </c>
    </row>
    <row r="3293" spans="1:16" ht="14.4" customHeight="1" x14ac:dyDescent="0.3">
      <c r="A3293">
        <v>166</v>
      </c>
      <c r="B3293" t="s">
        <v>83</v>
      </c>
      <c r="C3293" t="s">
        <v>84</v>
      </c>
      <c r="D3293" t="s">
        <v>85</v>
      </c>
      <c r="E3293" t="s">
        <v>86</v>
      </c>
      <c r="F3293" t="s">
        <v>87</v>
      </c>
      <c r="G3293" t="s">
        <v>88</v>
      </c>
      <c r="H3293">
        <v>1199</v>
      </c>
      <c r="I3293">
        <v>85</v>
      </c>
      <c r="J3293">
        <v>20.100000000000001</v>
      </c>
      <c r="K3293">
        <v>5.7</v>
      </c>
      <c r="L3293">
        <v>2025</v>
      </c>
      <c r="M3293">
        <v>28086</v>
      </c>
      <c r="N3293">
        <v>1</v>
      </c>
      <c r="O3293">
        <v>1</v>
      </c>
      <c r="P3293">
        <v>3.95</v>
      </c>
    </row>
    <row r="3294" spans="1:16" ht="14.4" customHeight="1" x14ac:dyDescent="0.3">
      <c r="A3294">
        <v>110</v>
      </c>
      <c r="B3294" t="s">
        <v>83</v>
      </c>
      <c r="C3294" t="s">
        <v>84</v>
      </c>
      <c r="D3294" t="s">
        <v>85</v>
      </c>
      <c r="E3294" t="s">
        <v>86</v>
      </c>
      <c r="F3294" t="s">
        <v>87</v>
      </c>
      <c r="G3294" t="s">
        <v>88</v>
      </c>
      <c r="H3294">
        <v>1199</v>
      </c>
      <c r="I3294">
        <v>85</v>
      </c>
      <c r="J3294">
        <v>20.100000000000001</v>
      </c>
      <c r="K3294">
        <v>5.7</v>
      </c>
      <c r="L3294">
        <v>2025</v>
      </c>
      <c r="M3294">
        <v>28718</v>
      </c>
      <c r="N3294">
        <v>1</v>
      </c>
      <c r="O3294">
        <v>1</v>
      </c>
      <c r="P3294">
        <v>4.26</v>
      </c>
    </row>
    <row r="3295" spans="1:16" ht="14.4" customHeight="1" x14ac:dyDescent="0.3">
      <c r="A3295">
        <v>150</v>
      </c>
      <c r="B3295" t="s">
        <v>83</v>
      </c>
      <c r="C3295" t="s">
        <v>84</v>
      </c>
      <c r="D3295" t="s">
        <v>85</v>
      </c>
      <c r="E3295" t="s">
        <v>86</v>
      </c>
      <c r="F3295" t="s">
        <v>87</v>
      </c>
      <c r="G3295" t="s">
        <v>88</v>
      </c>
      <c r="H3295">
        <v>1199</v>
      </c>
      <c r="I3295">
        <v>85</v>
      </c>
      <c r="J3295">
        <v>20.100000000000001</v>
      </c>
      <c r="K3295">
        <v>5.7</v>
      </c>
      <c r="L3295">
        <v>2025</v>
      </c>
      <c r="M3295">
        <v>20383</v>
      </c>
      <c r="N3295">
        <v>1</v>
      </c>
      <c r="O3295">
        <v>1</v>
      </c>
      <c r="P3295">
        <v>4.34</v>
      </c>
    </row>
    <row r="3296" spans="1:16" ht="14.4" customHeight="1" x14ac:dyDescent="0.3">
      <c r="A3296">
        <v>48</v>
      </c>
      <c r="B3296" t="s">
        <v>83</v>
      </c>
      <c r="C3296" t="s">
        <v>84</v>
      </c>
      <c r="D3296" t="s">
        <v>85</v>
      </c>
      <c r="E3296" t="s">
        <v>86</v>
      </c>
      <c r="F3296" t="s">
        <v>87</v>
      </c>
      <c r="G3296" t="s">
        <v>88</v>
      </c>
      <c r="H3296">
        <v>1199</v>
      </c>
      <c r="I3296">
        <v>85</v>
      </c>
      <c r="J3296">
        <v>20.100000000000001</v>
      </c>
      <c r="K3296">
        <v>5.7</v>
      </c>
      <c r="L3296">
        <v>2025</v>
      </c>
      <c r="M3296">
        <v>12967</v>
      </c>
      <c r="N3296">
        <v>3</v>
      </c>
      <c r="O3296">
        <v>0</v>
      </c>
      <c r="P3296">
        <v>4.37</v>
      </c>
    </row>
    <row r="3297" spans="1:16" ht="14.4" customHeight="1" x14ac:dyDescent="0.3">
      <c r="A3297">
        <v>171</v>
      </c>
      <c r="B3297" t="s">
        <v>83</v>
      </c>
      <c r="C3297" t="s">
        <v>84</v>
      </c>
      <c r="D3297" t="s">
        <v>85</v>
      </c>
      <c r="E3297" t="s">
        <v>86</v>
      </c>
      <c r="F3297" t="s">
        <v>87</v>
      </c>
      <c r="G3297" t="s">
        <v>88</v>
      </c>
      <c r="H3297">
        <v>1199</v>
      </c>
      <c r="I3297">
        <v>85</v>
      </c>
      <c r="J3297">
        <v>20.100000000000001</v>
      </c>
      <c r="K3297">
        <v>5.7</v>
      </c>
      <c r="L3297">
        <v>2025</v>
      </c>
      <c r="M3297">
        <v>20963</v>
      </c>
      <c r="N3297">
        <v>3</v>
      </c>
      <c r="O3297">
        <v>0</v>
      </c>
      <c r="P3297">
        <v>4.37</v>
      </c>
    </row>
    <row r="3298" spans="1:16" ht="14.4" customHeight="1" x14ac:dyDescent="0.3">
      <c r="A3298">
        <v>16</v>
      </c>
      <c r="B3298" t="s">
        <v>83</v>
      </c>
      <c r="C3298" t="s">
        <v>84</v>
      </c>
      <c r="D3298" t="s">
        <v>85</v>
      </c>
      <c r="E3298" t="s">
        <v>86</v>
      </c>
      <c r="F3298" t="s">
        <v>87</v>
      </c>
      <c r="G3298" t="s">
        <v>88</v>
      </c>
      <c r="H3298">
        <v>1199</v>
      </c>
      <c r="I3298">
        <v>85</v>
      </c>
      <c r="J3298">
        <v>20.100000000000001</v>
      </c>
      <c r="K3298">
        <v>5.7</v>
      </c>
      <c r="L3298">
        <v>2025</v>
      </c>
      <c r="M3298">
        <v>13229</v>
      </c>
      <c r="N3298">
        <v>2</v>
      </c>
      <c r="O3298">
        <v>0</v>
      </c>
      <c r="P3298">
        <v>4.49</v>
      </c>
    </row>
    <row r="3299" spans="1:16" ht="14.4" customHeight="1" x14ac:dyDescent="0.3">
      <c r="A3299">
        <v>153</v>
      </c>
      <c r="B3299" t="s">
        <v>83</v>
      </c>
      <c r="C3299" t="s">
        <v>84</v>
      </c>
      <c r="D3299" t="s">
        <v>85</v>
      </c>
      <c r="E3299" t="s">
        <v>86</v>
      </c>
      <c r="F3299" t="s">
        <v>87</v>
      </c>
      <c r="G3299" t="s">
        <v>88</v>
      </c>
      <c r="H3299">
        <v>1199</v>
      </c>
      <c r="I3299">
        <v>85</v>
      </c>
      <c r="J3299">
        <v>20.100000000000001</v>
      </c>
      <c r="K3299">
        <v>5.7</v>
      </c>
      <c r="L3299">
        <v>2025</v>
      </c>
      <c r="M3299">
        <v>19336</v>
      </c>
      <c r="N3299">
        <v>2</v>
      </c>
      <c r="O3299">
        <v>0</v>
      </c>
      <c r="P3299">
        <v>4.6399999999999997</v>
      </c>
    </row>
    <row r="3300" spans="1:16" ht="14.4" customHeight="1" x14ac:dyDescent="0.3">
      <c r="A3300">
        <v>168</v>
      </c>
      <c r="B3300" t="s">
        <v>83</v>
      </c>
      <c r="C3300" t="s">
        <v>84</v>
      </c>
      <c r="D3300" t="s">
        <v>85</v>
      </c>
      <c r="E3300" t="s">
        <v>86</v>
      </c>
      <c r="F3300" t="s">
        <v>87</v>
      </c>
      <c r="G3300" t="s">
        <v>88</v>
      </c>
      <c r="H3300">
        <v>1199</v>
      </c>
      <c r="I3300">
        <v>85</v>
      </c>
      <c r="J3300">
        <v>20.100000000000001</v>
      </c>
      <c r="K3300">
        <v>5.7</v>
      </c>
      <c r="L3300">
        <v>2025</v>
      </c>
      <c r="M3300">
        <v>13030</v>
      </c>
      <c r="N3300">
        <v>2</v>
      </c>
      <c r="O3300">
        <v>0</v>
      </c>
      <c r="P3300">
        <v>4.68</v>
      </c>
    </row>
    <row r="3301" spans="1:16" ht="14.4" customHeight="1" x14ac:dyDescent="0.3">
      <c r="A3301">
        <v>21</v>
      </c>
      <c r="B3301" t="s">
        <v>83</v>
      </c>
      <c r="C3301" t="s">
        <v>84</v>
      </c>
      <c r="D3301" t="s">
        <v>85</v>
      </c>
      <c r="E3301" t="s">
        <v>86</v>
      </c>
      <c r="F3301" t="s">
        <v>87</v>
      </c>
      <c r="G3301" t="s">
        <v>88</v>
      </c>
      <c r="H3301">
        <v>1199</v>
      </c>
      <c r="I3301">
        <v>85</v>
      </c>
      <c r="J3301">
        <v>20.100000000000001</v>
      </c>
      <c r="K3301">
        <v>5.7</v>
      </c>
      <c r="L3301">
        <v>2025</v>
      </c>
      <c r="M3301">
        <v>18436</v>
      </c>
      <c r="N3301">
        <v>2</v>
      </c>
      <c r="O3301">
        <v>0</v>
      </c>
      <c r="P3301">
        <v>4.82</v>
      </c>
    </row>
    <row r="3302" spans="1:16" ht="14.4" customHeight="1" x14ac:dyDescent="0.3">
      <c r="A3302">
        <v>100</v>
      </c>
      <c r="B3302" t="s">
        <v>83</v>
      </c>
      <c r="C3302" t="s">
        <v>84</v>
      </c>
      <c r="D3302" t="s">
        <v>85</v>
      </c>
      <c r="E3302" t="s">
        <v>86</v>
      </c>
      <c r="F3302" t="s">
        <v>87</v>
      </c>
      <c r="G3302" t="s">
        <v>88</v>
      </c>
      <c r="H3302">
        <v>1199</v>
      </c>
      <c r="I3302">
        <v>85</v>
      </c>
      <c r="J3302">
        <v>20.100000000000001</v>
      </c>
      <c r="K3302">
        <v>5.7</v>
      </c>
      <c r="L3302">
        <v>2025</v>
      </c>
      <c r="M3302">
        <v>28443</v>
      </c>
      <c r="N3302">
        <v>1</v>
      </c>
      <c r="O3302">
        <v>0</v>
      </c>
      <c r="P3302">
        <v>4.82</v>
      </c>
    </row>
    <row r="3303" spans="1:16" ht="14.4" customHeight="1" x14ac:dyDescent="0.3">
      <c r="A3303">
        <v>87</v>
      </c>
      <c r="B3303" t="s">
        <v>83</v>
      </c>
      <c r="C3303" t="s">
        <v>84</v>
      </c>
      <c r="D3303" t="s">
        <v>85</v>
      </c>
      <c r="E3303" t="s">
        <v>86</v>
      </c>
      <c r="F3303" t="s">
        <v>87</v>
      </c>
      <c r="G3303" t="s">
        <v>88</v>
      </c>
      <c r="H3303">
        <v>1199</v>
      </c>
      <c r="I3303">
        <v>85</v>
      </c>
      <c r="J3303">
        <v>20.100000000000001</v>
      </c>
      <c r="K3303">
        <v>5.7</v>
      </c>
      <c r="L3303">
        <v>2025</v>
      </c>
      <c r="M3303">
        <v>19440</v>
      </c>
      <c r="N3303">
        <v>2</v>
      </c>
      <c r="O3303">
        <v>0</v>
      </c>
      <c r="P3303">
        <v>4.8899999999999997</v>
      </c>
    </row>
    <row r="3304" spans="1:16" ht="14.4" customHeight="1" x14ac:dyDescent="0.3">
      <c r="A3304">
        <v>60</v>
      </c>
      <c r="B3304" t="s">
        <v>83</v>
      </c>
      <c r="C3304" t="s">
        <v>84</v>
      </c>
      <c r="D3304" t="s">
        <v>85</v>
      </c>
      <c r="E3304" t="s">
        <v>86</v>
      </c>
      <c r="F3304" t="s">
        <v>87</v>
      </c>
      <c r="G3304" t="s">
        <v>88</v>
      </c>
      <c r="H3304">
        <v>1199</v>
      </c>
      <c r="I3304">
        <v>85</v>
      </c>
      <c r="J3304">
        <v>20.100000000000001</v>
      </c>
      <c r="K3304">
        <v>5.7</v>
      </c>
      <c r="L3304">
        <v>2025</v>
      </c>
      <c r="M3304">
        <v>24861</v>
      </c>
      <c r="N3304">
        <v>1</v>
      </c>
      <c r="O3304">
        <v>0</v>
      </c>
      <c r="P3304">
        <v>4.9400000000000004</v>
      </c>
    </row>
    <row r="3305" spans="1:16" ht="14.4" customHeight="1" x14ac:dyDescent="0.3">
      <c r="A3305">
        <v>172</v>
      </c>
      <c r="B3305" t="s">
        <v>83</v>
      </c>
      <c r="C3305" t="s">
        <v>84</v>
      </c>
      <c r="D3305" t="s">
        <v>85</v>
      </c>
      <c r="E3305" t="s">
        <v>86</v>
      </c>
      <c r="F3305" t="s">
        <v>87</v>
      </c>
      <c r="G3305" t="s">
        <v>88</v>
      </c>
      <c r="H3305">
        <v>1199</v>
      </c>
      <c r="I3305">
        <v>85</v>
      </c>
      <c r="J3305">
        <v>20.100000000000001</v>
      </c>
      <c r="K3305">
        <v>5.7</v>
      </c>
      <c r="L3305">
        <v>2025</v>
      </c>
      <c r="M3305">
        <v>20830</v>
      </c>
      <c r="N3305">
        <v>2</v>
      </c>
      <c r="O3305">
        <v>0</v>
      </c>
      <c r="P3305">
        <v>4.9400000000000004</v>
      </c>
    </row>
    <row r="3306" spans="1:16" ht="14.4" customHeight="1" x14ac:dyDescent="0.3">
      <c r="A3306">
        <v>76</v>
      </c>
      <c r="B3306" t="s">
        <v>83</v>
      </c>
      <c r="C3306" t="s">
        <v>84</v>
      </c>
      <c r="D3306" t="s">
        <v>85</v>
      </c>
      <c r="E3306" t="s">
        <v>86</v>
      </c>
      <c r="F3306" t="s">
        <v>87</v>
      </c>
      <c r="G3306" t="s">
        <v>88</v>
      </c>
      <c r="H3306">
        <v>1199</v>
      </c>
      <c r="I3306">
        <v>85</v>
      </c>
      <c r="J3306">
        <v>20.100000000000001</v>
      </c>
      <c r="K3306">
        <v>5.7</v>
      </c>
      <c r="L3306">
        <v>2025</v>
      </c>
      <c r="M3306">
        <v>13465</v>
      </c>
      <c r="N3306">
        <v>2</v>
      </c>
      <c r="O3306">
        <v>0</v>
      </c>
      <c r="P3306">
        <v>4.97</v>
      </c>
    </row>
    <row r="3307" spans="1:16" ht="14.4" customHeight="1" x14ac:dyDescent="0.3">
      <c r="A3307">
        <v>119</v>
      </c>
      <c r="B3307" t="s">
        <v>83</v>
      </c>
      <c r="C3307" t="s">
        <v>84</v>
      </c>
      <c r="D3307" t="s">
        <v>85</v>
      </c>
      <c r="E3307" t="s">
        <v>86</v>
      </c>
      <c r="F3307" t="s">
        <v>87</v>
      </c>
      <c r="G3307" t="s">
        <v>88</v>
      </c>
      <c r="H3307">
        <v>1199</v>
      </c>
      <c r="I3307">
        <v>85</v>
      </c>
      <c r="J3307">
        <v>20.100000000000001</v>
      </c>
      <c r="K3307">
        <v>5.7</v>
      </c>
      <c r="L3307">
        <v>2025</v>
      </c>
      <c r="M3307">
        <v>19748</v>
      </c>
      <c r="N3307">
        <v>1</v>
      </c>
      <c r="O3307">
        <v>0</v>
      </c>
      <c r="P3307">
        <v>4.9800000000000004</v>
      </c>
    </row>
    <row r="3308" spans="1:16" ht="14.4" customHeight="1" x14ac:dyDescent="0.3">
      <c r="A3308">
        <v>192</v>
      </c>
      <c r="B3308" t="s">
        <v>83</v>
      </c>
      <c r="C3308" t="s">
        <v>84</v>
      </c>
      <c r="D3308" t="s">
        <v>85</v>
      </c>
      <c r="E3308" t="s">
        <v>86</v>
      </c>
      <c r="F3308" t="s">
        <v>87</v>
      </c>
      <c r="G3308" t="s">
        <v>88</v>
      </c>
      <c r="H3308">
        <v>1199</v>
      </c>
      <c r="I3308">
        <v>85</v>
      </c>
      <c r="J3308">
        <v>20.100000000000001</v>
      </c>
      <c r="K3308">
        <v>5.7</v>
      </c>
      <c r="L3308">
        <v>2025</v>
      </c>
      <c r="M3308">
        <v>28923</v>
      </c>
      <c r="N3308">
        <v>2</v>
      </c>
      <c r="O3308">
        <v>0</v>
      </c>
      <c r="P3308">
        <v>5.01</v>
      </c>
    </row>
    <row r="3309" spans="1:16" ht="14.4" customHeight="1" x14ac:dyDescent="0.3">
      <c r="A3309">
        <v>91</v>
      </c>
      <c r="B3309" t="s">
        <v>83</v>
      </c>
      <c r="C3309" t="s">
        <v>84</v>
      </c>
      <c r="D3309" t="s">
        <v>85</v>
      </c>
      <c r="E3309" t="s">
        <v>86</v>
      </c>
      <c r="F3309" t="s">
        <v>87</v>
      </c>
      <c r="G3309" t="s">
        <v>88</v>
      </c>
      <c r="H3309">
        <v>1199</v>
      </c>
      <c r="I3309">
        <v>85</v>
      </c>
      <c r="J3309">
        <v>20.100000000000001</v>
      </c>
      <c r="K3309">
        <v>5.7</v>
      </c>
      <c r="L3309">
        <v>2025</v>
      </c>
      <c r="M3309">
        <v>20835</v>
      </c>
      <c r="N3309">
        <v>2</v>
      </c>
      <c r="O3309">
        <v>0</v>
      </c>
      <c r="P3309">
        <v>5.0199999999999996</v>
      </c>
    </row>
    <row r="3310" spans="1:16" ht="14.4" customHeight="1" x14ac:dyDescent="0.3">
      <c r="A3310">
        <v>130</v>
      </c>
      <c r="B3310" t="s">
        <v>83</v>
      </c>
      <c r="C3310" t="s">
        <v>84</v>
      </c>
      <c r="D3310" t="s">
        <v>85</v>
      </c>
      <c r="E3310" t="s">
        <v>86</v>
      </c>
      <c r="F3310" t="s">
        <v>87</v>
      </c>
      <c r="G3310" t="s">
        <v>88</v>
      </c>
      <c r="H3310">
        <v>1199</v>
      </c>
      <c r="I3310">
        <v>85</v>
      </c>
      <c r="J3310">
        <v>20.100000000000001</v>
      </c>
      <c r="K3310">
        <v>5.7</v>
      </c>
      <c r="L3310">
        <v>2025</v>
      </c>
      <c r="M3310">
        <v>25635</v>
      </c>
      <c r="N3310">
        <v>1</v>
      </c>
      <c r="O3310">
        <v>0</v>
      </c>
      <c r="P3310">
        <v>5.0199999999999996</v>
      </c>
    </row>
    <row r="3311" spans="1:16" ht="14.4" customHeight="1" x14ac:dyDescent="0.3">
      <c r="A3311">
        <v>10</v>
      </c>
      <c r="B3311" t="s">
        <v>83</v>
      </c>
      <c r="C3311" t="s">
        <v>84</v>
      </c>
      <c r="D3311" t="s">
        <v>85</v>
      </c>
      <c r="E3311" t="s">
        <v>86</v>
      </c>
      <c r="F3311" t="s">
        <v>87</v>
      </c>
      <c r="G3311" t="s">
        <v>88</v>
      </c>
      <c r="H3311">
        <v>1199</v>
      </c>
      <c r="I3311">
        <v>85</v>
      </c>
      <c r="J3311">
        <v>20.100000000000001</v>
      </c>
      <c r="K3311">
        <v>5.7</v>
      </c>
      <c r="L3311">
        <v>2025</v>
      </c>
      <c r="M3311">
        <v>12613</v>
      </c>
      <c r="N3311">
        <v>1</v>
      </c>
      <c r="O3311">
        <v>0</v>
      </c>
      <c r="P3311">
        <v>5.0599999999999996</v>
      </c>
    </row>
    <row r="3312" spans="1:16" ht="14.4" customHeight="1" x14ac:dyDescent="0.3">
      <c r="A3312">
        <v>67</v>
      </c>
      <c r="B3312" t="s">
        <v>83</v>
      </c>
      <c r="C3312" t="s">
        <v>84</v>
      </c>
      <c r="D3312" t="s">
        <v>85</v>
      </c>
      <c r="E3312" t="s">
        <v>86</v>
      </c>
      <c r="F3312" t="s">
        <v>87</v>
      </c>
      <c r="G3312" t="s">
        <v>88</v>
      </c>
      <c r="H3312">
        <v>1199</v>
      </c>
      <c r="I3312">
        <v>85</v>
      </c>
      <c r="J3312">
        <v>20.100000000000001</v>
      </c>
      <c r="K3312">
        <v>5.7</v>
      </c>
      <c r="L3312">
        <v>2025</v>
      </c>
      <c r="M3312">
        <v>27722</v>
      </c>
      <c r="N3312">
        <v>1</v>
      </c>
      <c r="O3312">
        <v>0</v>
      </c>
      <c r="P3312">
        <v>5.17</v>
      </c>
    </row>
    <row r="3313" spans="1:16" ht="14.4" customHeight="1" x14ac:dyDescent="0.3">
      <c r="A3313">
        <v>127</v>
      </c>
      <c r="B3313" t="s">
        <v>83</v>
      </c>
      <c r="C3313" t="s">
        <v>84</v>
      </c>
      <c r="D3313" t="s">
        <v>85</v>
      </c>
      <c r="E3313" t="s">
        <v>86</v>
      </c>
      <c r="F3313" t="s">
        <v>87</v>
      </c>
      <c r="G3313" t="s">
        <v>88</v>
      </c>
      <c r="H3313">
        <v>1199</v>
      </c>
      <c r="I3313">
        <v>85</v>
      </c>
      <c r="J3313">
        <v>20.100000000000001</v>
      </c>
      <c r="K3313">
        <v>5.7</v>
      </c>
      <c r="L3313">
        <v>2025</v>
      </c>
      <c r="M3313">
        <v>14587</v>
      </c>
      <c r="N3313">
        <v>1</v>
      </c>
      <c r="O3313">
        <v>0</v>
      </c>
      <c r="P3313">
        <v>5.18</v>
      </c>
    </row>
    <row r="3314" spans="1:16" ht="14.4" customHeight="1" x14ac:dyDescent="0.3">
      <c r="A3314">
        <v>181</v>
      </c>
      <c r="B3314" t="s">
        <v>83</v>
      </c>
      <c r="C3314" t="s">
        <v>84</v>
      </c>
      <c r="D3314" t="s">
        <v>85</v>
      </c>
      <c r="E3314" t="s">
        <v>86</v>
      </c>
      <c r="F3314" t="s">
        <v>87</v>
      </c>
      <c r="G3314" t="s">
        <v>88</v>
      </c>
      <c r="H3314">
        <v>1199</v>
      </c>
      <c r="I3314">
        <v>85</v>
      </c>
      <c r="J3314">
        <v>20.100000000000001</v>
      </c>
      <c r="K3314">
        <v>5.7</v>
      </c>
      <c r="L3314">
        <v>2025</v>
      </c>
      <c r="M3314">
        <v>24279</v>
      </c>
      <c r="N3314">
        <v>1</v>
      </c>
      <c r="O3314">
        <v>0</v>
      </c>
      <c r="P3314">
        <v>5.21</v>
      </c>
    </row>
    <row r="3315" spans="1:16" ht="14.4" customHeight="1" x14ac:dyDescent="0.3">
      <c r="A3315">
        <v>129</v>
      </c>
      <c r="B3315" t="s">
        <v>83</v>
      </c>
      <c r="C3315" t="s">
        <v>84</v>
      </c>
      <c r="D3315" t="s">
        <v>85</v>
      </c>
      <c r="E3315" t="s">
        <v>86</v>
      </c>
      <c r="F3315" t="s">
        <v>87</v>
      </c>
      <c r="G3315" t="s">
        <v>88</v>
      </c>
      <c r="H3315">
        <v>1199</v>
      </c>
      <c r="I3315">
        <v>85</v>
      </c>
      <c r="J3315">
        <v>20.100000000000001</v>
      </c>
      <c r="K3315">
        <v>5.7</v>
      </c>
      <c r="L3315">
        <v>2025</v>
      </c>
      <c r="M3315">
        <v>21453</v>
      </c>
      <c r="N3315">
        <v>1</v>
      </c>
      <c r="O3315">
        <v>0</v>
      </c>
      <c r="P3315">
        <v>5.23</v>
      </c>
    </row>
    <row r="3316" spans="1:16" ht="14.4" customHeight="1" x14ac:dyDescent="0.3">
      <c r="A3316">
        <v>62</v>
      </c>
      <c r="B3316" t="s">
        <v>83</v>
      </c>
      <c r="C3316" t="s">
        <v>84</v>
      </c>
      <c r="D3316" t="s">
        <v>85</v>
      </c>
      <c r="E3316" t="s">
        <v>86</v>
      </c>
      <c r="F3316" t="s">
        <v>87</v>
      </c>
      <c r="G3316" t="s">
        <v>88</v>
      </c>
      <c r="H3316">
        <v>1199</v>
      </c>
      <c r="I3316">
        <v>85</v>
      </c>
      <c r="J3316">
        <v>20.100000000000001</v>
      </c>
      <c r="K3316">
        <v>5.7</v>
      </c>
      <c r="L3316">
        <v>2025</v>
      </c>
      <c r="M3316">
        <v>20616</v>
      </c>
      <c r="N3316">
        <v>1</v>
      </c>
      <c r="O3316">
        <v>0</v>
      </c>
      <c r="P3316">
        <v>5.27</v>
      </c>
    </row>
    <row r="3317" spans="1:16" ht="14.4" customHeight="1" x14ac:dyDescent="0.3">
      <c r="A3317">
        <v>95</v>
      </c>
      <c r="B3317" t="s">
        <v>83</v>
      </c>
      <c r="C3317" t="s">
        <v>84</v>
      </c>
      <c r="D3317" t="s">
        <v>85</v>
      </c>
      <c r="E3317" t="s">
        <v>86</v>
      </c>
      <c r="F3317" t="s">
        <v>87</v>
      </c>
      <c r="G3317" t="s">
        <v>88</v>
      </c>
      <c r="H3317">
        <v>1199</v>
      </c>
      <c r="I3317">
        <v>85</v>
      </c>
      <c r="J3317">
        <v>20.100000000000001</v>
      </c>
      <c r="K3317">
        <v>5.7</v>
      </c>
      <c r="L3317">
        <v>2025</v>
      </c>
      <c r="M3317">
        <v>29705</v>
      </c>
      <c r="N3317">
        <v>1</v>
      </c>
      <c r="O3317">
        <v>0</v>
      </c>
      <c r="P3317">
        <v>5.27</v>
      </c>
    </row>
    <row r="3318" spans="1:16" ht="14.4" customHeight="1" x14ac:dyDescent="0.3">
      <c r="A3318">
        <v>188</v>
      </c>
      <c r="B3318" t="s">
        <v>83</v>
      </c>
      <c r="C3318" t="s">
        <v>84</v>
      </c>
      <c r="D3318" t="s">
        <v>85</v>
      </c>
      <c r="E3318" t="s">
        <v>86</v>
      </c>
      <c r="F3318" t="s">
        <v>87</v>
      </c>
      <c r="G3318" t="s">
        <v>88</v>
      </c>
      <c r="H3318">
        <v>1199</v>
      </c>
      <c r="I3318">
        <v>85</v>
      </c>
      <c r="J3318">
        <v>20.100000000000001</v>
      </c>
      <c r="K3318">
        <v>5.7</v>
      </c>
      <c r="L3318">
        <v>2025</v>
      </c>
      <c r="M3318">
        <v>25979</v>
      </c>
      <c r="N3318">
        <v>1</v>
      </c>
      <c r="O3318">
        <v>0</v>
      </c>
      <c r="P3318">
        <v>5.31</v>
      </c>
    </row>
    <row r="3319" spans="1:16" ht="14.4" customHeight="1" x14ac:dyDescent="0.3">
      <c r="A3319">
        <v>65</v>
      </c>
      <c r="B3319" t="s">
        <v>83</v>
      </c>
      <c r="C3319" t="s">
        <v>84</v>
      </c>
      <c r="D3319" t="s">
        <v>85</v>
      </c>
      <c r="E3319" t="s">
        <v>86</v>
      </c>
      <c r="F3319" t="s">
        <v>87</v>
      </c>
      <c r="G3319" t="s">
        <v>88</v>
      </c>
      <c r="H3319">
        <v>1199</v>
      </c>
      <c r="I3319">
        <v>85</v>
      </c>
      <c r="J3319">
        <v>20.100000000000001</v>
      </c>
      <c r="K3319">
        <v>5.7</v>
      </c>
      <c r="L3319">
        <v>2025</v>
      </c>
      <c r="M3319">
        <v>16774</v>
      </c>
      <c r="N3319">
        <v>1</v>
      </c>
      <c r="O3319">
        <v>0</v>
      </c>
      <c r="P3319">
        <v>5.33</v>
      </c>
    </row>
    <row r="3320" spans="1:16" ht="14.4" customHeight="1" x14ac:dyDescent="0.3">
      <c r="A3320">
        <v>9</v>
      </c>
      <c r="B3320" t="s">
        <v>83</v>
      </c>
      <c r="C3320" t="s">
        <v>84</v>
      </c>
      <c r="D3320" t="s">
        <v>85</v>
      </c>
      <c r="E3320" t="s">
        <v>86</v>
      </c>
      <c r="F3320" t="s">
        <v>87</v>
      </c>
      <c r="G3320" t="s">
        <v>88</v>
      </c>
      <c r="H3320">
        <v>1199</v>
      </c>
      <c r="I3320">
        <v>85</v>
      </c>
      <c r="J3320">
        <v>20.100000000000001</v>
      </c>
      <c r="K3320">
        <v>5.7</v>
      </c>
      <c r="L3320">
        <v>2025</v>
      </c>
      <c r="M3320">
        <v>22996</v>
      </c>
      <c r="N3320">
        <v>1</v>
      </c>
      <c r="O3320">
        <v>0</v>
      </c>
      <c r="P3320">
        <v>5.37</v>
      </c>
    </row>
    <row r="3321" spans="1:16" ht="14.4" customHeight="1" x14ac:dyDescent="0.3">
      <c r="A3321">
        <v>121</v>
      </c>
      <c r="B3321" t="s">
        <v>83</v>
      </c>
      <c r="C3321" t="s">
        <v>84</v>
      </c>
      <c r="D3321" t="s">
        <v>85</v>
      </c>
      <c r="E3321" t="s">
        <v>86</v>
      </c>
      <c r="F3321" t="s">
        <v>87</v>
      </c>
      <c r="G3321" t="s">
        <v>88</v>
      </c>
      <c r="H3321">
        <v>1199</v>
      </c>
      <c r="I3321">
        <v>85</v>
      </c>
      <c r="J3321">
        <v>20.100000000000001</v>
      </c>
      <c r="K3321">
        <v>5.7</v>
      </c>
      <c r="L3321">
        <v>2025</v>
      </c>
      <c r="M3321">
        <v>23179</v>
      </c>
      <c r="N3321">
        <v>1</v>
      </c>
      <c r="O3321">
        <v>0</v>
      </c>
      <c r="P3321">
        <v>5.46</v>
      </c>
    </row>
    <row r="3322" spans="1:16" ht="14.4" customHeight="1" x14ac:dyDescent="0.3">
      <c r="A3322">
        <v>501</v>
      </c>
      <c r="B3322" t="s">
        <v>83</v>
      </c>
      <c r="C3322" t="s">
        <v>84</v>
      </c>
      <c r="D3322" t="s">
        <v>90</v>
      </c>
      <c r="E3322" t="s">
        <v>86</v>
      </c>
      <c r="F3322" t="s">
        <v>91</v>
      </c>
      <c r="G3322" t="s">
        <v>88</v>
      </c>
      <c r="H3322">
        <v>1199</v>
      </c>
      <c r="I3322">
        <v>85</v>
      </c>
      <c r="J3322">
        <v>19</v>
      </c>
      <c r="K3322">
        <v>7.2</v>
      </c>
      <c r="L3322">
        <v>2026</v>
      </c>
      <c r="M3322">
        <v>9763</v>
      </c>
      <c r="N3322">
        <v>2</v>
      </c>
      <c r="O3322">
        <v>1</v>
      </c>
      <c r="P3322">
        <v>5.59</v>
      </c>
    </row>
    <row r="3323" spans="1:16" ht="14.4" customHeight="1" x14ac:dyDescent="0.3">
      <c r="A3323">
        <v>461</v>
      </c>
      <c r="B3323" t="s">
        <v>83</v>
      </c>
      <c r="C3323" t="s">
        <v>84</v>
      </c>
      <c r="D3323" t="s">
        <v>90</v>
      </c>
      <c r="E3323" t="s">
        <v>86</v>
      </c>
      <c r="F3323" t="s">
        <v>91</v>
      </c>
      <c r="G3323" t="s">
        <v>88</v>
      </c>
      <c r="H3323">
        <v>1199</v>
      </c>
      <c r="I3323">
        <v>85</v>
      </c>
      <c r="J3323">
        <v>19</v>
      </c>
      <c r="K3323">
        <v>7.2</v>
      </c>
      <c r="L3323">
        <v>2026</v>
      </c>
      <c r="M3323">
        <v>9005</v>
      </c>
      <c r="N3323">
        <v>1</v>
      </c>
      <c r="O3323">
        <v>1</v>
      </c>
      <c r="P3323">
        <v>6.22</v>
      </c>
    </row>
    <row r="3324" spans="1:16" ht="14.4" customHeight="1" x14ac:dyDescent="0.3">
      <c r="A3324">
        <v>471</v>
      </c>
      <c r="B3324" t="s">
        <v>83</v>
      </c>
      <c r="C3324" t="s">
        <v>84</v>
      </c>
      <c r="D3324" t="s">
        <v>90</v>
      </c>
      <c r="E3324" t="s">
        <v>86</v>
      </c>
      <c r="F3324" t="s">
        <v>91</v>
      </c>
      <c r="G3324" t="s">
        <v>88</v>
      </c>
      <c r="H3324">
        <v>1199</v>
      </c>
      <c r="I3324">
        <v>85</v>
      </c>
      <c r="J3324">
        <v>19</v>
      </c>
      <c r="K3324">
        <v>7.2</v>
      </c>
      <c r="L3324">
        <v>2026</v>
      </c>
      <c r="M3324">
        <v>6911</v>
      </c>
      <c r="N3324">
        <v>2</v>
      </c>
      <c r="O3324">
        <v>0</v>
      </c>
      <c r="P3324">
        <v>6.37</v>
      </c>
    </row>
    <row r="3325" spans="1:16" ht="14.4" customHeight="1" x14ac:dyDescent="0.3">
      <c r="A3325">
        <v>531</v>
      </c>
      <c r="B3325" t="s">
        <v>83</v>
      </c>
      <c r="C3325" t="s">
        <v>84</v>
      </c>
      <c r="D3325" t="s">
        <v>90</v>
      </c>
      <c r="E3325" t="s">
        <v>86</v>
      </c>
      <c r="F3325" t="s">
        <v>91</v>
      </c>
      <c r="G3325" t="s">
        <v>88</v>
      </c>
      <c r="H3325">
        <v>1199</v>
      </c>
      <c r="I3325">
        <v>85</v>
      </c>
      <c r="J3325">
        <v>19</v>
      </c>
      <c r="K3325">
        <v>7.2</v>
      </c>
      <c r="L3325">
        <v>2026</v>
      </c>
      <c r="M3325">
        <v>8648</v>
      </c>
      <c r="N3325">
        <v>2</v>
      </c>
      <c r="O3325">
        <v>0</v>
      </c>
      <c r="P3325">
        <v>6.38</v>
      </c>
    </row>
    <row r="3326" spans="1:16" ht="14.4" customHeight="1" x14ac:dyDescent="0.3">
      <c r="A3326">
        <v>589</v>
      </c>
      <c r="B3326" t="s">
        <v>83</v>
      </c>
      <c r="C3326" t="s">
        <v>84</v>
      </c>
      <c r="D3326" t="s">
        <v>90</v>
      </c>
      <c r="E3326" t="s">
        <v>86</v>
      </c>
      <c r="F3326" t="s">
        <v>91</v>
      </c>
      <c r="G3326" t="s">
        <v>88</v>
      </c>
      <c r="H3326">
        <v>1199</v>
      </c>
      <c r="I3326">
        <v>85</v>
      </c>
      <c r="J3326">
        <v>19</v>
      </c>
      <c r="K3326">
        <v>7.2</v>
      </c>
      <c r="L3326">
        <v>2026</v>
      </c>
      <c r="M3326">
        <v>7346</v>
      </c>
      <c r="N3326">
        <v>3</v>
      </c>
      <c r="O3326">
        <v>0</v>
      </c>
      <c r="P3326">
        <v>6.38</v>
      </c>
    </row>
    <row r="3327" spans="1:16" ht="14.4" customHeight="1" x14ac:dyDescent="0.3">
      <c r="A3327">
        <v>401</v>
      </c>
      <c r="B3327" t="s">
        <v>83</v>
      </c>
      <c r="C3327" t="s">
        <v>84</v>
      </c>
      <c r="D3327" t="s">
        <v>90</v>
      </c>
      <c r="E3327" t="s">
        <v>86</v>
      </c>
      <c r="F3327" t="s">
        <v>91</v>
      </c>
      <c r="G3327" t="s">
        <v>88</v>
      </c>
      <c r="H3327">
        <v>1199</v>
      </c>
      <c r="I3327">
        <v>85</v>
      </c>
      <c r="J3327">
        <v>19</v>
      </c>
      <c r="K3327">
        <v>7.2</v>
      </c>
      <c r="L3327">
        <v>2026</v>
      </c>
      <c r="M3327">
        <v>7705</v>
      </c>
      <c r="N3327">
        <v>1</v>
      </c>
      <c r="O3327">
        <v>1</v>
      </c>
      <c r="P3327">
        <v>6.46</v>
      </c>
    </row>
    <row r="3328" spans="1:16" ht="14.4" customHeight="1" x14ac:dyDescent="0.3">
      <c r="A3328">
        <v>444</v>
      </c>
      <c r="B3328" t="s">
        <v>83</v>
      </c>
      <c r="C3328" t="s">
        <v>84</v>
      </c>
      <c r="D3328" t="s">
        <v>90</v>
      </c>
      <c r="E3328" t="s">
        <v>86</v>
      </c>
      <c r="F3328" t="s">
        <v>91</v>
      </c>
      <c r="G3328" t="s">
        <v>88</v>
      </c>
      <c r="H3328">
        <v>1199</v>
      </c>
      <c r="I3328">
        <v>85</v>
      </c>
      <c r="J3328">
        <v>19</v>
      </c>
      <c r="K3328">
        <v>7.2</v>
      </c>
      <c r="L3328">
        <v>2026</v>
      </c>
      <c r="M3328">
        <v>8945</v>
      </c>
      <c r="N3328">
        <v>2</v>
      </c>
      <c r="O3328">
        <v>0</v>
      </c>
      <c r="P3328">
        <v>6.5</v>
      </c>
    </row>
    <row r="3329" spans="1:16" ht="14.4" customHeight="1" x14ac:dyDescent="0.3">
      <c r="A3329">
        <v>406</v>
      </c>
      <c r="B3329" t="s">
        <v>83</v>
      </c>
      <c r="C3329" t="s">
        <v>84</v>
      </c>
      <c r="D3329" t="s">
        <v>90</v>
      </c>
      <c r="E3329" t="s">
        <v>86</v>
      </c>
      <c r="F3329" t="s">
        <v>91</v>
      </c>
      <c r="G3329" t="s">
        <v>88</v>
      </c>
      <c r="H3329">
        <v>1199</v>
      </c>
      <c r="I3329">
        <v>85</v>
      </c>
      <c r="J3329">
        <v>19</v>
      </c>
      <c r="K3329">
        <v>7.2</v>
      </c>
      <c r="L3329">
        <v>2026</v>
      </c>
      <c r="M3329">
        <v>4095</v>
      </c>
      <c r="N3329">
        <v>2</v>
      </c>
      <c r="O3329">
        <v>0</v>
      </c>
      <c r="P3329">
        <v>6.53</v>
      </c>
    </row>
    <row r="3330" spans="1:16" ht="14.4" customHeight="1" x14ac:dyDescent="0.3">
      <c r="A3330">
        <v>410</v>
      </c>
      <c r="B3330" t="s">
        <v>83</v>
      </c>
      <c r="C3330" t="s">
        <v>84</v>
      </c>
      <c r="D3330" t="s">
        <v>90</v>
      </c>
      <c r="E3330" t="s">
        <v>86</v>
      </c>
      <c r="F3330" t="s">
        <v>91</v>
      </c>
      <c r="G3330" t="s">
        <v>88</v>
      </c>
      <c r="H3330">
        <v>1199</v>
      </c>
      <c r="I3330">
        <v>85</v>
      </c>
      <c r="J3330">
        <v>19</v>
      </c>
      <c r="K3330">
        <v>7.2</v>
      </c>
      <c r="L3330">
        <v>2026</v>
      </c>
      <c r="M3330">
        <v>5398</v>
      </c>
      <c r="N3330">
        <v>3</v>
      </c>
      <c r="O3330">
        <v>0</v>
      </c>
      <c r="P3330">
        <v>6.53</v>
      </c>
    </row>
    <row r="3331" spans="1:16" ht="14.4" customHeight="1" x14ac:dyDescent="0.3">
      <c r="A3331">
        <v>469</v>
      </c>
      <c r="B3331" t="s">
        <v>83</v>
      </c>
      <c r="C3331" t="s">
        <v>84</v>
      </c>
      <c r="D3331" t="s">
        <v>90</v>
      </c>
      <c r="E3331" t="s">
        <v>86</v>
      </c>
      <c r="F3331" t="s">
        <v>91</v>
      </c>
      <c r="G3331" t="s">
        <v>88</v>
      </c>
      <c r="H3331">
        <v>1199</v>
      </c>
      <c r="I3331">
        <v>85</v>
      </c>
      <c r="J3331">
        <v>19</v>
      </c>
      <c r="K3331">
        <v>7.2</v>
      </c>
      <c r="L3331">
        <v>2026</v>
      </c>
      <c r="M3331">
        <v>5713</v>
      </c>
      <c r="N3331">
        <v>1</v>
      </c>
      <c r="O3331">
        <v>1</v>
      </c>
      <c r="P3331">
        <v>6.57</v>
      </c>
    </row>
    <row r="3332" spans="1:16" ht="14.4" customHeight="1" x14ac:dyDescent="0.3">
      <c r="A3332">
        <v>542</v>
      </c>
      <c r="B3332" t="s">
        <v>83</v>
      </c>
      <c r="C3332" t="s">
        <v>84</v>
      </c>
      <c r="D3332" t="s">
        <v>90</v>
      </c>
      <c r="E3332" t="s">
        <v>86</v>
      </c>
      <c r="F3332" t="s">
        <v>91</v>
      </c>
      <c r="G3332" t="s">
        <v>88</v>
      </c>
      <c r="H3332">
        <v>1199</v>
      </c>
      <c r="I3332">
        <v>85</v>
      </c>
      <c r="J3332">
        <v>19</v>
      </c>
      <c r="K3332">
        <v>7.2</v>
      </c>
      <c r="L3332">
        <v>2026</v>
      </c>
      <c r="M3332">
        <v>4984</v>
      </c>
      <c r="N3332">
        <v>2</v>
      </c>
      <c r="O3332">
        <v>0</v>
      </c>
      <c r="P3332">
        <v>6.57</v>
      </c>
    </row>
    <row r="3333" spans="1:16" ht="14.4" customHeight="1" x14ac:dyDescent="0.3">
      <c r="A3333">
        <v>502</v>
      </c>
      <c r="B3333" t="s">
        <v>83</v>
      </c>
      <c r="C3333" t="s">
        <v>84</v>
      </c>
      <c r="D3333" t="s">
        <v>90</v>
      </c>
      <c r="E3333" t="s">
        <v>86</v>
      </c>
      <c r="F3333" t="s">
        <v>91</v>
      </c>
      <c r="G3333" t="s">
        <v>88</v>
      </c>
      <c r="H3333">
        <v>1199</v>
      </c>
      <c r="I3333">
        <v>85</v>
      </c>
      <c r="J3333">
        <v>19</v>
      </c>
      <c r="K3333">
        <v>7.2</v>
      </c>
      <c r="L3333">
        <v>2026</v>
      </c>
      <c r="M3333">
        <v>4425</v>
      </c>
      <c r="N3333">
        <v>2</v>
      </c>
      <c r="O3333">
        <v>0</v>
      </c>
      <c r="P3333">
        <v>6.59</v>
      </c>
    </row>
    <row r="3334" spans="1:16" ht="14.4" customHeight="1" x14ac:dyDescent="0.3">
      <c r="A3334">
        <v>567</v>
      </c>
      <c r="B3334" t="s">
        <v>83</v>
      </c>
      <c r="C3334" t="s">
        <v>84</v>
      </c>
      <c r="D3334" t="s">
        <v>90</v>
      </c>
      <c r="E3334" t="s">
        <v>86</v>
      </c>
      <c r="F3334" t="s">
        <v>91</v>
      </c>
      <c r="G3334" t="s">
        <v>88</v>
      </c>
      <c r="H3334">
        <v>1199</v>
      </c>
      <c r="I3334">
        <v>85</v>
      </c>
      <c r="J3334">
        <v>19</v>
      </c>
      <c r="K3334">
        <v>7.2</v>
      </c>
      <c r="L3334">
        <v>2026</v>
      </c>
      <c r="M3334">
        <v>8959</v>
      </c>
      <c r="N3334">
        <v>2</v>
      </c>
      <c r="O3334">
        <v>0</v>
      </c>
      <c r="P3334">
        <v>6.66</v>
      </c>
    </row>
    <row r="3335" spans="1:16" ht="14.4" customHeight="1" x14ac:dyDescent="0.3">
      <c r="A3335">
        <v>433</v>
      </c>
      <c r="B3335" t="s">
        <v>83</v>
      </c>
      <c r="C3335" t="s">
        <v>84</v>
      </c>
      <c r="D3335" t="s">
        <v>90</v>
      </c>
      <c r="E3335" t="s">
        <v>86</v>
      </c>
      <c r="F3335" t="s">
        <v>91</v>
      </c>
      <c r="G3335" t="s">
        <v>88</v>
      </c>
      <c r="H3335">
        <v>1199</v>
      </c>
      <c r="I3335">
        <v>85</v>
      </c>
      <c r="J3335">
        <v>19</v>
      </c>
      <c r="K3335">
        <v>7.2</v>
      </c>
      <c r="L3335">
        <v>2026</v>
      </c>
      <c r="M3335">
        <v>5904</v>
      </c>
      <c r="N3335">
        <v>2</v>
      </c>
      <c r="O3335">
        <v>0</v>
      </c>
      <c r="P3335">
        <v>6.73</v>
      </c>
    </row>
    <row r="3336" spans="1:16" ht="14.4" customHeight="1" x14ac:dyDescent="0.3">
      <c r="A3336">
        <v>529</v>
      </c>
      <c r="B3336" t="s">
        <v>83</v>
      </c>
      <c r="C3336" t="s">
        <v>84</v>
      </c>
      <c r="D3336" t="s">
        <v>90</v>
      </c>
      <c r="E3336" t="s">
        <v>86</v>
      </c>
      <c r="F3336" t="s">
        <v>91</v>
      </c>
      <c r="G3336" t="s">
        <v>88</v>
      </c>
      <c r="H3336">
        <v>1199</v>
      </c>
      <c r="I3336">
        <v>85</v>
      </c>
      <c r="J3336">
        <v>19</v>
      </c>
      <c r="K3336">
        <v>7.2</v>
      </c>
      <c r="L3336">
        <v>2026</v>
      </c>
      <c r="M3336">
        <v>5960</v>
      </c>
      <c r="N3336">
        <v>1</v>
      </c>
      <c r="O3336">
        <v>0</v>
      </c>
      <c r="P3336">
        <v>6.79</v>
      </c>
    </row>
    <row r="3337" spans="1:16" ht="14.4" customHeight="1" x14ac:dyDescent="0.3">
      <c r="A3337">
        <v>402</v>
      </c>
      <c r="B3337" t="s">
        <v>83</v>
      </c>
      <c r="C3337" t="s">
        <v>84</v>
      </c>
      <c r="D3337" t="s">
        <v>90</v>
      </c>
      <c r="E3337" t="s">
        <v>86</v>
      </c>
      <c r="F3337" t="s">
        <v>91</v>
      </c>
      <c r="G3337" t="s">
        <v>88</v>
      </c>
      <c r="H3337">
        <v>1199</v>
      </c>
      <c r="I3337">
        <v>85</v>
      </c>
      <c r="J3337">
        <v>19</v>
      </c>
      <c r="K3337">
        <v>7.2</v>
      </c>
      <c r="L3337">
        <v>2026</v>
      </c>
      <c r="M3337">
        <v>9880</v>
      </c>
      <c r="N3337">
        <v>1</v>
      </c>
      <c r="O3337">
        <v>0</v>
      </c>
      <c r="P3337">
        <v>7.05</v>
      </c>
    </row>
    <row r="3338" spans="1:16" ht="14.4" customHeight="1" x14ac:dyDescent="0.3">
      <c r="A3338">
        <v>436</v>
      </c>
      <c r="B3338" t="s">
        <v>83</v>
      </c>
      <c r="C3338" t="s">
        <v>84</v>
      </c>
      <c r="D3338" t="s">
        <v>90</v>
      </c>
      <c r="E3338" t="s">
        <v>86</v>
      </c>
      <c r="F3338" t="s">
        <v>91</v>
      </c>
      <c r="G3338" t="s">
        <v>88</v>
      </c>
      <c r="H3338">
        <v>1199</v>
      </c>
      <c r="I3338">
        <v>85</v>
      </c>
      <c r="J3338">
        <v>19</v>
      </c>
      <c r="K3338">
        <v>7.2</v>
      </c>
      <c r="L3338">
        <v>2026</v>
      </c>
      <c r="M3338">
        <v>9584</v>
      </c>
      <c r="N3338">
        <v>2</v>
      </c>
      <c r="O3338">
        <v>0</v>
      </c>
      <c r="P3338">
        <v>7.06</v>
      </c>
    </row>
    <row r="3339" spans="1:16" ht="14.4" customHeight="1" x14ac:dyDescent="0.3">
      <c r="A3339">
        <v>551</v>
      </c>
      <c r="B3339" t="s">
        <v>83</v>
      </c>
      <c r="C3339" t="s">
        <v>84</v>
      </c>
      <c r="D3339" t="s">
        <v>90</v>
      </c>
      <c r="E3339" t="s">
        <v>86</v>
      </c>
      <c r="F3339" t="s">
        <v>91</v>
      </c>
      <c r="G3339" t="s">
        <v>88</v>
      </c>
      <c r="H3339">
        <v>1199</v>
      </c>
      <c r="I3339">
        <v>85</v>
      </c>
      <c r="J3339">
        <v>19</v>
      </c>
      <c r="K3339">
        <v>7.2</v>
      </c>
      <c r="L3339">
        <v>2026</v>
      </c>
      <c r="M3339">
        <v>5356</v>
      </c>
      <c r="N3339">
        <v>2</v>
      </c>
      <c r="O3339">
        <v>0</v>
      </c>
      <c r="P3339">
        <v>7.09</v>
      </c>
    </row>
    <row r="3340" spans="1:16" ht="14.4" customHeight="1" x14ac:dyDescent="0.3">
      <c r="A3340">
        <v>569</v>
      </c>
      <c r="B3340" t="s">
        <v>83</v>
      </c>
      <c r="C3340" t="s">
        <v>84</v>
      </c>
      <c r="D3340" t="s">
        <v>90</v>
      </c>
      <c r="E3340" t="s">
        <v>86</v>
      </c>
      <c r="F3340" t="s">
        <v>91</v>
      </c>
      <c r="G3340" t="s">
        <v>88</v>
      </c>
      <c r="H3340">
        <v>1199</v>
      </c>
      <c r="I3340">
        <v>85</v>
      </c>
      <c r="J3340">
        <v>19</v>
      </c>
      <c r="K3340">
        <v>7.2</v>
      </c>
      <c r="L3340">
        <v>2026</v>
      </c>
      <c r="M3340">
        <v>5671</v>
      </c>
      <c r="N3340">
        <v>1</v>
      </c>
      <c r="O3340">
        <v>0</v>
      </c>
      <c r="P3340">
        <v>7.1</v>
      </c>
    </row>
    <row r="3341" spans="1:16" ht="14.4" customHeight="1" x14ac:dyDescent="0.3">
      <c r="A3341">
        <v>438</v>
      </c>
      <c r="B3341" t="s">
        <v>83</v>
      </c>
      <c r="C3341" t="s">
        <v>84</v>
      </c>
      <c r="D3341" t="s">
        <v>90</v>
      </c>
      <c r="E3341" t="s">
        <v>86</v>
      </c>
      <c r="F3341" t="s">
        <v>91</v>
      </c>
      <c r="G3341" t="s">
        <v>88</v>
      </c>
      <c r="H3341">
        <v>1199</v>
      </c>
      <c r="I3341">
        <v>85</v>
      </c>
      <c r="J3341">
        <v>19</v>
      </c>
      <c r="K3341">
        <v>7.2</v>
      </c>
      <c r="L3341">
        <v>2026</v>
      </c>
      <c r="M3341">
        <v>5365</v>
      </c>
      <c r="N3341">
        <v>1</v>
      </c>
      <c r="O3341">
        <v>0</v>
      </c>
      <c r="P3341">
        <v>7.14</v>
      </c>
    </row>
    <row r="3342" spans="1:16" ht="14.4" customHeight="1" x14ac:dyDescent="0.3">
      <c r="A3342">
        <v>512</v>
      </c>
      <c r="B3342" t="s">
        <v>83</v>
      </c>
      <c r="C3342" t="s">
        <v>84</v>
      </c>
      <c r="D3342" t="s">
        <v>90</v>
      </c>
      <c r="E3342" t="s">
        <v>86</v>
      </c>
      <c r="F3342" t="s">
        <v>91</v>
      </c>
      <c r="G3342" t="s">
        <v>88</v>
      </c>
      <c r="H3342">
        <v>1199</v>
      </c>
      <c r="I3342">
        <v>85</v>
      </c>
      <c r="J3342">
        <v>19</v>
      </c>
      <c r="K3342">
        <v>7.2</v>
      </c>
      <c r="L3342">
        <v>2026</v>
      </c>
      <c r="M3342">
        <v>4653</v>
      </c>
      <c r="N3342">
        <v>1</v>
      </c>
      <c r="O3342">
        <v>0</v>
      </c>
      <c r="P3342">
        <v>7.14</v>
      </c>
    </row>
    <row r="3343" spans="1:16" ht="14.4" customHeight="1" x14ac:dyDescent="0.3">
      <c r="A3343">
        <v>473</v>
      </c>
      <c r="B3343" t="s">
        <v>83</v>
      </c>
      <c r="C3343" t="s">
        <v>84</v>
      </c>
      <c r="D3343" t="s">
        <v>90</v>
      </c>
      <c r="E3343" t="s">
        <v>86</v>
      </c>
      <c r="F3343" t="s">
        <v>91</v>
      </c>
      <c r="G3343" t="s">
        <v>88</v>
      </c>
      <c r="H3343">
        <v>1199</v>
      </c>
      <c r="I3343">
        <v>85</v>
      </c>
      <c r="J3343">
        <v>19</v>
      </c>
      <c r="K3343">
        <v>7.2</v>
      </c>
      <c r="L3343">
        <v>2026</v>
      </c>
      <c r="M3343">
        <v>7332</v>
      </c>
      <c r="N3343">
        <v>1</v>
      </c>
      <c r="O3343">
        <v>0</v>
      </c>
      <c r="P3343">
        <v>7.16</v>
      </c>
    </row>
    <row r="3344" spans="1:16" ht="14.4" customHeight="1" x14ac:dyDescent="0.3">
      <c r="A3344">
        <v>430</v>
      </c>
      <c r="B3344" t="s">
        <v>83</v>
      </c>
      <c r="C3344" t="s">
        <v>84</v>
      </c>
      <c r="D3344" t="s">
        <v>90</v>
      </c>
      <c r="E3344" t="s">
        <v>86</v>
      </c>
      <c r="F3344" t="s">
        <v>91</v>
      </c>
      <c r="G3344" t="s">
        <v>88</v>
      </c>
      <c r="H3344">
        <v>1199</v>
      </c>
      <c r="I3344">
        <v>85</v>
      </c>
      <c r="J3344">
        <v>19</v>
      </c>
      <c r="K3344">
        <v>7.2</v>
      </c>
      <c r="L3344">
        <v>2026</v>
      </c>
      <c r="M3344">
        <v>9857</v>
      </c>
      <c r="N3344">
        <v>1</v>
      </c>
      <c r="O3344">
        <v>0</v>
      </c>
      <c r="P3344">
        <v>7.19</v>
      </c>
    </row>
    <row r="3345" spans="1:16" ht="14.4" customHeight="1" x14ac:dyDescent="0.3">
      <c r="A3345">
        <v>477</v>
      </c>
      <c r="B3345" t="s">
        <v>83</v>
      </c>
      <c r="C3345" t="s">
        <v>84</v>
      </c>
      <c r="D3345" t="s">
        <v>90</v>
      </c>
      <c r="E3345" t="s">
        <v>86</v>
      </c>
      <c r="F3345" t="s">
        <v>91</v>
      </c>
      <c r="G3345" t="s">
        <v>88</v>
      </c>
      <c r="H3345">
        <v>1199</v>
      </c>
      <c r="I3345">
        <v>85</v>
      </c>
      <c r="J3345">
        <v>19</v>
      </c>
      <c r="K3345">
        <v>7.2</v>
      </c>
      <c r="L3345">
        <v>2026</v>
      </c>
      <c r="M3345">
        <v>6997</v>
      </c>
      <c r="N3345">
        <v>1</v>
      </c>
      <c r="O3345">
        <v>0</v>
      </c>
      <c r="P3345">
        <v>7.32</v>
      </c>
    </row>
    <row r="3346" spans="1:16" ht="14.4" customHeight="1" x14ac:dyDescent="0.3">
      <c r="A3346">
        <v>481</v>
      </c>
      <c r="B3346" t="s">
        <v>83</v>
      </c>
      <c r="C3346" t="s">
        <v>84</v>
      </c>
      <c r="D3346" t="s">
        <v>90</v>
      </c>
      <c r="E3346" t="s">
        <v>86</v>
      </c>
      <c r="F3346" t="s">
        <v>91</v>
      </c>
      <c r="G3346" t="s">
        <v>88</v>
      </c>
      <c r="H3346">
        <v>1199</v>
      </c>
      <c r="I3346">
        <v>85</v>
      </c>
      <c r="J3346">
        <v>19</v>
      </c>
      <c r="K3346">
        <v>7.2</v>
      </c>
      <c r="L3346">
        <v>2026</v>
      </c>
      <c r="M3346">
        <v>8565</v>
      </c>
      <c r="N3346">
        <v>1</v>
      </c>
      <c r="O3346">
        <v>0</v>
      </c>
      <c r="P3346">
        <v>7.46</v>
      </c>
    </row>
    <row r="3347" spans="1:16" ht="14.4" customHeight="1" x14ac:dyDescent="0.3">
      <c r="A3347">
        <v>530</v>
      </c>
      <c r="B3347" t="s">
        <v>83</v>
      </c>
      <c r="C3347" t="s">
        <v>84</v>
      </c>
      <c r="D3347" t="s">
        <v>90</v>
      </c>
      <c r="E3347" t="s">
        <v>86</v>
      </c>
      <c r="F3347" t="s">
        <v>91</v>
      </c>
      <c r="G3347" t="s">
        <v>88</v>
      </c>
      <c r="H3347">
        <v>1199</v>
      </c>
      <c r="I3347">
        <v>85</v>
      </c>
      <c r="J3347">
        <v>19</v>
      </c>
      <c r="K3347">
        <v>7.2</v>
      </c>
      <c r="L3347">
        <v>2026</v>
      </c>
      <c r="M3347">
        <v>5337</v>
      </c>
      <c r="N3347">
        <v>1</v>
      </c>
      <c r="O3347">
        <v>0</v>
      </c>
      <c r="P3347">
        <v>7.46</v>
      </c>
    </row>
    <row r="3348" spans="1:16" ht="14.4" customHeight="1" x14ac:dyDescent="0.3">
      <c r="A3348">
        <v>460</v>
      </c>
      <c r="B3348" t="s">
        <v>83</v>
      </c>
      <c r="C3348" t="s">
        <v>84</v>
      </c>
      <c r="D3348" t="s">
        <v>90</v>
      </c>
      <c r="E3348" t="s">
        <v>86</v>
      </c>
      <c r="F3348" t="s">
        <v>91</v>
      </c>
      <c r="G3348" t="s">
        <v>88</v>
      </c>
      <c r="H3348">
        <v>1199</v>
      </c>
      <c r="I3348">
        <v>85</v>
      </c>
      <c r="J3348">
        <v>19</v>
      </c>
      <c r="K3348">
        <v>7.2</v>
      </c>
      <c r="L3348">
        <v>2026</v>
      </c>
      <c r="M3348">
        <v>6139</v>
      </c>
      <c r="N3348">
        <v>1</v>
      </c>
      <c r="O3348">
        <v>0</v>
      </c>
      <c r="P3348">
        <v>7.48</v>
      </c>
    </row>
    <row r="3349" spans="1:16" ht="14.4" customHeight="1" x14ac:dyDescent="0.3">
      <c r="A3349">
        <v>384</v>
      </c>
      <c r="B3349" t="s">
        <v>83</v>
      </c>
      <c r="C3349" t="s">
        <v>84</v>
      </c>
      <c r="D3349" t="s">
        <v>89</v>
      </c>
      <c r="E3349" t="s">
        <v>86</v>
      </c>
      <c r="F3349" t="s">
        <v>87</v>
      </c>
      <c r="G3349" t="s">
        <v>88</v>
      </c>
      <c r="H3349">
        <v>1199</v>
      </c>
      <c r="I3349">
        <v>85</v>
      </c>
      <c r="J3349">
        <v>20.100000000000001</v>
      </c>
      <c r="K3349">
        <v>6.5</v>
      </c>
      <c r="L3349">
        <v>2026</v>
      </c>
      <c r="M3349">
        <v>9845</v>
      </c>
      <c r="N3349">
        <v>2</v>
      </c>
      <c r="O3349">
        <v>1</v>
      </c>
      <c r="P3349">
        <v>4.8600000000000003</v>
      </c>
    </row>
    <row r="3350" spans="1:16" ht="14.4" customHeight="1" x14ac:dyDescent="0.3">
      <c r="A3350">
        <v>282</v>
      </c>
      <c r="B3350" t="s">
        <v>83</v>
      </c>
      <c r="C3350" t="s">
        <v>84</v>
      </c>
      <c r="D3350" t="s">
        <v>89</v>
      </c>
      <c r="E3350" t="s">
        <v>86</v>
      </c>
      <c r="F3350" t="s">
        <v>87</v>
      </c>
      <c r="G3350" t="s">
        <v>88</v>
      </c>
      <c r="H3350">
        <v>1199</v>
      </c>
      <c r="I3350">
        <v>85</v>
      </c>
      <c r="J3350">
        <v>20.100000000000001</v>
      </c>
      <c r="K3350">
        <v>6.5</v>
      </c>
      <c r="L3350">
        <v>2026</v>
      </c>
      <c r="M3350">
        <v>4272</v>
      </c>
      <c r="N3350">
        <v>2</v>
      </c>
      <c r="O3350">
        <v>1</v>
      </c>
      <c r="P3350">
        <v>5.13</v>
      </c>
    </row>
    <row r="3351" spans="1:16" ht="14.4" customHeight="1" x14ac:dyDescent="0.3">
      <c r="A3351">
        <v>374</v>
      </c>
      <c r="B3351" t="s">
        <v>83</v>
      </c>
      <c r="C3351" t="s">
        <v>84</v>
      </c>
      <c r="D3351" t="s">
        <v>89</v>
      </c>
      <c r="E3351" t="s">
        <v>86</v>
      </c>
      <c r="F3351" t="s">
        <v>87</v>
      </c>
      <c r="G3351" t="s">
        <v>88</v>
      </c>
      <c r="H3351">
        <v>1199</v>
      </c>
      <c r="I3351">
        <v>85</v>
      </c>
      <c r="J3351">
        <v>20.100000000000001</v>
      </c>
      <c r="K3351">
        <v>6.5</v>
      </c>
      <c r="L3351">
        <v>2026</v>
      </c>
      <c r="M3351">
        <v>8328</v>
      </c>
      <c r="N3351">
        <v>2</v>
      </c>
      <c r="O3351">
        <v>1</v>
      </c>
      <c r="P3351">
        <v>5.56</v>
      </c>
    </row>
    <row r="3352" spans="1:16" ht="14.4" customHeight="1" x14ac:dyDescent="0.3">
      <c r="A3352">
        <v>214</v>
      </c>
      <c r="B3352" t="s">
        <v>83</v>
      </c>
      <c r="C3352" t="s">
        <v>84</v>
      </c>
      <c r="D3352" t="s">
        <v>89</v>
      </c>
      <c r="E3352" t="s">
        <v>86</v>
      </c>
      <c r="F3352" t="s">
        <v>87</v>
      </c>
      <c r="G3352" t="s">
        <v>88</v>
      </c>
      <c r="H3352">
        <v>1199</v>
      </c>
      <c r="I3352">
        <v>85</v>
      </c>
      <c r="J3352">
        <v>20.100000000000001</v>
      </c>
      <c r="K3352">
        <v>6.5</v>
      </c>
      <c r="L3352">
        <v>2026</v>
      </c>
      <c r="M3352">
        <v>4516</v>
      </c>
      <c r="N3352">
        <v>2</v>
      </c>
      <c r="O3352">
        <v>0</v>
      </c>
      <c r="P3352">
        <v>5.68</v>
      </c>
    </row>
    <row r="3353" spans="1:16" ht="14.4" customHeight="1" x14ac:dyDescent="0.3">
      <c r="A3353">
        <v>307</v>
      </c>
      <c r="B3353" t="s">
        <v>83</v>
      </c>
      <c r="C3353" t="s">
        <v>84</v>
      </c>
      <c r="D3353" t="s">
        <v>89</v>
      </c>
      <c r="E3353" t="s">
        <v>86</v>
      </c>
      <c r="F3353" t="s">
        <v>87</v>
      </c>
      <c r="G3353" t="s">
        <v>88</v>
      </c>
      <c r="H3353">
        <v>1199</v>
      </c>
      <c r="I3353">
        <v>85</v>
      </c>
      <c r="J3353">
        <v>20.100000000000001</v>
      </c>
      <c r="K3353">
        <v>6.5</v>
      </c>
      <c r="L3353">
        <v>2026</v>
      </c>
      <c r="M3353">
        <v>9801</v>
      </c>
      <c r="N3353">
        <v>2</v>
      </c>
      <c r="O3353">
        <v>0</v>
      </c>
      <c r="P3353">
        <v>5.68</v>
      </c>
    </row>
    <row r="3354" spans="1:16" ht="14.4" customHeight="1" x14ac:dyDescent="0.3">
      <c r="A3354">
        <v>321</v>
      </c>
      <c r="B3354" t="s">
        <v>83</v>
      </c>
      <c r="C3354" t="s">
        <v>84</v>
      </c>
      <c r="D3354" t="s">
        <v>89</v>
      </c>
      <c r="E3354" t="s">
        <v>86</v>
      </c>
      <c r="F3354" t="s">
        <v>87</v>
      </c>
      <c r="G3354" t="s">
        <v>88</v>
      </c>
      <c r="H3354">
        <v>1199</v>
      </c>
      <c r="I3354">
        <v>85</v>
      </c>
      <c r="J3354">
        <v>20.100000000000001</v>
      </c>
      <c r="K3354">
        <v>6.5</v>
      </c>
      <c r="L3354">
        <v>2026</v>
      </c>
      <c r="M3354">
        <v>9180</v>
      </c>
      <c r="N3354">
        <v>2</v>
      </c>
      <c r="O3354">
        <v>0</v>
      </c>
      <c r="P3354">
        <v>5.72</v>
      </c>
    </row>
    <row r="3355" spans="1:16" ht="14.4" customHeight="1" x14ac:dyDescent="0.3">
      <c r="A3355">
        <v>385</v>
      </c>
      <c r="B3355" t="s">
        <v>83</v>
      </c>
      <c r="C3355" t="s">
        <v>84</v>
      </c>
      <c r="D3355" t="s">
        <v>89</v>
      </c>
      <c r="E3355" t="s">
        <v>86</v>
      </c>
      <c r="F3355" t="s">
        <v>87</v>
      </c>
      <c r="G3355" t="s">
        <v>88</v>
      </c>
      <c r="H3355">
        <v>1199</v>
      </c>
      <c r="I3355">
        <v>85</v>
      </c>
      <c r="J3355">
        <v>20.100000000000001</v>
      </c>
      <c r="K3355">
        <v>6.5</v>
      </c>
      <c r="L3355">
        <v>2026</v>
      </c>
      <c r="M3355">
        <v>9770</v>
      </c>
      <c r="N3355">
        <v>3</v>
      </c>
      <c r="O3355">
        <v>0</v>
      </c>
      <c r="P3355">
        <v>5.74</v>
      </c>
    </row>
    <row r="3356" spans="1:16" ht="14.4" customHeight="1" x14ac:dyDescent="0.3">
      <c r="A3356">
        <v>255</v>
      </c>
      <c r="B3356" t="s">
        <v>83</v>
      </c>
      <c r="C3356" t="s">
        <v>84</v>
      </c>
      <c r="D3356" t="s">
        <v>89</v>
      </c>
      <c r="E3356" t="s">
        <v>86</v>
      </c>
      <c r="F3356" t="s">
        <v>87</v>
      </c>
      <c r="G3356" t="s">
        <v>88</v>
      </c>
      <c r="H3356">
        <v>1199</v>
      </c>
      <c r="I3356">
        <v>85</v>
      </c>
      <c r="J3356">
        <v>20.100000000000001</v>
      </c>
      <c r="K3356">
        <v>6.5</v>
      </c>
      <c r="L3356">
        <v>2026</v>
      </c>
      <c r="M3356">
        <v>7093</v>
      </c>
      <c r="N3356">
        <v>2</v>
      </c>
      <c r="O3356">
        <v>0</v>
      </c>
      <c r="P3356">
        <v>5.85</v>
      </c>
    </row>
    <row r="3357" spans="1:16" ht="14.4" customHeight="1" x14ac:dyDescent="0.3">
      <c r="A3357">
        <v>205</v>
      </c>
      <c r="B3357" t="s">
        <v>83</v>
      </c>
      <c r="C3357" t="s">
        <v>84</v>
      </c>
      <c r="D3357" t="s">
        <v>89</v>
      </c>
      <c r="E3357" t="s">
        <v>86</v>
      </c>
      <c r="F3357" t="s">
        <v>87</v>
      </c>
      <c r="G3357" t="s">
        <v>88</v>
      </c>
      <c r="H3357">
        <v>1199</v>
      </c>
      <c r="I3357">
        <v>85</v>
      </c>
      <c r="J3357">
        <v>20.100000000000001</v>
      </c>
      <c r="K3357">
        <v>6.5</v>
      </c>
      <c r="L3357">
        <v>2026</v>
      </c>
      <c r="M3357">
        <v>7743</v>
      </c>
      <c r="N3357">
        <v>2</v>
      </c>
      <c r="O3357">
        <v>0</v>
      </c>
      <c r="P3357">
        <v>5.88</v>
      </c>
    </row>
    <row r="3358" spans="1:16" ht="14.4" customHeight="1" x14ac:dyDescent="0.3">
      <c r="A3358">
        <v>349</v>
      </c>
      <c r="B3358" t="s">
        <v>83</v>
      </c>
      <c r="C3358" t="s">
        <v>84</v>
      </c>
      <c r="D3358" t="s">
        <v>89</v>
      </c>
      <c r="E3358" t="s">
        <v>86</v>
      </c>
      <c r="F3358" t="s">
        <v>87</v>
      </c>
      <c r="G3358" t="s">
        <v>88</v>
      </c>
      <c r="H3358">
        <v>1199</v>
      </c>
      <c r="I3358">
        <v>85</v>
      </c>
      <c r="J3358">
        <v>20.100000000000001</v>
      </c>
      <c r="K3358">
        <v>6.5</v>
      </c>
      <c r="L3358">
        <v>2026</v>
      </c>
      <c r="M3358">
        <v>7351</v>
      </c>
      <c r="N3358">
        <v>2</v>
      </c>
      <c r="O3358">
        <v>0</v>
      </c>
      <c r="P3358">
        <v>5.91</v>
      </c>
    </row>
    <row r="3359" spans="1:16" ht="14.4" customHeight="1" x14ac:dyDescent="0.3">
      <c r="A3359">
        <v>330</v>
      </c>
      <c r="B3359" t="s">
        <v>83</v>
      </c>
      <c r="C3359" t="s">
        <v>84</v>
      </c>
      <c r="D3359" t="s">
        <v>89</v>
      </c>
      <c r="E3359" t="s">
        <v>86</v>
      </c>
      <c r="F3359" t="s">
        <v>87</v>
      </c>
      <c r="G3359" t="s">
        <v>88</v>
      </c>
      <c r="H3359">
        <v>1199</v>
      </c>
      <c r="I3359">
        <v>85</v>
      </c>
      <c r="J3359">
        <v>20.100000000000001</v>
      </c>
      <c r="K3359">
        <v>6.5</v>
      </c>
      <c r="L3359">
        <v>2026</v>
      </c>
      <c r="M3359">
        <v>6762</v>
      </c>
      <c r="N3359">
        <v>1</v>
      </c>
      <c r="O3359">
        <v>0</v>
      </c>
      <c r="P3359">
        <v>6.06</v>
      </c>
    </row>
    <row r="3360" spans="1:16" ht="14.4" customHeight="1" x14ac:dyDescent="0.3">
      <c r="A3360">
        <v>243</v>
      </c>
      <c r="B3360" t="s">
        <v>83</v>
      </c>
      <c r="C3360" t="s">
        <v>84</v>
      </c>
      <c r="D3360" t="s">
        <v>89</v>
      </c>
      <c r="E3360" t="s">
        <v>86</v>
      </c>
      <c r="F3360" t="s">
        <v>87</v>
      </c>
      <c r="G3360" t="s">
        <v>88</v>
      </c>
      <c r="H3360">
        <v>1199</v>
      </c>
      <c r="I3360">
        <v>85</v>
      </c>
      <c r="J3360">
        <v>20.100000000000001</v>
      </c>
      <c r="K3360">
        <v>6.5</v>
      </c>
      <c r="L3360">
        <v>2026</v>
      </c>
      <c r="M3360">
        <v>5628</v>
      </c>
      <c r="N3360">
        <v>2</v>
      </c>
      <c r="O3360">
        <v>0</v>
      </c>
      <c r="P3360">
        <v>6.08</v>
      </c>
    </row>
    <row r="3361" spans="1:16" ht="14.4" customHeight="1" x14ac:dyDescent="0.3">
      <c r="A3361">
        <v>388</v>
      </c>
      <c r="B3361" t="s">
        <v>83</v>
      </c>
      <c r="C3361" t="s">
        <v>84</v>
      </c>
      <c r="D3361" t="s">
        <v>89</v>
      </c>
      <c r="E3361" t="s">
        <v>86</v>
      </c>
      <c r="F3361" t="s">
        <v>87</v>
      </c>
      <c r="G3361" t="s">
        <v>88</v>
      </c>
      <c r="H3361">
        <v>1199</v>
      </c>
      <c r="I3361">
        <v>85</v>
      </c>
      <c r="J3361">
        <v>20.100000000000001</v>
      </c>
      <c r="K3361">
        <v>6.5</v>
      </c>
      <c r="L3361">
        <v>2026</v>
      </c>
      <c r="M3361">
        <v>4701</v>
      </c>
      <c r="N3361">
        <v>1</v>
      </c>
      <c r="O3361">
        <v>0</v>
      </c>
      <c r="P3361">
        <v>6.17</v>
      </c>
    </row>
    <row r="3362" spans="1:16" ht="14.4" customHeight="1" x14ac:dyDescent="0.3">
      <c r="A3362">
        <v>277</v>
      </c>
      <c r="B3362" t="s">
        <v>83</v>
      </c>
      <c r="C3362" t="s">
        <v>84</v>
      </c>
      <c r="D3362" t="s">
        <v>89</v>
      </c>
      <c r="E3362" t="s">
        <v>86</v>
      </c>
      <c r="F3362" t="s">
        <v>87</v>
      </c>
      <c r="G3362" t="s">
        <v>88</v>
      </c>
      <c r="H3362">
        <v>1199</v>
      </c>
      <c r="I3362">
        <v>85</v>
      </c>
      <c r="J3362">
        <v>20.100000000000001</v>
      </c>
      <c r="K3362">
        <v>6.5</v>
      </c>
      <c r="L3362">
        <v>2026</v>
      </c>
      <c r="M3362">
        <v>7445</v>
      </c>
      <c r="N3362">
        <v>1</v>
      </c>
      <c r="O3362">
        <v>0</v>
      </c>
      <c r="P3362">
        <v>6.27</v>
      </c>
    </row>
    <row r="3363" spans="1:16" ht="14.4" customHeight="1" x14ac:dyDescent="0.3">
      <c r="A3363">
        <v>281</v>
      </c>
      <c r="B3363" t="s">
        <v>83</v>
      </c>
      <c r="C3363" t="s">
        <v>84</v>
      </c>
      <c r="D3363" t="s">
        <v>89</v>
      </c>
      <c r="E3363" t="s">
        <v>86</v>
      </c>
      <c r="F3363" t="s">
        <v>87</v>
      </c>
      <c r="G3363" t="s">
        <v>88</v>
      </c>
      <c r="H3363">
        <v>1199</v>
      </c>
      <c r="I3363">
        <v>85</v>
      </c>
      <c r="J3363">
        <v>20.100000000000001</v>
      </c>
      <c r="K3363">
        <v>6.5</v>
      </c>
      <c r="L3363">
        <v>2026</v>
      </c>
      <c r="M3363">
        <v>5302</v>
      </c>
      <c r="N3363">
        <v>1</v>
      </c>
      <c r="O3363">
        <v>0</v>
      </c>
      <c r="P3363">
        <v>6.29</v>
      </c>
    </row>
    <row r="3364" spans="1:16" ht="14.4" customHeight="1" x14ac:dyDescent="0.3">
      <c r="A3364">
        <v>387</v>
      </c>
      <c r="B3364" t="s">
        <v>83</v>
      </c>
      <c r="C3364" t="s">
        <v>84</v>
      </c>
      <c r="D3364" t="s">
        <v>89</v>
      </c>
      <c r="E3364" t="s">
        <v>86</v>
      </c>
      <c r="F3364" t="s">
        <v>87</v>
      </c>
      <c r="G3364" t="s">
        <v>88</v>
      </c>
      <c r="H3364">
        <v>1199</v>
      </c>
      <c r="I3364">
        <v>85</v>
      </c>
      <c r="J3364">
        <v>20.100000000000001</v>
      </c>
      <c r="K3364">
        <v>6.5</v>
      </c>
      <c r="L3364">
        <v>2026</v>
      </c>
      <c r="M3364">
        <v>9932</v>
      </c>
      <c r="N3364">
        <v>1</v>
      </c>
      <c r="O3364">
        <v>0</v>
      </c>
      <c r="P3364">
        <v>6.29</v>
      </c>
    </row>
    <row r="3365" spans="1:16" ht="14.4" customHeight="1" x14ac:dyDescent="0.3">
      <c r="A3365">
        <v>317</v>
      </c>
      <c r="B3365" t="s">
        <v>83</v>
      </c>
      <c r="C3365" t="s">
        <v>84</v>
      </c>
      <c r="D3365" t="s">
        <v>89</v>
      </c>
      <c r="E3365" t="s">
        <v>86</v>
      </c>
      <c r="F3365" t="s">
        <v>87</v>
      </c>
      <c r="G3365" t="s">
        <v>88</v>
      </c>
      <c r="H3365">
        <v>1199</v>
      </c>
      <c r="I3365">
        <v>85</v>
      </c>
      <c r="J3365">
        <v>20.100000000000001</v>
      </c>
      <c r="K3365">
        <v>6.5</v>
      </c>
      <c r="L3365">
        <v>2026</v>
      </c>
      <c r="M3365">
        <v>9994</v>
      </c>
      <c r="N3365">
        <v>1</v>
      </c>
      <c r="O3365">
        <v>0</v>
      </c>
      <c r="P3365">
        <v>6.3</v>
      </c>
    </row>
    <row r="3366" spans="1:16" ht="14.4" customHeight="1" x14ac:dyDescent="0.3">
      <c r="A3366">
        <v>397</v>
      </c>
      <c r="B3366" t="s">
        <v>83</v>
      </c>
      <c r="C3366" t="s">
        <v>84</v>
      </c>
      <c r="D3366" t="s">
        <v>89</v>
      </c>
      <c r="E3366" t="s">
        <v>86</v>
      </c>
      <c r="F3366" t="s">
        <v>87</v>
      </c>
      <c r="G3366" t="s">
        <v>88</v>
      </c>
      <c r="H3366">
        <v>1199</v>
      </c>
      <c r="I3366">
        <v>85</v>
      </c>
      <c r="J3366">
        <v>20.100000000000001</v>
      </c>
      <c r="K3366">
        <v>6.5</v>
      </c>
      <c r="L3366">
        <v>2026</v>
      </c>
      <c r="M3366">
        <v>8507</v>
      </c>
      <c r="N3366">
        <v>2</v>
      </c>
      <c r="O3366">
        <v>0</v>
      </c>
      <c r="P3366">
        <v>6.31</v>
      </c>
    </row>
    <row r="3367" spans="1:16" ht="14.4" customHeight="1" x14ac:dyDescent="0.3">
      <c r="A3367">
        <v>273</v>
      </c>
      <c r="B3367" t="s">
        <v>83</v>
      </c>
      <c r="C3367" t="s">
        <v>84</v>
      </c>
      <c r="D3367" t="s">
        <v>89</v>
      </c>
      <c r="E3367" t="s">
        <v>86</v>
      </c>
      <c r="F3367" t="s">
        <v>87</v>
      </c>
      <c r="G3367" t="s">
        <v>88</v>
      </c>
      <c r="H3367">
        <v>1199</v>
      </c>
      <c r="I3367">
        <v>85</v>
      </c>
      <c r="J3367">
        <v>20.100000000000001</v>
      </c>
      <c r="K3367">
        <v>6.5</v>
      </c>
      <c r="L3367">
        <v>2026</v>
      </c>
      <c r="M3367">
        <v>4508</v>
      </c>
      <c r="N3367">
        <v>2</v>
      </c>
      <c r="O3367">
        <v>0</v>
      </c>
      <c r="P3367">
        <v>6.32</v>
      </c>
    </row>
    <row r="3368" spans="1:16" ht="14.4" customHeight="1" x14ac:dyDescent="0.3">
      <c r="A3368">
        <v>332</v>
      </c>
      <c r="B3368" t="s">
        <v>83</v>
      </c>
      <c r="C3368" t="s">
        <v>84</v>
      </c>
      <c r="D3368" t="s">
        <v>89</v>
      </c>
      <c r="E3368" t="s">
        <v>86</v>
      </c>
      <c r="F3368" t="s">
        <v>87</v>
      </c>
      <c r="G3368" t="s">
        <v>88</v>
      </c>
      <c r="H3368">
        <v>1199</v>
      </c>
      <c r="I3368">
        <v>85</v>
      </c>
      <c r="J3368">
        <v>20.100000000000001</v>
      </c>
      <c r="K3368">
        <v>6.5</v>
      </c>
      <c r="L3368">
        <v>2026</v>
      </c>
      <c r="M3368">
        <v>4895</v>
      </c>
      <c r="N3368">
        <v>1</v>
      </c>
      <c r="O3368">
        <v>0</v>
      </c>
      <c r="P3368">
        <v>6.32</v>
      </c>
    </row>
    <row r="3369" spans="1:16" ht="14.4" customHeight="1" x14ac:dyDescent="0.3">
      <c r="A3369">
        <v>314</v>
      </c>
      <c r="B3369" t="s">
        <v>83</v>
      </c>
      <c r="C3369" t="s">
        <v>84</v>
      </c>
      <c r="D3369" t="s">
        <v>89</v>
      </c>
      <c r="E3369" t="s">
        <v>86</v>
      </c>
      <c r="F3369" t="s">
        <v>87</v>
      </c>
      <c r="G3369" t="s">
        <v>88</v>
      </c>
      <c r="H3369">
        <v>1199</v>
      </c>
      <c r="I3369">
        <v>85</v>
      </c>
      <c r="J3369">
        <v>20.100000000000001</v>
      </c>
      <c r="K3369">
        <v>6.5</v>
      </c>
      <c r="L3369">
        <v>2026</v>
      </c>
      <c r="M3369">
        <v>7321</v>
      </c>
      <c r="N3369">
        <v>1</v>
      </c>
      <c r="O3369">
        <v>0</v>
      </c>
      <c r="P3369">
        <v>6.4</v>
      </c>
    </row>
    <row r="3370" spans="1:16" ht="14.4" customHeight="1" x14ac:dyDescent="0.3">
      <c r="A3370">
        <v>336</v>
      </c>
      <c r="B3370" t="s">
        <v>83</v>
      </c>
      <c r="C3370" t="s">
        <v>84</v>
      </c>
      <c r="D3370" t="s">
        <v>89</v>
      </c>
      <c r="E3370" t="s">
        <v>86</v>
      </c>
      <c r="F3370" t="s">
        <v>87</v>
      </c>
      <c r="G3370" t="s">
        <v>88</v>
      </c>
      <c r="H3370">
        <v>1199</v>
      </c>
      <c r="I3370">
        <v>85</v>
      </c>
      <c r="J3370">
        <v>20.100000000000001</v>
      </c>
      <c r="K3370">
        <v>6.5</v>
      </c>
      <c r="L3370">
        <v>2026</v>
      </c>
      <c r="M3370">
        <v>6862</v>
      </c>
      <c r="N3370">
        <v>1</v>
      </c>
      <c r="O3370">
        <v>0</v>
      </c>
      <c r="P3370">
        <v>6.4</v>
      </c>
    </row>
    <row r="3371" spans="1:16" ht="14.4" customHeight="1" x14ac:dyDescent="0.3">
      <c r="A3371">
        <v>201</v>
      </c>
      <c r="B3371" t="s">
        <v>83</v>
      </c>
      <c r="C3371" t="s">
        <v>84</v>
      </c>
      <c r="D3371" t="s">
        <v>89</v>
      </c>
      <c r="E3371" t="s">
        <v>86</v>
      </c>
      <c r="F3371" t="s">
        <v>87</v>
      </c>
      <c r="G3371" t="s">
        <v>88</v>
      </c>
      <c r="H3371">
        <v>1199</v>
      </c>
      <c r="I3371">
        <v>85</v>
      </c>
      <c r="J3371">
        <v>20.100000000000001</v>
      </c>
      <c r="K3371">
        <v>6.5</v>
      </c>
      <c r="L3371">
        <v>2026</v>
      </c>
      <c r="M3371">
        <v>4681</v>
      </c>
      <c r="N3371">
        <v>1</v>
      </c>
      <c r="O3371">
        <v>0</v>
      </c>
      <c r="P3371">
        <v>6.45</v>
      </c>
    </row>
    <row r="3372" spans="1:16" ht="14.4" customHeight="1" x14ac:dyDescent="0.3">
      <c r="A3372">
        <v>350</v>
      </c>
      <c r="B3372" t="s">
        <v>83</v>
      </c>
      <c r="C3372" t="s">
        <v>84</v>
      </c>
      <c r="D3372" t="s">
        <v>89</v>
      </c>
      <c r="E3372" t="s">
        <v>86</v>
      </c>
      <c r="F3372" t="s">
        <v>87</v>
      </c>
      <c r="G3372" t="s">
        <v>88</v>
      </c>
      <c r="H3372">
        <v>1199</v>
      </c>
      <c r="I3372">
        <v>85</v>
      </c>
      <c r="J3372">
        <v>20.100000000000001</v>
      </c>
      <c r="K3372">
        <v>6.5</v>
      </c>
      <c r="L3372">
        <v>2026</v>
      </c>
      <c r="M3372">
        <v>9761</v>
      </c>
      <c r="N3372">
        <v>1</v>
      </c>
      <c r="O3372">
        <v>0</v>
      </c>
      <c r="P3372">
        <v>6.68</v>
      </c>
    </row>
    <row r="3373" spans="1:16" ht="14.4" customHeight="1" x14ac:dyDescent="0.3">
      <c r="A3373">
        <v>230</v>
      </c>
      <c r="B3373" t="s">
        <v>83</v>
      </c>
      <c r="C3373" t="s">
        <v>84</v>
      </c>
      <c r="D3373" t="s">
        <v>89</v>
      </c>
      <c r="E3373" t="s">
        <v>86</v>
      </c>
      <c r="F3373" t="s">
        <v>87</v>
      </c>
      <c r="G3373" t="s">
        <v>88</v>
      </c>
      <c r="H3373">
        <v>1199</v>
      </c>
      <c r="I3373">
        <v>85</v>
      </c>
      <c r="J3373">
        <v>20.100000000000001</v>
      </c>
      <c r="K3373">
        <v>6.5</v>
      </c>
      <c r="L3373">
        <v>2026</v>
      </c>
      <c r="M3373">
        <v>4518</v>
      </c>
      <c r="N3373">
        <v>1</v>
      </c>
      <c r="O3373">
        <v>0</v>
      </c>
      <c r="P3373">
        <v>6.8</v>
      </c>
    </row>
    <row r="3374" spans="1:16" ht="14.4" customHeight="1" x14ac:dyDescent="0.3">
      <c r="A3374">
        <v>86</v>
      </c>
      <c r="B3374" t="s">
        <v>83</v>
      </c>
      <c r="C3374" t="s">
        <v>84</v>
      </c>
      <c r="D3374" t="s">
        <v>85</v>
      </c>
      <c r="E3374" t="s">
        <v>86</v>
      </c>
      <c r="F3374" t="s">
        <v>87</v>
      </c>
      <c r="G3374" t="s">
        <v>88</v>
      </c>
      <c r="H3374">
        <v>1199</v>
      </c>
      <c r="I3374">
        <v>85</v>
      </c>
      <c r="J3374">
        <v>20.100000000000001</v>
      </c>
      <c r="K3374">
        <v>5.7</v>
      </c>
      <c r="L3374">
        <v>2026</v>
      </c>
      <c r="M3374">
        <v>5801</v>
      </c>
      <c r="N3374">
        <v>2</v>
      </c>
      <c r="O3374">
        <v>1</v>
      </c>
      <c r="P3374">
        <v>4.08</v>
      </c>
    </row>
    <row r="3375" spans="1:16" ht="14.4" customHeight="1" x14ac:dyDescent="0.3">
      <c r="A3375">
        <v>1</v>
      </c>
      <c r="B3375" t="s">
        <v>83</v>
      </c>
      <c r="C3375" t="s">
        <v>84</v>
      </c>
      <c r="D3375" t="s">
        <v>85</v>
      </c>
      <c r="E3375" t="s">
        <v>86</v>
      </c>
      <c r="F3375" t="s">
        <v>87</v>
      </c>
      <c r="G3375" t="s">
        <v>88</v>
      </c>
      <c r="H3375">
        <v>1199</v>
      </c>
      <c r="I3375">
        <v>85</v>
      </c>
      <c r="J3375">
        <v>20.100000000000001</v>
      </c>
      <c r="K3375">
        <v>5.7</v>
      </c>
      <c r="L3375">
        <v>2026</v>
      </c>
      <c r="M3375">
        <v>4978</v>
      </c>
      <c r="N3375">
        <v>2</v>
      </c>
      <c r="O3375">
        <v>1</v>
      </c>
      <c r="P3375">
        <v>4.4800000000000004</v>
      </c>
    </row>
    <row r="3376" spans="1:16" ht="14.4" customHeight="1" x14ac:dyDescent="0.3">
      <c r="A3376">
        <v>50</v>
      </c>
      <c r="B3376" t="s">
        <v>83</v>
      </c>
      <c r="C3376" t="s">
        <v>84</v>
      </c>
      <c r="D3376" t="s">
        <v>85</v>
      </c>
      <c r="E3376" t="s">
        <v>86</v>
      </c>
      <c r="F3376" t="s">
        <v>87</v>
      </c>
      <c r="G3376" t="s">
        <v>88</v>
      </c>
      <c r="H3376">
        <v>1199</v>
      </c>
      <c r="I3376">
        <v>85</v>
      </c>
      <c r="J3376">
        <v>20.100000000000001</v>
      </c>
      <c r="K3376">
        <v>5.7</v>
      </c>
      <c r="L3376">
        <v>2026</v>
      </c>
      <c r="M3376">
        <v>6759</v>
      </c>
      <c r="N3376">
        <v>2</v>
      </c>
      <c r="O3376">
        <v>0</v>
      </c>
      <c r="P3376">
        <v>4.95</v>
      </c>
    </row>
    <row r="3377" spans="1:16" ht="14.4" customHeight="1" x14ac:dyDescent="0.3">
      <c r="A3377">
        <v>191</v>
      </c>
      <c r="B3377" t="s">
        <v>83</v>
      </c>
      <c r="C3377" t="s">
        <v>84</v>
      </c>
      <c r="D3377" t="s">
        <v>85</v>
      </c>
      <c r="E3377" t="s">
        <v>86</v>
      </c>
      <c r="F3377" t="s">
        <v>87</v>
      </c>
      <c r="G3377" t="s">
        <v>88</v>
      </c>
      <c r="H3377">
        <v>1199</v>
      </c>
      <c r="I3377">
        <v>85</v>
      </c>
      <c r="J3377">
        <v>20.100000000000001</v>
      </c>
      <c r="K3377">
        <v>5.7</v>
      </c>
      <c r="L3377">
        <v>2026</v>
      </c>
      <c r="M3377">
        <v>8056</v>
      </c>
      <c r="N3377">
        <v>2</v>
      </c>
      <c r="O3377">
        <v>0</v>
      </c>
      <c r="P3377">
        <v>4.9800000000000004</v>
      </c>
    </row>
    <row r="3378" spans="1:16" ht="14.4" customHeight="1" x14ac:dyDescent="0.3">
      <c r="A3378">
        <v>63</v>
      </c>
      <c r="B3378" t="s">
        <v>83</v>
      </c>
      <c r="C3378" t="s">
        <v>84</v>
      </c>
      <c r="D3378" t="s">
        <v>85</v>
      </c>
      <c r="E3378" t="s">
        <v>86</v>
      </c>
      <c r="F3378" t="s">
        <v>87</v>
      </c>
      <c r="G3378" t="s">
        <v>88</v>
      </c>
      <c r="H3378">
        <v>1199</v>
      </c>
      <c r="I3378">
        <v>85</v>
      </c>
      <c r="J3378">
        <v>20.100000000000001</v>
      </c>
      <c r="K3378">
        <v>5.7</v>
      </c>
      <c r="L3378">
        <v>2026</v>
      </c>
      <c r="M3378">
        <v>5687</v>
      </c>
      <c r="N3378">
        <v>1</v>
      </c>
      <c r="O3378">
        <v>1</v>
      </c>
      <c r="P3378">
        <v>5.03</v>
      </c>
    </row>
    <row r="3379" spans="1:16" ht="14.4" customHeight="1" x14ac:dyDescent="0.3">
      <c r="A3379">
        <v>167</v>
      </c>
      <c r="B3379" t="s">
        <v>83</v>
      </c>
      <c r="C3379" t="s">
        <v>84</v>
      </c>
      <c r="D3379" t="s">
        <v>85</v>
      </c>
      <c r="E3379" t="s">
        <v>86</v>
      </c>
      <c r="F3379" t="s">
        <v>87</v>
      </c>
      <c r="G3379" t="s">
        <v>88</v>
      </c>
      <c r="H3379">
        <v>1199</v>
      </c>
      <c r="I3379">
        <v>85</v>
      </c>
      <c r="J3379">
        <v>20.100000000000001</v>
      </c>
      <c r="K3379">
        <v>5.7</v>
      </c>
      <c r="L3379">
        <v>2026</v>
      </c>
      <c r="M3379">
        <v>7315</v>
      </c>
      <c r="N3379">
        <v>2</v>
      </c>
      <c r="O3379">
        <v>0</v>
      </c>
      <c r="P3379">
        <v>5.05</v>
      </c>
    </row>
    <row r="3380" spans="1:16" ht="14.4" customHeight="1" x14ac:dyDescent="0.3">
      <c r="A3380">
        <v>160</v>
      </c>
      <c r="B3380" t="s">
        <v>83</v>
      </c>
      <c r="C3380" t="s">
        <v>84</v>
      </c>
      <c r="D3380" t="s">
        <v>85</v>
      </c>
      <c r="E3380" t="s">
        <v>86</v>
      </c>
      <c r="F3380" t="s">
        <v>87</v>
      </c>
      <c r="G3380" t="s">
        <v>88</v>
      </c>
      <c r="H3380">
        <v>1199</v>
      </c>
      <c r="I3380">
        <v>85</v>
      </c>
      <c r="J3380">
        <v>20.100000000000001</v>
      </c>
      <c r="K3380">
        <v>5.7</v>
      </c>
      <c r="L3380">
        <v>2026</v>
      </c>
      <c r="M3380">
        <v>6283</v>
      </c>
      <c r="N3380">
        <v>2</v>
      </c>
      <c r="O3380">
        <v>0</v>
      </c>
      <c r="P3380">
        <v>5.09</v>
      </c>
    </row>
    <row r="3381" spans="1:16" ht="14.4" customHeight="1" x14ac:dyDescent="0.3">
      <c r="A3381">
        <v>169</v>
      </c>
      <c r="B3381" t="s">
        <v>83</v>
      </c>
      <c r="C3381" t="s">
        <v>84</v>
      </c>
      <c r="D3381" t="s">
        <v>85</v>
      </c>
      <c r="E3381" t="s">
        <v>86</v>
      </c>
      <c r="F3381" t="s">
        <v>87</v>
      </c>
      <c r="G3381" t="s">
        <v>88</v>
      </c>
      <c r="H3381">
        <v>1199</v>
      </c>
      <c r="I3381">
        <v>85</v>
      </c>
      <c r="J3381">
        <v>20.100000000000001</v>
      </c>
      <c r="K3381">
        <v>5.7</v>
      </c>
      <c r="L3381">
        <v>2026</v>
      </c>
      <c r="M3381">
        <v>4359</v>
      </c>
      <c r="N3381">
        <v>2</v>
      </c>
      <c r="O3381">
        <v>0</v>
      </c>
      <c r="P3381">
        <v>5.09</v>
      </c>
    </row>
    <row r="3382" spans="1:16" ht="14.4" customHeight="1" x14ac:dyDescent="0.3">
      <c r="A3382">
        <v>116</v>
      </c>
      <c r="B3382" t="s">
        <v>83</v>
      </c>
      <c r="C3382" t="s">
        <v>84</v>
      </c>
      <c r="D3382" t="s">
        <v>85</v>
      </c>
      <c r="E3382" t="s">
        <v>86</v>
      </c>
      <c r="F3382" t="s">
        <v>87</v>
      </c>
      <c r="G3382" t="s">
        <v>88</v>
      </c>
      <c r="H3382">
        <v>1199</v>
      </c>
      <c r="I3382">
        <v>85</v>
      </c>
      <c r="J3382">
        <v>20.100000000000001</v>
      </c>
      <c r="K3382">
        <v>5.7</v>
      </c>
      <c r="L3382">
        <v>2026</v>
      </c>
      <c r="M3382">
        <v>5333</v>
      </c>
      <c r="N3382">
        <v>1</v>
      </c>
      <c r="O3382">
        <v>1</v>
      </c>
      <c r="P3382">
        <v>5.12</v>
      </c>
    </row>
    <row r="3383" spans="1:16" ht="14.4" customHeight="1" x14ac:dyDescent="0.3">
      <c r="A3383">
        <v>144</v>
      </c>
      <c r="B3383" t="s">
        <v>83</v>
      </c>
      <c r="C3383" t="s">
        <v>84</v>
      </c>
      <c r="D3383" t="s">
        <v>85</v>
      </c>
      <c r="E3383" t="s">
        <v>86</v>
      </c>
      <c r="F3383" t="s">
        <v>87</v>
      </c>
      <c r="G3383" t="s">
        <v>88</v>
      </c>
      <c r="H3383">
        <v>1199</v>
      </c>
      <c r="I3383">
        <v>85</v>
      </c>
      <c r="J3383">
        <v>20.100000000000001</v>
      </c>
      <c r="K3383">
        <v>5.7</v>
      </c>
      <c r="L3383">
        <v>2026</v>
      </c>
      <c r="M3383">
        <v>6687</v>
      </c>
      <c r="N3383">
        <v>2</v>
      </c>
      <c r="O3383">
        <v>0</v>
      </c>
      <c r="P3383">
        <v>5.25</v>
      </c>
    </row>
    <row r="3384" spans="1:16" ht="14.4" customHeight="1" x14ac:dyDescent="0.3">
      <c r="A3384">
        <v>34</v>
      </c>
      <c r="B3384" t="s">
        <v>83</v>
      </c>
      <c r="C3384" t="s">
        <v>84</v>
      </c>
      <c r="D3384" t="s">
        <v>85</v>
      </c>
      <c r="E3384" t="s">
        <v>86</v>
      </c>
      <c r="F3384" t="s">
        <v>87</v>
      </c>
      <c r="G3384" t="s">
        <v>88</v>
      </c>
      <c r="H3384">
        <v>1199</v>
      </c>
      <c r="I3384">
        <v>85</v>
      </c>
      <c r="J3384">
        <v>20.100000000000001</v>
      </c>
      <c r="K3384">
        <v>5.7</v>
      </c>
      <c r="L3384">
        <v>2026</v>
      </c>
      <c r="M3384">
        <v>6576</v>
      </c>
      <c r="N3384">
        <v>1</v>
      </c>
      <c r="O3384">
        <v>0</v>
      </c>
      <c r="P3384">
        <v>5.27</v>
      </c>
    </row>
    <row r="3385" spans="1:16" ht="14.4" customHeight="1" x14ac:dyDescent="0.3">
      <c r="A3385">
        <v>98</v>
      </c>
      <c r="B3385" t="s">
        <v>83</v>
      </c>
      <c r="C3385" t="s">
        <v>84</v>
      </c>
      <c r="D3385" t="s">
        <v>85</v>
      </c>
      <c r="E3385" t="s">
        <v>86</v>
      </c>
      <c r="F3385" t="s">
        <v>87</v>
      </c>
      <c r="G3385" t="s">
        <v>88</v>
      </c>
      <c r="H3385">
        <v>1199</v>
      </c>
      <c r="I3385">
        <v>85</v>
      </c>
      <c r="J3385">
        <v>20.100000000000001</v>
      </c>
      <c r="K3385">
        <v>5.7</v>
      </c>
      <c r="L3385">
        <v>2026</v>
      </c>
      <c r="M3385">
        <v>5059</v>
      </c>
      <c r="N3385">
        <v>1</v>
      </c>
      <c r="O3385">
        <v>0</v>
      </c>
      <c r="P3385">
        <v>5.27</v>
      </c>
    </row>
    <row r="3386" spans="1:16" ht="14.4" customHeight="1" x14ac:dyDescent="0.3">
      <c r="A3386">
        <v>51</v>
      </c>
      <c r="B3386" t="s">
        <v>83</v>
      </c>
      <c r="C3386" t="s">
        <v>84</v>
      </c>
      <c r="D3386" t="s">
        <v>85</v>
      </c>
      <c r="E3386" t="s">
        <v>86</v>
      </c>
      <c r="F3386" t="s">
        <v>87</v>
      </c>
      <c r="G3386" t="s">
        <v>88</v>
      </c>
      <c r="H3386">
        <v>1199</v>
      </c>
      <c r="I3386">
        <v>85</v>
      </c>
      <c r="J3386">
        <v>20.100000000000001</v>
      </c>
      <c r="K3386">
        <v>5.7</v>
      </c>
      <c r="L3386">
        <v>2026</v>
      </c>
      <c r="M3386">
        <v>4063</v>
      </c>
      <c r="N3386">
        <v>1</v>
      </c>
      <c r="O3386">
        <v>0</v>
      </c>
      <c r="P3386">
        <v>5.33</v>
      </c>
    </row>
    <row r="3387" spans="1:16" ht="14.4" customHeight="1" x14ac:dyDescent="0.3">
      <c r="A3387">
        <v>57</v>
      </c>
      <c r="B3387" t="s">
        <v>83</v>
      </c>
      <c r="C3387" t="s">
        <v>84</v>
      </c>
      <c r="D3387" t="s">
        <v>85</v>
      </c>
      <c r="E3387" t="s">
        <v>86</v>
      </c>
      <c r="F3387" t="s">
        <v>87</v>
      </c>
      <c r="G3387" t="s">
        <v>88</v>
      </c>
      <c r="H3387">
        <v>1199</v>
      </c>
      <c r="I3387">
        <v>85</v>
      </c>
      <c r="J3387">
        <v>20.100000000000001</v>
      </c>
      <c r="K3387">
        <v>5.7</v>
      </c>
      <c r="L3387">
        <v>2026</v>
      </c>
      <c r="M3387">
        <v>6301</v>
      </c>
      <c r="N3387">
        <v>1</v>
      </c>
      <c r="O3387">
        <v>0</v>
      </c>
      <c r="P3387">
        <v>5.39</v>
      </c>
    </row>
    <row r="3388" spans="1:16" ht="14.4" customHeight="1" x14ac:dyDescent="0.3">
      <c r="A3388">
        <v>131</v>
      </c>
      <c r="B3388" t="s">
        <v>83</v>
      </c>
      <c r="C3388" t="s">
        <v>84</v>
      </c>
      <c r="D3388" t="s">
        <v>85</v>
      </c>
      <c r="E3388" t="s">
        <v>86</v>
      </c>
      <c r="F3388" t="s">
        <v>87</v>
      </c>
      <c r="G3388" t="s">
        <v>88</v>
      </c>
      <c r="H3388">
        <v>1199</v>
      </c>
      <c r="I3388">
        <v>85</v>
      </c>
      <c r="J3388">
        <v>20.100000000000001</v>
      </c>
      <c r="K3388">
        <v>5.7</v>
      </c>
      <c r="L3388">
        <v>2026</v>
      </c>
      <c r="M3388">
        <v>8600</v>
      </c>
      <c r="N3388">
        <v>1</v>
      </c>
      <c r="O3388">
        <v>0</v>
      </c>
      <c r="P3388">
        <v>5.43</v>
      </c>
    </row>
    <row r="3389" spans="1:16" ht="14.4" customHeight="1" x14ac:dyDescent="0.3">
      <c r="A3389">
        <v>154</v>
      </c>
      <c r="B3389" t="s">
        <v>83</v>
      </c>
      <c r="C3389" t="s">
        <v>84</v>
      </c>
      <c r="D3389" t="s">
        <v>85</v>
      </c>
      <c r="E3389" t="s">
        <v>86</v>
      </c>
      <c r="F3389" t="s">
        <v>87</v>
      </c>
      <c r="G3389" t="s">
        <v>88</v>
      </c>
      <c r="H3389">
        <v>1199</v>
      </c>
      <c r="I3389">
        <v>85</v>
      </c>
      <c r="J3389">
        <v>20.100000000000001</v>
      </c>
      <c r="K3389">
        <v>5.7</v>
      </c>
      <c r="L3389">
        <v>2026</v>
      </c>
      <c r="M3389">
        <v>7741</v>
      </c>
      <c r="N3389">
        <v>1</v>
      </c>
      <c r="O3389">
        <v>0</v>
      </c>
      <c r="P3389">
        <v>5.5</v>
      </c>
    </row>
    <row r="3390" spans="1:16" ht="14.4" customHeight="1" x14ac:dyDescent="0.3">
      <c r="A3390">
        <v>152</v>
      </c>
      <c r="B3390" t="s">
        <v>83</v>
      </c>
      <c r="C3390" t="s">
        <v>84</v>
      </c>
      <c r="D3390" t="s">
        <v>85</v>
      </c>
      <c r="E3390" t="s">
        <v>86</v>
      </c>
      <c r="F3390" t="s">
        <v>87</v>
      </c>
      <c r="G3390" t="s">
        <v>88</v>
      </c>
      <c r="H3390">
        <v>1199</v>
      </c>
      <c r="I3390">
        <v>85</v>
      </c>
      <c r="J3390">
        <v>20.100000000000001</v>
      </c>
      <c r="K3390">
        <v>5.7</v>
      </c>
      <c r="L3390">
        <v>2026</v>
      </c>
      <c r="M3390">
        <v>5903</v>
      </c>
      <c r="N3390">
        <v>1</v>
      </c>
      <c r="O3390">
        <v>0</v>
      </c>
      <c r="P3390">
        <v>5.52</v>
      </c>
    </row>
    <row r="3391" spans="1:16" ht="14.4" customHeight="1" x14ac:dyDescent="0.3">
      <c r="A3391">
        <v>73</v>
      </c>
      <c r="B3391" t="s">
        <v>83</v>
      </c>
      <c r="C3391" t="s">
        <v>84</v>
      </c>
      <c r="D3391" t="s">
        <v>85</v>
      </c>
      <c r="E3391" t="s">
        <v>86</v>
      </c>
      <c r="F3391" t="s">
        <v>87</v>
      </c>
      <c r="G3391" t="s">
        <v>88</v>
      </c>
      <c r="H3391">
        <v>1199</v>
      </c>
      <c r="I3391">
        <v>85</v>
      </c>
      <c r="J3391">
        <v>20.100000000000001</v>
      </c>
      <c r="K3391">
        <v>5.7</v>
      </c>
      <c r="L3391">
        <v>2026</v>
      </c>
      <c r="M3391">
        <v>7241</v>
      </c>
      <c r="N3391">
        <v>1</v>
      </c>
      <c r="O3391">
        <v>0</v>
      </c>
      <c r="P3391">
        <v>5.54</v>
      </c>
    </row>
    <row r="3392" spans="1:16" ht="14.4" customHeight="1" x14ac:dyDescent="0.3">
      <c r="A3392">
        <v>105</v>
      </c>
      <c r="B3392" t="s">
        <v>83</v>
      </c>
      <c r="C3392" t="s">
        <v>84</v>
      </c>
      <c r="D3392" t="s">
        <v>85</v>
      </c>
      <c r="E3392" t="s">
        <v>86</v>
      </c>
      <c r="F3392" t="s">
        <v>87</v>
      </c>
      <c r="G3392" t="s">
        <v>88</v>
      </c>
      <c r="H3392">
        <v>1199</v>
      </c>
      <c r="I3392">
        <v>85</v>
      </c>
      <c r="J3392">
        <v>20.100000000000001</v>
      </c>
      <c r="K3392">
        <v>5.7</v>
      </c>
      <c r="L3392">
        <v>2026</v>
      </c>
      <c r="M3392">
        <v>5625</v>
      </c>
      <c r="N3392">
        <v>2</v>
      </c>
      <c r="O3392">
        <v>0</v>
      </c>
      <c r="P3392">
        <v>5.54</v>
      </c>
    </row>
    <row r="3393" spans="1:16" ht="14.4" customHeight="1" x14ac:dyDescent="0.3">
      <c r="A3393">
        <v>124</v>
      </c>
      <c r="B3393" t="s">
        <v>83</v>
      </c>
      <c r="C3393" t="s">
        <v>84</v>
      </c>
      <c r="D3393" t="s">
        <v>85</v>
      </c>
      <c r="E3393" t="s">
        <v>86</v>
      </c>
      <c r="F3393" t="s">
        <v>87</v>
      </c>
      <c r="G3393" t="s">
        <v>88</v>
      </c>
      <c r="H3393">
        <v>1199</v>
      </c>
      <c r="I3393">
        <v>85</v>
      </c>
      <c r="J3393">
        <v>20.100000000000001</v>
      </c>
      <c r="K3393">
        <v>5.7</v>
      </c>
      <c r="L3393">
        <v>2026</v>
      </c>
      <c r="M3393">
        <v>9957</v>
      </c>
      <c r="N3393">
        <v>2</v>
      </c>
      <c r="O3393">
        <v>0</v>
      </c>
      <c r="P3393">
        <v>5.55</v>
      </c>
    </row>
    <row r="3394" spans="1:16" ht="14.4" customHeight="1" x14ac:dyDescent="0.3">
      <c r="A3394">
        <v>140</v>
      </c>
      <c r="B3394" t="s">
        <v>83</v>
      </c>
      <c r="C3394" t="s">
        <v>84</v>
      </c>
      <c r="D3394" t="s">
        <v>85</v>
      </c>
      <c r="E3394" t="s">
        <v>86</v>
      </c>
      <c r="F3394" t="s">
        <v>87</v>
      </c>
      <c r="G3394" t="s">
        <v>88</v>
      </c>
      <c r="H3394">
        <v>1199</v>
      </c>
      <c r="I3394">
        <v>85</v>
      </c>
      <c r="J3394">
        <v>20.100000000000001</v>
      </c>
      <c r="K3394">
        <v>5.7</v>
      </c>
      <c r="L3394">
        <v>2026</v>
      </c>
      <c r="M3394">
        <v>8864</v>
      </c>
      <c r="N3394">
        <v>1</v>
      </c>
      <c r="O3394">
        <v>0</v>
      </c>
      <c r="P3394">
        <v>5.55</v>
      </c>
    </row>
    <row r="3395" spans="1:16" ht="14.4" customHeight="1" x14ac:dyDescent="0.3">
      <c r="A3395">
        <v>13</v>
      </c>
      <c r="B3395" t="s">
        <v>83</v>
      </c>
      <c r="C3395" t="s">
        <v>84</v>
      </c>
      <c r="D3395" t="s">
        <v>85</v>
      </c>
      <c r="E3395" t="s">
        <v>86</v>
      </c>
      <c r="F3395" t="s">
        <v>87</v>
      </c>
      <c r="G3395" t="s">
        <v>88</v>
      </c>
      <c r="H3395">
        <v>1199</v>
      </c>
      <c r="I3395">
        <v>85</v>
      </c>
      <c r="J3395">
        <v>20.100000000000001</v>
      </c>
      <c r="K3395">
        <v>5.7</v>
      </c>
      <c r="L3395">
        <v>2026</v>
      </c>
      <c r="M3395">
        <v>4011</v>
      </c>
      <c r="N3395">
        <v>1</v>
      </c>
      <c r="O3395">
        <v>0</v>
      </c>
      <c r="P3395">
        <v>5.63</v>
      </c>
    </row>
    <row r="3396" spans="1:16" ht="14.4" customHeight="1" x14ac:dyDescent="0.3">
      <c r="A3396">
        <v>185</v>
      </c>
      <c r="B3396" t="s">
        <v>83</v>
      </c>
      <c r="C3396" t="s">
        <v>84</v>
      </c>
      <c r="D3396" t="s">
        <v>85</v>
      </c>
      <c r="E3396" t="s">
        <v>86</v>
      </c>
      <c r="F3396" t="s">
        <v>87</v>
      </c>
      <c r="G3396" t="s">
        <v>88</v>
      </c>
      <c r="H3396">
        <v>1199</v>
      </c>
      <c r="I3396">
        <v>85</v>
      </c>
      <c r="J3396">
        <v>20.100000000000001</v>
      </c>
      <c r="K3396">
        <v>5.7</v>
      </c>
      <c r="L3396">
        <v>2026</v>
      </c>
      <c r="M3396">
        <v>9850</v>
      </c>
      <c r="N3396">
        <v>2</v>
      </c>
      <c r="O3396">
        <v>0</v>
      </c>
      <c r="P3396">
        <v>5.63</v>
      </c>
    </row>
    <row r="3397" spans="1:16" ht="14.4" customHeight="1" x14ac:dyDescent="0.3">
      <c r="A3397">
        <v>83</v>
      </c>
      <c r="B3397" t="s">
        <v>83</v>
      </c>
      <c r="C3397" t="s">
        <v>84</v>
      </c>
      <c r="D3397" t="s">
        <v>85</v>
      </c>
      <c r="E3397" t="s">
        <v>86</v>
      </c>
      <c r="F3397" t="s">
        <v>87</v>
      </c>
      <c r="G3397" t="s">
        <v>88</v>
      </c>
      <c r="H3397">
        <v>1199</v>
      </c>
      <c r="I3397">
        <v>85</v>
      </c>
      <c r="J3397">
        <v>20.100000000000001</v>
      </c>
      <c r="K3397">
        <v>5.7</v>
      </c>
      <c r="L3397">
        <v>2026</v>
      </c>
      <c r="M3397">
        <v>5120</v>
      </c>
      <c r="N3397">
        <v>1</v>
      </c>
      <c r="O3397">
        <v>0</v>
      </c>
      <c r="P3397">
        <v>5.69</v>
      </c>
    </row>
    <row r="3398" spans="1:16" ht="14.4" customHeight="1" x14ac:dyDescent="0.3">
      <c r="A3398">
        <v>24</v>
      </c>
      <c r="B3398" t="s">
        <v>83</v>
      </c>
      <c r="C3398" t="s">
        <v>84</v>
      </c>
      <c r="D3398" t="s">
        <v>85</v>
      </c>
      <c r="E3398" t="s">
        <v>86</v>
      </c>
      <c r="F3398" t="s">
        <v>87</v>
      </c>
      <c r="G3398" t="s">
        <v>88</v>
      </c>
      <c r="H3398">
        <v>1199</v>
      </c>
      <c r="I3398">
        <v>85</v>
      </c>
      <c r="J3398">
        <v>20.100000000000001</v>
      </c>
      <c r="K3398">
        <v>5.7</v>
      </c>
      <c r="L3398">
        <v>2026</v>
      </c>
      <c r="M3398">
        <v>4460</v>
      </c>
      <c r="N3398">
        <v>1</v>
      </c>
      <c r="O3398">
        <v>0</v>
      </c>
      <c r="P3398">
        <v>5.73</v>
      </c>
    </row>
    <row r="3399" spans="1:16" ht="14.4" customHeight="1" x14ac:dyDescent="0.3">
      <c r="A3399">
        <v>39</v>
      </c>
      <c r="B3399" t="s">
        <v>83</v>
      </c>
      <c r="C3399" t="s">
        <v>84</v>
      </c>
      <c r="D3399" t="s">
        <v>85</v>
      </c>
      <c r="E3399" t="s">
        <v>86</v>
      </c>
      <c r="F3399" t="s">
        <v>87</v>
      </c>
      <c r="G3399" t="s">
        <v>88</v>
      </c>
      <c r="H3399">
        <v>1199</v>
      </c>
      <c r="I3399">
        <v>85</v>
      </c>
      <c r="J3399">
        <v>20.100000000000001</v>
      </c>
      <c r="K3399">
        <v>5.7</v>
      </c>
      <c r="L3399">
        <v>2026</v>
      </c>
      <c r="M3399">
        <v>7026</v>
      </c>
      <c r="N3399">
        <v>1</v>
      </c>
      <c r="O3399">
        <v>0</v>
      </c>
      <c r="P3399">
        <v>5.73</v>
      </c>
    </row>
    <row r="3400" spans="1:16" ht="14.4" customHeight="1" x14ac:dyDescent="0.3">
      <c r="A3400">
        <v>37</v>
      </c>
      <c r="B3400" t="s">
        <v>83</v>
      </c>
      <c r="C3400" t="s">
        <v>84</v>
      </c>
      <c r="D3400" t="s">
        <v>85</v>
      </c>
      <c r="E3400" t="s">
        <v>86</v>
      </c>
      <c r="F3400" t="s">
        <v>87</v>
      </c>
      <c r="G3400" t="s">
        <v>88</v>
      </c>
      <c r="H3400">
        <v>1199</v>
      </c>
      <c r="I3400">
        <v>85</v>
      </c>
      <c r="J3400">
        <v>20.100000000000001</v>
      </c>
      <c r="K3400">
        <v>5.7</v>
      </c>
      <c r="L3400">
        <v>2026</v>
      </c>
      <c r="M3400">
        <v>6845</v>
      </c>
      <c r="N3400">
        <v>1</v>
      </c>
      <c r="O3400">
        <v>0</v>
      </c>
      <c r="P3400">
        <v>5.79</v>
      </c>
    </row>
    <row r="3401" spans="1:16" ht="14.4" customHeight="1" x14ac:dyDescent="0.3">
      <c r="A3401">
        <v>102</v>
      </c>
      <c r="B3401" t="s">
        <v>83</v>
      </c>
      <c r="C3401" t="s">
        <v>84</v>
      </c>
      <c r="D3401" t="s">
        <v>85</v>
      </c>
      <c r="E3401" t="s">
        <v>86</v>
      </c>
      <c r="F3401" t="s">
        <v>87</v>
      </c>
      <c r="G3401" t="s">
        <v>88</v>
      </c>
      <c r="H3401">
        <v>1199</v>
      </c>
      <c r="I3401">
        <v>85</v>
      </c>
      <c r="J3401">
        <v>20.100000000000001</v>
      </c>
      <c r="K3401">
        <v>5.7</v>
      </c>
      <c r="L3401">
        <v>2026</v>
      </c>
      <c r="M3401">
        <v>7499</v>
      </c>
      <c r="N3401">
        <v>1</v>
      </c>
      <c r="O3401">
        <v>0</v>
      </c>
      <c r="P3401">
        <v>5.79</v>
      </c>
    </row>
    <row r="3402" spans="1:16" ht="14.4" customHeight="1" x14ac:dyDescent="0.3">
      <c r="A3402">
        <v>14</v>
      </c>
      <c r="B3402" t="s">
        <v>83</v>
      </c>
      <c r="C3402" t="s">
        <v>84</v>
      </c>
      <c r="D3402" t="s">
        <v>85</v>
      </c>
      <c r="E3402" t="s">
        <v>86</v>
      </c>
      <c r="F3402" t="s">
        <v>87</v>
      </c>
      <c r="G3402" t="s">
        <v>88</v>
      </c>
      <c r="H3402">
        <v>1199</v>
      </c>
      <c r="I3402">
        <v>85</v>
      </c>
      <c r="J3402">
        <v>20.100000000000001</v>
      </c>
      <c r="K3402">
        <v>5.7</v>
      </c>
      <c r="L3402">
        <v>2026</v>
      </c>
      <c r="M3402">
        <v>4091</v>
      </c>
      <c r="N3402">
        <v>1</v>
      </c>
      <c r="O3402">
        <v>0</v>
      </c>
      <c r="P3402">
        <v>5.91</v>
      </c>
    </row>
    <row r="3403" spans="1:16" ht="14.4" customHeight="1" x14ac:dyDescent="0.3">
      <c r="A3403">
        <v>1119</v>
      </c>
      <c r="B3403" t="s">
        <v>83</v>
      </c>
      <c r="C3403" t="s">
        <v>94</v>
      </c>
      <c r="D3403" t="s">
        <v>96</v>
      </c>
      <c r="E3403" t="s">
        <v>86</v>
      </c>
      <c r="F3403" t="s">
        <v>91</v>
      </c>
      <c r="G3403" t="s">
        <v>95</v>
      </c>
      <c r="H3403">
        <v>1199</v>
      </c>
      <c r="I3403">
        <v>85</v>
      </c>
      <c r="J3403">
        <v>19.600000000000001</v>
      </c>
      <c r="K3403">
        <v>8.3000000000000007</v>
      </c>
      <c r="L3403">
        <v>2020</v>
      </c>
      <c r="M3403">
        <v>114723</v>
      </c>
      <c r="N3403">
        <v>1</v>
      </c>
      <c r="O3403">
        <v>1</v>
      </c>
      <c r="P3403">
        <v>2.4</v>
      </c>
    </row>
    <row r="3404" spans="1:16" ht="14.4" customHeight="1" x14ac:dyDescent="0.3">
      <c r="A3404">
        <v>1038</v>
      </c>
      <c r="B3404" t="s">
        <v>83</v>
      </c>
      <c r="C3404" t="s">
        <v>94</v>
      </c>
      <c r="D3404" t="s">
        <v>96</v>
      </c>
      <c r="E3404" t="s">
        <v>86</v>
      </c>
      <c r="F3404" t="s">
        <v>91</v>
      </c>
      <c r="G3404" t="s">
        <v>95</v>
      </c>
      <c r="H3404">
        <v>1199</v>
      </c>
      <c r="I3404">
        <v>85</v>
      </c>
      <c r="J3404">
        <v>19.600000000000001</v>
      </c>
      <c r="K3404">
        <v>8.3000000000000007</v>
      </c>
      <c r="L3404">
        <v>2020</v>
      </c>
      <c r="M3404">
        <v>106121</v>
      </c>
      <c r="N3404">
        <v>1</v>
      </c>
      <c r="O3404">
        <v>1</v>
      </c>
      <c r="P3404">
        <v>2.46</v>
      </c>
    </row>
    <row r="3405" spans="1:16" ht="14.4" customHeight="1" x14ac:dyDescent="0.3">
      <c r="A3405">
        <v>1112</v>
      </c>
      <c r="B3405" t="s">
        <v>83</v>
      </c>
      <c r="C3405" t="s">
        <v>94</v>
      </c>
      <c r="D3405" t="s">
        <v>96</v>
      </c>
      <c r="E3405" t="s">
        <v>86</v>
      </c>
      <c r="F3405" t="s">
        <v>91</v>
      </c>
      <c r="G3405" t="s">
        <v>95</v>
      </c>
      <c r="H3405">
        <v>1199</v>
      </c>
      <c r="I3405">
        <v>85</v>
      </c>
      <c r="J3405">
        <v>19.600000000000001</v>
      </c>
      <c r="K3405">
        <v>8.3000000000000007</v>
      </c>
      <c r="L3405">
        <v>2020</v>
      </c>
      <c r="M3405">
        <v>69478</v>
      </c>
      <c r="N3405">
        <v>1</v>
      </c>
      <c r="O3405">
        <v>1</v>
      </c>
      <c r="P3405">
        <v>2.5099999999999998</v>
      </c>
    </row>
    <row r="3406" spans="1:16" ht="14.4" customHeight="1" x14ac:dyDescent="0.3">
      <c r="A3406">
        <v>1135</v>
      </c>
      <c r="B3406" t="s">
        <v>83</v>
      </c>
      <c r="C3406" t="s">
        <v>94</v>
      </c>
      <c r="D3406" t="s">
        <v>96</v>
      </c>
      <c r="E3406" t="s">
        <v>86</v>
      </c>
      <c r="F3406" t="s">
        <v>91</v>
      </c>
      <c r="G3406" t="s">
        <v>95</v>
      </c>
      <c r="H3406">
        <v>1199</v>
      </c>
      <c r="I3406">
        <v>85</v>
      </c>
      <c r="J3406">
        <v>19.600000000000001</v>
      </c>
      <c r="K3406">
        <v>8.3000000000000007</v>
      </c>
      <c r="L3406">
        <v>2020</v>
      </c>
      <c r="M3406">
        <v>127490</v>
      </c>
      <c r="N3406">
        <v>1</v>
      </c>
      <c r="O3406">
        <v>0</v>
      </c>
      <c r="P3406">
        <v>2.65</v>
      </c>
    </row>
    <row r="3407" spans="1:16" ht="14.4" customHeight="1" x14ac:dyDescent="0.3">
      <c r="A3407">
        <v>1136</v>
      </c>
      <c r="B3407" t="s">
        <v>83</v>
      </c>
      <c r="C3407" t="s">
        <v>94</v>
      </c>
      <c r="D3407" t="s">
        <v>96</v>
      </c>
      <c r="E3407" t="s">
        <v>86</v>
      </c>
      <c r="F3407" t="s">
        <v>91</v>
      </c>
      <c r="G3407" t="s">
        <v>95</v>
      </c>
      <c r="H3407">
        <v>1199</v>
      </c>
      <c r="I3407">
        <v>85</v>
      </c>
      <c r="J3407">
        <v>19.600000000000001</v>
      </c>
      <c r="K3407">
        <v>8.3000000000000007</v>
      </c>
      <c r="L3407">
        <v>2020</v>
      </c>
      <c r="M3407">
        <v>103700</v>
      </c>
      <c r="N3407">
        <v>2</v>
      </c>
      <c r="O3407">
        <v>0</v>
      </c>
      <c r="P3407">
        <v>2.84</v>
      </c>
    </row>
    <row r="3408" spans="1:16" ht="14.4" customHeight="1" x14ac:dyDescent="0.3">
      <c r="A3408">
        <v>1130</v>
      </c>
      <c r="B3408" t="s">
        <v>83</v>
      </c>
      <c r="C3408" t="s">
        <v>94</v>
      </c>
      <c r="D3408" t="s">
        <v>96</v>
      </c>
      <c r="E3408" t="s">
        <v>86</v>
      </c>
      <c r="F3408" t="s">
        <v>91</v>
      </c>
      <c r="G3408" t="s">
        <v>95</v>
      </c>
      <c r="H3408">
        <v>1199</v>
      </c>
      <c r="I3408">
        <v>85</v>
      </c>
      <c r="J3408">
        <v>19.600000000000001</v>
      </c>
      <c r="K3408">
        <v>8.3000000000000007</v>
      </c>
      <c r="L3408">
        <v>2020</v>
      </c>
      <c r="M3408">
        <v>109572</v>
      </c>
      <c r="N3408">
        <v>1</v>
      </c>
      <c r="O3408">
        <v>0</v>
      </c>
      <c r="P3408">
        <v>3</v>
      </c>
    </row>
    <row r="3409" spans="1:16" ht="14.4" customHeight="1" x14ac:dyDescent="0.3">
      <c r="A3409">
        <v>1048</v>
      </c>
      <c r="B3409" t="s">
        <v>83</v>
      </c>
      <c r="C3409" t="s">
        <v>94</v>
      </c>
      <c r="D3409" t="s">
        <v>96</v>
      </c>
      <c r="E3409" t="s">
        <v>86</v>
      </c>
      <c r="F3409" t="s">
        <v>91</v>
      </c>
      <c r="G3409" t="s">
        <v>95</v>
      </c>
      <c r="H3409">
        <v>1199</v>
      </c>
      <c r="I3409">
        <v>85</v>
      </c>
      <c r="J3409">
        <v>19.600000000000001</v>
      </c>
      <c r="K3409">
        <v>8.3000000000000007</v>
      </c>
      <c r="L3409">
        <v>2020</v>
      </c>
      <c r="M3409">
        <v>115982</v>
      </c>
      <c r="N3409">
        <v>1</v>
      </c>
      <c r="O3409">
        <v>0</v>
      </c>
      <c r="P3409">
        <v>3.05</v>
      </c>
    </row>
    <row r="3410" spans="1:16" ht="14.4" customHeight="1" x14ac:dyDescent="0.3">
      <c r="A3410">
        <v>1002</v>
      </c>
      <c r="B3410" t="s">
        <v>83</v>
      </c>
      <c r="C3410" t="s">
        <v>94</v>
      </c>
      <c r="D3410" t="s">
        <v>96</v>
      </c>
      <c r="E3410" t="s">
        <v>86</v>
      </c>
      <c r="F3410" t="s">
        <v>91</v>
      </c>
      <c r="G3410" t="s">
        <v>95</v>
      </c>
      <c r="H3410">
        <v>1199</v>
      </c>
      <c r="I3410">
        <v>85</v>
      </c>
      <c r="J3410">
        <v>19.600000000000001</v>
      </c>
      <c r="K3410">
        <v>8.3000000000000007</v>
      </c>
      <c r="L3410">
        <v>2020</v>
      </c>
      <c r="M3410">
        <v>59097</v>
      </c>
      <c r="N3410">
        <v>2</v>
      </c>
      <c r="O3410">
        <v>0</v>
      </c>
      <c r="P3410">
        <v>3.07</v>
      </c>
    </row>
    <row r="3411" spans="1:16" ht="14.4" customHeight="1" x14ac:dyDescent="0.3">
      <c r="A3411">
        <v>1118</v>
      </c>
      <c r="B3411" t="s">
        <v>83</v>
      </c>
      <c r="C3411" t="s">
        <v>94</v>
      </c>
      <c r="D3411" t="s">
        <v>96</v>
      </c>
      <c r="E3411" t="s">
        <v>86</v>
      </c>
      <c r="F3411" t="s">
        <v>91</v>
      </c>
      <c r="G3411" t="s">
        <v>95</v>
      </c>
      <c r="H3411">
        <v>1199</v>
      </c>
      <c r="I3411">
        <v>85</v>
      </c>
      <c r="J3411">
        <v>19.600000000000001</v>
      </c>
      <c r="K3411">
        <v>8.3000000000000007</v>
      </c>
      <c r="L3411">
        <v>2020</v>
      </c>
      <c r="M3411">
        <v>88854</v>
      </c>
      <c r="N3411">
        <v>2</v>
      </c>
      <c r="O3411">
        <v>0</v>
      </c>
      <c r="P3411">
        <v>3.07</v>
      </c>
    </row>
    <row r="3412" spans="1:16" ht="14.4" customHeight="1" x14ac:dyDescent="0.3">
      <c r="A3412">
        <v>1106</v>
      </c>
      <c r="B3412" t="s">
        <v>83</v>
      </c>
      <c r="C3412" t="s">
        <v>94</v>
      </c>
      <c r="D3412" t="s">
        <v>96</v>
      </c>
      <c r="E3412" t="s">
        <v>86</v>
      </c>
      <c r="F3412" t="s">
        <v>91</v>
      </c>
      <c r="G3412" t="s">
        <v>95</v>
      </c>
      <c r="H3412">
        <v>1199</v>
      </c>
      <c r="I3412">
        <v>85</v>
      </c>
      <c r="J3412">
        <v>19.600000000000001</v>
      </c>
      <c r="K3412">
        <v>8.3000000000000007</v>
      </c>
      <c r="L3412">
        <v>2020</v>
      </c>
      <c r="M3412">
        <v>124623</v>
      </c>
      <c r="N3412">
        <v>1</v>
      </c>
      <c r="O3412">
        <v>0</v>
      </c>
      <c r="P3412">
        <v>3.09</v>
      </c>
    </row>
    <row r="3413" spans="1:16" ht="14.4" customHeight="1" x14ac:dyDescent="0.3">
      <c r="A3413">
        <v>1124</v>
      </c>
      <c r="B3413" t="s">
        <v>83</v>
      </c>
      <c r="C3413" t="s">
        <v>94</v>
      </c>
      <c r="D3413" t="s">
        <v>96</v>
      </c>
      <c r="E3413" t="s">
        <v>86</v>
      </c>
      <c r="F3413" t="s">
        <v>91</v>
      </c>
      <c r="G3413" t="s">
        <v>95</v>
      </c>
      <c r="H3413">
        <v>1199</v>
      </c>
      <c r="I3413">
        <v>85</v>
      </c>
      <c r="J3413">
        <v>19.600000000000001</v>
      </c>
      <c r="K3413">
        <v>8.3000000000000007</v>
      </c>
      <c r="L3413">
        <v>2020</v>
      </c>
      <c r="M3413">
        <v>116493</v>
      </c>
      <c r="N3413">
        <v>1</v>
      </c>
      <c r="O3413">
        <v>0</v>
      </c>
      <c r="P3413">
        <v>3.17</v>
      </c>
    </row>
    <row r="3414" spans="1:16" ht="14.4" customHeight="1" x14ac:dyDescent="0.3">
      <c r="A3414">
        <v>1182</v>
      </c>
      <c r="B3414" t="s">
        <v>83</v>
      </c>
      <c r="C3414" t="s">
        <v>94</v>
      </c>
      <c r="D3414" t="s">
        <v>96</v>
      </c>
      <c r="E3414" t="s">
        <v>86</v>
      </c>
      <c r="F3414" t="s">
        <v>91</v>
      </c>
      <c r="G3414" t="s">
        <v>95</v>
      </c>
      <c r="H3414">
        <v>1199</v>
      </c>
      <c r="I3414">
        <v>85</v>
      </c>
      <c r="J3414">
        <v>19.600000000000001</v>
      </c>
      <c r="K3414">
        <v>8.3000000000000007</v>
      </c>
      <c r="L3414">
        <v>2020</v>
      </c>
      <c r="M3414">
        <v>109544</v>
      </c>
      <c r="N3414">
        <v>1</v>
      </c>
      <c r="O3414">
        <v>0</v>
      </c>
      <c r="P3414">
        <v>3.19</v>
      </c>
    </row>
    <row r="3415" spans="1:16" ht="14.4" customHeight="1" x14ac:dyDescent="0.3">
      <c r="A3415">
        <v>1078</v>
      </c>
      <c r="B3415" t="s">
        <v>83</v>
      </c>
      <c r="C3415" t="s">
        <v>94</v>
      </c>
      <c r="D3415" t="s">
        <v>96</v>
      </c>
      <c r="E3415" t="s">
        <v>86</v>
      </c>
      <c r="F3415" t="s">
        <v>91</v>
      </c>
      <c r="G3415" t="s">
        <v>95</v>
      </c>
      <c r="H3415">
        <v>1199</v>
      </c>
      <c r="I3415">
        <v>85</v>
      </c>
      <c r="J3415">
        <v>19.600000000000001</v>
      </c>
      <c r="K3415">
        <v>8.3000000000000007</v>
      </c>
      <c r="L3415">
        <v>2020</v>
      </c>
      <c r="M3415">
        <v>93016</v>
      </c>
      <c r="N3415">
        <v>2</v>
      </c>
      <c r="O3415">
        <v>0</v>
      </c>
      <c r="P3415">
        <v>3.24</v>
      </c>
    </row>
    <row r="3416" spans="1:16" ht="14.4" customHeight="1" x14ac:dyDescent="0.3">
      <c r="A3416">
        <v>1191</v>
      </c>
      <c r="B3416" t="s">
        <v>83</v>
      </c>
      <c r="C3416" t="s">
        <v>94</v>
      </c>
      <c r="D3416" t="s">
        <v>96</v>
      </c>
      <c r="E3416" t="s">
        <v>86</v>
      </c>
      <c r="F3416" t="s">
        <v>91</v>
      </c>
      <c r="G3416" t="s">
        <v>95</v>
      </c>
      <c r="H3416">
        <v>1199</v>
      </c>
      <c r="I3416">
        <v>85</v>
      </c>
      <c r="J3416">
        <v>19.600000000000001</v>
      </c>
      <c r="K3416">
        <v>8.3000000000000007</v>
      </c>
      <c r="L3416">
        <v>2020</v>
      </c>
      <c r="M3416">
        <v>88804</v>
      </c>
      <c r="N3416">
        <v>1</v>
      </c>
      <c r="O3416">
        <v>0</v>
      </c>
      <c r="P3416">
        <v>3.3</v>
      </c>
    </row>
    <row r="3417" spans="1:16" ht="14.4" customHeight="1" x14ac:dyDescent="0.3">
      <c r="A3417">
        <v>1199</v>
      </c>
      <c r="B3417" t="s">
        <v>83</v>
      </c>
      <c r="C3417" t="s">
        <v>94</v>
      </c>
      <c r="D3417" t="s">
        <v>96</v>
      </c>
      <c r="E3417" t="s">
        <v>86</v>
      </c>
      <c r="F3417" t="s">
        <v>91</v>
      </c>
      <c r="G3417" t="s">
        <v>95</v>
      </c>
      <c r="H3417">
        <v>1199</v>
      </c>
      <c r="I3417">
        <v>85</v>
      </c>
      <c r="J3417">
        <v>19.600000000000001</v>
      </c>
      <c r="K3417">
        <v>8.3000000000000007</v>
      </c>
      <c r="L3417">
        <v>2020</v>
      </c>
      <c r="M3417">
        <v>63464</v>
      </c>
      <c r="N3417">
        <v>1</v>
      </c>
      <c r="O3417">
        <v>0</v>
      </c>
      <c r="P3417">
        <v>3.37</v>
      </c>
    </row>
    <row r="3418" spans="1:16" ht="14.4" customHeight="1" x14ac:dyDescent="0.3">
      <c r="A3418">
        <v>1096</v>
      </c>
      <c r="B3418" t="s">
        <v>83</v>
      </c>
      <c r="C3418" t="s">
        <v>94</v>
      </c>
      <c r="D3418" t="s">
        <v>96</v>
      </c>
      <c r="E3418" t="s">
        <v>86</v>
      </c>
      <c r="F3418" t="s">
        <v>91</v>
      </c>
      <c r="G3418" t="s">
        <v>95</v>
      </c>
      <c r="H3418">
        <v>1199</v>
      </c>
      <c r="I3418">
        <v>85</v>
      </c>
      <c r="J3418">
        <v>19.600000000000001</v>
      </c>
      <c r="K3418">
        <v>8.3000000000000007</v>
      </c>
      <c r="L3418">
        <v>2020</v>
      </c>
      <c r="M3418">
        <v>104093</v>
      </c>
      <c r="N3418">
        <v>1</v>
      </c>
      <c r="O3418">
        <v>0</v>
      </c>
      <c r="P3418">
        <v>3.47</v>
      </c>
    </row>
    <row r="3419" spans="1:16" ht="14.4" customHeight="1" x14ac:dyDescent="0.3">
      <c r="A3419">
        <v>1071</v>
      </c>
      <c r="B3419" t="s">
        <v>83</v>
      </c>
      <c r="C3419" t="s">
        <v>94</v>
      </c>
      <c r="D3419" t="s">
        <v>96</v>
      </c>
      <c r="E3419" t="s">
        <v>86</v>
      </c>
      <c r="F3419" t="s">
        <v>91</v>
      </c>
      <c r="G3419" t="s">
        <v>95</v>
      </c>
      <c r="H3419">
        <v>1199</v>
      </c>
      <c r="I3419">
        <v>85</v>
      </c>
      <c r="J3419">
        <v>19.600000000000001</v>
      </c>
      <c r="K3419">
        <v>8.3000000000000007</v>
      </c>
      <c r="L3419">
        <v>2020</v>
      </c>
      <c r="M3419">
        <v>72725</v>
      </c>
      <c r="N3419">
        <v>2</v>
      </c>
      <c r="O3419">
        <v>0</v>
      </c>
      <c r="P3419">
        <v>3.49</v>
      </c>
    </row>
    <row r="3420" spans="1:16" ht="14.4" customHeight="1" x14ac:dyDescent="0.3">
      <c r="A3420">
        <v>1024</v>
      </c>
      <c r="B3420" t="s">
        <v>83</v>
      </c>
      <c r="C3420" t="s">
        <v>94</v>
      </c>
      <c r="D3420" t="s">
        <v>96</v>
      </c>
      <c r="E3420" t="s">
        <v>86</v>
      </c>
      <c r="F3420" t="s">
        <v>91</v>
      </c>
      <c r="G3420" t="s">
        <v>95</v>
      </c>
      <c r="H3420">
        <v>1199</v>
      </c>
      <c r="I3420">
        <v>85</v>
      </c>
      <c r="J3420">
        <v>19.600000000000001</v>
      </c>
      <c r="K3420">
        <v>8.3000000000000007</v>
      </c>
      <c r="L3420">
        <v>2020</v>
      </c>
      <c r="M3420">
        <v>102240</v>
      </c>
      <c r="N3420">
        <v>1</v>
      </c>
      <c r="O3420">
        <v>0</v>
      </c>
      <c r="P3420">
        <v>3.52</v>
      </c>
    </row>
    <row r="3421" spans="1:16" ht="14.4" customHeight="1" x14ac:dyDescent="0.3">
      <c r="A3421">
        <v>1127</v>
      </c>
      <c r="B3421" t="s">
        <v>83</v>
      </c>
      <c r="C3421" t="s">
        <v>94</v>
      </c>
      <c r="D3421" t="s">
        <v>96</v>
      </c>
      <c r="E3421" t="s">
        <v>86</v>
      </c>
      <c r="F3421" t="s">
        <v>91</v>
      </c>
      <c r="G3421" t="s">
        <v>95</v>
      </c>
      <c r="H3421">
        <v>1199</v>
      </c>
      <c r="I3421">
        <v>85</v>
      </c>
      <c r="J3421">
        <v>19.600000000000001</v>
      </c>
      <c r="K3421">
        <v>8.3000000000000007</v>
      </c>
      <c r="L3421">
        <v>2020</v>
      </c>
      <c r="M3421">
        <v>96862</v>
      </c>
      <c r="N3421">
        <v>1</v>
      </c>
      <c r="O3421">
        <v>0</v>
      </c>
      <c r="P3421">
        <v>3.53</v>
      </c>
    </row>
    <row r="3422" spans="1:16" ht="14.4" customHeight="1" x14ac:dyDescent="0.3">
      <c r="A3422">
        <v>1014</v>
      </c>
      <c r="B3422" t="s">
        <v>83</v>
      </c>
      <c r="C3422" t="s">
        <v>94</v>
      </c>
      <c r="D3422" t="s">
        <v>96</v>
      </c>
      <c r="E3422" t="s">
        <v>86</v>
      </c>
      <c r="F3422" t="s">
        <v>91</v>
      </c>
      <c r="G3422" t="s">
        <v>95</v>
      </c>
      <c r="H3422">
        <v>1199</v>
      </c>
      <c r="I3422">
        <v>85</v>
      </c>
      <c r="J3422">
        <v>19.600000000000001</v>
      </c>
      <c r="K3422">
        <v>8.3000000000000007</v>
      </c>
      <c r="L3422">
        <v>2020</v>
      </c>
      <c r="M3422">
        <v>74657</v>
      </c>
      <c r="N3422">
        <v>1</v>
      </c>
      <c r="O3422">
        <v>0</v>
      </c>
      <c r="P3422">
        <v>3.58</v>
      </c>
    </row>
    <row r="3423" spans="1:16" ht="14.4" customHeight="1" x14ac:dyDescent="0.3">
      <c r="A3423">
        <v>1151</v>
      </c>
      <c r="B3423" t="s">
        <v>83</v>
      </c>
      <c r="C3423" t="s">
        <v>94</v>
      </c>
      <c r="D3423" t="s">
        <v>96</v>
      </c>
      <c r="E3423" t="s">
        <v>86</v>
      </c>
      <c r="F3423" t="s">
        <v>91</v>
      </c>
      <c r="G3423" t="s">
        <v>95</v>
      </c>
      <c r="H3423">
        <v>1199</v>
      </c>
      <c r="I3423">
        <v>85</v>
      </c>
      <c r="J3423">
        <v>19.600000000000001</v>
      </c>
      <c r="K3423">
        <v>8.3000000000000007</v>
      </c>
      <c r="L3423">
        <v>2020</v>
      </c>
      <c r="M3423">
        <v>86277</v>
      </c>
      <c r="N3423">
        <v>1</v>
      </c>
      <c r="O3423">
        <v>0</v>
      </c>
      <c r="P3423">
        <v>3.68</v>
      </c>
    </row>
    <row r="3424" spans="1:16" ht="14.4" customHeight="1" x14ac:dyDescent="0.3">
      <c r="A3424">
        <v>1173</v>
      </c>
      <c r="B3424" t="s">
        <v>83</v>
      </c>
      <c r="C3424" t="s">
        <v>94</v>
      </c>
      <c r="D3424" t="s">
        <v>96</v>
      </c>
      <c r="E3424" t="s">
        <v>86</v>
      </c>
      <c r="F3424" t="s">
        <v>91</v>
      </c>
      <c r="G3424" t="s">
        <v>95</v>
      </c>
      <c r="H3424">
        <v>1199</v>
      </c>
      <c r="I3424">
        <v>85</v>
      </c>
      <c r="J3424">
        <v>19.600000000000001</v>
      </c>
      <c r="K3424">
        <v>8.3000000000000007</v>
      </c>
      <c r="L3424">
        <v>2020</v>
      </c>
      <c r="M3424">
        <v>90056</v>
      </c>
      <c r="N3424">
        <v>1</v>
      </c>
      <c r="O3424">
        <v>0</v>
      </c>
      <c r="P3424">
        <v>3.71</v>
      </c>
    </row>
    <row r="3425" spans="1:16" ht="14.4" customHeight="1" x14ac:dyDescent="0.3">
      <c r="A3425">
        <v>1141</v>
      </c>
      <c r="B3425" t="s">
        <v>83</v>
      </c>
      <c r="C3425" t="s">
        <v>94</v>
      </c>
      <c r="D3425" t="s">
        <v>96</v>
      </c>
      <c r="E3425" t="s">
        <v>86</v>
      </c>
      <c r="F3425" t="s">
        <v>91</v>
      </c>
      <c r="G3425" t="s">
        <v>95</v>
      </c>
      <c r="H3425">
        <v>1199</v>
      </c>
      <c r="I3425">
        <v>85</v>
      </c>
      <c r="J3425">
        <v>19.600000000000001</v>
      </c>
      <c r="K3425">
        <v>8.3000000000000007</v>
      </c>
      <c r="L3425">
        <v>2020</v>
      </c>
      <c r="M3425">
        <v>55713</v>
      </c>
      <c r="N3425">
        <v>1</v>
      </c>
      <c r="O3425">
        <v>0</v>
      </c>
      <c r="P3425">
        <v>3.98</v>
      </c>
    </row>
    <row r="3426" spans="1:16" ht="14.4" customHeight="1" x14ac:dyDescent="0.3">
      <c r="A3426">
        <v>917</v>
      </c>
      <c r="B3426" t="s">
        <v>83</v>
      </c>
      <c r="C3426" t="s">
        <v>94</v>
      </c>
      <c r="D3426" t="s">
        <v>85</v>
      </c>
      <c r="E3426" t="s">
        <v>86</v>
      </c>
      <c r="F3426" t="s">
        <v>87</v>
      </c>
      <c r="G3426" t="s">
        <v>95</v>
      </c>
      <c r="H3426">
        <v>1199</v>
      </c>
      <c r="I3426">
        <v>85</v>
      </c>
      <c r="J3426">
        <v>20.3</v>
      </c>
      <c r="K3426">
        <v>6.4</v>
      </c>
      <c r="L3426">
        <v>2020</v>
      </c>
      <c r="M3426">
        <v>54899</v>
      </c>
      <c r="N3426">
        <v>3</v>
      </c>
      <c r="O3426">
        <v>1</v>
      </c>
      <c r="P3426">
        <v>1.5</v>
      </c>
    </row>
    <row r="3427" spans="1:16" ht="14.4" customHeight="1" x14ac:dyDescent="0.3">
      <c r="A3427">
        <v>994</v>
      </c>
      <c r="B3427" t="s">
        <v>83</v>
      </c>
      <c r="C3427" t="s">
        <v>94</v>
      </c>
      <c r="D3427" t="s">
        <v>85</v>
      </c>
      <c r="E3427" t="s">
        <v>86</v>
      </c>
      <c r="F3427" t="s">
        <v>87</v>
      </c>
      <c r="G3427" t="s">
        <v>95</v>
      </c>
      <c r="H3427">
        <v>1199</v>
      </c>
      <c r="I3427">
        <v>85</v>
      </c>
      <c r="J3427">
        <v>20.3</v>
      </c>
      <c r="K3427">
        <v>6.4</v>
      </c>
      <c r="L3427">
        <v>2020</v>
      </c>
      <c r="M3427">
        <v>114811</v>
      </c>
      <c r="N3427">
        <v>1</v>
      </c>
      <c r="O3427">
        <v>1</v>
      </c>
      <c r="P3427">
        <v>1.5</v>
      </c>
    </row>
    <row r="3428" spans="1:16" ht="14.4" customHeight="1" x14ac:dyDescent="0.3">
      <c r="A3428">
        <v>868</v>
      </c>
      <c r="B3428" t="s">
        <v>83</v>
      </c>
      <c r="C3428" t="s">
        <v>94</v>
      </c>
      <c r="D3428" t="s">
        <v>85</v>
      </c>
      <c r="E3428" t="s">
        <v>86</v>
      </c>
      <c r="F3428" t="s">
        <v>87</v>
      </c>
      <c r="G3428" t="s">
        <v>95</v>
      </c>
      <c r="H3428">
        <v>1199</v>
      </c>
      <c r="I3428">
        <v>85</v>
      </c>
      <c r="J3428">
        <v>20.3</v>
      </c>
      <c r="K3428">
        <v>6.4</v>
      </c>
      <c r="L3428">
        <v>2020</v>
      </c>
      <c r="M3428">
        <v>112826</v>
      </c>
      <c r="N3428">
        <v>1</v>
      </c>
      <c r="O3428">
        <v>1</v>
      </c>
      <c r="P3428">
        <v>1.6</v>
      </c>
    </row>
    <row r="3429" spans="1:16" ht="14.4" customHeight="1" x14ac:dyDescent="0.3">
      <c r="A3429">
        <v>991</v>
      </c>
      <c r="B3429" t="s">
        <v>83</v>
      </c>
      <c r="C3429" t="s">
        <v>94</v>
      </c>
      <c r="D3429" t="s">
        <v>85</v>
      </c>
      <c r="E3429" t="s">
        <v>86</v>
      </c>
      <c r="F3429" t="s">
        <v>87</v>
      </c>
      <c r="G3429" t="s">
        <v>95</v>
      </c>
      <c r="H3429">
        <v>1199</v>
      </c>
      <c r="I3429">
        <v>85</v>
      </c>
      <c r="J3429">
        <v>20.3</v>
      </c>
      <c r="K3429">
        <v>6.4</v>
      </c>
      <c r="L3429">
        <v>2020</v>
      </c>
      <c r="M3429">
        <v>125756</v>
      </c>
      <c r="N3429">
        <v>2</v>
      </c>
      <c r="O3429">
        <v>0</v>
      </c>
      <c r="P3429">
        <v>1.65</v>
      </c>
    </row>
    <row r="3430" spans="1:16" ht="14.4" customHeight="1" x14ac:dyDescent="0.3">
      <c r="A3430">
        <v>910</v>
      </c>
      <c r="B3430" t="s">
        <v>83</v>
      </c>
      <c r="C3430" t="s">
        <v>94</v>
      </c>
      <c r="D3430" t="s">
        <v>85</v>
      </c>
      <c r="E3430" t="s">
        <v>86</v>
      </c>
      <c r="F3430" t="s">
        <v>87</v>
      </c>
      <c r="G3430" t="s">
        <v>95</v>
      </c>
      <c r="H3430">
        <v>1199</v>
      </c>
      <c r="I3430">
        <v>85</v>
      </c>
      <c r="J3430">
        <v>20.3</v>
      </c>
      <c r="K3430">
        <v>6.4</v>
      </c>
      <c r="L3430">
        <v>2020</v>
      </c>
      <c r="M3430">
        <v>116221</v>
      </c>
      <c r="N3430">
        <v>3</v>
      </c>
      <c r="O3430">
        <v>0</v>
      </c>
      <c r="P3430">
        <v>1.78</v>
      </c>
    </row>
    <row r="3431" spans="1:16" ht="14.4" customHeight="1" x14ac:dyDescent="0.3">
      <c r="A3431">
        <v>865</v>
      </c>
      <c r="B3431" t="s">
        <v>83</v>
      </c>
      <c r="C3431" t="s">
        <v>94</v>
      </c>
      <c r="D3431" t="s">
        <v>85</v>
      </c>
      <c r="E3431" t="s">
        <v>86</v>
      </c>
      <c r="F3431" t="s">
        <v>87</v>
      </c>
      <c r="G3431" t="s">
        <v>95</v>
      </c>
      <c r="H3431">
        <v>1199</v>
      </c>
      <c r="I3431">
        <v>85</v>
      </c>
      <c r="J3431">
        <v>20.3</v>
      </c>
      <c r="K3431">
        <v>6.4</v>
      </c>
      <c r="L3431">
        <v>2020</v>
      </c>
      <c r="M3431">
        <v>116970</v>
      </c>
      <c r="N3431">
        <v>1</v>
      </c>
      <c r="O3431">
        <v>0</v>
      </c>
      <c r="P3431">
        <v>2.06</v>
      </c>
    </row>
    <row r="3432" spans="1:16" ht="14.4" customHeight="1" x14ac:dyDescent="0.3">
      <c r="A3432">
        <v>933</v>
      </c>
      <c r="B3432" t="s">
        <v>83</v>
      </c>
      <c r="C3432" t="s">
        <v>94</v>
      </c>
      <c r="D3432" t="s">
        <v>85</v>
      </c>
      <c r="E3432" t="s">
        <v>86</v>
      </c>
      <c r="F3432" t="s">
        <v>87</v>
      </c>
      <c r="G3432" t="s">
        <v>95</v>
      </c>
      <c r="H3432">
        <v>1199</v>
      </c>
      <c r="I3432">
        <v>85</v>
      </c>
      <c r="J3432">
        <v>20.3</v>
      </c>
      <c r="K3432">
        <v>6.4</v>
      </c>
      <c r="L3432">
        <v>2020</v>
      </c>
      <c r="M3432">
        <v>94416</v>
      </c>
      <c r="N3432">
        <v>1</v>
      </c>
      <c r="O3432">
        <v>1</v>
      </c>
      <c r="P3432">
        <v>2.1</v>
      </c>
    </row>
    <row r="3433" spans="1:16" ht="14.4" customHeight="1" x14ac:dyDescent="0.3">
      <c r="A3433">
        <v>909</v>
      </c>
      <c r="B3433" t="s">
        <v>83</v>
      </c>
      <c r="C3433" t="s">
        <v>94</v>
      </c>
      <c r="D3433" t="s">
        <v>85</v>
      </c>
      <c r="E3433" t="s">
        <v>86</v>
      </c>
      <c r="F3433" t="s">
        <v>87</v>
      </c>
      <c r="G3433" t="s">
        <v>95</v>
      </c>
      <c r="H3433">
        <v>1199</v>
      </c>
      <c r="I3433">
        <v>85</v>
      </c>
      <c r="J3433">
        <v>20.3</v>
      </c>
      <c r="K3433">
        <v>6.4</v>
      </c>
      <c r="L3433">
        <v>2020</v>
      </c>
      <c r="M3433">
        <v>109539</v>
      </c>
      <c r="N3433">
        <v>1</v>
      </c>
      <c r="O3433">
        <v>0</v>
      </c>
      <c r="P3433">
        <v>2.15</v>
      </c>
    </row>
    <row r="3434" spans="1:16" ht="14.4" customHeight="1" x14ac:dyDescent="0.3">
      <c r="A3434">
        <v>805</v>
      </c>
      <c r="B3434" t="s">
        <v>83</v>
      </c>
      <c r="C3434" t="s">
        <v>94</v>
      </c>
      <c r="D3434" t="s">
        <v>85</v>
      </c>
      <c r="E3434" t="s">
        <v>86</v>
      </c>
      <c r="F3434" t="s">
        <v>87</v>
      </c>
      <c r="G3434" t="s">
        <v>95</v>
      </c>
      <c r="H3434">
        <v>1199</v>
      </c>
      <c r="I3434">
        <v>85</v>
      </c>
      <c r="J3434">
        <v>20.3</v>
      </c>
      <c r="K3434">
        <v>6.4</v>
      </c>
      <c r="L3434">
        <v>2020</v>
      </c>
      <c r="M3434">
        <v>124172</v>
      </c>
      <c r="N3434">
        <v>1</v>
      </c>
      <c r="O3434">
        <v>0</v>
      </c>
      <c r="P3434">
        <v>2.21</v>
      </c>
    </row>
    <row r="3435" spans="1:16" ht="14.4" customHeight="1" x14ac:dyDescent="0.3">
      <c r="A3435">
        <v>984</v>
      </c>
      <c r="B3435" t="s">
        <v>83</v>
      </c>
      <c r="C3435" t="s">
        <v>94</v>
      </c>
      <c r="D3435" t="s">
        <v>85</v>
      </c>
      <c r="E3435" t="s">
        <v>86</v>
      </c>
      <c r="F3435" t="s">
        <v>87</v>
      </c>
      <c r="G3435" t="s">
        <v>95</v>
      </c>
      <c r="H3435">
        <v>1199</v>
      </c>
      <c r="I3435">
        <v>85</v>
      </c>
      <c r="J3435">
        <v>20.3</v>
      </c>
      <c r="K3435">
        <v>6.4</v>
      </c>
      <c r="L3435">
        <v>2020</v>
      </c>
      <c r="M3435">
        <v>110733</v>
      </c>
      <c r="N3435">
        <v>1</v>
      </c>
      <c r="O3435">
        <v>0</v>
      </c>
      <c r="P3435">
        <v>2.3199999999999998</v>
      </c>
    </row>
    <row r="3436" spans="1:16" ht="14.4" customHeight="1" x14ac:dyDescent="0.3">
      <c r="A3436">
        <v>827</v>
      </c>
      <c r="B3436" t="s">
        <v>83</v>
      </c>
      <c r="C3436" t="s">
        <v>94</v>
      </c>
      <c r="D3436" t="s">
        <v>85</v>
      </c>
      <c r="E3436" t="s">
        <v>86</v>
      </c>
      <c r="F3436" t="s">
        <v>87</v>
      </c>
      <c r="G3436" t="s">
        <v>95</v>
      </c>
      <c r="H3436">
        <v>1199</v>
      </c>
      <c r="I3436">
        <v>85</v>
      </c>
      <c r="J3436">
        <v>20.3</v>
      </c>
      <c r="K3436">
        <v>6.4</v>
      </c>
      <c r="L3436">
        <v>2020</v>
      </c>
      <c r="M3436">
        <v>100339</v>
      </c>
      <c r="N3436">
        <v>1</v>
      </c>
      <c r="O3436">
        <v>0</v>
      </c>
      <c r="P3436">
        <v>2.33</v>
      </c>
    </row>
    <row r="3437" spans="1:16" ht="14.4" customHeight="1" x14ac:dyDescent="0.3">
      <c r="A3437">
        <v>841</v>
      </c>
      <c r="B3437" t="s">
        <v>83</v>
      </c>
      <c r="C3437" t="s">
        <v>94</v>
      </c>
      <c r="D3437" t="s">
        <v>85</v>
      </c>
      <c r="E3437" t="s">
        <v>86</v>
      </c>
      <c r="F3437" t="s">
        <v>87</v>
      </c>
      <c r="G3437" t="s">
        <v>95</v>
      </c>
      <c r="H3437">
        <v>1199</v>
      </c>
      <c r="I3437">
        <v>85</v>
      </c>
      <c r="J3437">
        <v>20.3</v>
      </c>
      <c r="K3437">
        <v>6.4</v>
      </c>
      <c r="L3437">
        <v>2020</v>
      </c>
      <c r="M3437">
        <v>77434</v>
      </c>
      <c r="N3437">
        <v>1</v>
      </c>
      <c r="O3437">
        <v>0</v>
      </c>
      <c r="P3437">
        <v>2.34</v>
      </c>
    </row>
    <row r="3438" spans="1:16" ht="14.4" customHeight="1" x14ac:dyDescent="0.3">
      <c r="A3438">
        <v>893</v>
      </c>
      <c r="B3438" t="s">
        <v>83</v>
      </c>
      <c r="C3438" t="s">
        <v>94</v>
      </c>
      <c r="D3438" t="s">
        <v>85</v>
      </c>
      <c r="E3438" t="s">
        <v>86</v>
      </c>
      <c r="F3438" t="s">
        <v>87</v>
      </c>
      <c r="G3438" t="s">
        <v>95</v>
      </c>
      <c r="H3438">
        <v>1199</v>
      </c>
      <c r="I3438">
        <v>85</v>
      </c>
      <c r="J3438">
        <v>20.3</v>
      </c>
      <c r="K3438">
        <v>6.4</v>
      </c>
      <c r="L3438">
        <v>2020</v>
      </c>
      <c r="M3438">
        <v>83525</v>
      </c>
      <c r="N3438">
        <v>2</v>
      </c>
      <c r="O3438">
        <v>0</v>
      </c>
      <c r="P3438">
        <v>2.38</v>
      </c>
    </row>
    <row r="3439" spans="1:16" ht="14.4" customHeight="1" x14ac:dyDescent="0.3">
      <c r="A3439">
        <v>988</v>
      </c>
      <c r="B3439" t="s">
        <v>83</v>
      </c>
      <c r="C3439" t="s">
        <v>94</v>
      </c>
      <c r="D3439" t="s">
        <v>85</v>
      </c>
      <c r="E3439" t="s">
        <v>86</v>
      </c>
      <c r="F3439" t="s">
        <v>87</v>
      </c>
      <c r="G3439" t="s">
        <v>95</v>
      </c>
      <c r="H3439">
        <v>1199</v>
      </c>
      <c r="I3439">
        <v>85</v>
      </c>
      <c r="J3439">
        <v>20.3</v>
      </c>
      <c r="K3439">
        <v>6.4</v>
      </c>
      <c r="L3439">
        <v>2020</v>
      </c>
      <c r="M3439">
        <v>111480</v>
      </c>
      <c r="N3439">
        <v>1</v>
      </c>
      <c r="O3439">
        <v>0</v>
      </c>
      <c r="P3439">
        <v>2.38</v>
      </c>
    </row>
    <row r="3440" spans="1:16" ht="14.4" customHeight="1" x14ac:dyDescent="0.3">
      <c r="A3440">
        <v>826</v>
      </c>
      <c r="B3440" t="s">
        <v>83</v>
      </c>
      <c r="C3440" t="s">
        <v>94</v>
      </c>
      <c r="D3440" t="s">
        <v>85</v>
      </c>
      <c r="E3440" t="s">
        <v>86</v>
      </c>
      <c r="F3440" t="s">
        <v>87</v>
      </c>
      <c r="G3440" t="s">
        <v>95</v>
      </c>
      <c r="H3440">
        <v>1199</v>
      </c>
      <c r="I3440">
        <v>85</v>
      </c>
      <c r="J3440">
        <v>20.3</v>
      </c>
      <c r="K3440">
        <v>6.4</v>
      </c>
      <c r="L3440">
        <v>2020</v>
      </c>
      <c r="M3440">
        <v>80076</v>
      </c>
      <c r="N3440">
        <v>1</v>
      </c>
      <c r="O3440">
        <v>0</v>
      </c>
      <c r="P3440">
        <v>2.46</v>
      </c>
    </row>
    <row r="3441" spans="1:16" ht="14.4" customHeight="1" x14ac:dyDescent="0.3">
      <c r="A3441">
        <v>823</v>
      </c>
      <c r="B3441" t="s">
        <v>83</v>
      </c>
      <c r="C3441" t="s">
        <v>94</v>
      </c>
      <c r="D3441" t="s">
        <v>85</v>
      </c>
      <c r="E3441" t="s">
        <v>86</v>
      </c>
      <c r="F3441" t="s">
        <v>87</v>
      </c>
      <c r="G3441" t="s">
        <v>95</v>
      </c>
      <c r="H3441">
        <v>1199</v>
      </c>
      <c r="I3441">
        <v>85</v>
      </c>
      <c r="J3441">
        <v>20.3</v>
      </c>
      <c r="K3441">
        <v>6.4</v>
      </c>
      <c r="L3441">
        <v>2020</v>
      </c>
      <c r="M3441">
        <v>64161</v>
      </c>
      <c r="N3441">
        <v>2</v>
      </c>
      <c r="O3441">
        <v>0</v>
      </c>
      <c r="P3441">
        <v>2.5</v>
      </c>
    </row>
    <row r="3442" spans="1:16" ht="14.4" customHeight="1" x14ac:dyDescent="0.3">
      <c r="A3442">
        <v>867</v>
      </c>
      <c r="B3442" t="s">
        <v>83</v>
      </c>
      <c r="C3442" t="s">
        <v>94</v>
      </c>
      <c r="D3442" t="s">
        <v>85</v>
      </c>
      <c r="E3442" t="s">
        <v>86</v>
      </c>
      <c r="F3442" t="s">
        <v>87</v>
      </c>
      <c r="G3442" t="s">
        <v>95</v>
      </c>
      <c r="H3442">
        <v>1199</v>
      </c>
      <c r="I3442">
        <v>85</v>
      </c>
      <c r="J3442">
        <v>20.3</v>
      </c>
      <c r="K3442">
        <v>6.4</v>
      </c>
      <c r="L3442">
        <v>2020</v>
      </c>
      <c r="M3442">
        <v>102300</v>
      </c>
      <c r="N3442">
        <v>1</v>
      </c>
      <c r="O3442">
        <v>0</v>
      </c>
      <c r="P3442">
        <v>2.6</v>
      </c>
    </row>
    <row r="3443" spans="1:16" ht="14.4" customHeight="1" x14ac:dyDescent="0.3">
      <c r="A3443">
        <v>981</v>
      </c>
      <c r="B3443" t="s">
        <v>83</v>
      </c>
      <c r="C3443" t="s">
        <v>94</v>
      </c>
      <c r="D3443" t="s">
        <v>85</v>
      </c>
      <c r="E3443" t="s">
        <v>86</v>
      </c>
      <c r="F3443" t="s">
        <v>87</v>
      </c>
      <c r="G3443" t="s">
        <v>95</v>
      </c>
      <c r="H3443">
        <v>1199</v>
      </c>
      <c r="I3443">
        <v>85</v>
      </c>
      <c r="J3443">
        <v>20.3</v>
      </c>
      <c r="K3443">
        <v>6.4</v>
      </c>
      <c r="L3443">
        <v>2020</v>
      </c>
      <c r="M3443">
        <v>58597</v>
      </c>
      <c r="N3443">
        <v>1</v>
      </c>
      <c r="O3443">
        <v>0</v>
      </c>
      <c r="P3443">
        <v>2.68</v>
      </c>
    </row>
    <row r="3444" spans="1:16" ht="14.4" customHeight="1" x14ac:dyDescent="0.3">
      <c r="A3444">
        <v>900</v>
      </c>
      <c r="B3444" t="s">
        <v>83</v>
      </c>
      <c r="C3444" t="s">
        <v>94</v>
      </c>
      <c r="D3444" t="s">
        <v>85</v>
      </c>
      <c r="E3444" t="s">
        <v>86</v>
      </c>
      <c r="F3444" t="s">
        <v>87</v>
      </c>
      <c r="G3444" t="s">
        <v>95</v>
      </c>
      <c r="H3444">
        <v>1199</v>
      </c>
      <c r="I3444">
        <v>85</v>
      </c>
      <c r="J3444">
        <v>20.3</v>
      </c>
      <c r="K3444">
        <v>6.4</v>
      </c>
      <c r="L3444">
        <v>2020</v>
      </c>
      <c r="M3444">
        <v>73356</v>
      </c>
      <c r="N3444">
        <v>2</v>
      </c>
      <c r="O3444">
        <v>0</v>
      </c>
      <c r="P3444">
        <v>2.73</v>
      </c>
    </row>
    <row r="3445" spans="1:16" ht="14.4" customHeight="1" x14ac:dyDescent="0.3">
      <c r="A3445">
        <v>881</v>
      </c>
      <c r="B3445" t="s">
        <v>83</v>
      </c>
      <c r="C3445" t="s">
        <v>94</v>
      </c>
      <c r="D3445" t="s">
        <v>85</v>
      </c>
      <c r="E3445" t="s">
        <v>86</v>
      </c>
      <c r="F3445" t="s">
        <v>87</v>
      </c>
      <c r="G3445" t="s">
        <v>95</v>
      </c>
      <c r="H3445">
        <v>1199</v>
      </c>
      <c r="I3445">
        <v>85</v>
      </c>
      <c r="J3445">
        <v>20.3</v>
      </c>
      <c r="K3445">
        <v>6.4</v>
      </c>
      <c r="L3445">
        <v>2020</v>
      </c>
      <c r="M3445">
        <v>73767</v>
      </c>
      <c r="N3445">
        <v>1</v>
      </c>
      <c r="O3445">
        <v>0</v>
      </c>
      <c r="P3445">
        <v>2.85</v>
      </c>
    </row>
    <row r="3446" spans="1:16" ht="14.4" customHeight="1" x14ac:dyDescent="0.3">
      <c r="A3446">
        <v>887</v>
      </c>
      <c r="B3446" t="s">
        <v>83</v>
      </c>
      <c r="C3446" t="s">
        <v>94</v>
      </c>
      <c r="D3446" t="s">
        <v>85</v>
      </c>
      <c r="E3446" t="s">
        <v>86</v>
      </c>
      <c r="F3446" t="s">
        <v>87</v>
      </c>
      <c r="G3446" t="s">
        <v>95</v>
      </c>
      <c r="H3446">
        <v>1199</v>
      </c>
      <c r="I3446">
        <v>85</v>
      </c>
      <c r="J3446">
        <v>20.3</v>
      </c>
      <c r="K3446">
        <v>6.4</v>
      </c>
      <c r="L3446">
        <v>2020</v>
      </c>
      <c r="M3446">
        <v>86820</v>
      </c>
      <c r="N3446">
        <v>1</v>
      </c>
      <c r="O3446">
        <v>0</v>
      </c>
      <c r="P3446">
        <v>2.86</v>
      </c>
    </row>
    <row r="3447" spans="1:16" ht="14.4" customHeight="1" x14ac:dyDescent="0.3">
      <c r="A3447">
        <v>911</v>
      </c>
      <c r="B3447" t="s">
        <v>83</v>
      </c>
      <c r="C3447" t="s">
        <v>94</v>
      </c>
      <c r="D3447" t="s">
        <v>85</v>
      </c>
      <c r="E3447" t="s">
        <v>86</v>
      </c>
      <c r="F3447" t="s">
        <v>87</v>
      </c>
      <c r="G3447" t="s">
        <v>95</v>
      </c>
      <c r="H3447">
        <v>1199</v>
      </c>
      <c r="I3447">
        <v>85</v>
      </c>
      <c r="J3447">
        <v>20.3</v>
      </c>
      <c r="K3447">
        <v>6.4</v>
      </c>
      <c r="L3447">
        <v>2020</v>
      </c>
      <c r="M3447">
        <v>65411</v>
      </c>
      <c r="N3447">
        <v>1</v>
      </c>
      <c r="O3447">
        <v>0</v>
      </c>
      <c r="P3447">
        <v>2.91</v>
      </c>
    </row>
    <row r="3448" spans="1:16" ht="14.4" customHeight="1" x14ac:dyDescent="0.3">
      <c r="A3448">
        <v>953</v>
      </c>
      <c r="B3448" t="s">
        <v>83</v>
      </c>
      <c r="C3448" t="s">
        <v>94</v>
      </c>
      <c r="D3448" t="s">
        <v>85</v>
      </c>
      <c r="E3448" t="s">
        <v>86</v>
      </c>
      <c r="F3448" t="s">
        <v>87</v>
      </c>
      <c r="G3448" t="s">
        <v>95</v>
      </c>
      <c r="H3448">
        <v>1199</v>
      </c>
      <c r="I3448">
        <v>85</v>
      </c>
      <c r="J3448">
        <v>20.3</v>
      </c>
      <c r="K3448">
        <v>6.4</v>
      </c>
      <c r="L3448">
        <v>2020</v>
      </c>
      <c r="M3448">
        <v>71613</v>
      </c>
      <c r="N3448">
        <v>1</v>
      </c>
      <c r="O3448">
        <v>0</v>
      </c>
      <c r="P3448">
        <v>2.98</v>
      </c>
    </row>
    <row r="3449" spans="1:16" ht="14.4" customHeight="1" x14ac:dyDescent="0.3">
      <c r="A3449">
        <v>811</v>
      </c>
      <c r="B3449" t="s">
        <v>83</v>
      </c>
      <c r="C3449" t="s">
        <v>94</v>
      </c>
      <c r="D3449" t="s">
        <v>85</v>
      </c>
      <c r="E3449" t="s">
        <v>86</v>
      </c>
      <c r="F3449" t="s">
        <v>87</v>
      </c>
      <c r="G3449" t="s">
        <v>95</v>
      </c>
      <c r="H3449">
        <v>1199</v>
      </c>
      <c r="I3449">
        <v>85</v>
      </c>
      <c r="J3449">
        <v>20.3</v>
      </c>
      <c r="K3449">
        <v>6.4</v>
      </c>
      <c r="L3449">
        <v>2020</v>
      </c>
      <c r="M3449">
        <v>58083</v>
      </c>
      <c r="N3449">
        <v>1</v>
      </c>
      <c r="O3449">
        <v>0</v>
      </c>
      <c r="P3449">
        <v>3.06</v>
      </c>
    </row>
    <row r="3450" spans="1:16" ht="14.4" customHeight="1" x14ac:dyDescent="0.3">
      <c r="A3450">
        <v>978</v>
      </c>
      <c r="B3450" t="s">
        <v>83</v>
      </c>
      <c r="C3450" t="s">
        <v>94</v>
      </c>
      <c r="D3450" t="s">
        <v>85</v>
      </c>
      <c r="E3450" t="s">
        <v>86</v>
      </c>
      <c r="F3450" t="s">
        <v>87</v>
      </c>
      <c r="G3450" t="s">
        <v>95</v>
      </c>
      <c r="H3450">
        <v>1199</v>
      </c>
      <c r="I3450">
        <v>85</v>
      </c>
      <c r="J3450">
        <v>20.3</v>
      </c>
      <c r="K3450">
        <v>6.4</v>
      </c>
      <c r="L3450">
        <v>2020</v>
      </c>
      <c r="M3450">
        <v>85337</v>
      </c>
      <c r="N3450">
        <v>1</v>
      </c>
      <c r="O3450">
        <v>0</v>
      </c>
      <c r="P3450">
        <v>3.07</v>
      </c>
    </row>
    <row r="3451" spans="1:16" ht="14.4" customHeight="1" x14ac:dyDescent="0.3">
      <c r="A3451">
        <v>927</v>
      </c>
      <c r="B3451" t="s">
        <v>83</v>
      </c>
      <c r="C3451" t="s">
        <v>94</v>
      </c>
      <c r="D3451" t="s">
        <v>85</v>
      </c>
      <c r="E3451" t="s">
        <v>86</v>
      </c>
      <c r="F3451" t="s">
        <v>87</v>
      </c>
      <c r="G3451" t="s">
        <v>95</v>
      </c>
      <c r="H3451">
        <v>1199</v>
      </c>
      <c r="I3451">
        <v>85</v>
      </c>
      <c r="J3451">
        <v>20.3</v>
      </c>
      <c r="K3451">
        <v>6.4</v>
      </c>
      <c r="L3451">
        <v>2020</v>
      </c>
      <c r="M3451">
        <v>70459</v>
      </c>
      <c r="N3451">
        <v>1</v>
      </c>
      <c r="O3451">
        <v>0</v>
      </c>
      <c r="P3451">
        <v>3.11</v>
      </c>
    </row>
    <row r="3452" spans="1:16" ht="14.4" customHeight="1" x14ac:dyDescent="0.3">
      <c r="A3452">
        <v>1131</v>
      </c>
      <c r="B3452" t="s">
        <v>83</v>
      </c>
      <c r="C3452" t="s">
        <v>94</v>
      </c>
      <c r="D3452" t="s">
        <v>96</v>
      </c>
      <c r="E3452" t="s">
        <v>86</v>
      </c>
      <c r="F3452" t="s">
        <v>91</v>
      </c>
      <c r="G3452" t="s">
        <v>95</v>
      </c>
      <c r="H3452">
        <v>1199</v>
      </c>
      <c r="I3452">
        <v>85</v>
      </c>
      <c r="J3452">
        <v>19.600000000000001</v>
      </c>
      <c r="K3452">
        <v>8.3000000000000007</v>
      </c>
      <c r="L3452">
        <v>2021</v>
      </c>
      <c r="M3452">
        <v>46559</v>
      </c>
      <c r="N3452">
        <v>3</v>
      </c>
      <c r="O3452">
        <v>1</v>
      </c>
      <c r="P3452">
        <v>2.72</v>
      </c>
    </row>
    <row r="3453" spans="1:16" ht="14.4" customHeight="1" x14ac:dyDescent="0.3">
      <c r="A3453">
        <v>1194</v>
      </c>
      <c r="B3453" t="s">
        <v>83</v>
      </c>
      <c r="C3453" t="s">
        <v>94</v>
      </c>
      <c r="D3453" t="s">
        <v>96</v>
      </c>
      <c r="E3453" t="s">
        <v>86</v>
      </c>
      <c r="F3453" t="s">
        <v>91</v>
      </c>
      <c r="G3453" t="s">
        <v>95</v>
      </c>
      <c r="H3453">
        <v>1199</v>
      </c>
      <c r="I3453">
        <v>85</v>
      </c>
      <c r="J3453">
        <v>19.600000000000001</v>
      </c>
      <c r="K3453">
        <v>8.3000000000000007</v>
      </c>
      <c r="L3453">
        <v>2021</v>
      </c>
      <c r="M3453">
        <v>94956</v>
      </c>
      <c r="N3453">
        <v>2</v>
      </c>
      <c r="O3453">
        <v>0</v>
      </c>
      <c r="P3453">
        <v>3.54</v>
      </c>
    </row>
    <row r="3454" spans="1:16" ht="14.4" customHeight="1" x14ac:dyDescent="0.3">
      <c r="A3454">
        <v>1080</v>
      </c>
      <c r="B3454" t="s">
        <v>83</v>
      </c>
      <c r="C3454" t="s">
        <v>94</v>
      </c>
      <c r="D3454" t="s">
        <v>96</v>
      </c>
      <c r="E3454" t="s">
        <v>86</v>
      </c>
      <c r="F3454" t="s">
        <v>91</v>
      </c>
      <c r="G3454" t="s">
        <v>95</v>
      </c>
      <c r="H3454">
        <v>1199</v>
      </c>
      <c r="I3454">
        <v>85</v>
      </c>
      <c r="J3454">
        <v>19.600000000000001</v>
      </c>
      <c r="K3454">
        <v>8.3000000000000007</v>
      </c>
      <c r="L3454">
        <v>2021</v>
      </c>
      <c r="M3454">
        <v>98414</v>
      </c>
      <c r="N3454">
        <v>1</v>
      </c>
      <c r="O3454">
        <v>0</v>
      </c>
      <c r="P3454">
        <v>3.61</v>
      </c>
    </row>
    <row r="3455" spans="1:16" ht="14.4" customHeight="1" x14ac:dyDescent="0.3">
      <c r="A3455">
        <v>1011</v>
      </c>
      <c r="B3455" t="s">
        <v>83</v>
      </c>
      <c r="C3455" t="s">
        <v>94</v>
      </c>
      <c r="D3455" t="s">
        <v>96</v>
      </c>
      <c r="E3455" t="s">
        <v>86</v>
      </c>
      <c r="F3455" t="s">
        <v>91</v>
      </c>
      <c r="G3455" t="s">
        <v>95</v>
      </c>
      <c r="H3455">
        <v>1199</v>
      </c>
      <c r="I3455">
        <v>85</v>
      </c>
      <c r="J3455">
        <v>19.600000000000001</v>
      </c>
      <c r="K3455">
        <v>8.3000000000000007</v>
      </c>
      <c r="L3455">
        <v>2021</v>
      </c>
      <c r="M3455">
        <v>103671</v>
      </c>
      <c r="N3455">
        <v>1</v>
      </c>
      <c r="O3455">
        <v>0</v>
      </c>
      <c r="P3455">
        <v>3.62</v>
      </c>
    </row>
    <row r="3456" spans="1:16" ht="14.4" customHeight="1" x14ac:dyDescent="0.3">
      <c r="A3456">
        <v>1017</v>
      </c>
      <c r="B3456" t="s">
        <v>83</v>
      </c>
      <c r="C3456" t="s">
        <v>94</v>
      </c>
      <c r="D3456" t="s">
        <v>96</v>
      </c>
      <c r="E3456" t="s">
        <v>86</v>
      </c>
      <c r="F3456" t="s">
        <v>91</v>
      </c>
      <c r="G3456" t="s">
        <v>95</v>
      </c>
      <c r="H3456">
        <v>1199</v>
      </c>
      <c r="I3456">
        <v>85</v>
      </c>
      <c r="J3456">
        <v>19.600000000000001</v>
      </c>
      <c r="K3456">
        <v>8.3000000000000007</v>
      </c>
      <c r="L3456">
        <v>2021</v>
      </c>
      <c r="M3456">
        <v>70288</v>
      </c>
      <c r="N3456">
        <v>2</v>
      </c>
      <c r="O3456">
        <v>0</v>
      </c>
      <c r="P3456">
        <v>3.7</v>
      </c>
    </row>
    <row r="3457" spans="1:16" ht="14.4" customHeight="1" x14ac:dyDescent="0.3">
      <c r="A3457">
        <v>1015</v>
      </c>
      <c r="B3457" t="s">
        <v>83</v>
      </c>
      <c r="C3457" t="s">
        <v>94</v>
      </c>
      <c r="D3457" t="s">
        <v>96</v>
      </c>
      <c r="E3457" t="s">
        <v>86</v>
      </c>
      <c r="F3457" t="s">
        <v>91</v>
      </c>
      <c r="G3457" t="s">
        <v>95</v>
      </c>
      <c r="H3457">
        <v>1199</v>
      </c>
      <c r="I3457">
        <v>85</v>
      </c>
      <c r="J3457">
        <v>19.600000000000001</v>
      </c>
      <c r="K3457">
        <v>8.3000000000000007</v>
      </c>
      <c r="L3457">
        <v>2021</v>
      </c>
      <c r="M3457">
        <v>67642</v>
      </c>
      <c r="N3457">
        <v>1</v>
      </c>
      <c r="O3457">
        <v>1</v>
      </c>
      <c r="P3457">
        <v>3.72</v>
      </c>
    </row>
    <row r="3458" spans="1:16" ht="14.4" customHeight="1" x14ac:dyDescent="0.3">
      <c r="A3458">
        <v>1139</v>
      </c>
      <c r="B3458" t="s">
        <v>83</v>
      </c>
      <c r="C3458" t="s">
        <v>94</v>
      </c>
      <c r="D3458" t="s">
        <v>96</v>
      </c>
      <c r="E3458" t="s">
        <v>86</v>
      </c>
      <c r="F3458" t="s">
        <v>91</v>
      </c>
      <c r="G3458" t="s">
        <v>95</v>
      </c>
      <c r="H3458">
        <v>1199</v>
      </c>
      <c r="I3458">
        <v>85</v>
      </c>
      <c r="J3458">
        <v>19.600000000000001</v>
      </c>
      <c r="K3458">
        <v>8.3000000000000007</v>
      </c>
      <c r="L3458">
        <v>2021</v>
      </c>
      <c r="M3458">
        <v>95695</v>
      </c>
      <c r="N3458">
        <v>1</v>
      </c>
      <c r="O3458">
        <v>0</v>
      </c>
      <c r="P3458">
        <v>3.77</v>
      </c>
    </row>
    <row r="3459" spans="1:16" ht="14.4" customHeight="1" x14ac:dyDescent="0.3">
      <c r="A3459">
        <v>1113</v>
      </c>
      <c r="B3459" t="s">
        <v>83</v>
      </c>
      <c r="C3459" t="s">
        <v>94</v>
      </c>
      <c r="D3459" t="s">
        <v>96</v>
      </c>
      <c r="E3459" t="s">
        <v>86</v>
      </c>
      <c r="F3459" t="s">
        <v>91</v>
      </c>
      <c r="G3459" t="s">
        <v>95</v>
      </c>
      <c r="H3459">
        <v>1199</v>
      </c>
      <c r="I3459">
        <v>85</v>
      </c>
      <c r="J3459">
        <v>19.600000000000001</v>
      </c>
      <c r="K3459">
        <v>8.3000000000000007</v>
      </c>
      <c r="L3459">
        <v>2021</v>
      </c>
      <c r="M3459">
        <v>89031</v>
      </c>
      <c r="N3459">
        <v>2</v>
      </c>
      <c r="O3459">
        <v>0</v>
      </c>
      <c r="P3459">
        <v>3.78</v>
      </c>
    </row>
    <row r="3460" spans="1:16" ht="14.4" customHeight="1" x14ac:dyDescent="0.3">
      <c r="A3460">
        <v>1156</v>
      </c>
      <c r="B3460" t="s">
        <v>83</v>
      </c>
      <c r="C3460" t="s">
        <v>94</v>
      </c>
      <c r="D3460" t="s">
        <v>96</v>
      </c>
      <c r="E3460" t="s">
        <v>86</v>
      </c>
      <c r="F3460" t="s">
        <v>91</v>
      </c>
      <c r="G3460" t="s">
        <v>95</v>
      </c>
      <c r="H3460">
        <v>1199</v>
      </c>
      <c r="I3460">
        <v>85</v>
      </c>
      <c r="J3460">
        <v>19.600000000000001</v>
      </c>
      <c r="K3460">
        <v>8.3000000000000007</v>
      </c>
      <c r="L3460">
        <v>2021</v>
      </c>
      <c r="M3460">
        <v>88727</v>
      </c>
      <c r="N3460">
        <v>1</v>
      </c>
      <c r="O3460">
        <v>0</v>
      </c>
      <c r="P3460">
        <v>3.8</v>
      </c>
    </row>
    <row r="3461" spans="1:16" ht="14.4" customHeight="1" x14ac:dyDescent="0.3">
      <c r="A3461">
        <v>1133</v>
      </c>
      <c r="B3461" t="s">
        <v>83</v>
      </c>
      <c r="C3461" t="s">
        <v>94</v>
      </c>
      <c r="D3461" t="s">
        <v>96</v>
      </c>
      <c r="E3461" t="s">
        <v>86</v>
      </c>
      <c r="F3461" t="s">
        <v>91</v>
      </c>
      <c r="G3461" t="s">
        <v>95</v>
      </c>
      <c r="H3461">
        <v>1199</v>
      </c>
      <c r="I3461">
        <v>85</v>
      </c>
      <c r="J3461">
        <v>19.600000000000001</v>
      </c>
      <c r="K3461">
        <v>8.3000000000000007</v>
      </c>
      <c r="L3461">
        <v>2021</v>
      </c>
      <c r="M3461">
        <v>102420</v>
      </c>
      <c r="N3461">
        <v>2</v>
      </c>
      <c r="O3461">
        <v>0</v>
      </c>
      <c r="P3461">
        <v>3.83</v>
      </c>
    </row>
    <row r="3462" spans="1:16" ht="14.4" customHeight="1" x14ac:dyDescent="0.3">
      <c r="A3462">
        <v>1166</v>
      </c>
      <c r="B3462" t="s">
        <v>83</v>
      </c>
      <c r="C3462" t="s">
        <v>94</v>
      </c>
      <c r="D3462" t="s">
        <v>96</v>
      </c>
      <c r="E3462" t="s">
        <v>86</v>
      </c>
      <c r="F3462" t="s">
        <v>91</v>
      </c>
      <c r="G3462" t="s">
        <v>95</v>
      </c>
      <c r="H3462">
        <v>1199</v>
      </c>
      <c r="I3462">
        <v>85</v>
      </c>
      <c r="J3462">
        <v>19.600000000000001</v>
      </c>
      <c r="K3462">
        <v>8.3000000000000007</v>
      </c>
      <c r="L3462">
        <v>2021</v>
      </c>
      <c r="M3462">
        <v>77646</v>
      </c>
      <c r="N3462">
        <v>2</v>
      </c>
      <c r="O3462">
        <v>0</v>
      </c>
      <c r="P3462">
        <v>3.88</v>
      </c>
    </row>
    <row r="3463" spans="1:16" ht="14.4" customHeight="1" x14ac:dyDescent="0.3">
      <c r="A3463">
        <v>1046</v>
      </c>
      <c r="B3463" t="s">
        <v>83</v>
      </c>
      <c r="C3463" t="s">
        <v>94</v>
      </c>
      <c r="D3463" t="s">
        <v>96</v>
      </c>
      <c r="E3463" t="s">
        <v>86</v>
      </c>
      <c r="F3463" t="s">
        <v>91</v>
      </c>
      <c r="G3463" t="s">
        <v>95</v>
      </c>
      <c r="H3463">
        <v>1199</v>
      </c>
      <c r="I3463">
        <v>85</v>
      </c>
      <c r="J3463">
        <v>19.600000000000001</v>
      </c>
      <c r="K3463">
        <v>8.3000000000000007</v>
      </c>
      <c r="L3463">
        <v>2021</v>
      </c>
      <c r="M3463">
        <v>102177</v>
      </c>
      <c r="N3463">
        <v>2</v>
      </c>
      <c r="O3463">
        <v>0</v>
      </c>
      <c r="P3463">
        <v>3.9</v>
      </c>
    </row>
    <row r="3464" spans="1:16" ht="14.4" customHeight="1" x14ac:dyDescent="0.3">
      <c r="A3464">
        <v>1098</v>
      </c>
      <c r="B3464" t="s">
        <v>83</v>
      </c>
      <c r="C3464" t="s">
        <v>94</v>
      </c>
      <c r="D3464" t="s">
        <v>96</v>
      </c>
      <c r="E3464" t="s">
        <v>86</v>
      </c>
      <c r="F3464" t="s">
        <v>91</v>
      </c>
      <c r="G3464" t="s">
        <v>95</v>
      </c>
      <c r="H3464">
        <v>1199</v>
      </c>
      <c r="I3464">
        <v>85</v>
      </c>
      <c r="J3464">
        <v>19.600000000000001</v>
      </c>
      <c r="K3464">
        <v>8.3000000000000007</v>
      </c>
      <c r="L3464">
        <v>2021</v>
      </c>
      <c r="M3464">
        <v>93022</v>
      </c>
      <c r="N3464">
        <v>1</v>
      </c>
      <c r="O3464">
        <v>0</v>
      </c>
      <c r="P3464">
        <v>3.9</v>
      </c>
    </row>
    <row r="3465" spans="1:16" ht="14.4" customHeight="1" x14ac:dyDescent="0.3">
      <c r="A3465">
        <v>1167</v>
      </c>
      <c r="B3465" t="s">
        <v>83</v>
      </c>
      <c r="C3465" t="s">
        <v>94</v>
      </c>
      <c r="D3465" t="s">
        <v>96</v>
      </c>
      <c r="E3465" t="s">
        <v>86</v>
      </c>
      <c r="F3465" t="s">
        <v>91</v>
      </c>
      <c r="G3465" t="s">
        <v>95</v>
      </c>
      <c r="H3465">
        <v>1199</v>
      </c>
      <c r="I3465">
        <v>85</v>
      </c>
      <c r="J3465">
        <v>19.600000000000001</v>
      </c>
      <c r="K3465">
        <v>8.3000000000000007</v>
      </c>
      <c r="L3465">
        <v>2021</v>
      </c>
      <c r="M3465">
        <v>98808</v>
      </c>
      <c r="N3465">
        <v>1</v>
      </c>
      <c r="O3465">
        <v>0</v>
      </c>
      <c r="P3465">
        <v>3.92</v>
      </c>
    </row>
    <row r="3466" spans="1:16" ht="14.4" customHeight="1" x14ac:dyDescent="0.3">
      <c r="A3466">
        <v>1072</v>
      </c>
      <c r="B3466" t="s">
        <v>83</v>
      </c>
      <c r="C3466" t="s">
        <v>94</v>
      </c>
      <c r="D3466" t="s">
        <v>96</v>
      </c>
      <c r="E3466" t="s">
        <v>86</v>
      </c>
      <c r="F3466" t="s">
        <v>91</v>
      </c>
      <c r="G3466" t="s">
        <v>95</v>
      </c>
      <c r="H3466">
        <v>1199</v>
      </c>
      <c r="I3466">
        <v>85</v>
      </c>
      <c r="J3466">
        <v>19.600000000000001</v>
      </c>
      <c r="K3466">
        <v>8.3000000000000007</v>
      </c>
      <c r="L3466">
        <v>2021</v>
      </c>
      <c r="M3466">
        <v>47116</v>
      </c>
      <c r="N3466">
        <v>2</v>
      </c>
      <c r="O3466">
        <v>0</v>
      </c>
      <c r="P3466">
        <v>3.96</v>
      </c>
    </row>
    <row r="3467" spans="1:16" ht="14.4" customHeight="1" x14ac:dyDescent="0.3">
      <c r="A3467">
        <v>1140</v>
      </c>
      <c r="B3467" t="s">
        <v>83</v>
      </c>
      <c r="C3467" t="s">
        <v>94</v>
      </c>
      <c r="D3467" t="s">
        <v>96</v>
      </c>
      <c r="E3467" t="s">
        <v>86</v>
      </c>
      <c r="F3467" t="s">
        <v>91</v>
      </c>
      <c r="G3467" t="s">
        <v>95</v>
      </c>
      <c r="H3467">
        <v>1199</v>
      </c>
      <c r="I3467">
        <v>85</v>
      </c>
      <c r="J3467">
        <v>19.600000000000001</v>
      </c>
      <c r="K3467">
        <v>8.3000000000000007</v>
      </c>
      <c r="L3467">
        <v>2021</v>
      </c>
      <c r="M3467">
        <v>102629</v>
      </c>
      <c r="N3467">
        <v>1</v>
      </c>
      <c r="O3467">
        <v>0</v>
      </c>
      <c r="P3467">
        <v>4.03</v>
      </c>
    </row>
    <row r="3468" spans="1:16" ht="14.4" customHeight="1" x14ac:dyDescent="0.3">
      <c r="A3468">
        <v>1197</v>
      </c>
      <c r="B3468" t="s">
        <v>83</v>
      </c>
      <c r="C3468" t="s">
        <v>94</v>
      </c>
      <c r="D3468" t="s">
        <v>96</v>
      </c>
      <c r="E3468" t="s">
        <v>86</v>
      </c>
      <c r="F3468" t="s">
        <v>91</v>
      </c>
      <c r="G3468" t="s">
        <v>95</v>
      </c>
      <c r="H3468">
        <v>1199</v>
      </c>
      <c r="I3468">
        <v>85</v>
      </c>
      <c r="J3468">
        <v>19.600000000000001</v>
      </c>
      <c r="K3468">
        <v>8.3000000000000007</v>
      </c>
      <c r="L3468">
        <v>2021</v>
      </c>
      <c r="M3468">
        <v>67268</v>
      </c>
      <c r="N3468">
        <v>1</v>
      </c>
      <c r="O3468">
        <v>0</v>
      </c>
      <c r="P3468">
        <v>4.09</v>
      </c>
    </row>
    <row r="3469" spans="1:16" ht="14.4" customHeight="1" x14ac:dyDescent="0.3">
      <c r="A3469">
        <v>1016</v>
      </c>
      <c r="B3469" t="s">
        <v>83</v>
      </c>
      <c r="C3469" t="s">
        <v>94</v>
      </c>
      <c r="D3469" t="s">
        <v>96</v>
      </c>
      <c r="E3469" t="s">
        <v>86</v>
      </c>
      <c r="F3469" t="s">
        <v>91</v>
      </c>
      <c r="G3469" t="s">
        <v>95</v>
      </c>
      <c r="H3469">
        <v>1199</v>
      </c>
      <c r="I3469">
        <v>85</v>
      </c>
      <c r="J3469">
        <v>19.600000000000001</v>
      </c>
      <c r="K3469">
        <v>8.3000000000000007</v>
      </c>
      <c r="L3469">
        <v>2021</v>
      </c>
      <c r="M3469">
        <v>66158</v>
      </c>
      <c r="N3469">
        <v>1</v>
      </c>
      <c r="O3469">
        <v>0</v>
      </c>
      <c r="P3469">
        <v>4.22</v>
      </c>
    </row>
    <row r="3470" spans="1:16" ht="14.4" customHeight="1" x14ac:dyDescent="0.3">
      <c r="A3470">
        <v>1101</v>
      </c>
      <c r="B3470" t="s">
        <v>83</v>
      </c>
      <c r="C3470" t="s">
        <v>94</v>
      </c>
      <c r="D3470" t="s">
        <v>96</v>
      </c>
      <c r="E3470" t="s">
        <v>86</v>
      </c>
      <c r="F3470" t="s">
        <v>91</v>
      </c>
      <c r="G3470" t="s">
        <v>95</v>
      </c>
      <c r="H3470">
        <v>1199</v>
      </c>
      <c r="I3470">
        <v>85</v>
      </c>
      <c r="J3470">
        <v>19.600000000000001</v>
      </c>
      <c r="K3470">
        <v>8.3000000000000007</v>
      </c>
      <c r="L3470">
        <v>2021</v>
      </c>
      <c r="M3470">
        <v>70995</v>
      </c>
      <c r="N3470">
        <v>1</v>
      </c>
      <c r="O3470">
        <v>0</v>
      </c>
      <c r="P3470">
        <v>4.24</v>
      </c>
    </row>
    <row r="3471" spans="1:16" ht="14.4" customHeight="1" x14ac:dyDescent="0.3">
      <c r="A3471">
        <v>1089</v>
      </c>
      <c r="B3471" t="s">
        <v>83</v>
      </c>
      <c r="C3471" t="s">
        <v>94</v>
      </c>
      <c r="D3471" t="s">
        <v>96</v>
      </c>
      <c r="E3471" t="s">
        <v>86</v>
      </c>
      <c r="F3471" t="s">
        <v>91</v>
      </c>
      <c r="G3471" t="s">
        <v>95</v>
      </c>
      <c r="H3471">
        <v>1199</v>
      </c>
      <c r="I3471">
        <v>85</v>
      </c>
      <c r="J3471">
        <v>19.600000000000001</v>
      </c>
      <c r="K3471">
        <v>8.3000000000000007</v>
      </c>
      <c r="L3471">
        <v>2021</v>
      </c>
      <c r="M3471">
        <v>52146</v>
      </c>
      <c r="N3471">
        <v>1</v>
      </c>
      <c r="O3471">
        <v>0</v>
      </c>
      <c r="P3471">
        <v>4.2699999999999996</v>
      </c>
    </row>
    <row r="3472" spans="1:16" ht="14.4" customHeight="1" x14ac:dyDescent="0.3">
      <c r="A3472">
        <v>1069</v>
      </c>
      <c r="B3472" t="s">
        <v>83</v>
      </c>
      <c r="C3472" t="s">
        <v>94</v>
      </c>
      <c r="D3472" t="s">
        <v>96</v>
      </c>
      <c r="E3472" t="s">
        <v>86</v>
      </c>
      <c r="F3472" t="s">
        <v>91</v>
      </c>
      <c r="G3472" t="s">
        <v>95</v>
      </c>
      <c r="H3472">
        <v>1199</v>
      </c>
      <c r="I3472">
        <v>85</v>
      </c>
      <c r="J3472">
        <v>19.600000000000001</v>
      </c>
      <c r="K3472">
        <v>8.3000000000000007</v>
      </c>
      <c r="L3472">
        <v>2021</v>
      </c>
      <c r="M3472">
        <v>85592</v>
      </c>
      <c r="N3472">
        <v>1</v>
      </c>
      <c r="O3472">
        <v>0</v>
      </c>
      <c r="P3472">
        <v>4.28</v>
      </c>
    </row>
    <row r="3473" spans="1:16" ht="14.4" customHeight="1" x14ac:dyDescent="0.3">
      <c r="A3473">
        <v>1160</v>
      </c>
      <c r="B3473" t="s">
        <v>83</v>
      </c>
      <c r="C3473" t="s">
        <v>94</v>
      </c>
      <c r="D3473" t="s">
        <v>96</v>
      </c>
      <c r="E3473" t="s">
        <v>86</v>
      </c>
      <c r="F3473" t="s">
        <v>91</v>
      </c>
      <c r="G3473" t="s">
        <v>95</v>
      </c>
      <c r="H3473">
        <v>1199</v>
      </c>
      <c r="I3473">
        <v>85</v>
      </c>
      <c r="J3473">
        <v>19.600000000000001</v>
      </c>
      <c r="K3473">
        <v>8.3000000000000007</v>
      </c>
      <c r="L3473">
        <v>2021</v>
      </c>
      <c r="M3473">
        <v>59513</v>
      </c>
      <c r="N3473">
        <v>1</v>
      </c>
      <c r="O3473">
        <v>0</v>
      </c>
      <c r="P3473">
        <v>4.33</v>
      </c>
    </row>
    <row r="3474" spans="1:16" ht="14.4" customHeight="1" x14ac:dyDescent="0.3">
      <c r="A3474">
        <v>1023</v>
      </c>
      <c r="B3474" t="s">
        <v>83</v>
      </c>
      <c r="C3474" t="s">
        <v>94</v>
      </c>
      <c r="D3474" t="s">
        <v>96</v>
      </c>
      <c r="E3474" t="s">
        <v>86</v>
      </c>
      <c r="F3474" t="s">
        <v>91</v>
      </c>
      <c r="G3474" t="s">
        <v>95</v>
      </c>
      <c r="H3474">
        <v>1199</v>
      </c>
      <c r="I3474">
        <v>85</v>
      </c>
      <c r="J3474">
        <v>19.600000000000001</v>
      </c>
      <c r="K3474">
        <v>8.3000000000000007</v>
      </c>
      <c r="L3474">
        <v>2021</v>
      </c>
      <c r="M3474">
        <v>88189</v>
      </c>
      <c r="N3474">
        <v>1</v>
      </c>
      <c r="O3474">
        <v>0</v>
      </c>
      <c r="P3474">
        <v>4.34</v>
      </c>
    </row>
    <row r="3475" spans="1:16" ht="14.4" customHeight="1" x14ac:dyDescent="0.3">
      <c r="A3475">
        <v>1134</v>
      </c>
      <c r="B3475" t="s">
        <v>83</v>
      </c>
      <c r="C3475" t="s">
        <v>94</v>
      </c>
      <c r="D3475" t="s">
        <v>96</v>
      </c>
      <c r="E3475" t="s">
        <v>86</v>
      </c>
      <c r="F3475" t="s">
        <v>91</v>
      </c>
      <c r="G3475" t="s">
        <v>95</v>
      </c>
      <c r="H3475">
        <v>1199</v>
      </c>
      <c r="I3475">
        <v>85</v>
      </c>
      <c r="J3475">
        <v>19.600000000000001</v>
      </c>
      <c r="K3475">
        <v>8.3000000000000007</v>
      </c>
      <c r="L3475">
        <v>2021</v>
      </c>
      <c r="M3475">
        <v>49295</v>
      </c>
      <c r="N3475">
        <v>1</v>
      </c>
      <c r="O3475">
        <v>0</v>
      </c>
      <c r="P3475">
        <v>4.34</v>
      </c>
    </row>
    <row r="3476" spans="1:16" ht="14.4" customHeight="1" x14ac:dyDescent="0.3">
      <c r="A3476">
        <v>1076</v>
      </c>
      <c r="B3476" t="s">
        <v>83</v>
      </c>
      <c r="C3476" t="s">
        <v>94</v>
      </c>
      <c r="D3476" t="s">
        <v>96</v>
      </c>
      <c r="E3476" t="s">
        <v>86</v>
      </c>
      <c r="F3476" t="s">
        <v>91</v>
      </c>
      <c r="G3476" t="s">
        <v>95</v>
      </c>
      <c r="H3476">
        <v>1199</v>
      </c>
      <c r="I3476">
        <v>85</v>
      </c>
      <c r="J3476">
        <v>19.600000000000001</v>
      </c>
      <c r="K3476">
        <v>8.3000000000000007</v>
      </c>
      <c r="L3476">
        <v>2021</v>
      </c>
      <c r="M3476">
        <v>62306</v>
      </c>
      <c r="N3476">
        <v>1</v>
      </c>
      <c r="O3476">
        <v>0</v>
      </c>
      <c r="P3476">
        <v>4.37</v>
      </c>
    </row>
    <row r="3477" spans="1:16" ht="14.4" customHeight="1" x14ac:dyDescent="0.3">
      <c r="A3477">
        <v>1040</v>
      </c>
      <c r="B3477" t="s">
        <v>83</v>
      </c>
      <c r="C3477" t="s">
        <v>94</v>
      </c>
      <c r="D3477" t="s">
        <v>96</v>
      </c>
      <c r="E3477" t="s">
        <v>86</v>
      </c>
      <c r="F3477" t="s">
        <v>91</v>
      </c>
      <c r="G3477" t="s">
        <v>95</v>
      </c>
      <c r="H3477">
        <v>1199</v>
      </c>
      <c r="I3477">
        <v>85</v>
      </c>
      <c r="J3477">
        <v>19.600000000000001</v>
      </c>
      <c r="K3477">
        <v>8.3000000000000007</v>
      </c>
      <c r="L3477">
        <v>2021</v>
      </c>
      <c r="M3477">
        <v>50576</v>
      </c>
      <c r="N3477">
        <v>1</v>
      </c>
      <c r="O3477">
        <v>0</v>
      </c>
      <c r="P3477">
        <v>4.3899999999999997</v>
      </c>
    </row>
    <row r="3478" spans="1:16" ht="14.4" customHeight="1" x14ac:dyDescent="0.3">
      <c r="A3478">
        <v>1099</v>
      </c>
      <c r="B3478" t="s">
        <v>83</v>
      </c>
      <c r="C3478" t="s">
        <v>94</v>
      </c>
      <c r="D3478" t="s">
        <v>96</v>
      </c>
      <c r="E3478" t="s">
        <v>86</v>
      </c>
      <c r="F3478" t="s">
        <v>91</v>
      </c>
      <c r="G3478" t="s">
        <v>95</v>
      </c>
      <c r="H3478">
        <v>1199</v>
      </c>
      <c r="I3478">
        <v>85</v>
      </c>
      <c r="J3478">
        <v>19.600000000000001</v>
      </c>
      <c r="K3478">
        <v>8.3000000000000007</v>
      </c>
      <c r="L3478">
        <v>2021</v>
      </c>
      <c r="M3478">
        <v>51700</v>
      </c>
      <c r="N3478">
        <v>2</v>
      </c>
      <c r="O3478">
        <v>0</v>
      </c>
      <c r="P3478">
        <v>4.3899999999999997</v>
      </c>
    </row>
    <row r="3479" spans="1:16" ht="14.4" customHeight="1" x14ac:dyDescent="0.3">
      <c r="A3479">
        <v>1006</v>
      </c>
      <c r="B3479" t="s">
        <v>83</v>
      </c>
      <c r="C3479" t="s">
        <v>94</v>
      </c>
      <c r="D3479" t="s">
        <v>96</v>
      </c>
      <c r="E3479" t="s">
        <v>86</v>
      </c>
      <c r="F3479" t="s">
        <v>91</v>
      </c>
      <c r="G3479" t="s">
        <v>95</v>
      </c>
      <c r="H3479">
        <v>1199</v>
      </c>
      <c r="I3479">
        <v>85</v>
      </c>
      <c r="J3479">
        <v>19.600000000000001</v>
      </c>
      <c r="K3479">
        <v>8.3000000000000007</v>
      </c>
      <c r="L3479">
        <v>2021</v>
      </c>
      <c r="M3479">
        <v>64346</v>
      </c>
      <c r="N3479">
        <v>1</v>
      </c>
      <c r="O3479">
        <v>0</v>
      </c>
      <c r="P3479">
        <v>4.4000000000000004</v>
      </c>
    </row>
    <row r="3480" spans="1:16" ht="14.4" customHeight="1" x14ac:dyDescent="0.3">
      <c r="A3480">
        <v>1062</v>
      </c>
      <c r="B3480" t="s">
        <v>83</v>
      </c>
      <c r="C3480" t="s">
        <v>94</v>
      </c>
      <c r="D3480" t="s">
        <v>96</v>
      </c>
      <c r="E3480" t="s">
        <v>86</v>
      </c>
      <c r="F3480" t="s">
        <v>91</v>
      </c>
      <c r="G3480" t="s">
        <v>95</v>
      </c>
      <c r="H3480">
        <v>1199</v>
      </c>
      <c r="I3480">
        <v>85</v>
      </c>
      <c r="J3480">
        <v>19.600000000000001</v>
      </c>
      <c r="K3480">
        <v>8.3000000000000007</v>
      </c>
      <c r="L3480">
        <v>2021</v>
      </c>
      <c r="M3480">
        <v>88658</v>
      </c>
      <c r="N3480">
        <v>1</v>
      </c>
      <c r="O3480">
        <v>0</v>
      </c>
      <c r="P3480">
        <v>4.4000000000000004</v>
      </c>
    </row>
    <row r="3481" spans="1:16" ht="14.4" customHeight="1" x14ac:dyDescent="0.3">
      <c r="A3481">
        <v>1056</v>
      </c>
      <c r="B3481" t="s">
        <v>83</v>
      </c>
      <c r="C3481" t="s">
        <v>94</v>
      </c>
      <c r="D3481" t="s">
        <v>96</v>
      </c>
      <c r="E3481" t="s">
        <v>86</v>
      </c>
      <c r="F3481" t="s">
        <v>91</v>
      </c>
      <c r="G3481" t="s">
        <v>95</v>
      </c>
      <c r="H3481">
        <v>1199</v>
      </c>
      <c r="I3481">
        <v>85</v>
      </c>
      <c r="J3481">
        <v>19.600000000000001</v>
      </c>
      <c r="K3481">
        <v>8.3000000000000007</v>
      </c>
      <c r="L3481">
        <v>2021</v>
      </c>
      <c r="M3481">
        <v>64659</v>
      </c>
      <c r="N3481">
        <v>1</v>
      </c>
      <c r="O3481">
        <v>0</v>
      </c>
      <c r="P3481">
        <v>4.46</v>
      </c>
    </row>
    <row r="3482" spans="1:16" ht="14.4" customHeight="1" x14ac:dyDescent="0.3">
      <c r="A3482">
        <v>1005</v>
      </c>
      <c r="B3482" t="s">
        <v>83</v>
      </c>
      <c r="C3482" t="s">
        <v>94</v>
      </c>
      <c r="D3482" t="s">
        <v>96</v>
      </c>
      <c r="E3482" t="s">
        <v>86</v>
      </c>
      <c r="F3482" t="s">
        <v>91</v>
      </c>
      <c r="G3482" t="s">
        <v>95</v>
      </c>
      <c r="H3482">
        <v>1199</v>
      </c>
      <c r="I3482">
        <v>85</v>
      </c>
      <c r="J3482">
        <v>19.600000000000001</v>
      </c>
      <c r="K3482">
        <v>8.3000000000000007</v>
      </c>
      <c r="L3482">
        <v>2021</v>
      </c>
      <c r="M3482">
        <v>63733</v>
      </c>
      <c r="N3482">
        <v>1</v>
      </c>
      <c r="O3482">
        <v>0</v>
      </c>
      <c r="P3482">
        <v>4.47</v>
      </c>
    </row>
    <row r="3483" spans="1:16" ht="14.4" customHeight="1" x14ac:dyDescent="0.3">
      <c r="A3483">
        <v>1074</v>
      </c>
      <c r="B3483" t="s">
        <v>83</v>
      </c>
      <c r="C3483" t="s">
        <v>94</v>
      </c>
      <c r="D3483" t="s">
        <v>96</v>
      </c>
      <c r="E3483" t="s">
        <v>86</v>
      </c>
      <c r="F3483" t="s">
        <v>91</v>
      </c>
      <c r="G3483" t="s">
        <v>95</v>
      </c>
      <c r="H3483">
        <v>1199</v>
      </c>
      <c r="I3483">
        <v>85</v>
      </c>
      <c r="J3483">
        <v>19.600000000000001</v>
      </c>
      <c r="K3483">
        <v>8.3000000000000007</v>
      </c>
      <c r="L3483">
        <v>2021</v>
      </c>
      <c r="M3483">
        <v>82771</v>
      </c>
      <c r="N3483">
        <v>1</v>
      </c>
      <c r="O3483">
        <v>0</v>
      </c>
      <c r="P3483">
        <v>4.49</v>
      </c>
    </row>
    <row r="3484" spans="1:16" ht="14.4" customHeight="1" x14ac:dyDescent="0.3">
      <c r="A3484">
        <v>1103</v>
      </c>
      <c r="B3484" t="s">
        <v>83</v>
      </c>
      <c r="C3484" t="s">
        <v>94</v>
      </c>
      <c r="D3484" t="s">
        <v>96</v>
      </c>
      <c r="E3484" t="s">
        <v>86</v>
      </c>
      <c r="F3484" t="s">
        <v>91</v>
      </c>
      <c r="G3484" t="s">
        <v>95</v>
      </c>
      <c r="H3484">
        <v>1199</v>
      </c>
      <c r="I3484">
        <v>85</v>
      </c>
      <c r="J3484">
        <v>19.600000000000001</v>
      </c>
      <c r="K3484">
        <v>8.3000000000000007</v>
      </c>
      <c r="L3484">
        <v>2021</v>
      </c>
      <c r="M3484">
        <v>51230</v>
      </c>
      <c r="N3484">
        <v>1</v>
      </c>
      <c r="O3484">
        <v>0</v>
      </c>
      <c r="P3484">
        <v>4.49</v>
      </c>
    </row>
    <row r="3485" spans="1:16" ht="14.4" customHeight="1" x14ac:dyDescent="0.3">
      <c r="A3485">
        <v>1042</v>
      </c>
      <c r="B3485" t="s">
        <v>83</v>
      </c>
      <c r="C3485" t="s">
        <v>94</v>
      </c>
      <c r="D3485" t="s">
        <v>96</v>
      </c>
      <c r="E3485" t="s">
        <v>86</v>
      </c>
      <c r="F3485" t="s">
        <v>91</v>
      </c>
      <c r="G3485" t="s">
        <v>95</v>
      </c>
      <c r="H3485">
        <v>1199</v>
      </c>
      <c r="I3485">
        <v>85</v>
      </c>
      <c r="J3485">
        <v>19.600000000000001</v>
      </c>
      <c r="K3485">
        <v>8.3000000000000007</v>
      </c>
      <c r="L3485">
        <v>2021</v>
      </c>
      <c r="M3485">
        <v>46064</v>
      </c>
      <c r="N3485">
        <v>1</v>
      </c>
      <c r="O3485">
        <v>0</v>
      </c>
      <c r="P3485">
        <v>4.54</v>
      </c>
    </row>
    <row r="3486" spans="1:16" ht="14.4" customHeight="1" x14ac:dyDescent="0.3">
      <c r="A3486">
        <v>1058</v>
      </c>
      <c r="B3486" t="s">
        <v>83</v>
      </c>
      <c r="C3486" t="s">
        <v>94</v>
      </c>
      <c r="D3486" t="s">
        <v>96</v>
      </c>
      <c r="E3486" t="s">
        <v>86</v>
      </c>
      <c r="F3486" t="s">
        <v>91</v>
      </c>
      <c r="G3486" t="s">
        <v>95</v>
      </c>
      <c r="H3486">
        <v>1199</v>
      </c>
      <c r="I3486">
        <v>85</v>
      </c>
      <c r="J3486">
        <v>19.600000000000001</v>
      </c>
      <c r="K3486">
        <v>8.3000000000000007</v>
      </c>
      <c r="L3486">
        <v>2021</v>
      </c>
      <c r="M3486">
        <v>66395</v>
      </c>
      <c r="N3486">
        <v>1</v>
      </c>
      <c r="O3486">
        <v>0</v>
      </c>
      <c r="P3486">
        <v>4.5599999999999996</v>
      </c>
    </row>
    <row r="3487" spans="1:16" ht="14.4" customHeight="1" x14ac:dyDescent="0.3">
      <c r="A3487">
        <v>1007</v>
      </c>
      <c r="B3487" t="s">
        <v>83</v>
      </c>
      <c r="C3487" t="s">
        <v>94</v>
      </c>
      <c r="D3487" t="s">
        <v>96</v>
      </c>
      <c r="E3487" t="s">
        <v>86</v>
      </c>
      <c r="F3487" t="s">
        <v>91</v>
      </c>
      <c r="G3487" t="s">
        <v>95</v>
      </c>
      <c r="H3487">
        <v>1199</v>
      </c>
      <c r="I3487">
        <v>85</v>
      </c>
      <c r="J3487">
        <v>19.600000000000001</v>
      </c>
      <c r="K3487">
        <v>8.3000000000000007</v>
      </c>
      <c r="L3487">
        <v>2021</v>
      </c>
      <c r="M3487">
        <v>73090</v>
      </c>
      <c r="N3487">
        <v>1</v>
      </c>
      <c r="O3487">
        <v>0</v>
      </c>
      <c r="P3487">
        <v>4.6399999999999997</v>
      </c>
    </row>
    <row r="3488" spans="1:16" ht="14.4" customHeight="1" x14ac:dyDescent="0.3">
      <c r="A3488">
        <v>1050</v>
      </c>
      <c r="B3488" t="s">
        <v>83</v>
      </c>
      <c r="C3488" t="s">
        <v>94</v>
      </c>
      <c r="D3488" t="s">
        <v>96</v>
      </c>
      <c r="E3488" t="s">
        <v>86</v>
      </c>
      <c r="F3488" t="s">
        <v>91</v>
      </c>
      <c r="G3488" t="s">
        <v>95</v>
      </c>
      <c r="H3488">
        <v>1199</v>
      </c>
      <c r="I3488">
        <v>85</v>
      </c>
      <c r="J3488">
        <v>19.600000000000001</v>
      </c>
      <c r="K3488">
        <v>8.3000000000000007</v>
      </c>
      <c r="L3488">
        <v>2021</v>
      </c>
      <c r="M3488">
        <v>63759</v>
      </c>
      <c r="N3488">
        <v>1</v>
      </c>
      <c r="O3488">
        <v>0</v>
      </c>
      <c r="P3488">
        <v>4.6500000000000004</v>
      </c>
    </row>
    <row r="3489" spans="1:16" ht="14.4" customHeight="1" x14ac:dyDescent="0.3">
      <c r="A3489">
        <v>810</v>
      </c>
      <c r="B3489" t="s">
        <v>83</v>
      </c>
      <c r="C3489" t="s">
        <v>94</v>
      </c>
      <c r="D3489" t="s">
        <v>85</v>
      </c>
      <c r="E3489" t="s">
        <v>86</v>
      </c>
      <c r="F3489" t="s">
        <v>87</v>
      </c>
      <c r="G3489" t="s">
        <v>95</v>
      </c>
      <c r="H3489">
        <v>1199</v>
      </c>
      <c r="I3489">
        <v>85</v>
      </c>
      <c r="J3489">
        <v>20.3</v>
      </c>
      <c r="K3489">
        <v>6.4</v>
      </c>
      <c r="L3489">
        <v>2021</v>
      </c>
      <c r="M3489">
        <v>96815</v>
      </c>
      <c r="N3489">
        <v>2</v>
      </c>
      <c r="O3489">
        <v>1</v>
      </c>
      <c r="P3489">
        <v>2.0499999999999998</v>
      </c>
    </row>
    <row r="3490" spans="1:16" ht="14.4" customHeight="1" x14ac:dyDescent="0.3">
      <c r="A3490">
        <v>843</v>
      </c>
      <c r="B3490" t="s">
        <v>83</v>
      </c>
      <c r="C3490" t="s">
        <v>94</v>
      </c>
      <c r="D3490" t="s">
        <v>85</v>
      </c>
      <c r="E3490" t="s">
        <v>86</v>
      </c>
      <c r="F3490" t="s">
        <v>87</v>
      </c>
      <c r="G3490" t="s">
        <v>95</v>
      </c>
      <c r="H3490">
        <v>1199</v>
      </c>
      <c r="I3490">
        <v>85</v>
      </c>
      <c r="J3490">
        <v>20.3</v>
      </c>
      <c r="K3490">
        <v>6.4</v>
      </c>
      <c r="L3490">
        <v>2021</v>
      </c>
      <c r="M3490">
        <v>90885</v>
      </c>
      <c r="N3490">
        <v>2</v>
      </c>
      <c r="O3490">
        <v>0</v>
      </c>
      <c r="P3490">
        <v>2.37</v>
      </c>
    </row>
    <row r="3491" spans="1:16" ht="14.4" customHeight="1" x14ac:dyDescent="0.3">
      <c r="A3491">
        <v>937</v>
      </c>
      <c r="B3491" t="s">
        <v>83</v>
      </c>
      <c r="C3491" t="s">
        <v>94</v>
      </c>
      <c r="D3491" t="s">
        <v>85</v>
      </c>
      <c r="E3491" t="s">
        <v>86</v>
      </c>
      <c r="F3491" t="s">
        <v>87</v>
      </c>
      <c r="G3491" t="s">
        <v>95</v>
      </c>
      <c r="H3491">
        <v>1199</v>
      </c>
      <c r="I3491">
        <v>85</v>
      </c>
      <c r="J3491">
        <v>20.3</v>
      </c>
      <c r="K3491">
        <v>6.4</v>
      </c>
      <c r="L3491">
        <v>2021</v>
      </c>
      <c r="M3491">
        <v>62401</v>
      </c>
      <c r="N3491">
        <v>1</v>
      </c>
      <c r="O3491">
        <v>1</v>
      </c>
      <c r="P3491">
        <v>2.54</v>
      </c>
    </row>
    <row r="3492" spans="1:16" ht="14.4" customHeight="1" x14ac:dyDescent="0.3">
      <c r="A3492">
        <v>939</v>
      </c>
      <c r="B3492" t="s">
        <v>83</v>
      </c>
      <c r="C3492" t="s">
        <v>94</v>
      </c>
      <c r="D3492" t="s">
        <v>85</v>
      </c>
      <c r="E3492" t="s">
        <v>86</v>
      </c>
      <c r="F3492" t="s">
        <v>87</v>
      </c>
      <c r="G3492" t="s">
        <v>95</v>
      </c>
      <c r="H3492">
        <v>1199</v>
      </c>
      <c r="I3492">
        <v>85</v>
      </c>
      <c r="J3492">
        <v>20.3</v>
      </c>
      <c r="K3492">
        <v>6.4</v>
      </c>
      <c r="L3492">
        <v>2021</v>
      </c>
      <c r="M3492">
        <v>68618</v>
      </c>
      <c r="N3492">
        <v>1</v>
      </c>
      <c r="O3492">
        <v>1</v>
      </c>
      <c r="P3492">
        <v>2.54</v>
      </c>
    </row>
    <row r="3493" spans="1:16" ht="14.4" customHeight="1" x14ac:dyDescent="0.3">
      <c r="A3493">
        <v>1000</v>
      </c>
      <c r="B3493" t="s">
        <v>83</v>
      </c>
      <c r="C3493" t="s">
        <v>94</v>
      </c>
      <c r="D3493" t="s">
        <v>85</v>
      </c>
      <c r="E3493" t="s">
        <v>86</v>
      </c>
      <c r="F3493" t="s">
        <v>87</v>
      </c>
      <c r="G3493" t="s">
        <v>95</v>
      </c>
      <c r="H3493">
        <v>1199</v>
      </c>
      <c r="I3493">
        <v>85</v>
      </c>
      <c r="J3493">
        <v>20.3</v>
      </c>
      <c r="K3493">
        <v>6.4</v>
      </c>
      <c r="L3493">
        <v>2021</v>
      </c>
      <c r="M3493">
        <v>91242</v>
      </c>
      <c r="N3493">
        <v>3</v>
      </c>
      <c r="O3493">
        <v>0</v>
      </c>
      <c r="P3493">
        <v>2.68</v>
      </c>
    </row>
    <row r="3494" spans="1:16" ht="14.4" customHeight="1" x14ac:dyDescent="0.3">
      <c r="A3494">
        <v>853</v>
      </c>
      <c r="B3494" t="s">
        <v>83</v>
      </c>
      <c r="C3494" t="s">
        <v>94</v>
      </c>
      <c r="D3494" t="s">
        <v>85</v>
      </c>
      <c r="E3494" t="s">
        <v>86</v>
      </c>
      <c r="F3494" t="s">
        <v>87</v>
      </c>
      <c r="G3494" t="s">
        <v>95</v>
      </c>
      <c r="H3494">
        <v>1199</v>
      </c>
      <c r="I3494">
        <v>85</v>
      </c>
      <c r="J3494">
        <v>20.3</v>
      </c>
      <c r="K3494">
        <v>6.4</v>
      </c>
      <c r="L3494">
        <v>2021</v>
      </c>
      <c r="M3494">
        <v>88611</v>
      </c>
      <c r="N3494">
        <v>2</v>
      </c>
      <c r="O3494">
        <v>0</v>
      </c>
      <c r="P3494">
        <v>2.7</v>
      </c>
    </row>
    <row r="3495" spans="1:16" ht="14.4" customHeight="1" x14ac:dyDescent="0.3">
      <c r="A3495">
        <v>931</v>
      </c>
      <c r="B3495" t="s">
        <v>83</v>
      </c>
      <c r="C3495" t="s">
        <v>94</v>
      </c>
      <c r="D3495" t="s">
        <v>85</v>
      </c>
      <c r="E3495" t="s">
        <v>86</v>
      </c>
      <c r="F3495" t="s">
        <v>87</v>
      </c>
      <c r="G3495" t="s">
        <v>95</v>
      </c>
      <c r="H3495">
        <v>1199</v>
      </c>
      <c r="I3495">
        <v>85</v>
      </c>
      <c r="J3495">
        <v>20.3</v>
      </c>
      <c r="K3495">
        <v>6.4</v>
      </c>
      <c r="L3495">
        <v>2021</v>
      </c>
      <c r="M3495">
        <v>89168</v>
      </c>
      <c r="N3495">
        <v>2</v>
      </c>
      <c r="O3495">
        <v>0</v>
      </c>
      <c r="P3495">
        <v>2.84</v>
      </c>
    </row>
    <row r="3496" spans="1:16" ht="14.4" customHeight="1" x14ac:dyDescent="0.3">
      <c r="A3496">
        <v>905</v>
      </c>
      <c r="B3496" t="s">
        <v>83</v>
      </c>
      <c r="C3496" t="s">
        <v>94</v>
      </c>
      <c r="D3496" t="s">
        <v>85</v>
      </c>
      <c r="E3496" t="s">
        <v>86</v>
      </c>
      <c r="F3496" t="s">
        <v>87</v>
      </c>
      <c r="G3496" t="s">
        <v>95</v>
      </c>
      <c r="H3496">
        <v>1199</v>
      </c>
      <c r="I3496">
        <v>85</v>
      </c>
      <c r="J3496">
        <v>20.3</v>
      </c>
      <c r="K3496">
        <v>6.4</v>
      </c>
      <c r="L3496">
        <v>2021</v>
      </c>
      <c r="M3496">
        <v>81989</v>
      </c>
      <c r="N3496">
        <v>1</v>
      </c>
      <c r="O3496">
        <v>0</v>
      </c>
      <c r="P3496">
        <v>2.9</v>
      </c>
    </row>
    <row r="3497" spans="1:16" ht="14.4" customHeight="1" x14ac:dyDescent="0.3">
      <c r="A3497">
        <v>848</v>
      </c>
      <c r="B3497" t="s">
        <v>83</v>
      </c>
      <c r="C3497" t="s">
        <v>94</v>
      </c>
      <c r="D3497" t="s">
        <v>85</v>
      </c>
      <c r="E3497" t="s">
        <v>86</v>
      </c>
      <c r="F3497" t="s">
        <v>87</v>
      </c>
      <c r="G3497" t="s">
        <v>95</v>
      </c>
      <c r="H3497">
        <v>1199</v>
      </c>
      <c r="I3497">
        <v>85</v>
      </c>
      <c r="J3497">
        <v>20.3</v>
      </c>
      <c r="K3497">
        <v>6.4</v>
      </c>
      <c r="L3497">
        <v>2021</v>
      </c>
      <c r="M3497">
        <v>71645</v>
      </c>
      <c r="N3497">
        <v>1</v>
      </c>
      <c r="O3497">
        <v>0</v>
      </c>
      <c r="P3497">
        <v>2.93</v>
      </c>
    </row>
    <row r="3498" spans="1:16" ht="14.4" customHeight="1" x14ac:dyDescent="0.3">
      <c r="A3498">
        <v>921</v>
      </c>
      <c r="B3498" t="s">
        <v>83</v>
      </c>
      <c r="C3498" t="s">
        <v>94</v>
      </c>
      <c r="D3498" t="s">
        <v>85</v>
      </c>
      <c r="E3498" t="s">
        <v>86</v>
      </c>
      <c r="F3498" t="s">
        <v>87</v>
      </c>
      <c r="G3498" t="s">
        <v>95</v>
      </c>
      <c r="H3498">
        <v>1199</v>
      </c>
      <c r="I3498">
        <v>85</v>
      </c>
      <c r="J3498">
        <v>20.3</v>
      </c>
      <c r="K3498">
        <v>6.4</v>
      </c>
      <c r="L3498">
        <v>2021</v>
      </c>
      <c r="M3498">
        <v>98724</v>
      </c>
      <c r="N3498">
        <v>1</v>
      </c>
      <c r="O3498">
        <v>0</v>
      </c>
      <c r="P3498">
        <v>2.96</v>
      </c>
    </row>
    <row r="3499" spans="1:16" ht="14.4" customHeight="1" x14ac:dyDescent="0.3">
      <c r="A3499">
        <v>844</v>
      </c>
      <c r="B3499" t="s">
        <v>83</v>
      </c>
      <c r="C3499" t="s">
        <v>94</v>
      </c>
      <c r="D3499" t="s">
        <v>85</v>
      </c>
      <c r="E3499" t="s">
        <v>86</v>
      </c>
      <c r="F3499" t="s">
        <v>87</v>
      </c>
      <c r="G3499" t="s">
        <v>95</v>
      </c>
      <c r="H3499">
        <v>1199</v>
      </c>
      <c r="I3499">
        <v>85</v>
      </c>
      <c r="J3499">
        <v>20.3</v>
      </c>
      <c r="K3499">
        <v>6.4</v>
      </c>
      <c r="L3499">
        <v>2021</v>
      </c>
      <c r="M3499">
        <v>71209</v>
      </c>
      <c r="N3499">
        <v>2</v>
      </c>
      <c r="O3499">
        <v>0</v>
      </c>
      <c r="P3499">
        <v>2.97</v>
      </c>
    </row>
    <row r="3500" spans="1:16" ht="14.4" customHeight="1" x14ac:dyDescent="0.3">
      <c r="A3500">
        <v>813</v>
      </c>
      <c r="B3500" t="s">
        <v>83</v>
      </c>
      <c r="C3500" t="s">
        <v>94</v>
      </c>
      <c r="D3500" t="s">
        <v>85</v>
      </c>
      <c r="E3500" t="s">
        <v>86</v>
      </c>
      <c r="F3500" t="s">
        <v>87</v>
      </c>
      <c r="G3500" t="s">
        <v>95</v>
      </c>
      <c r="H3500">
        <v>1199</v>
      </c>
      <c r="I3500">
        <v>85</v>
      </c>
      <c r="J3500">
        <v>20.3</v>
      </c>
      <c r="K3500">
        <v>6.4</v>
      </c>
      <c r="L3500">
        <v>2021</v>
      </c>
      <c r="M3500">
        <v>99252</v>
      </c>
      <c r="N3500">
        <v>1</v>
      </c>
      <c r="O3500">
        <v>0</v>
      </c>
      <c r="P3500">
        <v>2.98</v>
      </c>
    </row>
    <row r="3501" spans="1:16" ht="14.4" customHeight="1" x14ac:dyDescent="0.3">
      <c r="A3501">
        <v>852</v>
      </c>
      <c r="B3501" t="s">
        <v>83</v>
      </c>
      <c r="C3501" t="s">
        <v>94</v>
      </c>
      <c r="D3501" t="s">
        <v>85</v>
      </c>
      <c r="E3501" t="s">
        <v>86</v>
      </c>
      <c r="F3501" t="s">
        <v>87</v>
      </c>
      <c r="G3501" t="s">
        <v>95</v>
      </c>
      <c r="H3501">
        <v>1199</v>
      </c>
      <c r="I3501">
        <v>85</v>
      </c>
      <c r="J3501">
        <v>20.3</v>
      </c>
      <c r="K3501">
        <v>6.4</v>
      </c>
      <c r="L3501">
        <v>2021</v>
      </c>
      <c r="M3501">
        <v>102774</v>
      </c>
      <c r="N3501">
        <v>2</v>
      </c>
      <c r="O3501">
        <v>0</v>
      </c>
      <c r="P3501">
        <v>3.05</v>
      </c>
    </row>
    <row r="3502" spans="1:16" ht="14.4" customHeight="1" x14ac:dyDescent="0.3">
      <c r="A3502">
        <v>870</v>
      </c>
      <c r="B3502" t="s">
        <v>83</v>
      </c>
      <c r="C3502" t="s">
        <v>94</v>
      </c>
      <c r="D3502" t="s">
        <v>85</v>
      </c>
      <c r="E3502" t="s">
        <v>86</v>
      </c>
      <c r="F3502" t="s">
        <v>87</v>
      </c>
      <c r="G3502" t="s">
        <v>95</v>
      </c>
      <c r="H3502">
        <v>1199</v>
      </c>
      <c r="I3502">
        <v>85</v>
      </c>
      <c r="J3502">
        <v>20.3</v>
      </c>
      <c r="K3502">
        <v>6.4</v>
      </c>
      <c r="L3502">
        <v>2021</v>
      </c>
      <c r="M3502">
        <v>106996</v>
      </c>
      <c r="N3502">
        <v>1</v>
      </c>
      <c r="O3502">
        <v>0</v>
      </c>
      <c r="P3502">
        <v>3.06</v>
      </c>
    </row>
    <row r="3503" spans="1:16" ht="14.4" customHeight="1" x14ac:dyDescent="0.3">
      <c r="A3503">
        <v>916</v>
      </c>
      <c r="B3503" t="s">
        <v>83</v>
      </c>
      <c r="C3503" t="s">
        <v>94</v>
      </c>
      <c r="D3503" t="s">
        <v>85</v>
      </c>
      <c r="E3503" t="s">
        <v>86</v>
      </c>
      <c r="F3503" t="s">
        <v>87</v>
      </c>
      <c r="G3503" t="s">
        <v>95</v>
      </c>
      <c r="H3503">
        <v>1199</v>
      </c>
      <c r="I3503">
        <v>85</v>
      </c>
      <c r="J3503">
        <v>20.3</v>
      </c>
      <c r="K3503">
        <v>6.4</v>
      </c>
      <c r="L3503">
        <v>2021</v>
      </c>
      <c r="M3503">
        <v>108000</v>
      </c>
      <c r="N3503">
        <v>1</v>
      </c>
      <c r="O3503">
        <v>0</v>
      </c>
      <c r="P3503">
        <v>3.07</v>
      </c>
    </row>
    <row r="3504" spans="1:16" ht="14.4" customHeight="1" x14ac:dyDescent="0.3">
      <c r="A3504">
        <v>928</v>
      </c>
      <c r="B3504" t="s">
        <v>83</v>
      </c>
      <c r="C3504" t="s">
        <v>94</v>
      </c>
      <c r="D3504" t="s">
        <v>85</v>
      </c>
      <c r="E3504" t="s">
        <v>86</v>
      </c>
      <c r="F3504" t="s">
        <v>87</v>
      </c>
      <c r="G3504" t="s">
        <v>95</v>
      </c>
      <c r="H3504">
        <v>1199</v>
      </c>
      <c r="I3504">
        <v>85</v>
      </c>
      <c r="J3504">
        <v>20.3</v>
      </c>
      <c r="K3504">
        <v>6.4</v>
      </c>
      <c r="L3504">
        <v>2021</v>
      </c>
      <c r="M3504">
        <v>100363</v>
      </c>
      <c r="N3504">
        <v>1</v>
      </c>
      <c r="O3504">
        <v>0</v>
      </c>
      <c r="P3504">
        <v>3.12</v>
      </c>
    </row>
    <row r="3505" spans="1:16" ht="14.4" customHeight="1" x14ac:dyDescent="0.3">
      <c r="A3505">
        <v>907</v>
      </c>
      <c r="B3505" t="s">
        <v>83</v>
      </c>
      <c r="C3505" t="s">
        <v>94</v>
      </c>
      <c r="D3505" t="s">
        <v>85</v>
      </c>
      <c r="E3505" t="s">
        <v>86</v>
      </c>
      <c r="F3505" t="s">
        <v>87</v>
      </c>
      <c r="G3505" t="s">
        <v>95</v>
      </c>
      <c r="H3505">
        <v>1199</v>
      </c>
      <c r="I3505">
        <v>85</v>
      </c>
      <c r="J3505">
        <v>20.3</v>
      </c>
      <c r="K3505">
        <v>6.4</v>
      </c>
      <c r="L3505">
        <v>2021</v>
      </c>
      <c r="M3505">
        <v>59831</v>
      </c>
      <c r="N3505">
        <v>2</v>
      </c>
      <c r="O3505">
        <v>0</v>
      </c>
      <c r="P3505">
        <v>3.16</v>
      </c>
    </row>
    <row r="3506" spans="1:16" ht="14.4" customHeight="1" x14ac:dyDescent="0.3">
      <c r="A3506">
        <v>821</v>
      </c>
      <c r="B3506" t="s">
        <v>83</v>
      </c>
      <c r="C3506" t="s">
        <v>94</v>
      </c>
      <c r="D3506" t="s">
        <v>85</v>
      </c>
      <c r="E3506" t="s">
        <v>86</v>
      </c>
      <c r="F3506" t="s">
        <v>87</v>
      </c>
      <c r="G3506" t="s">
        <v>95</v>
      </c>
      <c r="H3506">
        <v>1199</v>
      </c>
      <c r="I3506">
        <v>85</v>
      </c>
      <c r="J3506">
        <v>20.3</v>
      </c>
      <c r="K3506">
        <v>6.4</v>
      </c>
      <c r="L3506">
        <v>2021</v>
      </c>
      <c r="M3506">
        <v>44210</v>
      </c>
      <c r="N3506">
        <v>1</v>
      </c>
      <c r="O3506">
        <v>0</v>
      </c>
      <c r="P3506">
        <v>3.18</v>
      </c>
    </row>
    <row r="3507" spans="1:16" ht="14.4" customHeight="1" x14ac:dyDescent="0.3">
      <c r="A3507">
        <v>947</v>
      </c>
      <c r="B3507" t="s">
        <v>83</v>
      </c>
      <c r="C3507" t="s">
        <v>94</v>
      </c>
      <c r="D3507" t="s">
        <v>85</v>
      </c>
      <c r="E3507" t="s">
        <v>86</v>
      </c>
      <c r="F3507" t="s">
        <v>87</v>
      </c>
      <c r="G3507" t="s">
        <v>95</v>
      </c>
      <c r="H3507">
        <v>1199</v>
      </c>
      <c r="I3507">
        <v>85</v>
      </c>
      <c r="J3507">
        <v>20.3</v>
      </c>
      <c r="K3507">
        <v>6.4</v>
      </c>
      <c r="L3507">
        <v>2021</v>
      </c>
      <c r="M3507">
        <v>60878</v>
      </c>
      <c r="N3507">
        <v>1</v>
      </c>
      <c r="O3507">
        <v>0</v>
      </c>
      <c r="P3507">
        <v>3.18</v>
      </c>
    </row>
    <row r="3508" spans="1:16" ht="14.4" customHeight="1" x14ac:dyDescent="0.3">
      <c r="A3508">
        <v>971</v>
      </c>
      <c r="B3508" t="s">
        <v>83</v>
      </c>
      <c r="C3508" t="s">
        <v>94</v>
      </c>
      <c r="D3508" t="s">
        <v>85</v>
      </c>
      <c r="E3508" t="s">
        <v>86</v>
      </c>
      <c r="F3508" t="s">
        <v>87</v>
      </c>
      <c r="G3508" t="s">
        <v>95</v>
      </c>
      <c r="H3508">
        <v>1199</v>
      </c>
      <c r="I3508">
        <v>85</v>
      </c>
      <c r="J3508">
        <v>20.3</v>
      </c>
      <c r="K3508">
        <v>6.4</v>
      </c>
      <c r="L3508">
        <v>2021</v>
      </c>
      <c r="M3508">
        <v>94932</v>
      </c>
      <c r="N3508">
        <v>1</v>
      </c>
      <c r="O3508">
        <v>0</v>
      </c>
      <c r="P3508">
        <v>3.19</v>
      </c>
    </row>
    <row r="3509" spans="1:16" ht="14.4" customHeight="1" x14ac:dyDescent="0.3">
      <c r="A3509">
        <v>976</v>
      </c>
      <c r="B3509" t="s">
        <v>83</v>
      </c>
      <c r="C3509" t="s">
        <v>94</v>
      </c>
      <c r="D3509" t="s">
        <v>85</v>
      </c>
      <c r="E3509" t="s">
        <v>86</v>
      </c>
      <c r="F3509" t="s">
        <v>87</v>
      </c>
      <c r="G3509" t="s">
        <v>95</v>
      </c>
      <c r="H3509">
        <v>1199</v>
      </c>
      <c r="I3509">
        <v>85</v>
      </c>
      <c r="J3509">
        <v>20.3</v>
      </c>
      <c r="K3509">
        <v>6.4</v>
      </c>
      <c r="L3509">
        <v>2021</v>
      </c>
      <c r="M3509">
        <v>57835</v>
      </c>
      <c r="N3509">
        <v>1</v>
      </c>
      <c r="O3509">
        <v>0</v>
      </c>
      <c r="P3509">
        <v>3.26</v>
      </c>
    </row>
    <row r="3510" spans="1:16" ht="14.4" customHeight="1" x14ac:dyDescent="0.3">
      <c r="A3510">
        <v>919</v>
      </c>
      <c r="B3510" t="s">
        <v>83</v>
      </c>
      <c r="C3510" t="s">
        <v>94</v>
      </c>
      <c r="D3510" t="s">
        <v>85</v>
      </c>
      <c r="E3510" t="s">
        <v>86</v>
      </c>
      <c r="F3510" t="s">
        <v>87</v>
      </c>
      <c r="G3510" t="s">
        <v>95</v>
      </c>
      <c r="H3510">
        <v>1199</v>
      </c>
      <c r="I3510">
        <v>85</v>
      </c>
      <c r="J3510">
        <v>20.3</v>
      </c>
      <c r="K3510">
        <v>6.4</v>
      </c>
      <c r="L3510">
        <v>2021</v>
      </c>
      <c r="M3510">
        <v>105949</v>
      </c>
      <c r="N3510">
        <v>1</v>
      </c>
      <c r="O3510">
        <v>0</v>
      </c>
      <c r="P3510">
        <v>3.28</v>
      </c>
    </row>
    <row r="3511" spans="1:16" ht="14.4" customHeight="1" x14ac:dyDescent="0.3">
      <c r="A3511">
        <v>860</v>
      </c>
      <c r="B3511" t="s">
        <v>83</v>
      </c>
      <c r="C3511" t="s">
        <v>94</v>
      </c>
      <c r="D3511" t="s">
        <v>85</v>
      </c>
      <c r="E3511" t="s">
        <v>86</v>
      </c>
      <c r="F3511" t="s">
        <v>87</v>
      </c>
      <c r="G3511" t="s">
        <v>95</v>
      </c>
      <c r="H3511">
        <v>1199</v>
      </c>
      <c r="I3511">
        <v>85</v>
      </c>
      <c r="J3511">
        <v>20.3</v>
      </c>
      <c r="K3511">
        <v>6.4</v>
      </c>
      <c r="L3511">
        <v>2021</v>
      </c>
      <c r="M3511">
        <v>73387</v>
      </c>
      <c r="N3511">
        <v>1</v>
      </c>
      <c r="O3511">
        <v>0</v>
      </c>
      <c r="P3511">
        <v>3.31</v>
      </c>
    </row>
    <row r="3512" spans="1:16" ht="14.4" customHeight="1" x14ac:dyDescent="0.3">
      <c r="A3512">
        <v>932</v>
      </c>
      <c r="B3512" t="s">
        <v>83</v>
      </c>
      <c r="C3512" t="s">
        <v>94</v>
      </c>
      <c r="D3512" t="s">
        <v>85</v>
      </c>
      <c r="E3512" t="s">
        <v>86</v>
      </c>
      <c r="F3512" t="s">
        <v>87</v>
      </c>
      <c r="G3512" t="s">
        <v>95</v>
      </c>
      <c r="H3512">
        <v>1199</v>
      </c>
      <c r="I3512">
        <v>85</v>
      </c>
      <c r="J3512">
        <v>20.3</v>
      </c>
      <c r="K3512">
        <v>6.4</v>
      </c>
      <c r="L3512">
        <v>2021</v>
      </c>
      <c r="M3512">
        <v>100807</v>
      </c>
      <c r="N3512">
        <v>1</v>
      </c>
      <c r="O3512">
        <v>0</v>
      </c>
      <c r="P3512">
        <v>3.37</v>
      </c>
    </row>
    <row r="3513" spans="1:16" ht="14.4" customHeight="1" x14ac:dyDescent="0.3">
      <c r="A3513">
        <v>974</v>
      </c>
      <c r="B3513" t="s">
        <v>83</v>
      </c>
      <c r="C3513" t="s">
        <v>94</v>
      </c>
      <c r="D3513" t="s">
        <v>85</v>
      </c>
      <c r="E3513" t="s">
        <v>86</v>
      </c>
      <c r="F3513" t="s">
        <v>87</v>
      </c>
      <c r="G3513" t="s">
        <v>95</v>
      </c>
      <c r="H3513">
        <v>1199</v>
      </c>
      <c r="I3513">
        <v>85</v>
      </c>
      <c r="J3513">
        <v>20.3</v>
      </c>
      <c r="K3513">
        <v>6.4</v>
      </c>
      <c r="L3513">
        <v>2021</v>
      </c>
      <c r="M3513">
        <v>77135</v>
      </c>
      <c r="N3513">
        <v>1</v>
      </c>
      <c r="O3513">
        <v>0</v>
      </c>
      <c r="P3513">
        <v>3.46</v>
      </c>
    </row>
    <row r="3514" spans="1:16" ht="14.4" customHeight="1" x14ac:dyDescent="0.3">
      <c r="A3514">
        <v>828</v>
      </c>
      <c r="B3514" t="s">
        <v>83</v>
      </c>
      <c r="C3514" t="s">
        <v>94</v>
      </c>
      <c r="D3514" t="s">
        <v>85</v>
      </c>
      <c r="E3514" t="s">
        <v>86</v>
      </c>
      <c r="F3514" t="s">
        <v>87</v>
      </c>
      <c r="G3514" t="s">
        <v>95</v>
      </c>
      <c r="H3514">
        <v>1199</v>
      </c>
      <c r="I3514">
        <v>85</v>
      </c>
      <c r="J3514">
        <v>20.3</v>
      </c>
      <c r="K3514">
        <v>6.4</v>
      </c>
      <c r="L3514">
        <v>2021</v>
      </c>
      <c r="M3514">
        <v>45834</v>
      </c>
      <c r="N3514">
        <v>1</v>
      </c>
      <c r="O3514">
        <v>0</v>
      </c>
      <c r="P3514">
        <v>3.54</v>
      </c>
    </row>
    <row r="3515" spans="1:16" ht="14.4" customHeight="1" x14ac:dyDescent="0.3">
      <c r="A3515">
        <v>973</v>
      </c>
      <c r="B3515" t="s">
        <v>83</v>
      </c>
      <c r="C3515" t="s">
        <v>94</v>
      </c>
      <c r="D3515" t="s">
        <v>85</v>
      </c>
      <c r="E3515" t="s">
        <v>86</v>
      </c>
      <c r="F3515" t="s">
        <v>87</v>
      </c>
      <c r="G3515" t="s">
        <v>95</v>
      </c>
      <c r="H3515">
        <v>1199</v>
      </c>
      <c r="I3515">
        <v>85</v>
      </c>
      <c r="J3515">
        <v>20.3</v>
      </c>
      <c r="K3515">
        <v>6.4</v>
      </c>
      <c r="L3515">
        <v>2021</v>
      </c>
      <c r="M3515">
        <v>71948</v>
      </c>
      <c r="N3515">
        <v>1</v>
      </c>
      <c r="O3515">
        <v>0</v>
      </c>
      <c r="P3515">
        <v>3.59</v>
      </c>
    </row>
    <row r="3516" spans="1:16" ht="14.4" customHeight="1" x14ac:dyDescent="0.3">
      <c r="A3516">
        <v>951</v>
      </c>
      <c r="B3516" t="s">
        <v>83</v>
      </c>
      <c r="C3516" t="s">
        <v>94</v>
      </c>
      <c r="D3516" t="s">
        <v>85</v>
      </c>
      <c r="E3516" t="s">
        <v>86</v>
      </c>
      <c r="F3516" t="s">
        <v>87</v>
      </c>
      <c r="G3516" t="s">
        <v>95</v>
      </c>
      <c r="H3516">
        <v>1199</v>
      </c>
      <c r="I3516">
        <v>85</v>
      </c>
      <c r="J3516">
        <v>20.3</v>
      </c>
      <c r="K3516">
        <v>6.4</v>
      </c>
      <c r="L3516">
        <v>2021</v>
      </c>
      <c r="M3516">
        <v>59542</v>
      </c>
      <c r="N3516">
        <v>1</v>
      </c>
      <c r="O3516">
        <v>0</v>
      </c>
      <c r="P3516">
        <v>3.67</v>
      </c>
    </row>
    <row r="3517" spans="1:16" ht="14.4" customHeight="1" x14ac:dyDescent="0.3">
      <c r="A3517">
        <v>1125</v>
      </c>
      <c r="B3517" t="s">
        <v>83</v>
      </c>
      <c r="C3517" t="s">
        <v>94</v>
      </c>
      <c r="D3517" t="s">
        <v>96</v>
      </c>
      <c r="E3517" t="s">
        <v>86</v>
      </c>
      <c r="F3517" t="s">
        <v>91</v>
      </c>
      <c r="G3517" t="s">
        <v>95</v>
      </c>
      <c r="H3517">
        <v>1199</v>
      </c>
      <c r="I3517">
        <v>85</v>
      </c>
      <c r="J3517">
        <v>19.600000000000001</v>
      </c>
      <c r="K3517">
        <v>8.3000000000000007</v>
      </c>
      <c r="L3517">
        <v>2022</v>
      </c>
      <c r="M3517">
        <v>52802</v>
      </c>
      <c r="N3517">
        <v>2</v>
      </c>
      <c r="O3517">
        <v>1</v>
      </c>
      <c r="P3517">
        <v>3.77</v>
      </c>
    </row>
    <row r="3518" spans="1:16" ht="14.4" customHeight="1" x14ac:dyDescent="0.3">
      <c r="A3518">
        <v>1082</v>
      </c>
      <c r="B3518" t="s">
        <v>83</v>
      </c>
      <c r="C3518" t="s">
        <v>94</v>
      </c>
      <c r="D3518" t="s">
        <v>96</v>
      </c>
      <c r="E3518" t="s">
        <v>86</v>
      </c>
      <c r="F3518" t="s">
        <v>91</v>
      </c>
      <c r="G3518" t="s">
        <v>95</v>
      </c>
      <c r="H3518">
        <v>1199</v>
      </c>
      <c r="I3518">
        <v>85</v>
      </c>
      <c r="J3518">
        <v>19.600000000000001</v>
      </c>
      <c r="K3518">
        <v>8.3000000000000007</v>
      </c>
      <c r="L3518">
        <v>2022</v>
      </c>
      <c r="M3518">
        <v>47384</v>
      </c>
      <c r="N3518">
        <v>3</v>
      </c>
      <c r="O3518">
        <v>1</v>
      </c>
      <c r="P3518">
        <v>3.88</v>
      </c>
    </row>
    <row r="3519" spans="1:16" ht="14.4" customHeight="1" x14ac:dyDescent="0.3">
      <c r="A3519">
        <v>1158</v>
      </c>
      <c r="B3519" t="s">
        <v>83</v>
      </c>
      <c r="C3519" t="s">
        <v>94</v>
      </c>
      <c r="D3519" t="s">
        <v>96</v>
      </c>
      <c r="E3519" t="s">
        <v>86</v>
      </c>
      <c r="F3519" t="s">
        <v>91</v>
      </c>
      <c r="G3519" t="s">
        <v>95</v>
      </c>
      <c r="H3519">
        <v>1199</v>
      </c>
      <c r="I3519">
        <v>85</v>
      </c>
      <c r="J3519">
        <v>19.600000000000001</v>
      </c>
      <c r="K3519">
        <v>8.3000000000000007</v>
      </c>
      <c r="L3519">
        <v>2022</v>
      </c>
      <c r="M3519">
        <v>83244</v>
      </c>
      <c r="N3519">
        <v>3</v>
      </c>
      <c r="O3519">
        <v>0</v>
      </c>
      <c r="P3519">
        <v>3.96</v>
      </c>
    </row>
    <row r="3520" spans="1:16" ht="14.4" customHeight="1" x14ac:dyDescent="0.3">
      <c r="A3520">
        <v>1001</v>
      </c>
      <c r="B3520" t="s">
        <v>83</v>
      </c>
      <c r="C3520" t="s">
        <v>94</v>
      </c>
      <c r="D3520" t="s">
        <v>96</v>
      </c>
      <c r="E3520" t="s">
        <v>86</v>
      </c>
      <c r="F3520" t="s">
        <v>91</v>
      </c>
      <c r="G3520" t="s">
        <v>95</v>
      </c>
      <c r="H3520">
        <v>1199</v>
      </c>
      <c r="I3520">
        <v>85</v>
      </c>
      <c r="J3520">
        <v>19.600000000000001</v>
      </c>
      <c r="K3520">
        <v>8.3000000000000007</v>
      </c>
      <c r="L3520">
        <v>2022</v>
      </c>
      <c r="M3520">
        <v>77570</v>
      </c>
      <c r="N3520">
        <v>3</v>
      </c>
      <c r="O3520">
        <v>0</v>
      </c>
      <c r="P3520">
        <v>4.18</v>
      </c>
    </row>
    <row r="3521" spans="1:16" ht="14.4" customHeight="1" x14ac:dyDescent="0.3">
      <c r="A3521">
        <v>1193</v>
      </c>
      <c r="B3521" t="s">
        <v>83</v>
      </c>
      <c r="C3521" t="s">
        <v>94</v>
      </c>
      <c r="D3521" t="s">
        <v>96</v>
      </c>
      <c r="E3521" t="s">
        <v>86</v>
      </c>
      <c r="F3521" t="s">
        <v>91</v>
      </c>
      <c r="G3521" t="s">
        <v>95</v>
      </c>
      <c r="H3521">
        <v>1199</v>
      </c>
      <c r="I3521">
        <v>85</v>
      </c>
      <c r="J3521">
        <v>19.600000000000001</v>
      </c>
      <c r="K3521">
        <v>8.3000000000000007</v>
      </c>
      <c r="L3521">
        <v>2022</v>
      </c>
      <c r="M3521">
        <v>89337</v>
      </c>
      <c r="N3521">
        <v>1</v>
      </c>
      <c r="O3521">
        <v>0</v>
      </c>
      <c r="P3521">
        <v>4.4000000000000004</v>
      </c>
    </row>
    <row r="3522" spans="1:16" ht="14.4" customHeight="1" x14ac:dyDescent="0.3">
      <c r="A3522">
        <v>1086</v>
      </c>
      <c r="B3522" t="s">
        <v>83</v>
      </c>
      <c r="C3522" t="s">
        <v>94</v>
      </c>
      <c r="D3522" t="s">
        <v>96</v>
      </c>
      <c r="E3522" t="s">
        <v>86</v>
      </c>
      <c r="F3522" t="s">
        <v>91</v>
      </c>
      <c r="G3522" t="s">
        <v>95</v>
      </c>
      <c r="H3522">
        <v>1199</v>
      </c>
      <c r="I3522">
        <v>85</v>
      </c>
      <c r="J3522">
        <v>19.600000000000001</v>
      </c>
      <c r="K3522">
        <v>8.3000000000000007</v>
      </c>
      <c r="L3522">
        <v>2022</v>
      </c>
      <c r="M3522">
        <v>89860</v>
      </c>
      <c r="N3522">
        <v>1</v>
      </c>
      <c r="O3522">
        <v>0</v>
      </c>
      <c r="P3522">
        <v>4.46</v>
      </c>
    </row>
    <row r="3523" spans="1:16" ht="14.4" customHeight="1" x14ac:dyDescent="0.3">
      <c r="A3523">
        <v>1176</v>
      </c>
      <c r="B3523" t="s">
        <v>83</v>
      </c>
      <c r="C3523" t="s">
        <v>94</v>
      </c>
      <c r="D3523" t="s">
        <v>96</v>
      </c>
      <c r="E3523" t="s">
        <v>86</v>
      </c>
      <c r="F3523" t="s">
        <v>91</v>
      </c>
      <c r="G3523" t="s">
        <v>95</v>
      </c>
      <c r="H3523">
        <v>1199</v>
      </c>
      <c r="I3523">
        <v>85</v>
      </c>
      <c r="J3523">
        <v>19.600000000000001</v>
      </c>
      <c r="K3523">
        <v>8.3000000000000007</v>
      </c>
      <c r="L3523">
        <v>2022</v>
      </c>
      <c r="M3523">
        <v>62640</v>
      </c>
      <c r="N3523">
        <v>2</v>
      </c>
      <c r="O3523">
        <v>0</v>
      </c>
      <c r="P3523">
        <v>4.46</v>
      </c>
    </row>
    <row r="3524" spans="1:16" ht="14.4" customHeight="1" x14ac:dyDescent="0.3">
      <c r="A3524">
        <v>1052</v>
      </c>
      <c r="B3524" t="s">
        <v>83</v>
      </c>
      <c r="C3524" t="s">
        <v>94</v>
      </c>
      <c r="D3524" t="s">
        <v>96</v>
      </c>
      <c r="E3524" t="s">
        <v>86</v>
      </c>
      <c r="F3524" t="s">
        <v>91</v>
      </c>
      <c r="G3524" t="s">
        <v>95</v>
      </c>
      <c r="H3524">
        <v>1199</v>
      </c>
      <c r="I3524">
        <v>85</v>
      </c>
      <c r="J3524">
        <v>19.600000000000001</v>
      </c>
      <c r="K3524">
        <v>8.3000000000000007</v>
      </c>
      <c r="L3524">
        <v>2022</v>
      </c>
      <c r="M3524">
        <v>82822</v>
      </c>
      <c r="N3524">
        <v>1</v>
      </c>
      <c r="O3524">
        <v>0</v>
      </c>
      <c r="P3524">
        <v>4.47</v>
      </c>
    </row>
    <row r="3525" spans="1:16" ht="14.4" customHeight="1" x14ac:dyDescent="0.3">
      <c r="A3525">
        <v>1170</v>
      </c>
      <c r="B3525" t="s">
        <v>83</v>
      </c>
      <c r="C3525" t="s">
        <v>94</v>
      </c>
      <c r="D3525" t="s">
        <v>96</v>
      </c>
      <c r="E3525" t="s">
        <v>86</v>
      </c>
      <c r="F3525" t="s">
        <v>91</v>
      </c>
      <c r="G3525" t="s">
        <v>95</v>
      </c>
      <c r="H3525">
        <v>1199</v>
      </c>
      <c r="I3525">
        <v>85</v>
      </c>
      <c r="J3525">
        <v>19.600000000000001</v>
      </c>
      <c r="K3525">
        <v>8.3000000000000007</v>
      </c>
      <c r="L3525">
        <v>2022</v>
      </c>
      <c r="M3525">
        <v>69245</v>
      </c>
      <c r="N3525">
        <v>2</v>
      </c>
      <c r="O3525">
        <v>0</v>
      </c>
      <c r="P3525">
        <v>4.47</v>
      </c>
    </row>
    <row r="3526" spans="1:16" ht="14.4" customHeight="1" x14ac:dyDescent="0.3">
      <c r="A3526">
        <v>1018</v>
      </c>
      <c r="B3526" t="s">
        <v>83</v>
      </c>
      <c r="C3526" t="s">
        <v>94</v>
      </c>
      <c r="D3526" t="s">
        <v>96</v>
      </c>
      <c r="E3526" t="s">
        <v>86</v>
      </c>
      <c r="F3526" t="s">
        <v>91</v>
      </c>
      <c r="G3526" t="s">
        <v>95</v>
      </c>
      <c r="H3526">
        <v>1199</v>
      </c>
      <c r="I3526">
        <v>85</v>
      </c>
      <c r="J3526">
        <v>19.600000000000001</v>
      </c>
      <c r="K3526">
        <v>8.3000000000000007</v>
      </c>
      <c r="L3526">
        <v>2022</v>
      </c>
      <c r="M3526">
        <v>77232</v>
      </c>
      <c r="N3526">
        <v>1</v>
      </c>
      <c r="O3526">
        <v>0</v>
      </c>
      <c r="P3526">
        <v>4.54</v>
      </c>
    </row>
    <row r="3527" spans="1:16" ht="14.4" customHeight="1" x14ac:dyDescent="0.3">
      <c r="A3527">
        <v>1142</v>
      </c>
      <c r="B3527" t="s">
        <v>83</v>
      </c>
      <c r="C3527" t="s">
        <v>94</v>
      </c>
      <c r="D3527" t="s">
        <v>96</v>
      </c>
      <c r="E3527" t="s">
        <v>86</v>
      </c>
      <c r="F3527" t="s">
        <v>91</v>
      </c>
      <c r="G3527" t="s">
        <v>95</v>
      </c>
      <c r="H3527">
        <v>1199</v>
      </c>
      <c r="I3527">
        <v>85</v>
      </c>
      <c r="J3527">
        <v>19.600000000000001</v>
      </c>
      <c r="K3527">
        <v>8.3000000000000007</v>
      </c>
      <c r="L3527">
        <v>2022</v>
      </c>
      <c r="M3527">
        <v>47287</v>
      </c>
      <c r="N3527">
        <v>2</v>
      </c>
      <c r="O3527">
        <v>0</v>
      </c>
      <c r="P3527">
        <v>4.6900000000000004</v>
      </c>
    </row>
    <row r="3528" spans="1:16" ht="14.4" customHeight="1" x14ac:dyDescent="0.3">
      <c r="A3528">
        <v>1093</v>
      </c>
      <c r="B3528" t="s">
        <v>83</v>
      </c>
      <c r="C3528" t="s">
        <v>94</v>
      </c>
      <c r="D3528" t="s">
        <v>96</v>
      </c>
      <c r="E3528" t="s">
        <v>86</v>
      </c>
      <c r="F3528" t="s">
        <v>91</v>
      </c>
      <c r="G3528" t="s">
        <v>95</v>
      </c>
      <c r="H3528">
        <v>1199</v>
      </c>
      <c r="I3528">
        <v>85</v>
      </c>
      <c r="J3528">
        <v>19.600000000000001</v>
      </c>
      <c r="K3528">
        <v>8.3000000000000007</v>
      </c>
      <c r="L3528">
        <v>2022</v>
      </c>
      <c r="M3528">
        <v>81378</v>
      </c>
      <c r="N3528">
        <v>2</v>
      </c>
      <c r="O3528">
        <v>0</v>
      </c>
      <c r="P3528">
        <v>4.7</v>
      </c>
    </row>
    <row r="3529" spans="1:16" ht="14.4" customHeight="1" x14ac:dyDescent="0.3">
      <c r="A3529">
        <v>1149</v>
      </c>
      <c r="B3529" t="s">
        <v>83</v>
      </c>
      <c r="C3529" t="s">
        <v>94</v>
      </c>
      <c r="D3529" t="s">
        <v>96</v>
      </c>
      <c r="E3529" t="s">
        <v>86</v>
      </c>
      <c r="F3529" t="s">
        <v>91</v>
      </c>
      <c r="G3529" t="s">
        <v>95</v>
      </c>
      <c r="H3529">
        <v>1199</v>
      </c>
      <c r="I3529">
        <v>85</v>
      </c>
      <c r="J3529">
        <v>19.600000000000001</v>
      </c>
      <c r="K3529">
        <v>8.3000000000000007</v>
      </c>
      <c r="L3529">
        <v>2022</v>
      </c>
      <c r="M3529">
        <v>49856</v>
      </c>
      <c r="N3529">
        <v>1</v>
      </c>
      <c r="O3529">
        <v>0</v>
      </c>
      <c r="P3529">
        <v>4.7699999999999996</v>
      </c>
    </row>
    <row r="3530" spans="1:16" ht="14.4" customHeight="1" x14ac:dyDescent="0.3">
      <c r="A3530">
        <v>1084</v>
      </c>
      <c r="B3530" t="s">
        <v>83</v>
      </c>
      <c r="C3530" t="s">
        <v>94</v>
      </c>
      <c r="D3530" t="s">
        <v>96</v>
      </c>
      <c r="E3530" t="s">
        <v>86</v>
      </c>
      <c r="F3530" t="s">
        <v>91</v>
      </c>
      <c r="G3530" t="s">
        <v>95</v>
      </c>
      <c r="H3530">
        <v>1199</v>
      </c>
      <c r="I3530">
        <v>85</v>
      </c>
      <c r="J3530">
        <v>19.600000000000001</v>
      </c>
      <c r="K3530">
        <v>8.3000000000000007</v>
      </c>
      <c r="L3530">
        <v>2022</v>
      </c>
      <c r="M3530">
        <v>82948</v>
      </c>
      <c r="N3530">
        <v>1</v>
      </c>
      <c r="O3530">
        <v>0</v>
      </c>
      <c r="P3530">
        <v>4.78</v>
      </c>
    </row>
    <row r="3531" spans="1:16" ht="14.4" customHeight="1" x14ac:dyDescent="0.3">
      <c r="A3531">
        <v>1171</v>
      </c>
      <c r="B3531" t="s">
        <v>83</v>
      </c>
      <c r="C3531" t="s">
        <v>94</v>
      </c>
      <c r="D3531" t="s">
        <v>96</v>
      </c>
      <c r="E3531" t="s">
        <v>86</v>
      </c>
      <c r="F3531" t="s">
        <v>91</v>
      </c>
      <c r="G3531" t="s">
        <v>95</v>
      </c>
      <c r="H3531">
        <v>1199</v>
      </c>
      <c r="I3531">
        <v>85</v>
      </c>
      <c r="J3531">
        <v>19.600000000000001</v>
      </c>
      <c r="K3531">
        <v>8.3000000000000007</v>
      </c>
      <c r="L3531">
        <v>2022</v>
      </c>
      <c r="M3531">
        <v>80468</v>
      </c>
      <c r="N3531">
        <v>1</v>
      </c>
      <c r="O3531">
        <v>0</v>
      </c>
      <c r="P3531">
        <v>4.78</v>
      </c>
    </row>
    <row r="3532" spans="1:16" ht="14.4" customHeight="1" x14ac:dyDescent="0.3">
      <c r="A3532">
        <v>1035</v>
      </c>
      <c r="B3532" t="s">
        <v>83</v>
      </c>
      <c r="C3532" t="s">
        <v>94</v>
      </c>
      <c r="D3532" t="s">
        <v>96</v>
      </c>
      <c r="E3532" t="s">
        <v>86</v>
      </c>
      <c r="F3532" t="s">
        <v>91</v>
      </c>
      <c r="G3532" t="s">
        <v>95</v>
      </c>
      <c r="H3532">
        <v>1199</v>
      </c>
      <c r="I3532">
        <v>85</v>
      </c>
      <c r="J3532">
        <v>19.600000000000001</v>
      </c>
      <c r="K3532">
        <v>8.3000000000000007</v>
      </c>
      <c r="L3532">
        <v>2022</v>
      </c>
      <c r="M3532">
        <v>75780</v>
      </c>
      <c r="N3532">
        <v>1</v>
      </c>
      <c r="O3532">
        <v>0</v>
      </c>
      <c r="P3532">
        <v>4.8099999999999996</v>
      </c>
    </row>
    <row r="3533" spans="1:16" ht="14.4" customHeight="1" x14ac:dyDescent="0.3">
      <c r="A3533">
        <v>1152</v>
      </c>
      <c r="B3533" t="s">
        <v>83</v>
      </c>
      <c r="C3533" t="s">
        <v>94</v>
      </c>
      <c r="D3533" t="s">
        <v>96</v>
      </c>
      <c r="E3533" t="s">
        <v>86</v>
      </c>
      <c r="F3533" t="s">
        <v>91</v>
      </c>
      <c r="G3533" t="s">
        <v>95</v>
      </c>
      <c r="H3533">
        <v>1199</v>
      </c>
      <c r="I3533">
        <v>85</v>
      </c>
      <c r="J3533">
        <v>19.600000000000001</v>
      </c>
      <c r="K3533">
        <v>8.3000000000000007</v>
      </c>
      <c r="L3533">
        <v>2022</v>
      </c>
      <c r="M3533">
        <v>54174</v>
      </c>
      <c r="N3533">
        <v>1</v>
      </c>
      <c r="O3533">
        <v>0</v>
      </c>
      <c r="P3533">
        <v>4.8099999999999996</v>
      </c>
    </row>
    <row r="3534" spans="1:16" ht="14.4" customHeight="1" x14ac:dyDescent="0.3">
      <c r="A3534">
        <v>1044</v>
      </c>
      <c r="B3534" t="s">
        <v>83</v>
      </c>
      <c r="C3534" t="s">
        <v>94</v>
      </c>
      <c r="D3534" t="s">
        <v>96</v>
      </c>
      <c r="E3534" t="s">
        <v>86</v>
      </c>
      <c r="F3534" t="s">
        <v>91</v>
      </c>
      <c r="G3534" t="s">
        <v>95</v>
      </c>
      <c r="H3534">
        <v>1199</v>
      </c>
      <c r="I3534">
        <v>85</v>
      </c>
      <c r="J3534">
        <v>19.600000000000001</v>
      </c>
      <c r="K3534">
        <v>8.3000000000000007</v>
      </c>
      <c r="L3534">
        <v>2022</v>
      </c>
      <c r="M3534">
        <v>88028</v>
      </c>
      <c r="N3534">
        <v>1</v>
      </c>
      <c r="O3534">
        <v>0</v>
      </c>
      <c r="P3534">
        <v>5.0199999999999996</v>
      </c>
    </row>
    <row r="3535" spans="1:16" ht="14.4" customHeight="1" x14ac:dyDescent="0.3">
      <c r="A3535">
        <v>1067</v>
      </c>
      <c r="B3535" t="s">
        <v>83</v>
      </c>
      <c r="C3535" t="s">
        <v>94</v>
      </c>
      <c r="D3535" t="s">
        <v>96</v>
      </c>
      <c r="E3535" t="s">
        <v>86</v>
      </c>
      <c r="F3535" t="s">
        <v>91</v>
      </c>
      <c r="G3535" t="s">
        <v>95</v>
      </c>
      <c r="H3535">
        <v>1199</v>
      </c>
      <c r="I3535">
        <v>85</v>
      </c>
      <c r="J3535">
        <v>19.600000000000001</v>
      </c>
      <c r="K3535">
        <v>8.3000000000000007</v>
      </c>
      <c r="L3535">
        <v>2022</v>
      </c>
      <c r="M3535">
        <v>37224</v>
      </c>
      <c r="N3535">
        <v>2</v>
      </c>
      <c r="O3535">
        <v>0</v>
      </c>
      <c r="P3535">
        <v>5.04</v>
      </c>
    </row>
    <row r="3536" spans="1:16" ht="14.4" customHeight="1" x14ac:dyDescent="0.3">
      <c r="A3536">
        <v>1150</v>
      </c>
      <c r="B3536" t="s">
        <v>83</v>
      </c>
      <c r="C3536" t="s">
        <v>94</v>
      </c>
      <c r="D3536" t="s">
        <v>96</v>
      </c>
      <c r="E3536" t="s">
        <v>86</v>
      </c>
      <c r="F3536" t="s">
        <v>91</v>
      </c>
      <c r="G3536" t="s">
        <v>95</v>
      </c>
      <c r="H3536">
        <v>1199</v>
      </c>
      <c r="I3536">
        <v>85</v>
      </c>
      <c r="J3536">
        <v>19.600000000000001</v>
      </c>
      <c r="K3536">
        <v>8.3000000000000007</v>
      </c>
      <c r="L3536">
        <v>2022</v>
      </c>
      <c r="M3536">
        <v>87772</v>
      </c>
      <c r="N3536">
        <v>1</v>
      </c>
      <c r="O3536">
        <v>0</v>
      </c>
      <c r="P3536">
        <v>5.07</v>
      </c>
    </row>
    <row r="3537" spans="1:16" ht="14.4" customHeight="1" x14ac:dyDescent="0.3">
      <c r="A3537">
        <v>1189</v>
      </c>
      <c r="B3537" t="s">
        <v>83</v>
      </c>
      <c r="C3537" t="s">
        <v>94</v>
      </c>
      <c r="D3537" t="s">
        <v>96</v>
      </c>
      <c r="E3537" t="s">
        <v>86</v>
      </c>
      <c r="F3537" t="s">
        <v>91</v>
      </c>
      <c r="G3537" t="s">
        <v>95</v>
      </c>
      <c r="H3537">
        <v>1199</v>
      </c>
      <c r="I3537">
        <v>85</v>
      </c>
      <c r="J3537">
        <v>19.600000000000001</v>
      </c>
      <c r="K3537">
        <v>8.3000000000000007</v>
      </c>
      <c r="L3537">
        <v>2022</v>
      </c>
      <c r="M3537">
        <v>64484</v>
      </c>
      <c r="N3537">
        <v>1</v>
      </c>
      <c r="O3537">
        <v>0</v>
      </c>
      <c r="P3537">
        <v>5.07</v>
      </c>
    </row>
    <row r="3538" spans="1:16" ht="14.4" customHeight="1" x14ac:dyDescent="0.3">
      <c r="A3538">
        <v>1159</v>
      </c>
      <c r="B3538" t="s">
        <v>83</v>
      </c>
      <c r="C3538" t="s">
        <v>94</v>
      </c>
      <c r="D3538" t="s">
        <v>96</v>
      </c>
      <c r="E3538" t="s">
        <v>86</v>
      </c>
      <c r="F3538" t="s">
        <v>91</v>
      </c>
      <c r="G3538" t="s">
        <v>95</v>
      </c>
      <c r="H3538">
        <v>1199</v>
      </c>
      <c r="I3538">
        <v>85</v>
      </c>
      <c r="J3538">
        <v>19.600000000000001</v>
      </c>
      <c r="K3538">
        <v>8.3000000000000007</v>
      </c>
      <c r="L3538">
        <v>2022</v>
      </c>
      <c r="M3538">
        <v>81325</v>
      </c>
      <c r="N3538">
        <v>1</v>
      </c>
      <c r="O3538">
        <v>0</v>
      </c>
      <c r="P3538">
        <v>5.08</v>
      </c>
    </row>
    <row r="3539" spans="1:16" ht="14.4" customHeight="1" x14ac:dyDescent="0.3">
      <c r="A3539">
        <v>1068</v>
      </c>
      <c r="B3539" t="s">
        <v>83</v>
      </c>
      <c r="C3539" t="s">
        <v>94</v>
      </c>
      <c r="D3539" t="s">
        <v>96</v>
      </c>
      <c r="E3539" t="s">
        <v>86</v>
      </c>
      <c r="F3539" t="s">
        <v>91</v>
      </c>
      <c r="G3539" t="s">
        <v>95</v>
      </c>
      <c r="H3539">
        <v>1199</v>
      </c>
      <c r="I3539">
        <v>85</v>
      </c>
      <c r="J3539">
        <v>19.600000000000001</v>
      </c>
      <c r="K3539">
        <v>8.3000000000000007</v>
      </c>
      <c r="L3539">
        <v>2022</v>
      </c>
      <c r="M3539">
        <v>74845</v>
      </c>
      <c r="N3539">
        <v>1</v>
      </c>
      <c r="O3539">
        <v>0</v>
      </c>
      <c r="P3539">
        <v>5.13</v>
      </c>
    </row>
    <row r="3540" spans="1:16" ht="14.4" customHeight="1" x14ac:dyDescent="0.3">
      <c r="A3540">
        <v>1116</v>
      </c>
      <c r="B3540" t="s">
        <v>83</v>
      </c>
      <c r="C3540" t="s">
        <v>94</v>
      </c>
      <c r="D3540" t="s">
        <v>96</v>
      </c>
      <c r="E3540" t="s">
        <v>86</v>
      </c>
      <c r="F3540" t="s">
        <v>91</v>
      </c>
      <c r="G3540" t="s">
        <v>95</v>
      </c>
      <c r="H3540">
        <v>1199</v>
      </c>
      <c r="I3540">
        <v>85</v>
      </c>
      <c r="J3540">
        <v>19.600000000000001</v>
      </c>
      <c r="K3540">
        <v>8.3000000000000007</v>
      </c>
      <c r="L3540">
        <v>2022</v>
      </c>
      <c r="M3540">
        <v>74338</v>
      </c>
      <c r="N3540">
        <v>1</v>
      </c>
      <c r="O3540">
        <v>0</v>
      </c>
      <c r="P3540">
        <v>5.13</v>
      </c>
    </row>
    <row r="3541" spans="1:16" ht="14.4" customHeight="1" x14ac:dyDescent="0.3">
      <c r="A3541">
        <v>1102</v>
      </c>
      <c r="B3541" t="s">
        <v>83</v>
      </c>
      <c r="C3541" t="s">
        <v>94</v>
      </c>
      <c r="D3541" t="s">
        <v>96</v>
      </c>
      <c r="E3541" t="s">
        <v>86</v>
      </c>
      <c r="F3541" t="s">
        <v>91</v>
      </c>
      <c r="G3541" t="s">
        <v>95</v>
      </c>
      <c r="H3541">
        <v>1199</v>
      </c>
      <c r="I3541">
        <v>85</v>
      </c>
      <c r="J3541">
        <v>19.600000000000001</v>
      </c>
      <c r="K3541">
        <v>8.3000000000000007</v>
      </c>
      <c r="L3541">
        <v>2022</v>
      </c>
      <c r="M3541">
        <v>49700</v>
      </c>
      <c r="N3541">
        <v>1</v>
      </c>
      <c r="O3541">
        <v>0</v>
      </c>
      <c r="P3541">
        <v>5.24</v>
      </c>
    </row>
    <row r="3542" spans="1:16" ht="14.4" customHeight="1" x14ac:dyDescent="0.3">
      <c r="A3542">
        <v>1054</v>
      </c>
      <c r="B3542" t="s">
        <v>83</v>
      </c>
      <c r="C3542" t="s">
        <v>94</v>
      </c>
      <c r="D3542" t="s">
        <v>96</v>
      </c>
      <c r="E3542" t="s">
        <v>86</v>
      </c>
      <c r="F3542" t="s">
        <v>91</v>
      </c>
      <c r="G3542" t="s">
        <v>95</v>
      </c>
      <c r="H3542">
        <v>1199</v>
      </c>
      <c r="I3542">
        <v>85</v>
      </c>
      <c r="J3542">
        <v>19.600000000000001</v>
      </c>
      <c r="K3542">
        <v>8.3000000000000007</v>
      </c>
      <c r="L3542">
        <v>2022</v>
      </c>
      <c r="M3542">
        <v>49012</v>
      </c>
      <c r="N3542">
        <v>1</v>
      </c>
      <c r="O3542">
        <v>0</v>
      </c>
      <c r="P3542">
        <v>5.3</v>
      </c>
    </row>
    <row r="3543" spans="1:16" ht="14.4" customHeight="1" x14ac:dyDescent="0.3">
      <c r="A3543">
        <v>1012</v>
      </c>
      <c r="B3543" t="s">
        <v>83</v>
      </c>
      <c r="C3543" t="s">
        <v>94</v>
      </c>
      <c r="D3543" t="s">
        <v>96</v>
      </c>
      <c r="E3543" t="s">
        <v>86</v>
      </c>
      <c r="F3543" t="s">
        <v>91</v>
      </c>
      <c r="G3543" t="s">
        <v>95</v>
      </c>
      <c r="H3543">
        <v>1199</v>
      </c>
      <c r="I3543">
        <v>85</v>
      </c>
      <c r="J3543">
        <v>19.600000000000001</v>
      </c>
      <c r="K3543">
        <v>8.3000000000000007</v>
      </c>
      <c r="L3543">
        <v>2022</v>
      </c>
      <c r="M3543">
        <v>66273</v>
      </c>
      <c r="N3543">
        <v>1</v>
      </c>
      <c r="O3543">
        <v>0</v>
      </c>
      <c r="P3543">
        <v>5.31</v>
      </c>
    </row>
    <row r="3544" spans="1:16" ht="14.4" customHeight="1" x14ac:dyDescent="0.3">
      <c r="A3544">
        <v>1129</v>
      </c>
      <c r="B3544" t="s">
        <v>83</v>
      </c>
      <c r="C3544" t="s">
        <v>94</v>
      </c>
      <c r="D3544" t="s">
        <v>96</v>
      </c>
      <c r="E3544" t="s">
        <v>86</v>
      </c>
      <c r="F3544" t="s">
        <v>91</v>
      </c>
      <c r="G3544" t="s">
        <v>95</v>
      </c>
      <c r="H3544">
        <v>1199</v>
      </c>
      <c r="I3544">
        <v>85</v>
      </c>
      <c r="J3544">
        <v>19.600000000000001</v>
      </c>
      <c r="K3544">
        <v>8.3000000000000007</v>
      </c>
      <c r="L3544">
        <v>2022</v>
      </c>
      <c r="M3544">
        <v>36312</v>
      </c>
      <c r="N3544">
        <v>1</v>
      </c>
      <c r="O3544">
        <v>0</v>
      </c>
      <c r="P3544">
        <v>5.59</v>
      </c>
    </row>
    <row r="3545" spans="1:16" ht="14.4" customHeight="1" x14ac:dyDescent="0.3">
      <c r="A3545">
        <v>822</v>
      </c>
      <c r="B3545" t="s">
        <v>83</v>
      </c>
      <c r="C3545" t="s">
        <v>94</v>
      </c>
      <c r="D3545" t="s">
        <v>85</v>
      </c>
      <c r="E3545" t="s">
        <v>86</v>
      </c>
      <c r="F3545" t="s">
        <v>87</v>
      </c>
      <c r="G3545" t="s">
        <v>95</v>
      </c>
      <c r="H3545">
        <v>1199</v>
      </c>
      <c r="I3545">
        <v>85</v>
      </c>
      <c r="J3545">
        <v>20.3</v>
      </c>
      <c r="K3545">
        <v>6.4</v>
      </c>
      <c r="L3545">
        <v>2022</v>
      </c>
      <c r="M3545">
        <v>83265</v>
      </c>
      <c r="N3545">
        <v>2</v>
      </c>
      <c r="O3545">
        <v>1</v>
      </c>
      <c r="P3545">
        <v>2.34</v>
      </c>
    </row>
    <row r="3546" spans="1:16" ht="14.4" customHeight="1" x14ac:dyDescent="0.3">
      <c r="A3546">
        <v>989</v>
      </c>
      <c r="B3546" t="s">
        <v>83</v>
      </c>
      <c r="C3546" t="s">
        <v>94</v>
      </c>
      <c r="D3546" t="s">
        <v>85</v>
      </c>
      <c r="E3546" t="s">
        <v>86</v>
      </c>
      <c r="F3546" t="s">
        <v>87</v>
      </c>
      <c r="G3546" t="s">
        <v>95</v>
      </c>
      <c r="H3546">
        <v>1199</v>
      </c>
      <c r="I3546">
        <v>85</v>
      </c>
      <c r="J3546">
        <v>20.3</v>
      </c>
      <c r="K3546">
        <v>6.4</v>
      </c>
      <c r="L3546">
        <v>2022</v>
      </c>
      <c r="M3546">
        <v>65792</v>
      </c>
      <c r="N3546">
        <v>1</v>
      </c>
      <c r="O3546">
        <v>1</v>
      </c>
      <c r="P3546">
        <v>2.69</v>
      </c>
    </row>
    <row r="3547" spans="1:16" ht="14.4" customHeight="1" x14ac:dyDescent="0.3">
      <c r="A3547">
        <v>888</v>
      </c>
      <c r="B3547" t="s">
        <v>83</v>
      </c>
      <c r="C3547" t="s">
        <v>94</v>
      </c>
      <c r="D3547" t="s">
        <v>85</v>
      </c>
      <c r="E3547" t="s">
        <v>86</v>
      </c>
      <c r="F3547" t="s">
        <v>87</v>
      </c>
      <c r="G3547" t="s">
        <v>95</v>
      </c>
      <c r="H3547">
        <v>1199</v>
      </c>
      <c r="I3547">
        <v>85</v>
      </c>
      <c r="J3547">
        <v>20.3</v>
      </c>
      <c r="K3547">
        <v>6.4</v>
      </c>
      <c r="L3547">
        <v>2022</v>
      </c>
      <c r="M3547">
        <v>80212</v>
      </c>
      <c r="N3547">
        <v>1</v>
      </c>
      <c r="O3547">
        <v>1</v>
      </c>
      <c r="P3547">
        <v>2.91</v>
      </c>
    </row>
    <row r="3548" spans="1:16" ht="14.4" customHeight="1" x14ac:dyDescent="0.3">
      <c r="A3548">
        <v>990</v>
      </c>
      <c r="B3548" t="s">
        <v>83</v>
      </c>
      <c r="C3548" t="s">
        <v>94</v>
      </c>
      <c r="D3548" t="s">
        <v>85</v>
      </c>
      <c r="E3548" t="s">
        <v>86</v>
      </c>
      <c r="F3548" t="s">
        <v>87</v>
      </c>
      <c r="G3548" t="s">
        <v>95</v>
      </c>
      <c r="H3548">
        <v>1199</v>
      </c>
      <c r="I3548">
        <v>85</v>
      </c>
      <c r="J3548">
        <v>20.3</v>
      </c>
      <c r="K3548">
        <v>6.4</v>
      </c>
      <c r="L3548">
        <v>2022</v>
      </c>
      <c r="M3548">
        <v>80807</v>
      </c>
      <c r="N3548">
        <v>2</v>
      </c>
      <c r="O3548">
        <v>0</v>
      </c>
      <c r="P3548">
        <v>3.18</v>
      </c>
    </row>
    <row r="3549" spans="1:16" ht="14.4" customHeight="1" x14ac:dyDescent="0.3">
      <c r="A3549">
        <v>948</v>
      </c>
      <c r="B3549" t="s">
        <v>83</v>
      </c>
      <c r="C3549" t="s">
        <v>94</v>
      </c>
      <c r="D3549" t="s">
        <v>85</v>
      </c>
      <c r="E3549" t="s">
        <v>86</v>
      </c>
      <c r="F3549" t="s">
        <v>87</v>
      </c>
      <c r="G3549" t="s">
        <v>95</v>
      </c>
      <c r="H3549">
        <v>1199</v>
      </c>
      <c r="I3549">
        <v>85</v>
      </c>
      <c r="J3549">
        <v>20.3</v>
      </c>
      <c r="K3549">
        <v>6.4</v>
      </c>
      <c r="L3549">
        <v>2022</v>
      </c>
      <c r="M3549">
        <v>75289</v>
      </c>
      <c r="N3549">
        <v>2</v>
      </c>
      <c r="O3549">
        <v>0</v>
      </c>
      <c r="P3549">
        <v>3.19</v>
      </c>
    </row>
    <row r="3550" spans="1:16" ht="14.4" customHeight="1" x14ac:dyDescent="0.3">
      <c r="A3550">
        <v>934</v>
      </c>
      <c r="B3550" t="s">
        <v>83</v>
      </c>
      <c r="C3550" t="s">
        <v>94</v>
      </c>
      <c r="D3550" t="s">
        <v>85</v>
      </c>
      <c r="E3550" t="s">
        <v>86</v>
      </c>
      <c r="F3550" t="s">
        <v>87</v>
      </c>
      <c r="G3550" t="s">
        <v>95</v>
      </c>
      <c r="H3550">
        <v>1199</v>
      </c>
      <c r="I3550">
        <v>85</v>
      </c>
      <c r="J3550">
        <v>20.3</v>
      </c>
      <c r="K3550">
        <v>6.4</v>
      </c>
      <c r="L3550">
        <v>2022</v>
      </c>
      <c r="M3550">
        <v>70440</v>
      </c>
      <c r="N3550">
        <v>3</v>
      </c>
      <c r="O3550">
        <v>0</v>
      </c>
      <c r="P3550">
        <v>3.22</v>
      </c>
    </row>
    <row r="3551" spans="1:16" ht="14.4" customHeight="1" x14ac:dyDescent="0.3">
      <c r="A3551">
        <v>834</v>
      </c>
      <c r="B3551" t="s">
        <v>83</v>
      </c>
      <c r="C3551" t="s">
        <v>94</v>
      </c>
      <c r="D3551" t="s">
        <v>85</v>
      </c>
      <c r="E3551" t="s">
        <v>86</v>
      </c>
      <c r="F3551" t="s">
        <v>87</v>
      </c>
      <c r="G3551" t="s">
        <v>95</v>
      </c>
      <c r="H3551">
        <v>1199</v>
      </c>
      <c r="I3551">
        <v>85</v>
      </c>
      <c r="J3551">
        <v>20.3</v>
      </c>
      <c r="K3551">
        <v>6.4</v>
      </c>
      <c r="L3551">
        <v>2022</v>
      </c>
      <c r="M3551">
        <v>49852</v>
      </c>
      <c r="N3551">
        <v>1</v>
      </c>
      <c r="O3551">
        <v>1</v>
      </c>
      <c r="P3551">
        <v>3.3</v>
      </c>
    </row>
    <row r="3552" spans="1:16" ht="14.4" customHeight="1" x14ac:dyDescent="0.3">
      <c r="A3552">
        <v>982</v>
      </c>
      <c r="B3552" t="s">
        <v>83</v>
      </c>
      <c r="C3552" t="s">
        <v>94</v>
      </c>
      <c r="D3552" t="s">
        <v>85</v>
      </c>
      <c r="E3552" t="s">
        <v>86</v>
      </c>
      <c r="F3552" t="s">
        <v>87</v>
      </c>
      <c r="G3552" t="s">
        <v>95</v>
      </c>
      <c r="H3552">
        <v>1199</v>
      </c>
      <c r="I3552">
        <v>85</v>
      </c>
      <c r="J3552">
        <v>20.3</v>
      </c>
      <c r="K3552">
        <v>6.4</v>
      </c>
      <c r="L3552">
        <v>2022</v>
      </c>
      <c r="M3552">
        <v>47086</v>
      </c>
      <c r="N3552">
        <v>2</v>
      </c>
      <c r="O3552">
        <v>0</v>
      </c>
      <c r="P3552">
        <v>3.37</v>
      </c>
    </row>
    <row r="3553" spans="1:16" ht="14.4" customHeight="1" x14ac:dyDescent="0.3">
      <c r="A3553">
        <v>833</v>
      </c>
      <c r="B3553" t="s">
        <v>83</v>
      </c>
      <c r="C3553" t="s">
        <v>94</v>
      </c>
      <c r="D3553" t="s">
        <v>85</v>
      </c>
      <c r="E3553" t="s">
        <v>86</v>
      </c>
      <c r="F3553" t="s">
        <v>87</v>
      </c>
      <c r="G3553" t="s">
        <v>95</v>
      </c>
      <c r="H3553">
        <v>1199</v>
      </c>
      <c r="I3553">
        <v>85</v>
      </c>
      <c r="J3553">
        <v>20.3</v>
      </c>
      <c r="K3553">
        <v>6.4</v>
      </c>
      <c r="L3553">
        <v>2022</v>
      </c>
      <c r="M3553">
        <v>65421</v>
      </c>
      <c r="N3553">
        <v>2</v>
      </c>
      <c r="O3553">
        <v>0</v>
      </c>
      <c r="P3553">
        <v>3.38</v>
      </c>
    </row>
    <row r="3554" spans="1:16" ht="14.4" customHeight="1" x14ac:dyDescent="0.3">
      <c r="A3554">
        <v>876</v>
      </c>
      <c r="B3554" t="s">
        <v>83</v>
      </c>
      <c r="C3554" t="s">
        <v>94</v>
      </c>
      <c r="D3554" t="s">
        <v>85</v>
      </c>
      <c r="E3554" t="s">
        <v>86</v>
      </c>
      <c r="F3554" t="s">
        <v>87</v>
      </c>
      <c r="G3554" t="s">
        <v>95</v>
      </c>
      <c r="H3554">
        <v>1199</v>
      </c>
      <c r="I3554">
        <v>85</v>
      </c>
      <c r="J3554">
        <v>20.3</v>
      </c>
      <c r="K3554">
        <v>6.4</v>
      </c>
      <c r="L3554">
        <v>2022</v>
      </c>
      <c r="M3554">
        <v>85670</v>
      </c>
      <c r="N3554">
        <v>2</v>
      </c>
      <c r="O3554">
        <v>0</v>
      </c>
      <c r="P3554">
        <v>3.38</v>
      </c>
    </row>
    <row r="3555" spans="1:16" ht="14.4" customHeight="1" x14ac:dyDescent="0.3">
      <c r="A3555">
        <v>879</v>
      </c>
      <c r="B3555" t="s">
        <v>83</v>
      </c>
      <c r="C3555" t="s">
        <v>94</v>
      </c>
      <c r="D3555" t="s">
        <v>85</v>
      </c>
      <c r="E3555" t="s">
        <v>86</v>
      </c>
      <c r="F3555" t="s">
        <v>87</v>
      </c>
      <c r="G3555" t="s">
        <v>95</v>
      </c>
      <c r="H3555">
        <v>1199</v>
      </c>
      <c r="I3555">
        <v>85</v>
      </c>
      <c r="J3555">
        <v>20.3</v>
      </c>
      <c r="K3555">
        <v>6.4</v>
      </c>
      <c r="L3555">
        <v>2022</v>
      </c>
      <c r="M3555">
        <v>70211</v>
      </c>
      <c r="N3555">
        <v>1</v>
      </c>
      <c r="O3555">
        <v>0</v>
      </c>
      <c r="P3555">
        <v>3.42</v>
      </c>
    </row>
    <row r="3556" spans="1:16" ht="14.4" customHeight="1" x14ac:dyDescent="0.3">
      <c r="A3556">
        <v>862</v>
      </c>
      <c r="B3556" t="s">
        <v>83</v>
      </c>
      <c r="C3556" t="s">
        <v>94</v>
      </c>
      <c r="D3556" t="s">
        <v>85</v>
      </c>
      <c r="E3556" t="s">
        <v>86</v>
      </c>
      <c r="F3556" t="s">
        <v>87</v>
      </c>
      <c r="G3556" t="s">
        <v>95</v>
      </c>
      <c r="H3556">
        <v>1199</v>
      </c>
      <c r="I3556">
        <v>85</v>
      </c>
      <c r="J3556">
        <v>20.3</v>
      </c>
      <c r="K3556">
        <v>6.4</v>
      </c>
      <c r="L3556">
        <v>2022</v>
      </c>
      <c r="M3556">
        <v>83370</v>
      </c>
      <c r="N3556">
        <v>2</v>
      </c>
      <c r="O3556">
        <v>0</v>
      </c>
      <c r="P3556">
        <v>3.54</v>
      </c>
    </row>
    <row r="3557" spans="1:16" ht="14.4" customHeight="1" x14ac:dyDescent="0.3">
      <c r="A3557">
        <v>949</v>
      </c>
      <c r="B3557" t="s">
        <v>83</v>
      </c>
      <c r="C3557" t="s">
        <v>94</v>
      </c>
      <c r="D3557" t="s">
        <v>85</v>
      </c>
      <c r="E3557" t="s">
        <v>86</v>
      </c>
      <c r="F3557" t="s">
        <v>87</v>
      </c>
      <c r="G3557" t="s">
        <v>95</v>
      </c>
      <c r="H3557">
        <v>1199</v>
      </c>
      <c r="I3557">
        <v>85</v>
      </c>
      <c r="J3557">
        <v>20.3</v>
      </c>
      <c r="K3557">
        <v>6.4</v>
      </c>
      <c r="L3557">
        <v>2022</v>
      </c>
      <c r="M3557">
        <v>75549</v>
      </c>
      <c r="N3557">
        <v>1</v>
      </c>
      <c r="O3557">
        <v>0</v>
      </c>
      <c r="P3557">
        <v>3.54</v>
      </c>
    </row>
    <row r="3558" spans="1:16" ht="14.4" customHeight="1" x14ac:dyDescent="0.3">
      <c r="A3558">
        <v>960</v>
      </c>
      <c r="B3558" t="s">
        <v>83</v>
      </c>
      <c r="C3558" t="s">
        <v>94</v>
      </c>
      <c r="D3558" t="s">
        <v>85</v>
      </c>
      <c r="E3558" t="s">
        <v>86</v>
      </c>
      <c r="F3558" t="s">
        <v>87</v>
      </c>
      <c r="G3558" t="s">
        <v>95</v>
      </c>
      <c r="H3558">
        <v>1199</v>
      </c>
      <c r="I3558">
        <v>85</v>
      </c>
      <c r="J3558">
        <v>20.3</v>
      </c>
      <c r="K3558">
        <v>6.4</v>
      </c>
      <c r="L3558">
        <v>2022</v>
      </c>
      <c r="M3558">
        <v>69085</v>
      </c>
      <c r="N3558">
        <v>2</v>
      </c>
      <c r="O3558">
        <v>0</v>
      </c>
      <c r="P3558">
        <v>3.57</v>
      </c>
    </row>
    <row r="3559" spans="1:16" ht="14.4" customHeight="1" x14ac:dyDescent="0.3">
      <c r="A3559">
        <v>884</v>
      </c>
      <c r="B3559" t="s">
        <v>83</v>
      </c>
      <c r="C3559" t="s">
        <v>94</v>
      </c>
      <c r="D3559" t="s">
        <v>85</v>
      </c>
      <c r="E3559" t="s">
        <v>86</v>
      </c>
      <c r="F3559" t="s">
        <v>87</v>
      </c>
      <c r="G3559" t="s">
        <v>95</v>
      </c>
      <c r="H3559">
        <v>1199</v>
      </c>
      <c r="I3559">
        <v>85</v>
      </c>
      <c r="J3559">
        <v>20.3</v>
      </c>
      <c r="K3559">
        <v>6.4</v>
      </c>
      <c r="L3559">
        <v>2022</v>
      </c>
      <c r="M3559">
        <v>79315</v>
      </c>
      <c r="N3559">
        <v>1</v>
      </c>
      <c r="O3559">
        <v>0</v>
      </c>
      <c r="P3559">
        <v>3.64</v>
      </c>
    </row>
    <row r="3560" spans="1:16" ht="14.4" customHeight="1" x14ac:dyDescent="0.3">
      <c r="A3560">
        <v>803</v>
      </c>
      <c r="B3560" t="s">
        <v>83</v>
      </c>
      <c r="C3560" t="s">
        <v>94</v>
      </c>
      <c r="D3560" t="s">
        <v>85</v>
      </c>
      <c r="E3560" t="s">
        <v>86</v>
      </c>
      <c r="F3560" t="s">
        <v>87</v>
      </c>
      <c r="G3560" t="s">
        <v>95</v>
      </c>
      <c r="H3560">
        <v>1199</v>
      </c>
      <c r="I3560">
        <v>85</v>
      </c>
      <c r="J3560">
        <v>20.3</v>
      </c>
      <c r="K3560">
        <v>6.4</v>
      </c>
      <c r="L3560">
        <v>2022</v>
      </c>
      <c r="M3560">
        <v>84040</v>
      </c>
      <c r="N3560">
        <v>1</v>
      </c>
      <c r="O3560">
        <v>0</v>
      </c>
      <c r="P3560">
        <v>3.69</v>
      </c>
    </row>
    <row r="3561" spans="1:16" ht="14.4" customHeight="1" x14ac:dyDescent="0.3">
      <c r="A3561">
        <v>824</v>
      </c>
      <c r="B3561" t="s">
        <v>83</v>
      </c>
      <c r="C3561" t="s">
        <v>94</v>
      </c>
      <c r="D3561" t="s">
        <v>85</v>
      </c>
      <c r="E3561" t="s">
        <v>86</v>
      </c>
      <c r="F3561" t="s">
        <v>87</v>
      </c>
      <c r="G3561" t="s">
        <v>95</v>
      </c>
      <c r="H3561">
        <v>1199</v>
      </c>
      <c r="I3561">
        <v>85</v>
      </c>
      <c r="J3561">
        <v>20.3</v>
      </c>
      <c r="K3561">
        <v>6.4</v>
      </c>
      <c r="L3561">
        <v>2022</v>
      </c>
      <c r="M3561">
        <v>60235</v>
      </c>
      <c r="N3561">
        <v>1</v>
      </c>
      <c r="O3561">
        <v>0</v>
      </c>
      <c r="P3561">
        <v>3.75</v>
      </c>
    </row>
    <row r="3562" spans="1:16" ht="14.4" customHeight="1" x14ac:dyDescent="0.3">
      <c r="A3562">
        <v>820</v>
      </c>
      <c r="B3562" t="s">
        <v>83</v>
      </c>
      <c r="C3562" t="s">
        <v>94</v>
      </c>
      <c r="D3562" t="s">
        <v>85</v>
      </c>
      <c r="E3562" t="s">
        <v>86</v>
      </c>
      <c r="F3562" t="s">
        <v>87</v>
      </c>
      <c r="G3562" t="s">
        <v>95</v>
      </c>
      <c r="H3562">
        <v>1199</v>
      </c>
      <c r="I3562">
        <v>85</v>
      </c>
      <c r="J3562">
        <v>20.3</v>
      </c>
      <c r="K3562">
        <v>6.4</v>
      </c>
      <c r="L3562">
        <v>2022</v>
      </c>
      <c r="M3562">
        <v>69173</v>
      </c>
      <c r="N3562">
        <v>1</v>
      </c>
      <c r="O3562">
        <v>0</v>
      </c>
      <c r="P3562">
        <v>3.77</v>
      </c>
    </row>
    <row r="3563" spans="1:16" ht="14.4" customHeight="1" x14ac:dyDescent="0.3">
      <c r="A3563">
        <v>961</v>
      </c>
      <c r="B3563" t="s">
        <v>83</v>
      </c>
      <c r="C3563" t="s">
        <v>94</v>
      </c>
      <c r="D3563" t="s">
        <v>85</v>
      </c>
      <c r="E3563" t="s">
        <v>86</v>
      </c>
      <c r="F3563" t="s">
        <v>87</v>
      </c>
      <c r="G3563" t="s">
        <v>95</v>
      </c>
      <c r="H3563">
        <v>1199</v>
      </c>
      <c r="I3563">
        <v>85</v>
      </c>
      <c r="J3563">
        <v>20.3</v>
      </c>
      <c r="K3563">
        <v>6.4</v>
      </c>
      <c r="L3563">
        <v>2022</v>
      </c>
      <c r="M3563">
        <v>56634</v>
      </c>
      <c r="N3563">
        <v>1</v>
      </c>
      <c r="O3563">
        <v>0</v>
      </c>
      <c r="P3563">
        <v>3.77</v>
      </c>
    </row>
    <row r="3564" spans="1:16" ht="14.4" customHeight="1" x14ac:dyDescent="0.3">
      <c r="A3564">
        <v>836</v>
      </c>
      <c r="B3564" t="s">
        <v>83</v>
      </c>
      <c r="C3564" t="s">
        <v>94</v>
      </c>
      <c r="D3564" t="s">
        <v>85</v>
      </c>
      <c r="E3564" t="s">
        <v>86</v>
      </c>
      <c r="F3564" t="s">
        <v>87</v>
      </c>
      <c r="G3564" t="s">
        <v>95</v>
      </c>
      <c r="H3564">
        <v>1199</v>
      </c>
      <c r="I3564">
        <v>85</v>
      </c>
      <c r="J3564">
        <v>20.3</v>
      </c>
      <c r="K3564">
        <v>6.4</v>
      </c>
      <c r="L3564">
        <v>2022</v>
      </c>
      <c r="M3564">
        <v>41986</v>
      </c>
      <c r="N3564">
        <v>1</v>
      </c>
      <c r="O3564">
        <v>0</v>
      </c>
      <c r="P3564">
        <v>3.85</v>
      </c>
    </row>
    <row r="3565" spans="1:16" ht="14.4" customHeight="1" x14ac:dyDescent="0.3">
      <c r="A3565">
        <v>816</v>
      </c>
      <c r="B3565" t="s">
        <v>83</v>
      </c>
      <c r="C3565" t="s">
        <v>94</v>
      </c>
      <c r="D3565" t="s">
        <v>85</v>
      </c>
      <c r="E3565" t="s">
        <v>86</v>
      </c>
      <c r="F3565" t="s">
        <v>87</v>
      </c>
      <c r="G3565" t="s">
        <v>95</v>
      </c>
      <c r="H3565">
        <v>1199</v>
      </c>
      <c r="I3565">
        <v>85</v>
      </c>
      <c r="J3565">
        <v>20.3</v>
      </c>
      <c r="K3565">
        <v>6.4</v>
      </c>
      <c r="L3565">
        <v>2022</v>
      </c>
      <c r="M3565">
        <v>41821</v>
      </c>
      <c r="N3565">
        <v>1</v>
      </c>
      <c r="O3565">
        <v>0</v>
      </c>
      <c r="P3565">
        <v>3.9</v>
      </c>
    </row>
    <row r="3566" spans="1:16" ht="14.4" customHeight="1" x14ac:dyDescent="0.3">
      <c r="A3566">
        <v>832</v>
      </c>
      <c r="B3566" t="s">
        <v>83</v>
      </c>
      <c r="C3566" t="s">
        <v>94</v>
      </c>
      <c r="D3566" t="s">
        <v>85</v>
      </c>
      <c r="E3566" t="s">
        <v>86</v>
      </c>
      <c r="F3566" t="s">
        <v>87</v>
      </c>
      <c r="G3566" t="s">
        <v>95</v>
      </c>
      <c r="H3566">
        <v>1199</v>
      </c>
      <c r="I3566">
        <v>85</v>
      </c>
      <c r="J3566">
        <v>20.3</v>
      </c>
      <c r="K3566">
        <v>6.4</v>
      </c>
      <c r="L3566">
        <v>2022</v>
      </c>
      <c r="M3566">
        <v>65471</v>
      </c>
      <c r="N3566">
        <v>1</v>
      </c>
      <c r="O3566">
        <v>0</v>
      </c>
      <c r="P3566">
        <v>4.0599999999999996</v>
      </c>
    </row>
    <row r="3567" spans="1:16" ht="14.4" customHeight="1" x14ac:dyDescent="0.3">
      <c r="A3567">
        <v>889</v>
      </c>
      <c r="B3567" t="s">
        <v>83</v>
      </c>
      <c r="C3567" t="s">
        <v>94</v>
      </c>
      <c r="D3567" t="s">
        <v>85</v>
      </c>
      <c r="E3567" t="s">
        <v>86</v>
      </c>
      <c r="F3567" t="s">
        <v>87</v>
      </c>
      <c r="G3567" t="s">
        <v>95</v>
      </c>
      <c r="H3567">
        <v>1199</v>
      </c>
      <c r="I3567">
        <v>85</v>
      </c>
      <c r="J3567">
        <v>20.3</v>
      </c>
      <c r="K3567">
        <v>6.4</v>
      </c>
      <c r="L3567">
        <v>2022</v>
      </c>
      <c r="M3567">
        <v>65642</v>
      </c>
      <c r="N3567">
        <v>1</v>
      </c>
      <c r="O3567">
        <v>0</v>
      </c>
      <c r="P3567">
        <v>4.09</v>
      </c>
    </row>
    <row r="3568" spans="1:16" ht="14.4" customHeight="1" x14ac:dyDescent="0.3">
      <c r="A3568">
        <v>838</v>
      </c>
      <c r="B3568" t="s">
        <v>83</v>
      </c>
      <c r="C3568" t="s">
        <v>94</v>
      </c>
      <c r="D3568" t="s">
        <v>85</v>
      </c>
      <c r="E3568" t="s">
        <v>86</v>
      </c>
      <c r="F3568" t="s">
        <v>87</v>
      </c>
      <c r="G3568" t="s">
        <v>95</v>
      </c>
      <c r="H3568">
        <v>1199</v>
      </c>
      <c r="I3568">
        <v>85</v>
      </c>
      <c r="J3568">
        <v>20.3</v>
      </c>
      <c r="K3568">
        <v>6.4</v>
      </c>
      <c r="L3568">
        <v>2022</v>
      </c>
      <c r="M3568">
        <v>80882</v>
      </c>
      <c r="N3568">
        <v>1</v>
      </c>
      <c r="O3568">
        <v>0</v>
      </c>
      <c r="P3568">
        <v>4.12</v>
      </c>
    </row>
    <row r="3569" spans="1:16" ht="14.4" customHeight="1" x14ac:dyDescent="0.3">
      <c r="A3569">
        <v>804</v>
      </c>
      <c r="B3569" t="s">
        <v>83</v>
      </c>
      <c r="C3569" t="s">
        <v>94</v>
      </c>
      <c r="D3569" t="s">
        <v>85</v>
      </c>
      <c r="E3569" t="s">
        <v>86</v>
      </c>
      <c r="F3569" t="s">
        <v>87</v>
      </c>
      <c r="G3569" t="s">
        <v>95</v>
      </c>
      <c r="H3569">
        <v>1199</v>
      </c>
      <c r="I3569">
        <v>85</v>
      </c>
      <c r="J3569">
        <v>20.3</v>
      </c>
      <c r="K3569">
        <v>6.4</v>
      </c>
      <c r="L3569">
        <v>2022</v>
      </c>
      <c r="M3569">
        <v>37834</v>
      </c>
      <c r="N3569">
        <v>1</v>
      </c>
      <c r="O3569">
        <v>0</v>
      </c>
      <c r="P3569">
        <v>4.17</v>
      </c>
    </row>
    <row r="3570" spans="1:16" ht="14.4" customHeight="1" x14ac:dyDescent="0.3">
      <c r="A3570">
        <v>859</v>
      </c>
      <c r="B3570" t="s">
        <v>83</v>
      </c>
      <c r="C3570" t="s">
        <v>94</v>
      </c>
      <c r="D3570" t="s">
        <v>85</v>
      </c>
      <c r="E3570" t="s">
        <v>86</v>
      </c>
      <c r="F3570" t="s">
        <v>87</v>
      </c>
      <c r="G3570" t="s">
        <v>95</v>
      </c>
      <c r="H3570">
        <v>1199</v>
      </c>
      <c r="I3570">
        <v>85</v>
      </c>
      <c r="J3570">
        <v>20.3</v>
      </c>
      <c r="K3570">
        <v>6.4</v>
      </c>
      <c r="L3570">
        <v>2022</v>
      </c>
      <c r="M3570">
        <v>38561</v>
      </c>
      <c r="N3570">
        <v>1</v>
      </c>
      <c r="O3570">
        <v>0</v>
      </c>
      <c r="P3570">
        <v>4.2</v>
      </c>
    </row>
    <row r="3571" spans="1:16" ht="14.4" customHeight="1" x14ac:dyDescent="0.3">
      <c r="A3571">
        <v>922</v>
      </c>
      <c r="B3571" t="s">
        <v>83</v>
      </c>
      <c r="C3571" t="s">
        <v>94</v>
      </c>
      <c r="D3571" t="s">
        <v>85</v>
      </c>
      <c r="E3571" t="s">
        <v>86</v>
      </c>
      <c r="F3571" t="s">
        <v>87</v>
      </c>
      <c r="G3571" t="s">
        <v>95</v>
      </c>
      <c r="H3571">
        <v>1199</v>
      </c>
      <c r="I3571">
        <v>85</v>
      </c>
      <c r="J3571">
        <v>20.3</v>
      </c>
      <c r="K3571">
        <v>6.4</v>
      </c>
      <c r="L3571">
        <v>2022</v>
      </c>
      <c r="M3571">
        <v>54771</v>
      </c>
      <c r="N3571">
        <v>1</v>
      </c>
      <c r="O3571">
        <v>0</v>
      </c>
      <c r="P3571">
        <v>4.21</v>
      </c>
    </row>
    <row r="3572" spans="1:16" ht="14.4" customHeight="1" x14ac:dyDescent="0.3">
      <c r="A3572">
        <v>842</v>
      </c>
      <c r="B3572" t="s">
        <v>83</v>
      </c>
      <c r="C3572" t="s">
        <v>94</v>
      </c>
      <c r="D3572" t="s">
        <v>85</v>
      </c>
      <c r="E3572" t="s">
        <v>86</v>
      </c>
      <c r="F3572" t="s">
        <v>87</v>
      </c>
      <c r="G3572" t="s">
        <v>95</v>
      </c>
      <c r="H3572">
        <v>1199</v>
      </c>
      <c r="I3572">
        <v>85</v>
      </c>
      <c r="J3572">
        <v>20.3</v>
      </c>
      <c r="K3572">
        <v>6.4</v>
      </c>
      <c r="L3572">
        <v>2022</v>
      </c>
      <c r="M3572">
        <v>41715</v>
      </c>
      <c r="N3572">
        <v>1</v>
      </c>
      <c r="O3572">
        <v>0</v>
      </c>
      <c r="P3572">
        <v>4.25</v>
      </c>
    </row>
    <row r="3573" spans="1:16" ht="14.4" customHeight="1" x14ac:dyDescent="0.3">
      <c r="A3573">
        <v>863</v>
      </c>
      <c r="B3573" t="s">
        <v>83</v>
      </c>
      <c r="C3573" t="s">
        <v>94</v>
      </c>
      <c r="D3573" t="s">
        <v>85</v>
      </c>
      <c r="E3573" t="s">
        <v>86</v>
      </c>
      <c r="F3573" t="s">
        <v>87</v>
      </c>
      <c r="G3573" t="s">
        <v>95</v>
      </c>
      <c r="H3573">
        <v>1199</v>
      </c>
      <c r="I3573">
        <v>85</v>
      </c>
      <c r="J3573">
        <v>20.3</v>
      </c>
      <c r="K3573">
        <v>6.4</v>
      </c>
      <c r="L3573">
        <v>2022</v>
      </c>
      <c r="M3573">
        <v>59378</v>
      </c>
      <c r="N3573">
        <v>1</v>
      </c>
      <c r="O3573">
        <v>0</v>
      </c>
      <c r="P3573">
        <v>4.28</v>
      </c>
    </row>
    <row r="3574" spans="1:16" ht="14.4" customHeight="1" x14ac:dyDescent="0.3">
      <c r="A3574">
        <v>1041</v>
      </c>
      <c r="B3574" t="s">
        <v>83</v>
      </c>
      <c r="C3574" t="s">
        <v>94</v>
      </c>
      <c r="D3574" t="s">
        <v>96</v>
      </c>
      <c r="E3574" t="s">
        <v>86</v>
      </c>
      <c r="F3574" t="s">
        <v>91</v>
      </c>
      <c r="G3574" t="s">
        <v>95</v>
      </c>
      <c r="H3574">
        <v>1199</v>
      </c>
      <c r="I3574">
        <v>85</v>
      </c>
      <c r="J3574">
        <v>19.600000000000001</v>
      </c>
      <c r="K3574">
        <v>8.3000000000000007</v>
      </c>
      <c r="L3574">
        <v>2023</v>
      </c>
      <c r="M3574">
        <v>63039</v>
      </c>
      <c r="N3574">
        <v>2</v>
      </c>
      <c r="O3574">
        <v>0</v>
      </c>
      <c r="P3574">
        <v>4.9400000000000004</v>
      </c>
    </row>
    <row r="3575" spans="1:16" ht="14.4" customHeight="1" x14ac:dyDescent="0.3">
      <c r="A3575">
        <v>1090</v>
      </c>
      <c r="B3575" t="s">
        <v>83</v>
      </c>
      <c r="C3575" t="s">
        <v>94</v>
      </c>
      <c r="D3575" t="s">
        <v>96</v>
      </c>
      <c r="E3575" t="s">
        <v>86</v>
      </c>
      <c r="F3575" t="s">
        <v>91</v>
      </c>
      <c r="G3575" t="s">
        <v>95</v>
      </c>
      <c r="H3575">
        <v>1199</v>
      </c>
      <c r="I3575">
        <v>85</v>
      </c>
      <c r="J3575">
        <v>19.600000000000001</v>
      </c>
      <c r="K3575">
        <v>8.3000000000000007</v>
      </c>
      <c r="L3575">
        <v>2023</v>
      </c>
      <c r="M3575">
        <v>65040</v>
      </c>
      <c r="N3575">
        <v>1</v>
      </c>
      <c r="O3575">
        <v>1</v>
      </c>
      <c r="P3575">
        <v>5</v>
      </c>
    </row>
    <row r="3576" spans="1:16" ht="14.4" customHeight="1" x14ac:dyDescent="0.3">
      <c r="A3576">
        <v>1164</v>
      </c>
      <c r="B3576" t="s">
        <v>83</v>
      </c>
      <c r="C3576" t="s">
        <v>94</v>
      </c>
      <c r="D3576" t="s">
        <v>96</v>
      </c>
      <c r="E3576" t="s">
        <v>86</v>
      </c>
      <c r="F3576" t="s">
        <v>91</v>
      </c>
      <c r="G3576" t="s">
        <v>95</v>
      </c>
      <c r="H3576">
        <v>1199</v>
      </c>
      <c r="I3576">
        <v>85</v>
      </c>
      <c r="J3576">
        <v>19.600000000000001</v>
      </c>
      <c r="K3576">
        <v>8.3000000000000007</v>
      </c>
      <c r="L3576">
        <v>2023</v>
      </c>
      <c r="M3576">
        <v>68617</v>
      </c>
      <c r="N3576">
        <v>2</v>
      </c>
      <c r="O3576">
        <v>0</v>
      </c>
      <c r="P3576">
        <v>5.0999999999999996</v>
      </c>
    </row>
    <row r="3577" spans="1:16" ht="14.4" customHeight="1" x14ac:dyDescent="0.3">
      <c r="A3577">
        <v>1190</v>
      </c>
      <c r="B3577" t="s">
        <v>83</v>
      </c>
      <c r="C3577" t="s">
        <v>94</v>
      </c>
      <c r="D3577" t="s">
        <v>96</v>
      </c>
      <c r="E3577" t="s">
        <v>86</v>
      </c>
      <c r="F3577" t="s">
        <v>91</v>
      </c>
      <c r="G3577" t="s">
        <v>95</v>
      </c>
      <c r="H3577">
        <v>1199</v>
      </c>
      <c r="I3577">
        <v>85</v>
      </c>
      <c r="J3577">
        <v>19.600000000000001</v>
      </c>
      <c r="K3577">
        <v>8.3000000000000007</v>
      </c>
      <c r="L3577">
        <v>2023</v>
      </c>
      <c r="M3577">
        <v>68409</v>
      </c>
      <c r="N3577">
        <v>2</v>
      </c>
      <c r="O3577">
        <v>0</v>
      </c>
      <c r="P3577">
        <v>5.12</v>
      </c>
    </row>
    <row r="3578" spans="1:16" ht="14.4" customHeight="1" x14ac:dyDescent="0.3">
      <c r="A3578">
        <v>1029</v>
      </c>
      <c r="B3578" t="s">
        <v>83</v>
      </c>
      <c r="C3578" t="s">
        <v>94</v>
      </c>
      <c r="D3578" t="s">
        <v>96</v>
      </c>
      <c r="E3578" t="s">
        <v>86</v>
      </c>
      <c r="F3578" t="s">
        <v>91</v>
      </c>
      <c r="G3578" t="s">
        <v>95</v>
      </c>
      <c r="H3578">
        <v>1199</v>
      </c>
      <c r="I3578">
        <v>85</v>
      </c>
      <c r="J3578">
        <v>19.600000000000001</v>
      </c>
      <c r="K3578">
        <v>8.3000000000000007</v>
      </c>
      <c r="L3578">
        <v>2023</v>
      </c>
      <c r="M3578">
        <v>68619</v>
      </c>
      <c r="N3578">
        <v>2</v>
      </c>
      <c r="O3578">
        <v>0</v>
      </c>
      <c r="P3578">
        <v>5.48</v>
      </c>
    </row>
    <row r="3579" spans="1:16" ht="14.4" customHeight="1" x14ac:dyDescent="0.3">
      <c r="A3579">
        <v>1183</v>
      </c>
      <c r="B3579" t="s">
        <v>83</v>
      </c>
      <c r="C3579" t="s">
        <v>94</v>
      </c>
      <c r="D3579" t="s">
        <v>96</v>
      </c>
      <c r="E3579" t="s">
        <v>86</v>
      </c>
      <c r="F3579" t="s">
        <v>91</v>
      </c>
      <c r="G3579" t="s">
        <v>95</v>
      </c>
      <c r="H3579">
        <v>1199</v>
      </c>
      <c r="I3579">
        <v>85</v>
      </c>
      <c r="J3579">
        <v>19.600000000000001</v>
      </c>
      <c r="K3579">
        <v>8.3000000000000007</v>
      </c>
      <c r="L3579">
        <v>2023</v>
      </c>
      <c r="M3579">
        <v>50314</v>
      </c>
      <c r="N3579">
        <v>1</v>
      </c>
      <c r="O3579">
        <v>0</v>
      </c>
      <c r="P3579">
        <v>5.52</v>
      </c>
    </row>
    <row r="3580" spans="1:16" ht="14.4" customHeight="1" x14ac:dyDescent="0.3">
      <c r="A3580">
        <v>1180</v>
      </c>
      <c r="B3580" t="s">
        <v>83</v>
      </c>
      <c r="C3580" t="s">
        <v>94</v>
      </c>
      <c r="D3580" t="s">
        <v>96</v>
      </c>
      <c r="E3580" t="s">
        <v>86</v>
      </c>
      <c r="F3580" t="s">
        <v>91</v>
      </c>
      <c r="G3580" t="s">
        <v>95</v>
      </c>
      <c r="H3580">
        <v>1199</v>
      </c>
      <c r="I3580">
        <v>85</v>
      </c>
      <c r="J3580">
        <v>19.600000000000001</v>
      </c>
      <c r="K3580">
        <v>8.3000000000000007</v>
      </c>
      <c r="L3580">
        <v>2023</v>
      </c>
      <c r="M3580">
        <v>34720</v>
      </c>
      <c r="N3580">
        <v>3</v>
      </c>
      <c r="O3580">
        <v>0</v>
      </c>
      <c r="P3580">
        <v>5.56</v>
      </c>
    </row>
    <row r="3581" spans="1:16" ht="14.4" customHeight="1" x14ac:dyDescent="0.3">
      <c r="A3581">
        <v>1153</v>
      </c>
      <c r="B3581" t="s">
        <v>83</v>
      </c>
      <c r="C3581" t="s">
        <v>94</v>
      </c>
      <c r="D3581" t="s">
        <v>96</v>
      </c>
      <c r="E3581" t="s">
        <v>86</v>
      </c>
      <c r="F3581" t="s">
        <v>91</v>
      </c>
      <c r="G3581" t="s">
        <v>95</v>
      </c>
      <c r="H3581">
        <v>1199</v>
      </c>
      <c r="I3581">
        <v>85</v>
      </c>
      <c r="J3581">
        <v>19.600000000000001</v>
      </c>
      <c r="K3581">
        <v>8.3000000000000007</v>
      </c>
      <c r="L3581">
        <v>2023</v>
      </c>
      <c r="M3581">
        <v>40325</v>
      </c>
      <c r="N3581">
        <v>1</v>
      </c>
      <c r="O3581">
        <v>0</v>
      </c>
      <c r="P3581">
        <v>5.58</v>
      </c>
    </row>
    <row r="3582" spans="1:16" ht="14.4" customHeight="1" x14ac:dyDescent="0.3">
      <c r="A3582">
        <v>1105</v>
      </c>
      <c r="B3582" t="s">
        <v>83</v>
      </c>
      <c r="C3582" t="s">
        <v>94</v>
      </c>
      <c r="D3582" t="s">
        <v>96</v>
      </c>
      <c r="E3582" t="s">
        <v>86</v>
      </c>
      <c r="F3582" t="s">
        <v>91</v>
      </c>
      <c r="G3582" t="s">
        <v>95</v>
      </c>
      <c r="H3582">
        <v>1199</v>
      </c>
      <c r="I3582">
        <v>85</v>
      </c>
      <c r="J3582">
        <v>19.600000000000001</v>
      </c>
      <c r="K3582">
        <v>8.3000000000000007</v>
      </c>
      <c r="L3582">
        <v>2023</v>
      </c>
      <c r="M3582">
        <v>56353</v>
      </c>
      <c r="N3582">
        <v>1</v>
      </c>
      <c r="O3582">
        <v>0</v>
      </c>
      <c r="P3582">
        <v>5.59</v>
      </c>
    </row>
    <row r="3583" spans="1:16" ht="14.4" customHeight="1" x14ac:dyDescent="0.3">
      <c r="A3583">
        <v>1175</v>
      </c>
      <c r="B3583" t="s">
        <v>83</v>
      </c>
      <c r="C3583" t="s">
        <v>94</v>
      </c>
      <c r="D3583" t="s">
        <v>96</v>
      </c>
      <c r="E3583" t="s">
        <v>86</v>
      </c>
      <c r="F3583" t="s">
        <v>91</v>
      </c>
      <c r="G3583" t="s">
        <v>95</v>
      </c>
      <c r="H3583">
        <v>1199</v>
      </c>
      <c r="I3583">
        <v>85</v>
      </c>
      <c r="J3583">
        <v>19.600000000000001</v>
      </c>
      <c r="K3583">
        <v>8.3000000000000007</v>
      </c>
      <c r="L3583">
        <v>2023</v>
      </c>
      <c r="M3583">
        <v>55797</v>
      </c>
      <c r="N3583">
        <v>1</v>
      </c>
      <c r="O3583">
        <v>0</v>
      </c>
      <c r="P3583">
        <v>5.68</v>
      </c>
    </row>
    <row r="3584" spans="1:16" ht="14.4" customHeight="1" x14ac:dyDescent="0.3">
      <c r="A3584">
        <v>1154</v>
      </c>
      <c r="B3584" t="s">
        <v>83</v>
      </c>
      <c r="C3584" t="s">
        <v>94</v>
      </c>
      <c r="D3584" t="s">
        <v>96</v>
      </c>
      <c r="E3584" t="s">
        <v>86</v>
      </c>
      <c r="F3584" t="s">
        <v>91</v>
      </c>
      <c r="G3584" t="s">
        <v>95</v>
      </c>
      <c r="H3584">
        <v>1199</v>
      </c>
      <c r="I3584">
        <v>85</v>
      </c>
      <c r="J3584">
        <v>19.600000000000001</v>
      </c>
      <c r="K3584">
        <v>8.3000000000000007</v>
      </c>
      <c r="L3584">
        <v>2023</v>
      </c>
      <c r="M3584">
        <v>49829</v>
      </c>
      <c r="N3584">
        <v>1</v>
      </c>
      <c r="O3584">
        <v>0</v>
      </c>
      <c r="P3584">
        <v>5.77</v>
      </c>
    </row>
    <row r="3585" spans="1:16" ht="14.4" customHeight="1" x14ac:dyDescent="0.3">
      <c r="A3585">
        <v>1195</v>
      </c>
      <c r="B3585" t="s">
        <v>83</v>
      </c>
      <c r="C3585" t="s">
        <v>94</v>
      </c>
      <c r="D3585" t="s">
        <v>96</v>
      </c>
      <c r="E3585" t="s">
        <v>86</v>
      </c>
      <c r="F3585" t="s">
        <v>91</v>
      </c>
      <c r="G3585" t="s">
        <v>95</v>
      </c>
      <c r="H3585">
        <v>1199</v>
      </c>
      <c r="I3585">
        <v>85</v>
      </c>
      <c r="J3585">
        <v>19.600000000000001</v>
      </c>
      <c r="K3585">
        <v>8.3000000000000007</v>
      </c>
      <c r="L3585">
        <v>2023</v>
      </c>
      <c r="M3585">
        <v>45726</v>
      </c>
      <c r="N3585">
        <v>1</v>
      </c>
      <c r="O3585">
        <v>0</v>
      </c>
      <c r="P3585">
        <v>5.79</v>
      </c>
    </row>
    <row r="3586" spans="1:16" ht="14.4" customHeight="1" x14ac:dyDescent="0.3">
      <c r="A3586">
        <v>1144</v>
      </c>
      <c r="B3586" t="s">
        <v>83</v>
      </c>
      <c r="C3586" t="s">
        <v>94</v>
      </c>
      <c r="D3586" t="s">
        <v>96</v>
      </c>
      <c r="E3586" t="s">
        <v>86</v>
      </c>
      <c r="F3586" t="s">
        <v>91</v>
      </c>
      <c r="G3586" t="s">
        <v>95</v>
      </c>
      <c r="H3586">
        <v>1199</v>
      </c>
      <c r="I3586">
        <v>85</v>
      </c>
      <c r="J3586">
        <v>19.600000000000001</v>
      </c>
      <c r="K3586">
        <v>8.3000000000000007</v>
      </c>
      <c r="L3586">
        <v>2023</v>
      </c>
      <c r="M3586">
        <v>32547</v>
      </c>
      <c r="N3586">
        <v>2</v>
      </c>
      <c r="O3586">
        <v>0</v>
      </c>
      <c r="P3586">
        <v>5.81</v>
      </c>
    </row>
    <row r="3587" spans="1:16" ht="14.4" customHeight="1" x14ac:dyDescent="0.3">
      <c r="A3587">
        <v>1109</v>
      </c>
      <c r="B3587" t="s">
        <v>83</v>
      </c>
      <c r="C3587" t="s">
        <v>94</v>
      </c>
      <c r="D3587" t="s">
        <v>96</v>
      </c>
      <c r="E3587" t="s">
        <v>86</v>
      </c>
      <c r="F3587" t="s">
        <v>91</v>
      </c>
      <c r="G3587" t="s">
        <v>95</v>
      </c>
      <c r="H3587">
        <v>1199</v>
      </c>
      <c r="I3587">
        <v>85</v>
      </c>
      <c r="J3587">
        <v>19.600000000000001</v>
      </c>
      <c r="K3587">
        <v>8.3000000000000007</v>
      </c>
      <c r="L3587">
        <v>2023</v>
      </c>
      <c r="M3587">
        <v>38521</v>
      </c>
      <c r="N3587">
        <v>2</v>
      </c>
      <c r="O3587">
        <v>0</v>
      </c>
      <c r="P3587">
        <v>5.82</v>
      </c>
    </row>
    <row r="3588" spans="1:16" ht="14.4" customHeight="1" x14ac:dyDescent="0.3">
      <c r="A3588">
        <v>1079</v>
      </c>
      <c r="B3588" t="s">
        <v>83</v>
      </c>
      <c r="C3588" t="s">
        <v>94</v>
      </c>
      <c r="D3588" t="s">
        <v>96</v>
      </c>
      <c r="E3588" t="s">
        <v>86</v>
      </c>
      <c r="F3588" t="s">
        <v>91</v>
      </c>
      <c r="G3588" t="s">
        <v>95</v>
      </c>
      <c r="H3588">
        <v>1199</v>
      </c>
      <c r="I3588">
        <v>85</v>
      </c>
      <c r="J3588">
        <v>19.600000000000001</v>
      </c>
      <c r="K3588">
        <v>8.3000000000000007</v>
      </c>
      <c r="L3588">
        <v>2023</v>
      </c>
      <c r="M3588">
        <v>53142</v>
      </c>
      <c r="N3588">
        <v>1</v>
      </c>
      <c r="O3588">
        <v>0</v>
      </c>
      <c r="P3588">
        <v>5.84</v>
      </c>
    </row>
    <row r="3589" spans="1:16" ht="14.4" customHeight="1" x14ac:dyDescent="0.3">
      <c r="A3589">
        <v>1087</v>
      </c>
      <c r="B3589" t="s">
        <v>83</v>
      </c>
      <c r="C3589" t="s">
        <v>94</v>
      </c>
      <c r="D3589" t="s">
        <v>96</v>
      </c>
      <c r="E3589" t="s">
        <v>86</v>
      </c>
      <c r="F3589" t="s">
        <v>91</v>
      </c>
      <c r="G3589" t="s">
        <v>95</v>
      </c>
      <c r="H3589">
        <v>1199</v>
      </c>
      <c r="I3589">
        <v>85</v>
      </c>
      <c r="J3589">
        <v>19.600000000000001</v>
      </c>
      <c r="K3589">
        <v>8.3000000000000007</v>
      </c>
      <c r="L3589">
        <v>2023</v>
      </c>
      <c r="M3589">
        <v>52902</v>
      </c>
      <c r="N3589">
        <v>1</v>
      </c>
      <c r="O3589">
        <v>0</v>
      </c>
      <c r="P3589">
        <v>5.98</v>
      </c>
    </row>
    <row r="3590" spans="1:16" ht="14.4" customHeight="1" x14ac:dyDescent="0.3">
      <c r="A3590">
        <v>1137</v>
      </c>
      <c r="B3590" t="s">
        <v>83</v>
      </c>
      <c r="C3590" t="s">
        <v>94</v>
      </c>
      <c r="D3590" t="s">
        <v>96</v>
      </c>
      <c r="E3590" t="s">
        <v>86</v>
      </c>
      <c r="F3590" t="s">
        <v>91</v>
      </c>
      <c r="G3590" t="s">
        <v>95</v>
      </c>
      <c r="H3590">
        <v>1199</v>
      </c>
      <c r="I3590">
        <v>85</v>
      </c>
      <c r="J3590">
        <v>19.600000000000001</v>
      </c>
      <c r="K3590">
        <v>8.3000000000000007</v>
      </c>
      <c r="L3590">
        <v>2023</v>
      </c>
      <c r="M3590">
        <v>68100</v>
      </c>
      <c r="N3590">
        <v>1</v>
      </c>
      <c r="O3590">
        <v>0</v>
      </c>
      <c r="P3590">
        <v>6</v>
      </c>
    </row>
    <row r="3591" spans="1:16" ht="14.4" customHeight="1" x14ac:dyDescent="0.3">
      <c r="A3591">
        <v>1147</v>
      </c>
      <c r="B3591" t="s">
        <v>83</v>
      </c>
      <c r="C3591" t="s">
        <v>94</v>
      </c>
      <c r="D3591" t="s">
        <v>96</v>
      </c>
      <c r="E3591" t="s">
        <v>86</v>
      </c>
      <c r="F3591" t="s">
        <v>91</v>
      </c>
      <c r="G3591" t="s">
        <v>95</v>
      </c>
      <c r="H3591">
        <v>1199</v>
      </c>
      <c r="I3591">
        <v>85</v>
      </c>
      <c r="J3591">
        <v>19.600000000000001</v>
      </c>
      <c r="K3591">
        <v>8.3000000000000007</v>
      </c>
      <c r="L3591">
        <v>2023</v>
      </c>
      <c r="M3591">
        <v>68357</v>
      </c>
      <c r="N3591">
        <v>1</v>
      </c>
      <c r="O3591">
        <v>0</v>
      </c>
      <c r="P3591">
        <v>6.02</v>
      </c>
    </row>
    <row r="3592" spans="1:16" ht="14.4" customHeight="1" x14ac:dyDescent="0.3">
      <c r="A3592">
        <v>1060</v>
      </c>
      <c r="B3592" t="s">
        <v>83</v>
      </c>
      <c r="C3592" t="s">
        <v>94</v>
      </c>
      <c r="D3592" t="s">
        <v>96</v>
      </c>
      <c r="E3592" t="s">
        <v>86</v>
      </c>
      <c r="F3592" t="s">
        <v>91</v>
      </c>
      <c r="G3592" t="s">
        <v>95</v>
      </c>
      <c r="H3592">
        <v>1199</v>
      </c>
      <c r="I3592">
        <v>85</v>
      </c>
      <c r="J3592">
        <v>19.600000000000001</v>
      </c>
      <c r="K3592">
        <v>8.3000000000000007</v>
      </c>
      <c r="L3592">
        <v>2023</v>
      </c>
      <c r="M3592">
        <v>28128</v>
      </c>
      <c r="N3592">
        <v>1</v>
      </c>
      <c r="O3592">
        <v>0</v>
      </c>
      <c r="P3592">
        <v>6.41</v>
      </c>
    </row>
    <row r="3593" spans="1:16" ht="14.4" customHeight="1" x14ac:dyDescent="0.3">
      <c r="A3593">
        <v>856</v>
      </c>
      <c r="B3593" t="s">
        <v>83</v>
      </c>
      <c r="C3593" t="s">
        <v>94</v>
      </c>
      <c r="D3593" t="s">
        <v>85</v>
      </c>
      <c r="E3593" t="s">
        <v>86</v>
      </c>
      <c r="F3593" t="s">
        <v>87</v>
      </c>
      <c r="G3593" t="s">
        <v>95</v>
      </c>
      <c r="H3593">
        <v>1199</v>
      </c>
      <c r="I3593">
        <v>85</v>
      </c>
      <c r="J3593">
        <v>20.3</v>
      </c>
      <c r="K3593">
        <v>6.4</v>
      </c>
      <c r="L3593">
        <v>2023</v>
      </c>
      <c r="M3593">
        <v>51711</v>
      </c>
      <c r="N3593">
        <v>3</v>
      </c>
      <c r="O3593">
        <v>1</v>
      </c>
      <c r="P3593">
        <v>3.11</v>
      </c>
    </row>
    <row r="3594" spans="1:16" ht="14.4" customHeight="1" x14ac:dyDescent="0.3">
      <c r="A3594">
        <v>908</v>
      </c>
      <c r="B3594" t="s">
        <v>83</v>
      </c>
      <c r="C3594" t="s">
        <v>94</v>
      </c>
      <c r="D3594" t="s">
        <v>85</v>
      </c>
      <c r="E3594" t="s">
        <v>86</v>
      </c>
      <c r="F3594" t="s">
        <v>87</v>
      </c>
      <c r="G3594" t="s">
        <v>95</v>
      </c>
      <c r="H3594">
        <v>1199</v>
      </c>
      <c r="I3594">
        <v>85</v>
      </c>
      <c r="J3594">
        <v>20.3</v>
      </c>
      <c r="K3594">
        <v>6.4</v>
      </c>
      <c r="L3594">
        <v>2023</v>
      </c>
      <c r="M3594">
        <v>56094</v>
      </c>
      <c r="N3594">
        <v>3</v>
      </c>
      <c r="O3594">
        <v>0</v>
      </c>
      <c r="P3594">
        <v>3.37</v>
      </c>
    </row>
    <row r="3595" spans="1:16" ht="14.4" customHeight="1" x14ac:dyDescent="0.3">
      <c r="A3595">
        <v>940</v>
      </c>
      <c r="B3595" t="s">
        <v>83</v>
      </c>
      <c r="C3595" t="s">
        <v>94</v>
      </c>
      <c r="D3595" t="s">
        <v>85</v>
      </c>
      <c r="E3595" t="s">
        <v>86</v>
      </c>
      <c r="F3595" t="s">
        <v>87</v>
      </c>
      <c r="G3595" t="s">
        <v>95</v>
      </c>
      <c r="H3595">
        <v>1199</v>
      </c>
      <c r="I3595">
        <v>85</v>
      </c>
      <c r="J3595">
        <v>20.3</v>
      </c>
      <c r="K3595">
        <v>6.4</v>
      </c>
      <c r="L3595">
        <v>2023</v>
      </c>
      <c r="M3595">
        <v>56224</v>
      </c>
      <c r="N3595">
        <v>2</v>
      </c>
      <c r="O3595">
        <v>0</v>
      </c>
      <c r="P3595">
        <v>3.66</v>
      </c>
    </row>
    <row r="3596" spans="1:16" ht="14.4" customHeight="1" x14ac:dyDescent="0.3">
      <c r="A3596">
        <v>958</v>
      </c>
      <c r="B3596" t="s">
        <v>83</v>
      </c>
      <c r="C3596" t="s">
        <v>94</v>
      </c>
      <c r="D3596" t="s">
        <v>85</v>
      </c>
      <c r="E3596" t="s">
        <v>86</v>
      </c>
      <c r="F3596" t="s">
        <v>87</v>
      </c>
      <c r="G3596" t="s">
        <v>95</v>
      </c>
      <c r="H3596">
        <v>1199</v>
      </c>
      <c r="I3596">
        <v>85</v>
      </c>
      <c r="J3596">
        <v>20.3</v>
      </c>
      <c r="K3596">
        <v>6.4</v>
      </c>
      <c r="L3596">
        <v>2023</v>
      </c>
      <c r="M3596">
        <v>62474</v>
      </c>
      <c r="N3596">
        <v>1</v>
      </c>
      <c r="O3596">
        <v>1</v>
      </c>
      <c r="P3596">
        <v>3.69</v>
      </c>
    </row>
    <row r="3597" spans="1:16" ht="14.4" customHeight="1" x14ac:dyDescent="0.3">
      <c r="A3597">
        <v>912</v>
      </c>
      <c r="B3597" t="s">
        <v>83</v>
      </c>
      <c r="C3597" t="s">
        <v>94</v>
      </c>
      <c r="D3597" t="s">
        <v>85</v>
      </c>
      <c r="E3597" t="s">
        <v>86</v>
      </c>
      <c r="F3597" t="s">
        <v>87</v>
      </c>
      <c r="G3597" t="s">
        <v>95</v>
      </c>
      <c r="H3597">
        <v>1199</v>
      </c>
      <c r="I3597">
        <v>85</v>
      </c>
      <c r="J3597">
        <v>20.3</v>
      </c>
      <c r="K3597">
        <v>6.4</v>
      </c>
      <c r="L3597">
        <v>2023</v>
      </c>
      <c r="M3597">
        <v>68573</v>
      </c>
      <c r="N3597">
        <v>2</v>
      </c>
      <c r="O3597">
        <v>0</v>
      </c>
      <c r="P3597">
        <v>3.83</v>
      </c>
    </row>
    <row r="3598" spans="1:16" ht="14.4" customHeight="1" x14ac:dyDescent="0.3">
      <c r="A3598">
        <v>955</v>
      </c>
      <c r="B3598" t="s">
        <v>83</v>
      </c>
      <c r="C3598" t="s">
        <v>94</v>
      </c>
      <c r="D3598" t="s">
        <v>85</v>
      </c>
      <c r="E3598" t="s">
        <v>86</v>
      </c>
      <c r="F3598" t="s">
        <v>87</v>
      </c>
      <c r="G3598" t="s">
        <v>95</v>
      </c>
      <c r="H3598">
        <v>1199</v>
      </c>
      <c r="I3598">
        <v>85</v>
      </c>
      <c r="J3598">
        <v>20.3</v>
      </c>
      <c r="K3598">
        <v>6.4</v>
      </c>
      <c r="L3598">
        <v>2023</v>
      </c>
      <c r="M3598">
        <v>64146</v>
      </c>
      <c r="N3598">
        <v>2</v>
      </c>
      <c r="O3598">
        <v>0</v>
      </c>
      <c r="P3598">
        <v>3.86</v>
      </c>
    </row>
    <row r="3599" spans="1:16" ht="14.4" customHeight="1" x14ac:dyDescent="0.3">
      <c r="A3599">
        <v>890</v>
      </c>
      <c r="B3599" t="s">
        <v>83</v>
      </c>
      <c r="C3599" t="s">
        <v>94</v>
      </c>
      <c r="D3599" t="s">
        <v>85</v>
      </c>
      <c r="E3599" t="s">
        <v>86</v>
      </c>
      <c r="F3599" t="s">
        <v>87</v>
      </c>
      <c r="G3599" t="s">
        <v>95</v>
      </c>
      <c r="H3599">
        <v>1199</v>
      </c>
      <c r="I3599">
        <v>85</v>
      </c>
      <c r="J3599">
        <v>20.3</v>
      </c>
      <c r="K3599">
        <v>6.4</v>
      </c>
      <c r="L3599">
        <v>2023</v>
      </c>
      <c r="M3599">
        <v>39142</v>
      </c>
      <c r="N3599">
        <v>2</v>
      </c>
      <c r="O3599">
        <v>0</v>
      </c>
      <c r="P3599">
        <v>3.87</v>
      </c>
    </row>
    <row r="3600" spans="1:16" ht="14.4" customHeight="1" x14ac:dyDescent="0.3">
      <c r="A3600">
        <v>979</v>
      </c>
      <c r="B3600" t="s">
        <v>83</v>
      </c>
      <c r="C3600" t="s">
        <v>94</v>
      </c>
      <c r="D3600" t="s">
        <v>85</v>
      </c>
      <c r="E3600" t="s">
        <v>86</v>
      </c>
      <c r="F3600" t="s">
        <v>87</v>
      </c>
      <c r="G3600" t="s">
        <v>95</v>
      </c>
      <c r="H3600">
        <v>1199</v>
      </c>
      <c r="I3600">
        <v>85</v>
      </c>
      <c r="J3600">
        <v>20.3</v>
      </c>
      <c r="K3600">
        <v>6.4</v>
      </c>
      <c r="L3600">
        <v>2023</v>
      </c>
      <c r="M3600">
        <v>46699</v>
      </c>
      <c r="N3600">
        <v>2</v>
      </c>
      <c r="O3600">
        <v>0</v>
      </c>
      <c r="P3600">
        <v>4.1100000000000003</v>
      </c>
    </row>
    <row r="3601" spans="1:16" ht="14.4" customHeight="1" x14ac:dyDescent="0.3">
      <c r="A3601">
        <v>946</v>
      </c>
      <c r="B3601" t="s">
        <v>83</v>
      </c>
      <c r="C3601" t="s">
        <v>94</v>
      </c>
      <c r="D3601" t="s">
        <v>85</v>
      </c>
      <c r="E3601" t="s">
        <v>86</v>
      </c>
      <c r="F3601" t="s">
        <v>87</v>
      </c>
      <c r="G3601" t="s">
        <v>95</v>
      </c>
      <c r="H3601">
        <v>1199</v>
      </c>
      <c r="I3601">
        <v>85</v>
      </c>
      <c r="J3601">
        <v>20.3</v>
      </c>
      <c r="K3601">
        <v>6.4</v>
      </c>
      <c r="L3601">
        <v>2023</v>
      </c>
      <c r="M3601">
        <v>58833</v>
      </c>
      <c r="N3601">
        <v>1</v>
      </c>
      <c r="O3601">
        <v>0</v>
      </c>
      <c r="P3601">
        <v>4.12</v>
      </c>
    </row>
    <row r="3602" spans="1:16" ht="14.4" customHeight="1" x14ac:dyDescent="0.3">
      <c r="A3602">
        <v>980</v>
      </c>
      <c r="B3602" t="s">
        <v>83</v>
      </c>
      <c r="C3602" t="s">
        <v>94</v>
      </c>
      <c r="D3602" t="s">
        <v>85</v>
      </c>
      <c r="E3602" t="s">
        <v>86</v>
      </c>
      <c r="F3602" t="s">
        <v>87</v>
      </c>
      <c r="G3602" t="s">
        <v>95</v>
      </c>
      <c r="H3602">
        <v>1199</v>
      </c>
      <c r="I3602">
        <v>85</v>
      </c>
      <c r="J3602">
        <v>20.3</v>
      </c>
      <c r="K3602">
        <v>6.4</v>
      </c>
      <c r="L3602">
        <v>2023</v>
      </c>
      <c r="M3602">
        <v>33906</v>
      </c>
      <c r="N3602">
        <v>2</v>
      </c>
      <c r="O3602">
        <v>0</v>
      </c>
      <c r="P3602">
        <v>4.1399999999999997</v>
      </c>
    </row>
    <row r="3603" spans="1:16" ht="14.4" customHeight="1" x14ac:dyDescent="0.3">
      <c r="A3603">
        <v>999</v>
      </c>
      <c r="B3603" t="s">
        <v>83</v>
      </c>
      <c r="C3603" t="s">
        <v>94</v>
      </c>
      <c r="D3603" t="s">
        <v>85</v>
      </c>
      <c r="E3603" t="s">
        <v>86</v>
      </c>
      <c r="F3603" t="s">
        <v>87</v>
      </c>
      <c r="G3603" t="s">
        <v>95</v>
      </c>
      <c r="H3603">
        <v>1199</v>
      </c>
      <c r="I3603">
        <v>85</v>
      </c>
      <c r="J3603">
        <v>20.3</v>
      </c>
      <c r="K3603">
        <v>6.4</v>
      </c>
      <c r="L3603">
        <v>2023</v>
      </c>
      <c r="M3603">
        <v>64168</v>
      </c>
      <c r="N3603">
        <v>1</v>
      </c>
      <c r="O3603">
        <v>0</v>
      </c>
      <c r="P3603">
        <v>4.1399999999999997</v>
      </c>
    </row>
    <row r="3604" spans="1:16" ht="14.4" customHeight="1" x14ac:dyDescent="0.3">
      <c r="A3604">
        <v>945</v>
      </c>
      <c r="B3604" t="s">
        <v>83</v>
      </c>
      <c r="C3604" t="s">
        <v>94</v>
      </c>
      <c r="D3604" t="s">
        <v>85</v>
      </c>
      <c r="E3604" t="s">
        <v>86</v>
      </c>
      <c r="F3604" t="s">
        <v>87</v>
      </c>
      <c r="G3604" t="s">
        <v>95</v>
      </c>
      <c r="H3604">
        <v>1199</v>
      </c>
      <c r="I3604">
        <v>85</v>
      </c>
      <c r="J3604">
        <v>20.3</v>
      </c>
      <c r="K3604">
        <v>6.4</v>
      </c>
      <c r="L3604">
        <v>2023</v>
      </c>
      <c r="M3604">
        <v>48278</v>
      </c>
      <c r="N3604">
        <v>2</v>
      </c>
      <c r="O3604">
        <v>0</v>
      </c>
      <c r="P3604">
        <v>4.1500000000000004</v>
      </c>
    </row>
    <row r="3605" spans="1:16" ht="14.4" customHeight="1" x14ac:dyDescent="0.3">
      <c r="A3605">
        <v>845</v>
      </c>
      <c r="B3605" t="s">
        <v>83</v>
      </c>
      <c r="C3605" t="s">
        <v>94</v>
      </c>
      <c r="D3605" t="s">
        <v>85</v>
      </c>
      <c r="E3605" t="s">
        <v>86</v>
      </c>
      <c r="F3605" t="s">
        <v>87</v>
      </c>
      <c r="G3605" t="s">
        <v>95</v>
      </c>
      <c r="H3605">
        <v>1199</v>
      </c>
      <c r="I3605">
        <v>85</v>
      </c>
      <c r="J3605">
        <v>20.3</v>
      </c>
      <c r="K3605">
        <v>6.4</v>
      </c>
      <c r="L3605">
        <v>2023</v>
      </c>
      <c r="M3605">
        <v>34967</v>
      </c>
      <c r="N3605">
        <v>1</v>
      </c>
      <c r="O3605">
        <v>0</v>
      </c>
      <c r="P3605">
        <v>4.25</v>
      </c>
    </row>
    <row r="3606" spans="1:16" ht="14.4" customHeight="1" x14ac:dyDescent="0.3">
      <c r="A3606">
        <v>855</v>
      </c>
      <c r="B3606" t="s">
        <v>83</v>
      </c>
      <c r="C3606" t="s">
        <v>94</v>
      </c>
      <c r="D3606" t="s">
        <v>85</v>
      </c>
      <c r="E3606" t="s">
        <v>86</v>
      </c>
      <c r="F3606" t="s">
        <v>87</v>
      </c>
      <c r="G3606" t="s">
        <v>95</v>
      </c>
      <c r="H3606">
        <v>1199</v>
      </c>
      <c r="I3606">
        <v>85</v>
      </c>
      <c r="J3606">
        <v>20.3</v>
      </c>
      <c r="K3606">
        <v>6.4</v>
      </c>
      <c r="L3606">
        <v>2023</v>
      </c>
      <c r="M3606">
        <v>33815</v>
      </c>
      <c r="N3606">
        <v>2</v>
      </c>
      <c r="O3606">
        <v>0</v>
      </c>
      <c r="P3606">
        <v>4.28</v>
      </c>
    </row>
    <row r="3607" spans="1:16" ht="14.4" customHeight="1" x14ac:dyDescent="0.3">
      <c r="A3607">
        <v>872</v>
      </c>
      <c r="B3607" t="s">
        <v>83</v>
      </c>
      <c r="C3607" t="s">
        <v>94</v>
      </c>
      <c r="D3607" t="s">
        <v>85</v>
      </c>
      <c r="E3607" t="s">
        <v>86</v>
      </c>
      <c r="F3607" t="s">
        <v>87</v>
      </c>
      <c r="G3607" t="s">
        <v>95</v>
      </c>
      <c r="H3607">
        <v>1199</v>
      </c>
      <c r="I3607">
        <v>85</v>
      </c>
      <c r="J3607">
        <v>20.3</v>
      </c>
      <c r="K3607">
        <v>6.4</v>
      </c>
      <c r="L3607">
        <v>2023</v>
      </c>
      <c r="M3607">
        <v>31307</v>
      </c>
      <c r="N3607">
        <v>2</v>
      </c>
      <c r="O3607">
        <v>0</v>
      </c>
      <c r="P3607">
        <v>4.3099999999999996</v>
      </c>
    </row>
    <row r="3608" spans="1:16" ht="14.4" customHeight="1" x14ac:dyDescent="0.3">
      <c r="A3608">
        <v>840</v>
      </c>
      <c r="B3608" t="s">
        <v>83</v>
      </c>
      <c r="C3608" t="s">
        <v>94</v>
      </c>
      <c r="D3608" t="s">
        <v>85</v>
      </c>
      <c r="E3608" t="s">
        <v>86</v>
      </c>
      <c r="F3608" t="s">
        <v>87</v>
      </c>
      <c r="G3608" t="s">
        <v>95</v>
      </c>
      <c r="H3608">
        <v>1199</v>
      </c>
      <c r="I3608">
        <v>85</v>
      </c>
      <c r="J3608">
        <v>20.3</v>
      </c>
      <c r="K3608">
        <v>6.4</v>
      </c>
      <c r="L3608">
        <v>2023</v>
      </c>
      <c r="M3608">
        <v>57579</v>
      </c>
      <c r="N3608">
        <v>1</v>
      </c>
      <c r="O3608">
        <v>0</v>
      </c>
      <c r="P3608">
        <v>4.34</v>
      </c>
    </row>
    <row r="3609" spans="1:16" ht="14.4" customHeight="1" x14ac:dyDescent="0.3">
      <c r="A3609">
        <v>901</v>
      </c>
      <c r="B3609" t="s">
        <v>83</v>
      </c>
      <c r="C3609" t="s">
        <v>94</v>
      </c>
      <c r="D3609" t="s">
        <v>85</v>
      </c>
      <c r="E3609" t="s">
        <v>86</v>
      </c>
      <c r="F3609" t="s">
        <v>87</v>
      </c>
      <c r="G3609" t="s">
        <v>95</v>
      </c>
      <c r="H3609">
        <v>1199</v>
      </c>
      <c r="I3609">
        <v>85</v>
      </c>
      <c r="J3609">
        <v>20.3</v>
      </c>
      <c r="K3609">
        <v>6.4</v>
      </c>
      <c r="L3609">
        <v>2023</v>
      </c>
      <c r="M3609">
        <v>58857</v>
      </c>
      <c r="N3609">
        <v>1</v>
      </c>
      <c r="O3609">
        <v>0</v>
      </c>
      <c r="P3609">
        <v>4.3499999999999996</v>
      </c>
    </row>
    <row r="3610" spans="1:16" ht="14.4" customHeight="1" x14ac:dyDescent="0.3">
      <c r="A3610">
        <v>970</v>
      </c>
      <c r="B3610" t="s">
        <v>83</v>
      </c>
      <c r="C3610" t="s">
        <v>94</v>
      </c>
      <c r="D3610" t="s">
        <v>85</v>
      </c>
      <c r="E3610" t="s">
        <v>86</v>
      </c>
      <c r="F3610" t="s">
        <v>87</v>
      </c>
      <c r="G3610" t="s">
        <v>95</v>
      </c>
      <c r="H3610">
        <v>1199</v>
      </c>
      <c r="I3610">
        <v>85</v>
      </c>
      <c r="J3610">
        <v>20.3</v>
      </c>
      <c r="K3610">
        <v>6.4</v>
      </c>
      <c r="L3610">
        <v>2023</v>
      </c>
      <c r="M3610">
        <v>32181</v>
      </c>
      <c r="N3610">
        <v>1</v>
      </c>
      <c r="O3610">
        <v>0</v>
      </c>
      <c r="P3610">
        <v>4.3499999999999996</v>
      </c>
    </row>
    <row r="3611" spans="1:16" ht="14.4" customHeight="1" x14ac:dyDescent="0.3">
      <c r="A3611">
        <v>815</v>
      </c>
      <c r="B3611" t="s">
        <v>83</v>
      </c>
      <c r="C3611" t="s">
        <v>94</v>
      </c>
      <c r="D3611" t="s">
        <v>85</v>
      </c>
      <c r="E3611" t="s">
        <v>86</v>
      </c>
      <c r="F3611" t="s">
        <v>87</v>
      </c>
      <c r="G3611" t="s">
        <v>95</v>
      </c>
      <c r="H3611">
        <v>1199</v>
      </c>
      <c r="I3611">
        <v>85</v>
      </c>
      <c r="J3611">
        <v>20.3</v>
      </c>
      <c r="K3611">
        <v>6.4</v>
      </c>
      <c r="L3611">
        <v>2023</v>
      </c>
      <c r="M3611">
        <v>29186</v>
      </c>
      <c r="N3611">
        <v>1</v>
      </c>
      <c r="O3611">
        <v>0</v>
      </c>
      <c r="P3611">
        <v>4.3600000000000003</v>
      </c>
    </row>
    <row r="3612" spans="1:16" ht="14.4" customHeight="1" x14ac:dyDescent="0.3">
      <c r="A3612">
        <v>938</v>
      </c>
      <c r="B3612" t="s">
        <v>83</v>
      </c>
      <c r="C3612" t="s">
        <v>94</v>
      </c>
      <c r="D3612" t="s">
        <v>85</v>
      </c>
      <c r="E3612" t="s">
        <v>86</v>
      </c>
      <c r="F3612" t="s">
        <v>87</v>
      </c>
      <c r="G3612" t="s">
        <v>95</v>
      </c>
      <c r="H3612">
        <v>1199</v>
      </c>
      <c r="I3612">
        <v>85</v>
      </c>
      <c r="J3612">
        <v>20.3</v>
      </c>
      <c r="K3612">
        <v>6.4</v>
      </c>
      <c r="L3612">
        <v>2023</v>
      </c>
      <c r="M3612">
        <v>29596</v>
      </c>
      <c r="N3612">
        <v>2</v>
      </c>
      <c r="O3612">
        <v>0</v>
      </c>
      <c r="P3612">
        <v>4.4000000000000004</v>
      </c>
    </row>
    <row r="3613" spans="1:16" ht="14.4" customHeight="1" x14ac:dyDescent="0.3">
      <c r="A3613">
        <v>897</v>
      </c>
      <c r="B3613" t="s">
        <v>83</v>
      </c>
      <c r="C3613" t="s">
        <v>94</v>
      </c>
      <c r="D3613" t="s">
        <v>85</v>
      </c>
      <c r="E3613" t="s">
        <v>86</v>
      </c>
      <c r="F3613" t="s">
        <v>87</v>
      </c>
      <c r="G3613" t="s">
        <v>95</v>
      </c>
      <c r="H3613">
        <v>1199</v>
      </c>
      <c r="I3613">
        <v>85</v>
      </c>
      <c r="J3613">
        <v>20.3</v>
      </c>
      <c r="K3613">
        <v>6.4</v>
      </c>
      <c r="L3613">
        <v>2023</v>
      </c>
      <c r="M3613">
        <v>33150</v>
      </c>
      <c r="N3613">
        <v>1</v>
      </c>
      <c r="O3613">
        <v>0</v>
      </c>
      <c r="P3613">
        <v>4.49</v>
      </c>
    </row>
    <row r="3614" spans="1:16" ht="14.4" customHeight="1" x14ac:dyDescent="0.3">
      <c r="A3614">
        <v>877</v>
      </c>
      <c r="B3614" t="s">
        <v>83</v>
      </c>
      <c r="C3614" t="s">
        <v>94</v>
      </c>
      <c r="D3614" t="s">
        <v>85</v>
      </c>
      <c r="E3614" t="s">
        <v>86</v>
      </c>
      <c r="F3614" t="s">
        <v>87</v>
      </c>
      <c r="G3614" t="s">
        <v>95</v>
      </c>
      <c r="H3614">
        <v>1199</v>
      </c>
      <c r="I3614">
        <v>85</v>
      </c>
      <c r="J3614">
        <v>20.3</v>
      </c>
      <c r="K3614">
        <v>6.4</v>
      </c>
      <c r="L3614">
        <v>2023</v>
      </c>
      <c r="M3614">
        <v>51558</v>
      </c>
      <c r="N3614">
        <v>1</v>
      </c>
      <c r="O3614">
        <v>0</v>
      </c>
      <c r="P3614">
        <v>4.5199999999999996</v>
      </c>
    </row>
    <row r="3615" spans="1:16" ht="14.4" customHeight="1" x14ac:dyDescent="0.3">
      <c r="A3615">
        <v>924</v>
      </c>
      <c r="B3615" t="s">
        <v>83</v>
      </c>
      <c r="C3615" t="s">
        <v>94</v>
      </c>
      <c r="D3615" t="s">
        <v>85</v>
      </c>
      <c r="E3615" t="s">
        <v>86</v>
      </c>
      <c r="F3615" t="s">
        <v>87</v>
      </c>
      <c r="G3615" t="s">
        <v>95</v>
      </c>
      <c r="H3615">
        <v>1199</v>
      </c>
      <c r="I3615">
        <v>85</v>
      </c>
      <c r="J3615">
        <v>20.3</v>
      </c>
      <c r="K3615">
        <v>6.4</v>
      </c>
      <c r="L3615">
        <v>2023</v>
      </c>
      <c r="M3615">
        <v>48605</v>
      </c>
      <c r="N3615">
        <v>1</v>
      </c>
      <c r="O3615">
        <v>0</v>
      </c>
      <c r="P3615">
        <v>4.6399999999999997</v>
      </c>
    </row>
    <row r="3616" spans="1:16" ht="14.4" customHeight="1" x14ac:dyDescent="0.3">
      <c r="A3616">
        <v>950</v>
      </c>
      <c r="B3616" t="s">
        <v>83</v>
      </c>
      <c r="C3616" t="s">
        <v>94</v>
      </c>
      <c r="D3616" t="s">
        <v>85</v>
      </c>
      <c r="E3616" t="s">
        <v>86</v>
      </c>
      <c r="F3616" t="s">
        <v>87</v>
      </c>
      <c r="G3616" t="s">
        <v>95</v>
      </c>
      <c r="H3616">
        <v>1199</v>
      </c>
      <c r="I3616">
        <v>85</v>
      </c>
      <c r="J3616">
        <v>20.3</v>
      </c>
      <c r="K3616">
        <v>6.4</v>
      </c>
      <c r="L3616">
        <v>2023</v>
      </c>
      <c r="M3616">
        <v>67793</v>
      </c>
      <c r="N3616">
        <v>1</v>
      </c>
      <c r="O3616">
        <v>0</v>
      </c>
      <c r="P3616">
        <v>4.67</v>
      </c>
    </row>
    <row r="3617" spans="1:16" ht="14.4" customHeight="1" x14ac:dyDescent="0.3">
      <c r="A3617">
        <v>801</v>
      </c>
      <c r="B3617" t="s">
        <v>83</v>
      </c>
      <c r="C3617" t="s">
        <v>94</v>
      </c>
      <c r="D3617" t="s">
        <v>85</v>
      </c>
      <c r="E3617" t="s">
        <v>86</v>
      </c>
      <c r="F3617" t="s">
        <v>87</v>
      </c>
      <c r="G3617" t="s">
        <v>95</v>
      </c>
      <c r="H3617">
        <v>1199</v>
      </c>
      <c r="I3617">
        <v>85</v>
      </c>
      <c r="J3617">
        <v>20.3</v>
      </c>
      <c r="K3617">
        <v>6.4</v>
      </c>
      <c r="L3617">
        <v>2023</v>
      </c>
      <c r="M3617">
        <v>30472</v>
      </c>
      <c r="N3617">
        <v>1</v>
      </c>
      <c r="O3617">
        <v>0</v>
      </c>
      <c r="P3617">
        <v>4.6900000000000004</v>
      </c>
    </row>
    <row r="3618" spans="1:16" ht="14.4" customHeight="1" x14ac:dyDescent="0.3">
      <c r="A3618">
        <v>886</v>
      </c>
      <c r="B3618" t="s">
        <v>83</v>
      </c>
      <c r="C3618" t="s">
        <v>94</v>
      </c>
      <c r="D3618" t="s">
        <v>85</v>
      </c>
      <c r="E3618" t="s">
        <v>86</v>
      </c>
      <c r="F3618" t="s">
        <v>87</v>
      </c>
      <c r="G3618" t="s">
        <v>95</v>
      </c>
      <c r="H3618">
        <v>1199</v>
      </c>
      <c r="I3618">
        <v>85</v>
      </c>
      <c r="J3618">
        <v>20.3</v>
      </c>
      <c r="K3618">
        <v>6.4</v>
      </c>
      <c r="L3618">
        <v>2023</v>
      </c>
      <c r="M3618">
        <v>55443</v>
      </c>
      <c r="N3618">
        <v>1</v>
      </c>
      <c r="O3618">
        <v>0</v>
      </c>
      <c r="P3618">
        <v>4.74</v>
      </c>
    </row>
    <row r="3619" spans="1:16" ht="14.4" customHeight="1" x14ac:dyDescent="0.3">
      <c r="A3619">
        <v>903</v>
      </c>
      <c r="B3619" t="s">
        <v>83</v>
      </c>
      <c r="C3619" t="s">
        <v>94</v>
      </c>
      <c r="D3619" t="s">
        <v>85</v>
      </c>
      <c r="E3619" t="s">
        <v>86</v>
      </c>
      <c r="F3619" t="s">
        <v>87</v>
      </c>
      <c r="G3619" t="s">
        <v>95</v>
      </c>
      <c r="H3619">
        <v>1199</v>
      </c>
      <c r="I3619">
        <v>85</v>
      </c>
      <c r="J3619">
        <v>20.3</v>
      </c>
      <c r="K3619">
        <v>6.4</v>
      </c>
      <c r="L3619">
        <v>2023</v>
      </c>
      <c r="M3619">
        <v>36449</v>
      </c>
      <c r="N3619">
        <v>1</v>
      </c>
      <c r="O3619">
        <v>0</v>
      </c>
      <c r="P3619">
        <v>4.84</v>
      </c>
    </row>
    <row r="3620" spans="1:16" ht="14.4" customHeight="1" x14ac:dyDescent="0.3">
      <c r="A3620">
        <v>923</v>
      </c>
      <c r="B3620" t="s">
        <v>83</v>
      </c>
      <c r="C3620" t="s">
        <v>94</v>
      </c>
      <c r="D3620" t="s">
        <v>85</v>
      </c>
      <c r="E3620" t="s">
        <v>86</v>
      </c>
      <c r="F3620" t="s">
        <v>87</v>
      </c>
      <c r="G3620" t="s">
        <v>95</v>
      </c>
      <c r="H3620">
        <v>1199</v>
      </c>
      <c r="I3620">
        <v>85</v>
      </c>
      <c r="J3620">
        <v>20.3</v>
      </c>
      <c r="K3620">
        <v>6.4</v>
      </c>
      <c r="L3620">
        <v>2023</v>
      </c>
      <c r="M3620">
        <v>34634</v>
      </c>
      <c r="N3620">
        <v>1</v>
      </c>
      <c r="O3620">
        <v>0</v>
      </c>
      <c r="P3620">
        <v>4.8499999999999996</v>
      </c>
    </row>
    <row r="3621" spans="1:16" ht="14.4" customHeight="1" x14ac:dyDescent="0.3">
      <c r="A3621">
        <v>983</v>
      </c>
      <c r="B3621" t="s">
        <v>83</v>
      </c>
      <c r="C3621" t="s">
        <v>94</v>
      </c>
      <c r="D3621" t="s">
        <v>85</v>
      </c>
      <c r="E3621" t="s">
        <v>86</v>
      </c>
      <c r="F3621" t="s">
        <v>87</v>
      </c>
      <c r="G3621" t="s">
        <v>95</v>
      </c>
      <c r="H3621">
        <v>1199</v>
      </c>
      <c r="I3621">
        <v>85</v>
      </c>
      <c r="J3621">
        <v>20.3</v>
      </c>
      <c r="K3621">
        <v>6.4</v>
      </c>
      <c r="L3621">
        <v>2023</v>
      </c>
      <c r="M3621">
        <v>50999</v>
      </c>
      <c r="N3621">
        <v>1</v>
      </c>
      <c r="O3621">
        <v>0</v>
      </c>
      <c r="P3621">
        <v>4.87</v>
      </c>
    </row>
    <row r="3622" spans="1:16" ht="14.4" customHeight="1" x14ac:dyDescent="0.3">
      <c r="A3622">
        <v>952</v>
      </c>
      <c r="B3622" t="s">
        <v>83</v>
      </c>
      <c r="C3622" t="s">
        <v>94</v>
      </c>
      <c r="D3622" t="s">
        <v>85</v>
      </c>
      <c r="E3622" t="s">
        <v>86</v>
      </c>
      <c r="F3622" t="s">
        <v>87</v>
      </c>
      <c r="G3622" t="s">
        <v>95</v>
      </c>
      <c r="H3622">
        <v>1199</v>
      </c>
      <c r="I3622">
        <v>85</v>
      </c>
      <c r="J3622">
        <v>20.3</v>
      </c>
      <c r="K3622">
        <v>6.4</v>
      </c>
      <c r="L3622">
        <v>2023</v>
      </c>
      <c r="M3622">
        <v>33712</v>
      </c>
      <c r="N3622">
        <v>1</v>
      </c>
      <c r="O3622">
        <v>0</v>
      </c>
      <c r="P3622">
        <v>4.9400000000000004</v>
      </c>
    </row>
    <row r="3623" spans="1:16" ht="14.4" customHeight="1" x14ac:dyDescent="0.3">
      <c r="A3623">
        <v>929</v>
      </c>
      <c r="B3623" t="s">
        <v>83</v>
      </c>
      <c r="C3623" t="s">
        <v>94</v>
      </c>
      <c r="D3623" t="s">
        <v>85</v>
      </c>
      <c r="E3623" t="s">
        <v>86</v>
      </c>
      <c r="F3623" t="s">
        <v>87</v>
      </c>
      <c r="G3623" t="s">
        <v>95</v>
      </c>
      <c r="H3623">
        <v>1199</v>
      </c>
      <c r="I3623">
        <v>85</v>
      </c>
      <c r="J3623">
        <v>20.3</v>
      </c>
      <c r="K3623">
        <v>6.4</v>
      </c>
      <c r="L3623">
        <v>2023</v>
      </c>
      <c r="M3623">
        <v>28591</v>
      </c>
      <c r="N3623">
        <v>1</v>
      </c>
      <c r="O3623">
        <v>0</v>
      </c>
      <c r="P3623">
        <v>4.99</v>
      </c>
    </row>
    <row r="3624" spans="1:16" ht="14.4" customHeight="1" x14ac:dyDescent="0.3">
      <c r="A3624">
        <v>1031</v>
      </c>
      <c r="B3624" t="s">
        <v>83</v>
      </c>
      <c r="C3624" t="s">
        <v>94</v>
      </c>
      <c r="D3624" t="s">
        <v>96</v>
      </c>
      <c r="E3624" t="s">
        <v>86</v>
      </c>
      <c r="F3624" t="s">
        <v>91</v>
      </c>
      <c r="G3624" t="s">
        <v>95</v>
      </c>
      <c r="H3624">
        <v>1199</v>
      </c>
      <c r="I3624">
        <v>85</v>
      </c>
      <c r="J3624">
        <v>19.600000000000001</v>
      </c>
      <c r="K3624">
        <v>8.3000000000000007</v>
      </c>
      <c r="L3624">
        <v>2024</v>
      </c>
      <c r="M3624">
        <v>41286</v>
      </c>
      <c r="N3624">
        <v>3</v>
      </c>
      <c r="O3624">
        <v>0</v>
      </c>
      <c r="P3624">
        <v>5.53</v>
      </c>
    </row>
    <row r="3625" spans="1:16" ht="14.4" customHeight="1" x14ac:dyDescent="0.3">
      <c r="A3625">
        <v>1027</v>
      </c>
      <c r="B3625" t="s">
        <v>83</v>
      </c>
      <c r="C3625" t="s">
        <v>94</v>
      </c>
      <c r="D3625" t="s">
        <v>96</v>
      </c>
      <c r="E3625" t="s">
        <v>86</v>
      </c>
      <c r="F3625" t="s">
        <v>91</v>
      </c>
      <c r="G3625" t="s">
        <v>95</v>
      </c>
      <c r="H3625">
        <v>1199</v>
      </c>
      <c r="I3625">
        <v>85</v>
      </c>
      <c r="J3625">
        <v>19.600000000000001</v>
      </c>
      <c r="K3625">
        <v>8.3000000000000007</v>
      </c>
      <c r="L3625">
        <v>2024</v>
      </c>
      <c r="M3625">
        <v>36657</v>
      </c>
      <c r="N3625">
        <v>1</v>
      </c>
      <c r="O3625">
        <v>1</v>
      </c>
      <c r="P3625">
        <v>5.55</v>
      </c>
    </row>
    <row r="3626" spans="1:16" ht="14.4" customHeight="1" x14ac:dyDescent="0.3">
      <c r="A3626">
        <v>1145</v>
      </c>
      <c r="B3626" t="s">
        <v>83</v>
      </c>
      <c r="C3626" t="s">
        <v>94</v>
      </c>
      <c r="D3626" t="s">
        <v>96</v>
      </c>
      <c r="E3626" t="s">
        <v>86</v>
      </c>
      <c r="F3626" t="s">
        <v>91</v>
      </c>
      <c r="G3626" t="s">
        <v>95</v>
      </c>
      <c r="H3626">
        <v>1199</v>
      </c>
      <c r="I3626">
        <v>85</v>
      </c>
      <c r="J3626">
        <v>19.600000000000001</v>
      </c>
      <c r="K3626">
        <v>8.3000000000000007</v>
      </c>
      <c r="L3626">
        <v>2024</v>
      </c>
      <c r="M3626">
        <v>42295</v>
      </c>
      <c r="N3626">
        <v>2</v>
      </c>
      <c r="O3626">
        <v>0</v>
      </c>
      <c r="P3626">
        <v>5.75</v>
      </c>
    </row>
    <row r="3627" spans="1:16" ht="14.4" customHeight="1" x14ac:dyDescent="0.3">
      <c r="A3627">
        <v>1187</v>
      </c>
      <c r="B3627" t="s">
        <v>83</v>
      </c>
      <c r="C3627" t="s">
        <v>94</v>
      </c>
      <c r="D3627" t="s">
        <v>96</v>
      </c>
      <c r="E3627" t="s">
        <v>86</v>
      </c>
      <c r="F3627" t="s">
        <v>91</v>
      </c>
      <c r="G3627" t="s">
        <v>95</v>
      </c>
      <c r="H3627">
        <v>1199</v>
      </c>
      <c r="I3627">
        <v>85</v>
      </c>
      <c r="J3627">
        <v>19.600000000000001</v>
      </c>
      <c r="K3627">
        <v>8.3000000000000007</v>
      </c>
      <c r="L3627">
        <v>2024</v>
      </c>
      <c r="M3627">
        <v>40020</v>
      </c>
      <c r="N3627">
        <v>2</v>
      </c>
      <c r="O3627">
        <v>0</v>
      </c>
      <c r="P3627">
        <v>5.82</v>
      </c>
    </row>
    <row r="3628" spans="1:16" ht="14.4" customHeight="1" x14ac:dyDescent="0.3">
      <c r="A3628">
        <v>1083</v>
      </c>
      <c r="B3628" t="s">
        <v>83</v>
      </c>
      <c r="C3628" t="s">
        <v>94</v>
      </c>
      <c r="D3628" t="s">
        <v>96</v>
      </c>
      <c r="E3628" t="s">
        <v>86</v>
      </c>
      <c r="F3628" t="s">
        <v>91</v>
      </c>
      <c r="G3628" t="s">
        <v>95</v>
      </c>
      <c r="H3628">
        <v>1199</v>
      </c>
      <c r="I3628">
        <v>85</v>
      </c>
      <c r="J3628">
        <v>19.600000000000001</v>
      </c>
      <c r="K3628">
        <v>8.3000000000000007</v>
      </c>
      <c r="L3628">
        <v>2024</v>
      </c>
      <c r="M3628">
        <v>44199</v>
      </c>
      <c r="N3628">
        <v>2</v>
      </c>
      <c r="O3628">
        <v>0</v>
      </c>
      <c r="P3628">
        <v>5.88</v>
      </c>
    </row>
    <row r="3629" spans="1:16" ht="14.4" customHeight="1" x14ac:dyDescent="0.3">
      <c r="A3629">
        <v>1026</v>
      </c>
      <c r="B3629" t="s">
        <v>83</v>
      </c>
      <c r="C3629" t="s">
        <v>94</v>
      </c>
      <c r="D3629" t="s">
        <v>96</v>
      </c>
      <c r="E3629" t="s">
        <v>86</v>
      </c>
      <c r="F3629" t="s">
        <v>91</v>
      </c>
      <c r="G3629" t="s">
        <v>95</v>
      </c>
      <c r="H3629">
        <v>1199</v>
      </c>
      <c r="I3629">
        <v>85</v>
      </c>
      <c r="J3629">
        <v>19.600000000000001</v>
      </c>
      <c r="K3629">
        <v>8.3000000000000007</v>
      </c>
      <c r="L3629">
        <v>2024</v>
      </c>
      <c r="M3629">
        <v>45002</v>
      </c>
      <c r="N3629">
        <v>2</v>
      </c>
      <c r="O3629">
        <v>0</v>
      </c>
      <c r="P3629">
        <v>6.02</v>
      </c>
    </row>
    <row r="3630" spans="1:16" ht="14.4" customHeight="1" x14ac:dyDescent="0.3">
      <c r="A3630">
        <v>1188</v>
      </c>
      <c r="B3630" t="s">
        <v>83</v>
      </c>
      <c r="C3630" t="s">
        <v>94</v>
      </c>
      <c r="D3630" t="s">
        <v>96</v>
      </c>
      <c r="E3630" t="s">
        <v>86</v>
      </c>
      <c r="F3630" t="s">
        <v>91</v>
      </c>
      <c r="G3630" t="s">
        <v>95</v>
      </c>
      <c r="H3630">
        <v>1199</v>
      </c>
      <c r="I3630">
        <v>85</v>
      </c>
      <c r="J3630">
        <v>19.600000000000001</v>
      </c>
      <c r="K3630">
        <v>8.3000000000000007</v>
      </c>
      <c r="L3630">
        <v>2024</v>
      </c>
      <c r="M3630">
        <v>21227</v>
      </c>
      <c r="N3630">
        <v>2</v>
      </c>
      <c r="O3630">
        <v>0</v>
      </c>
      <c r="P3630">
        <v>6.02</v>
      </c>
    </row>
    <row r="3631" spans="1:16" ht="14.4" customHeight="1" x14ac:dyDescent="0.3">
      <c r="A3631">
        <v>1123</v>
      </c>
      <c r="B3631" t="s">
        <v>83</v>
      </c>
      <c r="C3631" t="s">
        <v>94</v>
      </c>
      <c r="D3631" t="s">
        <v>96</v>
      </c>
      <c r="E3631" t="s">
        <v>86</v>
      </c>
      <c r="F3631" t="s">
        <v>91</v>
      </c>
      <c r="G3631" t="s">
        <v>95</v>
      </c>
      <c r="H3631">
        <v>1199</v>
      </c>
      <c r="I3631">
        <v>85</v>
      </c>
      <c r="J3631">
        <v>19.600000000000001</v>
      </c>
      <c r="K3631">
        <v>8.3000000000000007</v>
      </c>
      <c r="L3631">
        <v>2024</v>
      </c>
      <c r="M3631">
        <v>39771</v>
      </c>
      <c r="N3631">
        <v>1</v>
      </c>
      <c r="O3631">
        <v>0</v>
      </c>
      <c r="P3631">
        <v>6.19</v>
      </c>
    </row>
    <row r="3632" spans="1:16" ht="14.4" customHeight="1" x14ac:dyDescent="0.3">
      <c r="A3632">
        <v>1179</v>
      </c>
      <c r="B3632" t="s">
        <v>83</v>
      </c>
      <c r="C3632" t="s">
        <v>94</v>
      </c>
      <c r="D3632" t="s">
        <v>96</v>
      </c>
      <c r="E3632" t="s">
        <v>86</v>
      </c>
      <c r="F3632" t="s">
        <v>91</v>
      </c>
      <c r="G3632" t="s">
        <v>95</v>
      </c>
      <c r="H3632">
        <v>1199</v>
      </c>
      <c r="I3632">
        <v>85</v>
      </c>
      <c r="J3632">
        <v>19.600000000000001</v>
      </c>
      <c r="K3632">
        <v>8.3000000000000007</v>
      </c>
      <c r="L3632">
        <v>2024</v>
      </c>
      <c r="M3632">
        <v>43614</v>
      </c>
      <c r="N3632">
        <v>2</v>
      </c>
      <c r="O3632">
        <v>0</v>
      </c>
      <c r="P3632">
        <v>6.21</v>
      </c>
    </row>
    <row r="3633" spans="1:16" ht="14.4" customHeight="1" x14ac:dyDescent="0.3">
      <c r="A3633">
        <v>1185</v>
      </c>
      <c r="B3633" t="s">
        <v>83</v>
      </c>
      <c r="C3633" t="s">
        <v>94</v>
      </c>
      <c r="D3633" t="s">
        <v>96</v>
      </c>
      <c r="E3633" t="s">
        <v>86</v>
      </c>
      <c r="F3633" t="s">
        <v>91</v>
      </c>
      <c r="G3633" t="s">
        <v>95</v>
      </c>
      <c r="H3633">
        <v>1199</v>
      </c>
      <c r="I3633">
        <v>85</v>
      </c>
      <c r="J3633">
        <v>19.600000000000001</v>
      </c>
      <c r="K3633">
        <v>8.3000000000000007</v>
      </c>
      <c r="L3633">
        <v>2024</v>
      </c>
      <c r="M3633">
        <v>46412</v>
      </c>
      <c r="N3633">
        <v>1</v>
      </c>
      <c r="O3633">
        <v>0</v>
      </c>
      <c r="P3633">
        <v>6.21</v>
      </c>
    </row>
    <row r="3634" spans="1:16" ht="14.4" customHeight="1" x14ac:dyDescent="0.3">
      <c r="A3634">
        <v>1120</v>
      </c>
      <c r="B3634" t="s">
        <v>83</v>
      </c>
      <c r="C3634" t="s">
        <v>94</v>
      </c>
      <c r="D3634" t="s">
        <v>96</v>
      </c>
      <c r="E3634" t="s">
        <v>86</v>
      </c>
      <c r="F3634" t="s">
        <v>91</v>
      </c>
      <c r="G3634" t="s">
        <v>95</v>
      </c>
      <c r="H3634">
        <v>1199</v>
      </c>
      <c r="I3634">
        <v>85</v>
      </c>
      <c r="J3634">
        <v>19.600000000000001</v>
      </c>
      <c r="K3634">
        <v>8.3000000000000007</v>
      </c>
      <c r="L3634">
        <v>2024</v>
      </c>
      <c r="M3634">
        <v>40481</v>
      </c>
      <c r="N3634">
        <v>1</v>
      </c>
      <c r="O3634">
        <v>0</v>
      </c>
      <c r="P3634">
        <v>6.23</v>
      </c>
    </row>
    <row r="3635" spans="1:16" ht="14.4" customHeight="1" x14ac:dyDescent="0.3">
      <c r="A3635">
        <v>1059</v>
      </c>
      <c r="B3635" t="s">
        <v>83</v>
      </c>
      <c r="C3635" t="s">
        <v>94</v>
      </c>
      <c r="D3635" t="s">
        <v>96</v>
      </c>
      <c r="E3635" t="s">
        <v>86</v>
      </c>
      <c r="F3635" t="s">
        <v>91</v>
      </c>
      <c r="G3635" t="s">
        <v>95</v>
      </c>
      <c r="H3635">
        <v>1199</v>
      </c>
      <c r="I3635">
        <v>85</v>
      </c>
      <c r="J3635">
        <v>19.600000000000001</v>
      </c>
      <c r="K3635">
        <v>8.3000000000000007</v>
      </c>
      <c r="L3635">
        <v>2024</v>
      </c>
      <c r="M3635">
        <v>34791</v>
      </c>
      <c r="N3635">
        <v>2</v>
      </c>
      <c r="O3635">
        <v>0</v>
      </c>
      <c r="P3635">
        <v>6.27</v>
      </c>
    </row>
    <row r="3636" spans="1:16" ht="14.4" customHeight="1" x14ac:dyDescent="0.3">
      <c r="A3636">
        <v>1057</v>
      </c>
      <c r="B3636" t="s">
        <v>83</v>
      </c>
      <c r="C3636" t="s">
        <v>94</v>
      </c>
      <c r="D3636" t="s">
        <v>96</v>
      </c>
      <c r="E3636" t="s">
        <v>86</v>
      </c>
      <c r="F3636" t="s">
        <v>91</v>
      </c>
      <c r="G3636" t="s">
        <v>95</v>
      </c>
      <c r="H3636">
        <v>1199</v>
      </c>
      <c r="I3636">
        <v>85</v>
      </c>
      <c r="J3636">
        <v>19.600000000000001</v>
      </c>
      <c r="K3636">
        <v>8.3000000000000007</v>
      </c>
      <c r="L3636">
        <v>2024</v>
      </c>
      <c r="M3636">
        <v>31133</v>
      </c>
      <c r="N3636">
        <v>2</v>
      </c>
      <c r="O3636">
        <v>0</v>
      </c>
      <c r="P3636">
        <v>6.31</v>
      </c>
    </row>
    <row r="3637" spans="1:16" ht="14.4" customHeight="1" x14ac:dyDescent="0.3">
      <c r="A3637">
        <v>1034</v>
      </c>
      <c r="B3637" t="s">
        <v>83</v>
      </c>
      <c r="C3637" t="s">
        <v>94</v>
      </c>
      <c r="D3637" t="s">
        <v>96</v>
      </c>
      <c r="E3637" t="s">
        <v>86</v>
      </c>
      <c r="F3637" t="s">
        <v>91</v>
      </c>
      <c r="G3637" t="s">
        <v>95</v>
      </c>
      <c r="H3637">
        <v>1199</v>
      </c>
      <c r="I3637">
        <v>85</v>
      </c>
      <c r="J3637">
        <v>19.600000000000001</v>
      </c>
      <c r="K3637">
        <v>8.3000000000000007</v>
      </c>
      <c r="L3637">
        <v>2024</v>
      </c>
      <c r="M3637">
        <v>46747</v>
      </c>
      <c r="N3637">
        <v>1</v>
      </c>
      <c r="O3637">
        <v>0</v>
      </c>
      <c r="P3637">
        <v>6.32</v>
      </c>
    </row>
    <row r="3638" spans="1:16" ht="14.4" customHeight="1" x14ac:dyDescent="0.3">
      <c r="A3638">
        <v>1184</v>
      </c>
      <c r="B3638" t="s">
        <v>83</v>
      </c>
      <c r="C3638" t="s">
        <v>94</v>
      </c>
      <c r="D3638" t="s">
        <v>96</v>
      </c>
      <c r="E3638" t="s">
        <v>86</v>
      </c>
      <c r="F3638" t="s">
        <v>91</v>
      </c>
      <c r="G3638" t="s">
        <v>95</v>
      </c>
      <c r="H3638">
        <v>1199</v>
      </c>
      <c r="I3638">
        <v>85</v>
      </c>
      <c r="J3638">
        <v>19.600000000000001</v>
      </c>
      <c r="K3638">
        <v>8.3000000000000007</v>
      </c>
      <c r="L3638">
        <v>2024</v>
      </c>
      <c r="M3638">
        <v>42692</v>
      </c>
      <c r="N3638">
        <v>1</v>
      </c>
      <c r="O3638">
        <v>0</v>
      </c>
      <c r="P3638">
        <v>6.32</v>
      </c>
    </row>
    <row r="3639" spans="1:16" ht="14.4" customHeight="1" x14ac:dyDescent="0.3">
      <c r="A3639">
        <v>1051</v>
      </c>
      <c r="B3639" t="s">
        <v>83</v>
      </c>
      <c r="C3639" t="s">
        <v>94</v>
      </c>
      <c r="D3639" t="s">
        <v>96</v>
      </c>
      <c r="E3639" t="s">
        <v>86</v>
      </c>
      <c r="F3639" t="s">
        <v>91</v>
      </c>
      <c r="G3639" t="s">
        <v>95</v>
      </c>
      <c r="H3639">
        <v>1199</v>
      </c>
      <c r="I3639">
        <v>85</v>
      </c>
      <c r="J3639">
        <v>19.600000000000001</v>
      </c>
      <c r="K3639">
        <v>8.3000000000000007</v>
      </c>
      <c r="L3639">
        <v>2024</v>
      </c>
      <c r="M3639">
        <v>33957</v>
      </c>
      <c r="N3639">
        <v>2</v>
      </c>
      <c r="O3639">
        <v>0</v>
      </c>
      <c r="P3639">
        <v>6.33</v>
      </c>
    </row>
    <row r="3640" spans="1:16" ht="14.4" customHeight="1" x14ac:dyDescent="0.3">
      <c r="A3640">
        <v>1049</v>
      </c>
      <c r="B3640" t="s">
        <v>83</v>
      </c>
      <c r="C3640" t="s">
        <v>94</v>
      </c>
      <c r="D3640" t="s">
        <v>96</v>
      </c>
      <c r="E3640" t="s">
        <v>86</v>
      </c>
      <c r="F3640" t="s">
        <v>91</v>
      </c>
      <c r="G3640" t="s">
        <v>95</v>
      </c>
      <c r="H3640">
        <v>1199</v>
      </c>
      <c r="I3640">
        <v>85</v>
      </c>
      <c r="J3640">
        <v>19.600000000000001</v>
      </c>
      <c r="K3640">
        <v>8.3000000000000007</v>
      </c>
      <c r="L3640">
        <v>2024</v>
      </c>
      <c r="M3640">
        <v>20395</v>
      </c>
      <c r="N3640">
        <v>1</v>
      </c>
      <c r="O3640">
        <v>0</v>
      </c>
      <c r="P3640">
        <v>6.43</v>
      </c>
    </row>
    <row r="3641" spans="1:16" ht="14.4" customHeight="1" x14ac:dyDescent="0.3">
      <c r="A3641">
        <v>1169</v>
      </c>
      <c r="B3641" t="s">
        <v>83</v>
      </c>
      <c r="C3641" t="s">
        <v>94</v>
      </c>
      <c r="D3641" t="s">
        <v>96</v>
      </c>
      <c r="E3641" t="s">
        <v>86</v>
      </c>
      <c r="F3641" t="s">
        <v>91</v>
      </c>
      <c r="G3641" t="s">
        <v>95</v>
      </c>
      <c r="H3641">
        <v>1199</v>
      </c>
      <c r="I3641">
        <v>85</v>
      </c>
      <c r="J3641">
        <v>19.600000000000001</v>
      </c>
      <c r="K3641">
        <v>8.3000000000000007</v>
      </c>
      <c r="L3641">
        <v>2024</v>
      </c>
      <c r="M3641">
        <v>46826</v>
      </c>
      <c r="N3641">
        <v>2</v>
      </c>
      <c r="O3641">
        <v>0</v>
      </c>
      <c r="P3641">
        <v>6.44</v>
      </c>
    </row>
    <row r="3642" spans="1:16" ht="14.4" customHeight="1" x14ac:dyDescent="0.3">
      <c r="A3642">
        <v>1030</v>
      </c>
      <c r="B3642" t="s">
        <v>83</v>
      </c>
      <c r="C3642" t="s">
        <v>94</v>
      </c>
      <c r="D3642" t="s">
        <v>96</v>
      </c>
      <c r="E3642" t="s">
        <v>86</v>
      </c>
      <c r="F3642" t="s">
        <v>91</v>
      </c>
      <c r="G3642" t="s">
        <v>95</v>
      </c>
      <c r="H3642">
        <v>1199</v>
      </c>
      <c r="I3642">
        <v>85</v>
      </c>
      <c r="J3642">
        <v>19.600000000000001</v>
      </c>
      <c r="K3642">
        <v>8.3000000000000007</v>
      </c>
      <c r="L3642">
        <v>2024</v>
      </c>
      <c r="M3642">
        <v>33704</v>
      </c>
      <c r="N3642">
        <v>1</v>
      </c>
      <c r="O3642">
        <v>0</v>
      </c>
      <c r="P3642">
        <v>6.46</v>
      </c>
    </row>
    <row r="3643" spans="1:16" ht="14.4" customHeight="1" x14ac:dyDescent="0.3">
      <c r="A3643">
        <v>1186</v>
      </c>
      <c r="B3643" t="s">
        <v>83</v>
      </c>
      <c r="C3643" t="s">
        <v>94</v>
      </c>
      <c r="D3643" t="s">
        <v>96</v>
      </c>
      <c r="E3643" t="s">
        <v>86</v>
      </c>
      <c r="F3643" t="s">
        <v>91</v>
      </c>
      <c r="G3643" t="s">
        <v>95</v>
      </c>
      <c r="H3643">
        <v>1199</v>
      </c>
      <c r="I3643">
        <v>85</v>
      </c>
      <c r="J3643">
        <v>19.600000000000001</v>
      </c>
      <c r="K3643">
        <v>8.3000000000000007</v>
      </c>
      <c r="L3643">
        <v>2024</v>
      </c>
      <c r="M3643">
        <v>28771</v>
      </c>
      <c r="N3643">
        <v>2</v>
      </c>
      <c r="O3643">
        <v>0</v>
      </c>
      <c r="P3643">
        <v>6.46</v>
      </c>
    </row>
    <row r="3644" spans="1:16" ht="14.4" customHeight="1" x14ac:dyDescent="0.3">
      <c r="A3644">
        <v>1110</v>
      </c>
      <c r="B3644" t="s">
        <v>83</v>
      </c>
      <c r="C3644" t="s">
        <v>94</v>
      </c>
      <c r="D3644" t="s">
        <v>96</v>
      </c>
      <c r="E3644" t="s">
        <v>86</v>
      </c>
      <c r="F3644" t="s">
        <v>91</v>
      </c>
      <c r="G3644" t="s">
        <v>95</v>
      </c>
      <c r="H3644">
        <v>1199</v>
      </c>
      <c r="I3644">
        <v>85</v>
      </c>
      <c r="J3644">
        <v>19.600000000000001</v>
      </c>
      <c r="K3644">
        <v>8.3000000000000007</v>
      </c>
      <c r="L3644">
        <v>2024</v>
      </c>
      <c r="M3644">
        <v>26274</v>
      </c>
      <c r="N3644">
        <v>1</v>
      </c>
      <c r="O3644">
        <v>0</v>
      </c>
      <c r="P3644">
        <v>6.5</v>
      </c>
    </row>
    <row r="3645" spans="1:16" ht="14.4" customHeight="1" x14ac:dyDescent="0.3">
      <c r="A3645">
        <v>1013</v>
      </c>
      <c r="B3645" t="s">
        <v>83</v>
      </c>
      <c r="C3645" t="s">
        <v>94</v>
      </c>
      <c r="D3645" t="s">
        <v>96</v>
      </c>
      <c r="E3645" t="s">
        <v>86</v>
      </c>
      <c r="F3645" t="s">
        <v>91</v>
      </c>
      <c r="G3645" t="s">
        <v>95</v>
      </c>
      <c r="H3645">
        <v>1199</v>
      </c>
      <c r="I3645">
        <v>85</v>
      </c>
      <c r="J3645">
        <v>19.600000000000001</v>
      </c>
      <c r="K3645">
        <v>8.3000000000000007</v>
      </c>
      <c r="L3645">
        <v>2024</v>
      </c>
      <c r="M3645">
        <v>23331</v>
      </c>
      <c r="N3645">
        <v>1</v>
      </c>
      <c r="O3645">
        <v>0</v>
      </c>
      <c r="P3645">
        <v>6.59</v>
      </c>
    </row>
    <row r="3646" spans="1:16" ht="14.4" customHeight="1" x14ac:dyDescent="0.3">
      <c r="A3646">
        <v>1009</v>
      </c>
      <c r="B3646" t="s">
        <v>83</v>
      </c>
      <c r="C3646" t="s">
        <v>94</v>
      </c>
      <c r="D3646" t="s">
        <v>96</v>
      </c>
      <c r="E3646" t="s">
        <v>86</v>
      </c>
      <c r="F3646" t="s">
        <v>91</v>
      </c>
      <c r="G3646" t="s">
        <v>95</v>
      </c>
      <c r="H3646">
        <v>1199</v>
      </c>
      <c r="I3646">
        <v>85</v>
      </c>
      <c r="J3646">
        <v>19.600000000000001</v>
      </c>
      <c r="K3646">
        <v>8.3000000000000007</v>
      </c>
      <c r="L3646">
        <v>2024</v>
      </c>
      <c r="M3646">
        <v>24892</v>
      </c>
      <c r="N3646">
        <v>1</v>
      </c>
      <c r="O3646">
        <v>0</v>
      </c>
      <c r="P3646">
        <v>6.61</v>
      </c>
    </row>
    <row r="3647" spans="1:16" ht="14.4" customHeight="1" x14ac:dyDescent="0.3">
      <c r="A3647">
        <v>1126</v>
      </c>
      <c r="B3647" t="s">
        <v>83</v>
      </c>
      <c r="C3647" t="s">
        <v>94</v>
      </c>
      <c r="D3647" t="s">
        <v>96</v>
      </c>
      <c r="E3647" t="s">
        <v>86</v>
      </c>
      <c r="F3647" t="s">
        <v>91</v>
      </c>
      <c r="G3647" t="s">
        <v>95</v>
      </c>
      <c r="H3647">
        <v>1199</v>
      </c>
      <c r="I3647">
        <v>85</v>
      </c>
      <c r="J3647">
        <v>19.600000000000001</v>
      </c>
      <c r="K3647">
        <v>8.3000000000000007</v>
      </c>
      <c r="L3647">
        <v>2024</v>
      </c>
      <c r="M3647">
        <v>36047</v>
      </c>
      <c r="N3647">
        <v>1</v>
      </c>
      <c r="O3647">
        <v>0</v>
      </c>
      <c r="P3647">
        <v>6.65</v>
      </c>
    </row>
    <row r="3648" spans="1:16" ht="14.4" customHeight="1" x14ac:dyDescent="0.3">
      <c r="A3648">
        <v>1020</v>
      </c>
      <c r="B3648" t="s">
        <v>83</v>
      </c>
      <c r="C3648" t="s">
        <v>94</v>
      </c>
      <c r="D3648" t="s">
        <v>96</v>
      </c>
      <c r="E3648" t="s">
        <v>86</v>
      </c>
      <c r="F3648" t="s">
        <v>91</v>
      </c>
      <c r="G3648" t="s">
        <v>95</v>
      </c>
      <c r="H3648">
        <v>1199</v>
      </c>
      <c r="I3648">
        <v>85</v>
      </c>
      <c r="J3648">
        <v>19.600000000000001</v>
      </c>
      <c r="K3648">
        <v>8.3000000000000007</v>
      </c>
      <c r="L3648">
        <v>2024</v>
      </c>
      <c r="M3648">
        <v>33786</v>
      </c>
      <c r="N3648">
        <v>1</v>
      </c>
      <c r="O3648">
        <v>0</v>
      </c>
      <c r="P3648">
        <v>6.7</v>
      </c>
    </row>
    <row r="3649" spans="1:16" ht="14.4" customHeight="1" x14ac:dyDescent="0.3">
      <c r="A3649">
        <v>1128</v>
      </c>
      <c r="B3649" t="s">
        <v>83</v>
      </c>
      <c r="C3649" t="s">
        <v>94</v>
      </c>
      <c r="D3649" t="s">
        <v>96</v>
      </c>
      <c r="E3649" t="s">
        <v>86</v>
      </c>
      <c r="F3649" t="s">
        <v>91</v>
      </c>
      <c r="G3649" t="s">
        <v>95</v>
      </c>
      <c r="H3649">
        <v>1199</v>
      </c>
      <c r="I3649">
        <v>85</v>
      </c>
      <c r="J3649">
        <v>19.600000000000001</v>
      </c>
      <c r="K3649">
        <v>8.3000000000000007</v>
      </c>
      <c r="L3649">
        <v>2024</v>
      </c>
      <c r="M3649">
        <v>38331</v>
      </c>
      <c r="N3649">
        <v>1</v>
      </c>
      <c r="O3649">
        <v>0</v>
      </c>
      <c r="P3649">
        <v>6.87</v>
      </c>
    </row>
    <row r="3650" spans="1:16" ht="14.4" customHeight="1" x14ac:dyDescent="0.3">
      <c r="A3650">
        <v>1010</v>
      </c>
      <c r="B3650" t="s">
        <v>83</v>
      </c>
      <c r="C3650" t="s">
        <v>94</v>
      </c>
      <c r="D3650" t="s">
        <v>96</v>
      </c>
      <c r="E3650" t="s">
        <v>86</v>
      </c>
      <c r="F3650" t="s">
        <v>91</v>
      </c>
      <c r="G3650" t="s">
        <v>95</v>
      </c>
      <c r="H3650">
        <v>1199</v>
      </c>
      <c r="I3650">
        <v>85</v>
      </c>
      <c r="J3650">
        <v>19.600000000000001</v>
      </c>
      <c r="K3650">
        <v>8.3000000000000007</v>
      </c>
      <c r="L3650">
        <v>2024</v>
      </c>
      <c r="M3650">
        <v>42514</v>
      </c>
      <c r="N3650">
        <v>1</v>
      </c>
      <c r="O3650">
        <v>0</v>
      </c>
      <c r="P3650">
        <v>6.9</v>
      </c>
    </row>
    <row r="3651" spans="1:16" ht="14.4" customHeight="1" x14ac:dyDescent="0.3">
      <c r="A3651">
        <v>1037</v>
      </c>
      <c r="B3651" t="s">
        <v>83</v>
      </c>
      <c r="C3651" t="s">
        <v>94</v>
      </c>
      <c r="D3651" t="s">
        <v>96</v>
      </c>
      <c r="E3651" t="s">
        <v>86</v>
      </c>
      <c r="F3651" t="s">
        <v>91</v>
      </c>
      <c r="G3651" t="s">
        <v>95</v>
      </c>
      <c r="H3651">
        <v>1199</v>
      </c>
      <c r="I3651">
        <v>85</v>
      </c>
      <c r="J3651">
        <v>19.600000000000001</v>
      </c>
      <c r="K3651">
        <v>8.3000000000000007</v>
      </c>
      <c r="L3651">
        <v>2024</v>
      </c>
      <c r="M3651">
        <v>23000</v>
      </c>
      <c r="N3651">
        <v>1</v>
      </c>
      <c r="O3651">
        <v>0</v>
      </c>
      <c r="P3651">
        <v>6.98</v>
      </c>
    </row>
    <row r="3652" spans="1:16" ht="14.4" customHeight="1" x14ac:dyDescent="0.3">
      <c r="A3652">
        <v>954</v>
      </c>
      <c r="B3652" t="s">
        <v>83</v>
      </c>
      <c r="C3652" t="s">
        <v>94</v>
      </c>
      <c r="D3652" t="s">
        <v>85</v>
      </c>
      <c r="E3652" t="s">
        <v>86</v>
      </c>
      <c r="F3652" t="s">
        <v>87</v>
      </c>
      <c r="G3652" t="s">
        <v>95</v>
      </c>
      <c r="H3652">
        <v>1199</v>
      </c>
      <c r="I3652">
        <v>85</v>
      </c>
      <c r="J3652">
        <v>20.3</v>
      </c>
      <c r="K3652">
        <v>6.4</v>
      </c>
      <c r="L3652">
        <v>2024</v>
      </c>
      <c r="M3652">
        <v>20573</v>
      </c>
      <c r="N3652">
        <v>3</v>
      </c>
      <c r="O3652">
        <v>1</v>
      </c>
      <c r="P3652">
        <v>3.23</v>
      </c>
    </row>
    <row r="3653" spans="1:16" ht="14.4" customHeight="1" x14ac:dyDescent="0.3">
      <c r="A3653">
        <v>941</v>
      </c>
      <c r="B3653" t="s">
        <v>83</v>
      </c>
      <c r="C3653" t="s">
        <v>94</v>
      </c>
      <c r="D3653" t="s">
        <v>85</v>
      </c>
      <c r="E3653" t="s">
        <v>86</v>
      </c>
      <c r="F3653" t="s">
        <v>87</v>
      </c>
      <c r="G3653" t="s">
        <v>95</v>
      </c>
      <c r="H3653">
        <v>1199</v>
      </c>
      <c r="I3653">
        <v>85</v>
      </c>
      <c r="J3653">
        <v>20.3</v>
      </c>
      <c r="K3653">
        <v>6.4</v>
      </c>
      <c r="L3653">
        <v>2024</v>
      </c>
      <c r="M3653">
        <v>30456</v>
      </c>
      <c r="N3653">
        <v>2</v>
      </c>
      <c r="O3653">
        <v>1</v>
      </c>
      <c r="P3653">
        <v>3.78</v>
      </c>
    </row>
    <row r="3654" spans="1:16" ht="14.4" customHeight="1" x14ac:dyDescent="0.3">
      <c r="A3654">
        <v>987</v>
      </c>
      <c r="B3654" t="s">
        <v>83</v>
      </c>
      <c r="C3654" t="s">
        <v>94</v>
      </c>
      <c r="D3654" t="s">
        <v>85</v>
      </c>
      <c r="E3654" t="s">
        <v>86</v>
      </c>
      <c r="F3654" t="s">
        <v>87</v>
      </c>
      <c r="G3654" t="s">
        <v>95</v>
      </c>
      <c r="H3654">
        <v>1199</v>
      </c>
      <c r="I3654">
        <v>85</v>
      </c>
      <c r="J3654">
        <v>20.3</v>
      </c>
      <c r="K3654">
        <v>6.4</v>
      </c>
      <c r="L3654">
        <v>2024</v>
      </c>
      <c r="M3654">
        <v>43027</v>
      </c>
      <c r="N3654">
        <v>2</v>
      </c>
      <c r="O3654">
        <v>0</v>
      </c>
      <c r="P3654">
        <v>4.29</v>
      </c>
    </row>
    <row r="3655" spans="1:16" ht="14.4" customHeight="1" x14ac:dyDescent="0.3">
      <c r="A3655">
        <v>930</v>
      </c>
      <c r="B3655" t="s">
        <v>83</v>
      </c>
      <c r="C3655" t="s">
        <v>94</v>
      </c>
      <c r="D3655" t="s">
        <v>85</v>
      </c>
      <c r="E3655" t="s">
        <v>86</v>
      </c>
      <c r="F3655" t="s">
        <v>87</v>
      </c>
      <c r="G3655" t="s">
        <v>95</v>
      </c>
      <c r="H3655">
        <v>1199</v>
      </c>
      <c r="I3655">
        <v>85</v>
      </c>
      <c r="J3655">
        <v>20.3</v>
      </c>
      <c r="K3655">
        <v>6.4</v>
      </c>
      <c r="L3655">
        <v>2024</v>
      </c>
      <c r="M3655">
        <v>38180</v>
      </c>
      <c r="N3655">
        <v>2</v>
      </c>
      <c r="O3655">
        <v>0</v>
      </c>
      <c r="P3655">
        <v>4.3499999999999996</v>
      </c>
    </row>
    <row r="3656" spans="1:16" ht="14.4" customHeight="1" x14ac:dyDescent="0.3">
      <c r="A3656">
        <v>898</v>
      </c>
      <c r="B3656" t="s">
        <v>83</v>
      </c>
      <c r="C3656" t="s">
        <v>94</v>
      </c>
      <c r="D3656" t="s">
        <v>85</v>
      </c>
      <c r="E3656" t="s">
        <v>86</v>
      </c>
      <c r="F3656" t="s">
        <v>87</v>
      </c>
      <c r="G3656" t="s">
        <v>95</v>
      </c>
      <c r="H3656">
        <v>1199</v>
      </c>
      <c r="I3656">
        <v>85</v>
      </c>
      <c r="J3656">
        <v>20.3</v>
      </c>
      <c r="K3656">
        <v>6.4</v>
      </c>
      <c r="L3656">
        <v>2024</v>
      </c>
      <c r="M3656">
        <v>41330</v>
      </c>
      <c r="N3656">
        <v>2</v>
      </c>
      <c r="O3656">
        <v>0</v>
      </c>
      <c r="P3656">
        <v>4.37</v>
      </c>
    </row>
    <row r="3657" spans="1:16" ht="14.4" customHeight="1" x14ac:dyDescent="0.3">
      <c r="A3657">
        <v>831</v>
      </c>
      <c r="B3657" t="s">
        <v>83</v>
      </c>
      <c r="C3657" t="s">
        <v>94</v>
      </c>
      <c r="D3657" t="s">
        <v>85</v>
      </c>
      <c r="E3657" t="s">
        <v>86</v>
      </c>
      <c r="F3657" t="s">
        <v>87</v>
      </c>
      <c r="G3657" t="s">
        <v>95</v>
      </c>
      <c r="H3657">
        <v>1199</v>
      </c>
      <c r="I3657">
        <v>85</v>
      </c>
      <c r="J3657">
        <v>20.3</v>
      </c>
      <c r="K3657">
        <v>6.4</v>
      </c>
      <c r="L3657">
        <v>2024</v>
      </c>
      <c r="M3657">
        <v>34591</v>
      </c>
      <c r="N3657">
        <v>2</v>
      </c>
      <c r="O3657">
        <v>0</v>
      </c>
      <c r="P3657">
        <v>4.42</v>
      </c>
    </row>
    <row r="3658" spans="1:16" ht="14.4" customHeight="1" x14ac:dyDescent="0.3">
      <c r="A3658">
        <v>896</v>
      </c>
      <c r="B3658" t="s">
        <v>83</v>
      </c>
      <c r="C3658" t="s">
        <v>94</v>
      </c>
      <c r="D3658" t="s">
        <v>85</v>
      </c>
      <c r="E3658" t="s">
        <v>86</v>
      </c>
      <c r="F3658" t="s">
        <v>87</v>
      </c>
      <c r="G3658" t="s">
        <v>95</v>
      </c>
      <c r="H3658">
        <v>1199</v>
      </c>
      <c r="I3658">
        <v>85</v>
      </c>
      <c r="J3658">
        <v>20.3</v>
      </c>
      <c r="K3658">
        <v>6.4</v>
      </c>
      <c r="L3658">
        <v>2024</v>
      </c>
      <c r="M3658">
        <v>46446</v>
      </c>
      <c r="N3658">
        <v>2</v>
      </c>
      <c r="O3658">
        <v>0</v>
      </c>
      <c r="P3658">
        <v>4.46</v>
      </c>
    </row>
    <row r="3659" spans="1:16" ht="14.4" customHeight="1" x14ac:dyDescent="0.3">
      <c r="A3659">
        <v>935</v>
      </c>
      <c r="B3659" t="s">
        <v>83</v>
      </c>
      <c r="C3659" t="s">
        <v>94</v>
      </c>
      <c r="D3659" t="s">
        <v>85</v>
      </c>
      <c r="E3659" t="s">
        <v>86</v>
      </c>
      <c r="F3659" t="s">
        <v>87</v>
      </c>
      <c r="G3659" t="s">
        <v>95</v>
      </c>
      <c r="H3659">
        <v>1199</v>
      </c>
      <c r="I3659">
        <v>85</v>
      </c>
      <c r="J3659">
        <v>20.3</v>
      </c>
      <c r="K3659">
        <v>6.4</v>
      </c>
      <c r="L3659">
        <v>2024</v>
      </c>
      <c r="M3659">
        <v>47401</v>
      </c>
      <c r="N3659">
        <v>2</v>
      </c>
      <c r="O3659">
        <v>0</v>
      </c>
      <c r="P3659">
        <v>4.7</v>
      </c>
    </row>
    <row r="3660" spans="1:16" ht="14.4" customHeight="1" x14ac:dyDescent="0.3">
      <c r="A3660">
        <v>915</v>
      </c>
      <c r="B3660" t="s">
        <v>83</v>
      </c>
      <c r="C3660" t="s">
        <v>94</v>
      </c>
      <c r="D3660" t="s">
        <v>85</v>
      </c>
      <c r="E3660" t="s">
        <v>86</v>
      </c>
      <c r="F3660" t="s">
        <v>87</v>
      </c>
      <c r="G3660" t="s">
        <v>95</v>
      </c>
      <c r="H3660">
        <v>1199</v>
      </c>
      <c r="I3660">
        <v>85</v>
      </c>
      <c r="J3660">
        <v>20.3</v>
      </c>
      <c r="K3660">
        <v>6.4</v>
      </c>
      <c r="L3660">
        <v>2024</v>
      </c>
      <c r="M3660">
        <v>34814</v>
      </c>
      <c r="N3660">
        <v>2</v>
      </c>
      <c r="O3660">
        <v>0</v>
      </c>
      <c r="P3660">
        <v>4.7300000000000004</v>
      </c>
    </row>
    <row r="3661" spans="1:16" ht="14.4" customHeight="1" x14ac:dyDescent="0.3">
      <c r="A3661">
        <v>892</v>
      </c>
      <c r="B3661" t="s">
        <v>83</v>
      </c>
      <c r="C3661" t="s">
        <v>94</v>
      </c>
      <c r="D3661" t="s">
        <v>85</v>
      </c>
      <c r="E3661" t="s">
        <v>86</v>
      </c>
      <c r="F3661" t="s">
        <v>87</v>
      </c>
      <c r="G3661" t="s">
        <v>95</v>
      </c>
      <c r="H3661">
        <v>1199</v>
      </c>
      <c r="I3661">
        <v>85</v>
      </c>
      <c r="J3661">
        <v>20.3</v>
      </c>
      <c r="K3661">
        <v>6.4</v>
      </c>
      <c r="L3661">
        <v>2024</v>
      </c>
      <c r="M3661">
        <v>30478</v>
      </c>
      <c r="N3661">
        <v>2</v>
      </c>
      <c r="O3661">
        <v>0</v>
      </c>
      <c r="P3661">
        <v>4.7699999999999996</v>
      </c>
    </row>
    <row r="3662" spans="1:16" ht="14.4" customHeight="1" x14ac:dyDescent="0.3">
      <c r="A3662">
        <v>880</v>
      </c>
      <c r="B3662" t="s">
        <v>83</v>
      </c>
      <c r="C3662" t="s">
        <v>94</v>
      </c>
      <c r="D3662" t="s">
        <v>85</v>
      </c>
      <c r="E3662" t="s">
        <v>86</v>
      </c>
      <c r="F3662" t="s">
        <v>87</v>
      </c>
      <c r="G3662" t="s">
        <v>95</v>
      </c>
      <c r="H3662">
        <v>1199</v>
      </c>
      <c r="I3662">
        <v>85</v>
      </c>
      <c r="J3662">
        <v>20.3</v>
      </c>
      <c r="K3662">
        <v>6.4</v>
      </c>
      <c r="L3662">
        <v>2024</v>
      </c>
      <c r="M3662">
        <v>38020</v>
      </c>
      <c r="N3662">
        <v>1</v>
      </c>
      <c r="O3662">
        <v>0</v>
      </c>
      <c r="P3662">
        <v>4.78</v>
      </c>
    </row>
    <row r="3663" spans="1:16" ht="14.4" customHeight="1" x14ac:dyDescent="0.3">
      <c r="A3663">
        <v>977</v>
      </c>
      <c r="B3663" t="s">
        <v>83</v>
      </c>
      <c r="C3663" t="s">
        <v>94</v>
      </c>
      <c r="D3663" t="s">
        <v>85</v>
      </c>
      <c r="E3663" t="s">
        <v>86</v>
      </c>
      <c r="F3663" t="s">
        <v>87</v>
      </c>
      <c r="G3663" t="s">
        <v>95</v>
      </c>
      <c r="H3663">
        <v>1199</v>
      </c>
      <c r="I3663">
        <v>85</v>
      </c>
      <c r="J3663">
        <v>20.3</v>
      </c>
      <c r="K3663">
        <v>6.4</v>
      </c>
      <c r="L3663">
        <v>2024</v>
      </c>
      <c r="M3663">
        <v>34052</v>
      </c>
      <c r="N3663">
        <v>2</v>
      </c>
      <c r="O3663">
        <v>0</v>
      </c>
      <c r="P3663">
        <v>4.83</v>
      </c>
    </row>
    <row r="3664" spans="1:16" ht="14.4" customHeight="1" x14ac:dyDescent="0.3">
      <c r="A3664">
        <v>899</v>
      </c>
      <c r="B3664" t="s">
        <v>83</v>
      </c>
      <c r="C3664" t="s">
        <v>94</v>
      </c>
      <c r="D3664" t="s">
        <v>85</v>
      </c>
      <c r="E3664" t="s">
        <v>86</v>
      </c>
      <c r="F3664" t="s">
        <v>87</v>
      </c>
      <c r="G3664" t="s">
        <v>95</v>
      </c>
      <c r="H3664">
        <v>1199</v>
      </c>
      <c r="I3664">
        <v>85</v>
      </c>
      <c r="J3664">
        <v>20.3</v>
      </c>
      <c r="K3664">
        <v>6.4</v>
      </c>
      <c r="L3664">
        <v>2024</v>
      </c>
      <c r="M3664">
        <v>49006</v>
      </c>
      <c r="N3664">
        <v>1</v>
      </c>
      <c r="O3664">
        <v>0</v>
      </c>
      <c r="P3664">
        <v>4.88</v>
      </c>
    </row>
    <row r="3665" spans="1:16" ht="14.4" customHeight="1" x14ac:dyDescent="0.3">
      <c r="A3665">
        <v>920</v>
      </c>
      <c r="B3665" t="s">
        <v>83</v>
      </c>
      <c r="C3665" t="s">
        <v>94</v>
      </c>
      <c r="D3665" t="s">
        <v>85</v>
      </c>
      <c r="E3665" t="s">
        <v>86</v>
      </c>
      <c r="F3665" t="s">
        <v>87</v>
      </c>
      <c r="G3665" t="s">
        <v>95</v>
      </c>
      <c r="H3665">
        <v>1199</v>
      </c>
      <c r="I3665">
        <v>85</v>
      </c>
      <c r="J3665">
        <v>20.3</v>
      </c>
      <c r="K3665">
        <v>6.4</v>
      </c>
      <c r="L3665">
        <v>2024</v>
      </c>
      <c r="M3665">
        <v>25457</v>
      </c>
      <c r="N3665">
        <v>1</v>
      </c>
      <c r="O3665">
        <v>0</v>
      </c>
      <c r="P3665">
        <v>4.8899999999999997</v>
      </c>
    </row>
    <row r="3666" spans="1:16" ht="14.4" customHeight="1" x14ac:dyDescent="0.3">
      <c r="A3666">
        <v>854</v>
      </c>
      <c r="B3666" t="s">
        <v>83</v>
      </c>
      <c r="C3666" t="s">
        <v>94</v>
      </c>
      <c r="D3666" t="s">
        <v>85</v>
      </c>
      <c r="E3666" t="s">
        <v>86</v>
      </c>
      <c r="F3666" t="s">
        <v>87</v>
      </c>
      <c r="G3666" t="s">
        <v>95</v>
      </c>
      <c r="H3666">
        <v>1199</v>
      </c>
      <c r="I3666">
        <v>85</v>
      </c>
      <c r="J3666">
        <v>20.3</v>
      </c>
      <c r="K3666">
        <v>6.4</v>
      </c>
      <c r="L3666">
        <v>2024</v>
      </c>
      <c r="M3666">
        <v>23480</v>
      </c>
      <c r="N3666">
        <v>1</v>
      </c>
      <c r="O3666">
        <v>0</v>
      </c>
      <c r="P3666">
        <v>4.91</v>
      </c>
    </row>
    <row r="3667" spans="1:16" ht="14.4" customHeight="1" x14ac:dyDescent="0.3">
      <c r="A3667">
        <v>995</v>
      </c>
      <c r="B3667" t="s">
        <v>83</v>
      </c>
      <c r="C3667" t="s">
        <v>94</v>
      </c>
      <c r="D3667" t="s">
        <v>85</v>
      </c>
      <c r="E3667" t="s">
        <v>86</v>
      </c>
      <c r="F3667" t="s">
        <v>87</v>
      </c>
      <c r="G3667" t="s">
        <v>95</v>
      </c>
      <c r="H3667">
        <v>1199</v>
      </c>
      <c r="I3667">
        <v>85</v>
      </c>
      <c r="J3667">
        <v>20.3</v>
      </c>
      <c r="K3667">
        <v>6.4</v>
      </c>
      <c r="L3667">
        <v>2024</v>
      </c>
      <c r="M3667">
        <v>23093</v>
      </c>
      <c r="N3667">
        <v>1</v>
      </c>
      <c r="O3667">
        <v>0</v>
      </c>
      <c r="P3667">
        <v>4.93</v>
      </c>
    </row>
    <row r="3668" spans="1:16" ht="14.4" customHeight="1" x14ac:dyDescent="0.3">
      <c r="A3668">
        <v>812</v>
      </c>
      <c r="B3668" t="s">
        <v>83</v>
      </c>
      <c r="C3668" t="s">
        <v>94</v>
      </c>
      <c r="D3668" t="s">
        <v>85</v>
      </c>
      <c r="E3668" t="s">
        <v>86</v>
      </c>
      <c r="F3668" t="s">
        <v>87</v>
      </c>
      <c r="G3668" t="s">
        <v>95</v>
      </c>
      <c r="H3668">
        <v>1199</v>
      </c>
      <c r="I3668">
        <v>85</v>
      </c>
      <c r="J3668">
        <v>20.3</v>
      </c>
      <c r="K3668">
        <v>6.4</v>
      </c>
      <c r="L3668">
        <v>2024</v>
      </c>
      <c r="M3668">
        <v>47901</v>
      </c>
      <c r="N3668">
        <v>1</v>
      </c>
      <c r="O3668">
        <v>0</v>
      </c>
      <c r="P3668">
        <v>4.97</v>
      </c>
    </row>
    <row r="3669" spans="1:16" ht="14.4" customHeight="1" x14ac:dyDescent="0.3">
      <c r="A3669">
        <v>864</v>
      </c>
      <c r="B3669" t="s">
        <v>83</v>
      </c>
      <c r="C3669" t="s">
        <v>94</v>
      </c>
      <c r="D3669" t="s">
        <v>85</v>
      </c>
      <c r="E3669" t="s">
        <v>86</v>
      </c>
      <c r="F3669" t="s">
        <v>87</v>
      </c>
      <c r="G3669" t="s">
        <v>95</v>
      </c>
      <c r="H3669">
        <v>1199</v>
      </c>
      <c r="I3669">
        <v>85</v>
      </c>
      <c r="J3669">
        <v>20.3</v>
      </c>
      <c r="K3669">
        <v>6.4</v>
      </c>
      <c r="L3669">
        <v>2024</v>
      </c>
      <c r="M3669">
        <v>24819</v>
      </c>
      <c r="N3669">
        <v>1</v>
      </c>
      <c r="O3669">
        <v>0</v>
      </c>
      <c r="P3669">
        <v>4.99</v>
      </c>
    </row>
    <row r="3670" spans="1:16" ht="14.4" customHeight="1" x14ac:dyDescent="0.3">
      <c r="A3670">
        <v>975</v>
      </c>
      <c r="B3670" t="s">
        <v>83</v>
      </c>
      <c r="C3670" t="s">
        <v>94</v>
      </c>
      <c r="D3670" t="s">
        <v>85</v>
      </c>
      <c r="E3670" t="s">
        <v>86</v>
      </c>
      <c r="F3670" t="s">
        <v>87</v>
      </c>
      <c r="G3670" t="s">
        <v>95</v>
      </c>
      <c r="H3670">
        <v>1199</v>
      </c>
      <c r="I3670">
        <v>85</v>
      </c>
      <c r="J3670">
        <v>20.3</v>
      </c>
      <c r="K3670">
        <v>6.4</v>
      </c>
      <c r="L3670">
        <v>2024</v>
      </c>
      <c r="M3670">
        <v>20131</v>
      </c>
      <c r="N3670">
        <v>2</v>
      </c>
      <c r="O3670">
        <v>0</v>
      </c>
      <c r="P3670">
        <v>4.99</v>
      </c>
    </row>
    <row r="3671" spans="1:16" ht="14.4" customHeight="1" x14ac:dyDescent="0.3">
      <c r="A3671">
        <v>902</v>
      </c>
      <c r="B3671" t="s">
        <v>83</v>
      </c>
      <c r="C3671" t="s">
        <v>94</v>
      </c>
      <c r="D3671" t="s">
        <v>85</v>
      </c>
      <c r="E3671" t="s">
        <v>86</v>
      </c>
      <c r="F3671" t="s">
        <v>87</v>
      </c>
      <c r="G3671" t="s">
        <v>95</v>
      </c>
      <c r="H3671">
        <v>1199</v>
      </c>
      <c r="I3671">
        <v>85</v>
      </c>
      <c r="J3671">
        <v>20.3</v>
      </c>
      <c r="K3671">
        <v>6.4</v>
      </c>
      <c r="L3671">
        <v>2024</v>
      </c>
      <c r="M3671">
        <v>35868</v>
      </c>
      <c r="N3671">
        <v>1</v>
      </c>
      <c r="O3671">
        <v>0</v>
      </c>
      <c r="P3671">
        <v>5.01</v>
      </c>
    </row>
    <row r="3672" spans="1:16" ht="14.4" customHeight="1" x14ac:dyDescent="0.3">
      <c r="A3672">
        <v>966</v>
      </c>
      <c r="B3672" t="s">
        <v>83</v>
      </c>
      <c r="C3672" t="s">
        <v>94</v>
      </c>
      <c r="D3672" t="s">
        <v>85</v>
      </c>
      <c r="E3672" t="s">
        <v>86</v>
      </c>
      <c r="F3672" t="s">
        <v>87</v>
      </c>
      <c r="G3672" t="s">
        <v>95</v>
      </c>
      <c r="H3672">
        <v>1199</v>
      </c>
      <c r="I3672">
        <v>85</v>
      </c>
      <c r="J3672">
        <v>20.3</v>
      </c>
      <c r="K3672">
        <v>6.4</v>
      </c>
      <c r="L3672">
        <v>2024</v>
      </c>
      <c r="M3672">
        <v>31615</v>
      </c>
      <c r="N3672">
        <v>1</v>
      </c>
      <c r="O3672">
        <v>0</v>
      </c>
      <c r="P3672">
        <v>5.03</v>
      </c>
    </row>
    <row r="3673" spans="1:16" ht="14.4" customHeight="1" x14ac:dyDescent="0.3">
      <c r="A3673">
        <v>814</v>
      </c>
      <c r="B3673" t="s">
        <v>83</v>
      </c>
      <c r="C3673" t="s">
        <v>94</v>
      </c>
      <c r="D3673" t="s">
        <v>85</v>
      </c>
      <c r="E3673" t="s">
        <v>86</v>
      </c>
      <c r="F3673" t="s">
        <v>87</v>
      </c>
      <c r="G3673" t="s">
        <v>95</v>
      </c>
      <c r="H3673">
        <v>1199</v>
      </c>
      <c r="I3673">
        <v>85</v>
      </c>
      <c r="J3673">
        <v>20.3</v>
      </c>
      <c r="K3673">
        <v>6.4</v>
      </c>
      <c r="L3673">
        <v>2024</v>
      </c>
      <c r="M3673">
        <v>49894</v>
      </c>
      <c r="N3673">
        <v>1</v>
      </c>
      <c r="O3673">
        <v>0</v>
      </c>
      <c r="P3673">
        <v>5.04</v>
      </c>
    </row>
    <row r="3674" spans="1:16" ht="14.4" customHeight="1" x14ac:dyDescent="0.3">
      <c r="A3674">
        <v>914</v>
      </c>
      <c r="B3674" t="s">
        <v>83</v>
      </c>
      <c r="C3674" t="s">
        <v>94</v>
      </c>
      <c r="D3674" t="s">
        <v>85</v>
      </c>
      <c r="E3674" t="s">
        <v>86</v>
      </c>
      <c r="F3674" t="s">
        <v>87</v>
      </c>
      <c r="G3674" t="s">
        <v>95</v>
      </c>
      <c r="H3674">
        <v>1199</v>
      </c>
      <c r="I3674">
        <v>85</v>
      </c>
      <c r="J3674">
        <v>20.3</v>
      </c>
      <c r="K3674">
        <v>6.4</v>
      </c>
      <c r="L3674">
        <v>2024</v>
      </c>
      <c r="M3674">
        <v>24009</v>
      </c>
      <c r="N3674">
        <v>2</v>
      </c>
      <c r="O3674">
        <v>0</v>
      </c>
      <c r="P3674">
        <v>5.09</v>
      </c>
    </row>
    <row r="3675" spans="1:16" ht="14.4" customHeight="1" x14ac:dyDescent="0.3">
      <c r="A3675">
        <v>965</v>
      </c>
      <c r="B3675" t="s">
        <v>83</v>
      </c>
      <c r="C3675" t="s">
        <v>94</v>
      </c>
      <c r="D3675" t="s">
        <v>85</v>
      </c>
      <c r="E3675" t="s">
        <v>86</v>
      </c>
      <c r="F3675" t="s">
        <v>87</v>
      </c>
      <c r="G3675" t="s">
        <v>95</v>
      </c>
      <c r="H3675">
        <v>1199</v>
      </c>
      <c r="I3675">
        <v>85</v>
      </c>
      <c r="J3675">
        <v>20.3</v>
      </c>
      <c r="K3675">
        <v>6.4</v>
      </c>
      <c r="L3675">
        <v>2024</v>
      </c>
      <c r="M3675">
        <v>47442</v>
      </c>
      <c r="N3675">
        <v>1</v>
      </c>
      <c r="O3675">
        <v>0</v>
      </c>
      <c r="P3675">
        <v>5.12</v>
      </c>
    </row>
    <row r="3676" spans="1:16" ht="14.4" customHeight="1" x14ac:dyDescent="0.3">
      <c r="A3676">
        <v>885</v>
      </c>
      <c r="B3676" t="s">
        <v>83</v>
      </c>
      <c r="C3676" t="s">
        <v>94</v>
      </c>
      <c r="D3676" t="s">
        <v>85</v>
      </c>
      <c r="E3676" t="s">
        <v>86</v>
      </c>
      <c r="F3676" t="s">
        <v>87</v>
      </c>
      <c r="G3676" t="s">
        <v>95</v>
      </c>
      <c r="H3676">
        <v>1199</v>
      </c>
      <c r="I3676">
        <v>85</v>
      </c>
      <c r="J3676">
        <v>20.3</v>
      </c>
      <c r="K3676">
        <v>6.4</v>
      </c>
      <c r="L3676">
        <v>2024</v>
      </c>
      <c r="M3676">
        <v>28998</v>
      </c>
      <c r="N3676">
        <v>2</v>
      </c>
      <c r="O3676">
        <v>0</v>
      </c>
      <c r="P3676">
        <v>5.14</v>
      </c>
    </row>
    <row r="3677" spans="1:16" ht="14.4" customHeight="1" x14ac:dyDescent="0.3">
      <c r="A3677">
        <v>913</v>
      </c>
      <c r="B3677" t="s">
        <v>83</v>
      </c>
      <c r="C3677" t="s">
        <v>94</v>
      </c>
      <c r="D3677" t="s">
        <v>85</v>
      </c>
      <c r="E3677" t="s">
        <v>86</v>
      </c>
      <c r="F3677" t="s">
        <v>87</v>
      </c>
      <c r="G3677" t="s">
        <v>95</v>
      </c>
      <c r="H3677">
        <v>1199</v>
      </c>
      <c r="I3677">
        <v>85</v>
      </c>
      <c r="J3677">
        <v>20.3</v>
      </c>
      <c r="K3677">
        <v>6.4</v>
      </c>
      <c r="L3677">
        <v>2024</v>
      </c>
      <c r="M3677">
        <v>49955</v>
      </c>
      <c r="N3677">
        <v>1</v>
      </c>
      <c r="O3677">
        <v>0</v>
      </c>
      <c r="P3677">
        <v>5.24</v>
      </c>
    </row>
    <row r="3678" spans="1:16" ht="14.4" customHeight="1" x14ac:dyDescent="0.3">
      <c r="A3678">
        <v>957</v>
      </c>
      <c r="B3678" t="s">
        <v>83</v>
      </c>
      <c r="C3678" t="s">
        <v>94</v>
      </c>
      <c r="D3678" t="s">
        <v>85</v>
      </c>
      <c r="E3678" t="s">
        <v>86</v>
      </c>
      <c r="F3678" t="s">
        <v>87</v>
      </c>
      <c r="G3678" t="s">
        <v>95</v>
      </c>
      <c r="H3678">
        <v>1199</v>
      </c>
      <c r="I3678">
        <v>85</v>
      </c>
      <c r="J3678">
        <v>20.3</v>
      </c>
      <c r="K3678">
        <v>6.4</v>
      </c>
      <c r="L3678">
        <v>2024</v>
      </c>
      <c r="M3678">
        <v>33565</v>
      </c>
      <c r="N3678">
        <v>1</v>
      </c>
      <c r="O3678">
        <v>0</v>
      </c>
      <c r="P3678">
        <v>5.26</v>
      </c>
    </row>
    <row r="3679" spans="1:16" ht="14.4" customHeight="1" x14ac:dyDescent="0.3">
      <c r="A3679">
        <v>825</v>
      </c>
      <c r="B3679" t="s">
        <v>83</v>
      </c>
      <c r="C3679" t="s">
        <v>94</v>
      </c>
      <c r="D3679" t="s">
        <v>85</v>
      </c>
      <c r="E3679" t="s">
        <v>86</v>
      </c>
      <c r="F3679" t="s">
        <v>87</v>
      </c>
      <c r="G3679" t="s">
        <v>95</v>
      </c>
      <c r="H3679">
        <v>1199</v>
      </c>
      <c r="I3679">
        <v>85</v>
      </c>
      <c r="J3679">
        <v>20.3</v>
      </c>
      <c r="K3679">
        <v>6.4</v>
      </c>
      <c r="L3679">
        <v>2024</v>
      </c>
      <c r="M3679">
        <v>33937</v>
      </c>
      <c r="N3679">
        <v>1</v>
      </c>
      <c r="O3679">
        <v>0</v>
      </c>
      <c r="P3679">
        <v>5.33</v>
      </c>
    </row>
    <row r="3680" spans="1:16" ht="14.4" customHeight="1" x14ac:dyDescent="0.3">
      <c r="A3680">
        <v>894</v>
      </c>
      <c r="B3680" t="s">
        <v>83</v>
      </c>
      <c r="C3680" t="s">
        <v>94</v>
      </c>
      <c r="D3680" t="s">
        <v>85</v>
      </c>
      <c r="E3680" t="s">
        <v>86</v>
      </c>
      <c r="F3680" t="s">
        <v>87</v>
      </c>
      <c r="G3680" t="s">
        <v>95</v>
      </c>
      <c r="H3680">
        <v>1199</v>
      </c>
      <c r="I3680">
        <v>85</v>
      </c>
      <c r="J3680">
        <v>20.3</v>
      </c>
      <c r="K3680">
        <v>6.4</v>
      </c>
      <c r="L3680">
        <v>2024</v>
      </c>
      <c r="M3680">
        <v>21109</v>
      </c>
      <c r="N3680">
        <v>1</v>
      </c>
      <c r="O3680">
        <v>0</v>
      </c>
      <c r="P3680">
        <v>5.34</v>
      </c>
    </row>
    <row r="3681" spans="1:16" ht="14.4" customHeight="1" x14ac:dyDescent="0.3">
      <c r="A3681">
        <v>936</v>
      </c>
      <c r="B3681" t="s">
        <v>83</v>
      </c>
      <c r="C3681" t="s">
        <v>94</v>
      </c>
      <c r="D3681" t="s">
        <v>85</v>
      </c>
      <c r="E3681" t="s">
        <v>86</v>
      </c>
      <c r="F3681" t="s">
        <v>87</v>
      </c>
      <c r="G3681" t="s">
        <v>95</v>
      </c>
      <c r="H3681">
        <v>1199</v>
      </c>
      <c r="I3681">
        <v>85</v>
      </c>
      <c r="J3681">
        <v>20.3</v>
      </c>
      <c r="K3681">
        <v>6.4</v>
      </c>
      <c r="L3681">
        <v>2024</v>
      </c>
      <c r="M3681">
        <v>37050</v>
      </c>
      <c r="N3681">
        <v>1</v>
      </c>
      <c r="O3681">
        <v>0</v>
      </c>
      <c r="P3681">
        <v>5.35</v>
      </c>
    </row>
    <row r="3682" spans="1:16" ht="14.4" customHeight="1" x14ac:dyDescent="0.3">
      <c r="A3682">
        <v>986</v>
      </c>
      <c r="B3682" t="s">
        <v>83</v>
      </c>
      <c r="C3682" t="s">
        <v>94</v>
      </c>
      <c r="D3682" t="s">
        <v>85</v>
      </c>
      <c r="E3682" t="s">
        <v>86</v>
      </c>
      <c r="F3682" t="s">
        <v>87</v>
      </c>
      <c r="G3682" t="s">
        <v>95</v>
      </c>
      <c r="H3682">
        <v>1199</v>
      </c>
      <c r="I3682">
        <v>85</v>
      </c>
      <c r="J3682">
        <v>20.3</v>
      </c>
      <c r="K3682">
        <v>6.4</v>
      </c>
      <c r="L3682">
        <v>2024</v>
      </c>
      <c r="M3682">
        <v>32372</v>
      </c>
      <c r="N3682">
        <v>1</v>
      </c>
      <c r="O3682">
        <v>0</v>
      </c>
      <c r="P3682">
        <v>5.46</v>
      </c>
    </row>
    <row r="3683" spans="1:16" ht="14.4" customHeight="1" x14ac:dyDescent="0.3">
      <c r="A3683">
        <v>906</v>
      </c>
      <c r="B3683" t="s">
        <v>83</v>
      </c>
      <c r="C3683" t="s">
        <v>94</v>
      </c>
      <c r="D3683" t="s">
        <v>85</v>
      </c>
      <c r="E3683" t="s">
        <v>86</v>
      </c>
      <c r="F3683" t="s">
        <v>87</v>
      </c>
      <c r="G3683" t="s">
        <v>95</v>
      </c>
      <c r="H3683">
        <v>1199</v>
      </c>
      <c r="I3683">
        <v>85</v>
      </c>
      <c r="J3683">
        <v>20.3</v>
      </c>
      <c r="K3683">
        <v>6.4</v>
      </c>
      <c r="L3683">
        <v>2024</v>
      </c>
      <c r="M3683">
        <v>27192</v>
      </c>
      <c r="N3683">
        <v>1</v>
      </c>
      <c r="O3683">
        <v>0</v>
      </c>
      <c r="P3683">
        <v>5.49</v>
      </c>
    </row>
    <row r="3684" spans="1:16" ht="14.4" customHeight="1" x14ac:dyDescent="0.3">
      <c r="A3684">
        <v>1091</v>
      </c>
      <c r="B3684" t="s">
        <v>83</v>
      </c>
      <c r="C3684" t="s">
        <v>94</v>
      </c>
      <c r="D3684" t="s">
        <v>96</v>
      </c>
      <c r="E3684" t="s">
        <v>86</v>
      </c>
      <c r="F3684" t="s">
        <v>91</v>
      </c>
      <c r="G3684" t="s">
        <v>95</v>
      </c>
      <c r="H3684">
        <v>1199</v>
      </c>
      <c r="I3684">
        <v>85</v>
      </c>
      <c r="J3684">
        <v>19.600000000000001</v>
      </c>
      <c r="K3684">
        <v>8.3000000000000007</v>
      </c>
      <c r="L3684">
        <v>2025</v>
      </c>
      <c r="M3684">
        <v>26515</v>
      </c>
      <c r="N3684">
        <v>3</v>
      </c>
      <c r="O3684">
        <v>0</v>
      </c>
      <c r="P3684">
        <v>6.18</v>
      </c>
    </row>
    <row r="3685" spans="1:16" ht="14.4" customHeight="1" x14ac:dyDescent="0.3">
      <c r="A3685">
        <v>1039</v>
      </c>
      <c r="B3685" t="s">
        <v>83</v>
      </c>
      <c r="C3685" t="s">
        <v>94</v>
      </c>
      <c r="D3685" t="s">
        <v>96</v>
      </c>
      <c r="E3685" t="s">
        <v>86</v>
      </c>
      <c r="F3685" t="s">
        <v>91</v>
      </c>
      <c r="G3685" t="s">
        <v>95</v>
      </c>
      <c r="H3685">
        <v>1199</v>
      </c>
      <c r="I3685">
        <v>85</v>
      </c>
      <c r="J3685">
        <v>19.600000000000001</v>
      </c>
      <c r="K3685">
        <v>8.3000000000000007</v>
      </c>
      <c r="L3685">
        <v>2025</v>
      </c>
      <c r="M3685">
        <v>18488</v>
      </c>
      <c r="N3685">
        <v>1</v>
      </c>
      <c r="O3685">
        <v>1</v>
      </c>
      <c r="P3685">
        <v>6.36</v>
      </c>
    </row>
    <row r="3686" spans="1:16" ht="14.4" customHeight="1" x14ac:dyDescent="0.3">
      <c r="A3686">
        <v>1047</v>
      </c>
      <c r="B3686" t="s">
        <v>83</v>
      </c>
      <c r="C3686" t="s">
        <v>94</v>
      </c>
      <c r="D3686" t="s">
        <v>96</v>
      </c>
      <c r="E3686" t="s">
        <v>86</v>
      </c>
      <c r="F3686" t="s">
        <v>91</v>
      </c>
      <c r="G3686" t="s">
        <v>95</v>
      </c>
      <c r="H3686">
        <v>1199</v>
      </c>
      <c r="I3686">
        <v>85</v>
      </c>
      <c r="J3686">
        <v>19.600000000000001</v>
      </c>
      <c r="K3686">
        <v>8.3000000000000007</v>
      </c>
      <c r="L3686">
        <v>2025</v>
      </c>
      <c r="M3686">
        <v>26346</v>
      </c>
      <c r="N3686">
        <v>1</v>
      </c>
      <c r="O3686">
        <v>1</v>
      </c>
      <c r="P3686">
        <v>6.39</v>
      </c>
    </row>
    <row r="3687" spans="1:16" ht="14.4" customHeight="1" x14ac:dyDescent="0.3">
      <c r="A3687">
        <v>1097</v>
      </c>
      <c r="B3687" t="s">
        <v>83</v>
      </c>
      <c r="C3687" t="s">
        <v>94</v>
      </c>
      <c r="D3687" t="s">
        <v>96</v>
      </c>
      <c r="E3687" t="s">
        <v>86</v>
      </c>
      <c r="F3687" t="s">
        <v>91</v>
      </c>
      <c r="G3687" t="s">
        <v>95</v>
      </c>
      <c r="H3687">
        <v>1199</v>
      </c>
      <c r="I3687">
        <v>85</v>
      </c>
      <c r="J3687">
        <v>19.600000000000001</v>
      </c>
      <c r="K3687">
        <v>8.3000000000000007</v>
      </c>
      <c r="L3687">
        <v>2025</v>
      </c>
      <c r="M3687">
        <v>21889</v>
      </c>
      <c r="N3687">
        <v>1</v>
      </c>
      <c r="O3687">
        <v>1</v>
      </c>
      <c r="P3687">
        <v>6.45</v>
      </c>
    </row>
    <row r="3688" spans="1:16" ht="14.4" customHeight="1" x14ac:dyDescent="0.3">
      <c r="A3688">
        <v>1073</v>
      </c>
      <c r="B3688" t="s">
        <v>83</v>
      </c>
      <c r="C3688" t="s">
        <v>94</v>
      </c>
      <c r="D3688" t="s">
        <v>96</v>
      </c>
      <c r="E3688" t="s">
        <v>86</v>
      </c>
      <c r="F3688" t="s">
        <v>91</v>
      </c>
      <c r="G3688" t="s">
        <v>95</v>
      </c>
      <c r="H3688">
        <v>1199</v>
      </c>
      <c r="I3688">
        <v>85</v>
      </c>
      <c r="J3688">
        <v>19.600000000000001</v>
      </c>
      <c r="K3688">
        <v>8.3000000000000007</v>
      </c>
      <c r="L3688">
        <v>2025</v>
      </c>
      <c r="M3688">
        <v>29803</v>
      </c>
      <c r="N3688">
        <v>1</v>
      </c>
      <c r="O3688">
        <v>1</v>
      </c>
      <c r="P3688">
        <v>6.64</v>
      </c>
    </row>
    <row r="3689" spans="1:16" ht="14.4" customHeight="1" x14ac:dyDescent="0.3">
      <c r="A3689">
        <v>1165</v>
      </c>
      <c r="B3689" t="s">
        <v>83</v>
      </c>
      <c r="C3689" t="s">
        <v>94</v>
      </c>
      <c r="D3689" t="s">
        <v>96</v>
      </c>
      <c r="E3689" t="s">
        <v>86</v>
      </c>
      <c r="F3689" t="s">
        <v>91</v>
      </c>
      <c r="G3689" t="s">
        <v>95</v>
      </c>
      <c r="H3689">
        <v>1199</v>
      </c>
      <c r="I3689">
        <v>85</v>
      </c>
      <c r="J3689">
        <v>19.600000000000001</v>
      </c>
      <c r="K3689">
        <v>8.3000000000000007</v>
      </c>
      <c r="L3689">
        <v>2025</v>
      </c>
      <c r="M3689">
        <v>29714</v>
      </c>
      <c r="N3689">
        <v>2</v>
      </c>
      <c r="O3689">
        <v>0</v>
      </c>
      <c r="P3689">
        <v>6.86</v>
      </c>
    </row>
    <row r="3690" spans="1:16" ht="14.4" customHeight="1" x14ac:dyDescent="0.3">
      <c r="A3690">
        <v>1121</v>
      </c>
      <c r="B3690" t="s">
        <v>83</v>
      </c>
      <c r="C3690" t="s">
        <v>94</v>
      </c>
      <c r="D3690" t="s">
        <v>96</v>
      </c>
      <c r="E3690" t="s">
        <v>86</v>
      </c>
      <c r="F3690" t="s">
        <v>91</v>
      </c>
      <c r="G3690" t="s">
        <v>95</v>
      </c>
      <c r="H3690">
        <v>1199</v>
      </c>
      <c r="I3690">
        <v>85</v>
      </c>
      <c r="J3690">
        <v>19.600000000000001</v>
      </c>
      <c r="K3690">
        <v>8.3000000000000007</v>
      </c>
      <c r="L3690">
        <v>2025</v>
      </c>
      <c r="M3690">
        <v>14900</v>
      </c>
      <c r="N3690">
        <v>2</v>
      </c>
      <c r="O3690">
        <v>0</v>
      </c>
      <c r="P3690">
        <v>6.89</v>
      </c>
    </row>
    <row r="3691" spans="1:16" ht="14.4" customHeight="1" x14ac:dyDescent="0.3">
      <c r="A3691">
        <v>1117</v>
      </c>
      <c r="B3691" t="s">
        <v>83</v>
      </c>
      <c r="C3691" t="s">
        <v>94</v>
      </c>
      <c r="D3691" t="s">
        <v>96</v>
      </c>
      <c r="E3691" t="s">
        <v>86</v>
      </c>
      <c r="F3691" t="s">
        <v>91</v>
      </c>
      <c r="G3691" t="s">
        <v>95</v>
      </c>
      <c r="H3691">
        <v>1199</v>
      </c>
      <c r="I3691">
        <v>85</v>
      </c>
      <c r="J3691">
        <v>19.600000000000001</v>
      </c>
      <c r="K3691">
        <v>8.3000000000000007</v>
      </c>
      <c r="L3691">
        <v>2025</v>
      </c>
      <c r="M3691">
        <v>19534</v>
      </c>
      <c r="N3691">
        <v>1</v>
      </c>
      <c r="O3691">
        <v>1</v>
      </c>
      <c r="P3691">
        <v>6.9</v>
      </c>
    </row>
    <row r="3692" spans="1:16" ht="14.4" customHeight="1" x14ac:dyDescent="0.3">
      <c r="A3692">
        <v>1003</v>
      </c>
      <c r="B3692" t="s">
        <v>83</v>
      </c>
      <c r="C3692" t="s">
        <v>94</v>
      </c>
      <c r="D3692" t="s">
        <v>96</v>
      </c>
      <c r="E3692" t="s">
        <v>86</v>
      </c>
      <c r="F3692" t="s">
        <v>91</v>
      </c>
      <c r="G3692" t="s">
        <v>95</v>
      </c>
      <c r="H3692">
        <v>1199</v>
      </c>
      <c r="I3692">
        <v>85</v>
      </c>
      <c r="J3692">
        <v>19.600000000000001</v>
      </c>
      <c r="K3692">
        <v>8.3000000000000007</v>
      </c>
      <c r="L3692">
        <v>2025</v>
      </c>
      <c r="M3692">
        <v>12969</v>
      </c>
      <c r="N3692">
        <v>2</v>
      </c>
      <c r="O3692">
        <v>0</v>
      </c>
      <c r="P3692">
        <v>6.94</v>
      </c>
    </row>
    <row r="3693" spans="1:16" ht="14.4" customHeight="1" x14ac:dyDescent="0.3">
      <c r="A3693">
        <v>1061</v>
      </c>
      <c r="B3693" t="s">
        <v>83</v>
      </c>
      <c r="C3693" t="s">
        <v>94</v>
      </c>
      <c r="D3693" t="s">
        <v>96</v>
      </c>
      <c r="E3693" t="s">
        <v>86</v>
      </c>
      <c r="F3693" t="s">
        <v>91</v>
      </c>
      <c r="G3693" t="s">
        <v>95</v>
      </c>
      <c r="H3693">
        <v>1199</v>
      </c>
      <c r="I3693">
        <v>85</v>
      </c>
      <c r="J3693">
        <v>19.600000000000001</v>
      </c>
      <c r="K3693">
        <v>8.3000000000000007</v>
      </c>
      <c r="L3693">
        <v>2025</v>
      </c>
      <c r="M3693">
        <v>24068</v>
      </c>
      <c r="N3693">
        <v>1</v>
      </c>
      <c r="O3693">
        <v>0</v>
      </c>
      <c r="P3693">
        <v>7.05</v>
      </c>
    </row>
    <row r="3694" spans="1:16" ht="14.4" customHeight="1" x14ac:dyDescent="0.3">
      <c r="A3694">
        <v>1021</v>
      </c>
      <c r="B3694" t="s">
        <v>83</v>
      </c>
      <c r="C3694" t="s">
        <v>94</v>
      </c>
      <c r="D3694" t="s">
        <v>96</v>
      </c>
      <c r="E3694" t="s">
        <v>86</v>
      </c>
      <c r="F3694" t="s">
        <v>91</v>
      </c>
      <c r="G3694" t="s">
        <v>95</v>
      </c>
      <c r="H3694">
        <v>1199</v>
      </c>
      <c r="I3694">
        <v>85</v>
      </c>
      <c r="J3694">
        <v>19.600000000000001</v>
      </c>
      <c r="K3694">
        <v>8.3000000000000007</v>
      </c>
      <c r="L3694">
        <v>2025</v>
      </c>
      <c r="M3694">
        <v>22877</v>
      </c>
      <c r="N3694">
        <v>1</v>
      </c>
      <c r="O3694">
        <v>0</v>
      </c>
      <c r="P3694">
        <v>7.1</v>
      </c>
    </row>
    <row r="3695" spans="1:16" ht="14.4" customHeight="1" x14ac:dyDescent="0.3">
      <c r="A3695">
        <v>1132</v>
      </c>
      <c r="B3695" t="s">
        <v>83</v>
      </c>
      <c r="C3695" t="s">
        <v>94</v>
      </c>
      <c r="D3695" t="s">
        <v>96</v>
      </c>
      <c r="E3695" t="s">
        <v>86</v>
      </c>
      <c r="F3695" t="s">
        <v>91</v>
      </c>
      <c r="G3695" t="s">
        <v>95</v>
      </c>
      <c r="H3695">
        <v>1199</v>
      </c>
      <c r="I3695">
        <v>85</v>
      </c>
      <c r="J3695">
        <v>19.600000000000001</v>
      </c>
      <c r="K3695">
        <v>8.3000000000000007</v>
      </c>
      <c r="L3695">
        <v>2025</v>
      </c>
      <c r="M3695">
        <v>23724</v>
      </c>
      <c r="N3695">
        <v>2</v>
      </c>
      <c r="O3695">
        <v>0</v>
      </c>
      <c r="P3695">
        <v>7.11</v>
      </c>
    </row>
    <row r="3696" spans="1:16" ht="14.4" customHeight="1" x14ac:dyDescent="0.3">
      <c r="A3696">
        <v>1115</v>
      </c>
      <c r="B3696" t="s">
        <v>83</v>
      </c>
      <c r="C3696" t="s">
        <v>94</v>
      </c>
      <c r="D3696" t="s">
        <v>96</v>
      </c>
      <c r="E3696" t="s">
        <v>86</v>
      </c>
      <c r="F3696" t="s">
        <v>91</v>
      </c>
      <c r="G3696" t="s">
        <v>95</v>
      </c>
      <c r="H3696">
        <v>1199</v>
      </c>
      <c r="I3696">
        <v>85</v>
      </c>
      <c r="J3696">
        <v>19.600000000000001</v>
      </c>
      <c r="K3696">
        <v>8.3000000000000007</v>
      </c>
      <c r="L3696">
        <v>2025</v>
      </c>
      <c r="M3696">
        <v>22720</v>
      </c>
      <c r="N3696">
        <v>1</v>
      </c>
      <c r="O3696">
        <v>0</v>
      </c>
      <c r="P3696">
        <v>7.15</v>
      </c>
    </row>
    <row r="3697" spans="1:16" ht="14.4" customHeight="1" x14ac:dyDescent="0.3">
      <c r="A3697">
        <v>1070</v>
      </c>
      <c r="B3697" t="s">
        <v>83</v>
      </c>
      <c r="C3697" t="s">
        <v>94</v>
      </c>
      <c r="D3697" t="s">
        <v>96</v>
      </c>
      <c r="E3697" t="s">
        <v>86</v>
      </c>
      <c r="F3697" t="s">
        <v>91</v>
      </c>
      <c r="G3697" t="s">
        <v>95</v>
      </c>
      <c r="H3697">
        <v>1199</v>
      </c>
      <c r="I3697">
        <v>85</v>
      </c>
      <c r="J3697">
        <v>19.600000000000001</v>
      </c>
      <c r="K3697">
        <v>8.3000000000000007</v>
      </c>
      <c r="L3697">
        <v>2025</v>
      </c>
      <c r="M3697">
        <v>16654</v>
      </c>
      <c r="N3697">
        <v>2</v>
      </c>
      <c r="O3697">
        <v>0</v>
      </c>
      <c r="P3697">
        <v>7.2</v>
      </c>
    </row>
    <row r="3698" spans="1:16" ht="14.4" customHeight="1" x14ac:dyDescent="0.3">
      <c r="A3698">
        <v>1111</v>
      </c>
      <c r="B3698" t="s">
        <v>83</v>
      </c>
      <c r="C3698" t="s">
        <v>94</v>
      </c>
      <c r="D3698" t="s">
        <v>96</v>
      </c>
      <c r="E3698" t="s">
        <v>86</v>
      </c>
      <c r="F3698" t="s">
        <v>91</v>
      </c>
      <c r="G3698" t="s">
        <v>95</v>
      </c>
      <c r="H3698">
        <v>1199</v>
      </c>
      <c r="I3698">
        <v>85</v>
      </c>
      <c r="J3698">
        <v>19.600000000000001</v>
      </c>
      <c r="K3698">
        <v>8.3000000000000007</v>
      </c>
      <c r="L3698">
        <v>2025</v>
      </c>
      <c r="M3698">
        <v>24159</v>
      </c>
      <c r="N3698">
        <v>1</v>
      </c>
      <c r="O3698">
        <v>0</v>
      </c>
      <c r="P3698">
        <v>7.2</v>
      </c>
    </row>
    <row r="3699" spans="1:16" ht="14.4" customHeight="1" x14ac:dyDescent="0.3">
      <c r="A3699">
        <v>1085</v>
      </c>
      <c r="B3699" t="s">
        <v>83</v>
      </c>
      <c r="C3699" t="s">
        <v>94</v>
      </c>
      <c r="D3699" t="s">
        <v>96</v>
      </c>
      <c r="E3699" t="s">
        <v>86</v>
      </c>
      <c r="F3699" t="s">
        <v>91</v>
      </c>
      <c r="G3699" t="s">
        <v>95</v>
      </c>
      <c r="H3699">
        <v>1199</v>
      </c>
      <c r="I3699">
        <v>85</v>
      </c>
      <c r="J3699">
        <v>19.600000000000001</v>
      </c>
      <c r="K3699">
        <v>8.3000000000000007</v>
      </c>
      <c r="L3699">
        <v>2025</v>
      </c>
      <c r="M3699">
        <v>15809</v>
      </c>
      <c r="N3699">
        <v>2</v>
      </c>
      <c r="O3699">
        <v>0</v>
      </c>
      <c r="P3699">
        <v>7.24</v>
      </c>
    </row>
    <row r="3700" spans="1:16" ht="14.4" customHeight="1" x14ac:dyDescent="0.3">
      <c r="A3700">
        <v>1146</v>
      </c>
      <c r="B3700" t="s">
        <v>83</v>
      </c>
      <c r="C3700" t="s">
        <v>94</v>
      </c>
      <c r="D3700" t="s">
        <v>96</v>
      </c>
      <c r="E3700" t="s">
        <v>86</v>
      </c>
      <c r="F3700" t="s">
        <v>91</v>
      </c>
      <c r="G3700" t="s">
        <v>95</v>
      </c>
      <c r="H3700">
        <v>1199</v>
      </c>
      <c r="I3700">
        <v>85</v>
      </c>
      <c r="J3700">
        <v>19.600000000000001</v>
      </c>
      <c r="K3700">
        <v>8.3000000000000007</v>
      </c>
      <c r="L3700">
        <v>2025</v>
      </c>
      <c r="M3700">
        <v>21310</v>
      </c>
      <c r="N3700">
        <v>1</v>
      </c>
      <c r="O3700">
        <v>0</v>
      </c>
      <c r="P3700">
        <v>7.24</v>
      </c>
    </row>
    <row r="3701" spans="1:16" ht="14.4" customHeight="1" x14ac:dyDescent="0.3">
      <c r="A3701">
        <v>1088</v>
      </c>
      <c r="B3701" t="s">
        <v>83</v>
      </c>
      <c r="C3701" t="s">
        <v>94</v>
      </c>
      <c r="D3701" t="s">
        <v>96</v>
      </c>
      <c r="E3701" t="s">
        <v>86</v>
      </c>
      <c r="F3701" t="s">
        <v>91</v>
      </c>
      <c r="G3701" t="s">
        <v>95</v>
      </c>
      <c r="H3701">
        <v>1199</v>
      </c>
      <c r="I3701">
        <v>85</v>
      </c>
      <c r="J3701">
        <v>19.600000000000001</v>
      </c>
      <c r="K3701">
        <v>8.3000000000000007</v>
      </c>
      <c r="L3701">
        <v>2025</v>
      </c>
      <c r="M3701">
        <v>17209</v>
      </c>
      <c r="N3701">
        <v>1</v>
      </c>
      <c r="O3701">
        <v>0</v>
      </c>
      <c r="P3701">
        <v>7.26</v>
      </c>
    </row>
    <row r="3702" spans="1:16" ht="14.4" customHeight="1" x14ac:dyDescent="0.3">
      <c r="A3702">
        <v>1163</v>
      </c>
      <c r="B3702" t="s">
        <v>83</v>
      </c>
      <c r="C3702" t="s">
        <v>94</v>
      </c>
      <c r="D3702" t="s">
        <v>96</v>
      </c>
      <c r="E3702" t="s">
        <v>86</v>
      </c>
      <c r="F3702" t="s">
        <v>91</v>
      </c>
      <c r="G3702" t="s">
        <v>95</v>
      </c>
      <c r="H3702">
        <v>1199</v>
      </c>
      <c r="I3702">
        <v>85</v>
      </c>
      <c r="J3702">
        <v>19.600000000000001</v>
      </c>
      <c r="K3702">
        <v>8.3000000000000007</v>
      </c>
      <c r="L3702">
        <v>2025</v>
      </c>
      <c r="M3702">
        <v>21267</v>
      </c>
      <c r="N3702">
        <v>1</v>
      </c>
      <c r="O3702">
        <v>0</v>
      </c>
      <c r="P3702">
        <v>7.26</v>
      </c>
    </row>
    <row r="3703" spans="1:16" ht="14.4" customHeight="1" x14ac:dyDescent="0.3">
      <c r="A3703">
        <v>1148</v>
      </c>
      <c r="B3703" t="s">
        <v>83</v>
      </c>
      <c r="C3703" t="s">
        <v>94</v>
      </c>
      <c r="D3703" t="s">
        <v>96</v>
      </c>
      <c r="E3703" t="s">
        <v>86</v>
      </c>
      <c r="F3703" t="s">
        <v>91</v>
      </c>
      <c r="G3703" t="s">
        <v>95</v>
      </c>
      <c r="H3703">
        <v>1199</v>
      </c>
      <c r="I3703">
        <v>85</v>
      </c>
      <c r="J3703">
        <v>19.600000000000001</v>
      </c>
      <c r="K3703">
        <v>8.3000000000000007</v>
      </c>
      <c r="L3703">
        <v>2025</v>
      </c>
      <c r="M3703">
        <v>12723</v>
      </c>
      <c r="N3703">
        <v>2</v>
      </c>
      <c r="O3703">
        <v>0</v>
      </c>
      <c r="P3703">
        <v>7.27</v>
      </c>
    </row>
    <row r="3704" spans="1:16" ht="14.4" customHeight="1" x14ac:dyDescent="0.3">
      <c r="A3704">
        <v>1161</v>
      </c>
      <c r="B3704" t="s">
        <v>83</v>
      </c>
      <c r="C3704" t="s">
        <v>94</v>
      </c>
      <c r="D3704" t="s">
        <v>96</v>
      </c>
      <c r="E3704" t="s">
        <v>86</v>
      </c>
      <c r="F3704" t="s">
        <v>91</v>
      </c>
      <c r="G3704" t="s">
        <v>95</v>
      </c>
      <c r="H3704">
        <v>1199</v>
      </c>
      <c r="I3704">
        <v>85</v>
      </c>
      <c r="J3704">
        <v>19.600000000000001</v>
      </c>
      <c r="K3704">
        <v>8.3000000000000007</v>
      </c>
      <c r="L3704">
        <v>2025</v>
      </c>
      <c r="M3704">
        <v>14176</v>
      </c>
      <c r="N3704">
        <v>1</v>
      </c>
      <c r="O3704">
        <v>0</v>
      </c>
      <c r="P3704">
        <v>7.29</v>
      </c>
    </row>
    <row r="3705" spans="1:16" ht="14.4" customHeight="1" x14ac:dyDescent="0.3">
      <c r="A3705">
        <v>1081</v>
      </c>
      <c r="B3705" t="s">
        <v>83</v>
      </c>
      <c r="C3705" t="s">
        <v>94</v>
      </c>
      <c r="D3705" t="s">
        <v>96</v>
      </c>
      <c r="E3705" t="s">
        <v>86</v>
      </c>
      <c r="F3705" t="s">
        <v>91</v>
      </c>
      <c r="G3705" t="s">
        <v>95</v>
      </c>
      <c r="H3705">
        <v>1199</v>
      </c>
      <c r="I3705">
        <v>85</v>
      </c>
      <c r="J3705">
        <v>19.600000000000001</v>
      </c>
      <c r="K3705">
        <v>8.3000000000000007</v>
      </c>
      <c r="L3705">
        <v>2025</v>
      </c>
      <c r="M3705">
        <v>29336</v>
      </c>
      <c r="N3705">
        <v>2</v>
      </c>
      <c r="O3705">
        <v>0</v>
      </c>
      <c r="P3705">
        <v>7.3</v>
      </c>
    </row>
    <row r="3706" spans="1:16" ht="14.4" customHeight="1" x14ac:dyDescent="0.3">
      <c r="A3706">
        <v>1107</v>
      </c>
      <c r="B3706" t="s">
        <v>83</v>
      </c>
      <c r="C3706" t="s">
        <v>94</v>
      </c>
      <c r="D3706" t="s">
        <v>96</v>
      </c>
      <c r="E3706" t="s">
        <v>86</v>
      </c>
      <c r="F3706" t="s">
        <v>91</v>
      </c>
      <c r="G3706" t="s">
        <v>95</v>
      </c>
      <c r="H3706">
        <v>1199</v>
      </c>
      <c r="I3706">
        <v>85</v>
      </c>
      <c r="J3706">
        <v>19.600000000000001</v>
      </c>
      <c r="K3706">
        <v>8.3000000000000007</v>
      </c>
      <c r="L3706">
        <v>2025</v>
      </c>
      <c r="M3706">
        <v>15159</v>
      </c>
      <c r="N3706">
        <v>1</v>
      </c>
      <c r="O3706">
        <v>0</v>
      </c>
      <c r="P3706">
        <v>7.31</v>
      </c>
    </row>
    <row r="3707" spans="1:16" ht="14.4" customHeight="1" x14ac:dyDescent="0.3">
      <c r="A3707">
        <v>1108</v>
      </c>
      <c r="B3707" t="s">
        <v>83</v>
      </c>
      <c r="C3707" t="s">
        <v>94</v>
      </c>
      <c r="D3707" t="s">
        <v>96</v>
      </c>
      <c r="E3707" t="s">
        <v>86</v>
      </c>
      <c r="F3707" t="s">
        <v>91</v>
      </c>
      <c r="G3707" t="s">
        <v>95</v>
      </c>
      <c r="H3707">
        <v>1199</v>
      </c>
      <c r="I3707">
        <v>85</v>
      </c>
      <c r="J3707">
        <v>19.600000000000001</v>
      </c>
      <c r="K3707">
        <v>8.3000000000000007</v>
      </c>
      <c r="L3707">
        <v>2025</v>
      </c>
      <c r="M3707">
        <v>13852</v>
      </c>
      <c r="N3707">
        <v>1</v>
      </c>
      <c r="O3707">
        <v>0</v>
      </c>
      <c r="P3707">
        <v>7.31</v>
      </c>
    </row>
    <row r="3708" spans="1:16" ht="14.4" customHeight="1" x14ac:dyDescent="0.3">
      <c r="A3708">
        <v>1033</v>
      </c>
      <c r="B3708" t="s">
        <v>83</v>
      </c>
      <c r="C3708" t="s">
        <v>94</v>
      </c>
      <c r="D3708" t="s">
        <v>96</v>
      </c>
      <c r="E3708" t="s">
        <v>86</v>
      </c>
      <c r="F3708" t="s">
        <v>91</v>
      </c>
      <c r="G3708" t="s">
        <v>95</v>
      </c>
      <c r="H3708">
        <v>1199</v>
      </c>
      <c r="I3708">
        <v>85</v>
      </c>
      <c r="J3708">
        <v>19.600000000000001</v>
      </c>
      <c r="K3708">
        <v>8.3000000000000007</v>
      </c>
      <c r="L3708">
        <v>2025</v>
      </c>
      <c r="M3708">
        <v>19485</v>
      </c>
      <c r="N3708">
        <v>1</v>
      </c>
      <c r="O3708">
        <v>0</v>
      </c>
      <c r="P3708">
        <v>7.34</v>
      </c>
    </row>
    <row r="3709" spans="1:16" ht="14.4" customHeight="1" x14ac:dyDescent="0.3">
      <c r="A3709">
        <v>1172</v>
      </c>
      <c r="B3709" t="s">
        <v>83</v>
      </c>
      <c r="C3709" t="s">
        <v>94</v>
      </c>
      <c r="D3709" t="s">
        <v>96</v>
      </c>
      <c r="E3709" t="s">
        <v>86</v>
      </c>
      <c r="F3709" t="s">
        <v>91</v>
      </c>
      <c r="G3709" t="s">
        <v>95</v>
      </c>
      <c r="H3709">
        <v>1199</v>
      </c>
      <c r="I3709">
        <v>85</v>
      </c>
      <c r="J3709">
        <v>19.600000000000001</v>
      </c>
      <c r="K3709">
        <v>8.3000000000000007</v>
      </c>
      <c r="L3709">
        <v>2025</v>
      </c>
      <c r="M3709">
        <v>13425</v>
      </c>
      <c r="N3709">
        <v>1</v>
      </c>
      <c r="O3709">
        <v>0</v>
      </c>
      <c r="P3709">
        <v>7.39</v>
      </c>
    </row>
    <row r="3710" spans="1:16" ht="14.4" customHeight="1" x14ac:dyDescent="0.3">
      <c r="A3710">
        <v>1022</v>
      </c>
      <c r="B3710" t="s">
        <v>83</v>
      </c>
      <c r="C3710" t="s">
        <v>94</v>
      </c>
      <c r="D3710" t="s">
        <v>96</v>
      </c>
      <c r="E3710" t="s">
        <v>86</v>
      </c>
      <c r="F3710" t="s">
        <v>91</v>
      </c>
      <c r="G3710" t="s">
        <v>95</v>
      </c>
      <c r="H3710">
        <v>1199</v>
      </c>
      <c r="I3710">
        <v>85</v>
      </c>
      <c r="J3710">
        <v>19.600000000000001</v>
      </c>
      <c r="K3710">
        <v>8.3000000000000007</v>
      </c>
      <c r="L3710">
        <v>2025</v>
      </c>
      <c r="M3710">
        <v>14318</v>
      </c>
      <c r="N3710">
        <v>1</v>
      </c>
      <c r="O3710">
        <v>0</v>
      </c>
      <c r="P3710">
        <v>7.44</v>
      </c>
    </row>
    <row r="3711" spans="1:16" ht="14.4" customHeight="1" x14ac:dyDescent="0.3">
      <c r="A3711">
        <v>1174</v>
      </c>
      <c r="B3711" t="s">
        <v>83</v>
      </c>
      <c r="C3711" t="s">
        <v>94</v>
      </c>
      <c r="D3711" t="s">
        <v>96</v>
      </c>
      <c r="E3711" t="s">
        <v>86</v>
      </c>
      <c r="F3711" t="s">
        <v>91</v>
      </c>
      <c r="G3711" t="s">
        <v>95</v>
      </c>
      <c r="H3711">
        <v>1199</v>
      </c>
      <c r="I3711">
        <v>85</v>
      </c>
      <c r="J3711">
        <v>19.600000000000001</v>
      </c>
      <c r="K3711">
        <v>8.3000000000000007</v>
      </c>
      <c r="L3711">
        <v>2025</v>
      </c>
      <c r="M3711">
        <v>15206</v>
      </c>
      <c r="N3711">
        <v>1</v>
      </c>
      <c r="O3711">
        <v>0</v>
      </c>
      <c r="P3711">
        <v>7.47</v>
      </c>
    </row>
    <row r="3712" spans="1:16" ht="14.4" customHeight="1" x14ac:dyDescent="0.3">
      <c r="A3712">
        <v>1053</v>
      </c>
      <c r="B3712" t="s">
        <v>83</v>
      </c>
      <c r="C3712" t="s">
        <v>94</v>
      </c>
      <c r="D3712" t="s">
        <v>96</v>
      </c>
      <c r="E3712" t="s">
        <v>86</v>
      </c>
      <c r="F3712" t="s">
        <v>91</v>
      </c>
      <c r="G3712" t="s">
        <v>95</v>
      </c>
      <c r="H3712">
        <v>1199</v>
      </c>
      <c r="I3712">
        <v>85</v>
      </c>
      <c r="J3712">
        <v>19.600000000000001</v>
      </c>
      <c r="K3712">
        <v>8.3000000000000007</v>
      </c>
      <c r="L3712">
        <v>2025</v>
      </c>
      <c r="M3712">
        <v>27182</v>
      </c>
      <c r="N3712">
        <v>1</v>
      </c>
      <c r="O3712">
        <v>0</v>
      </c>
      <c r="P3712">
        <v>7.48</v>
      </c>
    </row>
    <row r="3713" spans="1:16" ht="14.4" customHeight="1" x14ac:dyDescent="0.3">
      <c r="A3713">
        <v>1178</v>
      </c>
      <c r="B3713" t="s">
        <v>83</v>
      </c>
      <c r="C3713" t="s">
        <v>94</v>
      </c>
      <c r="D3713" t="s">
        <v>96</v>
      </c>
      <c r="E3713" t="s">
        <v>86</v>
      </c>
      <c r="F3713" t="s">
        <v>91</v>
      </c>
      <c r="G3713" t="s">
        <v>95</v>
      </c>
      <c r="H3713">
        <v>1199</v>
      </c>
      <c r="I3713">
        <v>85</v>
      </c>
      <c r="J3713">
        <v>19.600000000000001</v>
      </c>
      <c r="K3713">
        <v>8.3000000000000007</v>
      </c>
      <c r="L3713">
        <v>2025</v>
      </c>
      <c r="M3713">
        <v>12199</v>
      </c>
      <c r="N3713">
        <v>1</v>
      </c>
      <c r="O3713">
        <v>0</v>
      </c>
      <c r="P3713">
        <v>7.5</v>
      </c>
    </row>
    <row r="3714" spans="1:16" ht="14.4" customHeight="1" x14ac:dyDescent="0.3">
      <c r="A3714">
        <v>1143</v>
      </c>
      <c r="B3714" t="s">
        <v>83</v>
      </c>
      <c r="C3714" t="s">
        <v>94</v>
      </c>
      <c r="D3714" t="s">
        <v>96</v>
      </c>
      <c r="E3714" t="s">
        <v>86</v>
      </c>
      <c r="F3714" t="s">
        <v>91</v>
      </c>
      <c r="G3714" t="s">
        <v>95</v>
      </c>
      <c r="H3714">
        <v>1199</v>
      </c>
      <c r="I3714">
        <v>85</v>
      </c>
      <c r="J3714">
        <v>19.600000000000001</v>
      </c>
      <c r="K3714">
        <v>8.3000000000000007</v>
      </c>
      <c r="L3714">
        <v>2025</v>
      </c>
      <c r="M3714">
        <v>21664</v>
      </c>
      <c r="N3714">
        <v>1</v>
      </c>
      <c r="O3714">
        <v>0</v>
      </c>
      <c r="P3714">
        <v>7.51</v>
      </c>
    </row>
    <row r="3715" spans="1:16" ht="14.4" customHeight="1" x14ac:dyDescent="0.3">
      <c r="A3715">
        <v>1019</v>
      </c>
      <c r="B3715" t="s">
        <v>83</v>
      </c>
      <c r="C3715" t="s">
        <v>94</v>
      </c>
      <c r="D3715" t="s">
        <v>96</v>
      </c>
      <c r="E3715" t="s">
        <v>86</v>
      </c>
      <c r="F3715" t="s">
        <v>91</v>
      </c>
      <c r="G3715" t="s">
        <v>95</v>
      </c>
      <c r="H3715">
        <v>1199</v>
      </c>
      <c r="I3715">
        <v>85</v>
      </c>
      <c r="J3715">
        <v>19.600000000000001</v>
      </c>
      <c r="K3715">
        <v>8.3000000000000007</v>
      </c>
      <c r="L3715">
        <v>2025</v>
      </c>
      <c r="M3715">
        <v>28822</v>
      </c>
      <c r="N3715">
        <v>1</v>
      </c>
      <c r="O3715">
        <v>0</v>
      </c>
      <c r="P3715">
        <v>7.57</v>
      </c>
    </row>
    <row r="3716" spans="1:16" ht="14.4" customHeight="1" x14ac:dyDescent="0.3">
      <c r="A3716">
        <v>1032</v>
      </c>
      <c r="B3716" t="s">
        <v>83</v>
      </c>
      <c r="C3716" t="s">
        <v>94</v>
      </c>
      <c r="D3716" t="s">
        <v>96</v>
      </c>
      <c r="E3716" t="s">
        <v>86</v>
      </c>
      <c r="F3716" t="s">
        <v>91</v>
      </c>
      <c r="G3716" t="s">
        <v>95</v>
      </c>
      <c r="H3716">
        <v>1199</v>
      </c>
      <c r="I3716">
        <v>85</v>
      </c>
      <c r="J3716">
        <v>19.600000000000001</v>
      </c>
      <c r="K3716">
        <v>8.3000000000000007</v>
      </c>
      <c r="L3716">
        <v>2025</v>
      </c>
      <c r="M3716">
        <v>25969</v>
      </c>
      <c r="N3716">
        <v>1</v>
      </c>
      <c r="O3716">
        <v>0</v>
      </c>
      <c r="P3716">
        <v>7.61</v>
      </c>
    </row>
    <row r="3717" spans="1:16" ht="14.4" customHeight="1" x14ac:dyDescent="0.3">
      <c r="A3717">
        <v>1064</v>
      </c>
      <c r="B3717" t="s">
        <v>83</v>
      </c>
      <c r="C3717" t="s">
        <v>94</v>
      </c>
      <c r="D3717" t="s">
        <v>96</v>
      </c>
      <c r="E3717" t="s">
        <v>86</v>
      </c>
      <c r="F3717" t="s">
        <v>91</v>
      </c>
      <c r="G3717" t="s">
        <v>95</v>
      </c>
      <c r="H3717">
        <v>1199</v>
      </c>
      <c r="I3717">
        <v>85</v>
      </c>
      <c r="J3717">
        <v>19.600000000000001</v>
      </c>
      <c r="K3717">
        <v>8.3000000000000007</v>
      </c>
      <c r="L3717">
        <v>2025</v>
      </c>
      <c r="M3717">
        <v>14963</v>
      </c>
      <c r="N3717">
        <v>1</v>
      </c>
      <c r="O3717">
        <v>0</v>
      </c>
      <c r="P3717">
        <v>7.8</v>
      </c>
    </row>
    <row r="3718" spans="1:16" ht="14.4" customHeight="1" x14ac:dyDescent="0.3">
      <c r="A3718">
        <v>871</v>
      </c>
      <c r="B3718" t="s">
        <v>83</v>
      </c>
      <c r="C3718" t="s">
        <v>94</v>
      </c>
      <c r="D3718" t="s">
        <v>85</v>
      </c>
      <c r="E3718" t="s">
        <v>86</v>
      </c>
      <c r="F3718" t="s">
        <v>87</v>
      </c>
      <c r="G3718" t="s">
        <v>95</v>
      </c>
      <c r="H3718">
        <v>1199</v>
      </c>
      <c r="I3718">
        <v>85</v>
      </c>
      <c r="J3718">
        <v>20.3</v>
      </c>
      <c r="K3718">
        <v>6.4</v>
      </c>
      <c r="L3718">
        <v>2025</v>
      </c>
      <c r="M3718">
        <v>12680</v>
      </c>
      <c r="N3718">
        <v>3</v>
      </c>
      <c r="O3718">
        <v>1</v>
      </c>
      <c r="P3718">
        <v>4.1500000000000004</v>
      </c>
    </row>
    <row r="3719" spans="1:16" ht="14.4" customHeight="1" x14ac:dyDescent="0.3">
      <c r="A3719">
        <v>878</v>
      </c>
      <c r="B3719" t="s">
        <v>83</v>
      </c>
      <c r="C3719" t="s">
        <v>94</v>
      </c>
      <c r="D3719" t="s">
        <v>85</v>
      </c>
      <c r="E3719" t="s">
        <v>86</v>
      </c>
      <c r="F3719" t="s">
        <v>87</v>
      </c>
      <c r="G3719" t="s">
        <v>95</v>
      </c>
      <c r="H3719">
        <v>1199</v>
      </c>
      <c r="I3719">
        <v>85</v>
      </c>
      <c r="J3719">
        <v>20.3</v>
      </c>
      <c r="K3719">
        <v>6.4</v>
      </c>
      <c r="L3719">
        <v>2025</v>
      </c>
      <c r="M3719">
        <v>13419</v>
      </c>
      <c r="N3719">
        <v>2</v>
      </c>
      <c r="O3719">
        <v>1</v>
      </c>
      <c r="P3719">
        <v>4.5</v>
      </c>
    </row>
    <row r="3720" spans="1:16" ht="14.4" customHeight="1" x14ac:dyDescent="0.3">
      <c r="A3720">
        <v>883</v>
      </c>
      <c r="B3720" t="s">
        <v>83</v>
      </c>
      <c r="C3720" t="s">
        <v>94</v>
      </c>
      <c r="D3720" t="s">
        <v>85</v>
      </c>
      <c r="E3720" t="s">
        <v>86</v>
      </c>
      <c r="F3720" t="s">
        <v>87</v>
      </c>
      <c r="G3720" t="s">
        <v>95</v>
      </c>
      <c r="H3720">
        <v>1199</v>
      </c>
      <c r="I3720">
        <v>85</v>
      </c>
      <c r="J3720">
        <v>20.3</v>
      </c>
      <c r="K3720">
        <v>6.4</v>
      </c>
      <c r="L3720">
        <v>2025</v>
      </c>
      <c r="M3720">
        <v>15735</v>
      </c>
      <c r="N3720">
        <v>3</v>
      </c>
      <c r="O3720">
        <v>0</v>
      </c>
      <c r="P3720">
        <v>4.8099999999999996</v>
      </c>
    </row>
    <row r="3721" spans="1:16" ht="14.4" customHeight="1" x14ac:dyDescent="0.3">
      <c r="A3721">
        <v>869</v>
      </c>
      <c r="B3721" t="s">
        <v>83</v>
      </c>
      <c r="C3721" t="s">
        <v>94</v>
      </c>
      <c r="D3721" t="s">
        <v>85</v>
      </c>
      <c r="E3721" t="s">
        <v>86</v>
      </c>
      <c r="F3721" t="s">
        <v>87</v>
      </c>
      <c r="G3721" t="s">
        <v>95</v>
      </c>
      <c r="H3721">
        <v>1199</v>
      </c>
      <c r="I3721">
        <v>85</v>
      </c>
      <c r="J3721">
        <v>20.3</v>
      </c>
      <c r="K3721">
        <v>6.4</v>
      </c>
      <c r="L3721">
        <v>2025</v>
      </c>
      <c r="M3721">
        <v>29324</v>
      </c>
      <c r="N3721">
        <v>2</v>
      </c>
      <c r="O3721">
        <v>0</v>
      </c>
      <c r="P3721">
        <v>4.87</v>
      </c>
    </row>
    <row r="3722" spans="1:16" ht="14.4" customHeight="1" x14ac:dyDescent="0.3">
      <c r="A3722">
        <v>925</v>
      </c>
      <c r="B3722" t="s">
        <v>83</v>
      </c>
      <c r="C3722" t="s">
        <v>94</v>
      </c>
      <c r="D3722" t="s">
        <v>85</v>
      </c>
      <c r="E3722" t="s">
        <v>86</v>
      </c>
      <c r="F3722" t="s">
        <v>87</v>
      </c>
      <c r="G3722" t="s">
        <v>95</v>
      </c>
      <c r="H3722">
        <v>1199</v>
      </c>
      <c r="I3722">
        <v>85</v>
      </c>
      <c r="J3722">
        <v>20.3</v>
      </c>
      <c r="K3722">
        <v>6.4</v>
      </c>
      <c r="L3722">
        <v>2025</v>
      </c>
      <c r="M3722">
        <v>16807</v>
      </c>
      <c r="N3722">
        <v>1</v>
      </c>
      <c r="O3722">
        <v>1</v>
      </c>
      <c r="P3722">
        <v>4.91</v>
      </c>
    </row>
    <row r="3723" spans="1:16" ht="14.4" customHeight="1" x14ac:dyDescent="0.3">
      <c r="A3723">
        <v>839</v>
      </c>
      <c r="B3723" t="s">
        <v>83</v>
      </c>
      <c r="C3723" t="s">
        <v>94</v>
      </c>
      <c r="D3723" t="s">
        <v>85</v>
      </c>
      <c r="E3723" t="s">
        <v>86</v>
      </c>
      <c r="F3723" t="s">
        <v>87</v>
      </c>
      <c r="G3723" t="s">
        <v>95</v>
      </c>
      <c r="H3723">
        <v>1199</v>
      </c>
      <c r="I3723">
        <v>85</v>
      </c>
      <c r="J3723">
        <v>20.3</v>
      </c>
      <c r="K3723">
        <v>6.4</v>
      </c>
      <c r="L3723">
        <v>2025</v>
      </c>
      <c r="M3723">
        <v>21917</v>
      </c>
      <c r="N3723">
        <v>2</v>
      </c>
      <c r="O3723">
        <v>0</v>
      </c>
      <c r="P3723">
        <v>4.96</v>
      </c>
    </row>
    <row r="3724" spans="1:16" ht="14.4" customHeight="1" x14ac:dyDescent="0.3">
      <c r="A3724">
        <v>849</v>
      </c>
      <c r="B3724" t="s">
        <v>83</v>
      </c>
      <c r="C3724" t="s">
        <v>94</v>
      </c>
      <c r="D3724" t="s">
        <v>85</v>
      </c>
      <c r="E3724" t="s">
        <v>86</v>
      </c>
      <c r="F3724" t="s">
        <v>87</v>
      </c>
      <c r="G3724" t="s">
        <v>95</v>
      </c>
      <c r="H3724">
        <v>1199</v>
      </c>
      <c r="I3724">
        <v>85</v>
      </c>
      <c r="J3724">
        <v>20.3</v>
      </c>
      <c r="K3724">
        <v>6.4</v>
      </c>
      <c r="L3724">
        <v>2025</v>
      </c>
      <c r="M3724">
        <v>21715</v>
      </c>
      <c r="N3724">
        <v>2</v>
      </c>
      <c r="O3724">
        <v>0</v>
      </c>
      <c r="P3724">
        <v>5.09</v>
      </c>
    </row>
    <row r="3725" spans="1:16" ht="14.4" customHeight="1" x14ac:dyDescent="0.3">
      <c r="A3725">
        <v>847</v>
      </c>
      <c r="B3725" t="s">
        <v>83</v>
      </c>
      <c r="C3725" t="s">
        <v>94</v>
      </c>
      <c r="D3725" t="s">
        <v>85</v>
      </c>
      <c r="E3725" t="s">
        <v>86</v>
      </c>
      <c r="F3725" t="s">
        <v>87</v>
      </c>
      <c r="G3725" t="s">
        <v>95</v>
      </c>
      <c r="H3725">
        <v>1199</v>
      </c>
      <c r="I3725">
        <v>85</v>
      </c>
      <c r="J3725">
        <v>20.3</v>
      </c>
      <c r="K3725">
        <v>6.4</v>
      </c>
      <c r="L3725">
        <v>2025</v>
      </c>
      <c r="M3725">
        <v>20809</v>
      </c>
      <c r="N3725">
        <v>2</v>
      </c>
      <c r="O3725">
        <v>0</v>
      </c>
      <c r="P3725">
        <v>5.29</v>
      </c>
    </row>
    <row r="3726" spans="1:16" ht="14.4" customHeight="1" x14ac:dyDescent="0.3">
      <c r="A3726">
        <v>802</v>
      </c>
      <c r="B3726" t="s">
        <v>83</v>
      </c>
      <c r="C3726" t="s">
        <v>94</v>
      </c>
      <c r="D3726" t="s">
        <v>85</v>
      </c>
      <c r="E3726" t="s">
        <v>86</v>
      </c>
      <c r="F3726" t="s">
        <v>87</v>
      </c>
      <c r="G3726" t="s">
        <v>95</v>
      </c>
      <c r="H3726">
        <v>1199</v>
      </c>
      <c r="I3726">
        <v>85</v>
      </c>
      <c r="J3726">
        <v>20.3</v>
      </c>
      <c r="K3726">
        <v>6.4</v>
      </c>
      <c r="L3726">
        <v>2025</v>
      </c>
      <c r="M3726">
        <v>28838</v>
      </c>
      <c r="N3726">
        <v>2</v>
      </c>
      <c r="O3726">
        <v>0</v>
      </c>
      <c r="P3726">
        <v>5.34</v>
      </c>
    </row>
    <row r="3727" spans="1:16" ht="14.4" customHeight="1" x14ac:dyDescent="0.3">
      <c r="A3727">
        <v>875</v>
      </c>
      <c r="B3727" t="s">
        <v>83</v>
      </c>
      <c r="C3727" t="s">
        <v>94</v>
      </c>
      <c r="D3727" t="s">
        <v>85</v>
      </c>
      <c r="E3727" t="s">
        <v>86</v>
      </c>
      <c r="F3727" t="s">
        <v>87</v>
      </c>
      <c r="G3727" t="s">
        <v>95</v>
      </c>
      <c r="H3727">
        <v>1199</v>
      </c>
      <c r="I3727">
        <v>85</v>
      </c>
      <c r="J3727">
        <v>20.3</v>
      </c>
      <c r="K3727">
        <v>6.4</v>
      </c>
      <c r="L3727">
        <v>2025</v>
      </c>
      <c r="M3727">
        <v>24101</v>
      </c>
      <c r="N3727">
        <v>1</v>
      </c>
      <c r="O3727">
        <v>0</v>
      </c>
      <c r="P3727">
        <v>5.39</v>
      </c>
    </row>
    <row r="3728" spans="1:16" ht="14.4" customHeight="1" x14ac:dyDescent="0.3">
      <c r="A3728">
        <v>942</v>
      </c>
      <c r="B3728" t="s">
        <v>83</v>
      </c>
      <c r="C3728" t="s">
        <v>94</v>
      </c>
      <c r="D3728" t="s">
        <v>85</v>
      </c>
      <c r="E3728" t="s">
        <v>86</v>
      </c>
      <c r="F3728" t="s">
        <v>87</v>
      </c>
      <c r="G3728" t="s">
        <v>95</v>
      </c>
      <c r="H3728">
        <v>1199</v>
      </c>
      <c r="I3728">
        <v>85</v>
      </c>
      <c r="J3728">
        <v>20.3</v>
      </c>
      <c r="K3728">
        <v>6.4</v>
      </c>
      <c r="L3728">
        <v>2025</v>
      </c>
      <c r="M3728">
        <v>23703</v>
      </c>
      <c r="N3728">
        <v>2</v>
      </c>
      <c r="O3728">
        <v>0</v>
      </c>
      <c r="P3728">
        <v>5.42</v>
      </c>
    </row>
    <row r="3729" spans="1:16" ht="14.4" customHeight="1" x14ac:dyDescent="0.3">
      <c r="A3729">
        <v>996</v>
      </c>
      <c r="B3729" t="s">
        <v>83</v>
      </c>
      <c r="C3729" t="s">
        <v>94</v>
      </c>
      <c r="D3729" t="s">
        <v>85</v>
      </c>
      <c r="E3729" t="s">
        <v>86</v>
      </c>
      <c r="F3729" t="s">
        <v>87</v>
      </c>
      <c r="G3729" t="s">
        <v>95</v>
      </c>
      <c r="H3729">
        <v>1199</v>
      </c>
      <c r="I3729">
        <v>85</v>
      </c>
      <c r="J3729">
        <v>20.3</v>
      </c>
      <c r="K3729">
        <v>6.4</v>
      </c>
      <c r="L3729">
        <v>2025</v>
      </c>
      <c r="M3729">
        <v>26949</v>
      </c>
      <c r="N3729">
        <v>1</v>
      </c>
      <c r="O3729">
        <v>0</v>
      </c>
      <c r="P3729">
        <v>5.48</v>
      </c>
    </row>
    <row r="3730" spans="1:16" ht="14.4" customHeight="1" x14ac:dyDescent="0.3">
      <c r="A3730">
        <v>851</v>
      </c>
      <c r="B3730" t="s">
        <v>83</v>
      </c>
      <c r="C3730" t="s">
        <v>94</v>
      </c>
      <c r="D3730" t="s">
        <v>85</v>
      </c>
      <c r="E3730" t="s">
        <v>86</v>
      </c>
      <c r="F3730" t="s">
        <v>87</v>
      </c>
      <c r="G3730" t="s">
        <v>95</v>
      </c>
      <c r="H3730">
        <v>1199</v>
      </c>
      <c r="I3730">
        <v>85</v>
      </c>
      <c r="J3730">
        <v>20.3</v>
      </c>
      <c r="K3730">
        <v>6.4</v>
      </c>
      <c r="L3730">
        <v>2025</v>
      </c>
      <c r="M3730">
        <v>26988</v>
      </c>
      <c r="N3730">
        <v>1</v>
      </c>
      <c r="O3730">
        <v>0</v>
      </c>
      <c r="P3730">
        <v>5.52</v>
      </c>
    </row>
    <row r="3731" spans="1:16" ht="14.4" customHeight="1" x14ac:dyDescent="0.3">
      <c r="A3731">
        <v>944</v>
      </c>
      <c r="B3731" t="s">
        <v>83</v>
      </c>
      <c r="C3731" t="s">
        <v>94</v>
      </c>
      <c r="D3731" t="s">
        <v>85</v>
      </c>
      <c r="E3731" t="s">
        <v>86</v>
      </c>
      <c r="F3731" t="s">
        <v>87</v>
      </c>
      <c r="G3731" t="s">
        <v>95</v>
      </c>
      <c r="H3731">
        <v>1199</v>
      </c>
      <c r="I3731">
        <v>85</v>
      </c>
      <c r="J3731">
        <v>20.3</v>
      </c>
      <c r="K3731">
        <v>6.4</v>
      </c>
      <c r="L3731">
        <v>2025</v>
      </c>
      <c r="M3731">
        <v>13063</v>
      </c>
      <c r="N3731">
        <v>2</v>
      </c>
      <c r="O3731">
        <v>0</v>
      </c>
      <c r="P3731">
        <v>5.53</v>
      </c>
    </row>
    <row r="3732" spans="1:16" ht="14.4" customHeight="1" x14ac:dyDescent="0.3">
      <c r="A3732">
        <v>858</v>
      </c>
      <c r="B3732" t="s">
        <v>83</v>
      </c>
      <c r="C3732" t="s">
        <v>94</v>
      </c>
      <c r="D3732" t="s">
        <v>85</v>
      </c>
      <c r="E3732" t="s">
        <v>86</v>
      </c>
      <c r="F3732" t="s">
        <v>87</v>
      </c>
      <c r="G3732" t="s">
        <v>95</v>
      </c>
      <c r="H3732">
        <v>1199</v>
      </c>
      <c r="I3732">
        <v>85</v>
      </c>
      <c r="J3732">
        <v>20.3</v>
      </c>
      <c r="K3732">
        <v>6.4</v>
      </c>
      <c r="L3732">
        <v>2025</v>
      </c>
      <c r="M3732">
        <v>19184</v>
      </c>
      <c r="N3732">
        <v>1</v>
      </c>
      <c r="O3732">
        <v>0</v>
      </c>
      <c r="P3732">
        <v>5.58</v>
      </c>
    </row>
    <row r="3733" spans="1:16" ht="14.4" customHeight="1" x14ac:dyDescent="0.3">
      <c r="A3733">
        <v>968</v>
      </c>
      <c r="B3733" t="s">
        <v>83</v>
      </c>
      <c r="C3733" t="s">
        <v>94</v>
      </c>
      <c r="D3733" t="s">
        <v>85</v>
      </c>
      <c r="E3733" t="s">
        <v>86</v>
      </c>
      <c r="F3733" t="s">
        <v>87</v>
      </c>
      <c r="G3733" t="s">
        <v>95</v>
      </c>
      <c r="H3733">
        <v>1199</v>
      </c>
      <c r="I3733">
        <v>85</v>
      </c>
      <c r="J3733">
        <v>20.3</v>
      </c>
      <c r="K3733">
        <v>6.4</v>
      </c>
      <c r="L3733">
        <v>2025</v>
      </c>
      <c r="M3733">
        <v>20449</v>
      </c>
      <c r="N3733">
        <v>1</v>
      </c>
      <c r="O3733">
        <v>0</v>
      </c>
      <c r="P3733">
        <v>5.6</v>
      </c>
    </row>
    <row r="3734" spans="1:16" ht="14.4" customHeight="1" x14ac:dyDescent="0.3">
      <c r="A3734">
        <v>882</v>
      </c>
      <c r="B3734" t="s">
        <v>83</v>
      </c>
      <c r="C3734" t="s">
        <v>94</v>
      </c>
      <c r="D3734" t="s">
        <v>85</v>
      </c>
      <c r="E3734" t="s">
        <v>86</v>
      </c>
      <c r="F3734" t="s">
        <v>87</v>
      </c>
      <c r="G3734" t="s">
        <v>95</v>
      </c>
      <c r="H3734">
        <v>1199</v>
      </c>
      <c r="I3734">
        <v>85</v>
      </c>
      <c r="J3734">
        <v>20.3</v>
      </c>
      <c r="K3734">
        <v>6.4</v>
      </c>
      <c r="L3734">
        <v>2025</v>
      </c>
      <c r="M3734">
        <v>16575</v>
      </c>
      <c r="N3734">
        <v>2</v>
      </c>
      <c r="O3734">
        <v>0</v>
      </c>
      <c r="P3734">
        <v>5.64</v>
      </c>
    </row>
    <row r="3735" spans="1:16" ht="14.4" customHeight="1" x14ac:dyDescent="0.3">
      <c r="A3735">
        <v>997</v>
      </c>
      <c r="B3735" t="s">
        <v>83</v>
      </c>
      <c r="C3735" t="s">
        <v>94</v>
      </c>
      <c r="D3735" t="s">
        <v>85</v>
      </c>
      <c r="E3735" t="s">
        <v>86</v>
      </c>
      <c r="F3735" t="s">
        <v>87</v>
      </c>
      <c r="G3735" t="s">
        <v>95</v>
      </c>
      <c r="H3735">
        <v>1199</v>
      </c>
      <c r="I3735">
        <v>85</v>
      </c>
      <c r="J3735">
        <v>20.3</v>
      </c>
      <c r="K3735">
        <v>6.4</v>
      </c>
      <c r="L3735">
        <v>2025</v>
      </c>
      <c r="M3735">
        <v>26696</v>
      </c>
      <c r="N3735">
        <v>1</v>
      </c>
      <c r="O3735">
        <v>0</v>
      </c>
      <c r="P3735">
        <v>5.64</v>
      </c>
    </row>
    <row r="3736" spans="1:16" ht="14.4" customHeight="1" x14ac:dyDescent="0.3">
      <c r="A3736">
        <v>808</v>
      </c>
      <c r="B3736" t="s">
        <v>83</v>
      </c>
      <c r="C3736" t="s">
        <v>94</v>
      </c>
      <c r="D3736" t="s">
        <v>85</v>
      </c>
      <c r="E3736" t="s">
        <v>86</v>
      </c>
      <c r="F3736" t="s">
        <v>87</v>
      </c>
      <c r="G3736" t="s">
        <v>95</v>
      </c>
      <c r="H3736">
        <v>1199</v>
      </c>
      <c r="I3736">
        <v>85</v>
      </c>
      <c r="J3736">
        <v>20.3</v>
      </c>
      <c r="K3736">
        <v>6.4</v>
      </c>
      <c r="L3736">
        <v>2025</v>
      </c>
      <c r="M3736">
        <v>13160</v>
      </c>
      <c r="N3736">
        <v>1</v>
      </c>
      <c r="O3736">
        <v>0</v>
      </c>
      <c r="P3736">
        <v>5.68</v>
      </c>
    </row>
    <row r="3737" spans="1:16" ht="14.4" customHeight="1" x14ac:dyDescent="0.3">
      <c r="A3737">
        <v>857</v>
      </c>
      <c r="B3737" t="s">
        <v>83</v>
      </c>
      <c r="C3737" t="s">
        <v>94</v>
      </c>
      <c r="D3737" t="s">
        <v>85</v>
      </c>
      <c r="E3737" t="s">
        <v>86</v>
      </c>
      <c r="F3737" t="s">
        <v>87</v>
      </c>
      <c r="G3737" t="s">
        <v>95</v>
      </c>
      <c r="H3737">
        <v>1199</v>
      </c>
      <c r="I3737">
        <v>85</v>
      </c>
      <c r="J3737">
        <v>20.3</v>
      </c>
      <c r="K3737">
        <v>6.4</v>
      </c>
      <c r="L3737">
        <v>2025</v>
      </c>
      <c r="M3737">
        <v>20309</v>
      </c>
      <c r="N3737">
        <v>1</v>
      </c>
      <c r="O3737">
        <v>0</v>
      </c>
      <c r="P3737">
        <v>5.71</v>
      </c>
    </row>
    <row r="3738" spans="1:16" ht="14.4" customHeight="1" x14ac:dyDescent="0.3">
      <c r="A3738">
        <v>895</v>
      </c>
      <c r="B3738" t="s">
        <v>83</v>
      </c>
      <c r="C3738" t="s">
        <v>94</v>
      </c>
      <c r="D3738" t="s">
        <v>85</v>
      </c>
      <c r="E3738" t="s">
        <v>86</v>
      </c>
      <c r="F3738" t="s">
        <v>87</v>
      </c>
      <c r="G3738" t="s">
        <v>95</v>
      </c>
      <c r="H3738">
        <v>1199</v>
      </c>
      <c r="I3738">
        <v>85</v>
      </c>
      <c r="J3738">
        <v>20.3</v>
      </c>
      <c r="K3738">
        <v>6.4</v>
      </c>
      <c r="L3738">
        <v>2025</v>
      </c>
      <c r="M3738">
        <v>12242</v>
      </c>
      <c r="N3738">
        <v>2</v>
      </c>
      <c r="O3738">
        <v>0</v>
      </c>
      <c r="P3738">
        <v>5.73</v>
      </c>
    </row>
    <row r="3739" spans="1:16" ht="14.4" customHeight="1" x14ac:dyDescent="0.3">
      <c r="A3739">
        <v>959</v>
      </c>
      <c r="B3739" t="s">
        <v>83</v>
      </c>
      <c r="C3739" t="s">
        <v>94</v>
      </c>
      <c r="D3739" t="s">
        <v>85</v>
      </c>
      <c r="E3739" t="s">
        <v>86</v>
      </c>
      <c r="F3739" t="s">
        <v>87</v>
      </c>
      <c r="G3739" t="s">
        <v>95</v>
      </c>
      <c r="H3739">
        <v>1199</v>
      </c>
      <c r="I3739">
        <v>85</v>
      </c>
      <c r="J3739">
        <v>20.3</v>
      </c>
      <c r="K3739">
        <v>6.4</v>
      </c>
      <c r="L3739">
        <v>2025</v>
      </c>
      <c r="M3739">
        <v>18928</v>
      </c>
      <c r="N3739">
        <v>1</v>
      </c>
      <c r="O3739">
        <v>0</v>
      </c>
      <c r="P3739">
        <v>5.73</v>
      </c>
    </row>
    <row r="3740" spans="1:16" ht="14.4" customHeight="1" x14ac:dyDescent="0.3">
      <c r="A3740">
        <v>809</v>
      </c>
      <c r="B3740" t="s">
        <v>83</v>
      </c>
      <c r="C3740" t="s">
        <v>94</v>
      </c>
      <c r="D3740" t="s">
        <v>85</v>
      </c>
      <c r="E3740" t="s">
        <v>86</v>
      </c>
      <c r="F3740" t="s">
        <v>87</v>
      </c>
      <c r="G3740" t="s">
        <v>95</v>
      </c>
      <c r="H3740">
        <v>1199</v>
      </c>
      <c r="I3740">
        <v>85</v>
      </c>
      <c r="J3740">
        <v>20.3</v>
      </c>
      <c r="K3740">
        <v>6.4</v>
      </c>
      <c r="L3740">
        <v>2025</v>
      </c>
      <c r="M3740">
        <v>24403</v>
      </c>
      <c r="N3740">
        <v>1</v>
      </c>
      <c r="O3740">
        <v>0</v>
      </c>
      <c r="P3740">
        <v>5.75</v>
      </c>
    </row>
    <row r="3741" spans="1:16" ht="14.4" customHeight="1" x14ac:dyDescent="0.3">
      <c r="A3741">
        <v>891</v>
      </c>
      <c r="B3741" t="s">
        <v>83</v>
      </c>
      <c r="C3741" t="s">
        <v>94</v>
      </c>
      <c r="D3741" t="s">
        <v>85</v>
      </c>
      <c r="E3741" t="s">
        <v>86</v>
      </c>
      <c r="F3741" t="s">
        <v>87</v>
      </c>
      <c r="G3741" t="s">
        <v>95</v>
      </c>
      <c r="H3741">
        <v>1199</v>
      </c>
      <c r="I3741">
        <v>85</v>
      </c>
      <c r="J3741">
        <v>20.3</v>
      </c>
      <c r="K3741">
        <v>6.4</v>
      </c>
      <c r="L3741">
        <v>2025</v>
      </c>
      <c r="M3741">
        <v>19409</v>
      </c>
      <c r="N3741">
        <v>1</v>
      </c>
      <c r="O3741">
        <v>0</v>
      </c>
      <c r="P3741">
        <v>5.76</v>
      </c>
    </row>
    <row r="3742" spans="1:16" ht="14.4" customHeight="1" x14ac:dyDescent="0.3">
      <c r="A3742">
        <v>918</v>
      </c>
      <c r="B3742" t="s">
        <v>83</v>
      </c>
      <c r="C3742" t="s">
        <v>94</v>
      </c>
      <c r="D3742" t="s">
        <v>85</v>
      </c>
      <c r="E3742" t="s">
        <v>86</v>
      </c>
      <c r="F3742" t="s">
        <v>87</v>
      </c>
      <c r="G3742" t="s">
        <v>95</v>
      </c>
      <c r="H3742">
        <v>1199</v>
      </c>
      <c r="I3742">
        <v>85</v>
      </c>
      <c r="J3742">
        <v>20.3</v>
      </c>
      <c r="K3742">
        <v>6.4</v>
      </c>
      <c r="L3742">
        <v>2025</v>
      </c>
      <c r="M3742">
        <v>22656</v>
      </c>
      <c r="N3742">
        <v>1</v>
      </c>
      <c r="O3742">
        <v>0</v>
      </c>
      <c r="P3742">
        <v>5.79</v>
      </c>
    </row>
    <row r="3743" spans="1:16" ht="14.4" customHeight="1" x14ac:dyDescent="0.3">
      <c r="A3743">
        <v>807</v>
      </c>
      <c r="B3743" t="s">
        <v>83</v>
      </c>
      <c r="C3743" t="s">
        <v>94</v>
      </c>
      <c r="D3743" t="s">
        <v>85</v>
      </c>
      <c r="E3743" t="s">
        <v>86</v>
      </c>
      <c r="F3743" t="s">
        <v>87</v>
      </c>
      <c r="G3743" t="s">
        <v>95</v>
      </c>
      <c r="H3743">
        <v>1199</v>
      </c>
      <c r="I3743">
        <v>85</v>
      </c>
      <c r="J3743">
        <v>20.3</v>
      </c>
      <c r="K3743">
        <v>6.4</v>
      </c>
      <c r="L3743">
        <v>2025</v>
      </c>
      <c r="M3743">
        <v>14104</v>
      </c>
      <c r="N3743">
        <v>1</v>
      </c>
      <c r="O3743">
        <v>0</v>
      </c>
      <c r="P3743">
        <v>5.87</v>
      </c>
    </row>
    <row r="3744" spans="1:16" ht="14.4" customHeight="1" x14ac:dyDescent="0.3">
      <c r="A3744">
        <v>817</v>
      </c>
      <c r="B3744" t="s">
        <v>83</v>
      </c>
      <c r="C3744" t="s">
        <v>94</v>
      </c>
      <c r="D3744" t="s">
        <v>85</v>
      </c>
      <c r="E3744" t="s">
        <v>86</v>
      </c>
      <c r="F3744" t="s">
        <v>87</v>
      </c>
      <c r="G3744" t="s">
        <v>95</v>
      </c>
      <c r="H3744">
        <v>1199</v>
      </c>
      <c r="I3744">
        <v>85</v>
      </c>
      <c r="J3744">
        <v>20.3</v>
      </c>
      <c r="K3744">
        <v>6.4</v>
      </c>
      <c r="L3744">
        <v>2025</v>
      </c>
      <c r="M3744">
        <v>27660</v>
      </c>
      <c r="N3744">
        <v>1</v>
      </c>
      <c r="O3744">
        <v>0</v>
      </c>
      <c r="P3744">
        <v>5.87</v>
      </c>
    </row>
    <row r="3745" spans="1:16" ht="14.4" customHeight="1" x14ac:dyDescent="0.3">
      <c r="A3745">
        <v>829</v>
      </c>
      <c r="B3745" t="s">
        <v>83</v>
      </c>
      <c r="C3745" t="s">
        <v>94</v>
      </c>
      <c r="D3745" t="s">
        <v>85</v>
      </c>
      <c r="E3745" t="s">
        <v>86</v>
      </c>
      <c r="F3745" t="s">
        <v>87</v>
      </c>
      <c r="G3745" t="s">
        <v>95</v>
      </c>
      <c r="H3745">
        <v>1199</v>
      </c>
      <c r="I3745">
        <v>85</v>
      </c>
      <c r="J3745">
        <v>20.3</v>
      </c>
      <c r="K3745">
        <v>6.4</v>
      </c>
      <c r="L3745">
        <v>2025</v>
      </c>
      <c r="M3745">
        <v>20640</v>
      </c>
      <c r="N3745">
        <v>1</v>
      </c>
      <c r="O3745">
        <v>0</v>
      </c>
      <c r="P3745">
        <v>5.87</v>
      </c>
    </row>
    <row r="3746" spans="1:16" ht="14.4" customHeight="1" x14ac:dyDescent="0.3">
      <c r="A3746">
        <v>969</v>
      </c>
      <c r="B3746" t="s">
        <v>83</v>
      </c>
      <c r="C3746" t="s">
        <v>94</v>
      </c>
      <c r="D3746" t="s">
        <v>85</v>
      </c>
      <c r="E3746" t="s">
        <v>86</v>
      </c>
      <c r="F3746" t="s">
        <v>87</v>
      </c>
      <c r="G3746" t="s">
        <v>95</v>
      </c>
      <c r="H3746">
        <v>1199</v>
      </c>
      <c r="I3746">
        <v>85</v>
      </c>
      <c r="J3746">
        <v>20.3</v>
      </c>
      <c r="K3746">
        <v>6.4</v>
      </c>
      <c r="L3746">
        <v>2025</v>
      </c>
      <c r="M3746">
        <v>27676</v>
      </c>
      <c r="N3746">
        <v>1</v>
      </c>
      <c r="O3746">
        <v>0</v>
      </c>
      <c r="P3746">
        <v>5.97</v>
      </c>
    </row>
    <row r="3747" spans="1:16" ht="14.4" customHeight="1" x14ac:dyDescent="0.3">
      <c r="A3747">
        <v>972</v>
      </c>
      <c r="B3747" t="s">
        <v>83</v>
      </c>
      <c r="C3747" t="s">
        <v>94</v>
      </c>
      <c r="D3747" t="s">
        <v>85</v>
      </c>
      <c r="E3747" t="s">
        <v>86</v>
      </c>
      <c r="F3747" t="s">
        <v>87</v>
      </c>
      <c r="G3747" t="s">
        <v>95</v>
      </c>
      <c r="H3747">
        <v>1199</v>
      </c>
      <c r="I3747">
        <v>85</v>
      </c>
      <c r="J3747">
        <v>20.3</v>
      </c>
      <c r="K3747">
        <v>6.4</v>
      </c>
      <c r="L3747">
        <v>2025</v>
      </c>
      <c r="M3747">
        <v>26417</v>
      </c>
      <c r="N3747">
        <v>1</v>
      </c>
      <c r="O3747">
        <v>0</v>
      </c>
      <c r="P3747">
        <v>6.05</v>
      </c>
    </row>
    <row r="3748" spans="1:16" ht="14.4" customHeight="1" x14ac:dyDescent="0.3">
      <c r="A3748">
        <v>998</v>
      </c>
      <c r="B3748" t="s">
        <v>83</v>
      </c>
      <c r="C3748" t="s">
        <v>94</v>
      </c>
      <c r="D3748" t="s">
        <v>85</v>
      </c>
      <c r="E3748" t="s">
        <v>86</v>
      </c>
      <c r="F3748" t="s">
        <v>87</v>
      </c>
      <c r="G3748" t="s">
        <v>95</v>
      </c>
      <c r="H3748">
        <v>1199</v>
      </c>
      <c r="I3748">
        <v>85</v>
      </c>
      <c r="J3748">
        <v>20.3</v>
      </c>
      <c r="K3748">
        <v>6.4</v>
      </c>
      <c r="L3748">
        <v>2025</v>
      </c>
      <c r="M3748">
        <v>14922</v>
      </c>
      <c r="N3748">
        <v>1</v>
      </c>
      <c r="O3748">
        <v>0</v>
      </c>
      <c r="P3748">
        <v>6.07</v>
      </c>
    </row>
    <row r="3749" spans="1:16" ht="14.4" customHeight="1" x14ac:dyDescent="0.3">
      <c r="A3749">
        <v>1065</v>
      </c>
      <c r="B3749" t="s">
        <v>83</v>
      </c>
      <c r="C3749" t="s">
        <v>94</v>
      </c>
      <c r="D3749" t="s">
        <v>96</v>
      </c>
      <c r="E3749" t="s">
        <v>86</v>
      </c>
      <c r="F3749" t="s">
        <v>91</v>
      </c>
      <c r="G3749" t="s">
        <v>95</v>
      </c>
      <c r="H3749">
        <v>1199</v>
      </c>
      <c r="I3749">
        <v>85</v>
      </c>
      <c r="J3749">
        <v>19.600000000000001</v>
      </c>
      <c r="K3749">
        <v>8.3000000000000007</v>
      </c>
      <c r="L3749">
        <v>2026</v>
      </c>
      <c r="M3749">
        <v>7684</v>
      </c>
      <c r="N3749">
        <v>1</v>
      </c>
      <c r="O3749">
        <v>1</v>
      </c>
      <c r="P3749">
        <v>7.18</v>
      </c>
    </row>
    <row r="3750" spans="1:16" ht="14.4" customHeight="1" x14ac:dyDescent="0.3">
      <c r="A3750">
        <v>1094</v>
      </c>
      <c r="B3750" t="s">
        <v>83</v>
      </c>
      <c r="C3750" t="s">
        <v>94</v>
      </c>
      <c r="D3750" t="s">
        <v>96</v>
      </c>
      <c r="E3750" t="s">
        <v>86</v>
      </c>
      <c r="F3750" t="s">
        <v>91</v>
      </c>
      <c r="G3750" t="s">
        <v>95</v>
      </c>
      <c r="H3750">
        <v>1199</v>
      </c>
      <c r="I3750">
        <v>85</v>
      </c>
      <c r="J3750">
        <v>19.600000000000001</v>
      </c>
      <c r="K3750">
        <v>8.3000000000000007</v>
      </c>
      <c r="L3750">
        <v>2026</v>
      </c>
      <c r="M3750">
        <v>4201</v>
      </c>
      <c r="N3750">
        <v>1</v>
      </c>
      <c r="O3750">
        <v>1</v>
      </c>
      <c r="P3750">
        <v>7.21</v>
      </c>
    </row>
    <row r="3751" spans="1:16" ht="14.4" customHeight="1" x14ac:dyDescent="0.3">
      <c r="A3751">
        <v>1122</v>
      </c>
      <c r="B3751" t="s">
        <v>83</v>
      </c>
      <c r="C3751" t="s">
        <v>94</v>
      </c>
      <c r="D3751" t="s">
        <v>96</v>
      </c>
      <c r="E3751" t="s">
        <v>86</v>
      </c>
      <c r="F3751" t="s">
        <v>91</v>
      </c>
      <c r="G3751" t="s">
        <v>95</v>
      </c>
      <c r="H3751">
        <v>1199</v>
      </c>
      <c r="I3751">
        <v>85</v>
      </c>
      <c r="J3751">
        <v>19.600000000000001</v>
      </c>
      <c r="K3751">
        <v>8.3000000000000007</v>
      </c>
      <c r="L3751">
        <v>2026</v>
      </c>
      <c r="M3751">
        <v>7805</v>
      </c>
      <c r="N3751">
        <v>1</v>
      </c>
      <c r="O3751">
        <v>1</v>
      </c>
      <c r="P3751">
        <v>7.32</v>
      </c>
    </row>
    <row r="3752" spans="1:16" ht="14.4" customHeight="1" x14ac:dyDescent="0.3">
      <c r="A3752">
        <v>1008</v>
      </c>
      <c r="B3752" t="s">
        <v>83</v>
      </c>
      <c r="C3752" t="s">
        <v>94</v>
      </c>
      <c r="D3752" t="s">
        <v>96</v>
      </c>
      <c r="E3752" t="s">
        <v>86</v>
      </c>
      <c r="F3752" t="s">
        <v>91</v>
      </c>
      <c r="G3752" t="s">
        <v>95</v>
      </c>
      <c r="H3752">
        <v>1199</v>
      </c>
      <c r="I3752">
        <v>85</v>
      </c>
      <c r="J3752">
        <v>19.600000000000001</v>
      </c>
      <c r="K3752">
        <v>8.3000000000000007</v>
      </c>
      <c r="L3752">
        <v>2026</v>
      </c>
      <c r="M3752">
        <v>8658</v>
      </c>
      <c r="N3752">
        <v>1</v>
      </c>
      <c r="O3752">
        <v>1</v>
      </c>
      <c r="P3752">
        <v>7.56</v>
      </c>
    </row>
    <row r="3753" spans="1:16" ht="14.4" customHeight="1" x14ac:dyDescent="0.3">
      <c r="A3753">
        <v>1063</v>
      </c>
      <c r="B3753" t="s">
        <v>83</v>
      </c>
      <c r="C3753" t="s">
        <v>94</v>
      </c>
      <c r="D3753" t="s">
        <v>96</v>
      </c>
      <c r="E3753" t="s">
        <v>86</v>
      </c>
      <c r="F3753" t="s">
        <v>91</v>
      </c>
      <c r="G3753" t="s">
        <v>95</v>
      </c>
      <c r="H3753">
        <v>1199</v>
      </c>
      <c r="I3753">
        <v>85</v>
      </c>
      <c r="J3753">
        <v>19.600000000000001</v>
      </c>
      <c r="K3753">
        <v>8.3000000000000007</v>
      </c>
      <c r="L3753">
        <v>2026</v>
      </c>
      <c r="M3753">
        <v>8200</v>
      </c>
      <c r="N3753">
        <v>3</v>
      </c>
      <c r="O3753">
        <v>0</v>
      </c>
      <c r="P3753">
        <v>7.7</v>
      </c>
    </row>
    <row r="3754" spans="1:16" ht="14.4" customHeight="1" x14ac:dyDescent="0.3">
      <c r="A3754">
        <v>1075</v>
      </c>
      <c r="B3754" t="s">
        <v>83</v>
      </c>
      <c r="C3754" t="s">
        <v>94</v>
      </c>
      <c r="D3754" t="s">
        <v>96</v>
      </c>
      <c r="E3754" t="s">
        <v>86</v>
      </c>
      <c r="F3754" t="s">
        <v>91</v>
      </c>
      <c r="G3754" t="s">
        <v>95</v>
      </c>
      <c r="H3754">
        <v>1199</v>
      </c>
      <c r="I3754">
        <v>85</v>
      </c>
      <c r="J3754">
        <v>19.600000000000001</v>
      </c>
      <c r="K3754">
        <v>8.3000000000000007</v>
      </c>
      <c r="L3754">
        <v>2026</v>
      </c>
      <c r="M3754">
        <v>9827</v>
      </c>
      <c r="N3754">
        <v>1</v>
      </c>
      <c r="O3754">
        <v>1</v>
      </c>
      <c r="P3754">
        <v>7.75</v>
      </c>
    </row>
    <row r="3755" spans="1:16" ht="14.4" customHeight="1" x14ac:dyDescent="0.3">
      <c r="A3755">
        <v>1095</v>
      </c>
      <c r="B3755" t="s">
        <v>83</v>
      </c>
      <c r="C3755" t="s">
        <v>94</v>
      </c>
      <c r="D3755" t="s">
        <v>96</v>
      </c>
      <c r="E3755" t="s">
        <v>86</v>
      </c>
      <c r="F3755" t="s">
        <v>91</v>
      </c>
      <c r="G3755" t="s">
        <v>95</v>
      </c>
      <c r="H3755">
        <v>1199</v>
      </c>
      <c r="I3755">
        <v>85</v>
      </c>
      <c r="J3755">
        <v>19.600000000000001</v>
      </c>
      <c r="K3755">
        <v>8.3000000000000007</v>
      </c>
      <c r="L3755">
        <v>2026</v>
      </c>
      <c r="M3755">
        <v>6259</v>
      </c>
      <c r="N3755">
        <v>2</v>
      </c>
      <c r="O3755">
        <v>0</v>
      </c>
      <c r="P3755">
        <v>7.89</v>
      </c>
    </row>
    <row r="3756" spans="1:16" ht="14.4" customHeight="1" x14ac:dyDescent="0.3">
      <c r="A3756">
        <v>1004</v>
      </c>
      <c r="B3756" t="s">
        <v>83</v>
      </c>
      <c r="C3756" t="s">
        <v>94</v>
      </c>
      <c r="D3756" t="s">
        <v>96</v>
      </c>
      <c r="E3756" t="s">
        <v>86</v>
      </c>
      <c r="F3756" t="s">
        <v>91</v>
      </c>
      <c r="G3756" t="s">
        <v>95</v>
      </c>
      <c r="H3756">
        <v>1199</v>
      </c>
      <c r="I3756">
        <v>85</v>
      </c>
      <c r="J3756">
        <v>19.600000000000001</v>
      </c>
      <c r="K3756">
        <v>8.3000000000000007</v>
      </c>
      <c r="L3756">
        <v>2026</v>
      </c>
      <c r="M3756">
        <v>6855</v>
      </c>
      <c r="N3756">
        <v>1</v>
      </c>
      <c r="O3756">
        <v>0</v>
      </c>
      <c r="P3756">
        <v>7.94</v>
      </c>
    </row>
    <row r="3757" spans="1:16" ht="14.4" customHeight="1" x14ac:dyDescent="0.3">
      <c r="A3757">
        <v>1104</v>
      </c>
      <c r="B3757" t="s">
        <v>83</v>
      </c>
      <c r="C3757" t="s">
        <v>94</v>
      </c>
      <c r="D3757" t="s">
        <v>96</v>
      </c>
      <c r="E3757" t="s">
        <v>86</v>
      </c>
      <c r="F3757" t="s">
        <v>91</v>
      </c>
      <c r="G3757" t="s">
        <v>95</v>
      </c>
      <c r="H3757">
        <v>1199</v>
      </c>
      <c r="I3757">
        <v>85</v>
      </c>
      <c r="J3757">
        <v>19.600000000000001</v>
      </c>
      <c r="K3757">
        <v>8.3000000000000007</v>
      </c>
      <c r="L3757">
        <v>2026</v>
      </c>
      <c r="M3757">
        <v>5722</v>
      </c>
      <c r="N3757">
        <v>1</v>
      </c>
      <c r="O3757">
        <v>0</v>
      </c>
      <c r="P3757">
        <v>7.95</v>
      </c>
    </row>
    <row r="3758" spans="1:16" ht="14.4" customHeight="1" x14ac:dyDescent="0.3">
      <c r="A3758">
        <v>1157</v>
      </c>
      <c r="B3758" t="s">
        <v>83</v>
      </c>
      <c r="C3758" t="s">
        <v>94</v>
      </c>
      <c r="D3758" t="s">
        <v>96</v>
      </c>
      <c r="E3758" t="s">
        <v>86</v>
      </c>
      <c r="F3758" t="s">
        <v>91</v>
      </c>
      <c r="G3758" t="s">
        <v>95</v>
      </c>
      <c r="H3758">
        <v>1199</v>
      </c>
      <c r="I3758">
        <v>85</v>
      </c>
      <c r="J3758">
        <v>19.600000000000001</v>
      </c>
      <c r="K3758">
        <v>8.3000000000000007</v>
      </c>
      <c r="L3758">
        <v>2026</v>
      </c>
      <c r="M3758">
        <v>6759</v>
      </c>
      <c r="N3758">
        <v>1</v>
      </c>
      <c r="O3758">
        <v>0</v>
      </c>
      <c r="P3758">
        <v>8.02</v>
      </c>
    </row>
    <row r="3759" spans="1:16" ht="14.4" customHeight="1" x14ac:dyDescent="0.3">
      <c r="A3759">
        <v>1196</v>
      </c>
      <c r="B3759" t="s">
        <v>83</v>
      </c>
      <c r="C3759" t="s">
        <v>94</v>
      </c>
      <c r="D3759" t="s">
        <v>96</v>
      </c>
      <c r="E3759" t="s">
        <v>86</v>
      </c>
      <c r="F3759" t="s">
        <v>91</v>
      </c>
      <c r="G3759" t="s">
        <v>95</v>
      </c>
      <c r="H3759">
        <v>1199</v>
      </c>
      <c r="I3759">
        <v>85</v>
      </c>
      <c r="J3759">
        <v>19.600000000000001</v>
      </c>
      <c r="K3759">
        <v>8.3000000000000007</v>
      </c>
      <c r="L3759">
        <v>2026</v>
      </c>
      <c r="M3759">
        <v>6397</v>
      </c>
      <c r="N3759">
        <v>1</v>
      </c>
      <c r="O3759">
        <v>0</v>
      </c>
      <c r="P3759">
        <v>8.07</v>
      </c>
    </row>
    <row r="3760" spans="1:16" ht="14.4" customHeight="1" x14ac:dyDescent="0.3">
      <c r="A3760">
        <v>1114</v>
      </c>
      <c r="B3760" t="s">
        <v>83</v>
      </c>
      <c r="C3760" t="s">
        <v>94</v>
      </c>
      <c r="D3760" t="s">
        <v>96</v>
      </c>
      <c r="E3760" t="s">
        <v>86</v>
      </c>
      <c r="F3760" t="s">
        <v>91</v>
      </c>
      <c r="G3760" t="s">
        <v>95</v>
      </c>
      <c r="H3760">
        <v>1199</v>
      </c>
      <c r="I3760">
        <v>85</v>
      </c>
      <c r="J3760">
        <v>19.600000000000001</v>
      </c>
      <c r="K3760">
        <v>8.3000000000000007</v>
      </c>
      <c r="L3760">
        <v>2026</v>
      </c>
      <c r="M3760">
        <v>5209</v>
      </c>
      <c r="N3760">
        <v>1</v>
      </c>
      <c r="O3760">
        <v>0</v>
      </c>
      <c r="P3760">
        <v>8.1</v>
      </c>
    </row>
    <row r="3761" spans="1:16" ht="14.4" customHeight="1" x14ac:dyDescent="0.3">
      <c r="A3761">
        <v>1045</v>
      </c>
      <c r="B3761" t="s">
        <v>83</v>
      </c>
      <c r="C3761" t="s">
        <v>94</v>
      </c>
      <c r="D3761" t="s">
        <v>96</v>
      </c>
      <c r="E3761" t="s">
        <v>86</v>
      </c>
      <c r="F3761" t="s">
        <v>91</v>
      </c>
      <c r="G3761" t="s">
        <v>95</v>
      </c>
      <c r="H3761">
        <v>1199</v>
      </c>
      <c r="I3761">
        <v>85</v>
      </c>
      <c r="J3761">
        <v>19.600000000000001</v>
      </c>
      <c r="K3761">
        <v>8.3000000000000007</v>
      </c>
      <c r="L3761">
        <v>2026</v>
      </c>
      <c r="M3761">
        <v>5989</v>
      </c>
      <c r="N3761">
        <v>1</v>
      </c>
      <c r="O3761">
        <v>0</v>
      </c>
      <c r="P3761">
        <v>8.11</v>
      </c>
    </row>
    <row r="3762" spans="1:16" ht="14.4" customHeight="1" x14ac:dyDescent="0.3">
      <c r="A3762">
        <v>1177</v>
      </c>
      <c r="B3762" t="s">
        <v>83</v>
      </c>
      <c r="C3762" t="s">
        <v>94</v>
      </c>
      <c r="D3762" t="s">
        <v>96</v>
      </c>
      <c r="E3762" t="s">
        <v>86</v>
      </c>
      <c r="F3762" t="s">
        <v>91</v>
      </c>
      <c r="G3762" t="s">
        <v>95</v>
      </c>
      <c r="H3762">
        <v>1199</v>
      </c>
      <c r="I3762">
        <v>85</v>
      </c>
      <c r="J3762">
        <v>19.600000000000001</v>
      </c>
      <c r="K3762">
        <v>8.3000000000000007</v>
      </c>
      <c r="L3762">
        <v>2026</v>
      </c>
      <c r="M3762">
        <v>9884</v>
      </c>
      <c r="N3762">
        <v>1</v>
      </c>
      <c r="O3762">
        <v>0</v>
      </c>
      <c r="P3762">
        <v>8.1300000000000008</v>
      </c>
    </row>
    <row r="3763" spans="1:16" ht="14.4" customHeight="1" x14ac:dyDescent="0.3">
      <c r="A3763">
        <v>1036</v>
      </c>
      <c r="B3763" t="s">
        <v>83</v>
      </c>
      <c r="C3763" t="s">
        <v>94</v>
      </c>
      <c r="D3763" t="s">
        <v>96</v>
      </c>
      <c r="E3763" t="s">
        <v>86</v>
      </c>
      <c r="F3763" t="s">
        <v>91</v>
      </c>
      <c r="G3763" t="s">
        <v>95</v>
      </c>
      <c r="H3763">
        <v>1199</v>
      </c>
      <c r="I3763">
        <v>85</v>
      </c>
      <c r="J3763">
        <v>19.600000000000001</v>
      </c>
      <c r="K3763">
        <v>8.3000000000000007</v>
      </c>
      <c r="L3763">
        <v>2026</v>
      </c>
      <c r="M3763">
        <v>4598</v>
      </c>
      <c r="N3763">
        <v>1</v>
      </c>
      <c r="O3763">
        <v>0</v>
      </c>
      <c r="P3763">
        <v>8.16</v>
      </c>
    </row>
    <row r="3764" spans="1:16" ht="14.4" customHeight="1" x14ac:dyDescent="0.3">
      <c r="A3764">
        <v>1066</v>
      </c>
      <c r="B3764" t="s">
        <v>83</v>
      </c>
      <c r="C3764" t="s">
        <v>94</v>
      </c>
      <c r="D3764" t="s">
        <v>96</v>
      </c>
      <c r="E3764" t="s">
        <v>86</v>
      </c>
      <c r="F3764" t="s">
        <v>91</v>
      </c>
      <c r="G3764" t="s">
        <v>95</v>
      </c>
      <c r="H3764">
        <v>1199</v>
      </c>
      <c r="I3764">
        <v>85</v>
      </c>
      <c r="J3764">
        <v>19.600000000000001</v>
      </c>
      <c r="K3764">
        <v>8.3000000000000007</v>
      </c>
      <c r="L3764">
        <v>2026</v>
      </c>
      <c r="M3764">
        <v>7554</v>
      </c>
      <c r="N3764">
        <v>1</v>
      </c>
      <c r="O3764">
        <v>0</v>
      </c>
      <c r="P3764">
        <v>8.2100000000000009</v>
      </c>
    </row>
    <row r="3765" spans="1:16" ht="14.4" customHeight="1" x14ac:dyDescent="0.3">
      <c r="A3765">
        <v>1192</v>
      </c>
      <c r="B3765" t="s">
        <v>83</v>
      </c>
      <c r="C3765" t="s">
        <v>94</v>
      </c>
      <c r="D3765" t="s">
        <v>96</v>
      </c>
      <c r="E3765" t="s">
        <v>86</v>
      </c>
      <c r="F3765" t="s">
        <v>91</v>
      </c>
      <c r="G3765" t="s">
        <v>95</v>
      </c>
      <c r="H3765">
        <v>1199</v>
      </c>
      <c r="I3765">
        <v>85</v>
      </c>
      <c r="J3765">
        <v>19.600000000000001</v>
      </c>
      <c r="K3765">
        <v>8.3000000000000007</v>
      </c>
      <c r="L3765">
        <v>2026</v>
      </c>
      <c r="M3765">
        <v>5333</v>
      </c>
      <c r="N3765">
        <v>1</v>
      </c>
      <c r="O3765">
        <v>0</v>
      </c>
      <c r="P3765">
        <v>8.2200000000000006</v>
      </c>
    </row>
    <row r="3766" spans="1:16" ht="14.4" customHeight="1" x14ac:dyDescent="0.3">
      <c r="A3766">
        <v>1181</v>
      </c>
      <c r="B3766" t="s">
        <v>83</v>
      </c>
      <c r="C3766" t="s">
        <v>94</v>
      </c>
      <c r="D3766" t="s">
        <v>96</v>
      </c>
      <c r="E3766" t="s">
        <v>86</v>
      </c>
      <c r="F3766" t="s">
        <v>91</v>
      </c>
      <c r="G3766" t="s">
        <v>95</v>
      </c>
      <c r="H3766">
        <v>1199</v>
      </c>
      <c r="I3766">
        <v>85</v>
      </c>
      <c r="J3766">
        <v>19.600000000000001</v>
      </c>
      <c r="K3766">
        <v>8.3000000000000007</v>
      </c>
      <c r="L3766">
        <v>2026</v>
      </c>
      <c r="M3766">
        <v>5991</v>
      </c>
      <c r="N3766">
        <v>1</v>
      </c>
      <c r="O3766">
        <v>0</v>
      </c>
      <c r="P3766">
        <v>8.23</v>
      </c>
    </row>
    <row r="3767" spans="1:16" ht="14.4" customHeight="1" x14ac:dyDescent="0.3">
      <c r="A3767">
        <v>1168</v>
      </c>
      <c r="B3767" t="s">
        <v>83</v>
      </c>
      <c r="C3767" t="s">
        <v>94</v>
      </c>
      <c r="D3767" t="s">
        <v>96</v>
      </c>
      <c r="E3767" t="s">
        <v>86</v>
      </c>
      <c r="F3767" t="s">
        <v>91</v>
      </c>
      <c r="G3767" t="s">
        <v>95</v>
      </c>
      <c r="H3767">
        <v>1199</v>
      </c>
      <c r="I3767">
        <v>85</v>
      </c>
      <c r="J3767">
        <v>19.600000000000001</v>
      </c>
      <c r="K3767">
        <v>8.3000000000000007</v>
      </c>
      <c r="L3767">
        <v>2026</v>
      </c>
      <c r="M3767">
        <v>4283</v>
      </c>
      <c r="N3767">
        <v>1</v>
      </c>
      <c r="O3767">
        <v>0</v>
      </c>
      <c r="P3767">
        <v>8.25</v>
      </c>
    </row>
    <row r="3768" spans="1:16" ht="14.4" customHeight="1" x14ac:dyDescent="0.3">
      <c r="A3768">
        <v>1077</v>
      </c>
      <c r="B3768" t="s">
        <v>83</v>
      </c>
      <c r="C3768" t="s">
        <v>94</v>
      </c>
      <c r="D3768" t="s">
        <v>96</v>
      </c>
      <c r="E3768" t="s">
        <v>86</v>
      </c>
      <c r="F3768" t="s">
        <v>91</v>
      </c>
      <c r="G3768" t="s">
        <v>95</v>
      </c>
      <c r="H3768">
        <v>1199</v>
      </c>
      <c r="I3768">
        <v>85</v>
      </c>
      <c r="J3768">
        <v>19.600000000000001</v>
      </c>
      <c r="K3768">
        <v>8.3000000000000007</v>
      </c>
      <c r="L3768">
        <v>2026</v>
      </c>
      <c r="M3768">
        <v>5263</v>
      </c>
      <c r="N3768">
        <v>1</v>
      </c>
      <c r="O3768">
        <v>0</v>
      </c>
      <c r="P3768">
        <v>8.27</v>
      </c>
    </row>
    <row r="3769" spans="1:16" ht="14.4" customHeight="1" x14ac:dyDescent="0.3">
      <c r="A3769">
        <v>1025</v>
      </c>
      <c r="B3769" t="s">
        <v>83</v>
      </c>
      <c r="C3769" t="s">
        <v>94</v>
      </c>
      <c r="D3769" t="s">
        <v>96</v>
      </c>
      <c r="E3769" t="s">
        <v>86</v>
      </c>
      <c r="F3769" t="s">
        <v>91</v>
      </c>
      <c r="G3769" t="s">
        <v>95</v>
      </c>
      <c r="H3769">
        <v>1199</v>
      </c>
      <c r="I3769">
        <v>85</v>
      </c>
      <c r="J3769">
        <v>19.600000000000001</v>
      </c>
      <c r="K3769">
        <v>8.3000000000000007</v>
      </c>
      <c r="L3769">
        <v>2026</v>
      </c>
      <c r="M3769">
        <v>7659</v>
      </c>
      <c r="N3769">
        <v>1</v>
      </c>
      <c r="O3769">
        <v>0</v>
      </c>
      <c r="P3769">
        <v>8.36</v>
      </c>
    </row>
    <row r="3770" spans="1:16" ht="14.4" customHeight="1" x14ac:dyDescent="0.3">
      <c r="A3770">
        <v>1138</v>
      </c>
      <c r="B3770" t="s">
        <v>83</v>
      </c>
      <c r="C3770" t="s">
        <v>94</v>
      </c>
      <c r="D3770" t="s">
        <v>96</v>
      </c>
      <c r="E3770" t="s">
        <v>86</v>
      </c>
      <c r="F3770" t="s">
        <v>91</v>
      </c>
      <c r="G3770" t="s">
        <v>95</v>
      </c>
      <c r="H3770">
        <v>1199</v>
      </c>
      <c r="I3770">
        <v>85</v>
      </c>
      <c r="J3770">
        <v>19.600000000000001</v>
      </c>
      <c r="K3770">
        <v>8.3000000000000007</v>
      </c>
      <c r="L3770">
        <v>2026</v>
      </c>
      <c r="M3770">
        <v>8346</v>
      </c>
      <c r="N3770">
        <v>1</v>
      </c>
      <c r="O3770">
        <v>0</v>
      </c>
      <c r="P3770">
        <v>8.3800000000000008</v>
      </c>
    </row>
    <row r="3771" spans="1:16" ht="14.4" customHeight="1" x14ac:dyDescent="0.3">
      <c r="A3771">
        <v>1092</v>
      </c>
      <c r="B3771" t="s">
        <v>83</v>
      </c>
      <c r="C3771" t="s">
        <v>94</v>
      </c>
      <c r="D3771" t="s">
        <v>96</v>
      </c>
      <c r="E3771" t="s">
        <v>86</v>
      </c>
      <c r="F3771" t="s">
        <v>91</v>
      </c>
      <c r="G3771" t="s">
        <v>95</v>
      </c>
      <c r="H3771">
        <v>1199</v>
      </c>
      <c r="I3771">
        <v>85</v>
      </c>
      <c r="J3771">
        <v>19.600000000000001</v>
      </c>
      <c r="K3771">
        <v>8.3000000000000007</v>
      </c>
      <c r="L3771">
        <v>2026</v>
      </c>
      <c r="M3771">
        <v>6476</v>
      </c>
      <c r="N3771">
        <v>1</v>
      </c>
      <c r="O3771">
        <v>0</v>
      </c>
      <c r="P3771">
        <v>8.4</v>
      </c>
    </row>
    <row r="3772" spans="1:16" ht="14.4" customHeight="1" x14ac:dyDescent="0.3">
      <c r="A3772">
        <v>1162</v>
      </c>
      <c r="B3772" t="s">
        <v>83</v>
      </c>
      <c r="C3772" t="s">
        <v>94</v>
      </c>
      <c r="D3772" t="s">
        <v>96</v>
      </c>
      <c r="E3772" t="s">
        <v>86</v>
      </c>
      <c r="F3772" t="s">
        <v>91</v>
      </c>
      <c r="G3772" t="s">
        <v>95</v>
      </c>
      <c r="H3772">
        <v>1199</v>
      </c>
      <c r="I3772">
        <v>85</v>
      </c>
      <c r="J3772">
        <v>19.600000000000001</v>
      </c>
      <c r="K3772">
        <v>8.3000000000000007</v>
      </c>
      <c r="L3772">
        <v>2026</v>
      </c>
      <c r="M3772">
        <v>9893</v>
      </c>
      <c r="N3772">
        <v>1</v>
      </c>
      <c r="O3772">
        <v>0</v>
      </c>
      <c r="P3772">
        <v>8.43</v>
      </c>
    </row>
    <row r="3773" spans="1:16" ht="14.4" customHeight="1" x14ac:dyDescent="0.3">
      <c r="A3773">
        <v>1055</v>
      </c>
      <c r="B3773" t="s">
        <v>83</v>
      </c>
      <c r="C3773" t="s">
        <v>94</v>
      </c>
      <c r="D3773" t="s">
        <v>96</v>
      </c>
      <c r="E3773" t="s">
        <v>86</v>
      </c>
      <c r="F3773" t="s">
        <v>91</v>
      </c>
      <c r="G3773" t="s">
        <v>95</v>
      </c>
      <c r="H3773">
        <v>1199</v>
      </c>
      <c r="I3773">
        <v>85</v>
      </c>
      <c r="J3773">
        <v>19.600000000000001</v>
      </c>
      <c r="K3773">
        <v>8.3000000000000007</v>
      </c>
      <c r="L3773">
        <v>2026</v>
      </c>
      <c r="M3773">
        <v>9889</v>
      </c>
      <c r="N3773">
        <v>1</v>
      </c>
      <c r="O3773">
        <v>0</v>
      </c>
      <c r="P3773">
        <v>8.4499999999999993</v>
      </c>
    </row>
    <row r="3774" spans="1:16" ht="14.4" customHeight="1" x14ac:dyDescent="0.3">
      <c r="A3774">
        <v>1155</v>
      </c>
      <c r="B3774" t="s">
        <v>83</v>
      </c>
      <c r="C3774" t="s">
        <v>94</v>
      </c>
      <c r="D3774" t="s">
        <v>96</v>
      </c>
      <c r="E3774" t="s">
        <v>86</v>
      </c>
      <c r="F3774" t="s">
        <v>91</v>
      </c>
      <c r="G3774" t="s">
        <v>95</v>
      </c>
      <c r="H3774">
        <v>1199</v>
      </c>
      <c r="I3774">
        <v>85</v>
      </c>
      <c r="J3774">
        <v>19.600000000000001</v>
      </c>
      <c r="K3774">
        <v>8.3000000000000007</v>
      </c>
      <c r="L3774">
        <v>2026</v>
      </c>
      <c r="M3774">
        <v>4001</v>
      </c>
      <c r="N3774">
        <v>1</v>
      </c>
      <c r="O3774">
        <v>0</v>
      </c>
      <c r="P3774">
        <v>8.4499999999999993</v>
      </c>
    </row>
    <row r="3775" spans="1:16" ht="14.4" customHeight="1" x14ac:dyDescent="0.3">
      <c r="A3775">
        <v>1198</v>
      </c>
      <c r="B3775" t="s">
        <v>83</v>
      </c>
      <c r="C3775" t="s">
        <v>94</v>
      </c>
      <c r="D3775" t="s">
        <v>96</v>
      </c>
      <c r="E3775" t="s">
        <v>86</v>
      </c>
      <c r="F3775" t="s">
        <v>91</v>
      </c>
      <c r="G3775" t="s">
        <v>95</v>
      </c>
      <c r="H3775">
        <v>1199</v>
      </c>
      <c r="I3775">
        <v>85</v>
      </c>
      <c r="J3775">
        <v>19.600000000000001</v>
      </c>
      <c r="K3775">
        <v>8.3000000000000007</v>
      </c>
      <c r="L3775">
        <v>2026</v>
      </c>
      <c r="M3775">
        <v>9800</v>
      </c>
      <c r="N3775">
        <v>1</v>
      </c>
      <c r="O3775">
        <v>0</v>
      </c>
      <c r="P3775">
        <v>8.4600000000000009</v>
      </c>
    </row>
    <row r="3776" spans="1:16" ht="14.4" customHeight="1" x14ac:dyDescent="0.3">
      <c r="A3776">
        <v>1028</v>
      </c>
      <c r="B3776" t="s">
        <v>83</v>
      </c>
      <c r="C3776" t="s">
        <v>94</v>
      </c>
      <c r="D3776" t="s">
        <v>96</v>
      </c>
      <c r="E3776" t="s">
        <v>86</v>
      </c>
      <c r="F3776" t="s">
        <v>91</v>
      </c>
      <c r="G3776" t="s">
        <v>95</v>
      </c>
      <c r="H3776">
        <v>1199</v>
      </c>
      <c r="I3776">
        <v>85</v>
      </c>
      <c r="J3776">
        <v>19.600000000000001</v>
      </c>
      <c r="K3776">
        <v>8.3000000000000007</v>
      </c>
      <c r="L3776">
        <v>2026</v>
      </c>
      <c r="M3776">
        <v>9838</v>
      </c>
      <c r="N3776">
        <v>1</v>
      </c>
      <c r="O3776">
        <v>0</v>
      </c>
      <c r="P3776">
        <v>8.4700000000000006</v>
      </c>
    </row>
    <row r="3777" spans="1:16" ht="14.4" customHeight="1" x14ac:dyDescent="0.3">
      <c r="A3777">
        <v>1043</v>
      </c>
      <c r="B3777" t="s">
        <v>83</v>
      </c>
      <c r="C3777" t="s">
        <v>94</v>
      </c>
      <c r="D3777" t="s">
        <v>96</v>
      </c>
      <c r="E3777" t="s">
        <v>86</v>
      </c>
      <c r="F3777" t="s">
        <v>91</v>
      </c>
      <c r="G3777" t="s">
        <v>95</v>
      </c>
      <c r="H3777">
        <v>1199</v>
      </c>
      <c r="I3777">
        <v>85</v>
      </c>
      <c r="J3777">
        <v>19.600000000000001</v>
      </c>
      <c r="K3777">
        <v>8.3000000000000007</v>
      </c>
      <c r="L3777">
        <v>2026</v>
      </c>
      <c r="M3777">
        <v>7125</v>
      </c>
      <c r="N3777">
        <v>1</v>
      </c>
      <c r="O3777">
        <v>0</v>
      </c>
      <c r="P3777">
        <v>8.5399999999999991</v>
      </c>
    </row>
    <row r="3778" spans="1:16" ht="14.4" customHeight="1" x14ac:dyDescent="0.3">
      <c r="A3778">
        <v>1100</v>
      </c>
      <c r="B3778" t="s">
        <v>83</v>
      </c>
      <c r="C3778" t="s">
        <v>94</v>
      </c>
      <c r="D3778" t="s">
        <v>96</v>
      </c>
      <c r="E3778" t="s">
        <v>86</v>
      </c>
      <c r="F3778" t="s">
        <v>91</v>
      </c>
      <c r="G3778" t="s">
        <v>95</v>
      </c>
      <c r="H3778">
        <v>1199</v>
      </c>
      <c r="I3778">
        <v>85</v>
      </c>
      <c r="J3778">
        <v>19.600000000000001</v>
      </c>
      <c r="K3778">
        <v>8.3000000000000007</v>
      </c>
      <c r="L3778">
        <v>2026</v>
      </c>
      <c r="M3778">
        <v>7764</v>
      </c>
      <c r="N3778">
        <v>1</v>
      </c>
      <c r="O3778">
        <v>0</v>
      </c>
      <c r="P3778">
        <v>8.57</v>
      </c>
    </row>
    <row r="3779" spans="1:16" ht="14.4" customHeight="1" x14ac:dyDescent="0.3">
      <c r="A3779">
        <v>1200</v>
      </c>
      <c r="B3779" t="s">
        <v>83</v>
      </c>
      <c r="C3779" t="s">
        <v>94</v>
      </c>
      <c r="D3779" t="s">
        <v>96</v>
      </c>
      <c r="E3779" t="s">
        <v>86</v>
      </c>
      <c r="F3779" t="s">
        <v>91</v>
      </c>
      <c r="G3779" t="s">
        <v>95</v>
      </c>
      <c r="H3779">
        <v>1199</v>
      </c>
      <c r="I3779">
        <v>85</v>
      </c>
      <c r="J3779">
        <v>19.600000000000001</v>
      </c>
      <c r="K3779">
        <v>8.3000000000000007</v>
      </c>
      <c r="L3779">
        <v>2026</v>
      </c>
      <c r="M3779">
        <v>7646</v>
      </c>
      <c r="N3779">
        <v>1</v>
      </c>
      <c r="O3779">
        <v>0</v>
      </c>
      <c r="P3779">
        <v>8.6199999999999992</v>
      </c>
    </row>
    <row r="3780" spans="1:16" ht="14.4" customHeight="1" x14ac:dyDescent="0.3">
      <c r="A3780">
        <v>850</v>
      </c>
      <c r="B3780" t="s">
        <v>83</v>
      </c>
      <c r="C3780" t="s">
        <v>94</v>
      </c>
      <c r="D3780" t="s">
        <v>85</v>
      </c>
      <c r="E3780" t="s">
        <v>86</v>
      </c>
      <c r="F3780" t="s">
        <v>87</v>
      </c>
      <c r="G3780" t="s">
        <v>95</v>
      </c>
      <c r="H3780">
        <v>1199</v>
      </c>
      <c r="I3780">
        <v>85</v>
      </c>
      <c r="J3780">
        <v>20.3</v>
      </c>
      <c r="K3780">
        <v>6.4</v>
      </c>
      <c r="L3780">
        <v>2026</v>
      </c>
      <c r="M3780">
        <v>8605</v>
      </c>
      <c r="N3780">
        <v>1</v>
      </c>
      <c r="O3780">
        <v>1</v>
      </c>
      <c r="P3780">
        <v>5.27</v>
      </c>
    </row>
    <row r="3781" spans="1:16" ht="14.4" customHeight="1" x14ac:dyDescent="0.3">
      <c r="A3781">
        <v>819</v>
      </c>
      <c r="B3781" t="s">
        <v>83</v>
      </c>
      <c r="C3781" t="s">
        <v>94</v>
      </c>
      <c r="D3781" t="s">
        <v>85</v>
      </c>
      <c r="E3781" t="s">
        <v>86</v>
      </c>
      <c r="F3781" t="s">
        <v>87</v>
      </c>
      <c r="G3781" t="s">
        <v>95</v>
      </c>
      <c r="H3781">
        <v>1199</v>
      </c>
      <c r="I3781">
        <v>85</v>
      </c>
      <c r="J3781">
        <v>20.3</v>
      </c>
      <c r="K3781">
        <v>6.4</v>
      </c>
      <c r="L3781">
        <v>2026</v>
      </c>
      <c r="M3781">
        <v>4570</v>
      </c>
      <c r="N3781">
        <v>2</v>
      </c>
      <c r="O3781">
        <v>1</v>
      </c>
      <c r="P3781">
        <v>5.29</v>
      </c>
    </row>
    <row r="3782" spans="1:16" ht="14.4" customHeight="1" x14ac:dyDescent="0.3">
      <c r="A3782">
        <v>963</v>
      </c>
      <c r="B3782" t="s">
        <v>83</v>
      </c>
      <c r="C3782" t="s">
        <v>94</v>
      </c>
      <c r="D3782" t="s">
        <v>85</v>
      </c>
      <c r="E3782" t="s">
        <v>86</v>
      </c>
      <c r="F3782" t="s">
        <v>87</v>
      </c>
      <c r="G3782" t="s">
        <v>95</v>
      </c>
      <c r="H3782">
        <v>1199</v>
      </c>
      <c r="I3782">
        <v>85</v>
      </c>
      <c r="J3782">
        <v>20.3</v>
      </c>
      <c r="K3782">
        <v>6.4</v>
      </c>
      <c r="L3782">
        <v>2026</v>
      </c>
      <c r="M3782">
        <v>9705</v>
      </c>
      <c r="N3782">
        <v>3</v>
      </c>
      <c r="O3782">
        <v>0</v>
      </c>
      <c r="P3782">
        <v>5.65</v>
      </c>
    </row>
    <row r="3783" spans="1:16" ht="14.4" customHeight="1" x14ac:dyDescent="0.3">
      <c r="A3783">
        <v>904</v>
      </c>
      <c r="B3783" t="s">
        <v>83</v>
      </c>
      <c r="C3783" t="s">
        <v>94</v>
      </c>
      <c r="D3783" t="s">
        <v>85</v>
      </c>
      <c r="E3783" t="s">
        <v>86</v>
      </c>
      <c r="F3783" t="s">
        <v>87</v>
      </c>
      <c r="G3783" t="s">
        <v>95</v>
      </c>
      <c r="H3783">
        <v>1199</v>
      </c>
      <c r="I3783">
        <v>85</v>
      </c>
      <c r="J3783">
        <v>20.3</v>
      </c>
      <c r="K3783">
        <v>6.4</v>
      </c>
      <c r="L3783">
        <v>2026</v>
      </c>
      <c r="M3783">
        <v>6987</v>
      </c>
      <c r="N3783">
        <v>3</v>
      </c>
      <c r="O3783">
        <v>0</v>
      </c>
      <c r="P3783">
        <v>5.67</v>
      </c>
    </row>
    <row r="3784" spans="1:16" ht="14.4" customHeight="1" x14ac:dyDescent="0.3">
      <c r="A3784">
        <v>964</v>
      </c>
      <c r="B3784" t="s">
        <v>83</v>
      </c>
      <c r="C3784" t="s">
        <v>94</v>
      </c>
      <c r="D3784" t="s">
        <v>85</v>
      </c>
      <c r="E3784" t="s">
        <v>86</v>
      </c>
      <c r="F3784" t="s">
        <v>87</v>
      </c>
      <c r="G3784" t="s">
        <v>95</v>
      </c>
      <c r="H3784">
        <v>1199</v>
      </c>
      <c r="I3784">
        <v>85</v>
      </c>
      <c r="J3784">
        <v>20.3</v>
      </c>
      <c r="K3784">
        <v>6.4</v>
      </c>
      <c r="L3784">
        <v>2026</v>
      </c>
      <c r="M3784">
        <v>7152</v>
      </c>
      <c r="N3784">
        <v>1</v>
      </c>
      <c r="O3784">
        <v>1</v>
      </c>
      <c r="P3784">
        <v>5.69</v>
      </c>
    </row>
    <row r="3785" spans="1:16" ht="14.4" customHeight="1" x14ac:dyDescent="0.3">
      <c r="A3785">
        <v>861</v>
      </c>
      <c r="B3785" t="s">
        <v>83</v>
      </c>
      <c r="C3785" t="s">
        <v>94</v>
      </c>
      <c r="D3785" t="s">
        <v>85</v>
      </c>
      <c r="E3785" t="s">
        <v>86</v>
      </c>
      <c r="F3785" t="s">
        <v>87</v>
      </c>
      <c r="G3785" t="s">
        <v>95</v>
      </c>
      <c r="H3785">
        <v>1199</v>
      </c>
      <c r="I3785">
        <v>85</v>
      </c>
      <c r="J3785">
        <v>20.3</v>
      </c>
      <c r="K3785">
        <v>6.4</v>
      </c>
      <c r="L3785">
        <v>2026</v>
      </c>
      <c r="M3785">
        <v>9595</v>
      </c>
      <c r="N3785">
        <v>2</v>
      </c>
      <c r="O3785">
        <v>0</v>
      </c>
      <c r="P3785">
        <v>5.82</v>
      </c>
    </row>
    <row r="3786" spans="1:16" ht="14.4" customHeight="1" x14ac:dyDescent="0.3">
      <c r="A3786">
        <v>985</v>
      </c>
      <c r="B3786" t="s">
        <v>83</v>
      </c>
      <c r="C3786" t="s">
        <v>94</v>
      </c>
      <c r="D3786" t="s">
        <v>85</v>
      </c>
      <c r="E3786" t="s">
        <v>86</v>
      </c>
      <c r="F3786" t="s">
        <v>87</v>
      </c>
      <c r="G3786" t="s">
        <v>95</v>
      </c>
      <c r="H3786">
        <v>1199</v>
      </c>
      <c r="I3786">
        <v>85</v>
      </c>
      <c r="J3786">
        <v>20.3</v>
      </c>
      <c r="K3786">
        <v>6.4</v>
      </c>
      <c r="L3786">
        <v>2026</v>
      </c>
      <c r="M3786">
        <v>4502</v>
      </c>
      <c r="N3786">
        <v>3</v>
      </c>
      <c r="O3786">
        <v>0</v>
      </c>
      <c r="P3786">
        <v>5.83</v>
      </c>
    </row>
    <row r="3787" spans="1:16" ht="14.4" customHeight="1" x14ac:dyDescent="0.3">
      <c r="A3787">
        <v>943</v>
      </c>
      <c r="B3787" t="s">
        <v>83</v>
      </c>
      <c r="C3787" t="s">
        <v>94</v>
      </c>
      <c r="D3787" t="s">
        <v>85</v>
      </c>
      <c r="E3787" t="s">
        <v>86</v>
      </c>
      <c r="F3787" t="s">
        <v>87</v>
      </c>
      <c r="G3787" t="s">
        <v>95</v>
      </c>
      <c r="H3787">
        <v>1199</v>
      </c>
      <c r="I3787">
        <v>85</v>
      </c>
      <c r="J3787">
        <v>20.3</v>
      </c>
      <c r="K3787">
        <v>6.4</v>
      </c>
      <c r="L3787">
        <v>2026</v>
      </c>
      <c r="M3787">
        <v>5883</v>
      </c>
      <c r="N3787">
        <v>3</v>
      </c>
      <c r="O3787">
        <v>0</v>
      </c>
      <c r="P3787">
        <v>5.88</v>
      </c>
    </row>
    <row r="3788" spans="1:16" ht="14.4" customHeight="1" x14ac:dyDescent="0.3">
      <c r="A3788">
        <v>818</v>
      </c>
      <c r="B3788" t="s">
        <v>83</v>
      </c>
      <c r="C3788" t="s">
        <v>94</v>
      </c>
      <c r="D3788" t="s">
        <v>85</v>
      </c>
      <c r="E3788" t="s">
        <v>86</v>
      </c>
      <c r="F3788" t="s">
        <v>87</v>
      </c>
      <c r="G3788" t="s">
        <v>95</v>
      </c>
      <c r="H3788">
        <v>1199</v>
      </c>
      <c r="I3788">
        <v>85</v>
      </c>
      <c r="J3788">
        <v>20.3</v>
      </c>
      <c r="K3788">
        <v>6.4</v>
      </c>
      <c r="L3788">
        <v>2026</v>
      </c>
      <c r="M3788">
        <v>8824</v>
      </c>
      <c r="N3788">
        <v>1</v>
      </c>
      <c r="O3788">
        <v>0</v>
      </c>
      <c r="P3788">
        <v>5.96</v>
      </c>
    </row>
    <row r="3789" spans="1:16" ht="14.4" customHeight="1" x14ac:dyDescent="0.3">
      <c r="A3789">
        <v>830</v>
      </c>
      <c r="B3789" t="s">
        <v>83</v>
      </c>
      <c r="C3789" t="s">
        <v>94</v>
      </c>
      <c r="D3789" t="s">
        <v>85</v>
      </c>
      <c r="E3789" t="s">
        <v>86</v>
      </c>
      <c r="F3789" t="s">
        <v>87</v>
      </c>
      <c r="G3789" t="s">
        <v>95</v>
      </c>
      <c r="H3789">
        <v>1199</v>
      </c>
      <c r="I3789">
        <v>85</v>
      </c>
      <c r="J3789">
        <v>20.3</v>
      </c>
      <c r="K3789">
        <v>6.4</v>
      </c>
      <c r="L3789">
        <v>2026</v>
      </c>
      <c r="M3789">
        <v>9677</v>
      </c>
      <c r="N3789">
        <v>1</v>
      </c>
      <c r="O3789">
        <v>0</v>
      </c>
      <c r="P3789">
        <v>6.06</v>
      </c>
    </row>
    <row r="3790" spans="1:16" ht="14.4" customHeight="1" x14ac:dyDescent="0.3">
      <c r="A3790">
        <v>926</v>
      </c>
      <c r="B3790" t="s">
        <v>83</v>
      </c>
      <c r="C3790" t="s">
        <v>94</v>
      </c>
      <c r="D3790" t="s">
        <v>85</v>
      </c>
      <c r="E3790" t="s">
        <v>86</v>
      </c>
      <c r="F3790" t="s">
        <v>87</v>
      </c>
      <c r="G3790" t="s">
        <v>95</v>
      </c>
      <c r="H3790">
        <v>1199</v>
      </c>
      <c r="I3790">
        <v>85</v>
      </c>
      <c r="J3790">
        <v>20.3</v>
      </c>
      <c r="K3790">
        <v>6.4</v>
      </c>
      <c r="L3790">
        <v>2026</v>
      </c>
      <c r="M3790">
        <v>8571</v>
      </c>
      <c r="N3790">
        <v>1</v>
      </c>
      <c r="O3790">
        <v>0</v>
      </c>
      <c r="P3790">
        <v>6.14</v>
      </c>
    </row>
    <row r="3791" spans="1:16" ht="14.4" customHeight="1" x14ac:dyDescent="0.3">
      <c r="A3791">
        <v>992</v>
      </c>
      <c r="B3791" t="s">
        <v>83</v>
      </c>
      <c r="C3791" t="s">
        <v>94</v>
      </c>
      <c r="D3791" t="s">
        <v>85</v>
      </c>
      <c r="E3791" t="s">
        <v>86</v>
      </c>
      <c r="F3791" t="s">
        <v>87</v>
      </c>
      <c r="G3791" t="s">
        <v>95</v>
      </c>
      <c r="H3791">
        <v>1199</v>
      </c>
      <c r="I3791">
        <v>85</v>
      </c>
      <c r="J3791">
        <v>20.3</v>
      </c>
      <c r="K3791">
        <v>6.4</v>
      </c>
      <c r="L3791">
        <v>2026</v>
      </c>
      <c r="M3791">
        <v>4491</v>
      </c>
      <c r="N3791">
        <v>1</v>
      </c>
      <c r="O3791">
        <v>0</v>
      </c>
      <c r="P3791">
        <v>6.23</v>
      </c>
    </row>
    <row r="3792" spans="1:16" ht="14.4" customHeight="1" x14ac:dyDescent="0.3">
      <c r="A3792">
        <v>993</v>
      </c>
      <c r="B3792" t="s">
        <v>83</v>
      </c>
      <c r="C3792" t="s">
        <v>94</v>
      </c>
      <c r="D3792" t="s">
        <v>85</v>
      </c>
      <c r="E3792" t="s">
        <v>86</v>
      </c>
      <c r="F3792" t="s">
        <v>87</v>
      </c>
      <c r="G3792" t="s">
        <v>95</v>
      </c>
      <c r="H3792">
        <v>1199</v>
      </c>
      <c r="I3792">
        <v>85</v>
      </c>
      <c r="J3792">
        <v>20.3</v>
      </c>
      <c r="K3792">
        <v>6.4</v>
      </c>
      <c r="L3792">
        <v>2026</v>
      </c>
      <c r="M3792">
        <v>8945</v>
      </c>
      <c r="N3792">
        <v>1</v>
      </c>
      <c r="O3792">
        <v>0</v>
      </c>
      <c r="P3792">
        <v>6.24</v>
      </c>
    </row>
    <row r="3793" spans="1:16" ht="14.4" customHeight="1" x14ac:dyDescent="0.3">
      <c r="A3793">
        <v>956</v>
      </c>
      <c r="B3793" t="s">
        <v>83</v>
      </c>
      <c r="C3793" t="s">
        <v>94</v>
      </c>
      <c r="D3793" t="s">
        <v>85</v>
      </c>
      <c r="E3793" t="s">
        <v>86</v>
      </c>
      <c r="F3793" t="s">
        <v>87</v>
      </c>
      <c r="G3793" t="s">
        <v>95</v>
      </c>
      <c r="H3793">
        <v>1199</v>
      </c>
      <c r="I3793">
        <v>85</v>
      </c>
      <c r="J3793">
        <v>20.3</v>
      </c>
      <c r="K3793">
        <v>6.4</v>
      </c>
      <c r="L3793">
        <v>2026</v>
      </c>
      <c r="M3793">
        <v>5235</v>
      </c>
      <c r="N3793">
        <v>1</v>
      </c>
      <c r="O3793">
        <v>0</v>
      </c>
      <c r="P3793">
        <v>6.33</v>
      </c>
    </row>
    <row r="3794" spans="1:16" ht="14.4" customHeight="1" x14ac:dyDescent="0.3">
      <c r="A3794">
        <v>806</v>
      </c>
      <c r="B3794" t="s">
        <v>83</v>
      </c>
      <c r="C3794" t="s">
        <v>94</v>
      </c>
      <c r="D3794" t="s">
        <v>85</v>
      </c>
      <c r="E3794" t="s">
        <v>86</v>
      </c>
      <c r="F3794" t="s">
        <v>87</v>
      </c>
      <c r="G3794" t="s">
        <v>95</v>
      </c>
      <c r="H3794">
        <v>1199</v>
      </c>
      <c r="I3794">
        <v>85</v>
      </c>
      <c r="J3794">
        <v>20.3</v>
      </c>
      <c r="K3794">
        <v>6.4</v>
      </c>
      <c r="L3794">
        <v>2026</v>
      </c>
      <c r="M3794">
        <v>6041</v>
      </c>
      <c r="N3794">
        <v>1</v>
      </c>
      <c r="O3794">
        <v>0</v>
      </c>
      <c r="P3794">
        <v>6.36</v>
      </c>
    </row>
    <row r="3795" spans="1:16" ht="14.4" customHeight="1" x14ac:dyDescent="0.3">
      <c r="A3795">
        <v>967</v>
      </c>
      <c r="B3795" t="s">
        <v>83</v>
      </c>
      <c r="C3795" t="s">
        <v>94</v>
      </c>
      <c r="D3795" t="s">
        <v>85</v>
      </c>
      <c r="E3795" t="s">
        <v>86</v>
      </c>
      <c r="F3795" t="s">
        <v>87</v>
      </c>
      <c r="G3795" t="s">
        <v>95</v>
      </c>
      <c r="H3795">
        <v>1199</v>
      </c>
      <c r="I3795">
        <v>85</v>
      </c>
      <c r="J3795">
        <v>20.3</v>
      </c>
      <c r="K3795">
        <v>6.4</v>
      </c>
      <c r="L3795">
        <v>2026</v>
      </c>
      <c r="M3795">
        <v>7173</v>
      </c>
      <c r="N3795">
        <v>1</v>
      </c>
      <c r="O3795">
        <v>0</v>
      </c>
      <c r="P3795">
        <v>6.37</v>
      </c>
    </row>
    <row r="3796" spans="1:16" ht="14.4" customHeight="1" x14ac:dyDescent="0.3">
      <c r="A3796">
        <v>866</v>
      </c>
      <c r="B3796" t="s">
        <v>83</v>
      </c>
      <c r="C3796" t="s">
        <v>94</v>
      </c>
      <c r="D3796" t="s">
        <v>85</v>
      </c>
      <c r="E3796" t="s">
        <v>86</v>
      </c>
      <c r="F3796" t="s">
        <v>87</v>
      </c>
      <c r="G3796" t="s">
        <v>95</v>
      </c>
      <c r="H3796">
        <v>1199</v>
      </c>
      <c r="I3796">
        <v>85</v>
      </c>
      <c r="J3796">
        <v>20.3</v>
      </c>
      <c r="K3796">
        <v>6.4</v>
      </c>
      <c r="L3796">
        <v>2026</v>
      </c>
      <c r="M3796">
        <v>7920</v>
      </c>
      <c r="N3796">
        <v>1</v>
      </c>
      <c r="O3796">
        <v>0</v>
      </c>
      <c r="P3796">
        <v>6.38</v>
      </c>
    </row>
    <row r="3797" spans="1:16" ht="14.4" customHeight="1" x14ac:dyDescent="0.3">
      <c r="A3797">
        <v>962</v>
      </c>
      <c r="B3797" t="s">
        <v>83</v>
      </c>
      <c r="C3797" t="s">
        <v>94</v>
      </c>
      <c r="D3797" t="s">
        <v>85</v>
      </c>
      <c r="E3797" t="s">
        <v>86</v>
      </c>
      <c r="F3797" t="s">
        <v>87</v>
      </c>
      <c r="G3797" t="s">
        <v>95</v>
      </c>
      <c r="H3797">
        <v>1199</v>
      </c>
      <c r="I3797">
        <v>85</v>
      </c>
      <c r="J3797">
        <v>20.3</v>
      </c>
      <c r="K3797">
        <v>6.4</v>
      </c>
      <c r="L3797">
        <v>2026</v>
      </c>
      <c r="M3797">
        <v>7355</v>
      </c>
      <c r="N3797">
        <v>1</v>
      </c>
      <c r="O3797">
        <v>0</v>
      </c>
      <c r="P3797">
        <v>6.38</v>
      </c>
    </row>
    <row r="3798" spans="1:16" ht="14.4" customHeight="1" x14ac:dyDescent="0.3">
      <c r="A3798">
        <v>835</v>
      </c>
      <c r="B3798" t="s">
        <v>83</v>
      </c>
      <c r="C3798" t="s">
        <v>94</v>
      </c>
      <c r="D3798" t="s">
        <v>85</v>
      </c>
      <c r="E3798" t="s">
        <v>86</v>
      </c>
      <c r="F3798" t="s">
        <v>87</v>
      </c>
      <c r="G3798" t="s">
        <v>95</v>
      </c>
      <c r="H3798">
        <v>1199</v>
      </c>
      <c r="I3798">
        <v>85</v>
      </c>
      <c r="J3798">
        <v>20.3</v>
      </c>
      <c r="K3798">
        <v>6.4</v>
      </c>
      <c r="L3798">
        <v>2026</v>
      </c>
      <c r="M3798">
        <v>8135</v>
      </c>
      <c r="N3798">
        <v>1</v>
      </c>
      <c r="O3798">
        <v>0</v>
      </c>
      <c r="P3798">
        <v>6.52</v>
      </c>
    </row>
    <row r="3799" spans="1:16" ht="14.4" customHeight="1" x14ac:dyDescent="0.3">
      <c r="A3799">
        <v>846</v>
      </c>
      <c r="B3799" t="s">
        <v>83</v>
      </c>
      <c r="C3799" t="s">
        <v>94</v>
      </c>
      <c r="D3799" t="s">
        <v>85</v>
      </c>
      <c r="E3799" t="s">
        <v>86</v>
      </c>
      <c r="F3799" t="s">
        <v>87</v>
      </c>
      <c r="G3799" t="s">
        <v>95</v>
      </c>
      <c r="H3799">
        <v>1199</v>
      </c>
      <c r="I3799">
        <v>85</v>
      </c>
      <c r="J3799">
        <v>20.3</v>
      </c>
      <c r="K3799">
        <v>6.4</v>
      </c>
      <c r="L3799">
        <v>2026</v>
      </c>
      <c r="M3799">
        <v>4029</v>
      </c>
      <c r="N3799">
        <v>1</v>
      </c>
      <c r="O3799">
        <v>0</v>
      </c>
      <c r="P3799">
        <v>6.57</v>
      </c>
    </row>
    <row r="3800" spans="1:16" ht="14.4" customHeight="1" x14ac:dyDescent="0.3">
      <c r="A3800">
        <v>873</v>
      </c>
      <c r="B3800" t="s">
        <v>83</v>
      </c>
      <c r="C3800" t="s">
        <v>94</v>
      </c>
      <c r="D3800" t="s">
        <v>85</v>
      </c>
      <c r="E3800" t="s">
        <v>86</v>
      </c>
      <c r="F3800" t="s">
        <v>87</v>
      </c>
      <c r="G3800" t="s">
        <v>95</v>
      </c>
      <c r="H3800">
        <v>1199</v>
      </c>
      <c r="I3800">
        <v>85</v>
      </c>
      <c r="J3800">
        <v>20.3</v>
      </c>
      <c r="K3800">
        <v>6.4</v>
      </c>
      <c r="L3800">
        <v>2026</v>
      </c>
      <c r="M3800">
        <v>8718</v>
      </c>
      <c r="N3800">
        <v>1</v>
      </c>
      <c r="O3800">
        <v>0</v>
      </c>
      <c r="P3800">
        <v>6.59</v>
      </c>
    </row>
    <row r="3801" spans="1:16" ht="14.4" customHeight="1" x14ac:dyDescent="0.3">
      <c r="A3801">
        <v>837</v>
      </c>
      <c r="B3801" t="s">
        <v>83</v>
      </c>
      <c r="C3801" t="s">
        <v>94</v>
      </c>
      <c r="D3801" t="s">
        <v>85</v>
      </c>
      <c r="E3801" t="s">
        <v>86</v>
      </c>
      <c r="F3801" t="s">
        <v>87</v>
      </c>
      <c r="G3801" t="s">
        <v>95</v>
      </c>
      <c r="H3801">
        <v>1199</v>
      </c>
      <c r="I3801">
        <v>85</v>
      </c>
      <c r="J3801">
        <v>20.3</v>
      </c>
      <c r="K3801">
        <v>6.4</v>
      </c>
      <c r="L3801">
        <v>2026</v>
      </c>
      <c r="M3801">
        <v>4839</v>
      </c>
      <c r="N3801">
        <v>1</v>
      </c>
      <c r="O3801">
        <v>0</v>
      </c>
      <c r="P3801">
        <v>6.62</v>
      </c>
    </row>
    <row r="3802" spans="1:16" ht="14.4" customHeight="1" x14ac:dyDescent="0.3">
      <c r="A3802">
        <v>874</v>
      </c>
      <c r="B3802" t="s">
        <v>83</v>
      </c>
      <c r="C3802" t="s">
        <v>94</v>
      </c>
      <c r="D3802" t="s">
        <v>85</v>
      </c>
      <c r="E3802" t="s">
        <v>86</v>
      </c>
      <c r="F3802" t="s">
        <v>87</v>
      </c>
      <c r="G3802" t="s">
        <v>95</v>
      </c>
      <c r="H3802">
        <v>1199</v>
      </c>
      <c r="I3802">
        <v>85</v>
      </c>
      <c r="J3802">
        <v>20.3</v>
      </c>
      <c r="K3802">
        <v>6.4</v>
      </c>
      <c r="L3802">
        <v>2026</v>
      </c>
      <c r="M3802">
        <v>9286</v>
      </c>
      <c r="N3802">
        <v>1</v>
      </c>
      <c r="O3802">
        <v>0</v>
      </c>
      <c r="P3802">
        <v>6.7</v>
      </c>
    </row>
  </sheetData>
  <mergeCells count="2">
    <mergeCell ref="A1:P1"/>
    <mergeCell ref="Y1:Y104857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2271-6DBC-4C2C-BD7D-7FC1BBA01339}">
  <dimension ref="A1:Z3804"/>
  <sheetViews>
    <sheetView tabSelected="1" topLeftCell="L1" zoomScale="85" zoomScaleNormal="85" workbookViewId="0">
      <selection activeCell="S14" sqref="S14"/>
    </sheetView>
  </sheetViews>
  <sheetFormatPr defaultRowHeight="14.4" x14ac:dyDescent="0.3"/>
  <cols>
    <col min="16" max="16" width="15.109375" bestFit="1" customWidth="1"/>
    <col min="17" max="17" width="15.109375" customWidth="1"/>
    <col min="19" max="19" width="13.5546875" bestFit="1" customWidth="1"/>
    <col min="20" max="20" width="10.88671875" bestFit="1" customWidth="1"/>
    <col min="21" max="21" width="9.88671875" customWidth="1"/>
    <col min="24" max="24" width="11.33203125" customWidth="1"/>
    <col min="26" max="26" width="22.77734375" customWidth="1"/>
  </cols>
  <sheetData>
    <row r="1" spans="1:26" x14ac:dyDescent="0.3">
      <c r="P1" s="19"/>
      <c r="Q1" s="19"/>
      <c r="R1" s="19"/>
      <c r="S1" s="20"/>
      <c r="T1" s="20"/>
      <c r="U1" s="20"/>
      <c r="V1" s="20"/>
      <c r="W1" s="20"/>
      <c r="X1" s="20"/>
      <c r="Y1" s="20"/>
      <c r="Z1" s="20"/>
    </row>
    <row r="2" spans="1:26" ht="18" x14ac:dyDescent="0.35">
      <c r="P2" s="19"/>
      <c r="Q2" s="19"/>
      <c r="R2" s="19"/>
      <c r="S2" s="24" t="s">
        <v>149</v>
      </c>
      <c r="T2" s="24"/>
      <c r="U2" s="24"/>
      <c r="V2" s="24"/>
      <c r="W2" s="24"/>
      <c r="X2" s="24"/>
      <c r="Y2" s="24"/>
      <c r="Z2" s="24"/>
    </row>
    <row r="3" spans="1:26" x14ac:dyDescent="0.3">
      <c r="A3" s="22" t="s">
        <v>127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16"/>
      <c r="S3" s="21"/>
      <c r="T3" s="23" t="s">
        <v>145</v>
      </c>
      <c r="U3" s="23"/>
      <c r="V3" s="21"/>
      <c r="W3" s="23" t="s">
        <v>146</v>
      </c>
      <c r="X3" s="23"/>
      <c r="Y3" s="21"/>
      <c r="Z3" s="12" t="s">
        <v>148</v>
      </c>
    </row>
    <row r="4" spans="1:26" x14ac:dyDescent="0.3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24</v>
      </c>
      <c r="M4" t="s">
        <v>79</v>
      </c>
      <c r="N4" t="s">
        <v>80</v>
      </c>
      <c r="O4" t="s">
        <v>81</v>
      </c>
      <c r="P4" t="s">
        <v>82</v>
      </c>
      <c r="S4" s="21"/>
      <c r="T4" s="12" t="s">
        <v>144</v>
      </c>
      <c r="U4" s="12" t="s">
        <v>142</v>
      </c>
      <c r="V4" s="21"/>
      <c r="W4" s="12" t="s">
        <v>144</v>
      </c>
      <c r="X4" s="12" t="s">
        <v>142</v>
      </c>
      <c r="Y4" s="21"/>
      <c r="Z4" s="12" t="s">
        <v>147</v>
      </c>
    </row>
    <row r="5" spans="1:26" x14ac:dyDescent="0.3">
      <c r="A5">
        <v>1749</v>
      </c>
      <c r="B5" t="s">
        <v>83</v>
      </c>
      <c r="C5" t="s">
        <v>97</v>
      </c>
      <c r="D5" t="s">
        <v>99</v>
      </c>
      <c r="E5" t="s">
        <v>100</v>
      </c>
      <c r="F5" t="s">
        <v>87</v>
      </c>
      <c r="G5" t="s">
        <v>88</v>
      </c>
      <c r="H5">
        <v>1497</v>
      </c>
      <c r="I5">
        <v>89</v>
      </c>
      <c r="J5">
        <v>23.6</v>
      </c>
      <c r="K5">
        <v>9.5</v>
      </c>
      <c r="L5">
        <v>2020</v>
      </c>
      <c r="M5">
        <v>128382</v>
      </c>
      <c r="N5">
        <v>3</v>
      </c>
      <c r="O5">
        <v>0</v>
      </c>
      <c r="P5">
        <v>2.44</v>
      </c>
      <c r="S5" s="2"/>
      <c r="T5" s="2"/>
      <c r="U5" s="2"/>
      <c r="V5" s="2"/>
      <c r="W5" s="2"/>
      <c r="X5" s="2"/>
      <c r="Y5" s="2"/>
      <c r="Z5" s="2"/>
    </row>
    <row r="6" spans="1:26" x14ac:dyDescent="0.3">
      <c r="A6">
        <v>1676</v>
      </c>
      <c r="B6" t="s">
        <v>83</v>
      </c>
      <c r="C6" t="s">
        <v>97</v>
      </c>
      <c r="D6" t="s">
        <v>99</v>
      </c>
      <c r="E6" t="s">
        <v>100</v>
      </c>
      <c r="F6" t="s">
        <v>87</v>
      </c>
      <c r="G6" t="s">
        <v>88</v>
      </c>
      <c r="H6">
        <v>1497</v>
      </c>
      <c r="I6">
        <v>89</v>
      </c>
      <c r="J6">
        <v>23.6</v>
      </c>
      <c r="K6">
        <v>9.5</v>
      </c>
      <c r="L6">
        <v>2020</v>
      </c>
      <c r="M6">
        <v>106832</v>
      </c>
      <c r="N6">
        <v>1</v>
      </c>
      <c r="O6">
        <v>1</v>
      </c>
      <c r="P6">
        <v>2.82</v>
      </c>
      <c r="S6" s="15" t="s">
        <v>108</v>
      </c>
      <c r="T6" s="15">
        <f>AVERAGEIF($G$5:$G$3804,S6,$K$5:$K$3804)</f>
        <v>11.833333333333334</v>
      </c>
      <c r="U6" s="15">
        <f>SUMIF($G$5:$G$3804,S6,$K$5:$K$3804)</f>
        <v>7100</v>
      </c>
      <c r="V6" s="15"/>
      <c r="W6" s="15">
        <f>AVERAGEIF($G$5:$G$3804,S6,$P$5:$P$3804)</f>
        <v>8.2171666666666709</v>
      </c>
      <c r="X6" s="15">
        <f>SUMIF($G$5:$G$3804,S6,$P$5:$P$3804)</f>
        <v>4930.3000000000029</v>
      </c>
      <c r="Y6" s="15"/>
      <c r="Z6" s="15">
        <f>COUNTIF($G$5:$G$3804,S6)</f>
        <v>600</v>
      </c>
    </row>
    <row r="7" spans="1:26" x14ac:dyDescent="0.3">
      <c r="A7">
        <v>1713</v>
      </c>
      <c r="B7" t="s">
        <v>83</v>
      </c>
      <c r="C7" t="s">
        <v>97</v>
      </c>
      <c r="D7" t="s">
        <v>99</v>
      </c>
      <c r="E7" t="s">
        <v>100</v>
      </c>
      <c r="F7" t="s">
        <v>87</v>
      </c>
      <c r="G7" t="s">
        <v>88</v>
      </c>
      <c r="H7">
        <v>1497</v>
      </c>
      <c r="I7">
        <v>89</v>
      </c>
      <c r="J7">
        <v>23.6</v>
      </c>
      <c r="K7">
        <v>9.5</v>
      </c>
      <c r="L7">
        <v>2020</v>
      </c>
      <c r="M7">
        <v>113106</v>
      </c>
      <c r="N7">
        <v>2</v>
      </c>
      <c r="O7">
        <v>0</v>
      </c>
      <c r="P7">
        <v>3.03</v>
      </c>
      <c r="S7" s="15" t="s">
        <v>88</v>
      </c>
      <c r="T7" s="15">
        <f t="shared" ref="T7:T11" si="0">AVERAGEIF($G$5:$G$3804,S7,$K$5:$K$3804)</f>
        <v>7.5285714285715652</v>
      </c>
      <c r="U7" s="15">
        <f t="shared" ref="U7:U11" si="1">SUMIF($G$5:$G$3804,S7,$K$5:$K$3804)</f>
        <v>10540.000000000191</v>
      </c>
      <c r="V7" s="15"/>
      <c r="W7" s="15">
        <f t="shared" ref="W7:W11" si="2">AVERAGEIF($G$5:$G$3804,S7,$P$5:$P$3804)</f>
        <v>5.0612214285714341</v>
      </c>
      <c r="X7" s="15">
        <f t="shared" ref="X7:X11" si="3">SUMIF($G$5:$G$3804,S7,$P$5:$P$3804)</f>
        <v>7085.7100000000082</v>
      </c>
      <c r="Y7" s="15"/>
      <c r="Z7" s="15">
        <f>COUNTIF(G6:G3805,S7)</f>
        <v>1399</v>
      </c>
    </row>
    <row r="8" spans="1:26" x14ac:dyDescent="0.3">
      <c r="A8">
        <v>1795</v>
      </c>
      <c r="B8" t="s">
        <v>83</v>
      </c>
      <c r="C8" t="s">
        <v>97</v>
      </c>
      <c r="D8" t="s">
        <v>99</v>
      </c>
      <c r="E8" t="s">
        <v>100</v>
      </c>
      <c r="F8" t="s">
        <v>87</v>
      </c>
      <c r="G8" t="s">
        <v>88</v>
      </c>
      <c r="H8">
        <v>1497</v>
      </c>
      <c r="I8">
        <v>89</v>
      </c>
      <c r="J8">
        <v>23.6</v>
      </c>
      <c r="K8">
        <v>9.5</v>
      </c>
      <c r="L8">
        <v>2020</v>
      </c>
      <c r="M8">
        <v>97273</v>
      </c>
      <c r="N8">
        <v>2</v>
      </c>
      <c r="O8">
        <v>0</v>
      </c>
      <c r="P8">
        <v>3.15</v>
      </c>
      <c r="S8" s="15" t="s">
        <v>103</v>
      </c>
      <c r="T8" s="15">
        <f t="shared" si="0"/>
        <v>8.4333333333333247</v>
      </c>
      <c r="U8" s="15">
        <f t="shared" si="1"/>
        <v>5059.9999999999945</v>
      </c>
      <c r="V8" s="15"/>
      <c r="W8" s="15">
        <f t="shared" si="2"/>
        <v>5.6079166666666698</v>
      </c>
      <c r="X8" s="15">
        <f t="shared" si="3"/>
        <v>3364.7500000000018</v>
      </c>
      <c r="Y8" s="15"/>
      <c r="Z8" s="15">
        <f t="shared" ref="Z8:Z11" si="4">COUNTIF(G7:G3806,S8)</f>
        <v>600</v>
      </c>
    </row>
    <row r="9" spans="1:26" x14ac:dyDescent="0.3">
      <c r="A9">
        <v>1765</v>
      </c>
      <c r="B9" t="s">
        <v>83</v>
      </c>
      <c r="C9" t="s">
        <v>97</v>
      </c>
      <c r="D9" t="s">
        <v>99</v>
      </c>
      <c r="E9" t="s">
        <v>100</v>
      </c>
      <c r="F9" t="s">
        <v>87</v>
      </c>
      <c r="G9" t="s">
        <v>88</v>
      </c>
      <c r="H9">
        <v>1497</v>
      </c>
      <c r="I9">
        <v>89</v>
      </c>
      <c r="J9">
        <v>23.6</v>
      </c>
      <c r="K9">
        <v>9.5</v>
      </c>
      <c r="L9">
        <v>2020</v>
      </c>
      <c r="M9">
        <v>52884</v>
      </c>
      <c r="N9">
        <v>3</v>
      </c>
      <c r="O9">
        <v>0</v>
      </c>
      <c r="P9">
        <v>3.18</v>
      </c>
      <c r="S9" s="15" t="s">
        <v>112</v>
      </c>
      <c r="T9" s="15">
        <f t="shared" si="0"/>
        <v>19.5</v>
      </c>
      <c r="U9" s="15">
        <f t="shared" si="1"/>
        <v>7800</v>
      </c>
      <c r="V9" s="15"/>
      <c r="W9" s="15">
        <f t="shared" si="2"/>
        <v>13.525200000000005</v>
      </c>
      <c r="X9" s="15">
        <f t="shared" si="3"/>
        <v>5410.0800000000017</v>
      </c>
      <c r="Y9" s="15"/>
      <c r="Z9" s="15">
        <f>COUNTIF(G8:G3807,S9)</f>
        <v>400</v>
      </c>
    </row>
    <row r="10" spans="1:26" x14ac:dyDescent="0.3">
      <c r="A10">
        <v>1799</v>
      </c>
      <c r="B10" t="s">
        <v>83</v>
      </c>
      <c r="C10" t="s">
        <v>97</v>
      </c>
      <c r="D10" t="s">
        <v>99</v>
      </c>
      <c r="E10" t="s">
        <v>100</v>
      </c>
      <c r="F10" t="s">
        <v>87</v>
      </c>
      <c r="G10" t="s">
        <v>88</v>
      </c>
      <c r="H10">
        <v>1497</v>
      </c>
      <c r="I10">
        <v>89</v>
      </c>
      <c r="J10">
        <v>23.6</v>
      </c>
      <c r="K10">
        <v>9.5</v>
      </c>
      <c r="L10">
        <v>2020</v>
      </c>
      <c r="M10">
        <v>117921</v>
      </c>
      <c r="N10">
        <v>1</v>
      </c>
      <c r="O10">
        <v>0</v>
      </c>
      <c r="P10">
        <v>3.28</v>
      </c>
      <c r="S10" s="15" t="s">
        <v>95</v>
      </c>
      <c r="T10" s="15">
        <f>AVERAGEIF($G$5:$G$3804,S10,$K$5:$K$3804)</f>
        <v>7.3500000000000503</v>
      </c>
      <c r="U10" s="15">
        <f t="shared" si="1"/>
        <v>2940.00000000002</v>
      </c>
      <c r="V10" s="15"/>
      <c r="W10" s="15">
        <f>AVERAGEIF($G$5:$G$3804,S10,$P$5:$P$3804)</f>
        <v>4.9658750000000005</v>
      </c>
      <c r="X10" s="15">
        <f t="shared" si="3"/>
        <v>1986.3500000000001</v>
      </c>
      <c r="Y10" s="15"/>
      <c r="Z10" s="15">
        <f>COUNTIF(G9:G3808,S10)</f>
        <v>400</v>
      </c>
    </row>
    <row r="11" spans="1:26" x14ac:dyDescent="0.3">
      <c r="A11">
        <v>1721</v>
      </c>
      <c r="B11" t="s">
        <v>83</v>
      </c>
      <c r="C11" t="s">
        <v>97</v>
      </c>
      <c r="D11" t="s">
        <v>99</v>
      </c>
      <c r="E11" t="s">
        <v>100</v>
      </c>
      <c r="F11" t="s">
        <v>87</v>
      </c>
      <c r="G11" t="s">
        <v>88</v>
      </c>
      <c r="H11">
        <v>1497</v>
      </c>
      <c r="I11">
        <v>89</v>
      </c>
      <c r="J11">
        <v>23.6</v>
      </c>
      <c r="K11">
        <v>9.5</v>
      </c>
      <c r="L11">
        <v>2020</v>
      </c>
      <c r="M11">
        <v>98408</v>
      </c>
      <c r="N11">
        <v>2</v>
      </c>
      <c r="O11">
        <v>0</v>
      </c>
      <c r="P11">
        <v>3.3</v>
      </c>
      <c r="S11" s="15" t="s">
        <v>115</v>
      </c>
      <c r="T11" s="15">
        <f t="shared" si="0"/>
        <v>21.5</v>
      </c>
      <c r="U11" s="15">
        <f t="shared" si="1"/>
        <v>8600</v>
      </c>
      <c r="V11" s="15"/>
      <c r="W11" s="15">
        <f t="shared" si="2"/>
        <v>15.074525</v>
      </c>
      <c r="X11" s="15">
        <f t="shared" si="3"/>
        <v>6029.8099999999995</v>
      </c>
      <c r="Y11" s="15"/>
      <c r="Z11" s="15">
        <f t="shared" si="4"/>
        <v>400</v>
      </c>
    </row>
    <row r="12" spans="1:26" x14ac:dyDescent="0.3">
      <c r="A12">
        <v>1670</v>
      </c>
      <c r="B12" t="s">
        <v>83</v>
      </c>
      <c r="C12" t="s">
        <v>97</v>
      </c>
      <c r="D12" t="s">
        <v>99</v>
      </c>
      <c r="E12" t="s">
        <v>100</v>
      </c>
      <c r="F12" t="s">
        <v>87</v>
      </c>
      <c r="G12" t="s">
        <v>88</v>
      </c>
      <c r="H12">
        <v>1497</v>
      </c>
      <c r="I12">
        <v>89</v>
      </c>
      <c r="J12">
        <v>23.6</v>
      </c>
      <c r="K12">
        <v>9.5</v>
      </c>
      <c r="L12">
        <v>2020</v>
      </c>
      <c r="M12">
        <v>83609</v>
      </c>
      <c r="N12">
        <v>3</v>
      </c>
      <c r="O12">
        <v>0</v>
      </c>
      <c r="P12">
        <v>3.39</v>
      </c>
      <c r="S12" s="16"/>
      <c r="T12" s="16"/>
      <c r="U12" s="16"/>
      <c r="V12" s="16"/>
      <c r="W12" s="16"/>
      <c r="X12" s="16"/>
      <c r="Y12" s="16"/>
      <c r="Z12" s="16"/>
    </row>
    <row r="13" spans="1:26" x14ac:dyDescent="0.3">
      <c r="A13">
        <v>1735</v>
      </c>
      <c r="B13" t="s">
        <v>83</v>
      </c>
      <c r="C13" t="s">
        <v>97</v>
      </c>
      <c r="D13" t="s">
        <v>99</v>
      </c>
      <c r="E13" t="s">
        <v>100</v>
      </c>
      <c r="F13" t="s">
        <v>87</v>
      </c>
      <c r="G13" t="s">
        <v>88</v>
      </c>
      <c r="H13">
        <v>1497</v>
      </c>
      <c r="I13">
        <v>89</v>
      </c>
      <c r="J13">
        <v>23.6</v>
      </c>
      <c r="K13">
        <v>9.5</v>
      </c>
      <c r="L13">
        <v>2020</v>
      </c>
      <c r="M13">
        <v>74583</v>
      </c>
      <c r="N13">
        <v>2</v>
      </c>
      <c r="O13">
        <v>0</v>
      </c>
      <c r="P13">
        <v>3.4</v>
      </c>
    </row>
    <row r="14" spans="1:26" x14ac:dyDescent="0.3">
      <c r="A14">
        <v>1646</v>
      </c>
      <c r="B14" t="s">
        <v>83</v>
      </c>
      <c r="C14" t="s">
        <v>97</v>
      </c>
      <c r="D14" t="s">
        <v>99</v>
      </c>
      <c r="E14" t="s">
        <v>100</v>
      </c>
      <c r="F14" t="s">
        <v>87</v>
      </c>
      <c r="G14" t="s">
        <v>88</v>
      </c>
      <c r="H14">
        <v>1497</v>
      </c>
      <c r="I14">
        <v>89</v>
      </c>
      <c r="J14">
        <v>23.6</v>
      </c>
      <c r="K14">
        <v>9.5</v>
      </c>
      <c r="L14">
        <v>2020</v>
      </c>
      <c r="M14">
        <v>100182</v>
      </c>
      <c r="N14">
        <v>2</v>
      </c>
      <c r="O14">
        <v>0</v>
      </c>
      <c r="P14">
        <v>3.46</v>
      </c>
    </row>
    <row r="15" spans="1:26" x14ac:dyDescent="0.3">
      <c r="A15">
        <v>1730</v>
      </c>
      <c r="B15" t="s">
        <v>83</v>
      </c>
      <c r="C15" t="s">
        <v>97</v>
      </c>
      <c r="D15" t="s">
        <v>99</v>
      </c>
      <c r="E15" t="s">
        <v>100</v>
      </c>
      <c r="F15" t="s">
        <v>87</v>
      </c>
      <c r="G15" t="s">
        <v>88</v>
      </c>
      <c r="H15">
        <v>1497</v>
      </c>
      <c r="I15">
        <v>89</v>
      </c>
      <c r="J15">
        <v>23.6</v>
      </c>
      <c r="K15">
        <v>9.5</v>
      </c>
      <c r="L15">
        <v>2020</v>
      </c>
      <c r="M15">
        <v>89403</v>
      </c>
      <c r="N15">
        <v>1</v>
      </c>
      <c r="O15">
        <v>0</v>
      </c>
      <c r="P15">
        <v>3.62</v>
      </c>
    </row>
    <row r="16" spans="1:26" x14ac:dyDescent="0.3">
      <c r="A16">
        <v>1726</v>
      </c>
      <c r="B16" t="s">
        <v>83</v>
      </c>
      <c r="C16" t="s">
        <v>97</v>
      </c>
      <c r="D16" t="s">
        <v>99</v>
      </c>
      <c r="E16" t="s">
        <v>100</v>
      </c>
      <c r="F16" t="s">
        <v>87</v>
      </c>
      <c r="G16" t="s">
        <v>88</v>
      </c>
      <c r="H16">
        <v>1497</v>
      </c>
      <c r="I16">
        <v>89</v>
      </c>
      <c r="J16">
        <v>23.6</v>
      </c>
      <c r="K16">
        <v>9.5</v>
      </c>
      <c r="L16">
        <v>2020</v>
      </c>
      <c r="M16">
        <v>124633</v>
      </c>
      <c r="N16">
        <v>1</v>
      </c>
      <c r="O16">
        <v>0</v>
      </c>
      <c r="P16">
        <v>3.64</v>
      </c>
    </row>
    <row r="17" spans="1:16" x14ac:dyDescent="0.3">
      <c r="A17">
        <v>1601</v>
      </c>
      <c r="B17" t="s">
        <v>83</v>
      </c>
      <c r="C17" t="s">
        <v>97</v>
      </c>
      <c r="D17" t="s">
        <v>99</v>
      </c>
      <c r="E17" t="s">
        <v>100</v>
      </c>
      <c r="F17" t="s">
        <v>87</v>
      </c>
      <c r="G17" t="s">
        <v>88</v>
      </c>
      <c r="H17">
        <v>1497</v>
      </c>
      <c r="I17">
        <v>89</v>
      </c>
      <c r="J17">
        <v>23.6</v>
      </c>
      <c r="K17">
        <v>9.5</v>
      </c>
      <c r="L17">
        <v>2020</v>
      </c>
      <c r="M17">
        <v>122767</v>
      </c>
      <c r="N17">
        <v>1</v>
      </c>
      <c r="O17">
        <v>0</v>
      </c>
      <c r="P17">
        <v>3.73</v>
      </c>
    </row>
    <row r="18" spans="1:16" x14ac:dyDescent="0.3">
      <c r="A18">
        <v>1793</v>
      </c>
      <c r="B18" t="s">
        <v>83</v>
      </c>
      <c r="C18" t="s">
        <v>97</v>
      </c>
      <c r="D18" t="s">
        <v>99</v>
      </c>
      <c r="E18" t="s">
        <v>100</v>
      </c>
      <c r="F18" t="s">
        <v>87</v>
      </c>
      <c r="G18" t="s">
        <v>88</v>
      </c>
      <c r="H18">
        <v>1497</v>
      </c>
      <c r="I18">
        <v>89</v>
      </c>
      <c r="J18">
        <v>23.6</v>
      </c>
      <c r="K18">
        <v>9.5</v>
      </c>
      <c r="L18">
        <v>2020</v>
      </c>
      <c r="M18">
        <v>64556</v>
      </c>
      <c r="N18">
        <v>2</v>
      </c>
      <c r="O18">
        <v>0</v>
      </c>
      <c r="P18">
        <v>3.73</v>
      </c>
    </row>
    <row r="19" spans="1:16" x14ac:dyDescent="0.3">
      <c r="A19">
        <v>1732</v>
      </c>
      <c r="B19" t="s">
        <v>83</v>
      </c>
      <c r="C19" t="s">
        <v>97</v>
      </c>
      <c r="D19" t="s">
        <v>99</v>
      </c>
      <c r="E19" t="s">
        <v>100</v>
      </c>
      <c r="F19" t="s">
        <v>87</v>
      </c>
      <c r="G19" t="s">
        <v>88</v>
      </c>
      <c r="H19">
        <v>1497</v>
      </c>
      <c r="I19">
        <v>89</v>
      </c>
      <c r="J19">
        <v>23.6</v>
      </c>
      <c r="K19">
        <v>9.5</v>
      </c>
      <c r="L19">
        <v>2020</v>
      </c>
      <c r="M19">
        <v>116130</v>
      </c>
      <c r="N19">
        <v>1</v>
      </c>
      <c r="O19">
        <v>0</v>
      </c>
      <c r="P19">
        <v>3.77</v>
      </c>
    </row>
    <row r="20" spans="1:16" x14ac:dyDescent="0.3">
      <c r="A20">
        <v>1766</v>
      </c>
      <c r="B20" t="s">
        <v>83</v>
      </c>
      <c r="C20" t="s">
        <v>97</v>
      </c>
      <c r="D20" t="s">
        <v>99</v>
      </c>
      <c r="E20" t="s">
        <v>100</v>
      </c>
      <c r="F20" t="s">
        <v>87</v>
      </c>
      <c r="G20" t="s">
        <v>88</v>
      </c>
      <c r="H20">
        <v>1497</v>
      </c>
      <c r="I20">
        <v>89</v>
      </c>
      <c r="J20">
        <v>23.6</v>
      </c>
      <c r="K20">
        <v>9.5</v>
      </c>
      <c r="L20">
        <v>2020</v>
      </c>
      <c r="M20">
        <v>118230</v>
      </c>
      <c r="N20">
        <v>1</v>
      </c>
      <c r="O20">
        <v>0</v>
      </c>
      <c r="P20">
        <v>3.8</v>
      </c>
    </row>
    <row r="21" spans="1:16" x14ac:dyDescent="0.3">
      <c r="A21">
        <v>1682</v>
      </c>
      <c r="B21" t="s">
        <v>83</v>
      </c>
      <c r="C21" t="s">
        <v>97</v>
      </c>
      <c r="D21" t="s">
        <v>99</v>
      </c>
      <c r="E21" t="s">
        <v>100</v>
      </c>
      <c r="F21" t="s">
        <v>87</v>
      </c>
      <c r="G21" t="s">
        <v>88</v>
      </c>
      <c r="H21">
        <v>1497</v>
      </c>
      <c r="I21">
        <v>89</v>
      </c>
      <c r="J21">
        <v>23.6</v>
      </c>
      <c r="K21">
        <v>9.5</v>
      </c>
      <c r="L21">
        <v>2020</v>
      </c>
      <c r="M21">
        <v>111175</v>
      </c>
      <c r="N21">
        <v>1</v>
      </c>
      <c r="O21">
        <v>0</v>
      </c>
      <c r="P21">
        <v>3.88</v>
      </c>
    </row>
    <row r="22" spans="1:16" x14ac:dyDescent="0.3">
      <c r="A22">
        <v>1684</v>
      </c>
      <c r="B22" t="s">
        <v>83</v>
      </c>
      <c r="C22" t="s">
        <v>97</v>
      </c>
      <c r="D22" t="s">
        <v>99</v>
      </c>
      <c r="E22" t="s">
        <v>100</v>
      </c>
      <c r="F22" t="s">
        <v>87</v>
      </c>
      <c r="G22" t="s">
        <v>88</v>
      </c>
      <c r="H22">
        <v>1497</v>
      </c>
      <c r="I22">
        <v>89</v>
      </c>
      <c r="J22">
        <v>23.6</v>
      </c>
      <c r="K22">
        <v>9.5</v>
      </c>
      <c r="L22">
        <v>2020</v>
      </c>
      <c r="M22">
        <v>87894</v>
      </c>
      <c r="N22">
        <v>1</v>
      </c>
      <c r="O22">
        <v>0</v>
      </c>
      <c r="P22">
        <v>4.0999999999999996</v>
      </c>
    </row>
    <row r="23" spans="1:16" x14ac:dyDescent="0.3">
      <c r="A23">
        <v>1780</v>
      </c>
      <c r="B23" t="s">
        <v>83</v>
      </c>
      <c r="C23" t="s">
        <v>97</v>
      </c>
      <c r="D23" t="s">
        <v>99</v>
      </c>
      <c r="E23" t="s">
        <v>100</v>
      </c>
      <c r="F23" t="s">
        <v>87</v>
      </c>
      <c r="G23" t="s">
        <v>88</v>
      </c>
      <c r="H23">
        <v>1497</v>
      </c>
      <c r="I23">
        <v>89</v>
      </c>
      <c r="J23">
        <v>23.6</v>
      </c>
      <c r="K23">
        <v>9.5</v>
      </c>
      <c r="L23">
        <v>2020</v>
      </c>
      <c r="M23">
        <v>55735</v>
      </c>
      <c r="N23">
        <v>2</v>
      </c>
      <c r="O23">
        <v>0</v>
      </c>
      <c r="P23">
        <v>4.13</v>
      </c>
    </row>
    <row r="24" spans="1:16" x14ac:dyDescent="0.3">
      <c r="A24">
        <v>1782</v>
      </c>
      <c r="B24" t="s">
        <v>83</v>
      </c>
      <c r="C24" t="s">
        <v>97</v>
      </c>
      <c r="D24" t="s">
        <v>99</v>
      </c>
      <c r="E24" t="s">
        <v>100</v>
      </c>
      <c r="F24" t="s">
        <v>87</v>
      </c>
      <c r="G24" t="s">
        <v>88</v>
      </c>
      <c r="H24">
        <v>1497</v>
      </c>
      <c r="I24">
        <v>89</v>
      </c>
      <c r="J24">
        <v>23.6</v>
      </c>
      <c r="K24">
        <v>9.5</v>
      </c>
      <c r="L24">
        <v>2020</v>
      </c>
      <c r="M24">
        <v>80473</v>
      </c>
      <c r="N24">
        <v>1</v>
      </c>
      <c r="O24">
        <v>0</v>
      </c>
      <c r="P24">
        <v>4.2</v>
      </c>
    </row>
    <row r="25" spans="1:16" x14ac:dyDescent="0.3">
      <c r="A25">
        <v>1779</v>
      </c>
      <c r="B25" t="s">
        <v>83</v>
      </c>
      <c r="C25" t="s">
        <v>97</v>
      </c>
      <c r="D25" t="s">
        <v>99</v>
      </c>
      <c r="E25" t="s">
        <v>100</v>
      </c>
      <c r="F25" t="s">
        <v>87</v>
      </c>
      <c r="G25" t="s">
        <v>88</v>
      </c>
      <c r="H25">
        <v>1497</v>
      </c>
      <c r="I25">
        <v>89</v>
      </c>
      <c r="J25">
        <v>23.6</v>
      </c>
      <c r="K25">
        <v>9.5</v>
      </c>
      <c r="L25">
        <v>2020</v>
      </c>
      <c r="M25">
        <v>63157</v>
      </c>
      <c r="N25">
        <v>1</v>
      </c>
      <c r="O25">
        <v>0</v>
      </c>
      <c r="P25">
        <v>4.22</v>
      </c>
    </row>
    <row r="26" spans="1:16" x14ac:dyDescent="0.3">
      <c r="A26">
        <v>1691</v>
      </c>
      <c r="B26" t="s">
        <v>83</v>
      </c>
      <c r="C26" t="s">
        <v>97</v>
      </c>
      <c r="D26" t="s">
        <v>99</v>
      </c>
      <c r="E26" t="s">
        <v>100</v>
      </c>
      <c r="F26" t="s">
        <v>87</v>
      </c>
      <c r="G26" t="s">
        <v>88</v>
      </c>
      <c r="H26">
        <v>1497</v>
      </c>
      <c r="I26">
        <v>89</v>
      </c>
      <c r="J26">
        <v>23.6</v>
      </c>
      <c r="K26">
        <v>9.5</v>
      </c>
      <c r="L26">
        <v>2021</v>
      </c>
      <c r="M26">
        <v>92004</v>
      </c>
      <c r="N26">
        <v>3</v>
      </c>
      <c r="O26">
        <v>0</v>
      </c>
      <c r="P26">
        <v>3.48</v>
      </c>
    </row>
    <row r="27" spans="1:16" x14ac:dyDescent="0.3">
      <c r="A27">
        <v>1759</v>
      </c>
      <c r="B27" t="s">
        <v>83</v>
      </c>
      <c r="C27" t="s">
        <v>97</v>
      </c>
      <c r="D27" t="s">
        <v>99</v>
      </c>
      <c r="E27" t="s">
        <v>100</v>
      </c>
      <c r="F27" t="s">
        <v>87</v>
      </c>
      <c r="G27" t="s">
        <v>88</v>
      </c>
      <c r="H27">
        <v>1497</v>
      </c>
      <c r="I27">
        <v>89</v>
      </c>
      <c r="J27">
        <v>23.6</v>
      </c>
      <c r="K27">
        <v>9.5</v>
      </c>
      <c r="L27">
        <v>2021</v>
      </c>
      <c r="M27">
        <v>107472</v>
      </c>
      <c r="N27">
        <v>2</v>
      </c>
      <c r="O27">
        <v>0</v>
      </c>
      <c r="P27">
        <v>3.74</v>
      </c>
    </row>
    <row r="28" spans="1:16" x14ac:dyDescent="0.3">
      <c r="A28">
        <v>1778</v>
      </c>
      <c r="B28" t="s">
        <v>83</v>
      </c>
      <c r="C28" t="s">
        <v>97</v>
      </c>
      <c r="D28" t="s">
        <v>99</v>
      </c>
      <c r="E28" t="s">
        <v>100</v>
      </c>
      <c r="F28" t="s">
        <v>87</v>
      </c>
      <c r="G28" t="s">
        <v>88</v>
      </c>
      <c r="H28">
        <v>1497</v>
      </c>
      <c r="I28">
        <v>89</v>
      </c>
      <c r="J28">
        <v>23.6</v>
      </c>
      <c r="K28">
        <v>9.5</v>
      </c>
      <c r="L28">
        <v>2021</v>
      </c>
      <c r="M28">
        <v>49221</v>
      </c>
      <c r="N28">
        <v>2</v>
      </c>
      <c r="O28">
        <v>1</v>
      </c>
      <c r="P28">
        <v>3.87</v>
      </c>
    </row>
    <row r="29" spans="1:16" x14ac:dyDescent="0.3">
      <c r="A29">
        <v>1607</v>
      </c>
      <c r="B29" t="s">
        <v>83</v>
      </c>
      <c r="C29" t="s">
        <v>97</v>
      </c>
      <c r="D29" t="s">
        <v>99</v>
      </c>
      <c r="E29" t="s">
        <v>100</v>
      </c>
      <c r="F29" t="s">
        <v>87</v>
      </c>
      <c r="G29" t="s">
        <v>88</v>
      </c>
      <c r="H29">
        <v>1497</v>
      </c>
      <c r="I29">
        <v>89</v>
      </c>
      <c r="J29">
        <v>23.6</v>
      </c>
      <c r="K29">
        <v>9.5</v>
      </c>
      <c r="L29">
        <v>2021</v>
      </c>
      <c r="M29">
        <v>98710</v>
      </c>
      <c r="N29">
        <v>2</v>
      </c>
      <c r="O29">
        <v>0</v>
      </c>
      <c r="P29">
        <v>3.91</v>
      </c>
    </row>
    <row r="30" spans="1:16" x14ac:dyDescent="0.3">
      <c r="A30">
        <v>1666</v>
      </c>
      <c r="B30" t="s">
        <v>83</v>
      </c>
      <c r="C30" t="s">
        <v>97</v>
      </c>
      <c r="D30" t="s">
        <v>99</v>
      </c>
      <c r="E30" t="s">
        <v>100</v>
      </c>
      <c r="F30" t="s">
        <v>87</v>
      </c>
      <c r="G30" t="s">
        <v>88</v>
      </c>
      <c r="H30">
        <v>1497</v>
      </c>
      <c r="I30">
        <v>89</v>
      </c>
      <c r="J30">
        <v>23.6</v>
      </c>
      <c r="K30">
        <v>9.5</v>
      </c>
      <c r="L30">
        <v>2021</v>
      </c>
      <c r="M30">
        <v>100478</v>
      </c>
      <c r="N30">
        <v>1</v>
      </c>
      <c r="O30">
        <v>0</v>
      </c>
      <c r="P30">
        <v>4.1900000000000004</v>
      </c>
    </row>
    <row r="31" spans="1:16" x14ac:dyDescent="0.3">
      <c r="A31">
        <v>1634</v>
      </c>
      <c r="B31" t="s">
        <v>83</v>
      </c>
      <c r="C31" t="s">
        <v>97</v>
      </c>
      <c r="D31" t="s">
        <v>99</v>
      </c>
      <c r="E31" t="s">
        <v>100</v>
      </c>
      <c r="F31" t="s">
        <v>87</v>
      </c>
      <c r="G31" t="s">
        <v>88</v>
      </c>
      <c r="H31">
        <v>1497</v>
      </c>
      <c r="I31">
        <v>89</v>
      </c>
      <c r="J31">
        <v>23.6</v>
      </c>
      <c r="K31">
        <v>9.5</v>
      </c>
      <c r="L31">
        <v>2021</v>
      </c>
      <c r="M31">
        <v>97044</v>
      </c>
      <c r="N31">
        <v>1</v>
      </c>
      <c r="O31">
        <v>0</v>
      </c>
      <c r="P31">
        <v>4.26</v>
      </c>
    </row>
    <row r="32" spans="1:16" x14ac:dyDescent="0.3">
      <c r="A32">
        <v>1770</v>
      </c>
      <c r="B32" t="s">
        <v>83</v>
      </c>
      <c r="C32" t="s">
        <v>97</v>
      </c>
      <c r="D32" t="s">
        <v>99</v>
      </c>
      <c r="E32" t="s">
        <v>100</v>
      </c>
      <c r="F32" t="s">
        <v>87</v>
      </c>
      <c r="G32" t="s">
        <v>88</v>
      </c>
      <c r="H32">
        <v>1497</v>
      </c>
      <c r="I32">
        <v>89</v>
      </c>
      <c r="J32">
        <v>23.6</v>
      </c>
      <c r="K32">
        <v>9.5</v>
      </c>
      <c r="L32">
        <v>2021</v>
      </c>
      <c r="M32">
        <v>70168</v>
      </c>
      <c r="N32">
        <v>2</v>
      </c>
      <c r="O32">
        <v>0</v>
      </c>
      <c r="P32">
        <v>4.26</v>
      </c>
    </row>
    <row r="33" spans="1:16" x14ac:dyDescent="0.3">
      <c r="A33">
        <v>1794</v>
      </c>
      <c r="B33" t="s">
        <v>83</v>
      </c>
      <c r="C33" t="s">
        <v>97</v>
      </c>
      <c r="D33" t="s">
        <v>99</v>
      </c>
      <c r="E33" t="s">
        <v>100</v>
      </c>
      <c r="F33" t="s">
        <v>87</v>
      </c>
      <c r="G33" t="s">
        <v>88</v>
      </c>
      <c r="H33">
        <v>1497</v>
      </c>
      <c r="I33">
        <v>89</v>
      </c>
      <c r="J33">
        <v>23.6</v>
      </c>
      <c r="K33">
        <v>9.5</v>
      </c>
      <c r="L33">
        <v>2021</v>
      </c>
      <c r="M33">
        <v>103073</v>
      </c>
      <c r="N33">
        <v>2</v>
      </c>
      <c r="O33">
        <v>0</v>
      </c>
      <c r="P33">
        <v>4.29</v>
      </c>
    </row>
    <row r="34" spans="1:16" x14ac:dyDescent="0.3">
      <c r="A34">
        <v>1757</v>
      </c>
      <c r="B34" t="s">
        <v>83</v>
      </c>
      <c r="C34" t="s">
        <v>97</v>
      </c>
      <c r="D34" t="s">
        <v>99</v>
      </c>
      <c r="E34" t="s">
        <v>100</v>
      </c>
      <c r="F34" t="s">
        <v>87</v>
      </c>
      <c r="G34" t="s">
        <v>88</v>
      </c>
      <c r="H34">
        <v>1497</v>
      </c>
      <c r="I34">
        <v>89</v>
      </c>
      <c r="J34">
        <v>23.6</v>
      </c>
      <c r="K34">
        <v>9.5</v>
      </c>
      <c r="L34">
        <v>2021</v>
      </c>
      <c r="M34">
        <v>89669</v>
      </c>
      <c r="N34">
        <v>1</v>
      </c>
      <c r="O34">
        <v>0</v>
      </c>
      <c r="P34">
        <v>4.32</v>
      </c>
    </row>
    <row r="35" spans="1:16" x14ac:dyDescent="0.3">
      <c r="A35">
        <v>1643</v>
      </c>
      <c r="B35" t="s">
        <v>83</v>
      </c>
      <c r="C35" t="s">
        <v>97</v>
      </c>
      <c r="D35" t="s">
        <v>99</v>
      </c>
      <c r="E35" t="s">
        <v>100</v>
      </c>
      <c r="F35" t="s">
        <v>87</v>
      </c>
      <c r="G35" t="s">
        <v>88</v>
      </c>
      <c r="H35">
        <v>1497</v>
      </c>
      <c r="I35">
        <v>89</v>
      </c>
      <c r="J35">
        <v>23.6</v>
      </c>
      <c r="K35">
        <v>9.5</v>
      </c>
      <c r="L35">
        <v>2021</v>
      </c>
      <c r="M35">
        <v>51555</v>
      </c>
      <c r="N35">
        <v>1</v>
      </c>
      <c r="O35">
        <v>1</v>
      </c>
      <c r="P35">
        <v>4.3600000000000003</v>
      </c>
    </row>
    <row r="36" spans="1:16" x14ac:dyDescent="0.3">
      <c r="A36">
        <v>1612</v>
      </c>
      <c r="B36" t="s">
        <v>83</v>
      </c>
      <c r="C36" t="s">
        <v>97</v>
      </c>
      <c r="D36" t="s">
        <v>99</v>
      </c>
      <c r="E36" t="s">
        <v>100</v>
      </c>
      <c r="F36" t="s">
        <v>87</v>
      </c>
      <c r="G36" t="s">
        <v>88</v>
      </c>
      <c r="H36">
        <v>1497</v>
      </c>
      <c r="I36">
        <v>89</v>
      </c>
      <c r="J36">
        <v>23.6</v>
      </c>
      <c r="K36">
        <v>9.5</v>
      </c>
      <c r="L36">
        <v>2021</v>
      </c>
      <c r="M36">
        <v>96933</v>
      </c>
      <c r="N36">
        <v>2</v>
      </c>
      <c r="O36">
        <v>0</v>
      </c>
      <c r="P36">
        <v>4.37</v>
      </c>
    </row>
    <row r="37" spans="1:16" x14ac:dyDescent="0.3">
      <c r="A37">
        <v>1789</v>
      </c>
      <c r="B37" t="s">
        <v>83</v>
      </c>
      <c r="C37" t="s">
        <v>97</v>
      </c>
      <c r="D37" t="s">
        <v>99</v>
      </c>
      <c r="E37" t="s">
        <v>100</v>
      </c>
      <c r="F37" t="s">
        <v>87</v>
      </c>
      <c r="G37" t="s">
        <v>88</v>
      </c>
      <c r="H37">
        <v>1497</v>
      </c>
      <c r="I37">
        <v>89</v>
      </c>
      <c r="J37">
        <v>23.6</v>
      </c>
      <c r="K37">
        <v>9.5</v>
      </c>
      <c r="L37">
        <v>2021</v>
      </c>
      <c r="M37">
        <v>81528</v>
      </c>
      <c r="N37">
        <v>2</v>
      </c>
      <c r="O37">
        <v>0</v>
      </c>
      <c r="P37">
        <v>4.3899999999999997</v>
      </c>
    </row>
    <row r="38" spans="1:16" x14ac:dyDescent="0.3">
      <c r="A38">
        <v>1716</v>
      </c>
      <c r="B38" t="s">
        <v>83</v>
      </c>
      <c r="C38" t="s">
        <v>97</v>
      </c>
      <c r="D38" t="s">
        <v>99</v>
      </c>
      <c r="E38" t="s">
        <v>100</v>
      </c>
      <c r="F38" t="s">
        <v>87</v>
      </c>
      <c r="G38" t="s">
        <v>88</v>
      </c>
      <c r="H38">
        <v>1497</v>
      </c>
      <c r="I38">
        <v>89</v>
      </c>
      <c r="J38">
        <v>23.6</v>
      </c>
      <c r="K38">
        <v>9.5</v>
      </c>
      <c r="L38">
        <v>2021</v>
      </c>
      <c r="M38">
        <v>91738</v>
      </c>
      <c r="N38">
        <v>1</v>
      </c>
      <c r="O38">
        <v>0</v>
      </c>
      <c r="P38">
        <v>4.4000000000000004</v>
      </c>
    </row>
    <row r="39" spans="1:16" x14ac:dyDescent="0.3">
      <c r="A39">
        <v>1706</v>
      </c>
      <c r="B39" t="s">
        <v>83</v>
      </c>
      <c r="C39" t="s">
        <v>97</v>
      </c>
      <c r="D39" t="s">
        <v>99</v>
      </c>
      <c r="E39" t="s">
        <v>100</v>
      </c>
      <c r="F39" t="s">
        <v>87</v>
      </c>
      <c r="G39" t="s">
        <v>88</v>
      </c>
      <c r="H39">
        <v>1497</v>
      </c>
      <c r="I39">
        <v>89</v>
      </c>
      <c r="J39">
        <v>23.6</v>
      </c>
      <c r="K39">
        <v>9.5</v>
      </c>
      <c r="L39">
        <v>2021</v>
      </c>
      <c r="M39">
        <v>107876</v>
      </c>
      <c r="N39">
        <v>1</v>
      </c>
      <c r="O39">
        <v>0</v>
      </c>
      <c r="P39">
        <v>4.49</v>
      </c>
    </row>
    <row r="40" spans="1:16" x14ac:dyDescent="0.3">
      <c r="A40">
        <v>1630</v>
      </c>
      <c r="B40" t="s">
        <v>83</v>
      </c>
      <c r="C40" t="s">
        <v>97</v>
      </c>
      <c r="D40" t="s">
        <v>99</v>
      </c>
      <c r="E40" t="s">
        <v>100</v>
      </c>
      <c r="F40" t="s">
        <v>87</v>
      </c>
      <c r="G40" t="s">
        <v>88</v>
      </c>
      <c r="H40">
        <v>1497</v>
      </c>
      <c r="I40">
        <v>89</v>
      </c>
      <c r="J40">
        <v>23.6</v>
      </c>
      <c r="K40">
        <v>9.5</v>
      </c>
      <c r="L40">
        <v>2021</v>
      </c>
      <c r="M40">
        <v>88934</v>
      </c>
      <c r="N40">
        <v>2</v>
      </c>
      <c r="O40">
        <v>0</v>
      </c>
      <c r="P40">
        <v>4.53</v>
      </c>
    </row>
    <row r="41" spans="1:16" x14ac:dyDescent="0.3">
      <c r="A41">
        <v>1723</v>
      </c>
      <c r="B41" t="s">
        <v>83</v>
      </c>
      <c r="C41" t="s">
        <v>97</v>
      </c>
      <c r="D41" t="s">
        <v>99</v>
      </c>
      <c r="E41" t="s">
        <v>100</v>
      </c>
      <c r="F41" t="s">
        <v>87</v>
      </c>
      <c r="G41" t="s">
        <v>88</v>
      </c>
      <c r="H41">
        <v>1497</v>
      </c>
      <c r="I41">
        <v>89</v>
      </c>
      <c r="J41">
        <v>23.6</v>
      </c>
      <c r="K41">
        <v>9.5</v>
      </c>
      <c r="L41">
        <v>2021</v>
      </c>
      <c r="M41">
        <v>85060</v>
      </c>
      <c r="N41">
        <v>1</v>
      </c>
      <c r="O41">
        <v>0</v>
      </c>
      <c r="P41">
        <v>4.58</v>
      </c>
    </row>
    <row r="42" spans="1:16" x14ac:dyDescent="0.3">
      <c r="A42">
        <v>1617</v>
      </c>
      <c r="B42" t="s">
        <v>83</v>
      </c>
      <c r="C42" t="s">
        <v>97</v>
      </c>
      <c r="D42" t="s">
        <v>99</v>
      </c>
      <c r="E42" t="s">
        <v>100</v>
      </c>
      <c r="F42" t="s">
        <v>87</v>
      </c>
      <c r="G42" t="s">
        <v>88</v>
      </c>
      <c r="H42">
        <v>1497</v>
      </c>
      <c r="I42">
        <v>89</v>
      </c>
      <c r="J42">
        <v>23.6</v>
      </c>
      <c r="K42">
        <v>9.5</v>
      </c>
      <c r="L42">
        <v>2021</v>
      </c>
      <c r="M42">
        <v>56895</v>
      </c>
      <c r="N42">
        <v>2</v>
      </c>
      <c r="O42">
        <v>0</v>
      </c>
      <c r="P42">
        <v>4.6100000000000003</v>
      </c>
    </row>
    <row r="43" spans="1:16" x14ac:dyDescent="0.3">
      <c r="A43">
        <v>1753</v>
      </c>
      <c r="B43" t="s">
        <v>83</v>
      </c>
      <c r="C43" t="s">
        <v>97</v>
      </c>
      <c r="D43" t="s">
        <v>99</v>
      </c>
      <c r="E43" t="s">
        <v>100</v>
      </c>
      <c r="F43" t="s">
        <v>87</v>
      </c>
      <c r="G43" t="s">
        <v>88</v>
      </c>
      <c r="H43">
        <v>1497</v>
      </c>
      <c r="I43">
        <v>89</v>
      </c>
      <c r="J43">
        <v>23.6</v>
      </c>
      <c r="K43">
        <v>9.5</v>
      </c>
      <c r="L43">
        <v>2021</v>
      </c>
      <c r="M43">
        <v>81475</v>
      </c>
      <c r="N43">
        <v>1</v>
      </c>
      <c r="O43">
        <v>0</v>
      </c>
      <c r="P43">
        <v>4.62</v>
      </c>
    </row>
    <row r="44" spans="1:16" x14ac:dyDescent="0.3">
      <c r="A44">
        <v>1745</v>
      </c>
      <c r="B44" t="s">
        <v>83</v>
      </c>
      <c r="C44" t="s">
        <v>97</v>
      </c>
      <c r="D44" t="s">
        <v>99</v>
      </c>
      <c r="E44" t="s">
        <v>100</v>
      </c>
      <c r="F44" t="s">
        <v>87</v>
      </c>
      <c r="G44" t="s">
        <v>88</v>
      </c>
      <c r="H44">
        <v>1497</v>
      </c>
      <c r="I44">
        <v>89</v>
      </c>
      <c r="J44">
        <v>23.6</v>
      </c>
      <c r="K44">
        <v>9.5</v>
      </c>
      <c r="L44">
        <v>2021</v>
      </c>
      <c r="M44">
        <v>107935</v>
      </c>
      <c r="N44">
        <v>1</v>
      </c>
      <c r="O44">
        <v>0</v>
      </c>
      <c r="P44">
        <v>4.67</v>
      </c>
    </row>
    <row r="45" spans="1:16" x14ac:dyDescent="0.3">
      <c r="A45">
        <v>1724</v>
      </c>
      <c r="B45" t="s">
        <v>83</v>
      </c>
      <c r="C45" t="s">
        <v>97</v>
      </c>
      <c r="D45" t="s">
        <v>99</v>
      </c>
      <c r="E45" t="s">
        <v>100</v>
      </c>
      <c r="F45" t="s">
        <v>87</v>
      </c>
      <c r="G45" t="s">
        <v>88</v>
      </c>
      <c r="H45">
        <v>1497</v>
      </c>
      <c r="I45">
        <v>89</v>
      </c>
      <c r="J45">
        <v>23.6</v>
      </c>
      <c r="K45">
        <v>9.5</v>
      </c>
      <c r="L45">
        <v>2021</v>
      </c>
      <c r="M45">
        <v>46956</v>
      </c>
      <c r="N45">
        <v>1</v>
      </c>
      <c r="O45">
        <v>1</v>
      </c>
      <c r="P45">
        <v>4.7</v>
      </c>
    </row>
    <row r="46" spans="1:16" x14ac:dyDescent="0.3">
      <c r="A46">
        <v>1635</v>
      </c>
      <c r="B46" t="s">
        <v>83</v>
      </c>
      <c r="C46" t="s">
        <v>97</v>
      </c>
      <c r="D46" t="s">
        <v>99</v>
      </c>
      <c r="E46" t="s">
        <v>100</v>
      </c>
      <c r="F46" t="s">
        <v>87</v>
      </c>
      <c r="G46" t="s">
        <v>88</v>
      </c>
      <c r="H46">
        <v>1497</v>
      </c>
      <c r="I46">
        <v>89</v>
      </c>
      <c r="J46">
        <v>23.6</v>
      </c>
      <c r="K46">
        <v>9.5</v>
      </c>
      <c r="L46">
        <v>2021</v>
      </c>
      <c r="M46">
        <v>50756</v>
      </c>
      <c r="N46">
        <v>1</v>
      </c>
      <c r="O46">
        <v>0</v>
      </c>
      <c r="P46">
        <v>4.84</v>
      </c>
    </row>
    <row r="47" spans="1:16" x14ac:dyDescent="0.3">
      <c r="A47">
        <v>1606</v>
      </c>
      <c r="B47" t="s">
        <v>83</v>
      </c>
      <c r="C47" t="s">
        <v>97</v>
      </c>
      <c r="D47" t="s">
        <v>99</v>
      </c>
      <c r="E47" t="s">
        <v>100</v>
      </c>
      <c r="F47" t="s">
        <v>87</v>
      </c>
      <c r="G47" t="s">
        <v>88</v>
      </c>
      <c r="H47">
        <v>1497</v>
      </c>
      <c r="I47">
        <v>89</v>
      </c>
      <c r="J47">
        <v>23.6</v>
      </c>
      <c r="K47">
        <v>9.5</v>
      </c>
      <c r="L47">
        <v>2021</v>
      </c>
      <c r="M47">
        <v>57014</v>
      </c>
      <c r="N47">
        <v>1</v>
      </c>
      <c r="O47">
        <v>0</v>
      </c>
      <c r="P47">
        <v>4.8499999999999996</v>
      </c>
    </row>
    <row r="48" spans="1:16" x14ac:dyDescent="0.3">
      <c r="A48">
        <v>1628</v>
      </c>
      <c r="B48" t="s">
        <v>83</v>
      </c>
      <c r="C48" t="s">
        <v>97</v>
      </c>
      <c r="D48" t="s">
        <v>99</v>
      </c>
      <c r="E48" t="s">
        <v>100</v>
      </c>
      <c r="F48" t="s">
        <v>87</v>
      </c>
      <c r="G48" t="s">
        <v>88</v>
      </c>
      <c r="H48">
        <v>1497</v>
      </c>
      <c r="I48">
        <v>89</v>
      </c>
      <c r="J48">
        <v>23.6</v>
      </c>
      <c r="K48">
        <v>9.5</v>
      </c>
      <c r="L48">
        <v>2021</v>
      </c>
      <c r="M48">
        <v>53789</v>
      </c>
      <c r="N48">
        <v>1</v>
      </c>
      <c r="O48">
        <v>0</v>
      </c>
      <c r="P48">
        <v>4.88</v>
      </c>
    </row>
    <row r="49" spans="1:16" x14ac:dyDescent="0.3">
      <c r="A49">
        <v>1788</v>
      </c>
      <c r="B49" t="s">
        <v>83</v>
      </c>
      <c r="C49" t="s">
        <v>97</v>
      </c>
      <c r="D49" t="s">
        <v>99</v>
      </c>
      <c r="E49" t="s">
        <v>100</v>
      </c>
      <c r="F49" t="s">
        <v>87</v>
      </c>
      <c r="G49" t="s">
        <v>88</v>
      </c>
      <c r="H49">
        <v>1497</v>
      </c>
      <c r="I49">
        <v>89</v>
      </c>
      <c r="J49">
        <v>23.6</v>
      </c>
      <c r="K49">
        <v>9.5</v>
      </c>
      <c r="L49">
        <v>2021</v>
      </c>
      <c r="M49">
        <v>103947</v>
      </c>
      <c r="N49">
        <v>1</v>
      </c>
      <c r="O49">
        <v>0</v>
      </c>
      <c r="P49">
        <v>4.88</v>
      </c>
    </row>
    <row r="50" spans="1:16" x14ac:dyDescent="0.3">
      <c r="A50">
        <v>1708</v>
      </c>
      <c r="B50" t="s">
        <v>83</v>
      </c>
      <c r="C50" t="s">
        <v>97</v>
      </c>
      <c r="D50" t="s">
        <v>99</v>
      </c>
      <c r="E50" t="s">
        <v>100</v>
      </c>
      <c r="F50" t="s">
        <v>87</v>
      </c>
      <c r="G50" t="s">
        <v>88</v>
      </c>
      <c r="H50">
        <v>1497</v>
      </c>
      <c r="I50">
        <v>89</v>
      </c>
      <c r="J50">
        <v>23.6</v>
      </c>
      <c r="K50">
        <v>9.5</v>
      </c>
      <c r="L50">
        <v>2021</v>
      </c>
      <c r="M50">
        <v>66435</v>
      </c>
      <c r="N50">
        <v>1</v>
      </c>
      <c r="O50">
        <v>0</v>
      </c>
      <c r="P50">
        <v>4.99</v>
      </c>
    </row>
    <row r="51" spans="1:16" x14ac:dyDescent="0.3">
      <c r="A51">
        <v>1631</v>
      </c>
      <c r="B51" t="s">
        <v>83</v>
      </c>
      <c r="C51" t="s">
        <v>97</v>
      </c>
      <c r="D51" t="s">
        <v>99</v>
      </c>
      <c r="E51" t="s">
        <v>100</v>
      </c>
      <c r="F51" t="s">
        <v>87</v>
      </c>
      <c r="G51" t="s">
        <v>88</v>
      </c>
      <c r="H51">
        <v>1497</v>
      </c>
      <c r="I51">
        <v>89</v>
      </c>
      <c r="J51">
        <v>23.6</v>
      </c>
      <c r="K51">
        <v>9.5</v>
      </c>
      <c r="L51">
        <v>2021</v>
      </c>
      <c r="M51">
        <v>69549</v>
      </c>
      <c r="N51">
        <v>1</v>
      </c>
      <c r="O51">
        <v>0</v>
      </c>
      <c r="P51">
        <v>5.1100000000000003</v>
      </c>
    </row>
    <row r="52" spans="1:16" x14ac:dyDescent="0.3">
      <c r="A52">
        <v>1774</v>
      </c>
      <c r="B52" t="s">
        <v>83</v>
      </c>
      <c r="C52" t="s">
        <v>97</v>
      </c>
      <c r="D52" t="s">
        <v>99</v>
      </c>
      <c r="E52" t="s">
        <v>100</v>
      </c>
      <c r="F52" t="s">
        <v>87</v>
      </c>
      <c r="G52" t="s">
        <v>88</v>
      </c>
      <c r="H52">
        <v>1497</v>
      </c>
      <c r="I52">
        <v>89</v>
      </c>
      <c r="J52">
        <v>23.6</v>
      </c>
      <c r="K52">
        <v>9.5</v>
      </c>
      <c r="L52">
        <v>2021</v>
      </c>
      <c r="M52">
        <v>82864</v>
      </c>
      <c r="N52">
        <v>1</v>
      </c>
      <c r="O52">
        <v>0</v>
      </c>
      <c r="P52">
        <v>5.1100000000000003</v>
      </c>
    </row>
    <row r="53" spans="1:16" x14ac:dyDescent="0.3">
      <c r="A53">
        <v>1662</v>
      </c>
      <c r="B53" t="s">
        <v>83</v>
      </c>
      <c r="C53" t="s">
        <v>97</v>
      </c>
      <c r="D53" t="s">
        <v>99</v>
      </c>
      <c r="E53" t="s">
        <v>100</v>
      </c>
      <c r="F53" t="s">
        <v>87</v>
      </c>
      <c r="G53" t="s">
        <v>88</v>
      </c>
      <c r="H53">
        <v>1497</v>
      </c>
      <c r="I53">
        <v>89</v>
      </c>
      <c r="J53">
        <v>23.6</v>
      </c>
      <c r="K53">
        <v>9.5</v>
      </c>
      <c r="L53">
        <v>2022</v>
      </c>
      <c r="M53">
        <v>62368</v>
      </c>
      <c r="N53">
        <v>2</v>
      </c>
      <c r="O53">
        <v>1</v>
      </c>
      <c r="P53">
        <v>4.34</v>
      </c>
    </row>
    <row r="54" spans="1:16" x14ac:dyDescent="0.3">
      <c r="A54">
        <v>1623</v>
      </c>
      <c r="B54" t="s">
        <v>83</v>
      </c>
      <c r="C54" t="s">
        <v>97</v>
      </c>
      <c r="D54" t="s">
        <v>99</v>
      </c>
      <c r="E54" t="s">
        <v>100</v>
      </c>
      <c r="F54" t="s">
        <v>87</v>
      </c>
      <c r="G54" t="s">
        <v>88</v>
      </c>
      <c r="H54">
        <v>1497</v>
      </c>
      <c r="I54">
        <v>89</v>
      </c>
      <c r="J54">
        <v>23.6</v>
      </c>
      <c r="K54">
        <v>9.5</v>
      </c>
      <c r="L54">
        <v>2022</v>
      </c>
      <c r="M54">
        <v>72475</v>
      </c>
      <c r="N54">
        <v>2</v>
      </c>
      <c r="O54">
        <v>1</v>
      </c>
      <c r="P54">
        <v>4.74</v>
      </c>
    </row>
    <row r="55" spans="1:16" x14ac:dyDescent="0.3">
      <c r="A55">
        <v>1667</v>
      </c>
      <c r="B55" t="s">
        <v>83</v>
      </c>
      <c r="C55" t="s">
        <v>97</v>
      </c>
      <c r="D55" t="s">
        <v>99</v>
      </c>
      <c r="E55" t="s">
        <v>100</v>
      </c>
      <c r="F55" t="s">
        <v>87</v>
      </c>
      <c r="G55" t="s">
        <v>88</v>
      </c>
      <c r="H55">
        <v>1497</v>
      </c>
      <c r="I55">
        <v>89</v>
      </c>
      <c r="J55">
        <v>23.6</v>
      </c>
      <c r="K55">
        <v>9.5</v>
      </c>
      <c r="L55">
        <v>2022</v>
      </c>
      <c r="M55">
        <v>86971</v>
      </c>
      <c r="N55">
        <v>2</v>
      </c>
      <c r="O55">
        <v>0</v>
      </c>
      <c r="P55">
        <v>4.95</v>
      </c>
    </row>
    <row r="56" spans="1:16" x14ac:dyDescent="0.3">
      <c r="A56">
        <v>1657</v>
      </c>
      <c r="B56" t="s">
        <v>83</v>
      </c>
      <c r="C56" t="s">
        <v>97</v>
      </c>
      <c r="D56" t="s">
        <v>99</v>
      </c>
      <c r="E56" t="s">
        <v>100</v>
      </c>
      <c r="F56" t="s">
        <v>87</v>
      </c>
      <c r="G56" t="s">
        <v>88</v>
      </c>
      <c r="H56">
        <v>1497</v>
      </c>
      <c r="I56">
        <v>89</v>
      </c>
      <c r="J56">
        <v>23.6</v>
      </c>
      <c r="K56">
        <v>9.5</v>
      </c>
      <c r="L56">
        <v>2022</v>
      </c>
      <c r="M56">
        <v>62615</v>
      </c>
      <c r="N56">
        <v>1</v>
      </c>
      <c r="O56">
        <v>1</v>
      </c>
      <c r="P56">
        <v>5.01</v>
      </c>
    </row>
    <row r="57" spans="1:16" x14ac:dyDescent="0.3">
      <c r="A57">
        <v>1700</v>
      </c>
      <c r="B57" t="s">
        <v>83</v>
      </c>
      <c r="C57" t="s">
        <v>97</v>
      </c>
      <c r="D57" t="s">
        <v>99</v>
      </c>
      <c r="E57" t="s">
        <v>100</v>
      </c>
      <c r="F57" t="s">
        <v>87</v>
      </c>
      <c r="G57" t="s">
        <v>88</v>
      </c>
      <c r="H57">
        <v>1497</v>
      </c>
      <c r="I57">
        <v>89</v>
      </c>
      <c r="J57">
        <v>23.6</v>
      </c>
      <c r="K57">
        <v>9.5</v>
      </c>
      <c r="L57">
        <v>2022</v>
      </c>
      <c r="M57">
        <v>64214</v>
      </c>
      <c r="N57">
        <v>2</v>
      </c>
      <c r="O57">
        <v>0</v>
      </c>
      <c r="P57">
        <v>5.03</v>
      </c>
    </row>
    <row r="58" spans="1:16" x14ac:dyDescent="0.3">
      <c r="A58">
        <v>1696</v>
      </c>
      <c r="B58" t="s">
        <v>83</v>
      </c>
      <c r="C58" t="s">
        <v>97</v>
      </c>
      <c r="D58" t="s">
        <v>99</v>
      </c>
      <c r="E58" t="s">
        <v>100</v>
      </c>
      <c r="F58" t="s">
        <v>87</v>
      </c>
      <c r="G58" t="s">
        <v>88</v>
      </c>
      <c r="H58">
        <v>1497</v>
      </c>
      <c r="I58">
        <v>89</v>
      </c>
      <c r="J58">
        <v>23.6</v>
      </c>
      <c r="K58">
        <v>9.5</v>
      </c>
      <c r="L58">
        <v>2022</v>
      </c>
      <c r="M58">
        <v>77954</v>
      </c>
      <c r="N58">
        <v>2</v>
      </c>
      <c r="O58">
        <v>0</v>
      </c>
      <c r="P58">
        <v>5.05</v>
      </c>
    </row>
    <row r="59" spans="1:16" x14ac:dyDescent="0.3">
      <c r="A59">
        <v>1746</v>
      </c>
      <c r="B59" t="s">
        <v>83</v>
      </c>
      <c r="C59" t="s">
        <v>97</v>
      </c>
      <c r="D59" t="s">
        <v>99</v>
      </c>
      <c r="E59" t="s">
        <v>100</v>
      </c>
      <c r="F59" t="s">
        <v>87</v>
      </c>
      <c r="G59" t="s">
        <v>88</v>
      </c>
      <c r="H59">
        <v>1497</v>
      </c>
      <c r="I59">
        <v>89</v>
      </c>
      <c r="J59">
        <v>23.6</v>
      </c>
      <c r="K59">
        <v>9.5</v>
      </c>
      <c r="L59">
        <v>2022</v>
      </c>
      <c r="M59">
        <v>71530</v>
      </c>
      <c r="N59">
        <v>2</v>
      </c>
      <c r="O59">
        <v>0</v>
      </c>
      <c r="P59">
        <v>5.07</v>
      </c>
    </row>
    <row r="60" spans="1:16" x14ac:dyDescent="0.3">
      <c r="A60">
        <v>1608</v>
      </c>
      <c r="B60" t="s">
        <v>83</v>
      </c>
      <c r="C60" t="s">
        <v>97</v>
      </c>
      <c r="D60" t="s">
        <v>99</v>
      </c>
      <c r="E60" t="s">
        <v>100</v>
      </c>
      <c r="F60" t="s">
        <v>87</v>
      </c>
      <c r="G60" t="s">
        <v>88</v>
      </c>
      <c r="H60">
        <v>1497</v>
      </c>
      <c r="I60">
        <v>89</v>
      </c>
      <c r="J60">
        <v>23.6</v>
      </c>
      <c r="K60">
        <v>9.5</v>
      </c>
      <c r="L60">
        <v>2022</v>
      </c>
      <c r="M60">
        <v>80928</v>
      </c>
      <c r="N60">
        <v>1</v>
      </c>
      <c r="O60">
        <v>0</v>
      </c>
      <c r="P60">
        <v>5.24</v>
      </c>
    </row>
    <row r="61" spans="1:16" x14ac:dyDescent="0.3">
      <c r="A61">
        <v>1701</v>
      </c>
      <c r="B61" t="s">
        <v>83</v>
      </c>
      <c r="C61" t="s">
        <v>97</v>
      </c>
      <c r="D61" t="s">
        <v>99</v>
      </c>
      <c r="E61" t="s">
        <v>100</v>
      </c>
      <c r="F61" t="s">
        <v>87</v>
      </c>
      <c r="G61" t="s">
        <v>88</v>
      </c>
      <c r="H61">
        <v>1497</v>
      </c>
      <c r="I61">
        <v>89</v>
      </c>
      <c r="J61">
        <v>23.6</v>
      </c>
      <c r="K61">
        <v>9.5</v>
      </c>
      <c r="L61">
        <v>2022</v>
      </c>
      <c r="M61">
        <v>44977</v>
      </c>
      <c r="N61">
        <v>1</v>
      </c>
      <c r="O61">
        <v>1</v>
      </c>
      <c r="P61">
        <v>5.26</v>
      </c>
    </row>
    <row r="62" spans="1:16" x14ac:dyDescent="0.3">
      <c r="A62">
        <v>1717</v>
      </c>
      <c r="B62" t="s">
        <v>83</v>
      </c>
      <c r="C62" t="s">
        <v>97</v>
      </c>
      <c r="D62" t="s">
        <v>99</v>
      </c>
      <c r="E62" t="s">
        <v>100</v>
      </c>
      <c r="F62" t="s">
        <v>87</v>
      </c>
      <c r="G62" t="s">
        <v>88</v>
      </c>
      <c r="H62">
        <v>1497</v>
      </c>
      <c r="I62">
        <v>89</v>
      </c>
      <c r="J62">
        <v>23.6</v>
      </c>
      <c r="K62">
        <v>9.5</v>
      </c>
      <c r="L62">
        <v>2022</v>
      </c>
      <c r="M62">
        <v>82779</v>
      </c>
      <c r="N62">
        <v>2</v>
      </c>
      <c r="O62">
        <v>0</v>
      </c>
      <c r="P62">
        <v>5.32</v>
      </c>
    </row>
    <row r="63" spans="1:16" x14ac:dyDescent="0.3">
      <c r="A63">
        <v>1741</v>
      </c>
      <c r="B63" t="s">
        <v>83</v>
      </c>
      <c r="C63" t="s">
        <v>97</v>
      </c>
      <c r="D63" t="s">
        <v>99</v>
      </c>
      <c r="E63" t="s">
        <v>100</v>
      </c>
      <c r="F63" t="s">
        <v>87</v>
      </c>
      <c r="G63" t="s">
        <v>88</v>
      </c>
      <c r="H63">
        <v>1497</v>
      </c>
      <c r="I63">
        <v>89</v>
      </c>
      <c r="J63">
        <v>23.6</v>
      </c>
      <c r="K63">
        <v>9.5</v>
      </c>
      <c r="L63">
        <v>2022</v>
      </c>
      <c r="M63">
        <v>55948</v>
      </c>
      <c r="N63">
        <v>1</v>
      </c>
      <c r="O63">
        <v>0</v>
      </c>
      <c r="P63">
        <v>5.45</v>
      </c>
    </row>
    <row r="64" spans="1:16" x14ac:dyDescent="0.3">
      <c r="A64">
        <v>1609</v>
      </c>
      <c r="B64" t="s">
        <v>83</v>
      </c>
      <c r="C64" t="s">
        <v>97</v>
      </c>
      <c r="D64" t="s">
        <v>99</v>
      </c>
      <c r="E64" t="s">
        <v>100</v>
      </c>
      <c r="F64" t="s">
        <v>87</v>
      </c>
      <c r="G64" t="s">
        <v>88</v>
      </c>
      <c r="H64">
        <v>1497</v>
      </c>
      <c r="I64">
        <v>89</v>
      </c>
      <c r="J64">
        <v>23.6</v>
      </c>
      <c r="K64">
        <v>9.5</v>
      </c>
      <c r="L64">
        <v>2022</v>
      </c>
      <c r="M64">
        <v>74260</v>
      </c>
      <c r="N64">
        <v>2</v>
      </c>
      <c r="O64">
        <v>0</v>
      </c>
      <c r="P64">
        <v>5.46</v>
      </c>
    </row>
    <row r="65" spans="1:16" x14ac:dyDescent="0.3">
      <c r="A65">
        <v>1771</v>
      </c>
      <c r="B65" t="s">
        <v>83</v>
      </c>
      <c r="C65" t="s">
        <v>97</v>
      </c>
      <c r="D65" t="s">
        <v>99</v>
      </c>
      <c r="E65" t="s">
        <v>100</v>
      </c>
      <c r="F65" t="s">
        <v>87</v>
      </c>
      <c r="G65" t="s">
        <v>88</v>
      </c>
      <c r="H65">
        <v>1497</v>
      </c>
      <c r="I65">
        <v>89</v>
      </c>
      <c r="J65">
        <v>23.6</v>
      </c>
      <c r="K65">
        <v>9.5</v>
      </c>
      <c r="L65">
        <v>2022</v>
      </c>
      <c r="M65">
        <v>41741</v>
      </c>
      <c r="N65">
        <v>1</v>
      </c>
      <c r="O65">
        <v>1</v>
      </c>
      <c r="P65">
        <v>5.52</v>
      </c>
    </row>
    <row r="66" spans="1:16" x14ac:dyDescent="0.3">
      <c r="A66">
        <v>1740</v>
      </c>
      <c r="B66" t="s">
        <v>83</v>
      </c>
      <c r="C66" t="s">
        <v>97</v>
      </c>
      <c r="D66" t="s">
        <v>99</v>
      </c>
      <c r="E66" t="s">
        <v>100</v>
      </c>
      <c r="F66" t="s">
        <v>87</v>
      </c>
      <c r="G66" t="s">
        <v>88</v>
      </c>
      <c r="H66">
        <v>1497</v>
      </c>
      <c r="I66">
        <v>89</v>
      </c>
      <c r="J66">
        <v>23.6</v>
      </c>
      <c r="K66">
        <v>9.5</v>
      </c>
      <c r="L66">
        <v>2022</v>
      </c>
      <c r="M66">
        <v>84538</v>
      </c>
      <c r="N66">
        <v>1</v>
      </c>
      <c r="O66">
        <v>0</v>
      </c>
      <c r="P66">
        <v>5.54</v>
      </c>
    </row>
    <row r="67" spans="1:16" x14ac:dyDescent="0.3">
      <c r="A67">
        <v>1686</v>
      </c>
      <c r="B67" t="s">
        <v>83</v>
      </c>
      <c r="C67" t="s">
        <v>97</v>
      </c>
      <c r="D67" t="s">
        <v>99</v>
      </c>
      <c r="E67" t="s">
        <v>100</v>
      </c>
      <c r="F67" t="s">
        <v>87</v>
      </c>
      <c r="G67" t="s">
        <v>88</v>
      </c>
      <c r="H67">
        <v>1497</v>
      </c>
      <c r="I67">
        <v>89</v>
      </c>
      <c r="J67">
        <v>23.6</v>
      </c>
      <c r="K67">
        <v>9.5</v>
      </c>
      <c r="L67">
        <v>2022</v>
      </c>
      <c r="M67">
        <v>83799</v>
      </c>
      <c r="N67">
        <v>1</v>
      </c>
      <c r="O67">
        <v>0</v>
      </c>
      <c r="P67">
        <v>5.55</v>
      </c>
    </row>
    <row r="68" spans="1:16" x14ac:dyDescent="0.3">
      <c r="A68">
        <v>1762</v>
      </c>
      <c r="B68" t="s">
        <v>83</v>
      </c>
      <c r="C68" t="s">
        <v>97</v>
      </c>
      <c r="D68" t="s">
        <v>99</v>
      </c>
      <c r="E68" t="s">
        <v>100</v>
      </c>
      <c r="F68" t="s">
        <v>87</v>
      </c>
      <c r="G68" t="s">
        <v>88</v>
      </c>
      <c r="H68">
        <v>1497</v>
      </c>
      <c r="I68">
        <v>89</v>
      </c>
      <c r="J68">
        <v>23.6</v>
      </c>
      <c r="K68">
        <v>9.5</v>
      </c>
      <c r="L68">
        <v>2022</v>
      </c>
      <c r="M68">
        <v>80679</v>
      </c>
      <c r="N68">
        <v>1</v>
      </c>
      <c r="O68">
        <v>0</v>
      </c>
      <c r="P68">
        <v>5.57</v>
      </c>
    </row>
    <row r="69" spans="1:16" x14ac:dyDescent="0.3">
      <c r="A69">
        <v>1777</v>
      </c>
      <c r="B69" t="s">
        <v>83</v>
      </c>
      <c r="C69" t="s">
        <v>97</v>
      </c>
      <c r="D69" t="s">
        <v>99</v>
      </c>
      <c r="E69" t="s">
        <v>100</v>
      </c>
      <c r="F69" t="s">
        <v>87</v>
      </c>
      <c r="G69" t="s">
        <v>88</v>
      </c>
      <c r="H69">
        <v>1497</v>
      </c>
      <c r="I69">
        <v>89</v>
      </c>
      <c r="J69">
        <v>23.6</v>
      </c>
      <c r="K69">
        <v>9.5</v>
      </c>
      <c r="L69">
        <v>2022</v>
      </c>
      <c r="M69">
        <v>69996</v>
      </c>
      <c r="N69">
        <v>1</v>
      </c>
      <c r="O69">
        <v>0</v>
      </c>
      <c r="P69">
        <v>5.59</v>
      </c>
    </row>
    <row r="70" spans="1:16" x14ac:dyDescent="0.3">
      <c r="A70">
        <v>1645</v>
      </c>
      <c r="B70" t="s">
        <v>83</v>
      </c>
      <c r="C70" t="s">
        <v>97</v>
      </c>
      <c r="D70" t="s">
        <v>99</v>
      </c>
      <c r="E70" t="s">
        <v>100</v>
      </c>
      <c r="F70" t="s">
        <v>87</v>
      </c>
      <c r="G70" t="s">
        <v>88</v>
      </c>
      <c r="H70">
        <v>1497</v>
      </c>
      <c r="I70">
        <v>89</v>
      </c>
      <c r="J70">
        <v>23.6</v>
      </c>
      <c r="K70">
        <v>9.5</v>
      </c>
      <c r="L70">
        <v>2022</v>
      </c>
      <c r="M70">
        <v>59393</v>
      </c>
      <c r="N70">
        <v>1</v>
      </c>
      <c r="O70">
        <v>0</v>
      </c>
      <c r="P70">
        <v>5.6</v>
      </c>
    </row>
    <row r="71" spans="1:16" x14ac:dyDescent="0.3">
      <c r="A71">
        <v>1624</v>
      </c>
      <c r="B71" t="s">
        <v>83</v>
      </c>
      <c r="C71" t="s">
        <v>97</v>
      </c>
      <c r="D71" t="s">
        <v>99</v>
      </c>
      <c r="E71" t="s">
        <v>100</v>
      </c>
      <c r="F71" t="s">
        <v>87</v>
      </c>
      <c r="G71" t="s">
        <v>88</v>
      </c>
      <c r="H71">
        <v>1497</v>
      </c>
      <c r="I71">
        <v>89</v>
      </c>
      <c r="J71">
        <v>23.6</v>
      </c>
      <c r="K71">
        <v>9.5</v>
      </c>
      <c r="L71">
        <v>2022</v>
      </c>
      <c r="M71">
        <v>42769</v>
      </c>
      <c r="N71">
        <v>1</v>
      </c>
      <c r="O71">
        <v>0</v>
      </c>
      <c r="P71">
        <v>5.69</v>
      </c>
    </row>
    <row r="72" spans="1:16" x14ac:dyDescent="0.3">
      <c r="A72">
        <v>1748</v>
      </c>
      <c r="B72" t="s">
        <v>83</v>
      </c>
      <c r="C72" t="s">
        <v>97</v>
      </c>
      <c r="D72" t="s">
        <v>99</v>
      </c>
      <c r="E72" t="s">
        <v>100</v>
      </c>
      <c r="F72" t="s">
        <v>87</v>
      </c>
      <c r="G72" t="s">
        <v>88</v>
      </c>
      <c r="H72">
        <v>1497</v>
      </c>
      <c r="I72">
        <v>89</v>
      </c>
      <c r="J72">
        <v>23.6</v>
      </c>
      <c r="K72">
        <v>9.5</v>
      </c>
      <c r="L72">
        <v>2022</v>
      </c>
      <c r="M72">
        <v>41361</v>
      </c>
      <c r="N72">
        <v>1</v>
      </c>
      <c r="O72">
        <v>0</v>
      </c>
      <c r="P72">
        <v>5.69</v>
      </c>
    </row>
    <row r="73" spans="1:16" x14ac:dyDescent="0.3">
      <c r="A73">
        <v>1678</v>
      </c>
      <c r="B73" t="s">
        <v>83</v>
      </c>
      <c r="C73" t="s">
        <v>97</v>
      </c>
      <c r="D73" t="s">
        <v>99</v>
      </c>
      <c r="E73" t="s">
        <v>100</v>
      </c>
      <c r="F73" t="s">
        <v>87</v>
      </c>
      <c r="G73" t="s">
        <v>88</v>
      </c>
      <c r="H73">
        <v>1497</v>
      </c>
      <c r="I73">
        <v>89</v>
      </c>
      <c r="J73">
        <v>23.6</v>
      </c>
      <c r="K73">
        <v>9.5</v>
      </c>
      <c r="L73">
        <v>2022</v>
      </c>
      <c r="M73">
        <v>51696</v>
      </c>
      <c r="N73">
        <v>2</v>
      </c>
      <c r="O73">
        <v>0</v>
      </c>
      <c r="P73">
        <v>5.79</v>
      </c>
    </row>
    <row r="74" spans="1:16" x14ac:dyDescent="0.3">
      <c r="A74">
        <v>1648</v>
      </c>
      <c r="B74" t="s">
        <v>83</v>
      </c>
      <c r="C74" t="s">
        <v>97</v>
      </c>
      <c r="D74" t="s">
        <v>99</v>
      </c>
      <c r="E74" t="s">
        <v>100</v>
      </c>
      <c r="F74" t="s">
        <v>87</v>
      </c>
      <c r="G74" t="s">
        <v>88</v>
      </c>
      <c r="H74">
        <v>1497</v>
      </c>
      <c r="I74">
        <v>89</v>
      </c>
      <c r="J74">
        <v>23.6</v>
      </c>
      <c r="K74">
        <v>9.5</v>
      </c>
      <c r="L74">
        <v>2022</v>
      </c>
      <c r="M74">
        <v>59832</v>
      </c>
      <c r="N74">
        <v>1</v>
      </c>
      <c r="O74">
        <v>0</v>
      </c>
      <c r="P74">
        <v>5.86</v>
      </c>
    </row>
    <row r="75" spans="1:16" x14ac:dyDescent="0.3">
      <c r="A75">
        <v>1728</v>
      </c>
      <c r="B75" t="s">
        <v>83</v>
      </c>
      <c r="C75" t="s">
        <v>97</v>
      </c>
      <c r="D75" t="s">
        <v>99</v>
      </c>
      <c r="E75" t="s">
        <v>100</v>
      </c>
      <c r="F75" t="s">
        <v>87</v>
      </c>
      <c r="G75" t="s">
        <v>88</v>
      </c>
      <c r="H75">
        <v>1497</v>
      </c>
      <c r="I75">
        <v>89</v>
      </c>
      <c r="J75">
        <v>23.6</v>
      </c>
      <c r="K75">
        <v>9.5</v>
      </c>
      <c r="L75">
        <v>2022</v>
      </c>
      <c r="M75">
        <v>79513</v>
      </c>
      <c r="N75">
        <v>1</v>
      </c>
      <c r="O75">
        <v>0</v>
      </c>
      <c r="P75">
        <v>5.87</v>
      </c>
    </row>
    <row r="76" spans="1:16" x14ac:dyDescent="0.3">
      <c r="A76">
        <v>1729</v>
      </c>
      <c r="B76" t="s">
        <v>83</v>
      </c>
      <c r="C76" t="s">
        <v>97</v>
      </c>
      <c r="D76" t="s">
        <v>99</v>
      </c>
      <c r="E76" t="s">
        <v>100</v>
      </c>
      <c r="F76" t="s">
        <v>87</v>
      </c>
      <c r="G76" t="s">
        <v>88</v>
      </c>
      <c r="H76">
        <v>1497</v>
      </c>
      <c r="I76">
        <v>89</v>
      </c>
      <c r="J76">
        <v>23.6</v>
      </c>
      <c r="K76">
        <v>9.5</v>
      </c>
      <c r="L76">
        <v>2022</v>
      </c>
      <c r="M76">
        <v>62137</v>
      </c>
      <c r="N76">
        <v>1</v>
      </c>
      <c r="O76">
        <v>0</v>
      </c>
      <c r="P76">
        <v>5.95</v>
      </c>
    </row>
    <row r="77" spans="1:16" x14ac:dyDescent="0.3">
      <c r="A77">
        <v>1703</v>
      </c>
      <c r="B77" t="s">
        <v>83</v>
      </c>
      <c r="C77" t="s">
        <v>97</v>
      </c>
      <c r="D77" t="s">
        <v>99</v>
      </c>
      <c r="E77" t="s">
        <v>100</v>
      </c>
      <c r="F77" t="s">
        <v>87</v>
      </c>
      <c r="G77" t="s">
        <v>88</v>
      </c>
      <c r="H77">
        <v>1497</v>
      </c>
      <c r="I77">
        <v>89</v>
      </c>
      <c r="J77">
        <v>23.6</v>
      </c>
      <c r="K77">
        <v>9.5</v>
      </c>
      <c r="L77">
        <v>2022</v>
      </c>
      <c r="M77">
        <v>36049</v>
      </c>
      <c r="N77">
        <v>1</v>
      </c>
      <c r="O77">
        <v>0</v>
      </c>
      <c r="P77">
        <v>5.97</v>
      </c>
    </row>
    <row r="78" spans="1:16" x14ac:dyDescent="0.3">
      <c r="A78">
        <v>1699</v>
      </c>
      <c r="B78" t="s">
        <v>83</v>
      </c>
      <c r="C78" t="s">
        <v>97</v>
      </c>
      <c r="D78" t="s">
        <v>99</v>
      </c>
      <c r="E78" t="s">
        <v>100</v>
      </c>
      <c r="F78" t="s">
        <v>87</v>
      </c>
      <c r="G78" t="s">
        <v>88</v>
      </c>
      <c r="H78">
        <v>1497</v>
      </c>
      <c r="I78">
        <v>89</v>
      </c>
      <c r="J78">
        <v>23.6</v>
      </c>
      <c r="K78">
        <v>9.5</v>
      </c>
      <c r="L78">
        <v>2022</v>
      </c>
      <c r="M78">
        <v>58462</v>
      </c>
      <c r="N78">
        <v>1</v>
      </c>
      <c r="O78">
        <v>0</v>
      </c>
      <c r="P78">
        <v>6.08</v>
      </c>
    </row>
    <row r="79" spans="1:16" x14ac:dyDescent="0.3">
      <c r="A79">
        <v>1704</v>
      </c>
      <c r="B79" t="s">
        <v>83</v>
      </c>
      <c r="C79" t="s">
        <v>97</v>
      </c>
      <c r="D79" t="s">
        <v>99</v>
      </c>
      <c r="E79" t="s">
        <v>100</v>
      </c>
      <c r="F79" t="s">
        <v>87</v>
      </c>
      <c r="G79" t="s">
        <v>88</v>
      </c>
      <c r="H79">
        <v>1497</v>
      </c>
      <c r="I79">
        <v>89</v>
      </c>
      <c r="J79">
        <v>23.6</v>
      </c>
      <c r="K79">
        <v>9.5</v>
      </c>
      <c r="L79">
        <v>2022</v>
      </c>
      <c r="M79">
        <v>54430</v>
      </c>
      <c r="N79">
        <v>1</v>
      </c>
      <c r="O79">
        <v>0</v>
      </c>
      <c r="P79">
        <v>6.1</v>
      </c>
    </row>
    <row r="80" spans="1:16" x14ac:dyDescent="0.3">
      <c r="A80">
        <v>1702</v>
      </c>
      <c r="B80" t="s">
        <v>83</v>
      </c>
      <c r="C80" t="s">
        <v>97</v>
      </c>
      <c r="D80" t="s">
        <v>99</v>
      </c>
      <c r="E80" t="s">
        <v>100</v>
      </c>
      <c r="F80" t="s">
        <v>87</v>
      </c>
      <c r="G80" t="s">
        <v>88</v>
      </c>
      <c r="H80">
        <v>1497</v>
      </c>
      <c r="I80">
        <v>89</v>
      </c>
      <c r="J80">
        <v>23.6</v>
      </c>
      <c r="K80">
        <v>9.5</v>
      </c>
      <c r="L80">
        <v>2022</v>
      </c>
      <c r="M80">
        <v>40714</v>
      </c>
      <c r="N80">
        <v>1</v>
      </c>
      <c r="O80">
        <v>0</v>
      </c>
      <c r="P80">
        <v>6.15</v>
      </c>
    </row>
    <row r="81" spans="1:16" x14ac:dyDescent="0.3">
      <c r="A81">
        <v>1722</v>
      </c>
      <c r="B81" t="s">
        <v>83</v>
      </c>
      <c r="C81" t="s">
        <v>97</v>
      </c>
      <c r="D81" t="s">
        <v>99</v>
      </c>
      <c r="E81" t="s">
        <v>100</v>
      </c>
      <c r="F81" t="s">
        <v>87</v>
      </c>
      <c r="G81" t="s">
        <v>88</v>
      </c>
      <c r="H81">
        <v>1497</v>
      </c>
      <c r="I81">
        <v>89</v>
      </c>
      <c r="J81">
        <v>23.6</v>
      </c>
      <c r="K81">
        <v>9.5</v>
      </c>
      <c r="L81">
        <v>2022</v>
      </c>
      <c r="M81">
        <v>45045</v>
      </c>
      <c r="N81">
        <v>1</v>
      </c>
      <c r="O81">
        <v>0</v>
      </c>
      <c r="P81">
        <v>6.16</v>
      </c>
    </row>
    <row r="82" spans="1:16" x14ac:dyDescent="0.3">
      <c r="A82">
        <v>1647</v>
      </c>
      <c r="B82" t="s">
        <v>83</v>
      </c>
      <c r="C82" t="s">
        <v>97</v>
      </c>
      <c r="D82" t="s">
        <v>99</v>
      </c>
      <c r="E82" t="s">
        <v>100</v>
      </c>
      <c r="F82" t="s">
        <v>87</v>
      </c>
      <c r="G82" t="s">
        <v>88</v>
      </c>
      <c r="H82">
        <v>1497</v>
      </c>
      <c r="I82">
        <v>89</v>
      </c>
      <c r="J82">
        <v>23.6</v>
      </c>
      <c r="K82">
        <v>9.5</v>
      </c>
      <c r="L82">
        <v>2022</v>
      </c>
      <c r="M82">
        <v>45464</v>
      </c>
      <c r="N82">
        <v>1</v>
      </c>
      <c r="O82">
        <v>0</v>
      </c>
      <c r="P82">
        <v>6.17</v>
      </c>
    </row>
    <row r="83" spans="1:16" x14ac:dyDescent="0.3">
      <c r="A83">
        <v>1739</v>
      </c>
      <c r="B83" t="s">
        <v>83</v>
      </c>
      <c r="C83" t="s">
        <v>97</v>
      </c>
      <c r="D83" t="s">
        <v>99</v>
      </c>
      <c r="E83" t="s">
        <v>100</v>
      </c>
      <c r="F83" t="s">
        <v>87</v>
      </c>
      <c r="G83" t="s">
        <v>88</v>
      </c>
      <c r="H83">
        <v>1497</v>
      </c>
      <c r="I83">
        <v>89</v>
      </c>
      <c r="J83">
        <v>23.6</v>
      </c>
      <c r="K83">
        <v>9.5</v>
      </c>
      <c r="L83">
        <v>2022</v>
      </c>
      <c r="M83">
        <v>51232</v>
      </c>
      <c r="N83">
        <v>1</v>
      </c>
      <c r="O83">
        <v>0</v>
      </c>
      <c r="P83">
        <v>6.24</v>
      </c>
    </row>
    <row r="84" spans="1:16" x14ac:dyDescent="0.3">
      <c r="A84">
        <v>1725</v>
      </c>
      <c r="B84" t="s">
        <v>83</v>
      </c>
      <c r="C84" t="s">
        <v>97</v>
      </c>
      <c r="D84" t="s">
        <v>99</v>
      </c>
      <c r="E84" t="s">
        <v>100</v>
      </c>
      <c r="F84" t="s">
        <v>87</v>
      </c>
      <c r="G84" t="s">
        <v>88</v>
      </c>
      <c r="H84">
        <v>1497</v>
      </c>
      <c r="I84">
        <v>89</v>
      </c>
      <c r="J84">
        <v>23.6</v>
      </c>
      <c r="K84">
        <v>9.5</v>
      </c>
      <c r="L84">
        <v>2022</v>
      </c>
      <c r="M84">
        <v>46556</v>
      </c>
      <c r="N84">
        <v>1</v>
      </c>
      <c r="O84">
        <v>0</v>
      </c>
      <c r="P84">
        <v>6.28</v>
      </c>
    </row>
    <row r="85" spans="1:16" x14ac:dyDescent="0.3">
      <c r="A85">
        <v>1679</v>
      </c>
      <c r="B85" t="s">
        <v>83</v>
      </c>
      <c r="C85" t="s">
        <v>97</v>
      </c>
      <c r="D85" t="s">
        <v>99</v>
      </c>
      <c r="E85" t="s">
        <v>100</v>
      </c>
      <c r="F85" t="s">
        <v>87</v>
      </c>
      <c r="G85" t="s">
        <v>88</v>
      </c>
      <c r="H85">
        <v>1497</v>
      </c>
      <c r="I85">
        <v>89</v>
      </c>
      <c r="J85">
        <v>23.6</v>
      </c>
      <c r="K85">
        <v>9.5</v>
      </c>
      <c r="L85">
        <v>2022</v>
      </c>
      <c r="M85">
        <v>36018</v>
      </c>
      <c r="N85">
        <v>1</v>
      </c>
      <c r="O85">
        <v>0</v>
      </c>
      <c r="P85">
        <v>6.35</v>
      </c>
    </row>
    <row r="86" spans="1:16" x14ac:dyDescent="0.3">
      <c r="A86">
        <v>1636</v>
      </c>
      <c r="B86" t="s">
        <v>83</v>
      </c>
      <c r="C86" t="s">
        <v>97</v>
      </c>
      <c r="D86" t="s">
        <v>99</v>
      </c>
      <c r="E86" t="s">
        <v>100</v>
      </c>
      <c r="F86" t="s">
        <v>87</v>
      </c>
      <c r="G86" t="s">
        <v>88</v>
      </c>
      <c r="H86">
        <v>1497</v>
      </c>
      <c r="I86">
        <v>89</v>
      </c>
      <c r="J86">
        <v>23.6</v>
      </c>
      <c r="K86">
        <v>9.5</v>
      </c>
      <c r="L86">
        <v>2023</v>
      </c>
      <c r="M86">
        <v>67086</v>
      </c>
      <c r="N86">
        <v>2</v>
      </c>
      <c r="O86">
        <v>1</v>
      </c>
      <c r="P86">
        <v>5.03</v>
      </c>
    </row>
    <row r="87" spans="1:16" x14ac:dyDescent="0.3">
      <c r="A87">
        <v>1604</v>
      </c>
      <c r="B87" t="s">
        <v>83</v>
      </c>
      <c r="C87" t="s">
        <v>97</v>
      </c>
      <c r="D87" t="s">
        <v>99</v>
      </c>
      <c r="E87" t="s">
        <v>100</v>
      </c>
      <c r="F87" t="s">
        <v>87</v>
      </c>
      <c r="G87" t="s">
        <v>88</v>
      </c>
      <c r="H87">
        <v>1497</v>
      </c>
      <c r="I87">
        <v>89</v>
      </c>
      <c r="J87">
        <v>23.6</v>
      </c>
      <c r="K87">
        <v>9.5</v>
      </c>
      <c r="L87">
        <v>2023</v>
      </c>
      <c r="M87">
        <v>58469</v>
      </c>
      <c r="N87">
        <v>2</v>
      </c>
      <c r="O87">
        <v>1</v>
      </c>
      <c r="P87">
        <v>5.32</v>
      </c>
    </row>
    <row r="88" spans="1:16" x14ac:dyDescent="0.3">
      <c r="A88">
        <v>1707</v>
      </c>
      <c r="B88" t="s">
        <v>83</v>
      </c>
      <c r="C88" t="s">
        <v>97</v>
      </c>
      <c r="D88" t="s">
        <v>99</v>
      </c>
      <c r="E88" t="s">
        <v>100</v>
      </c>
      <c r="F88" t="s">
        <v>87</v>
      </c>
      <c r="G88" t="s">
        <v>88</v>
      </c>
      <c r="H88">
        <v>1497</v>
      </c>
      <c r="I88">
        <v>89</v>
      </c>
      <c r="J88">
        <v>23.6</v>
      </c>
      <c r="K88">
        <v>9.5</v>
      </c>
      <c r="L88">
        <v>2023</v>
      </c>
      <c r="M88">
        <v>64758</v>
      </c>
      <c r="N88">
        <v>2</v>
      </c>
      <c r="O88">
        <v>1</v>
      </c>
      <c r="P88">
        <v>5.49</v>
      </c>
    </row>
    <row r="89" spans="1:16" x14ac:dyDescent="0.3">
      <c r="A89">
        <v>1639</v>
      </c>
      <c r="B89" t="s">
        <v>83</v>
      </c>
      <c r="C89" t="s">
        <v>97</v>
      </c>
      <c r="D89" t="s">
        <v>99</v>
      </c>
      <c r="E89" t="s">
        <v>100</v>
      </c>
      <c r="F89" t="s">
        <v>87</v>
      </c>
      <c r="G89" t="s">
        <v>88</v>
      </c>
      <c r="H89">
        <v>1497</v>
      </c>
      <c r="I89">
        <v>89</v>
      </c>
      <c r="J89">
        <v>23.6</v>
      </c>
      <c r="K89">
        <v>9.5</v>
      </c>
      <c r="L89">
        <v>2023</v>
      </c>
      <c r="M89">
        <v>66059</v>
      </c>
      <c r="N89">
        <v>2</v>
      </c>
      <c r="O89">
        <v>0</v>
      </c>
      <c r="P89">
        <v>5.84</v>
      </c>
    </row>
    <row r="90" spans="1:16" x14ac:dyDescent="0.3">
      <c r="A90">
        <v>1637</v>
      </c>
      <c r="B90" t="s">
        <v>83</v>
      </c>
      <c r="C90" t="s">
        <v>97</v>
      </c>
      <c r="D90" t="s">
        <v>99</v>
      </c>
      <c r="E90" t="s">
        <v>100</v>
      </c>
      <c r="F90" t="s">
        <v>87</v>
      </c>
      <c r="G90" t="s">
        <v>88</v>
      </c>
      <c r="H90">
        <v>1497</v>
      </c>
      <c r="I90">
        <v>89</v>
      </c>
      <c r="J90">
        <v>23.6</v>
      </c>
      <c r="K90">
        <v>9.5</v>
      </c>
      <c r="L90">
        <v>2023</v>
      </c>
      <c r="M90">
        <v>30768</v>
      </c>
      <c r="N90">
        <v>1</v>
      </c>
      <c r="O90">
        <v>1</v>
      </c>
      <c r="P90">
        <v>5.85</v>
      </c>
    </row>
    <row r="91" spans="1:16" x14ac:dyDescent="0.3">
      <c r="A91">
        <v>1796</v>
      </c>
      <c r="B91" t="s">
        <v>83</v>
      </c>
      <c r="C91" t="s">
        <v>97</v>
      </c>
      <c r="D91" t="s">
        <v>99</v>
      </c>
      <c r="E91" t="s">
        <v>100</v>
      </c>
      <c r="F91" t="s">
        <v>87</v>
      </c>
      <c r="G91" t="s">
        <v>88</v>
      </c>
      <c r="H91">
        <v>1497</v>
      </c>
      <c r="I91">
        <v>89</v>
      </c>
      <c r="J91">
        <v>23.6</v>
      </c>
      <c r="K91">
        <v>9.5</v>
      </c>
      <c r="L91">
        <v>2023</v>
      </c>
      <c r="M91">
        <v>46465</v>
      </c>
      <c r="N91">
        <v>2</v>
      </c>
      <c r="O91">
        <v>0</v>
      </c>
      <c r="P91">
        <v>5.99</v>
      </c>
    </row>
    <row r="92" spans="1:16" x14ac:dyDescent="0.3">
      <c r="A92">
        <v>1665</v>
      </c>
      <c r="B92" t="s">
        <v>83</v>
      </c>
      <c r="C92" t="s">
        <v>97</v>
      </c>
      <c r="D92" t="s">
        <v>99</v>
      </c>
      <c r="E92" t="s">
        <v>100</v>
      </c>
      <c r="F92" t="s">
        <v>87</v>
      </c>
      <c r="G92" t="s">
        <v>88</v>
      </c>
      <c r="H92">
        <v>1497</v>
      </c>
      <c r="I92">
        <v>89</v>
      </c>
      <c r="J92">
        <v>23.6</v>
      </c>
      <c r="K92">
        <v>9.5</v>
      </c>
      <c r="L92">
        <v>2023</v>
      </c>
      <c r="M92">
        <v>46139</v>
      </c>
      <c r="N92">
        <v>1</v>
      </c>
      <c r="O92">
        <v>1</v>
      </c>
      <c r="P92">
        <v>6</v>
      </c>
    </row>
    <row r="93" spans="1:16" x14ac:dyDescent="0.3">
      <c r="A93">
        <v>1663</v>
      </c>
      <c r="B93" t="s">
        <v>83</v>
      </c>
      <c r="C93" t="s">
        <v>97</v>
      </c>
      <c r="D93" t="s">
        <v>99</v>
      </c>
      <c r="E93" t="s">
        <v>100</v>
      </c>
      <c r="F93" t="s">
        <v>87</v>
      </c>
      <c r="G93" t="s">
        <v>88</v>
      </c>
      <c r="H93">
        <v>1497</v>
      </c>
      <c r="I93">
        <v>89</v>
      </c>
      <c r="J93">
        <v>23.6</v>
      </c>
      <c r="K93">
        <v>9.5</v>
      </c>
      <c r="L93">
        <v>2023</v>
      </c>
      <c r="M93">
        <v>52131</v>
      </c>
      <c r="N93">
        <v>2</v>
      </c>
      <c r="O93">
        <v>0</v>
      </c>
      <c r="P93">
        <v>6.11</v>
      </c>
    </row>
    <row r="94" spans="1:16" x14ac:dyDescent="0.3">
      <c r="A94">
        <v>1613</v>
      </c>
      <c r="B94" t="s">
        <v>83</v>
      </c>
      <c r="C94" t="s">
        <v>97</v>
      </c>
      <c r="D94" t="s">
        <v>99</v>
      </c>
      <c r="E94" t="s">
        <v>100</v>
      </c>
      <c r="F94" t="s">
        <v>87</v>
      </c>
      <c r="G94" t="s">
        <v>88</v>
      </c>
      <c r="H94">
        <v>1497</v>
      </c>
      <c r="I94">
        <v>89</v>
      </c>
      <c r="J94">
        <v>23.6</v>
      </c>
      <c r="K94">
        <v>9.5</v>
      </c>
      <c r="L94">
        <v>2023</v>
      </c>
      <c r="M94">
        <v>60547</v>
      </c>
      <c r="N94">
        <v>1</v>
      </c>
      <c r="O94">
        <v>0</v>
      </c>
      <c r="P94">
        <v>6.21</v>
      </c>
    </row>
    <row r="95" spans="1:16" x14ac:dyDescent="0.3">
      <c r="A95">
        <v>1656</v>
      </c>
      <c r="B95" t="s">
        <v>83</v>
      </c>
      <c r="C95" t="s">
        <v>97</v>
      </c>
      <c r="D95" t="s">
        <v>99</v>
      </c>
      <c r="E95" t="s">
        <v>100</v>
      </c>
      <c r="F95" t="s">
        <v>87</v>
      </c>
      <c r="G95" t="s">
        <v>88</v>
      </c>
      <c r="H95">
        <v>1497</v>
      </c>
      <c r="I95">
        <v>89</v>
      </c>
      <c r="J95">
        <v>23.6</v>
      </c>
      <c r="K95">
        <v>9.5</v>
      </c>
      <c r="L95">
        <v>2023</v>
      </c>
      <c r="M95">
        <v>47623</v>
      </c>
      <c r="N95">
        <v>1</v>
      </c>
      <c r="O95">
        <v>0</v>
      </c>
      <c r="P95">
        <v>6.31</v>
      </c>
    </row>
    <row r="96" spans="1:16" x14ac:dyDescent="0.3">
      <c r="A96">
        <v>1652</v>
      </c>
      <c r="B96" t="s">
        <v>83</v>
      </c>
      <c r="C96" t="s">
        <v>97</v>
      </c>
      <c r="D96" t="s">
        <v>99</v>
      </c>
      <c r="E96" t="s">
        <v>100</v>
      </c>
      <c r="F96" t="s">
        <v>87</v>
      </c>
      <c r="G96" t="s">
        <v>88</v>
      </c>
      <c r="H96">
        <v>1497</v>
      </c>
      <c r="I96">
        <v>89</v>
      </c>
      <c r="J96">
        <v>23.6</v>
      </c>
      <c r="K96">
        <v>9.5</v>
      </c>
      <c r="L96">
        <v>2023</v>
      </c>
      <c r="M96">
        <v>47814</v>
      </c>
      <c r="N96">
        <v>1</v>
      </c>
      <c r="O96">
        <v>0</v>
      </c>
      <c r="P96">
        <v>6.32</v>
      </c>
    </row>
    <row r="97" spans="1:16" x14ac:dyDescent="0.3">
      <c r="A97">
        <v>1626</v>
      </c>
      <c r="B97" t="s">
        <v>83</v>
      </c>
      <c r="C97" t="s">
        <v>97</v>
      </c>
      <c r="D97" t="s">
        <v>99</v>
      </c>
      <c r="E97" t="s">
        <v>100</v>
      </c>
      <c r="F97" t="s">
        <v>87</v>
      </c>
      <c r="G97" t="s">
        <v>88</v>
      </c>
      <c r="H97">
        <v>1497</v>
      </c>
      <c r="I97">
        <v>89</v>
      </c>
      <c r="J97">
        <v>23.6</v>
      </c>
      <c r="K97">
        <v>9.5</v>
      </c>
      <c r="L97">
        <v>2023</v>
      </c>
      <c r="M97">
        <v>51107</v>
      </c>
      <c r="N97">
        <v>1</v>
      </c>
      <c r="O97">
        <v>0</v>
      </c>
      <c r="P97">
        <v>6.38</v>
      </c>
    </row>
    <row r="98" spans="1:16" x14ac:dyDescent="0.3">
      <c r="A98">
        <v>1773</v>
      </c>
      <c r="B98" t="s">
        <v>83</v>
      </c>
      <c r="C98" t="s">
        <v>97</v>
      </c>
      <c r="D98" t="s">
        <v>99</v>
      </c>
      <c r="E98" t="s">
        <v>100</v>
      </c>
      <c r="F98" t="s">
        <v>87</v>
      </c>
      <c r="G98" t="s">
        <v>88</v>
      </c>
      <c r="H98">
        <v>1497</v>
      </c>
      <c r="I98">
        <v>89</v>
      </c>
      <c r="J98">
        <v>23.6</v>
      </c>
      <c r="K98">
        <v>9.5</v>
      </c>
      <c r="L98">
        <v>2023</v>
      </c>
      <c r="M98">
        <v>49184</v>
      </c>
      <c r="N98">
        <v>1</v>
      </c>
      <c r="O98">
        <v>0</v>
      </c>
      <c r="P98">
        <v>6.42</v>
      </c>
    </row>
    <row r="99" spans="1:16" x14ac:dyDescent="0.3">
      <c r="A99">
        <v>1633</v>
      </c>
      <c r="B99" t="s">
        <v>83</v>
      </c>
      <c r="C99" t="s">
        <v>97</v>
      </c>
      <c r="D99" t="s">
        <v>99</v>
      </c>
      <c r="E99" t="s">
        <v>100</v>
      </c>
      <c r="F99" t="s">
        <v>87</v>
      </c>
      <c r="G99" t="s">
        <v>88</v>
      </c>
      <c r="H99">
        <v>1497</v>
      </c>
      <c r="I99">
        <v>89</v>
      </c>
      <c r="J99">
        <v>23.6</v>
      </c>
      <c r="K99">
        <v>9.5</v>
      </c>
      <c r="L99">
        <v>2023</v>
      </c>
      <c r="M99">
        <v>61494</v>
      </c>
      <c r="N99">
        <v>1</v>
      </c>
      <c r="O99">
        <v>0</v>
      </c>
      <c r="P99">
        <v>6.43</v>
      </c>
    </row>
    <row r="100" spans="1:16" x14ac:dyDescent="0.3">
      <c r="A100">
        <v>1767</v>
      </c>
      <c r="B100" t="s">
        <v>83</v>
      </c>
      <c r="C100" t="s">
        <v>97</v>
      </c>
      <c r="D100" t="s">
        <v>99</v>
      </c>
      <c r="E100" t="s">
        <v>100</v>
      </c>
      <c r="F100" t="s">
        <v>87</v>
      </c>
      <c r="G100" t="s">
        <v>88</v>
      </c>
      <c r="H100">
        <v>1497</v>
      </c>
      <c r="I100">
        <v>89</v>
      </c>
      <c r="J100">
        <v>23.6</v>
      </c>
      <c r="K100">
        <v>9.5</v>
      </c>
      <c r="L100">
        <v>2023</v>
      </c>
      <c r="M100">
        <v>46128</v>
      </c>
      <c r="N100">
        <v>1</v>
      </c>
      <c r="O100">
        <v>0</v>
      </c>
      <c r="P100">
        <v>6.44</v>
      </c>
    </row>
    <row r="101" spans="1:16" x14ac:dyDescent="0.3">
      <c r="A101">
        <v>1632</v>
      </c>
      <c r="B101" t="s">
        <v>83</v>
      </c>
      <c r="C101" t="s">
        <v>97</v>
      </c>
      <c r="D101" t="s">
        <v>99</v>
      </c>
      <c r="E101" t="s">
        <v>100</v>
      </c>
      <c r="F101" t="s">
        <v>87</v>
      </c>
      <c r="G101" t="s">
        <v>88</v>
      </c>
      <c r="H101">
        <v>1497</v>
      </c>
      <c r="I101">
        <v>89</v>
      </c>
      <c r="J101">
        <v>23.6</v>
      </c>
      <c r="K101">
        <v>9.5</v>
      </c>
      <c r="L101">
        <v>2023</v>
      </c>
      <c r="M101">
        <v>44418</v>
      </c>
      <c r="N101">
        <v>1</v>
      </c>
      <c r="O101">
        <v>0</v>
      </c>
      <c r="P101">
        <v>6.63</v>
      </c>
    </row>
    <row r="102" spans="1:16" x14ac:dyDescent="0.3">
      <c r="A102">
        <v>1719</v>
      </c>
      <c r="B102" t="s">
        <v>83</v>
      </c>
      <c r="C102" t="s">
        <v>97</v>
      </c>
      <c r="D102" t="s">
        <v>99</v>
      </c>
      <c r="E102" t="s">
        <v>100</v>
      </c>
      <c r="F102" t="s">
        <v>87</v>
      </c>
      <c r="G102" t="s">
        <v>88</v>
      </c>
      <c r="H102">
        <v>1497</v>
      </c>
      <c r="I102">
        <v>89</v>
      </c>
      <c r="J102">
        <v>23.6</v>
      </c>
      <c r="K102">
        <v>9.5</v>
      </c>
      <c r="L102">
        <v>2023</v>
      </c>
      <c r="M102">
        <v>55883</v>
      </c>
      <c r="N102">
        <v>1</v>
      </c>
      <c r="O102">
        <v>0</v>
      </c>
      <c r="P102">
        <v>6.64</v>
      </c>
    </row>
    <row r="103" spans="1:16" x14ac:dyDescent="0.3">
      <c r="A103">
        <v>1629</v>
      </c>
      <c r="B103" t="s">
        <v>83</v>
      </c>
      <c r="C103" t="s">
        <v>97</v>
      </c>
      <c r="D103" t="s">
        <v>99</v>
      </c>
      <c r="E103" t="s">
        <v>100</v>
      </c>
      <c r="F103" t="s">
        <v>87</v>
      </c>
      <c r="G103" t="s">
        <v>88</v>
      </c>
      <c r="H103">
        <v>1497</v>
      </c>
      <c r="I103">
        <v>89</v>
      </c>
      <c r="J103">
        <v>23.6</v>
      </c>
      <c r="K103">
        <v>9.5</v>
      </c>
      <c r="L103">
        <v>2023</v>
      </c>
      <c r="M103">
        <v>48551</v>
      </c>
      <c r="N103">
        <v>1</v>
      </c>
      <c r="O103">
        <v>0</v>
      </c>
      <c r="P103">
        <v>6.65</v>
      </c>
    </row>
    <row r="104" spans="1:16" x14ac:dyDescent="0.3">
      <c r="A104">
        <v>1625</v>
      </c>
      <c r="B104" t="s">
        <v>83</v>
      </c>
      <c r="C104" t="s">
        <v>97</v>
      </c>
      <c r="D104" t="s">
        <v>99</v>
      </c>
      <c r="E104" t="s">
        <v>100</v>
      </c>
      <c r="F104" t="s">
        <v>87</v>
      </c>
      <c r="G104" t="s">
        <v>88</v>
      </c>
      <c r="H104">
        <v>1497</v>
      </c>
      <c r="I104">
        <v>89</v>
      </c>
      <c r="J104">
        <v>23.6</v>
      </c>
      <c r="K104">
        <v>9.5</v>
      </c>
      <c r="L104">
        <v>2023</v>
      </c>
      <c r="M104">
        <v>35303</v>
      </c>
      <c r="N104">
        <v>1</v>
      </c>
      <c r="O104">
        <v>0</v>
      </c>
      <c r="P104">
        <v>6.67</v>
      </c>
    </row>
    <row r="105" spans="1:16" x14ac:dyDescent="0.3">
      <c r="A105">
        <v>1758</v>
      </c>
      <c r="B105" t="s">
        <v>83</v>
      </c>
      <c r="C105" t="s">
        <v>97</v>
      </c>
      <c r="D105" t="s">
        <v>99</v>
      </c>
      <c r="E105" t="s">
        <v>100</v>
      </c>
      <c r="F105" t="s">
        <v>87</v>
      </c>
      <c r="G105" t="s">
        <v>88</v>
      </c>
      <c r="H105">
        <v>1497</v>
      </c>
      <c r="I105">
        <v>89</v>
      </c>
      <c r="J105">
        <v>23.6</v>
      </c>
      <c r="K105">
        <v>9.5</v>
      </c>
      <c r="L105">
        <v>2023</v>
      </c>
      <c r="M105">
        <v>52190</v>
      </c>
      <c r="N105">
        <v>1</v>
      </c>
      <c r="O105">
        <v>0</v>
      </c>
      <c r="P105">
        <v>6.67</v>
      </c>
    </row>
    <row r="106" spans="1:16" x14ac:dyDescent="0.3">
      <c r="A106">
        <v>1649</v>
      </c>
      <c r="B106" t="s">
        <v>83</v>
      </c>
      <c r="C106" t="s">
        <v>97</v>
      </c>
      <c r="D106" t="s">
        <v>99</v>
      </c>
      <c r="E106" t="s">
        <v>100</v>
      </c>
      <c r="F106" t="s">
        <v>87</v>
      </c>
      <c r="G106" t="s">
        <v>88</v>
      </c>
      <c r="H106">
        <v>1497</v>
      </c>
      <c r="I106">
        <v>89</v>
      </c>
      <c r="J106">
        <v>23.6</v>
      </c>
      <c r="K106">
        <v>9.5</v>
      </c>
      <c r="L106">
        <v>2023</v>
      </c>
      <c r="M106">
        <v>51094</v>
      </c>
      <c r="N106">
        <v>1</v>
      </c>
      <c r="O106">
        <v>0</v>
      </c>
      <c r="P106">
        <v>6.71</v>
      </c>
    </row>
    <row r="107" spans="1:16" x14ac:dyDescent="0.3">
      <c r="A107">
        <v>1737</v>
      </c>
      <c r="B107" t="s">
        <v>83</v>
      </c>
      <c r="C107" t="s">
        <v>97</v>
      </c>
      <c r="D107" t="s">
        <v>99</v>
      </c>
      <c r="E107" t="s">
        <v>100</v>
      </c>
      <c r="F107" t="s">
        <v>87</v>
      </c>
      <c r="G107" t="s">
        <v>88</v>
      </c>
      <c r="H107">
        <v>1497</v>
      </c>
      <c r="I107">
        <v>89</v>
      </c>
      <c r="J107">
        <v>23.6</v>
      </c>
      <c r="K107">
        <v>9.5</v>
      </c>
      <c r="L107">
        <v>2023</v>
      </c>
      <c r="M107">
        <v>59042</v>
      </c>
      <c r="N107">
        <v>1</v>
      </c>
      <c r="O107">
        <v>0</v>
      </c>
      <c r="P107">
        <v>6.71</v>
      </c>
    </row>
    <row r="108" spans="1:16" x14ac:dyDescent="0.3">
      <c r="A108">
        <v>1611</v>
      </c>
      <c r="B108" t="s">
        <v>83</v>
      </c>
      <c r="C108" t="s">
        <v>97</v>
      </c>
      <c r="D108" t="s">
        <v>99</v>
      </c>
      <c r="E108" t="s">
        <v>100</v>
      </c>
      <c r="F108" t="s">
        <v>87</v>
      </c>
      <c r="G108" t="s">
        <v>88</v>
      </c>
      <c r="H108">
        <v>1497</v>
      </c>
      <c r="I108">
        <v>89</v>
      </c>
      <c r="J108">
        <v>23.6</v>
      </c>
      <c r="K108">
        <v>9.5</v>
      </c>
      <c r="L108">
        <v>2023</v>
      </c>
      <c r="M108">
        <v>48490</v>
      </c>
      <c r="N108">
        <v>1</v>
      </c>
      <c r="O108">
        <v>0</v>
      </c>
      <c r="P108">
        <v>6.86</v>
      </c>
    </row>
    <row r="109" spans="1:16" x14ac:dyDescent="0.3">
      <c r="A109">
        <v>1786</v>
      </c>
      <c r="B109" t="s">
        <v>83</v>
      </c>
      <c r="C109" t="s">
        <v>97</v>
      </c>
      <c r="D109" t="s">
        <v>99</v>
      </c>
      <c r="E109" t="s">
        <v>100</v>
      </c>
      <c r="F109" t="s">
        <v>87</v>
      </c>
      <c r="G109" t="s">
        <v>88</v>
      </c>
      <c r="H109">
        <v>1497</v>
      </c>
      <c r="I109">
        <v>89</v>
      </c>
      <c r="J109">
        <v>23.6</v>
      </c>
      <c r="K109">
        <v>9.5</v>
      </c>
      <c r="L109">
        <v>2023</v>
      </c>
      <c r="M109">
        <v>48852</v>
      </c>
      <c r="N109">
        <v>1</v>
      </c>
      <c r="O109">
        <v>0</v>
      </c>
      <c r="P109">
        <v>6.88</v>
      </c>
    </row>
    <row r="110" spans="1:16" x14ac:dyDescent="0.3">
      <c r="A110">
        <v>1797</v>
      </c>
      <c r="B110" t="s">
        <v>83</v>
      </c>
      <c r="C110" t="s">
        <v>97</v>
      </c>
      <c r="D110" t="s">
        <v>99</v>
      </c>
      <c r="E110" t="s">
        <v>100</v>
      </c>
      <c r="F110" t="s">
        <v>87</v>
      </c>
      <c r="G110" t="s">
        <v>88</v>
      </c>
      <c r="H110">
        <v>1497</v>
      </c>
      <c r="I110">
        <v>89</v>
      </c>
      <c r="J110">
        <v>23.6</v>
      </c>
      <c r="K110">
        <v>9.5</v>
      </c>
      <c r="L110">
        <v>2023</v>
      </c>
      <c r="M110">
        <v>35877</v>
      </c>
      <c r="N110">
        <v>1</v>
      </c>
      <c r="O110">
        <v>0</v>
      </c>
      <c r="P110">
        <v>7.03</v>
      </c>
    </row>
    <row r="111" spans="1:16" x14ac:dyDescent="0.3">
      <c r="A111">
        <v>1698</v>
      </c>
      <c r="B111" t="s">
        <v>83</v>
      </c>
      <c r="C111" t="s">
        <v>97</v>
      </c>
      <c r="D111" t="s">
        <v>99</v>
      </c>
      <c r="E111" t="s">
        <v>100</v>
      </c>
      <c r="F111" t="s">
        <v>87</v>
      </c>
      <c r="G111" t="s">
        <v>88</v>
      </c>
      <c r="H111">
        <v>1497</v>
      </c>
      <c r="I111">
        <v>89</v>
      </c>
      <c r="J111">
        <v>23.6</v>
      </c>
      <c r="K111">
        <v>9.5</v>
      </c>
      <c r="L111">
        <v>2024</v>
      </c>
      <c r="M111">
        <v>42599</v>
      </c>
      <c r="N111">
        <v>3</v>
      </c>
      <c r="O111">
        <v>0</v>
      </c>
      <c r="P111">
        <v>6.34</v>
      </c>
    </row>
    <row r="112" spans="1:16" x14ac:dyDescent="0.3">
      <c r="A112">
        <v>1694</v>
      </c>
      <c r="B112" t="s">
        <v>83</v>
      </c>
      <c r="C112" t="s">
        <v>97</v>
      </c>
      <c r="D112" t="s">
        <v>99</v>
      </c>
      <c r="E112" t="s">
        <v>100</v>
      </c>
      <c r="F112" t="s">
        <v>87</v>
      </c>
      <c r="G112" t="s">
        <v>88</v>
      </c>
      <c r="H112">
        <v>1497</v>
      </c>
      <c r="I112">
        <v>89</v>
      </c>
      <c r="J112">
        <v>23.6</v>
      </c>
      <c r="K112">
        <v>9.5</v>
      </c>
      <c r="L112">
        <v>2024</v>
      </c>
      <c r="M112">
        <v>38359</v>
      </c>
      <c r="N112">
        <v>2</v>
      </c>
      <c r="O112">
        <v>0</v>
      </c>
      <c r="P112">
        <v>6.99</v>
      </c>
    </row>
    <row r="113" spans="1:16" x14ac:dyDescent="0.3">
      <c r="A113">
        <v>1689</v>
      </c>
      <c r="B113" t="s">
        <v>83</v>
      </c>
      <c r="C113" t="s">
        <v>97</v>
      </c>
      <c r="D113" t="s">
        <v>99</v>
      </c>
      <c r="E113" t="s">
        <v>100</v>
      </c>
      <c r="F113" t="s">
        <v>87</v>
      </c>
      <c r="G113" t="s">
        <v>88</v>
      </c>
      <c r="H113">
        <v>1497</v>
      </c>
      <c r="I113">
        <v>89</v>
      </c>
      <c r="J113">
        <v>23.6</v>
      </c>
      <c r="K113">
        <v>9.5</v>
      </c>
      <c r="L113">
        <v>2024</v>
      </c>
      <c r="M113">
        <v>44190</v>
      </c>
      <c r="N113">
        <v>2</v>
      </c>
      <c r="O113">
        <v>0</v>
      </c>
      <c r="P113">
        <v>7.02</v>
      </c>
    </row>
    <row r="114" spans="1:16" x14ac:dyDescent="0.3">
      <c r="A114">
        <v>1747</v>
      </c>
      <c r="B114" t="s">
        <v>83</v>
      </c>
      <c r="C114" t="s">
        <v>97</v>
      </c>
      <c r="D114" t="s">
        <v>99</v>
      </c>
      <c r="E114" t="s">
        <v>100</v>
      </c>
      <c r="F114" t="s">
        <v>87</v>
      </c>
      <c r="G114" t="s">
        <v>88</v>
      </c>
      <c r="H114">
        <v>1497</v>
      </c>
      <c r="I114">
        <v>89</v>
      </c>
      <c r="J114">
        <v>23.6</v>
      </c>
      <c r="K114">
        <v>9.5</v>
      </c>
      <c r="L114">
        <v>2024</v>
      </c>
      <c r="M114">
        <v>23390</v>
      </c>
      <c r="N114">
        <v>1</v>
      </c>
      <c r="O114">
        <v>1</v>
      </c>
      <c r="P114">
        <v>7.02</v>
      </c>
    </row>
    <row r="115" spans="1:16" x14ac:dyDescent="0.3">
      <c r="A115">
        <v>1685</v>
      </c>
      <c r="B115" t="s">
        <v>83</v>
      </c>
      <c r="C115" t="s">
        <v>97</v>
      </c>
      <c r="D115" t="s">
        <v>99</v>
      </c>
      <c r="E115" t="s">
        <v>100</v>
      </c>
      <c r="F115" t="s">
        <v>87</v>
      </c>
      <c r="G115" t="s">
        <v>88</v>
      </c>
      <c r="H115">
        <v>1497</v>
      </c>
      <c r="I115">
        <v>89</v>
      </c>
      <c r="J115">
        <v>23.6</v>
      </c>
      <c r="K115">
        <v>9.5</v>
      </c>
      <c r="L115">
        <v>2024</v>
      </c>
      <c r="M115">
        <v>43111</v>
      </c>
      <c r="N115">
        <v>2</v>
      </c>
      <c r="O115">
        <v>0</v>
      </c>
      <c r="P115">
        <v>7.08</v>
      </c>
    </row>
    <row r="116" spans="1:16" x14ac:dyDescent="0.3">
      <c r="A116">
        <v>1621</v>
      </c>
      <c r="B116" t="s">
        <v>83</v>
      </c>
      <c r="C116" t="s">
        <v>97</v>
      </c>
      <c r="D116" t="s">
        <v>99</v>
      </c>
      <c r="E116" t="s">
        <v>100</v>
      </c>
      <c r="F116" t="s">
        <v>87</v>
      </c>
      <c r="G116" t="s">
        <v>88</v>
      </c>
      <c r="H116">
        <v>1497</v>
      </c>
      <c r="I116">
        <v>89</v>
      </c>
      <c r="J116">
        <v>23.6</v>
      </c>
      <c r="K116">
        <v>9.5</v>
      </c>
      <c r="L116">
        <v>2024</v>
      </c>
      <c r="M116">
        <v>47331</v>
      </c>
      <c r="N116">
        <v>1</v>
      </c>
      <c r="O116">
        <v>0</v>
      </c>
      <c r="P116">
        <v>7.12</v>
      </c>
    </row>
    <row r="117" spans="1:16" x14ac:dyDescent="0.3">
      <c r="A117">
        <v>1669</v>
      </c>
      <c r="B117" t="s">
        <v>83</v>
      </c>
      <c r="C117" t="s">
        <v>97</v>
      </c>
      <c r="D117" t="s">
        <v>99</v>
      </c>
      <c r="E117" t="s">
        <v>100</v>
      </c>
      <c r="F117" t="s">
        <v>87</v>
      </c>
      <c r="G117" t="s">
        <v>88</v>
      </c>
      <c r="H117">
        <v>1497</v>
      </c>
      <c r="I117">
        <v>89</v>
      </c>
      <c r="J117">
        <v>23.6</v>
      </c>
      <c r="K117">
        <v>9.5</v>
      </c>
      <c r="L117">
        <v>2024</v>
      </c>
      <c r="M117">
        <v>33091</v>
      </c>
      <c r="N117">
        <v>1</v>
      </c>
      <c r="O117">
        <v>1</v>
      </c>
      <c r="P117">
        <v>7.18</v>
      </c>
    </row>
    <row r="118" spans="1:16" x14ac:dyDescent="0.3">
      <c r="A118">
        <v>1650</v>
      </c>
      <c r="B118" t="s">
        <v>83</v>
      </c>
      <c r="C118" t="s">
        <v>97</v>
      </c>
      <c r="D118" t="s">
        <v>99</v>
      </c>
      <c r="E118" t="s">
        <v>100</v>
      </c>
      <c r="F118" t="s">
        <v>87</v>
      </c>
      <c r="G118" t="s">
        <v>88</v>
      </c>
      <c r="H118">
        <v>1497</v>
      </c>
      <c r="I118">
        <v>89</v>
      </c>
      <c r="J118">
        <v>23.6</v>
      </c>
      <c r="K118">
        <v>9.5</v>
      </c>
      <c r="L118">
        <v>2024</v>
      </c>
      <c r="M118">
        <v>35899</v>
      </c>
      <c r="N118">
        <v>2</v>
      </c>
      <c r="O118">
        <v>0</v>
      </c>
      <c r="P118">
        <v>7.19</v>
      </c>
    </row>
    <row r="119" spans="1:16" x14ac:dyDescent="0.3">
      <c r="A119">
        <v>1710</v>
      </c>
      <c r="B119" t="s">
        <v>83</v>
      </c>
      <c r="C119" t="s">
        <v>97</v>
      </c>
      <c r="D119" t="s">
        <v>99</v>
      </c>
      <c r="E119" t="s">
        <v>100</v>
      </c>
      <c r="F119" t="s">
        <v>87</v>
      </c>
      <c r="G119" t="s">
        <v>88</v>
      </c>
      <c r="H119">
        <v>1497</v>
      </c>
      <c r="I119">
        <v>89</v>
      </c>
      <c r="J119">
        <v>23.6</v>
      </c>
      <c r="K119">
        <v>9.5</v>
      </c>
      <c r="L119">
        <v>2024</v>
      </c>
      <c r="M119">
        <v>48783</v>
      </c>
      <c r="N119">
        <v>1</v>
      </c>
      <c r="O119">
        <v>0</v>
      </c>
      <c r="P119">
        <v>7.22</v>
      </c>
    </row>
    <row r="120" spans="1:16" x14ac:dyDescent="0.3">
      <c r="A120">
        <v>1775</v>
      </c>
      <c r="B120" t="s">
        <v>83</v>
      </c>
      <c r="C120" t="s">
        <v>97</v>
      </c>
      <c r="D120" t="s">
        <v>99</v>
      </c>
      <c r="E120" t="s">
        <v>100</v>
      </c>
      <c r="F120" t="s">
        <v>87</v>
      </c>
      <c r="G120" t="s">
        <v>88</v>
      </c>
      <c r="H120">
        <v>1497</v>
      </c>
      <c r="I120">
        <v>89</v>
      </c>
      <c r="J120">
        <v>23.6</v>
      </c>
      <c r="K120">
        <v>9.5</v>
      </c>
      <c r="L120">
        <v>2024</v>
      </c>
      <c r="M120">
        <v>32809</v>
      </c>
      <c r="N120">
        <v>1</v>
      </c>
      <c r="O120">
        <v>0</v>
      </c>
      <c r="P120">
        <v>7.23</v>
      </c>
    </row>
    <row r="121" spans="1:16" x14ac:dyDescent="0.3">
      <c r="A121">
        <v>1627</v>
      </c>
      <c r="B121" t="s">
        <v>83</v>
      </c>
      <c r="C121" t="s">
        <v>97</v>
      </c>
      <c r="D121" t="s">
        <v>99</v>
      </c>
      <c r="E121" t="s">
        <v>100</v>
      </c>
      <c r="F121" t="s">
        <v>87</v>
      </c>
      <c r="G121" t="s">
        <v>88</v>
      </c>
      <c r="H121">
        <v>1497</v>
      </c>
      <c r="I121">
        <v>89</v>
      </c>
      <c r="J121">
        <v>23.6</v>
      </c>
      <c r="K121">
        <v>9.5</v>
      </c>
      <c r="L121">
        <v>2024</v>
      </c>
      <c r="M121">
        <v>33923</v>
      </c>
      <c r="N121">
        <v>1</v>
      </c>
      <c r="O121">
        <v>0</v>
      </c>
      <c r="P121">
        <v>7.29</v>
      </c>
    </row>
    <row r="122" spans="1:16" x14ac:dyDescent="0.3">
      <c r="A122">
        <v>1731</v>
      </c>
      <c r="B122" t="s">
        <v>83</v>
      </c>
      <c r="C122" t="s">
        <v>97</v>
      </c>
      <c r="D122" t="s">
        <v>99</v>
      </c>
      <c r="E122" t="s">
        <v>100</v>
      </c>
      <c r="F122" t="s">
        <v>87</v>
      </c>
      <c r="G122" t="s">
        <v>88</v>
      </c>
      <c r="H122">
        <v>1497</v>
      </c>
      <c r="I122">
        <v>89</v>
      </c>
      <c r="J122">
        <v>23.6</v>
      </c>
      <c r="K122">
        <v>9.5</v>
      </c>
      <c r="L122">
        <v>2024</v>
      </c>
      <c r="M122">
        <v>28459</v>
      </c>
      <c r="N122">
        <v>1</v>
      </c>
      <c r="O122">
        <v>0</v>
      </c>
      <c r="P122">
        <v>7.37</v>
      </c>
    </row>
    <row r="123" spans="1:16" x14ac:dyDescent="0.3">
      <c r="A123">
        <v>1784</v>
      </c>
      <c r="B123" t="s">
        <v>83</v>
      </c>
      <c r="C123" t="s">
        <v>97</v>
      </c>
      <c r="D123" t="s">
        <v>99</v>
      </c>
      <c r="E123" t="s">
        <v>100</v>
      </c>
      <c r="F123" t="s">
        <v>87</v>
      </c>
      <c r="G123" t="s">
        <v>88</v>
      </c>
      <c r="H123">
        <v>1497</v>
      </c>
      <c r="I123">
        <v>89</v>
      </c>
      <c r="J123">
        <v>23.6</v>
      </c>
      <c r="K123">
        <v>9.5</v>
      </c>
      <c r="L123">
        <v>2024</v>
      </c>
      <c r="M123">
        <v>33665</v>
      </c>
      <c r="N123">
        <v>1</v>
      </c>
      <c r="O123">
        <v>0</v>
      </c>
      <c r="P123">
        <v>7.37</v>
      </c>
    </row>
    <row r="124" spans="1:16" x14ac:dyDescent="0.3">
      <c r="A124">
        <v>1602</v>
      </c>
      <c r="B124" t="s">
        <v>83</v>
      </c>
      <c r="C124" t="s">
        <v>97</v>
      </c>
      <c r="D124" t="s">
        <v>99</v>
      </c>
      <c r="E124" t="s">
        <v>100</v>
      </c>
      <c r="F124" t="s">
        <v>87</v>
      </c>
      <c r="G124" t="s">
        <v>88</v>
      </c>
      <c r="H124">
        <v>1497</v>
      </c>
      <c r="I124">
        <v>89</v>
      </c>
      <c r="J124">
        <v>23.6</v>
      </c>
      <c r="K124">
        <v>9.5</v>
      </c>
      <c r="L124">
        <v>2024</v>
      </c>
      <c r="M124">
        <v>28605</v>
      </c>
      <c r="N124">
        <v>1</v>
      </c>
      <c r="O124">
        <v>0</v>
      </c>
      <c r="P124">
        <v>7.38</v>
      </c>
    </row>
    <row r="125" spans="1:16" x14ac:dyDescent="0.3">
      <c r="A125">
        <v>1785</v>
      </c>
      <c r="B125" t="s">
        <v>83</v>
      </c>
      <c r="C125" t="s">
        <v>97</v>
      </c>
      <c r="D125" t="s">
        <v>99</v>
      </c>
      <c r="E125" t="s">
        <v>100</v>
      </c>
      <c r="F125" t="s">
        <v>87</v>
      </c>
      <c r="G125" t="s">
        <v>88</v>
      </c>
      <c r="H125">
        <v>1497</v>
      </c>
      <c r="I125">
        <v>89</v>
      </c>
      <c r="J125">
        <v>23.6</v>
      </c>
      <c r="K125">
        <v>9.5</v>
      </c>
      <c r="L125">
        <v>2024</v>
      </c>
      <c r="M125">
        <v>42416</v>
      </c>
      <c r="N125">
        <v>2</v>
      </c>
      <c r="O125">
        <v>0</v>
      </c>
      <c r="P125">
        <v>7.44</v>
      </c>
    </row>
    <row r="126" spans="1:16" x14ac:dyDescent="0.3">
      <c r="A126">
        <v>1720</v>
      </c>
      <c r="B126" t="s">
        <v>83</v>
      </c>
      <c r="C126" t="s">
        <v>97</v>
      </c>
      <c r="D126" t="s">
        <v>99</v>
      </c>
      <c r="E126" t="s">
        <v>100</v>
      </c>
      <c r="F126" t="s">
        <v>87</v>
      </c>
      <c r="G126" t="s">
        <v>88</v>
      </c>
      <c r="H126">
        <v>1497</v>
      </c>
      <c r="I126">
        <v>89</v>
      </c>
      <c r="J126">
        <v>23.6</v>
      </c>
      <c r="K126">
        <v>9.5</v>
      </c>
      <c r="L126">
        <v>2024</v>
      </c>
      <c r="M126">
        <v>48657</v>
      </c>
      <c r="N126">
        <v>1</v>
      </c>
      <c r="O126">
        <v>0</v>
      </c>
      <c r="P126">
        <v>7.46</v>
      </c>
    </row>
    <row r="127" spans="1:16" x14ac:dyDescent="0.3">
      <c r="A127">
        <v>1754</v>
      </c>
      <c r="B127" t="s">
        <v>83</v>
      </c>
      <c r="C127" t="s">
        <v>97</v>
      </c>
      <c r="D127" t="s">
        <v>99</v>
      </c>
      <c r="E127" t="s">
        <v>100</v>
      </c>
      <c r="F127" t="s">
        <v>87</v>
      </c>
      <c r="G127" t="s">
        <v>88</v>
      </c>
      <c r="H127">
        <v>1497</v>
      </c>
      <c r="I127">
        <v>89</v>
      </c>
      <c r="J127">
        <v>23.6</v>
      </c>
      <c r="K127">
        <v>9.5</v>
      </c>
      <c r="L127">
        <v>2024</v>
      </c>
      <c r="M127">
        <v>43833</v>
      </c>
      <c r="N127">
        <v>1</v>
      </c>
      <c r="O127">
        <v>0</v>
      </c>
      <c r="P127">
        <v>7.48</v>
      </c>
    </row>
    <row r="128" spans="1:16" x14ac:dyDescent="0.3">
      <c r="A128">
        <v>1659</v>
      </c>
      <c r="B128" t="s">
        <v>83</v>
      </c>
      <c r="C128" t="s">
        <v>97</v>
      </c>
      <c r="D128" t="s">
        <v>99</v>
      </c>
      <c r="E128" t="s">
        <v>100</v>
      </c>
      <c r="F128" t="s">
        <v>87</v>
      </c>
      <c r="G128" t="s">
        <v>88</v>
      </c>
      <c r="H128">
        <v>1497</v>
      </c>
      <c r="I128">
        <v>89</v>
      </c>
      <c r="J128">
        <v>23.6</v>
      </c>
      <c r="K128">
        <v>9.5</v>
      </c>
      <c r="L128">
        <v>2024</v>
      </c>
      <c r="M128">
        <v>29142</v>
      </c>
      <c r="N128">
        <v>1</v>
      </c>
      <c r="O128">
        <v>0</v>
      </c>
      <c r="P128">
        <v>7.5</v>
      </c>
    </row>
    <row r="129" spans="1:16" x14ac:dyDescent="0.3">
      <c r="A129">
        <v>1638</v>
      </c>
      <c r="B129" t="s">
        <v>83</v>
      </c>
      <c r="C129" t="s">
        <v>97</v>
      </c>
      <c r="D129" t="s">
        <v>99</v>
      </c>
      <c r="E129" t="s">
        <v>100</v>
      </c>
      <c r="F129" t="s">
        <v>87</v>
      </c>
      <c r="G129" t="s">
        <v>88</v>
      </c>
      <c r="H129">
        <v>1497</v>
      </c>
      <c r="I129">
        <v>89</v>
      </c>
      <c r="J129">
        <v>23.6</v>
      </c>
      <c r="K129">
        <v>9.5</v>
      </c>
      <c r="L129">
        <v>2024</v>
      </c>
      <c r="M129">
        <v>34999</v>
      </c>
      <c r="N129">
        <v>2</v>
      </c>
      <c r="O129">
        <v>0</v>
      </c>
      <c r="P129">
        <v>7.52</v>
      </c>
    </row>
    <row r="130" spans="1:16" x14ac:dyDescent="0.3">
      <c r="A130">
        <v>1752</v>
      </c>
      <c r="B130" t="s">
        <v>83</v>
      </c>
      <c r="C130" t="s">
        <v>97</v>
      </c>
      <c r="D130" t="s">
        <v>99</v>
      </c>
      <c r="E130" t="s">
        <v>100</v>
      </c>
      <c r="F130" t="s">
        <v>87</v>
      </c>
      <c r="G130" t="s">
        <v>88</v>
      </c>
      <c r="H130">
        <v>1497</v>
      </c>
      <c r="I130">
        <v>89</v>
      </c>
      <c r="J130">
        <v>23.6</v>
      </c>
      <c r="K130">
        <v>9.5</v>
      </c>
      <c r="L130">
        <v>2024</v>
      </c>
      <c r="M130">
        <v>38719</v>
      </c>
      <c r="N130">
        <v>1</v>
      </c>
      <c r="O130">
        <v>0</v>
      </c>
      <c r="P130">
        <v>7.54</v>
      </c>
    </row>
    <row r="131" spans="1:16" x14ac:dyDescent="0.3">
      <c r="A131">
        <v>1800</v>
      </c>
      <c r="B131" t="s">
        <v>83</v>
      </c>
      <c r="C131" t="s">
        <v>97</v>
      </c>
      <c r="D131" t="s">
        <v>99</v>
      </c>
      <c r="E131" t="s">
        <v>100</v>
      </c>
      <c r="F131" t="s">
        <v>87</v>
      </c>
      <c r="G131" t="s">
        <v>88</v>
      </c>
      <c r="H131">
        <v>1497</v>
      </c>
      <c r="I131">
        <v>89</v>
      </c>
      <c r="J131">
        <v>23.6</v>
      </c>
      <c r="K131">
        <v>9.5</v>
      </c>
      <c r="L131">
        <v>2024</v>
      </c>
      <c r="M131">
        <v>25149</v>
      </c>
      <c r="N131">
        <v>2</v>
      </c>
      <c r="O131">
        <v>0</v>
      </c>
      <c r="P131">
        <v>7.56</v>
      </c>
    </row>
    <row r="132" spans="1:16" x14ac:dyDescent="0.3">
      <c r="A132">
        <v>1674</v>
      </c>
      <c r="B132" t="s">
        <v>83</v>
      </c>
      <c r="C132" t="s">
        <v>97</v>
      </c>
      <c r="D132" t="s">
        <v>99</v>
      </c>
      <c r="E132" t="s">
        <v>100</v>
      </c>
      <c r="F132" t="s">
        <v>87</v>
      </c>
      <c r="G132" t="s">
        <v>88</v>
      </c>
      <c r="H132">
        <v>1497</v>
      </c>
      <c r="I132">
        <v>89</v>
      </c>
      <c r="J132">
        <v>23.6</v>
      </c>
      <c r="K132">
        <v>9.5</v>
      </c>
      <c r="L132">
        <v>2024</v>
      </c>
      <c r="M132">
        <v>22921</v>
      </c>
      <c r="N132">
        <v>1</v>
      </c>
      <c r="O132">
        <v>0</v>
      </c>
      <c r="P132">
        <v>7.58</v>
      </c>
    </row>
    <row r="133" spans="1:16" x14ac:dyDescent="0.3">
      <c r="A133">
        <v>1660</v>
      </c>
      <c r="B133" t="s">
        <v>83</v>
      </c>
      <c r="C133" t="s">
        <v>97</v>
      </c>
      <c r="D133" t="s">
        <v>99</v>
      </c>
      <c r="E133" t="s">
        <v>100</v>
      </c>
      <c r="F133" t="s">
        <v>87</v>
      </c>
      <c r="G133" t="s">
        <v>88</v>
      </c>
      <c r="H133">
        <v>1497</v>
      </c>
      <c r="I133">
        <v>89</v>
      </c>
      <c r="J133">
        <v>23.6</v>
      </c>
      <c r="K133">
        <v>9.5</v>
      </c>
      <c r="L133">
        <v>2024</v>
      </c>
      <c r="M133">
        <v>22598</v>
      </c>
      <c r="N133">
        <v>1</v>
      </c>
      <c r="O133">
        <v>0</v>
      </c>
      <c r="P133">
        <v>7.6</v>
      </c>
    </row>
    <row r="134" spans="1:16" x14ac:dyDescent="0.3">
      <c r="A134">
        <v>1658</v>
      </c>
      <c r="B134" t="s">
        <v>83</v>
      </c>
      <c r="C134" t="s">
        <v>97</v>
      </c>
      <c r="D134" t="s">
        <v>99</v>
      </c>
      <c r="E134" t="s">
        <v>100</v>
      </c>
      <c r="F134" t="s">
        <v>87</v>
      </c>
      <c r="G134" t="s">
        <v>88</v>
      </c>
      <c r="H134">
        <v>1497</v>
      </c>
      <c r="I134">
        <v>89</v>
      </c>
      <c r="J134">
        <v>23.6</v>
      </c>
      <c r="K134">
        <v>9.5</v>
      </c>
      <c r="L134">
        <v>2024</v>
      </c>
      <c r="M134">
        <v>25264</v>
      </c>
      <c r="N134">
        <v>2</v>
      </c>
      <c r="O134">
        <v>0</v>
      </c>
      <c r="P134">
        <v>7.61</v>
      </c>
    </row>
    <row r="135" spans="1:16" x14ac:dyDescent="0.3">
      <c r="A135">
        <v>1769</v>
      </c>
      <c r="B135" t="s">
        <v>83</v>
      </c>
      <c r="C135" t="s">
        <v>97</v>
      </c>
      <c r="D135" t="s">
        <v>99</v>
      </c>
      <c r="E135" t="s">
        <v>100</v>
      </c>
      <c r="F135" t="s">
        <v>87</v>
      </c>
      <c r="G135" t="s">
        <v>88</v>
      </c>
      <c r="H135">
        <v>1497</v>
      </c>
      <c r="I135">
        <v>89</v>
      </c>
      <c r="J135">
        <v>23.6</v>
      </c>
      <c r="K135">
        <v>9.5</v>
      </c>
      <c r="L135">
        <v>2024</v>
      </c>
      <c r="M135">
        <v>34031</v>
      </c>
      <c r="N135">
        <v>1</v>
      </c>
      <c r="O135">
        <v>0</v>
      </c>
      <c r="P135">
        <v>7.64</v>
      </c>
    </row>
    <row r="136" spans="1:16" x14ac:dyDescent="0.3">
      <c r="A136">
        <v>1733</v>
      </c>
      <c r="B136" t="s">
        <v>83</v>
      </c>
      <c r="C136" t="s">
        <v>97</v>
      </c>
      <c r="D136" t="s">
        <v>99</v>
      </c>
      <c r="E136" t="s">
        <v>100</v>
      </c>
      <c r="F136" t="s">
        <v>87</v>
      </c>
      <c r="G136" t="s">
        <v>88</v>
      </c>
      <c r="H136">
        <v>1497</v>
      </c>
      <c r="I136">
        <v>89</v>
      </c>
      <c r="J136">
        <v>23.6</v>
      </c>
      <c r="K136">
        <v>9.5</v>
      </c>
      <c r="L136">
        <v>2024</v>
      </c>
      <c r="M136">
        <v>22300</v>
      </c>
      <c r="N136">
        <v>2</v>
      </c>
      <c r="O136">
        <v>0</v>
      </c>
      <c r="P136">
        <v>7.68</v>
      </c>
    </row>
    <row r="137" spans="1:16" x14ac:dyDescent="0.3">
      <c r="A137">
        <v>1664</v>
      </c>
      <c r="B137" t="s">
        <v>83</v>
      </c>
      <c r="C137" t="s">
        <v>97</v>
      </c>
      <c r="D137" t="s">
        <v>99</v>
      </c>
      <c r="E137" t="s">
        <v>100</v>
      </c>
      <c r="F137" t="s">
        <v>87</v>
      </c>
      <c r="G137" t="s">
        <v>88</v>
      </c>
      <c r="H137">
        <v>1497</v>
      </c>
      <c r="I137">
        <v>89</v>
      </c>
      <c r="J137">
        <v>23.6</v>
      </c>
      <c r="K137">
        <v>9.5</v>
      </c>
      <c r="L137">
        <v>2024</v>
      </c>
      <c r="M137">
        <v>36408</v>
      </c>
      <c r="N137">
        <v>1</v>
      </c>
      <c r="O137">
        <v>0</v>
      </c>
      <c r="P137">
        <v>7.7</v>
      </c>
    </row>
    <row r="138" spans="1:16" x14ac:dyDescent="0.3">
      <c r="A138">
        <v>1711</v>
      </c>
      <c r="B138" t="s">
        <v>83</v>
      </c>
      <c r="C138" t="s">
        <v>97</v>
      </c>
      <c r="D138" t="s">
        <v>99</v>
      </c>
      <c r="E138" t="s">
        <v>100</v>
      </c>
      <c r="F138" t="s">
        <v>87</v>
      </c>
      <c r="G138" t="s">
        <v>88</v>
      </c>
      <c r="H138">
        <v>1497</v>
      </c>
      <c r="I138">
        <v>89</v>
      </c>
      <c r="J138">
        <v>23.6</v>
      </c>
      <c r="K138">
        <v>9.5</v>
      </c>
      <c r="L138">
        <v>2024</v>
      </c>
      <c r="M138">
        <v>41675</v>
      </c>
      <c r="N138">
        <v>1</v>
      </c>
      <c r="O138">
        <v>0</v>
      </c>
      <c r="P138">
        <v>7.71</v>
      </c>
    </row>
    <row r="139" spans="1:16" x14ac:dyDescent="0.3">
      <c r="A139">
        <v>1776</v>
      </c>
      <c r="B139" t="s">
        <v>83</v>
      </c>
      <c r="C139" t="s">
        <v>97</v>
      </c>
      <c r="D139" t="s">
        <v>99</v>
      </c>
      <c r="E139" t="s">
        <v>100</v>
      </c>
      <c r="F139" t="s">
        <v>87</v>
      </c>
      <c r="G139" t="s">
        <v>88</v>
      </c>
      <c r="H139">
        <v>1497</v>
      </c>
      <c r="I139">
        <v>89</v>
      </c>
      <c r="J139">
        <v>23.6</v>
      </c>
      <c r="K139">
        <v>9.5</v>
      </c>
      <c r="L139">
        <v>2024</v>
      </c>
      <c r="M139">
        <v>48550</v>
      </c>
      <c r="N139">
        <v>1</v>
      </c>
      <c r="O139">
        <v>0</v>
      </c>
      <c r="P139">
        <v>7.71</v>
      </c>
    </row>
    <row r="140" spans="1:16" x14ac:dyDescent="0.3">
      <c r="A140">
        <v>1654</v>
      </c>
      <c r="B140" t="s">
        <v>83</v>
      </c>
      <c r="C140" t="s">
        <v>97</v>
      </c>
      <c r="D140" t="s">
        <v>99</v>
      </c>
      <c r="E140" t="s">
        <v>100</v>
      </c>
      <c r="F140" t="s">
        <v>87</v>
      </c>
      <c r="G140" t="s">
        <v>88</v>
      </c>
      <c r="H140">
        <v>1497</v>
      </c>
      <c r="I140">
        <v>89</v>
      </c>
      <c r="J140">
        <v>23.6</v>
      </c>
      <c r="K140">
        <v>9.5</v>
      </c>
      <c r="L140">
        <v>2024</v>
      </c>
      <c r="M140">
        <v>42233</v>
      </c>
      <c r="N140">
        <v>1</v>
      </c>
      <c r="O140">
        <v>0</v>
      </c>
      <c r="P140">
        <v>7.79</v>
      </c>
    </row>
    <row r="141" spans="1:16" x14ac:dyDescent="0.3">
      <c r="A141">
        <v>1734</v>
      </c>
      <c r="B141" t="s">
        <v>83</v>
      </c>
      <c r="C141" t="s">
        <v>97</v>
      </c>
      <c r="D141" t="s">
        <v>99</v>
      </c>
      <c r="E141" t="s">
        <v>100</v>
      </c>
      <c r="F141" t="s">
        <v>87</v>
      </c>
      <c r="G141" t="s">
        <v>88</v>
      </c>
      <c r="H141">
        <v>1497</v>
      </c>
      <c r="I141">
        <v>89</v>
      </c>
      <c r="J141">
        <v>23.6</v>
      </c>
      <c r="K141">
        <v>9.5</v>
      </c>
      <c r="L141">
        <v>2024</v>
      </c>
      <c r="M141">
        <v>48688</v>
      </c>
      <c r="N141">
        <v>1</v>
      </c>
      <c r="O141">
        <v>0</v>
      </c>
      <c r="P141">
        <v>7.8</v>
      </c>
    </row>
    <row r="142" spans="1:16" x14ac:dyDescent="0.3">
      <c r="A142">
        <v>1772</v>
      </c>
      <c r="B142" t="s">
        <v>83</v>
      </c>
      <c r="C142" t="s">
        <v>97</v>
      </c>
      <c r="D142" t="s">
        <v>99</v>
      </c>
      <c r="E142" t="s">
        <v>100</v>
      </c>
      <c r="F142" t="s">
        <v>87</v>
      </c>
      <c r="G142" t="s">
        <v>88</v>
      </c>
      <c r="H142">
        <v>1497</v>
      </c>
      <c r="I142">
        <v>89</v>
      </c>
      <c r="J142">
        <v>23.6</v>
      </c>
      <c r="K142">
        <v>9.5</v>
      </c>
      <c r="L142">
        <v>2024</v>
      </c>
      <c r="M142">
        <v>27001</v>
      </c>
      <c r="N142">
        <v>1</v>
      </c>
      <c r="O142">
        <v>0</v>
      </c>
      <c r="P142">
        <v>7.85</v>
      </c>
    </row>
    <row r="143" spans="1:16" x14ac:dyDescent="0.3">
      <c r="A143">
        <v>1790</v>
      </c>
      <c r="B143" t="s">
        <v>83</v>
      </c>
      <c r="C143" t="s">
        <v>97</v>
      </c>
      <c r="D143" t="s">
        <v>99</v>
      </c>
      <c r="E143" t="s">
        <v>100</v>
      </c>
      <c r="F143" t="s">
        <v>87</v>
      </c>
      <c r="G143" t="s">
        <v>88</v>
      </c>
      <c r="H143">
        <v>1497</v>
      </c>
      <c r="I143">
        <v>89</v>
      </c>
      <c r="J143">
        <v>23.6</v>
      </c>
      <c r="K143">
        <v>9.5</v>
      </c>
      <c r="L143">
        <v>2024</v>
      </c>
      <c r="M143">
        <v>40177</v>
      </c>
      <c r="N143">
        <v>1</v>
      </c>
      <c r="O143">
        <v>0</v>
      </c>
      <c r="P143">
        <v>7.92</v>
      </c>
    </row>
    <row r="144" spans="1:16" x14ac:dyDescent="0.3">
      <c r="A144">
        <v>1605</v>
      </c>
      <c r="B144" t="s">
        <v>83</v>
      </c>
      <c r="C144" t="s">
        <v>97</v>
      </c>
      <c r="D144" t="s">
        <v>99</v>
      </c>
      <c r="E144" t="s">
        <v>100</v>
      </c>
      <c r="F144" t="s">
        <v>87</v>
      </c>
      <c r="G144" t="s">
        <v>88</v>
      </c>
      <c r="H144">
        <v>1497</v>
      </c>
      <c r="I144">
        <v>89</v>
      </c>
      <c r="J144">
        <v>23.6</v>
      </c>
      <c r="K144">
        <v>9.5</v>
      </c>
      <c r="L144">
        <v>2024</v>
      </c>
      <c r="M144">
        <v>34402</v>
      </c>
      <c r="N144">
        <v>1</v>
      </c>
      <c r="O144">
        <v>0</v>
      </c>
      <c r="P144">
        <v>7.95</v>
      </c>
    </row>
    <row r="145" spans="1:16" x14ac:dyDescent="0.3">
      <c r="A145">
        <v>1622</v>
      </c>
      <c r="B145" t="s">
        <v>83</v>
      </c>
      <c r="C145" t="s">
        <v>97</v>
      </c>
      <c r="D145" t="s">
        <v>99</v>
      </c>
      <c r="E145" t="s">
        <v>100</v>
      </c>
      <c r="F145" t="s">
        <v>87</v>
      </c>
      <c r="G145" t="s">
        <v>88</v>
      </c>
      <c r="H145">
        <v>1497</v>
      </c>
      <c r="I145">
        <v>89</v>
      </c>
      <c r="J145">
        <v>23.6</v>
      </c>
      <c r="K145">
        <v>9.5</v>
      </c>
      <c r="L145">
        <v>2025</v>
      </c>
      <c r="M145">
        <v>26874</v>
      </c>
      <c r="N145">
        <v>2</v>
      </c>
      <c r="O145">
        <v>1</v>
      </c>
      <c r="P145">
        <v>7.3</v>
      </c>
    </row>
    <row r="146" spans="1:16" x14ac:dyDescent="0.3">
      <c r="A146">
        <v>1709</v>
      </c>
      <c r="B146" t="s">
        <v>83</v>
      </c>
      <c r="C146" t="s">
        <v>97</v>
      </c>
      <c r="D146" t="s">
        <v>99</v>
      </c>
      <c r="E146" t="s">
        <v>100</v>
      </c>
      <c r="F146" t="s">
        <v>87</v>
      </c>
      <c r="G146" t="s">
        <v>88</v>
      </c>
      <c r="H146">
        <v>1497</v>
      </c>
      <c r="I146">
        <v>89</v>
      </c>
      <c r="J146">
        <v>23.6</v>
      </c>
      <c r="K146">
        <v>9.5</v>
      </c>
      <c r="L146">
        <v>2025</v>
      </c>
      <c r="M146">
        <v>16179</v>
      </c>
      <c r="N146">
        <v>3</v>
      </c>
      <c r="O146">
        <v>0</v>
      </c>
      <c r="P146">
        <v>7.45</v>
      </c>
    </row>
    <row r="147" spans="1:16" x14ac:dyDescent="0.3">
      <c r="A147">
        <v>1744</v>
      </c>
      <c r="B147" t="s">
        <v>83</v>
      </c>
      <c r="C147" t="s">
        <v>97</v>
      </c>
      <c r="D147" t="s">
        <v>99</v>
      </c>
      <c r="E147" t="s">
        <v>100</v>
      </c>
      <c r="F147" t="s">
        <v>87</v>
      </c>
      <c r="G147" t="s">
        <v>88</v>
      </c>
      <c r="H147">
        <v>1497</v>
      </c>
      <c r="I147">
        <v>89</v>
      </c>
      <c r="J147">
        <v>23.6</v>
      </c>
      <c r="K147">
        <v>9.5</v>
      </c>
      <c r="L147">
        <v>2025</v>
      </c>
      <c r="M147">
        <v>17852</v>
      </c>
      <c r="N147">
        <v>2</v>
      </c>
      <c r="O147">
        <v>1</v>
      </c>
      <c r="P147">
        <v>7.59</v>
      </c>
    </row>
    <row r="148" spans="1:16" x14ac:dyDescent="0.3">
      <c r="A148">
        <v>1688</v>
      </c>
      <c r="B148" t="s">
        <v>83</v>
      </c>
      <c r="C148" t="s">
        <v>97</v>
      </c>
      <c r="D148" t="s">
        <v>99</v>
      </c>
      <c r="E148" t="s">
        <v>100</v>
      </c>
      <c r="F148" t="s">
        <v>87</v>
      </c>
      <c r="G148" t="s">
        <v>88</v>
      </c>
      <c r="H148">
        <v>1497</v>
      </c>
      <c r="I148">
        <v>89</v>
      </c>
      <c r="J148">
        <v>23.6</v>
      </c>
      <c r="K148">
        <v>9.5</v>
      </c>
      <c r="L148">
        <v>2025</v>
      </c>
      <c r="M148">
        <v>23863</v>
      </c>
      <c r="N148">
        <v>2</v>
      </c>
      <c r="O148">
        <v>0</v>
      </c>
      <c r="P148">
        <v>7.69</v>
      </c>
    </row>
    <row r="149" spans="1:16" x14ac:dyDescent="0.3">
      <c r="A149">
        <v>1760</v>
      </c>
      <c r="B149" t="s">
        <v>83</v>
      </c>
      <c r="C149" t="s">
        <v>97</v>
      </c>
      <c r="D149" t="s">
        <v>99</v>
      </c>
      <c r="E149" t="s">
        <v>100</v>
      </c>
      <c r="F149" t="s">
        <v>87</v>
      </c>
      <c r="G149" t="s">
        <v>88</v>
      </c>
      <c r="H149">
        <v>1497</v>
      </c>
      <c r="I149">
        <v>89</v>
      </c>
      <c r="J149">
        <v>23.6</v>
      </c>
      <c r="K149">
        <v>9.5</v>
      </c>
      <c r="L149">
        <v>2025</v>
      </c>
      <c r="M149">
        <v>26266</v>
      </c>
      <c r="N149">
        <v>2</v>
      </c>
      <c r="O149">
        <v>0</v>
      </c>
      <c r="P149">
        <v>7.75</v>
      </c>
    </row>
    <row r="150" spans="1:16" x14ac:dyDescent="0.3">
      <c r="A150">
        <v>1680</v>
      </c>
      <c r="B150" t="s">
        <v>83</v>
      </c>
      <c r="C150" t="s">
        <v>97</v>
      </c>
      <c r="D150" t="s">
        <v>99</v>
      </c>
      <c r="E150" t="s">
        <v>100</v>
      </c>
      <c r="F150" t="s">
        <v>87</v>
      </c>
      <c r="G150" t="s">
        <v>88</v>
      </c>
      <c r="H150">
        <v>1497</v>
      </c>
      <c r="I150">
        <v>89</v>
      </c>
      <c r="J150">
        <v>23.6</v>
      </c>
      <c r="K150">
        <v>9.5</v>
      </c>
      <c r="L150">
        <v>2025</v>
      </c>
      <c r="M150">
        <v>22179</v>
      </c>
      <c r="N150">
        <v>2</v>
      </c>
      <c r="O150">
        <v>0</v>
      </c>
      <c r="P150">
        <v>7.76</v>
      </c>
    </row>
    <row r="151" spans="1:16" x14ac:dyDescent="0.3">
      <c r="A151">
        <v>1641</v>
      </c>
      <c r="B151" t="s">
        <v>83</v>
      </c>
      <c r="C151" t="s">
        <v>97</v>
      </c>
      <c r="D151" t="s">
        <v>99</v>
      </c>
      <c r="E151" t="s">
        <v>100</v>
      </c>
      <c r="F151" t="s">
        <v>87</v>
      </c>
      <c r="G151" t="s">
        <v>88</v>
      </c>
      <c r="H151">
        <v>1497</v>
      </c>
      <c r="I151">
        <v>89</v>
      </c>
      <c r="J151">
        <v>23.6</v>
      </c>
      <c r="K151">
        <v>9.5</v>
      </c>
      <c r="L151">
        <v>2025</v>
      </c>
      <c r="M151">
        <v>24069</v>
      </c>
      <c r="N151">
        <v>1</v>
      </c>
      <c r="O151">
        <v>1</v>
      </c>
      <c r="P151">
        <v>7.93</v>
      </c>
    </row>
    <row r="152" spans="1:16" x14ac:dyDescent="0.3">
      <c r="A152">
        <v>1655</v>
      </c>
      <c r="B152" t="s">
        <v>83</v>
      </c>
      <c r="C152" t="s">
        <v>97</v>
      </c>
      <c r="D152" t="s">
        <v>99</v>
      </c>
      <c r="E152" t="s">
        <v>100</v>
      </c>
      <c r="F152" t="s">
        <v>87</v>
      </c>
      <c r="G152" t="s">
        <v>88</v>
      </c>
      <c r="H152">
        <v>1497</v>
      </c>
      <c r="I152">
        <v>89</v>
      </c>
      <c r="J152">
        <v>23.6</v>
      </c>
      <c r="K152">
        <v>9.5</v>
      </c>
      <c r="L152">
        <v>2025</v>
      </c>
      <c r="M152">
        <v>26733</v>
      </c>
      <c r="N152">
        <v>1</v>
      </c>
      <c r="O152">
        <v>0</v>
      </c>
      <c r="P152">
        <v>8.0500000000000007</v>
      </c>
    </row>
    <row r="153" spans="1:16" x14ac:dyDescent="0.3">
      <c r="A153">
        <v>1727</v>
      </c>
      <c r="B153" t="s">
        <v>83</v>
      </c>
      <c r="C153" t="s">
        <v>97</v>
      </c>
      <c r="D153" t="s">
        <v>99</v>
      </c>
      <c r="E153" t="s">
        <v>100</v>
      </c>
      <c r="F153" t="s">
        <v>87</v>
      </c>
      <c r="G153" t="s">
        <v>88</v>
      </c>
      <c r="H153">
        <v>1497</v>
      </c>
      <c r="I153">
        <v>89</v>
      </c>
      <c r="J153">
        <v>23.6</v>
      </c>
      <c r="K153">
        <v>9.5</v>
      </c>
      <c r="L153">
        <v>2025</v>
      </c>
      <c r="M153">
        <v>19541</v>
      </c>
      <c r="N153">
        <v>2</v>
      </c>
      <c r="O153">
        <v>0</v>
      </c>
      <c r="P153">
        <v>8.06</v>
      </c>
    </row>
    <row r="154" spans="1:16" x14ac:dyDescent="0.3">
      <c r="A154">
        <v>1693</v>
      </c>
      <c r="B154" t="s">
        <v>83</v>
      </c>
      <c r="C154" t="s">
        <v>97</v>
      </c>
      <c r="D154" t="s">
        <v>99</v>
      </c>
      <c r="E154" t="s">
        <v>100</v>
      </c>
      <c r="F154" t="s">
        <v>87</v>
      </c>
      <c r="G154" t="s">
        <v>88</v>
      </c>
      <c r="H154">
        <v>1497</v>
      </c>
      <c r="I154">
        <v>89</v>
      </c>
      <c r="J154">
        <v>23.6</v>
      </c>
      <c r="K154">
        <v>9.5</v>
      </c>
      <c r="L154">
        <v>2025</v>
      </c>
      <c r="M154">
        <v>25892</v>
      </c>
      <c r="N154">
        <v>2</v>
      </c>
      <c r="O154">
        <v>0</v>
      </c>
      <c r="P154">
        <v>8.08</v>
      </c>
    </row>
    <row r="155" spans="1:16" x14ac:dyDescent="0.3">
      <c r="A155">
        <v>1714</v>
      </c>
      <c r="B155" t="s">
        <v>83</v>
      </c>
      <c r="C155" t="s">
        <v>97</v>
      </c>
      <c r="D155" t="s">
        <v>99</v>
      </c>
      <c r="E155" t="s">
        <v>100</v>
      </c>
      <c r="F155" t="s">
        <v>87</v>
      </c>
      <c r="G155" t="s">
        <v>88</v>
      </c>
      <c r="H155">
        <v>1497</v>
      </c>
      <c r="I155">
        <v>89</v>
      </c>
      <c r="J155">
        <v>23.6</v>
      </c>
      <c r="K155">
        <v>9.5</v>
      </c>
      <c r="L155">
        <v>2025</v>
      </c>
      <c r="M155">
        <v>13816</v>
      </c>
      <c r="N155">
        <v>2</v>
      </c>
      <c r="O155">
        <v>0</v>
      </c>
      <c r="P155">
        <v>8.08</v>
      </c>
    </row>
    <row r="156" spans="1:16" x14ac:dyDescent="0.3">
      <c r="A156">
        <v>1798</v>
      </c>
      <c r="B156" t="s">
        <v>83</v>
      </c>
      <c r="C156" t="s">
        <v>97</v>
      </c>
      <c r="D156" t="s">
        <v>99</v>
      </c>
      <c r="E156" t="s">
        <v>100</v>
      </c>
      <c r="F156" t="s">
        <v>87</v>
      </c>
      <c r="G156" t="s">
        <v>88</v>
      </c>
      <c r="H156">
        <v>1497</v>
      </c>
      <c r="I156">
        <v>89</v>
      </c>
      <c r="J156">
        <v>23.6</v>
      </c>
      <c r="K156">
        <v>9.5</v>
      </c>
      <c r="L156">
        <v>2025</v>
      </c>
      <c r="M156">
        <v>26605</v>
      </c>
      <c r="N156">
        <v>1</v>
      </c>
      <c r="O156">
        <v>0</v>
      </c>
      <c r="P156">
        <v>8.1</v>
      </c>
    </row>
    <row r="157" spans="1:16" x14ac:dyDescent="0.3">
      <c r="A157">
        <v>1761</v>
      </c>
      <c r="B157" t="s">
        <v>83</v>
      </c>
      <c r="C157" t="s">
        <v>97</v>
      </c>
      <c r="D157" t="s">
        <v>99</v>
      </c>
      <c r="E157" t="s">
        <v>100</v>
      </c>
      <c r="F157" t="s">
        <v>87</v>
      </c>
      <c r="G157" t="s">
        <v>88</v>
      </c>
      <c r="H157">
        <v>1497</v>
      </c>
      <c r="I157">
        <v>89</v>
      </c>
      <c r="J157">
        <v>23.6</v>
      </c>
      <c r="K157">
        <v>9.5</v>
      </c>
      <c r="L157">
        <v>2025</v>
      </c>
      <c r="M157">
        <v>21418</v>
      </c>
      <c r="N157">
        <v>1</v>
      </c>
      <c r="O157">
        <v>0</v>
      </c>
      <c r="P157">
        <v>8.15</v>
      </c>
    </row>
    <row r="158" spans="1:16" x14ac:dyDescent="0.3">
      <c r="A158">
        <v>1750</v>
      </c>
      <c r="B158" t="s">
        <v>83</v>
      </c>
      <c r="C158" t="s">
        <v>97</v>
      </c>
      <c r="D158" t="s">
        <v>99</v>
      </c>
      <c r="E158" t="s">
        <v>100</v>
      </c>
      <c r="F158" t="s">
        <v>87</v>
      </c>
      <c r="G158" t="s">
        <v>88</v>
      </c>
      <c r="H158">
        <v>1497</v>
      </c>
      <c r="I158">
        <v>89</v>
      </c>
      <c r="J158">
        <v>23.6</v>
      </c>
      <c r="K158">
        <v>9.5</v>
      </c>
      <c r="L158">
        <v>2025</v>
      </c>
      <c r="M158">
        <v>19201</v>
      </c>
      <c r="N158">
        <v>1</v>
      </c>
      <c r="O158">
        <v>0</v>
      </c>
      <c r="P158">
        <v>8.18</v>
      </c>
    </row>
    <row r="159" spans="1:16" x14ac:dyDescent="0.3">
      <c r="A159">
        <v>1661</v>
      </c>
      <c r="B159" t="s">
        <v>83</v>
      </c>
      <c r="C159" t="s">
        <v>97</v>
      </c>
      <c r="D159" t="s">
        <v>99</v>
      </c>
      <c r="E159" t="s">
        <v>100</v>
      </c>
      <c r="F159" t="s">
        <v>87</v>
      </c>
      <c r="G159" t="s">
        <v>88</v>
      </c>
      <c r="H159">
        <v>1497</v>
      </c>
      <c r="I159">
        <v>89</v>
      </c>
      <c r="J159">
        <v>23.6</v>
      </c>
      <c r="K159">
        <v>9.5</v>
      </c>
      <c r="L159">
        <v>2025</v>
      </c>
      <c r="M159">
        <v>19932</v>
      </c>
      <c r="N159">
        <v>1</v>
      </c>
      <c r="O159">
        <v>0</v>
      </c>
      <c r="P159">
        <v>8.2899999999999991</v>
      </c>
    </row>
    <row r="160" spans="1:16" x14ac:dyDescent="0.3">
      <c r="A160">
        <v>1642</v>
      </c>
      <c r="B160" t="s">
        <v>83</v>
      </c>
      <c r="C160" t="s">
        <v>97</v>
      </c>
      <c r="D160" t="s">
        <v>99</v>
      </c>
      <c r="E160" t="s">
        <v>100</v>
      </c>
      <c r="F160" t="s">
        <v>87</v>
      </c>
      <c r="G160" t="s">
        <v>88</v>
      </c>
      <c r="H160">
        <v>1497</v>
      </c>
      <c r="I160">
        <v>89</v>
      </c>
      <c r="J160">
        <v>23.6</v>
      </c>
      <c r="K160">
        <v>9.5</v>
      </c>
      <c r="L160">
        <v>2025</v>
      </c>
      <c r="M160">
        <v>21888</v>
      </c>
      <c r="N160">
        <v>1</v>
      </c>
      <c r="O160">
        <v>0</v>
      </c>
      <c r="P160">
        <v>8.33</v>
      </c>
    </row>
    <row r="161" spans="1:16" x14ac:dyDescent="0.3">
      <c r="A161">
        <v>1738</v>
      </c>
      <c r="B161" t="s">
        <v>83</v>
      </c>
      <c r="C161" t="s">
        <v>97</v>
      </c>
      <c r="D161" t="s">
        <v>99</v>
      </c>
      <c r="E161" t="s">
        <v>100</v>
      </c>
      <c r="F161" t="s">
        <v>87</v>
      </c>
      <c r="G161" t="s">
        <v>88</v>
      </c>
      <c r="H161">
        <v>1497</v>
      </c>
      <c r="I161">
        <v>89</v>
      </c>
      <c r="J161">
        <v>23.6</v>
      </c>
      <c r="K161">
        <v>9.5</v>
      </c>
      <c r="L161">
        <v>2025</v>
      </c>
      <c r="M161">
        <v>26704</v>
      </c>
      <c r="N161">
        <v>2</v>
      </c>
      <c r="O161">
        <v>0</v>
      </c>
      <c r="P161">
        <v>8.33</v>
      </c>
    </row>
    <row r="162" spans="1:16" x14ac:dyDescent="0.3">
      <c r="A162">
        <v>1781</v>
      </c>
      <c r="B162" t="s">
        <v>83</v>
      </c>
      <c r="C162" t="s">
        <v>97</v>
      </c>
      <c r="D162" t="s">
        <v>99</v>
      </c>
      <c r="E162" t="s">
        <v>100</v>
      </c>
      <c r="F162" t="s">
        <v>87</v>
      </c>
      <c r="G162" t="s">
        <v>88</v>
      </c>
      <c r="H162">
        <v>1497</v>
      </c>
      <c r="I162">
        <v>89</v>
      </c>
      <c r="J162">
        <v>23.6</v>
      </c>
      <c r="K162">
        <v>9.5</v>
      </c>
      <c r="L162">
        <v>2025</v>
      </c>
      <c r="M162">
        <v>12803</v>
      </c>
      <c r="N162">
        <v>2</v>
      </c>
      <c r="O162">
        <v>0</v>
      </c>
      <c r="P162">
        <v>8.33</v>
      </c>
    </row>
    <row r="163" spans="1:16" x14ac:dyDescent="0.3">
      <c r="A163">
        <v>1692</v>
      </c>
      <c r="B163" t="s">
        <v>83</v>
      </c>
      <c r="C163" t="s">
        <v>97</v>
      </c>
      <c r="D163" t="s">
        <v>99</v>
      </c>
      <c r="E163" t="s">
        <v>100</v>
      </c>
      <c r="F163" t="s">
        <v>87</v>
      </c>
      <c r="G163" t="s">
        <v>88</v>
      </c>
      <c r="H163">
        <v>1497</v>
      </c>
      <c r="I163">
        <v>89</v>
      </c>
      <c r="J163">
        <v>23.6</v>
      </c>
      <c r="K163">
        <v>9.5</v>
      </c>
      <c r="L163">
        <v>2025</v>
      </c>
      <c r="M163">
        <v>13959</v>
      </c>
      <c r="N163">
        <v>1</v>
      </c>
      <c r="O163">
        <v>0</v>
      </c>
      <c r="P163">
        <v>8.39</v>
      </c>
    </row>
    <row r="164" spans="1:16" x14ac:dyDescent="0.3">
      <c r="A164">
        <v>1712</v>
      </c>
      <c r="B164" t="s">
        <v>83</v>
      </c>
      <c r="C164" t="s">
        <v>97</v>
      </c>
      <c r="D164" t="s">
        <v>99</v>
      </c>
      <c r="E164" t="s">
        <v>100</v>
      </c>
      <c r="F164" t="s">
        <v>87</v>
      </c>
      <c r="G164" t="s">
        <v>88</v>
      </c>
      <c r="H164">
        <v>1497</v>
      </c>
      <c r="I164">
        <v>89</v>
      </c>
      <c r="J164">
        <v>23.6</v>
      </c>
      <c r="K164">
        <v>9.5</v>
      </c>
      <c r="L164">
        <v>2025</v>
      </c>
      <c r="M164">
        <v>23588</v>
      </c>
      <c r="N164">
        <v>1</v>
      </c>
      <c r="O164">
        <v>0</v>
      </c>
      <c r="P164">
        <v>8.4</v>
      </c>
    </row>
    <row r="165" spans="1:16" x14ac:dyDescent="0.3">
      <c r="A165">
        <v>1675</v>
      </c>
      <c r="B165" t="s">
        <v>83</v>
      </c>
      <c r="C165" t="s">
        <v>97</v>
      </c>
      <c r="D165" t="s">
        <v>99</v>
      </c>
      <c r="E165" t="s">
        <v>100</v>
      </c>
      <c r="F165" t="s">
        <v>87</v>
      </c>
      <c r="G165" t="s">
        <v>88</v>
      </c>
      <c r="H165">
        <v>1497</v>
      </c>
      <c r="I165">
        <v>89</v>
      </c>
      <c r="J165">
        <v>23.6</v>
      </c>
      <c r="K165">
        <v>9.5</v>
      </c>
      <c r="L165">
        <v>2025</v>
      </c>
      <c r="M165">
        <v>22787</v>
      </c>
      <c r="N165">
        <v>1</v>
      </c>
      <c r="O165">
        <v>0</v>
      </c>
      <c r="P165">
        <v>8.44</v>
      </c>
    </row>
    <row r="166" spans="1:16" x14ac:dyDescent="0.3">
      <c r="A166">
        <v>1768</v>
      </c>
      <c r="B166" t="s">
        <v>83</v>
      </c>
      <c r="C166" t="s">
        <v>97</v>
      </c>
      <c r="D166" t="s">
        <v>99</v>
      </c>
      <c r="E166" t="s">
        <v>100</v>
      </c>
      <c r="F166" t="s">
        <v>87</v>
      </c>
      <c r="G166" t="s">
        <v>88</v>
      </c>
      <c r="H166">
        <v>1497</v>
      </c>
      <c r="I166">
        <v>89</v>
      </c>
      <c r="J166">
        <v>23.6</v>
      </c>
      <c r="K166">
        <v>9.5</v>
      </c>
      <c r="L166">
        <v>2025</v>
      </c>
      <c r="M166">
        <v>21938</v>
      </c>
      <c r="N166">
        <v>1</v>
      </c>
      <c r="O166">
        <v>0</v>
      </c>
      <c r="P166">
        <v>8.4600000000000009</v>
      </c>
    </row>
    <row r="167" spans="1:16" x14ac:dyDescent="0.3">
      <c r="A167">
        <v>1705</v>
      </c>
      <c r="B167" t="s">
        <v>83</v>
      </c>
      <c r="C167" t="s">
        <v>97</v>
      </c>
      <c r="D167" t="s">
        <v>99</v>
      </c>
      <c r="E167" t="s">
        <v>100</v>
      </c>
      <c r="F167" t="s">
        <v>87</v>
      </c>
      <c r="G167" t="s">
        <v>88</v>
      </c>
      <c r="H167">
        <v>1497</v>
      </c>
      <c r="I167">
        <v>89</v>
      </c>
      <c r="J167">
        <v>23.6</v>
      </c>
      <c r="K167">
        <v>9.5</v>
      </c>
      <c r="L167">
        <v>2025</v>
      </c>
      <c r="M167">
        <v>13350</v>
      </c>
      <c r="N167">
        <v>1</v>
      </c>
      <c r="O167">
        <v>0</v>
      </c>
      <c r="P167">
        <v>8.4700000000000006</v>
      </c>
    </row>
    <row r="168" spans="1:16" x14ac:dyDescent="0.3">
      <c r="A168">
        <v>1695</v>
      </c>
      <c r="B168" t="s">
        <v>83</v>
      </c>
      <c r="C168" t="s">
        <v>97</v>
      </c>
      <c r="D168" t="s">
        <v>99</v>
      </c>
      <c r="E168" t="s">
        <v>100</v>
      </c>
      <c r="F168" t="s">
        <v>87</v>
      </c>
      <c r="G168" t="s">
        <v>88</v>
      </c>
      <c r="H168">
        <v>1497</v>
      </c>
      <c r="I168">
        <v>89</v>
      </c>
      <c r="J168">
        <v>23.6</v>
      </c>
      <c r="K168">
        <v>9.5</v>
      </c>
      <c r="L168">
        <v>2025</v>
      </c>
      <c r="M168">
        <v>25295</v>
      </c>
      <c r="N168">
        <v>1</v>
      </c>
      <c r="O168">
        <v>0</v>
      </c>
      <c r="P168">
        <v>8.49</v>
      </c>
    </row>
    <row r="169" spans="1:16" x14ac:dyDescent="0.3">
      <c r="A169">
        <v>1783</v>
      </c>
      <c r="B169" t="s">
        <v>83</v>
      </c>
      <c r="C169" t="s">
        <v>97</v>
      </c>
      <c r="D169" t="s">
        <v>99</v>
      </c>
      <c r="E169" t="s">
        <v>100</v>
      </c>
      <c r="F169" t="s">
        <v>87</v>
      </c>
      <c r="G169" t="s">
        <v>88</v>
      </c>
      <c r="H169">
        <v>1497</v>
      </c>
      <c r="I169">
        <v>89</v>
      </c>
      <c r="J169">
        <v>23.6</v>
      </c>
      <c r="K169">
        <v>9.5</v>
      </c>
      <c r="L169">
        <v>2025</v>
      </c>
      <c r="M169">
        <v>13857</v>
      </c>
      <c r="N169">
        <v>1</v>
      </c>
      <c r="O169">
        <v>0</v>
      </c>
      <c r="P169">
        <v>8.52</v>
      </c>
    </row>
    <row r="170" spans="1:16" x14ac:dyDescent="0.3">
      <c r="A170">
        <v>1718</v>
      </c>
      <c r="B170" t="s">
        <v>83</v>
      </c>
      <c r="C170" t="s">
        <v>97</v>
      </c>
      <c r="D170" t="s">
        <v>99</v>
      </c>
      <c r="E170" t="s">
        <v>100</v>
      </c>
      <c r="F170" t="s">
        <v>87</v>
      </c>
      <c r="G170" t="s">
        <v>88</v>
      </c>
      <c r="H170">
        <v>1497</v>
      </c>
      <c r="I170">
        <v>89</v>
      </c>
      <c r="J170">
        <v>23.6</v>
      </c>
      <c r="K170">
        <v>9.5</v>
      </c>
      <c r="L170">
        <v>2025</v>
      </c>
      <c r="M170">
        <v>29429</v>
      </c>
      <c r="N170">
        <v>1</v>
      </c>
      <c r="O170">
        <v>0</v>
      </c>
      <c r="P170">
        <v>8.64</v>
      </c>
    </row>
    <row r="171" spans="1:16" x14ac:dyDescent="0.3">
      <c r="A171">
        <v>1764</v>
      </c>
      <c r="B171" t="s">
        <v>83</v>
      </c>
      <c r="C171" t="s">
        <v>97</v>
      </c>
      <c r="D171" t="s">
        <v>99</v>
      </c>
      <c r="E171" t="s">
        <v>100</v>
      </c>
      <c r="F171" t="s">
        <v>87</v>
      </c>
      <c r="G171" t="s">
        <v>88</v>
      </c>
      <c r="H171">
        <v>1497</v>
      </c>
      <c r="I171">
        <v>89</v>
      </c>
      <c r="J171">
        <v>23.6</v>
      </c>
      <c r="K171">
        <v>9.5</v>
      </c>
      <c r="L171">
        <v>2025</v>
      </c>
      <c r="M171">
        <v>14456</v>
      </c>
      <c r="N171">
        <v>1</v>
      </c>
      <c r="O171">
        <v>0</v>
      </c>
      <c r="P171">
        <v>8.65</v>
      </c>
    </row>
    <row r="172" spans="1:16" x14ac:dyDescent="0.3">
      <c r="A172">
        <v>1743</v>
      </c>
      <c r="B172" t="s">
        <v>83</v>
      </c>
      <c r="C172" t="s">
        <v>97</v>
      </c>
      <c r="D172" t="s">
        <v>99</v>
      </c>
      <c r="E172" t="s">
        <v>100</v>
      </c>
      <c r="F172" t="s">
        <v>87</v>
      </c>
      <c r="G172" t="s">
        <v>88</v>
      </c>
      <c r="H172">
        <v>1497</v>
      </c>
      <c r="I172">
        <v>89</v>
      </c>
      <c r="J172">
        <v>23.6</v>
      </c>
      <c r="K172">
        <v>9.5</v>
      </c>
      <c r="L172">
        <v>2025</v>
      </c>
      <c r="M172">
        <v>24146</v>
      </c>
      <c r="N172">
        <v>1</v>
      </c>
      <c r="O172">
        <v>0</v>
      </c>
      <c r="P172">
        <v>8.66</v>
      </c>
    </row>
    <row r="173" spans="1:16" x14ac:dyDescent="0.3">
      <c r="A173">
        <v>1610</v>
      </c>
      <c r="B173" t="s">
        <v>83</v>
      </c>
      <c r="C173" t="s">
        <v>97</v>
      </c>
      <c r="D173" t="s">
        <v>99</v>
      </c>
      <c r="E173" t="s">
        <v>100</v>
      </c>
      <c r="F173" t="s">
        <v>87</v>
      </c>
      <c r="G173" t="s">
        <v>88</v>
      </c>
      <c r="H173">
        <v>1497</v>
      </c>
      <c r="I173">
        <v>89</v>
      </c>
      <c r="J173">
        <v>23.6</v>
      </c>
      <c r="K173">
        <v>9.5</v>
      </c>
      <c r="L173">
        <v>2025</v>
      </c>
      <c r="M173">
        <v>13690</v>
      </c>
      <c r="N173">
        <v>1</v>
      </c>
      <c r="O173">
        <v>0</v>
      </c>
      <c r="P173">
        <v>8.77</v>
      </c>
    </row>
    <row r="174" spans="1:16" x14ac:dyDescent="0.3">
      <c r="A174">
        <v>1651</v>
      </c>
      <c r="B174" t="s">
        <v>83</v>
      </c>
      <c r="C174" t="s">
        <v>97</v>
      </c>
      <c r="D174" t="s">
        <v>99</v>
      </c>
      <c r="E174" t="s">
        <v>100</v>
      </c>
      <c r="F174" t="s">
        <v>87</v>
      </c>
      <c r="G174" t="s">
        <v>88</v>
      </c>
      <c r="H174">
        <v>1497</v>
      </c>
      <c r="I174">
        <v>89</v>
      </c>
      <c r="J174">
        <v>23.6</v>
      </c>
      <c r="K174">
        <v>9.5</v>
      </c>
      <c r="L174">
        <v>2025</v>
      </c>
      <c r="M174">
        <v>25708</v>
      </c>
      <c r="N174">
        <v>1</v>
      </c>
      <c r="O174">
        <v>0</v>
      </c>
      <c r="P174">
        <v>8.81</v>
      </c>
    </row>
    <row r="175" spans="1:16" x14ac:dyDescent="0.3">
      <c r="A175">
        <v>1791</v>
      </c>
      <c r="B175" t="s">
        <v>83</v>
      </c>
      <c r="C175" t="s">
        <v>97</v>
      </c>
      <c r="D175" t="s">
        <v>99</v>
      </c>
      <c r="E175" t="s">
        <v>100</v>
      </c>
      <c r="F175" t="s">
        <v>87</v>
      </c>
      <c r="G175" t="s">
        <v>88</v>
      </c>
      <c r="H175">
        <v>1497</v>
      </c>
      <c r="I175">
        <v>89</v>
      </c>
      <c r="J175">
        <v>23.6</v>
      </c>
      <c r="K175">
        <v>9.5</v>
      </c>
      <c r="L175">
        <v>2026</v>
      </c>
      <c r="M175">
        <v>6207</v>
      </c>
      <c r="N175">
        <v>2</v>
      </c>
      <c r="O175">
        <v>1</v>
      </c>
      <c r="P175">
        <v>8.07</v>
      </c>
    </row>
    <row r="176" spans="1:16" x14ac:dyDescent="0.3">
      <c r="A176">
        <v>1653</v>
      </c>
      <c r="B176" t="s">
        <v>83</v>
      </c>
      <c r="C176" t="s">
        <v>97</v>
      </c>
      <c r="D176" t="s">
        <v>99</v>
      </c>
      <c r="E176" t="s">
        <v>100</v>
      </c>
      <c r="F176" t="s">
        <v>87</v>
      </c>
      <c r="G176" t="s">
        <v>88</v>
      </c>
      <c r="H176">
        <v>1497</v>
      </c>
      <c r="I176">
        <v>89</v>
      </c>
      <c r="J176">
        <v>23.6</v>
      </c>
      <c r="K176">
        <v>9.5</v>
      </c>
      <c r="L176">
        <v>2026</v>
      </c>
      <c r="M176">
        <v>9511</v>
      </c>
      <c r="N176">
        <v>2</v>
      </c>
      <c r="O176">
        <v>0</v>
      </c>
      <c r="P176">
        <v>8.74</v>
      </c>
    </row>
    <row r="177" spans="1:16" x14ac:dyDescent="0.3">
      <c r="A177">
        <v>1792</v>
      </c>
      <c r="B177" t="s">
        <v>83</v>
      </c>
      <c r="C177" t="s">
        <v>97</v>
      </c>
      <c r="D177" t="s">
        <v>99</v>
      </c>
      <c r="E177" t="s">
        <v>100</v>
      </c>
      <c r="F177" t="s">
        <v>87</v>
      </c>
      <c r="G177" t="s">
        <v>88</v>
      </c>
      <c r="H177">
        <v>1497</v>
      </c>
      <c r="I177">
        <v>89</v>
      </c>
      <c r="J177">
        <v>23.6</v>
      </c>
      <c r="K177">
        <v>9.5</v>
      </c>
      <c r="L177">
        <v>2026</v>
      </c>
      <c r="M177">
        <v>9852</v>
      </c>
      <c r="N177">
        <v>2</v>
      </c>
      <c r="O177">
        <v>0</v>
      </c>
      <c r="P177">
        <v>8.76</v>
      </c>
    </row>
    <row r="178" spans="1:16" x14ac:dyDescent="0.3">
      <c r="A178">
        <v>1742</v>
      </c>
      <c r="B178" t="s">
        <v>83</v>
      </c>
      <c r="C178" t="s">
        <v>97</v>
      </c>
      <c r="D178" t="s">
        <v>99</v>
      </c>
      <c r="E178" t="s">
        <v>100</v>
      </c>
      <c r="F178" t="s">
        <v>87</v>
      </c>
      <c r="G178" t="s">
        <v>88</v>
      </c>
      <c r="H178">
        <v>1497</v>
      </c>
      <c r="I178">
        <v>89</v>
      </c>
      <c r="J178">
        <v>23.6</v>
      </c>
      <c r="K178">
        <v>9.5</v>
      </c>
      <c r="L178">
        <v>2026</v>
      </c>
      <c r="M178">
        <v>6825</v>
      </c>
      <c r="N178">
        <v>3</v>
      </c>
      <c r="O178">
        <v>0</v>
      </c>
      <c r="P178">
        <v>8.82</v>
      </c>
    </row>
    <row r="179" spans="1:16" x14ac:dyDescent="0.3">
      <c r="A179">
        <v>1787</v>
      </c>
      <c r="B179" t="s">
        <v>83</v>
      </c>
      <c r="C179" t="s">
        <v>97</v>
      </c>
      <c r="D179" t="s">
        <v>99</v>
      </c>
      <c r="E179" t="s">
        <v>100</v>
      </c>
      <c r="F179" t="s">
        <v>87</v>
      </c>
      <c r="G179" t="s">
        <v>88</v>
      </c>
      <c r="H179">
        <v>1497</v>
      </c>
      <c r="I179">
        <v>89</v>
      </c>
      <c r="J179">
        <v>23.6</v>
      </c>
      <c r="K179">
        <v>9.5</v>
      </c>
      <c r="L179">
        <v>2026</v>
      </c>
      <c r="M179">
        <v>4727</v>
      </c>
      <c r="N179">
        <v>3</v>
      </c>
      <c r="O179">
        <v>0</v>
      </c>
      <c r="P179">
        <v>9</v>
      </c>
    </row>
    <row r="180" spans="1:16" x14ac:dyDescent="0.3">
      <c r="A180">
        <v>1697</v>
      </c>
      <c r="B180" t="s">
        <v>83</v>
      </c>
      <c r="C180" t="s">
        <v>97</v>
      </c>
      <c r="D180" t="s">
        <v>99</v>
      </c>
      <c r="E180" t="s">
        <v>100</v>
      </c>
      <c r="F180" t="s">
        <v>87</v>
      </c>
      <c r="G180" t="s">
        <v>88</v>
      </c>
      <c r="H180">
        <v>1497</v>
      </c>
      <c r="I180">
        <v>89</v>
      </c>
      <c r="J180">
        <v>23.6</v>
      </c>
      <c r="K180">
        <v>9.5</v>
      </c>
      <c r="L180">
        <v>2026</v>
      </c>
      <c r="M180">
        <v>7127</v>
      </c>
      <c r="N180">
        <v>1</v>
      </c>
      <c r="O180">
        <v>0</v>
      </c>
      <c r="P180">
        <v>9.02</v>
      </c>
    </row>
    <row r="181" spans="1:16" x14ac:dyDescent="0.3">
      <c r="A181">
        <v>1736</v>
      </c>
      <c r="B181" t="s">
        <v>83</v>
      </c>
      <c r="C181" t="s">
        <v>97</v>
      </c>
      <c r="D181" t="s">
        <v>99</v>
      </c>
      <c r="E181" t="s">
        <v>100</v>
      </c>
      <c r="F181" t="s">
        <v>87</v>
      </c>
      <c r="G181" t="s">
        <v>88</v>
      </c>
      <c r="H181">
        <v>1497</v>
      </c>
      <c r="I181">
        <v>89</v>
      </c>
      <c r="J181">
        <v>23.6</v>
      </c>
      <c r="K181">
        <v>9.5</v>
      </c>
      <c r="L181">
        <v>2026</v>
      </c>
      <c r="M181">
        <v>7185</v>
      </c>
      <c r="N181">
        <v>1</v>
      </c>
      <c r="O181">
        <v>0</v>
      </c>
      <c r="P181">
        <v>9.0299999999999994</v>
      </c>
    </row>
    <row r="182" spans="1:16" x14ac:dyDescent="0.3">
      <c r="A182">
        <v>1614</v>
      </c>
      <c r="B182" t="s">
        <v>83</v>
      </c>
      <c r="C182" t="s">
        <v>97</v>
      </c>
      <c r="D182" t="s">
        <v>99</v>
      </c>
      <c r="E182" t="s">
        <v>100</v>
      </c>
      <c r="F182" t="s">
        <v>87</v>
      </c>
      <c r="G182" t="s">
        <v>88</v>
      </c>
      <c r="H182">
        <v>1497</v>
      </c>
      <c r="I182">
        <v>89</v>
      </c>
      <c r="J182">
        <v>23.6</v>
      </c>
      <c r="K182">
        <v>9.5</v>
      </c>
      <c r="L182">
        <v>2026</v>
      </c>
      <c r="M182">
        <v>7764</v>
      </c>
      <c r="N182">
        <v>2</v>
      </c>
      <c r="O182">
        <v>0</v>
      </c>
      <c r="P182">
        <v>9.06</v>
      </c>
    </row>
    <row r="183" spans="1:16" x14ac:dyDescent="0.3">
      <c r="A183">
        <v>1681</v>
      </c>
      <c r="B183" t="s">
        <v>83</v>
      </c>
      <c r="C183" t="s">
        <v>97</v>
      </c>
      <c r="D183" t="s">
        <v>99</v>
      </c>
      <c r="E183" t="s">
        <v>100</v>
      </c>
      <c r="F183" t="s">
        <v>87</v>
      </c>
      <c r="G183" t="s">
        <v>88</v>
      </c>
      <c r="H183">
        <v>1497</v>
      </c>
      <c r="I183">
        <v>89</v>
      </c>
      <c r="J183">
        <v>23.6</v>
      </c>
      <c r="K183">
        <v>9.5</v>
      </c>
      <c r="L183">
        <v>2026</v>
      </c>
      <c r="M183">
        <v>6445</v>
      </c>
      <c r="N183">
        <v>2</v>
      </c>
      <c r="O183">
        <v>0</v>
      </c>
      <c r="P183">
        <v>9.08</v>
      </c>
    </row>
    <row r="184" spans="1:16" x14ac:dyDescent="0.3">
      <c r="A184">
        <v>1619</v>
      </c>
      <c r="B184" t="s">
        <v>83</v>
      </c>
      <c r="C184" t="s">
        <v>97</v>
      </c>
      <c r="D184" t="s">
        <v>99</v>
      </c>
      <c r="E184" t="s">
        <v>100</v>
      </c>
      <c r="F184" t="s">
        <v>87</v>
      </c>
      <c r="G184" t="s">
        <v>88</v>
      </c>
      <c r="H184">
        <v>1497</v>
      </c>
      <c r="I184">
        <v>89</v>
      </c>
      <c r="J184">
        <v>23.6</v>
      </c>
      <c r="K184">
        <v>9.5</v>
      </c>
      <c r="L184">
        <v>2026</v>
      </c>
      <c r="M184">
        <v>8833</v>
      </c>
      <c r="N184">
        <v>1</v>
      </c>
      <c r="O184">
        <v>0</v>
      </c>
      <c r="P184">
        <v>9.09</v>
      </c>
    </row>
    <row r="185" spans="1:16" x14ac:dyDescent="0.3">
      <c r="A185">
        <v>1671</v>
      </c>
      <c r="B185" t="s">
        <v>83</v>
      </c>
      <c r="C185" t="s">
        <v>97</v>
      </c>
      <c r="D185" t="s">
        <v>99</v>
      </c>
      <c r="E185" t="s">
        <v>100</v>
      </c>
      <c r="F185" t="s">
        <v>87</v>
      </c>
      <c r="G185" t="s">
        <v>88</v>
      </c>
      <c r="H185">
        <v>1497</v>
      </c>
      <c r="I185">
        <v>89</v>
      </c>
      <c r="J185">
        <v>23.6</v>
      </c>
      <c r="K185">
        <v>9.5</v>
      </c>
      <c r="L185">
        <v>2026</v>
      </c>
      <c r="M185">
        <v>4124</v>
      </c>
      <c r="N185">
        <v>2</v>
      </c>
      <c r="O185">
        <v>0</v>
      </c>
      <c r="P185">
        <v>9.11</v>
      </c>
    </row>
    <row r="186" spans="1:16" x14ac:dyDescent="0.3">
      <c r="A186">
        <v>1715</v>
      </c>
      <c r="B186" t="s">
        <v>83</v>
      </c>
      <c r="C186" t="s">
        <v>97</v>
      </c>
      <c r="D186" t="s">
        <v>99</v>
      </c>
      <c r="E186" t="s">
        <v>100</v>
      </c>
      <c r="F186" t="s">
        <v>87</v>
      </c>
      <c r="G186" t="s">
        <v>88</v>
      </c>
      <c r="H186">
        <v>1497</v>
      </c>
      <c r="I186">
        <v>89</v>
      </c>
      <c r="J186">
        <v>23.6</v>
      </c>
      <c r="K186">
        <v>9.5</v>
      </c>
      <c r="L186">
        <v>2026</v>
      </c>
      <c r="M186">
        <v>6263</v>
      </c>
      <c r="N186">
        <v>1</v>
      </c>
      <c r="O186">
        <v>0</v>
      </c>
      <c r="P186">
        <v>9.1199999999999992</v>
      </c>
    </row>
    <row r="187" spans="1:16" x14ac:dyDescent="0.3">
      <c r="A187">
        <v>1756</v>
      </c>
      <c r="B187" t="s">
        <v>83</v>
      </c>
      <c r="C187" t="s">
        <v>97</v>
      </c>
      <c r="D187" t="s">
        <v>99</v>
      </c>
      <c r="E187" t="s">
        <v>100</v>
      </c>
      <c r="F187" t="s">
        <v>87</v>
      </c>
      <c r="G187" t="s">
        <v>88</v>
      </c>
      <c r="H187">
        <v>1497</v>
      </c>
      <c r="I187">
        <v>89</v>
      </c>
      <c r="J187">
        <v>23.6</v>
      </c>
      <c r="K187">
        <v>9.5</v>
      </c>
      <c r="L187">
        <v>2026</v>
      </c>
      <c r="M187">
        <v>5908</v>
      </c>
      <c r="N187">
        <v>1</v>
      </c>
      <c r="O187">
        <v>0</v>
      </c>
      <c r="P187">
        <v>9.17</v>
      </c>
    </row>
    <row r="188" spans="1:16" x14ac:dyDescent="0.3">
      <c r="A188">
        <v>1618</v>
      </c>
      <c r="B188" t="s">
        <v>83</v>
      </c>
      <c r="C188" t="s">
        <v>97</v>
      </c>
      <c r="D188" t="s">
        <v>99</v>
      </c>
      <c r="E188" t="s">
        <v>100</v>
      </c>
      <c r="F188" t="s">
        <v>87</v>
      </c>
      <c r="G188" t="s">
        <v>88</v>
      </c>
      <c r="H188">
        <v>1497</v>
      </c>
      <c r="I188">
        <v>89</v>
      </c>
      <c r="J188">
        <v>23.6</v>
      </c>
      <c r="K188">
        <v>9.5</v>
      </c>
      <c r="L188">
        <v>2026</v>
      </c>
      <c r="M188">
        <v>8377</v>
      </c>
      <c r="N188">
        <v>1</v>
      </c>
      <c r="O188">
        <v>0</v>
      </c>
      <c r="P188">
        <v>9.18</v>
      </c>
    </row>
    <row r="189" spans="1:16" x14ac:dyDescent="0.3">
      <c r="A189">
        <v>1690</v>
      </c>
      <c r="B189" t="s">
        <v>83</v>
      </c>
      <c r="C189" t="s">
        <v>97</v>
      </c>
      <c r="D189" t="s">
        <v>99</v>
      </c>
      <c r="E189" t="s">
        <v>100</v>
      </c>
      <c r="F189" t="s">
        <v>87</v>
      </c>
      <c r="G189" t="s">
        <v>88</v>
      </c>
      <c r="H189">
        <v>1497</v>
      </c>
      <c r="I189">
        <v>89</v>
      </c>
      <c r="J189">
        <v>23.6</v>
      </c>
      <c r="K189">
        <v>9.5</v>
      </c>
      <c r="L189">
        <v>2026</v>
      </c>
      <c r="M189">
        <v>4764</v>
      </c>
      <c r="N189">
        <v>1</v>
      </c>
      <c r="O189">
        <v>0</v>
      </c>
      <c r="P189">
        <v>9.19</v>
      </c>
    </row>
    <row r="190" spans="1:16" x14ac:dyDescent="0.3">
      <c r="A190">
        <v>1644</v>
      </c>
      <c r="B190" t="s">
        <v>83</v>
      </c>
      <c r="C190" t="s">
        <v>97</v>
      </c>
      <c r="D190" t="s">
        <v>99</v>
      </c>
      <c r="E190" t="s">
        <v>100</v>
      </c>
      <c r="F190" t="s">
        <v>87</v>
      </c>
      <c r="G190" t="s">
        <v>88</v>
      </c>
      <c r="H190">
        <v>1497</v>
      </c>
      <c r="I190">
        <v>89</v>
      </c>
      <c r="J190">
        <v>23.6</v>
      </c>
      <c r="K190">
        <v>9.5</v>
      </c>
      <c r="L190">
        <v>2026</v>
      </c>
      <c r="M190">
        <v>6014</v>
      </c>
      <c r="N190">
        <v>2</v>
      </c>
      <c r="O190">
        <v>0</v>
      </c>
      <c r="P190">
        <v>9.26</v>
      </c>
    </row>
    <row r="191" spans="1:16" x14ac:dyDescent="0.3">
      <c r="A191">
        <v>1687</v>
      </c>
      <c r="B191" t="s">
        <v>83</v>
      </c>
      <c r="C191" t="s">
        <v>97</v>
      </c>
      <c r="D191" t="s">
        <v>99</v>
      </c>
      <c r="E191" t="s">
        <v>100</v>
      </c>
      <c r="F191" t="s">
        <v>87</v>
      </c>
      <c r="G191" t="s">
        <v>88</v>
      </c>
      <c r="H191">
        <v>1497</v>
      </c>
      <c r="I191">
        <v>89</v>
      </c>
      <c r="J191">
        <v>23.6</v>
      </c>
      <c r="K191">
        <v>9.5</v>
      </c>
      <c r="L191">
        <v>2026</v>
      </c>
      <c r="M191">
        <v>8875</v>
      </c>
      <c r="N191">
        <v>1</v>
      </c>
      <c r="O191">
        <v>0</v>
      </c>
      <c r="P191">
        <v>9.35</v>
      </c>
    </row>
    <row r="192" spans="1:16" x14ac:dyDescent="0.3">
      <c r="A192">
        <v>1615</v>
      </c>
      <c r="B192" t="s">
        <v>83</v>
      </c>
      <c r="C192" t="s">
        <v>97</v>
      </c>
      <c r="D192" t="s">
        <v>99</v>
      </c>
      <c r="E192" t="s">
        <v>100</v>
      </c>
      <c r="F192" t="s">
        <v>87</v>
      </c>
      <c r="G192" t="s">
        <v>88</v>
      </c>
      <c r="H192">
        <v>1497</v>
      </c>
      <c r="I192">
        <v>89</v>
      </c>
      <c r="J192">
        <v>23.6</v>
      </c>
      <c r="K192">
        <v>9.5</v>
      </c>
      <c r="L192">
        <v>2026</v>
      </c>
      <c r="M192">
        <v>4852</v>
      </c>
      <c r="N192">
        <v>1</v>
      </c>
      <c r="O192">
        <v>0</v>
      </c>
      <c r="P192">
        <v>9.41</v>
      </c>
    </row>
    <row r="193" spans="1:16" x14ac:dyDescent="0.3">
      <c r="A193">
        <v>1672</v>
      </c>
      <c r="B193" t="s">
        <v>83</v>
      </c>
      <c r="C193" t="s">
        <v>97</v>
      </c>
      <c r="D193" t="s">
        <v>99</v>
      </c>
      <c r="E193" t="s">
        <v>100</v>
      </c>
      <c r="F193" t="s">
        <v>87</v>
      </c>
      <c r="G193" t="s">
        <v>88</v>
      </c>
      <c r="H193">
        <v>1497</v>
      </c>
      <c r="I193">
        <v>89</v>
      </c>
      <c r="J193">
        <v>23.6</v>
      </c>
      <c r="K193">
        <v>9.5</v>
      </c>
      <c r="L193">
        <v>2026</v>
      </c>
      <c r="M193">
        <v>6698</v>
      </c>
      <c r="N193">
        <v>2</v>
      </c>
      <c r="O193">
        <v>0</v>
      </c>
      <c r="P193">
        <v>9.41</v>
      </c>
    </row>
    <row r="194" spans="1:16" x14ac:dyDescent="0.3">
      <c r="A194">
        <v>1668</v>
      </c>
      <c r="B194" t="s">
        <v>83</v>
      </c>
      <c r="C194" t="s">
        <v>97</v>
      </c>
      <c r="D194" t="s">
        <v>99</v>
      </c>
      <c r="E194" t="s">
        <v>100</v>
      </c>
      <c r="F194" t="s">
        <v>87</v>
      </c>
      <c r="G194" t="s">
        <v>88</v>
      </c>
      <c r="H194">
        <v>1497</v>
      </c>
      <c r="I194">
        <v>89</v>
      </c>
      <c r="J194">
        <v>23.6</v>
      </c>
      <c r="K194">
        <v>9.5</v>
      </c>
      <c r="L194">
        <v>2026</v>
      </c>
      <c r="M194">
        <v>8987</v>
      </c>
      <c r="N194">
        <v>1</v>
      </c>
      <c r="O194">
        <v>0</v>
      </c>
      <c r="P194">
        <v>9.48</v>
      </c>
    </row>
    <row r="195" spans="1:16" x14ac:dyDescent="0.3">
      <c r="A195">
        <v>1640</v>
      </c>
      <c r="B195" t="s">
        <v>83</v>
      </c>
      <c r="C195" t="s">
        <v>97</v>
      </c>
      <c r="D195" t="s">
        <v>99</v>
      </c>
      <c r="E195" t="s">
        <v>100</v>
      </c>
      <c r="F195" t="s">
        <v>87</v>
      </c>
      <c r="G195" t="s">
        <v>88</v>
      </c>
      <c r="H195">
        <v>1497</v>
      </c>
      <c r="I195">
        <v>89</v>
      </c>
      <c r="J195">
        <v>23.6</v>
      </c>
      <c r="K195">
        <v>9.5</v>
      </c>
      <c r="L195">
        <v>2026</v>
      </c>
      <c r="M195">
        <v>7989</v>
      </c>
      <c r="N195">
        <v>1</v>
      </c>
      <c r="O195">
        <v>0</v>
      </c>
      <c r="P195">
        <v>9.5</v>
      </c>
    </row>
    <row r="196" spans="1:16" x14ac:dyDescent="0.3">
      <c r="A196">
        <v>1620</v>
      </c>
      <c r="B196" t="s">
        <v>83</v>
      </c>
      <c r="C196" t="s">
        <v>97</v>
      </c>
      <c r="D196" t="s">
        <v>99</v>
      </c>
      <c r="E196" t="s">
        <v>100</v>
      </c>
      <c r="F196" t="s">
        <v>87</v>
      </c>
      <c r="G196" t="s">
        <v>88</v>
      </c>
      <c r="H196">
        <v>1497</v>
      </c>
      <c r="I196">
        <v>89</v>
      </c>
      <c r="J196">
        <v>23.6</v>
      </c>
      <c r="K196">
        <v>9.5</v>
      </c>
      <c r="L196">
        <v>2026</v>
      </c>
      <c r="M196">
        <v>9692</v>
      </c>
      <c r="N196">
        <v>1</v>
      </c>
      <c r="O196">
        <v>0</v>
      </c>
      <c r="P196">
        <v>9.57</v>
      </c>
    </row>
    <row r="197" spans="1:16" x14ac:dyDescent="0.3">
      <c r="A197">
        <v>1763</v>
      </c>
      <c r="B197" t="s">
        <v>83</v>
      </c>
      <c r="C197" t="s">
        <v>97</v>
      </c>
      <c r="D197" t="s">
        <v>99</v>
      </c>
      <c r="E197" t="s">
        <v>100</v>
      </c>
      <c r="F197" t="s">
        <v>87</v>
      </c>
      <c r="G197" t="s">
        <v>88</v>
      </c>
      <c r="H197">
        <v>1497</v>
      </c>
      <c r="I197">
        <v>89</v>
      </c>
      <c r="J197">
        <v>23.6</v>
      </c>
      <c r="K197">
        <v>9.5</v>
      </c>
      <c r="L197">
        <v>2026</v>
      </c>
      <c r="M197">
        <v>5529</v>
      </c>
      <c r="N197">
        <v>1</v>
      </c>
      <c r="O197">
        <v>0</v>
      </c>
      <c r="P197">
        <v>9.59</v>
      </c>
    </row>
    <row r="198" spans="1:16" x14ac:dyDescent="0.3">
      <c r="A198">
        <v>1755</v>
      </c>
      <c r="B198" t="s">
        <v>83</v>
      </c>
      <c r="C198" t="s">
        <v>97</v>
      </c>
      <c r="D198" t="s">
        <v>99</v>
      </c>
      <c r="E198" t="s">
        <v>100</v>
      </c>
      <c r="F198" t="s">
        <v>87</v>
      </c>
      <c r="G198" t="s">
        <v>88</v>
      </c>
      <c r="H198">
        <v>1497</v>
      </c>
      <c r="I198">
        <v>89</v>
      </c>
      <c r="J198">
        <v>23.6</v>
      </c>
      <c r="K198">
        <v>9.5</v>
      </c>
      <c r="L198">
        <v>2026</v>
      </c>
      <c r="M198">
        <v>6019</v>
      </c>
      <c r="N198">
        <v>1</v>
      </c>
      <c r="O198">
        <v>0</v>
      </c>
      <c r="P198">
        <v>9.6199999999999992</v>
      </c>
    </row>
    <row r="199" spans="1:16" x14ac:dyDescent="0.3">
      <c r="A199">
        <v>1677</v>
      </c>
      <c r="B199" t="s">
        <v>83</v>
      </c>
      <c r="C199" t="s">
        <v>97</v>
      </c>
      <c r="D199" t="s">
        <v>99</v>
      </c>
      <c r="E199" t="s">
        <v>100</v>
      </c>
      <c r="F199" t="s">
        <v>87</v>
      </c>
      <c r="G199" t="s">
        <v>88</v>
      </c>
      <c r="H199">
        <v>1497</v>
      </c>
      <c r="I199">
        <v>89</v>
      </c>
      <c r="J199">
        <v>23.6</v>
      </c>
      <c r="K199">
        <v>9.5</v>
      </c>
      <c r="L199">
        <v>2026</v>
      </c>
      <c r="M199">
        <v>9411</v>
      </c>
      <c r="N199">
        <v>1</v>
      </c>
      <c r="O199">
        <v>0</v>
      </c>
      <c r="P199">
        <v>9.66</v>
      </c>
    </row>
    <row r="200" spans="1:16" x14ac:dyDescent="0.3">
      <c r="A200">
        <v>1603</v>
      </c>
      <c r="B200" t="s">
        <v>83</v>
      </c>
      <c r="C200" t="s">
        <v>97</v>
      </c>
      <c r="D200" t="s">
        <v>99</v>
      </c>
      <c r="E200" t="s">
        <v>100</v>
      </c>
      <c r="F200" t="s">
        <v>87</v>
      </c>
      <c r="G200" t="s">
        <v>88</v>
      </c>
      <c r="H200">
        <v>1497</v>
      </c>
      <c r="I200">
        <v>89</v>
      </c>
      <c r="J200">
        <v>23.6</v>
      </c>
      <c r="K200">
        <v>9.5</v>
      </c>
      <c r="L200">
        <v>2026</v>
      </c>
      <c r="M200">
        <v>4384</v>
      </c>
      <c r="N200">
        <v>1</v>
      </c>
      <c r="O200">
        <v>0</v>
      </c>
      <c r="P200">
        <v>9.73</v>
      </c>
    </row>
    <row r="201" spans="1:16" x14ac:dyDescent="0.3">
      <c r="A201">
        <v>1673</v>
      </c>
      <c r="B201" t="s">
        <v>83</v>
      </c>
      <c r="C201" t="s">
        <v>97</v>
      </c>
      <c r="D201" t="s">
        <v>99</v>
      </c>
      <c r="E201" t="s">
        <v>100</v>
      </c>
      <c r="F201" t="s">
        <v>87</v>
      </c>
      <c r="G201" t="s">
        <v>88</v>
      </c>
      <c r="H201">
        <v>1497</v>
      </c>
      <c r="I201">
        <v>89</v>
      </c>
      <c r="J201">
        <v>23.6</v>
      </c>
      <c r="K201">
        <v>9.5</v>
      </c>
      <c r="L201">
        <v>2026</v>
      </c>
      <c r="M201">
        <v>5805</v>
      </c>
      <c r="N201">
        <v>1</v>
      </c>
      <c r="O201">
        <v>0</v>
      </c>
      <c r="P201">
        <v>9.74</v>
      </c>
    </row>
    <row r="202" spans="1:16" x14ac:dyDescent="0.3">
      <c r="A202">
        <v>1751</v>
      </c>
      <c r="B202" t="s">
        <v>83</v>
      </c>
      <c r="C202" t="s">
        <v>97</v>
      </c>
      <c r="D202" t="s">
        <v>99</v>
      </c>
      <c r="E202" t="s">
        <v>100</v>
      </c>
      <c r="F202" t="s">
        <v>87</v>
      </c>
      <c r="G202" t="s">
        <v>88</v>
      </c>
      <c r="H202">
        <v>1497</v>
      </c>
      <c r="I202">
        <v>89</v>
      </c>
      <c r="J202">
        <v>23.6</v>
      </c>
      <c r="K202">
        <v>9.5</v>
      </c>
      <c r="L202">
        <v>2026</v>
      </c>
      <c r="M202">
        <v>7808</v>
      </c>
      <c r="N202">
        <v>1</v>
      </c>
      <c r="O202">
        <v>0</v>
      </c>
      <c r="P202">
        <v>9.76</v>
      </c>
    </row>
    <row r="203" spans="1:16" x14ac:dyDescent="0.3">
      <c r="A203">
        <v>1616</v>
      </c>
      <c r="B203" t="s">
        <v>83</v>
      </c>
      <c r="C203" t="s">
        <v>97</v>
      </c>
      <c r="D203" t="s">
        <v>99</v>
      </c>
      <c r="E203" t="s">
        <v>100</v>
      </c>
      <c r="F203" t="s">
        <v>87</v>
      </c>
      <c r="G203" t="s">
        <v>88</v>
      </c>
      <c r="H203">
        <v>1497</v>
      </c>
      <c r="I203">
        <v>89</v>
      </c>
      <c r="J203">
        <v>23.6</v>
      </c>
      <c r="K203">
        <v>9.5</v>
      </c>
      <c r="L203">
        <v>2026</v>
      </c>
      <c r="M203">
        <v>8671</v>
      </c>
      <c r="N203">
        <v>1</v>
      </c>
      <c r="O203">
        <v>0</v>
      </c>
      <c r="P203">
        <v>9.8000000000000007</v>
      </c>
    </row>
    <row r="204" spans="1:16" x14ac:dyDescent="0.3">
      <c r="A204">
        <v>1683</v>
      </c>
      <c r="B204" t="s">
        <v>83</v>
      </c>
      <c r="C204" t="s">
        <v>97</v>
      </c>
      <c r="D204" t="s">
        <v>99</v>
      </c>
      <c r="E204" t="s">
        <v>100</v>
      </c>
      <c r="F204" t="s">
        <v>87</v>
      </c>
      <c r="G204" t="s">
        <v>88</v>
      </c>
      <c r="H204">
        <v>1497</v>
      </c>
      <c r="I204">
        <v>89</v>
      </c>
      <c r="J204">
        <v>23.6</v>
      </c>
      <c r="K204">
        <v>9.5</v>
      </c>
      <c r="L204">
        <v>2026</v>
      </c>
      <c r="M204">
        <v>7354</v>
      </c>
      <c r="N204">
        <v>1</v>
      </c>
      <c r="O204">
        <v>0</v>
      </c>
      <c r="P204">
        <v>9.81</v>
      </c>
    </row>
    <row r="205" spans="1:16" x14ac:dyDescent="0.3">
      <c r="A205">
        <v>1506</v>
      </c>
      <c r="B205" t="s">
        <v>83</v>
      </c>
      <c r="C205" t="s">
        <v>97</v>
      </c>
      <c r="D205" t="s">
        <v>98</v>
      </c>
      <c r="E205" t="s">
        <v>86</v>
      </c>
      <c r="F205" t="s">
        <v>91</v>
      </c>
      <c r="G205" t="s">
        <v>88</v>
      </c>
      <c r="H205">
        <v>1199</v>
      </c>
      <c r="I205">
        <v>87</v>
      </c>
      <c r="J205">
        <v>18.5</v>
      </c>
      <c r="K205">
        <v>10</v>
      </c>
      <c r="L205">
        <v>2020</v>
      </c>
      <c r="M205">
        <v>117836</v>
      </c>
      <c r="N205">
        <v>3</v>
      </c>
      <c r="O205">
        <v>0</v>
      </c>
      <c r="P205">
        <v>2.96</v>
      </c>
    </row>
    <row r="206" spans="1:16" x14ac:dyDescent="0.3">
      <c r="A206">
        <v>1512</v>
      </c>
      <c r="B206" t="s">
        <v>83</v>
      </c>
      <c r="C206" t="s">
        <v>97</v>
      </c>
      <c r="D206" t="s">
        <v>98</v>
      </c>
      <c r="E206" t="s">
        <v>86</v>
      </c>
      <c r="F206" t="s">
        <v>91</v>
      </c>
      <c r="G206" t="s">
        <v>88</v>
      </c>
      <c r="H206">
        <v>1199</v>
      </c>
      <c r="I206">
        <v>87</v>
      </c>
      <c r="J206">
        <v>18.5</v>
      </c>
      <c r="K206">
        <v>10</v>
      </c>
      <c r="L206">
        <v>2020</v>
      </c>
      <c r="M206">
        <v>77513</v>
      </c>
      <c r="N206">
        <v>2</v>
      </c>
      <c r="O206">
        <v>1</v>
      </c>
      <c r="P206">
        <v>3.14</v>
      </c>
    </row>
    <row r="207" spans="1:16" x14ac:dyDescent="0.3">
      <c r="A207">
        <v>1509</v>
      </c>
      <c r="B207" t="s">
        <v>83</v>
      </c>
      <c r="C207" t="s">
        <v>97</v>
      </c>
      <c r="D207" t="s">
        <v>98</v>
      </c>
      <c r="E207" t="s">
        <v>86</v>
      </c>
      <c r="F207" t="s">
        <v>91</v>
      </c>
      <c r="G207" t="s">
        <v>88</v>
      </c>
      <c r="H207">
        <v>1199</v>
      </c>
      <c r="I207">
        <v>87</v>
      </c>
      <c r="J207">
        <v>18.5</v>
      </c>
      <c r="K207">
        <v>10</v>
      </c>
      <c r="L207">
        <v>2020</v>
      </c>
      <c r="M207">
        <v>104703</v>
      </c>
      <c r="N207">
        <v>2</v>
      </c>
      <c r="O207">
        <v>0</v>
      </c>
      <c r="P207">
        <v>3.15</v>
      </c>
    </row>
    <row r="208" spans="1:16" x14ac:dyDescent="0.3">
      <c r="A208">
        <v>1559</v>
      </c>
      <c r="B208" t="s">
        <v>83</v>
      </c>
      <c r="C208" t="s">
        <v>97</v>
      </c>
      <c r="D208" t="s">
        <v>98</v>
      </c>
      <c r="E208" t="s">
        <v>86</v>
      </c>
      <c r="F208" t="s">
        <v>91</v>
      </c>
      <c r="G208" t="s">
        <v>88</v>
      </c>
      <c r="H208">
        <v>1199</v>
      </c>
      <c r="I208">
        <v>87</v>
      </c>
      <c r="J208">
        <v>18.5</v>
      </c>
      <c r="K208">
        <v>10</v>
      </c>
      <c r="L208">
        <v>2020</v>
      </c>
      <c r="M208">
        <v>119781</v>
      </c>
      <c r="N208">
        <v>1</v>
      </c>
      <c r="O208">
        <v>0</v>
      </c>
      <c r="P208">
        <v>3.37</v>
      </c>
    </row>
    <row r="209" spans="1:16" x14ac:dyDescent="0.3">
      <c r="A209">
        <v>1569</v>
      </c>
      <c r="B209" t="s">
        <v>83</v>
      </c>
      <c r="C209" t="s">
        <v>97</v>
      </c>
      <c r="D209" t="s">
        <v>98</v>
      </c>
      <c r="E209" t="s">
        <v>86</v>
      </c>
      <c r="F209" t="s">
        <v>91</v>
      </c>
      <c r="G209" t="s">
        <v>88</v>
      </c>
      <c r="H209">
        <v>1199</v>
      </c>
      <c r="I209">
        <v>87</v>
      </c>
      <c r="J209">
        <v>18.5</v>
      </c>
      <c r="K209">
        <v>10</v>
      </c>
      <c r="L209">
        <v>2020</v>
      </c>
      <c r="M209">
        <v>128693</v>
      </c>
      <c r="N209">
        <v>1</v>
      </c>
      <c r="O209">
        <v>0</v>
      </c>
      <c r="P209">
        <v>3.38</v>
      </c>
    </row>
    <row r="210" spans="1:16" x14ac:dyDescent="0.3">
      <c r="A210">
        <v>1542</v>
      </c>
      <c r="B210" t="s">
        <v>83</v>
      </c>
      <c r="C210" t="s">
        <v>97</v>
      </c>
      <c r="D210" t="s">
        <v>98</v>
      </c>
      <c r="E210" t="s">
        <v>86</v>
      </c>
      <c r="F210" t="s">
        <v>91</v>
      </c>
      <c r="G210" t="s">
        <v>88</v>
      </c>
      <c r="H210">
        <v>1199</v>
      </c>
      <c r="I210">
        <v>87</v>
      </c>
      <c r="J210">
        <v>18.5</v>
      </c>
      <c r="K210">
        <v>10</v>
      </c>
      <c r="L210">
        <v>2020</v>
      </c>
      <c r="M210">
        <v>118152</v>
      </c>
      <c r="N210">
        <v>1</v>
      </c>
      <c r="O210">
        <v>0</v>
      </c>
      <c r="P210">
        <v>3.57</v>
      </c>
    </row>
    <row r="211" spans="1:16" x14ac:dyDescent="0.3">
      <c r="A211">
        <v>1563</v>
      </c>
      <c r="B211" t="s">
        <v>83</v>
      </c>
      <c r="C211" t="s">
        <v>97</v>
      </c>
      <c r="D211" t="s">
        <v>98</v>
      </c>
      <c r="E211" t="s">
        <v>86</v>
      </c>
      <c r="F211" t="s">
        <v>91</v>
      </c>
      <c r="G211" t="s">
        <v>88</v>
      </c>
      <c r="H211">
        <v>1199</v>
      </c>
      <c r="I211">
        <v>87</v>
      </c>
      <c r="J211">
        <v>18.5</v>
      </c>
      <c r="K211">
        <v>10</v>
      </c>
      <c r="L211">
        <v>2020</v>
      </c>
      <c r="M211">
        <v>110385</v>
      </c>
      <c r="N211">
        <v>1</v>
      </c>
      <c r="O211">
        <v>0</v>
      </c>
      <c r="P211">
        <v>3.6</v>
      </c>
    </row>
    <row r="212" spans="1:16" x14ac:dyDescent="0.3">
      <c r="A212">
        <v>1421</v>
      </c>
      <c r="B212" t="s">
        <v>83</v>
      </c>
      <c r="C212" t="s">
        <v>97</v>
      </c>
      <c r="D212" t="s">
        <v>98</v>
      </c>
      <c r="E212" t="s">
        <v>86</v>
      </c>
      <c r="F212" t="s">
        <v>91</v>
      </c>
      <c r="G212" t="s">
        <v>88</v>
      </c>
      <c r="H212">
        <v>1199</v>
      </c>
      <c r="I212">
        <v>87</v>
      </c>
      <c r="J212">
        <v>18.5</v>
      </c>
      <c r="K212">
        <v>10</v>
      </c>
      <c r="L212">
        <v>2020</v>
      </c>
      <c r="M212">
        <v>101599</v>
      </c>
      <c r="N212">
        <v>2</v>
      </c>
      <c r="O212">
        <v>0</v>
      </c>
      <c r="P212">
        <v>3.65</v>
      </c>
    </row>
    <row r="213" spans="1:16" x14ac:dyDescent="0.3">
      <c r="A213">
        <v>1541</v>
      </c>
      <c r="B213" t="s">
        <v>83</v>
      </c>
      <c r="C213" t="s">
        <v>97</v>
      </c>
      <c r="D213" t="s">
        <v>98</v>
      </c>
      <c r="E213" t="s">
        <v>86</v>
      </c>
      <c r="F213" t="s">
        <v>91</v>
      </c>
      <c r="G213" t="s">
        <v>88</v>
      </c>
      <c r="H213">
        <v>1199</v>
      </c>
      <c r="I213">
        <v>87</v>
      </c>
      <c r="J213">
        <v>18.5</v>
      </c>
      <c r="K213">
        <v>10</v>
      </c>
      <c r="L213">
        <v>2020</v>
      </c>
      <c r="M213">
        <v>99929</v>
      </c>
      <c r="N213">
        <v>1</v>
      </c>
      <c r="O213">
        <v>0</v>
      </c>
      <c r="P213">
        <v>3.66</v>
      </c>
    </row>
    <row r="214" spans="1:16" x14ac:dyDescent="0.3">
      <c r="A214">
        <v>1552</v>
      </c>
      <c r="B214" t="s">
        <v>83</v>
      </c>
      <c r="C214" t="s">
        <v>97</v>
      </c>
      <c r="D214" t="s">
        <v>98</v>
      </c>
      <c r="E214" t="s">
        <v>86</v>
      </c>
      <c r="F214" t="s">
        <v>91</v>
      </c>
      <c r="G214" t="s">
        <v>88</v>
      </c>
      <c r="H214">
        <v>1199</v>
      </c>
      <c r="I214">
        <v>87</v>
      </c>
      <c r="J214">
        <v>18.5</v>
      </c>
      <c r="K214">
        <v>10</v>
      </c>
      <c r="L214">
        <v>2020</v>
      </c>
      <c r="M214">
        <v>128697</v>
      </c>
      <c r="N214">
        <v>1</v>
      </c>
      <c r="O214">
        <v>0</v>
      </c>
      <c r="P214">
        <v>3.73</v>
      </c>
    </row>
    <row r="215" spans="1:16" x14ac:dyDescent="0.3">
      <c r="A215">
        <v>1550</v>
      </c>
      <c r="B215" t="s">
        <v>83</v>
      </c>
      <c r="C215" t="s">
        <v>97</v>
      </c>
      <c r="D215" t="s">
        <v>98</v>
      </c>
      <c r="E215" t="s">
        <v>86</v>
      </c>
      <c r="F215" t="s">
        <v>91</v>
      </c>
      <c r="G215" t="s">
        <v>88</v>
      </c>
      <c r="H215">
        <v>1199</v>
      </c>
      <c r="I215">
        <v>87</v>
      </c>
      <c r="J215">
        <v>18.5</v>
      </c>
      <c r="K215">
        <v>10</v>
      </c>
      <c r="L215">
        <v>2020</v>
      </c>
      <c r="M215">
        <v>65644</v>
      </c>
      <c r="N215">
        <v>2</v>
      </c>
      <c r="O215">
        <v>0</v>
      </c>
      <c r="P215">
        <v>3.78</v>
      </c>
    </row>
    <row r="216" spans="1:16" x14ac:dyDescent="0.3">
      <c r="A216">
        <v>1416</v>
      </c>
      <c r="B216" t="s">
        <v>83</v>
      </c>
      <c r="C216" t="s">
        <v>97</v>
      </c>
      <c r="D216" t="s">
        <v>98</v>
      </c>
      <c r="E216" t="s">
        <v>86</v>
      </c>
      <c r="F216" t="s">
        <v>91</v>
      </c>
      <c r="G216" t="s">
        <v>88</v>
      </c>
      <c r="H216">
        <v>1199</v>
      </c>
      <c r="I216">
        <v>87</v>
      </c>
      <c r="J216">
        <v>18.5</v>
      </c>
      <c r="K216">
        <v>10</v>
      </c>
      <c r="L216">
        <v>2020</v>
      </c>
      <c r="M216">
        <v>93012</v>
      </c>
      <c r="N216">
        <v>1</v>
      </c>
      <c r="O216">
        <v>0</v>
      </c>
      <c r="P216">
        <v>3.82</v>
      </c>
    </row>
    <row r="217" spans="1:16" x14ac:dyDescent="0.3">
      <c r="A217">
        <v>1423</v>
      </c>
      <c r="B217" t="s">
        <v>83</v>
      </c>
      <c r="C217" t="s">
        <v>97</v>
      </c>
      <c r="D217" t="s">
        <v>98</v>
      </c>
      <c r="E217" t="s">
        <v>86</v>
      </c>
      <c r="F217" t="s">
        <v>91</v>
      </c>
      <c r="G217" t="s">
        <v>88</v>
      </c>
      <c r="H217">
        <v>1199</v>
      </c>
      <c r="I217">
        <v>87</v>
      </c>
      <c r="J217">
        <v>18.5</v>
      </c>
      <c r="K217">
        <v>10</v>
      </c>
      <c r="L217">
        <v>2020</v>
      </c>
      <c r="M217">
        <v>118292</v>
      </c>
      <c r="N217">
        <v>1</v>
      </c>
      <c r="O217">
        <v>0</v>
      </c>
      <c r="P217">
        <v>3.84</v>
      </c>
    </row>
    <row r="218" spans="1:16" x14ac:dyDescent="0.3">
      <c r="A218">
        <v>1468</v>
      </c>
      <c r="B218" t="s">
        <v>83</v>
      </c>
      <c r="C218" t="s">
        <v>97</v>
      </c>
      <c r="D218" t="s">
        <v>98</v>
      </c>
      <c r="E218" t="s">
        <v>86</v>
      </c>
      <c r="F218" t="s">
        <v>91</v>
      </c>
      <c r="G218" t="s">
        <v>88</v>
      </c>
      <c r="H218">
        <v>1199</v>
      </c>
      <c r="I218">
        <v>87</v>
      </c>
      <c r="J218">
        <v>18.5</v>
      </c>
      <c r="K218">
        <v>10</v>
      </c>
      <c r="L218">
        <v>2020</v>
      </c>
      <c r="M218">
        <v>122088</v>
      </c>
      <c r="N218">
        <v>1</v>
      </c>
      <c r="O218">
        <v>0</v>
      </c>
      <c r="P218">
        <v>3.86</v>
      </c>
    </row>
    <row r="219" spans="1:16" x14ac:dyDescent="0.3">
      <c r="A219">
        <v>1444</v>
      </c>
      <c r="B219" t="s">
        <v>83</v>
      </c>
      <c r="C219" t="s">
        <v>97</v>
      </c>
      <c r="D219" t="s">
        <v>98</v>
      </c>
      <c r="E219" t="s">
        <v>86</v>
      </c>
      <c r="F219" t="s">
        <v>91</v>
      </c>
      <c r="G219" t="s">
        <v>88</v>
      </c>
      <c r="H219">
        <v>1199</v>
      </c>
      <c r="I219">
        <v>87</v>
      </c>
      <c r="J219">
        <v>18.5</v>
      </c>
      <c r="K219">
        <v>10</v>
      </c>
      <c r="L219">
        <v>2020</v>
      </c>
      <c r="M219">
        <v>118143</v>
      </c>
      <c r="N219">
        <v>1</v>
      </c>
      <c r="O219">
        <v>0</v>
      </c>
      <c r="P219">
        <v>3.89</v>
      </c>
    </row>
    <row r="220" spans="1:16" x14ac:dyDescent="0.3">
      <c r="A220">
        <v>1498</v>
      </c>
      <c r="B220" t="s">
        <v>83</v>
      </c>
      <c r="C220" t="s">
        <v>97</v>
      </c>
      <c r="D220" t="s">
        <v>98</v>
      </c>
      <c r="E220" t="s">
        <v>86</v>
      </c>
      <c r="F220" t="s">
        <v>91</v>
      </c>
      <c r="G220" t="s">
        <v>88</v>
      </c>
      <c r="H220">
        <v>1199</v>
      </c>
      <c r="I220">
        <v>87</v>
      </c>
      <c r="J220">
        <v>18.5</v>
      </c>
      <c r="K220">
        <v>10</v>
      </c>
      <c r="L220">
        <v>2020</v>
      </c>
      <c r="M220">
        <v>53287</v>
      </c>
      <c r="N220">
        <v>2</v>
      </c>
      <c r="O220">
        <v>0</v>
      </c>
      <c r="P220">
        <v>3.89</v>
      </c>
    </row>
    <row r="221" spans="1:16" x14ac:dyDescent="0.3">
      <c r="A221">
        <v>1557</v>
      </c>
      <c r="B221" t="s">
        <v>83</v>
      </c>
      <c r="C221" t="s">
        <v>97</v>
      </c>
      <c r="D221" t="s">
        <v>98</v>
      </c>
      <c r="E221" t="s">
        <v>86</v>
      </c>
      <c r="F221" t="s">
        <v>91</v>
      </c>
      <c r="G221" t="s">
        <v>88</v>
      </c>
      <c r="H221">
        <v>1199</v>
      </c>
      <c r="I221">
        <v>87</v>
      </c>
      <c r="J221">
        <v>18.5</v>
      </c>
      <c r="K221">
        <v>10</v>
      </c>
      <c r="L221">
        <v>2020</v>
      </c>
      <c r="M221">
        <v>91471</v>
      </c>
      <c r="N221">
        <v>2</v>
      </c>
      <c r="O221">
        <v>0</v>
      </c>
      <c r="P221">
        <v>3.99</v>
      </c>
    </row>
    <row r="222" spans="1:16" x14ac:dyDescent="0.3">
      <c r="A222">
        <v>1585</v>
      </c>
      <c r="B222" t="s">
        <v>83</v>
      </c>
      <c r="C222" t="s">
        <v>97</v>
      </c>
      <c r="D222" t="s">
        <v>98</v>
      </c>
      <c r="E222" t="s">
        <v>86</v>
      </c>
      <c r="F222" t="s">
        <v>91</v>
      </c>
      <c r="G222" t="s">
        <v>88</v>
      </c>
      <c r="H222">
        <v>1199</v>
      </c>
      <c r="I222">
        <v>87</v>
      </c>
      <c r="J222">
        <v>18.5</v>
      </c>
      <c r="K222">
        <v>10</v>
      </c>
      <c r="L222">
        <v>2020</v>
      </c>
      <c r="M222">
        <v>72653</v>
      </c>
      <c r="N222">
        <v>1</v>
      </c>
      <c r="O222">
        <v>0</v>
      </c>
      <c r="P222">
        <v>4.0599999999999996</v>
      </c>
    </row>
    <row r="223" spans="1:16" x14ac:dyDescent="0.3">
      <c r="A223">
        <v>1536</v>
      </c>
      <c r="B223" t="s">
        <v>83</v>
      </c>
      <c r="C223" t="s">
        <v>97</v>
      </c>
      <c r="D223" t="s">
        <v>98</v>
      </c>
      <c r="E223" t="s">
        <v>86</v>
      </c>
      <c r="F223" t="s">
        <v>91</v>
      </c>
      <c r="G223" t="s">
        <v>88</v>
      </c>
      <c r="H223">
        <v>1199</v>
      </c>
      <c r="I223">
        <v>87</v>
      </c>
      <c r="J223">
        <v>18.5</v>
      </c>
      <c r="K223">
        <v>10</v>
      </c>
      <c r="L223">
        <v>2020</v>
      </c>
      <c r="M223">
        <v>116076</v>
      </c>
      <c r="N223">
        <v>1</v>
      </c>
      <c r="O223">
        <v>0</v>
      </c>
      <c r="P223">
        <v>4.08</v>
      </c>
    </row>
    <row r="224" spans="1:16" x14ac:dyDescent="0.3">
      <c r="A224">
        <v>1466</v>
      </c>
      <c r="B224" t="s">
        <v>83</v>
      </c>
      <c r="C224" t="s">
        <v>97</v>
      </c>
      <c r="D224" t="s">
        <v>98</v>
      </c>
      <c r="E224" t="s">
        <v>86</v>
      </c>
      <c r="F224" t="s">
        <v>91</v>
      </c>
      <c r="G224" t="s">
        <v>88</v>
      </c>
      <c r="H224">
        <v>1199</v>
      </c>
      <c r="I224">
        <v>87</v>
      </c>
      <c r="J224">
        <v>18.5</v>
      </c>
      <c r="K224">
        <v>10</v>
      </c>
      <c r="L224">
        <v>2020</v>
      </c>
      <c r="M224">
        <v>70004</v>
      </c>
      <c r="N224">
        <v>1</v>
      </c>
      <c r="O224">
        <v>0</v>
      </c>
      <c r="P224">
        <v>4.09</v>
      </c>
    </row>
    <row r="225" spans="1:16" x14ac:dyDescent="0.3">
      <c r="A225">
        <v>1545</v>
      </c>
      <c r="B225" t="s">
        <v>83</v>
      </c>
      <c r="C225" t="s">
        <v>97</v>
      </c>
      <c r="D225" t="s">
        <v>98</v>
      </c>
      <c r="E225" t="s">
        <v>86</v>
      </c>
      <c r="F225" t="s">
        <v>91</v>
      </c>
      <c r="G225" t="s">
        <v>88</v>
      </c>
      <c r="H225">
        <v>1199</v>
      </c>
      <c r="I225">
        <v>87</v>
      </c>
      <c r="J225">
        <v>18.5</v>
      </c>
      <c r="K225">
        <v>10</v>
      </c>
      <c r="L225">
        <v>2020</v>
      </c>
      <c r="M225">
        <v>105875</v>
      </c>
      <c r="N225">
        <v>1</v>
      </c>
      <c r="O225">
        <v>0</v>
      </c>
      <c r="P225">
        <v>4.1100000000000003</v>
      </c>
    </row>
    <row r="226" spans="1:16" x14ac:dyDescent="0.3">
      <c r="A226">
        <v>1593</v>
      </c>
      <c r="B226" t="s">
        <v>83</v>
      </c>
      <c r="C226" t="s">
        <v>97</v>
      </c>
      <c r="D226" t="s">
        <v>98</v>
      </c>
      <c r="E226" t="s">
        <v>86</v>
      </c>
      <c r="F226" t="s">
        <v>91</v>
      </c>
      <c r="G226" t="s">
        <v>88</v>
      </c>
      <c r="H226">
        <v>1199</v>
      </c>
      <c r="I226">
        <v>87</v>
      </c>
      <c r="J226">
        <v>18.5</v>
      </c>
      <c r="K226">
        <v>10</v>
      </c>
      <c r="L226">
        <v>2020</v>
      </c>
      <c r="M226">
        <v>78215</v>
      </c>
      <c r="N226">
        <v>1</v>
      </c>
      <c r="O226">
        <v>0</v>
      </c>
      <c r="P226">
        <v>4.12</v>
      </c>
    </row>
    <row r="227" spans="1:16" x14ac:dyDescent="0.3">
      <c r="A227">
        <v>1451</v>
      </c>
      <c r="B227" t="s">
        <v>83</v>
      </c>
      <c r="C227" t="s">
        <v>97</v>
      </c>
      <c r="D227" t="s">
        <v>98</v>
      </c>
      <c r="E227" t="s">
        <v>86</v>
      </c>
      <c r="F227" t="s">
        <v>91</v>
      </c>
      <c r="G227" t="s">
        <v>88</v>
      </c>
      <c r="H227">
        <v>1199</v>
      </c>
      <c r="I227">
        <v>87</v>
      </c>
      <c r="J227">
        <v>18.5</v>
      </c>
      <c r="K227">
        <v>10</v>
      </c>
      <c r="L227">
        <v>2020</v>
      </c>
      <c r="M227">
        <v>62751</v>
      </c>
      <c r="N227">
        <v>1</v>
      </c>
      <c r="O227">
        <v>0</v>
      </c>
      <c r="P227">
        <v>4.18</v>
      </c>
    </row>
    <row r="228" spans="1:16" x14ac:dyDescent="0.3">
      <c r="A228">
        <v>1475</v>
      </c>
      <c r="B228" t="s">
        <v>83</v>
      </c>
      <c r="C228" t="s">
        <v>97</v>
      </c>
      <c r="D228" t="s">
        <v>98</v>
      </c>
      <c r="E228" t="s">
        <v>86</v>
      </c>
      <c r="F228" t="s">
        <v>91</v>
      </c>
      <c r="G228" t="s">
        <v>88</v>
      </c>
      <c r="H228">
        <v>1199</v>
      </c>
      <c r="I228">
        <v>87</v>
      </c>
      <c r="J228">
        <v>18.5</v>
      </c>
      <c r="K228">
        <v>10</v>
      </c>
      <c r="L228">
        <v>2020</v>
      </c>
      <c r="M228">
        <v>87337</v>
      </c>
      <c r="N228">
        <v>1</v>
      </c>
      <c r="O228">
        <v>0</v>
      </c>
      <c r="P228">
        <v>4.1900000000000004</v>
      </c>
    </row>
    <row r="229" spans="1:16" x14ac:dyDescent="0.3">
      <c r="A229">
        <v>1434</v>
      </c>
      <c r="B229" t="s">
        <v>83</v>
      </c>
      <c r="C229" t="s">
        <v>97</v>
      </c>
      <c r="D229" t="s">
        <v>98</v>
      </c>
      <c r="E229" t="s">
        <v>86</v>
      </c>
      <c r="F229" t="s">
        <v>91</v>
      </c>
      <c r="G229" t="s">
        <v>88</v>
      </c>
      <c r="H229">
        <v>1199</v>
      </c>
      <c r="I229">
        <v>87</v>
      </c>
      <c r="J229">
        <v>18.5</v>
      </c>
      <c r="K229">
        <v>10</v>
      </c>
      <c r="L229">
        <v>2020</v>
      </c>
      <c r="M229">
        <v>88447</v>
      </c>
      <c r="N229">
        <v>1</v>
      </c>
      <c r="O229">
        <v>0</v>
      </c>
      <c r="P229">
        <v>4.21</v>
      </c>
    </row>
    <row r="230" spans="1:16" x14ac:dyDescent="0.3">
      <c r="A230">
        <v>1439</v>
      </c>
      <c r="B230" t="s">
        <v>83</v>
      </c>
      <c r="C230" t="s">
        <v>97</v>
      </c>
      <c r="D230" t="s">
        <v>98</v>
      </c>
      <c r="E230" t="s">
        <v>86</v>
      </c>
      <c r="F230" t="s">
        <v>91</v>
      </c>
      <c r="G230" t="s">
        <v>88</v>
      </c>
      <c r="H230">
        <v>1199</v>
      </c>
      <c r="I230">
        <v>87</v>
      </c>
      <c r="J230">
        <v>18.5</v>
      </c>
      <c r="K230">
        <v>10</v>
      </c>
      <c r="L230">
        <v>2020</v>
      </c>
      <c r="M230">
        <v>76243</v>
      </c>
      <c r="N230">
        <v>2</v>
      </c>
      <c r="O230">
        <v>0</v>
      </c>
      <c r="P230">
        <v>4.2699999999999996</v>
      </c>
    </row>
    <row r="231" spans="1:16" x14ac:dyDescent="0.3">
      <c r="A231">
        <v>1426</v>
      </c>
      <c r="B231" t="s">
        <v>83</v>
      </c>
      <c r="C231" t="s">
        <v>97</v>
      </c>
      <c r="D231" t="s">
        <v>98</v>
      </c>
      <c r="E231" t="s">
        <v>86</v>
      </c>
      <c r="F231" t="s">
        <v>91</v>
      </c>
      <c r="G231" t="s">
        <v>88</v>
      </c>
      <c r="H231">
        <v>1199</v>
      </c>
      <c r="I231">
        <v>87</v>
      </c>
      <c r="J231">
        <v>18.5</v>
      </c>
      <c r="K231">
        <v>10</v>
      </c>
      <c r="L231">
        <v>2020</v>
      </c>
      <c r="M231">
        <v>73481</v>
      </c>
      <c r="N231">
        <v>2</v>
      </c>
      <c r="O231">
        <v>0</v>
      </c>
      <c r="P231">
        <v>4.3099999999999996</v>
      </c>
    </row>
    <row r="232" spans="1:16" x14ac:dyDescent="0.3">
      <c r="A232">
        <v>1529</v>
      </c>
      <c r="B232" t="s">
        <v>83</v>
      </c>
      <c r="C232" t="s">
        <v>97</v>
      </c>
      <c r="D232" t="s">
        <v>98</v>
      </c>
      <c r="E232" t="s">
        <v>86</v>
      </c>
      <c r="F232" t="s">
        <v>91</v>
      </c>
      <c r="G232" t="s">
        <v>88</v>
      </c>
      <c r="H232">
        <v>1199</v>
      </c>
      <c r="I232">
        <v>87</v>
      </c>
      <c r="J232">
        <v>18.5</v>
      </c>
      <c r="K232">
        <v>10</v>
      </c>
      <c r="L232">
        <v>2020</v>
      </c>
      <c r="M232">
        <v>77110</v>
      </c>
      <c r="N232">
        <v>1</v>
      </c>
      <c r="O232">
        <v>0</v>
      </c>
      <c r="P232">
        <v>4.42</v>
      </c>
    </row>
    <row r="233" spans="1:16" x14ac:dyDescent="0.3">
      <c r="A233">
        <v>1562</v>
      </c>
      <c r="B233" t="s">
        <v>83</v>
      </c>
      <c r="C233" t="s">
        <v>97</v>
      </c>
      <c r="D233" t="s">
        <v>98</v>
      </c>
      <c r="E233" t="s">
        <v>86</v>
      </c>
      <c r="F233" t="s">
        <v>91</v>
      </c>
      <c r="G233" t="s">
        <v>88</v>
      </c>
      <c r="H233">
        <v>1199</v>
      </c>
      <c r="I233">
        <v>87</v>
      </c>
      <c r="J233">
        <v>18.5</v>
      </c>
      <c r="K233">
        <v>10</v>
      </c>
      <c r="L233">
        <v>2020</v>
      </c>
      <c r="M233">
        <v>55802</v>
      </c>
      <c r="N233">
        <v>1</v>
      </c>
      <c r="O233">
        <v>0</v>
      </c>
      <c r="P233">
        <v>4.5199999999999996</v>
      </c>
    </row>
    <row r="234" spans="1:16" x14ac:dyDescent="0.3">
      <c r="A234">
        <v>1422</v>
      </c>
      <c r="B234" t="s">
        <v>83</v>
      </c>
      <c r="C234" t="s">
        <v>97</v>
      </c>
      <c r="D234" t="s">
        <v>98</v>
      </c>
      <c r="E234" t="s">
        <v>86</v>
      </c>
      <c r="F234" t="s">
        <v>91</v>
      </c>
      <c r="G234" t="s">
        <v>88</v>
      </c>
      <c r="H234">
        <v>1199</v>
      </c>
      <c r="I234">
        <v>87</v>
      </c>
      <c r="J234">
        <v>18.5</v>
      </c>
      <c r="K234">
        <v>10</v>
      </c>
      <c r="L234">
        <v>2020</v>
      </c>
      <c r="M234">
        <v>66463</v>
      </c>
      <c r="N234">
        <v>1</v>
      </c>
      <c r="O234">
        <v>0</v>
      </c>
      <c r="P234">
        <v>4.71</v>
      </c>
    </row>
    <row r="235" spans="1:16" x14ac:dyDescent="0.3">
      <c r="A235">
        <v>1377</v>
      </c>
      <c r="B235" t="s">
        <v>83</v>
      </c>
      <c r="C235" t="s">
        <v>97</v>
      </c>
      <c r="D235" t="s">
        <v>85</v>
      </c>
      <c r="E235" t="s">
        <v>86</v>
      </c>
      <c r="F235" t="s">
        <v>87</v>
      </c>
      <c r="G235" t="s">
        <v>88</v>
      </c>
      <c r="H235">
        <v>1199</v>
      </c>
      <c r="I235">
        <v>87</v>
      </c>
      <c r="J235">
        <v>19.3</v>
      </c>
      <c r="K235">
        <v>7</v>
      </c>
      <c r="L235">
        <v>2020</v>
      </c>
      <c r="M235">
        <v>78270</v>
      </c>
      <c r="N235">
        <v>2</v>
      </c>
      <c r="O235">
        <v>1</v>
      </c>
      <c r="P235">
        <v>1.5</v>
      </c>
    </row>
    <row r="236" spans="1:16" x14ac:dyDescent="0.3">
      <c r="A236">
        <v>1349</v>
      </c>
      <c r="B236" t="s">
        <v>83</v>
      </c>
      <c r="C236" t="s">
        <v>97</v>
      </c>
      <c r="D236" t="s">
        <v>85</v>
      </c>
      <c r="E236" t="s">
        <v>86</v>
      </c>
      <c r="F236" t="s">
        <v>87</v>
      </c>
      <c r="G236" t="s">
        <v>88</v>
      </c>
      <c r="H236">
        <v>1199</v>
      </c>
      <c r="I236">
        <v>87</v>
      </c>
      <c r="J236">
        <v>19.3</v>
      </c>
      <c r="K236">
        <v>7</v>
      </c>
      <c r="L236">
        <v>2020</v>
      </c>
      <c r="M236">
        <v>125721</v>
      </c>
      <c r="N236">
        <v>2</v>
      </c>
      <c r="O236">
        <v>0</v>
      </c>
      <c r="P236">
        <v>2.12</v>
      </c>
    </row>
    <row r="237" spans="1:16" x14ac:dyDescent="0.3">
      <c r="A237">
        <v>1360</v>
      </c>
      <c r="B237" t="s">
        <v>83</v>
      </c>
      <c r="C237" t="s">
        <v>97</v>
      </c>
      <c r="D237" t="s">
        <v>85</v>
      </c>
      <c r="E237" t="s">
        <v>86</v>
      </c>
      <c r="F237" t="s">
        <v>87</v>
      </c>
      <c r="G237" t="s">
        <v>88</v>
      </c>
      <c r="H237">
        <v>1199</v>
      </c>
      <c r="I237">
        <v>87</v>
      </c>
      <c r="J237">
        <v>19.3</v>
      </c>
      <c r="K237">
        <v>7</v>
      </c>
      <c r="L237">
        <v>2020</v>
      </c>
      <c r="M237">
        <v>122986</v>
      </c>
      <c r="N237">
        <v>3</v>
      </c>
      <c r="O237">
        <v>0</v>
      </c>
      <c r="P237">
        <v>2.12</v>
      </c>
    </row>
    <row r="238" spans="1:16" x14ac:dyDescent="0.3">
      <c r="A238">
        <v>1371</v>
      </c>
      <c r="B238" t="s">
        <v>83</v>
      </c>
      <c r="C238" t="s">
        <v>97</v>
      </c>
      <c r="D238" t="s">
        <v>85</v>
      </c>
      <c r="E238" t="s">
        <v>86</v>
      </c>
      <c r="F238" t="s">
        <v>87</v>
      </c>
      <c r="G238" t="s">
        <v>88</v>
      </c>
      <c r="H238">
        <v>1199</v>
      </c>
      <c r="I238">
        <v>87</v>
      </c>
      <c r="J238">
        <v>19.3</v>
      </c>
      <c r="K238">
        <v>7</v>
      </c>
      <c r="L238">
        <v>2020</v>
      </c>
      <c r="M238">
        <v>126961</v>
      </c>
      <c r="N238">
        <v>1</v>
      </c>
      <c r="O238">
        <v>0</v>
      </c>
      <c r="P238">
        <v>2.34</v>
      </c>
    </row>
    <row r="239" spans="1:16" x14ac:dyDescent="0.3">
      <c r="A239">
        <v>1231</v>
      </c>
      <c r="B239" t="s">
        <v>83</v>
      </c>
      <c r="C239" t="s">
        <v>97</v>
      </c>
      <c r="D239" t="s">
        <v>85</v>
      </c>
      <c r="E239" t="s">
        <v>86</v>
      </c>
      <c r="F239" t="s">
        <v>87</v>
      </c>
      <c r="G239" t="s">
        <v>88</v>
      </c>
      <c r="H239">
        <v>1199</v>
      </c>
      <c r="I239">
        <v>87</v>
      </c>
      <c r="J239">
        <v>19.3</v>
      </c>
      <c r="K239">
        <v>7</v>
      </c>
      <c r="L239">
        <v>2020</v>
      </c>
      <c r="M239">
        <v>110730</v>
      </c>
      <c r="N239">
        <v>1</v>
      </c>
      <c r="O239">
        <v>0</v>
      </c>
      <c r="P239">
        <v>2.39</v>
      </c>
    </row>
    <row r="240" spans="1:16" x14ac:dyDescent="0.3">
      <c r="A240">
        <v>1336</v>
      </c>
      <c r="B240" t="s">
        <v>83</v>
      </c>
      <c r="C240" t="s">
        <v>97</v>
      </c>
      <c r="D240" t="s">
        <v>85</v>
      </c>
      <c r="E240" t="s">
        <v>86</v>
      </c>
      <c r="F240" t="s">
        <v>87</v>
      </c>
      <c r="G240" t="s">
        <v>88</v>
      </c>
      <c r="H240">
        <v>1199</v>
      </c>
      <c r="I240">
        <v>87</v>
      </c>
      <c r="J240">
        <v>19.3</v>
      </c>
      <c r="K240">
        <v>7</v>
      </c>
      <c r="L240">
        <v>2020</v>
      </c>
      <c r="M240">
        <v>91717</v>
      </c>
      <c r="N240">
        <v>1</v>
      </c>
      <c r="O240">
        <v>0</v>
      </c>
      <c r="P240">
        <v>2.63</v>
      </c>
    </row>
    <row r="241" spans="1:16" x14ac:dyDescent="0.3">
      <c r="A241">
        <v>1241</v>
      </c>
      <c r="B241" t="s">
        <v>83</v>
      </c>
      <c r="C241" t="s">
        <v>97</v>
      </c>
      <c r="D241" t="s">
        <v>85</v>
      </c>
      <c r="E241" t="s">
        <v>86</v>
      </c>
      <c r="F241" t="s">
        <v>87</v>
      </c>
      <c r="G241" t="s">
        <v>88</v>
      </c>
      <c r="H241">
        <v>1199</v>
      </c>
      <c r="I241">
        <v>87</v>
      </c>
      <c r="J241">
        <v>19.3</v>
      </c>
      <c r="K241">
        <v>7</v>
      </c>
      <c r="L241">
        <v>2020</v>
      </c>
      <c r="M241">
        <v>97817</v>
      </c>
      <c r="N241">
        <v>1</v>
      </c>
      <c r="O241">
        <v>0</v>
      </c>
      <c r="P241">
        <v>2.71</v>
      </c>
    </row>
    <row r="242" spans="1:16" x14ac:dyDescent="0.3">
      <c r="A242">
        <v>1388</v>
      </c>
      <c r="B242" t="s">
        <v>83</v>
      </c>
      <c r="C242" t="s">
        <v>97</v>
      </c>
      <c r="D242" t="s">
        <v>85</v>
      </c>
      <c r="E242" t="s">
        <v>86</v>
      </c>
      <c r="F242" t="s">
        <v>87</v>
      </c>
      <c r="G242" t="s">
        <v>88</v>
      </c>
      <c r="H242">
        <v>1199</v>
      </c>
      <c r="I242">
        <v>87</v>
      </c>
      <c r="J242">
        <v>19.3</v>
      </c>
      <c r="K242">
        <v>7</v>
      </c>
      <c r="L242">
        <v>2020</v>
      </c>
      <c r="M242">
        <v>82890</v>
      </c>
      <c r="N242">
        <v>2</v>
      </c>
      <c r="O242">
        <v>0</v>
      </c>
      <c r="P242">
        <v>2.8</v>
      </c>
    </row>
    <row r="243" spans="1:16" x14ac:dyDescent="0.3">
      <c r="A243">
        <v>1380</v>
      </c>
      <c r="B243" t="s">
        <v>83</v>
      </c>
      <c r="C243" t="s">
        <v>97</v>
      </c>
      <c r="D243" t="s">
        <v>85</v>
      </c>
      <c r="E243" t="s">
        <v>86</v>
      </c>
      <c r="F243" t="s">
        <v>87</v>
      </c>
      <c r="G243" t="s">
        <v>88</v>
      </c>
      <c r="H243">
        <v>1199</v>
      </c>
      <c r="I243">
        <v>87</v>
      </c>
      <c r="J243">
        <v>19.3</v>
      </c>
      <c r="K243">
        <v>7</v>
      </c>
      <c r="L243">
        <v>2020</v>
      </c>
      <c r="M243">
        <v>53248</v>
      </c>
      <c r="N243">
        <v>1</v>
      </c>
      <c r="O243">
        <v>0</v>
      </c>
      <c r="P243">
        <v>2.81</v>
      </c>
    </row>
    <row r="244" spans="1:16" x14ac:dyDescent="0.3">
      <c r="A244">
        <v>1378</v>
      </c>
      <c r="B244" t="s">
        <v>83</v>
      </c>
      <c r="C244" t="s">
        <v>97</v>
      </c>
      <c r="D244" t="s">
        <v>85</v>
      </c>
      <c r="E244" t="s">
        <v>86</v>
      </c>
      <c r="F244" t="s">
        <v>87</v>
      </c>
      <c r="G244" t="s">
        <v>88</v>
      </c>
      <c r="H244">
        <v>1199</v>
      </c>
      <c r="I244">
        <v>87</v>
      </c>
      <c r="J244">
        <v>19.3</v>
      </c>
      <c r="K244">
        <v>7</v>
      </c>
      <c r="L244">
        <v>2020</v>
      </c>
      <c r="M244">
        <v>109550</v>
      </c>
      <c r="N244">
        <v>1</v>
      </c>
      <c r="O244">
        <v>0</v>
      </c>
      <c r="P244">
        <v>2.85</v>
      </c>
    </row>
    <row r="245" spans="1:16" x14ac:dyDescent="0.3">
      <c r="A245">
        <v>1340</v>
      </c>
      <c r="B245" t="s">
        <v>83</v>
      </c>
      <c r="C245" t="s">
        <v>97</v>
      </c>
      <c r="D245" t="s">
        <v>85</v>
      </c>
      <c r="E245" t="s">
        <v>86</v>
      </c>
      <c r="F245" t="s">
        <v>87</v>
      </c>
      <c r="G245" t="s">
        <v>88</v>
      </c>
      <c r="H245">
        <v>1199</v>
      </c>
      <c r="I245">
        <v>87</v>
      </c>
      <c r="J245">
        <v>19.3</v>
      </c>
      <c r="K245">
        <v>7</v>
      </c>
      <c r="L245">
        <v>2020</v>
      </c>
      <c r="M245">
        <v>126285</v>
      </c>
      <c r="N245">
        <v>1</v>
      </c>
      <c r="O245">
        <v>0</v>
      </c>
      <c r="P245">
        <v>2.86</v>
      </c>
    </row>
    <row r="246" spans="1:16" x14ac:dyDescent="0.3">
      <c r="A246">
        <v>1368</v>
      </c>
      <c r="B246" t="s">
        <v>83</v>
      </c>
      <c r="C246" t="s">
        <v>97</v>
      </c>
      <c r="D246" t="s">
        <v>85</v>
      </c>
      <c r="E246" t="s">
        <v>86</v>
      </c>
      <c r="F246" t="s">
        <v>87</v>
      </c>
      <c r="G246" t="s">
        <v>88</v>
      </c>
      <c r="H246">
        <v>1199</v>
      </c>
      <c r="I246">
        <v>87</v>
      </c>
      <c r="J246">
        <v>19.3</v>
      </c>
      <c r="K246">
        <v>7</v>
      </c>
      <c r="L246">
        <v>2020</v>
      </c>
      <c r="M246">
        <v>91101</v>
      </c>
      <c r="N246">
        <v>1</v>
      </c>
      <c r="O246">
        <v>0</v>
      </c>
      <c r="P246">
        <v>2.87</v>
      </c>
    </row>
    <row r="247" spans="1:16" x14ac:dyDescent="0.3">
      <c r="A247">
        <v>1209</v>
      </c>
      <c r="B247" t="s">
        <v>83</v>
      </c>
      <c r="C247" t="s">
        <v>97</v>
      </c>
      <c r="D247" t="s">
        <v>85</v>
      </c>
      <c r="E247" t="s">
        <v>86</v>
      </c>
      <c r="F247" t="s">
        <v>87</v>
      </c>
      <c r="G247" t="s">
        <v>88</v>
      </c>
      <c r="H247">
        <v>1199</v>
      </c>
      <c r="I247">
        <v>87</v>
      </c>
      <c r="J247">
        <v>19.3</v>
      </c>
      <c r="K247">
        <v>7</v>
      </c>
      <c r="L247">
        <v>2020</v>
      </c>
      <c r="M247">
        <v>53032</v>
      </c>
      <c r="N247">
        <v>1</v>
      </c>
      <c r="O247">
        <v>0</v>
      </c>
      <c r="P247">
        <v>2.89</v>
      </c>
    </row>
    <row r="248" spans="1:16" x14ac:dyDescent="0.3">
      <c r="A248">
        <v>1228</v>
      </c>
      <c r="B248" t="s">
        <v>83</v>
      </c>
      <c r="C248" t="s">
        <v>97</v>
      </c>
      <c r="D248" t="s">
        <v>85</v>
      </c>
      <c r="E248" t="s">
        <v>86</v>
      </c>
      <c r="F248" t="s">
        <v>87</v>
      </c>
      <c r="G248" t="s">
        <v>88</v>
      </c>
      <c r="H248">
        <v>1199</v>
      </c>
      <c r="I248">
        <v>87</v>
      </c>
      <c r="J248">
        <v>19.3</v>
      </c>
      <c r="K248">
        <v>7</v>
      </c>
      <c r="L248">
        <v>2020</v>
      </c>
      <c r="M248">
        <v>105690</v>
      </c>
      <c r="N248">
        <v>1</v>
      </c>
      <c r="O248">
        <v>0</v>
      </c>
      <c r="P248">
        <v>2.92</v>
      </c>
    </row>
    <row r="249" spans="1:16" x14ac:dyDescent="0.3">
      <c r="A249">
        <v>1266</v>
      </c>
      <c r="B249" t="s">
        <v>83</v>
      </c>
      <c r="C249" t="s">
        <v>97</v>
      </c>
      <c r="D249" t="s">
        <v>85</v>
      </c>
      <c r="E249" t="s">
        <v>86</v>
      </c>
      <c r="F249" t="s">
        <v>87</v>
      </c>
      <c r="G249" t="s">
        <v>88</v>
      </c>
      <c r="H249">
        <v>1199</v>
      </c>
      <c r="I249">
        <v>87</v>
      </c>
      <c r="J249">
        <v>19.3</v>
      </c>
      <c r="K249">
        <v>7</v>
      </c>
      <c r="L249">
        <v>2020</v>
      </c>
      <c r="M249">
        <v>62273</v>
      </c>
      <c r="N249">
        <v>1</v>
      </c>
      <c r="O249">
        <v>0</v>
      </c>
      <c r="P249">
        <v>2.94</v>
      </c>
    </row>
    <row r="250" spans="1:16" x14ac:dyDescent="0.3">
      <c r="A250">
        <v>1282</v>
      </c>
      <c r="B250" t="s">
        <v>83</v>
      </c>
      <c r="C250" t="s">
        <v>97</v>
      </c>
      <c r="D250" t="s">
        <v>85</v>
      </c>
      <c r="E250" t="s">
        <v>86</v>
      </c>
      <c r="F250" t="s">
        <v>87</v>
      </c>
      <c r="G250" t="s">
        <v>88</v>
      </c>
      <c r="H250">
        <v>1199</v>
      </c>
      <c r="I250">
        <v>87</v>
      </c>
      <c r="J250">
        <v>19.3</v>
      </c>
      <c r="K250">
        <v>7</v>
      </c>
      <c r="L250">
        <v>2020</v>
      </c>
      <c r="M250">
        <v>126734</v>
      </c>
      <c r="N250">
        <v>1</v>
      </c>
      <c r="O250">
        <v>0</v>
      </c>
      <c r="P250">
        <v>2.97</v>
      </c>
    </row>
    <row r="251" spans="1:16" x14ac:dyDescent="0.3">
      <c r="A251">
        <v>1237</v>
      </c>
      <c r="B251" t="s">
        <v>83</v>
      </c>
      <c r="C251" t="s">
        <v>97</v>
      </c>
      <c r="D251" t="s">
        <v>85</v>
      </c>
      <c r="E251" t="s">
        <v>86</v>
      </c>
      <c r="F251" t="s">
        <v>87</v>
      </c>
      <c r="G251" t="s">
        <v>88</v>
      </c>
      <c r="H251">
        <v>1199</v>
      </c>
      <c r="I251">
        <v>87</v>
      </c>
      <c r="J251">
        <v>19.3</v>
      </c>
      <c r="K251">
        <v>7</v>
      </c>
      <c r="L251">
        <v>2020</v>
      </c>
      <c r="M251">
        <v>65857</v>
      </c>
      <c r="N251">
        <v>2</v>
      </c>
      <c r="O251">
        <v>0</v>
      </c>
      <c r="P251">
        <v>2.98</v>
      </c>
    </row>
    <row r="252" spans="1:16" x14ac:dyDescent="0.3">
      <c r="A252">
        <v>1269</v>
      </c>
      <c r="B252" t="s">
        <v>83</v>
      </c>
      <c r="C252" t="s">
        <v>97</v>
      </c>
      <c r="D252" t="s">
        <v>85</v>
      </c>
      <c r="E252" t="s">
        <v>86</v>
      </c>
      <c r="F252" t="s">
        <v>87</v>
      </c>
      <c r="G252" t="s">
        <v>88</v>
      </c>
      <c r="H252">
        <v>1199</v>
      </c>
      <c r="I252">
        <v>87</v>
      </c>
      <c r="J252">
        <v>19.3</v>
      </c>
      <c r="K252">
        <v>7</v>
      </c>
      <c r="L252">
        <v>2020</v>
      </c>
      <c r="M252">
        <v>89900</v>
      </c>
      <c r="N252">
        <v>1</v>
      </c>
      <c r="O252">
        <v>0</v>
      </c>
      <c r="P252">
        <v>2.98</v>
      </c>
    </row>
    <row r="253" spans="1:16" x14ac:dyDescent="0.3">
      <c r="A253">
        <v>1347</v>
      </c>
      <c r="B253" t="s">
        <v>83</v>
      </c>
      <c r="C253" t="s">
        <v>97</v>
      </c>
      <c r="D253" t="s">
        <v>85</v>
      </c>
      <c r="E253" t="s">
        <v>86</v>
      </c>
      <c r="F253" t="s">
        <v>87</v>
      </c>
      <c r="G253" t="s">
        <v>88</v>
      </c>
      <c r="H253">
        <v>1199</v>
      </c>
      <c r="I253">
        <v>87</v>
      </c>
      <c r="J253">
        <v>19.3</v>
      </c>
      <c r="K253">
        <v>7</v>
      </c>
      <c r="L253">
        <v>2020</v>
      </c>
      <c r="M253">
        <v>86937</v>
      </c>
      <c r="N253">
        <v>1</v>
      </c>
      <c r="O253">
        <v>0</v>
      </c>
      <c r="P253">
        <v>2.98</v>
      </c>
    </row>
    <row r="254" spans="1:16" x14ac:dyDescent="0.3">
      <c r="A254">
        <v>1298</v>
      </c>
      <c r="B254" t="s">
        <v>83</v>
      </c>
      <c r="C254" t="s">
        <v>97</v>
      </c>
      <c r="D254" t="s">
        <v>85</v>
      </c>
      <c r="E254" t="s">
        <v>86</v>
      </c>
      <c r="F254" t="s">
        <v>87</v>
      </c>
      <c r="G254" t="s">
        <v>88</v>
      </c>
      <c r="H254">
        <v>1199</v>
      </c>
      <c r="I254">
        <v>87</v>
      </c>
      <c r="J254">
        <v>19.3</v>
      </c>
      <c r="K254">
        <v>7</v>
      </c>
      <c r="L254">
        <v>2020</v>
      </c>
      <c r="M254">
        <v>63314</v>
      </c>
      <c r="N254">
        <v>1</v>
      </c>
      <c r="O254">
        <v>0</v>
      </c>
      <c r="P254">
        <v>3.11</v>
      </c>
    </row>
    <row r="255" spans="1:16" x14ac:dyDescent="0.3">
      <c r="A255">
        <v>1321</v>
      </c>
      <c r="B255" t="s">
        <v>83</v>
      </c>
      <c r="C255" t="s">
        <v>97</v>
      </c>
      <c r="D255" t="s">
        <v>85</v>
      </c>
      <c r="E255" t="s">
        <v>86</v>
      </c>
      <c r="F255" t="s">
        <v>87</v>
      </c>
      <c r="G255" t="s">
        <v>88</v>
      </c>
      <c r="H255">
        <v>1199</v>
      </c>
      <c r="I255">
        <v>87</v>
      </c>
      <c r="J255">
        <v>19.3</v>
      </c>
      <c r="K255">
        <v>7</v>
      </c>
      <c r="L255">
        <v>2020</v>
      </c>
      <c r="M255">
        <v>104764</v>
      </c>
      <c r="N255">
        <v>1</v>
      </c>
      <c r="O255">
        <v>0</v>
      </c>
      <c r="P255">
        <v>3.12</v>
      </c>
    </row>
    <row r="256" spans="1:16" x14ac:dyDescent="0.3">
      <c r="A256">
        <v>1355</v>
      </c>
      <c r="B256" t="s">
        <v>83</v>
      </c>
      <c r="C256" t="s">
        <v>97</v>
      </c>
      <c r="D256" t="s">
        <v>85</v>
      </c>
      <c r="E256" t="s">
        <v>86</v>
      </c>
      <c r="F256" t="s">
        <v>87</v>
      </c>
      <c r="G256" t="s">
        <v>88</v>
      </c>
      <c r="H256">
        <v>1199</v>
      </c>
      <c r="I256">
        <v>87</v>
      </c>
      <c r="J256">
        <v>19.3</v>
      </c>
      <c r="K256">
        <v>7</v>
      </c>
      <c r="L256">
        <v>2020</v>
      </c>
      <c r="M256">
        <v>63199</v>
      </c>
      <c r="N256">
        <v>1</v>
      </c>
      <c r="O256">
        <v>0</v>
      </c>
      <c r="P256">
        <v>3.2</v>
      </c>
    </row>
    <row r="257" spans="1:16" x14ac:dyDescent="0.3">
      <c r="A257">
        <v>1369</v>
      </c>
      <c r="B257" t="s">
        <v>83</v>
      </c>
      <c r="C257" t="s">
        <v>97</v>
      </c>
      <c r="D257" t="s">
        <v>85</v>
      </c>
      <c r="E257" t="s">
        <v>86</v>
      </c>
      <c r="F257" t="s">
        <v>87</v>
      </c>
      <c r="G257" t="s">
        <v>88</v>
      </c>
      <c r="H257">
        <v>1199</v>
      </c>
      <c r="I257">
        <v>87</v>
      </c>
      <c r="J257">
        <v>19.3</v>
      </c>
      <c r="K257">
        <v>7</v>
      </c>
      <c r="L257">
        <v>2020</v>
      </c>
      <c r="M257">
        <v>94648</v>
      </c>
      <c r="N257">
        <v>1</v>
      </c>
      <c r="O257">
        <v>0</v>
      </c>
      <c r="P257">
        <v>3.2</v>
      </c>
    </row>
    <row r="258" spans="1:16" x14ac:dyDescent="0.3">
      <c r="A258">
        <v>1395</v>
      </c>
      <c r="B258" t="s">
        <v>83</v>
      </c>
      <c r="C258" t="s">
        <v>97</v>
      </c>
      <c r="D258" t="s">
        <v>85</v>
      </c>
      <c r="E258" t="s">
        <v>86</v>
      </c>
      <c r="F258" t="s">
        <v>87</v>
      </c>
      <c r="G258" t="s">
        <v>88</v>
      </c>
      <c r="H258">
        <v>1199</v>
      </c>
      <c r="I258">
        <v>87</v>
      </c>
      <c r="J258">
        <v>19.3</v>
      </c>
      <c r="K258">
        <v>7</v>
      </c>
      <c r="L258">
        <v>2020</v>
      </c>
      <c r="M258">
        <v>65123</v>
      </c>
      <c r="N258">
        <v>1</v>
      </c>
      <c r="O258">
        <v>0</v>
      </c>
      <c r="P258">
        <v>3.22</v>
      </c>
    </row>
    <row r="259" spans="1:16" x14ac:dyDescent="0.3">
      <c r="A259">
        <v>1528</v>
      </c>
      <c r="B259" t="s">
        <v>83</v>
      </c>
      <c r="C259" t="s">
        <v>97</v>
      </c>
      <c r="D259" t="s">
        <v>98</v>
      </c>
      <c r="E259" t="s">
        <v>86</v>
      </c>
      <c r="F259" t="s">
        <v>91</v>
      </c>
      <c r="G259" t="s">
        <v>88</v>
      </c>
      <c r="H259">
        <v>1199</v>
      </c>
      <c r="I259">
        <v>87</v>
      </c>
      <c r="J259">
        <v>18.5</v>
      </c>
      <c r="K259">
        <v>10</v>
      </c>
      <c r="L259">
        <v>2021</v>
      </c>
      <c r="M259">
        <v>105086</v>
      </c>
      <c r="N259">
        <v>2</v>
      </c>
      <c r="O259">
        <v>1</v>
      </c>
      <c r="P259">
        <v>3.38</v>
      </c>
    </row>
    <row r="260" spans="1:16" x14ac:dyDescent="0.3">
      <c r="A260">
        <v>1561</v>
      </c>
      <c r="B260" t="s">
        <v>83</v>
      </c>
      <c r="C260" t="s">
        <v>97</v>
      </c>
      <c r="D260" t="s">
        <v>98</v>
      </c>
      <c r="E260" t="s">
        <v>86</v>
      </c>
      <c r="F260" t="s">
        <v>91</v>
      </c>
      <c r="G260" t="s">
        <v>88</v>
      </c>
      <c r="H260">
        <v>1199</v>
      </c>
      <c r="I260">
        <v>87</v>
      </c>
      <c r="J260">
        <v>18.5</v>
      </c>
      <c r="K260">
        <v>10</v>
      </c>
      <c r="L260">
        <v>2021</v>
      </c>
      <c r="M260">
        <v>105820</v>
      </c>
      <c r="N260">
        <v>3</v>
      </c>
      <c r="O260">
        <v>0</v>
      </c>
      <c r="P260">
        <v>3.58</v>
      </c>
    </row>
    <row r="261" spans="1:16" x14ac:dyDescent="0.3">
      <c r="A261">
        <v>1412</v>
      </c>
      <c r="B261" t="s">
        <v>83</v>
      </c>
      <c r="C261" t="s">
        <v>97</v>
      </c>
      <c r="D261" t="s">
        <v>98</v>
      </c>
      <c r="E261" t="s">
        <v>86</v>
      </c>
      <c r="F261" t="s">
        <v>91</v>
      </c>
      <c r="G261" t="s">
        <v>88</v>
      </c>
      <c r="H261">
        <v>1199</v>
      </c>
      <c r="I261">
        <v>87</v>
      </c>
      <c r="J261">
        <v>18.5</v>
      </c>
      <c r="K261">
        <v>10</v>
      </c>
      <c r="L261">
        <v>2021</v>
      </c>
      <c r="M261">
        <v>73670</v>
      </c>
      <c r="N261">
        <v>1</v>
      </c>
      <c r="O261">
        <v>1</v>
      </c>
      <c r="P261">
        <v>4.05</v>
      </c>
    </row>
    <row r="262" spans="1:16" x14ac:dyDescent="0.3">
      <c r="A262">
        <v>1456</v>
      </c>
      <c r="B262" t="s">
        <v>83</v>
      </c>
      <c r="C262" t="s">
        <v>97</v>
      </c>
      <c r="D262" t="s">
        <v>98</v>
      </c>
      <c r="E262" t="s">
        <v>86</v>
      </c>
      <c r="F262" t="s">
        <v>91</v>
      </c>
      <c r="G262" t="s">
        <v>88</v>
      </c>
      <c r="H262">
        <v>1199</v>
      </c>
      <c r="I262">
        <v>87</v>
      </c>
      <c r="J262">
        <v>18.5</v>
      </c>
      <c r="K262">
        <v>10</v>
      </c>
      <c r="L262">
        <v>2021</v>
      </c>
      <c r="M262">
        <v>107506</v>
      </c>
      <c r="N262">
        <v>1</v>
      </c>
      <c r="O262">
        <v>0</v>
      </c>
      <c r="P262">
        <v>4.34</v>
      </c>
    </row>
    <row r="263" spans="1:16" x14ac:dyDescent="0.3">
      <c r="A263">
        <v>1427</v>
      </c>
      <c r="B263" t="s">
        <v>83</v>
      </c>
      <c r="C263" t="s">
        <v>97</v>
      </c>
      <c r="D263" t="s">
        <v>98</v>
      </c>
      <c r="E263" t="s">
        <v>86</v>
      </c>
      <c r="F263" t="s">
        <v>91</v>
      </c>
      <c r="G263" t="s">
        <v>88</v>
      </c>
      <c r="H263">
        <v>1199</v>
      </c>
      <c r="I263">
        <v>87</v>
      </c>
      <c r="J263">
        <v>18.5</v>
      </c>
      <c r="K263">
        <v>10</v>
      </c>
      <c r="L263">
        <v>2021</v>
      </c>
      <c r="M263">
        <v>89892</v>
      </c>
      <c r="N263">
        <v>2</v>
      </c>
      <c r="O263">
        <v>0</v>
      </c>
      <c r="P263">
        <v>4.3899999999999997</v>
      </c>
    </row>
    <row r="264" spans="1:16" x14ac:dyDescent="0.3">
      <c r="A264">
        <v>1497</v>
      </c>
      <c r="B264" t="s">
        <v>83</v>
      </c>
      <c r="C264" t="s">
        <v>97</v>
      </c>
      <c r="D264" t="s">
        <v>98</v>
      </c>
      <c r="E264" t="s">
        <v>86</v>
      </c>
      <c r="F264" t="s">
        <v>91</v>
      </c>
      <c r="G264" t="s">
        <v>88</v>
      </c>
      <c r="H264">
        <v>1199</v>
      </c>
      <c r="I264">
        <v>87</v>
      </c>
      <c r="J264">
        <v>18.5</v>
      </c>
      <c r="K264">
        <v>10</v>
      </c>
      <c r="L264">
        <v>2021</v>
      </c>
      <c r="M264">
        <v>101253</v>
      </c>
      <c r="N264">
        <v>1</v>
      </c>
      <c r="O264">
        <v>0</v>
      </c>
      <c r="P264">
        <v>4.41</v>
      </c>
    </row>
    <row r="265" spans="1:16" x14ac:dyDescent="0.3">
      <c r="A265">
        <v>1472</v>
      </c>
      <c r="B265" t="s">
        <v>83</v>
      </c>
      <c r="C265" t="s">
        <v>97</v>
      </c>
      <c r="D265" t="s">
        <v>98</v>
      </c>
      <c r="E265" t="s">
        <v>86</v>
      </c>
      <c r="F265" t="s">
        <v>91</v>
      </c>
      <c r="G265" t="s">
        <v>88</v>
      </c>
      <c r="H265">
        <v>1199</v>
      </c>
      <c r="I265">
        <v>87</v>
      </c>
      <c r="J265">
        <v>18.5</v>
      </c>
      <c r="K265">
        <v>10</v>
      </c>
      <c r="L265">
        <v>2021</v>
      </c>
      <c r="M265">
        <v>100414</v>
      </c>
      <c r="N265">
        <v>2</v>
      </c>
      <c r="O265">
        <v>0</v>
      </c>
      <c r="P265">
        <v>4.4400000000000004</v>
      </c>
    </row>
    <row r="266" spans="1:16" x14ac:dyDescent="0.3">
      <c r="A266">
        <v>1514</v>
      </c>
      <c r="B266" t="s">
        <v>83</v>
      </c>
      <c r="C266" t="s">
        <v>97</v>
      </c>
      <c r="D266" t="s">
        <v>98</v>
      </c>
      <c r="E266" t="s">
        <v>86</v>
      </c>
      <c r="F266" t="s">
        <v>91</v>
      </c>
      <c r="G266" t="s">
        <v>88</v>
      </c>
      <c r="H266">
        <v>1199</v>
      </c>
      <c r="I266">
        <v>87</v>
      </c>
      <c r="J266">
        <v>18.5</v>
      </c>
      <c r="K266">
        <v>10</v>
      </c>
      <c r="L266">
        <v>2021</v>
      </c>
      <c r="M266">
        <v>104714</v>
      </c>
      <c r="N266">
        <v>1</v>
      </c>
      <c r="O266">
        <v>0</v>
      </c>
      <c r="P266">
        <v>4.57</v>
      </c>
    </row>
    <row r="267" spans="1:16" x14ac:dyDescent="0.3">
      <c r="A267">
        <v>1458</v>
      </c>
      <c r="B267" t="s">
        <v>83</v>
      </c>
      <c r="C267" t="s">
        <v>97</v>
      </c>
      <c r="D267" t="s">
        <v>98</v>
      </c>
      <c r="E267" t="s">
        <v>86</v>
      </c>
      <c r="F267" t="s">
        <v>91</v>
      </c>
      <c r="G267" t="s">
        <v>88</v>
      </c>
      <c r="H267">
        <v>1199</v>
      </c>
      <c r="I267">
        <v>87</v>
      </c>
      <c r="J267">
        <v>18.5</v>
      </c>
      <c r="K267">
        <v>10</v>
      </c>
      <c r="L267">
        <v>2021</v>
      </c>
      <c r="M267">
        <v>90318</v>
      </c>
      <c r="N267">
        <v>1</v>
      </c>
      <c r="O267">
        <v>0</v>
      </c>
      <c r="P267">
        <v>4.6100000000000003</v>
      </c>
    </row>
    <row r="268" spans="1:16" x14ac:dyDescent="0.3">
      <c r="A268">
        <v>1570</v>
      </c>
      <c r="B268" t="s">
        <v>83</v>
      </c>
      <c r="C268" t="s">
        <v>97</v>
      </c>
      <c r="D268" t="s">
        <v>98</v>
      </c>
      <c r="E268" t="s">
        <v>86</v>
      </c>
      <c r="F268" t="s">
        <v>91</v>
      </c>
      <c r="G268" t="s">
        <v>88</v>
      </c>
      <c r="H268">
        <v>1199</v>
      </c>
      <c r="I268">
        <v>87</v>
      </c>
      <c r="J268">
        <v>18.5</v>
      </c>
      <c r="K268">
        <v>10</v>
      </c>
      <c r="L268">
        <v>2021</v>
      </c>
      <c r="M268">
        <v>79621</v>
      </c>
      <c r="N268">
        <v>1</v>
      </c>
      <c r="O268">
        <v>0</v>
      </c>
      <c r="P268">
        <v>4.6500000000000004</v>
      </c>
    </row>
    <row r="269" spans="1:16" x14ac:dyDescent="0.3">
      <c r="A269">
        <v>1534</v>
      </c>
      <c r="B269" t="s">
        <v>83</v>
      </c>
      <c r="C269" t="s">
        <v>97</v>
      </c>
      <c r="D269" t="s">
        <v>98</v>
      </c>
      <c r="E269" t="s">
        <v>86</v>
      </c>
      <c r="F269" t="s">
        <v>91</v>
      </c>
      <c r="G269" t="s">
        <v>88</v>
      </c>
      <c r="H269">
        <v>1199</v>
      </c>
      <c r="I269">
        <v>87</v>
      </c>
      <c r="J269">
        <v>18.5</v>
      </c>
      <c r="K269">
        <v>10</v>
      </c>
      <c r="L269">
        <v>2021</v>
      </c>
      <c r="M269">
        <v>100215</v>
      </c>
      <c r="N269">
        <v>1</v>
      </c>
      <c r="O269">
        <v>0</v>
      </c>
      <c r="P269">
        <v>4.74</v>
      </c>
    </row>
    <row r="270" spans="1:16" x14ac:dyDescent="0.3">
      <c r="A270">
        <v>1507</v>
      </c>
      <c r="B270" t="s">
        <v>83</v>
      </c>
      <c r="C270" t="s">
        <v>97</v>
      </c>
      <c r="D270" t="s">
        <v>98</v>
      </c>
      <c r="E270" t="s">
        <v>86</v>
      </c>
      <c r="F270" t="s">
        <v>91</v>
      </c>
      <c r="G270" t="s">
        <v>88</v>
      </c>
      <c r="H270">
        <v>1199</v>
      </c>
      <c r="I270">
        <v>87</v>
      </c>
      <c r="J270">
        <v>18.5</v>
      </c>
      <c r="K270">
        <v>10</v>
      </c>
      <c r="L270">
        <v>2021</v>
      </c>
      <c r="M270">
        <v>80792</v>
      </c>
      <c r="N270">
        <v>1</v>
      </c>
      <c r="O270">
        <v>0</v>
      </c>
      <c r="P270">
        <v>4.76</v>
      </c>
    </row>
    <row r="271" spans="1:16" x14ac:dyDescent="0.3">
      <c r="A271">
        <v>1505</v>
      </c>
      <c r="B271" t="s">
        <v>83</v>
      </c>
      <c r="C271" t="s">
        <v>97</v>
      </c>
      <c r="D271" t="s">
        <v>98</v>
      </c>
      <c r="E271" t="s">
        <v>86</v>
      </c>
      <c r="F271" t="s">
        <v>91</v>
      </c>
      <c r="G271" t="s">
        <v>88</v>
      </c>
      <c r="H271">
        <v>1199</v>
      </c>
      <c r="I271">
        <v>87</v>
      </c>
      <c r="J271">
        <v>18.5</v>
      </c>
      <c r="K271">
        <v>10</v>
      </c>
      <c r="L271">
        <v>2021</v>
      </c>
      <c r="M271">
        <v>82789</v>
      </c>
      <c r="N271">
        <v>1</v>
      </c>
      <c r="O271">
        <v>0</v>
      </c>
      <c r="P271">
        <v>4.88</v>
      </c>
    </row>
    <row r="272" spans="1:16" x14ac:dyDescent="0.3">
      <c r="A272">
        <v>1523</v>
      </c>
      <c r="B272" t="s">
        <v>83</v>
      </c>
      <c r="C272" t="s">
        <v>97</v>
      </c>
      <c r="D272" t="s">
        <v>98</v>
      </c>
      <c r="E272" t="s">
        <v>86</v>
      </c>
      <c r="F272" t="s">
        <v>91</v>
      </c>
      <c r="G272" t="s">
        <v>88</v>
      </c>
      <c r="H272">
        <v>1199</v>
      </c>
      <c r="I272">
        <v>87</v>
      </c>
      <c r="J272">
        <v>18.5</v>
      </c>
      <c r="K272">
        <v>10</v>
      </c>
      <c r="L272">
        <v>2021</v>
      </c>
      <c r="M272">
        <v>89080</v>
      </c>
      <c r="N272">
        <v>1</v>
      </c>
      <c r="O272">
        <v>0</v>
      </c>
      <c r="P272">
        <v>4.9400000000000004</v>
      </c>
    </row>
    <row r="273" spans="1:16" x14ac:dyDescent="0.3">
      <c r="A273">
        <v>1494</v>
      </c>
      <c r="B273" t="s">
        <v>83</v>
      </c>
      <c r="C273" t="s">
        <v>97</v>
      </c>
      <c r="D273" t="s">
        <v>98</v>
      </c>
      <c r="E273" t="s">
        <v>86</v>
      </c>
      <c r="F273" t="s">
        <v>91</v>
      </c>
      <c r="G273" t="s">
        <v>88</v>
      </c>
      <c r="H273">
        <v>1199</v>
      </c>
      <c r="I273">
        <v>87</v>
      </c>
      <c r="J273">
        <v>18.5</v>
      </c>
      <c r="K273">
        <v>10</v>
      </c>
      <c r="L273">
        <v>2021</v>
      </c>
      <c r="M273">
        <v>84115</v>
      </c>
      <c r="N273">
        <v>1</v>
      </c>
      <c r="O273">
        <v>0</v>
      </c>
      <c r="P273">
        <v>4.96</v>
      </c>
    </row>
    <row r="274" spans="1:16" x14ac:dyDescent="0.3">
      <c r="A274">
        <v>1408</v>
      </c>
      <c r="B274" t="s">
        <v>83</v>
      </c>
      <c r="C274" t="s">
        <v>97</v>
      </c>
      <c r="D274" t="s">
        <v>98</v>
      </c>
      <c r="E274" t="s">
        <v>86</v>
      </c>
      <c r="F274" t="s">
        <v>91</v>
      </c>
      <c r="G274" t="s">
        <v>88</v>
      </c>
      <c r="H274">
        <v>1199</v>
      </c>
      <c r="I274">
        <v>87</v>
      </c>
      <c r="J274">
        <v>18.5</v>
      </c>
      <c r="K274">
        <v>10</v>
      </c>
      <c r="L274">
        <v>2021</v>
      </c>
      <c r="M274">
        <v>83104</v>
      </c>
      <c r="N274">
        <v>1</v>
      </c>
      <c r="O274">
        <v>0</v>
      </c>
      <c r="P274">
        <v>5.03</v>
      </c>
    </row>
    <row r="275" spans="1:16" x14ac:dyDescent="0.3">
      <c r="A275">
        <v>1436</v>
      </c>
      <c r="B275" t="s">
        <v>83</v>
      </c>
      <c r="C275" t="s">
        <v>97</v>
      </c>
      <c r="D275" t="s">
        <v>98</v>
      </c>
      <c r="E275" t="s">
        <v>86</v>
      </c>
      <c r="F275" t="s">
        <v>91</v>
      </c>
      <c r="G275" t="s">
        <v>88</v>
      </c>
      <c r="H275">
        <v>1199</v>
      </c>
      <c r="I275">
        <v>87</v>
      </c>
      <c r="J275">
        <v>18.5</v>
      </c>
      <c r="K275">
        <v>10</v>
      </c>
      <c r="L275">
        <v>2021</v>
      </c>
      <c r="M275">
        <v>66818</v>
      </c>
      <c r="N275">
        <v>1</v>
      </c>
      <c r="O275">
        <v>0</v>
      </c>
      <c r="P275">
        <v>5.04</v>
      </c>
    </row>
    <row r="276" spans="1:16" x14ac:dyDescent="0.3">
      <c r="A276">
        <v>1524</v>
      </c>
      <c r="B276" t="s">
        <v>83</v>
      </c>
      <c r="C276" t="s">
        <v>97</v>
      </c>
      <c r="D276" t="s">
        <v>98</v>
      </c>
      <c r="E276" t="s">
        <v>86</v>
      </c>
      <c r="F276" t="s">
        <v>91</v>
      </c>
      <c r="G276" t="s">
        <v>88</v>
      </c>
      <c r="H276">
        <v>1199</v>
      </c>
      <c r="I276">
        <v>87</v>
      </c>
      <c r="J276">
        <v>18.5</v>
      </c>
      <c r="K276">
        <v>10</v>
      </c>
      <c r="L276">
        <v>2021</v>
      </c>
      <c r="M276">
        <v>96404</v>
      </c>
      <c r="N276">
        <v>1</v>
      </c>
      <c r="O276">
        <v>0</v>
      </c>
      <c r="P276">
        <v>5.04</v>
      </c>
    </row>
    <row r="277" spans="1:16" x14ac:dyDescent="0.3">
      <c r="A277">
        <v>1560</v>
      </c>
      <c r="B277" t="s">
        <v>83</v>
      </c>
      <c r="C277" t="s">
        <v>97</v>
      </c>
      <c r="D277" t="s">
        <v>98</v>
      </c>
      <c r="E277" t="s">
        <v>86</v>
      </c>
      <c r="F277" t="s">
        <v>91</v>
      </c>
      <c r="G277" t="s">
        <v>88</v>
      </c>
      <c r="H277">
        <v>1199</v>
      </c>
      <c r="I277">
        <v>87</v>
      </c>
      <c r="J277">
        <v>18.5</v>
      </c>
      <c r="K277">
        <v>10</v>
      </c>
      <c r="L277">
        <v>2021</v>
      </c>
      <c r="M277">
        <v>60153</v>
      </c>
      <c r="N277">
        <v>1</v>
      </c>
      <c r="O277">
        <v>0</v>
      </c>
      <c r="P277">
        <v>5.05</v>
      </c>
    </row>
    <row r="278" spans="1:16" x14ac:dyDescent="0.3">
      <c r="A278">
        <v>1419</v>
      </c>
      <c r="B278" t="s">
        <v>83</v>
      </c>
      <c r="C278" t="s">
        <v>97</v>
      </c>
      <c r="D278" t="s">
        <v>98</v>
      </c>
      <c r="E278" t="s">
        <v>86</v>
      </c>
      <c r="F278" t="s">
        <v>91</v>
      </c>
      <c r="G278" t="s">
        <v>88</v>
      </c>
      <c r="H278">
        <v>1199</v>
      </c>
      <c r="I278">
        <v>87</v>
      </c>
      <c r="J278">
        <v>18.5</v>
      </c>
      <c r="K278">
        <v>10</v>
      </c>
      <c r="L278">
        <v>2021</v>
      </c>
      <c r="M278">
        <v>99133</v>
      </c>
      <c r="N278">
        <v>1</v>
      </c>
      <c r="O278">
        <v>0</v>
      </c>
      <c r="P278">
        <v>5.15</v>
      </c>
    </row>
    <row r="279" spans="1:16" x14ac:dyDescent="0.3">
      <c r="A279">
        <v>1532</v>
      </c>
      <c r="B279" t="s">
        <v>83</v>
      </c>
      <c r="C279" t="s">
        <v>97</v>
      </c>
      <c r="D279" t="s">
        <v>98</v>
      </c>
      <c r="E279" t="s">
        <v>86</v>
      </c>
      <c r="F279" t="s">
        <v>91</v>
      </c>
      <c r="G279" t="s">
        <v>88</v>
      </c>
      <c r="H279">
        <v>1199</v>
      </c>
      <c r="I279">
        <v>87</v>
      </c>
      <c r="J279">
        <v>18.5</v>
      </c>
      <c r="K279">
        <v>10</v>
      </c>
      <c r="L279">
        <v>2021</v>
      </c>
      <c r="M279">
        <v>53982</v>
      </c>
      <c r="N279">
        <v>1</v>
      </c>
      <c r="O279">
        <v>0</v>
      </c>
      <c r="P279">
        <v>5.16</v>
      </c>
    </row>
    <row r="280" spans="1:16" x14ac:dyDescent="0.3">
      <c r="A280">
        <v>1440</v>
      </c>
      <c r="B280" t="s">
        <v>83</v>
      </c>
      <c r="C280" t="s">
        <v>97</v>
      </c>
      <c r="D280" t="s">
        <v>98</v>
      </c>
      <c r="E280" t="s">
        <v>86</v>
      </c>
      <c r="F280" t="s">
        <v>91</v>
      </c>
      <c r="G280" t="s">
        <v>88</v>
      </c>
      <c r="H280">
        <v>1199</v>
      </c>
      <c r="I280">
        <v>87</v>
      </c>
      <c r="J280">
        <v>18.5</v>
      </c>
      <c r="K280">
        <v>10</v>
      </c>
      <c r="L280">
        <v>2021</v>
      </c>
      <c r="M280">
        <v>93511</v>
      </c>
      <c r="N280">
        <v>1</v>
      </c>
      <c r="O280">
        <v>0</v>
      </c>
      <c r="P280">
        <v>5.23</v>
      </c>
    </row>
    <row r="281" spans="1:16" x14ac:dyDescent="0.3">
      <c r="A281">
        <v>1500</v>
      </c>
      <c r="B281" t="s">
        <v>83</v>
      </c>
      <c r="C281" t="s">
        <v>97</v>
      </c>
      <c r="D281" t="s">
        <v>98</v>
      </c>
      <c r="E281" t="s">
        <v>86</v>
      </c>
      <c r="F281" t="s">
        <v>91</v>
      </c>
      <c r="G281" t="s">
        <v>88</v>
      </c>
      <c r="H281">
        <v>1199</v>
      </c>
      <c r="I281">
        <v>87</v>
      </c>
      <c r="J281">
        <v>18.5</v>
      </c>
      <c r="K281">
        <v>10</v>
      </c>
      <c r="L281">
        <v>2021</v>
      </c>
      <c r="M281">
        <v>55465</v>
      </c>
      <c r="N281">
        <v>1</v>
      </c>
      <c r="O281">
        <v>0</v>
      </c>
      <c r="P281">
        <v>5.25</v>
      </c>
    </row>
    <row r="282" spans="1:16" x14ac:dyDescent="0.3">
      <c r="A282">
        <v>1407</v>
      </c>
      <c r="B282" t="s">
        <v>83</v>
      </c>
      <c r="C282" t="s">
        <v>97</v>
      </c>
      <c r="D282" t="s">
        <v>98</v>
      </c>
      <c r="E282" t="s">
        <v>86</v>
      </c>
      <c r="F282" t="s">
        <v>91</v>
      </c>
      <c r="G282" t="s">
        <v>88</v>
      </c>
      <c r="H282">
        <v>1199</v>
      </c>
      <c r="I282">
        <v>87</v>
      </c>
      <c r="J282">
        <v>18.5</v>
      </c>
      <c r="K282">
        <v>10</v>
      </c>
      <c r="L282">
        <v>2021</v>
      </c>
      <c r="M282">
        <v>51712</v>
      </c>
      <c r="N282">
        <v>1</v>
      </c>
      <c r="O282">
        <v>0</v>
      </c>
      <c r="P282">
        <v>5.37</v>
      </c>
    </row>
    <row r="283" spans="1:16" x14ac:dyDescent="0.3">
      <c r="A283">
        <v>1584</v>
      </c>
      <c r="B283" t="s">
        <v>83</v>
      </c>
      <c r="C283" t="s">
        <v>97</v>
      </c>
      <c r="D283" t="s">
        <v>98</v>
      </c>
      <c r="E283" t="s">
        <v>86</v>
      </c>
      <c r="F283" t="s">
        <v>91</v>
      </c>
      <c r="G283" t="s">
        <v>88</v>
      </c>
      <c r="H283">
        <v>1199</v>
      </c>
      <c r="I283">
        <v>87</v>
      </c>
      <c r="J283">
        <v>18.5</v>
      </c>
      <c r="K283">
        <v>10</v>
      </c>
      <c r="L283">
        <v>2021</v>
      </c>
      <c r="M283">
        <v>79683</v>
      </c>
      <c r="N283">
        <v>1</v>
      </c>
      <c r="O283">
        <v>0</v>
      </c>
      <c r="P283">
        <v>5.42</v>
      </c>
    </row>
    <row r="284" spans="1:16" x14ac:dyDescent="0.3">
      <c r="A284">
        <v>1495</v>
      </c>
      <c r="B284" t="s">
        <v>83</v>
      </c>
      <c r="C284" t="s">
        <v>97</v>
      </c>
      <c r="D284" t="s">
        <v>98</v>
      </c>
      <c r="E284" t="s">
        <v>86</v>
      </c>
      <c r="F284" t="s">
        <v>91</v>
      </c>
      <c r="G284" t="s">
        <v>88</v>
      </c>
      <c r="H284">
        <v>1199</v>
      </c>
      <c r="I284">
        <v>87</v>
      </c>
      <c r="J284">
        <v>18.5</v>
      </c>
      <c r="K284">
        <v>10</v>
      </c>
      <c r="L284">
        <v>2021</v>
      </c>
      <c r="M284">
        <v>70561</v>
      </c>
      <c r="N284">
        <v>1</v>
      </c>
      <c r="O284">
        <v>0</v>
      </c>
      <c r="P284">
        <v>5.47</v>
      </c>
    </row>
    <row r="285" spans="1:16" x14ac:dyDescent="0.3">
      <c r="A285">
        <v>1453</v>
      </c>
      <c r="B285" t="s">
        <v>83</v>
      </c>
      <c r="C285" t="s">
        <v>97</v>
      </c>
      <c r="D285" t="s">
        <v>98</v>
      </c>
      <c r="E285" t="s">
        <v>86</v>
      </c>
      <c r="F285" t="s">
        <v>91</v>
      </c>
      <c r="G285" t="s">
        <v>88</v>
      </c>
      <c r="H285">
        <v>1199</v>
      </c>
      <c r="I285">
        <v>87</v>
      </c>
      <c r="J285">
        <v>18.5</v>
      </c>
      <c r="K285">
        <v>10</v>
      </c>
      <c r="L285">
        <v>2021</v>
      </c>
      <c r="M285">
        <v>66523</v>
      </c>
      <c r="N285">
        <v>1</v>
      </c>
      <c r="O285">
        <v>0</v>
      </c>
      <c r="P285">
        <v>5.51</v>
      </c>
    </row>
    <row r="286" spans="1:16" x14ac:dyDescent="0.3">
      <c r="A286">
        <v>1406</v>
      </c>
      <c r="B286" t="s">
        <v>83</v>
      </c>
      <c r="C286" t="s">
        <v>97</v>
      </c>
      <c r="D286" t="s">
        <v>98</v>
      </c>
      <c r="E286" t="s">
        <v>86</v>
      </c>
      <c r="F286" t="s">
        <v>91</v>
      </c>
      <c r="G286" t="s">
        <v>88</v>
      </c>
      <c r="H286">
        <v>1199</v>
      </c>
      <c r="I286">
        <v>87</v>
      </c>
      <c r="J286">
        <v>18.5</v>
      </c>
      <c r="K286">
        <v>10</v>
      </c>
      <c r="L286">
        <v>2021</v>
      </c>
      <c r="M286">
        <v>55506</v>
      </c>
      <c r="N286">
        <v>1</v>
      </c>
      <c r="O286">
        <v>0</v>
      </c>
      <c r="P286">
        <v>5.53</v>
      </c>
    </row>
    <row r="287" spans="1:16" x14ac:dyDescent="0.3">
      <c r="A287">
        <v>1594</v>
      </c>
      <c r="B287" t="s">
        <v>83</v>
      </c>
      <c r="C287" t="s">
        <v>97</v>
      </c>
      <c r="D287" t="s">
        <v>98</v>
      </c>
      <c r="E287" t="s">
        <v>86</v>
      </c>
      <c r="F287" t="s">
        <v>91</v>
      </c>
      <c r="G287" t="s">
        <v>88</v>
      </c>
      <c r="H287">
        <v>1199</v>
      </c>
      <c r="I287">
        <v>87</v>
      </c>
      <c r="J287">
        <v>18.5</v>
      </c>
      <c r="K287">
        <v>10</v>
      </c>
      <c r="L287">
        <v>2021</v>
      </c>
      <c r="M287">
        <v>56173</v>
      </c>
      <c r="N287">
        <v>1</v>
      </c>
      <c r="O287">
        <v>0</v>
      </c>
      <c r="P287">
        <v>5.53</v>
      </c>
    </row>
    <row r="288" spans="1:16" x14ac:dyDescent="0.3">
      <c r="A288">
        <v>1513</v>
      </c>
      <c r="B288" t="s">
        <v>83</v>
      </c>
      <c r="C288" t="s">
        <v>97</v>
      </c>
      <c r="D288" t="s">
        <v>98</v>
      </c>
      <c r="E288" t="s">
        <v>86</v>
      </c>
      <c r="F288" t="s">
        <v>91</v>
      </c>
      <c r="G288" t="s">
        <v>88</v>
      </c>
      <c r="H288">
        <v>1199</v>
      </c>
      <c r="I288">
        <v>87</v>
      </c>
      <c r="J288">
        <v>18.5</v>
      </c>
      <c r="K288">
        <v>10</v>
      </c>
      <c r="L288">
        <v>2021</v>
      </c>
      <c r="M288">
        <v>64222</v>
      </c>
      <c r="N288">
        <v>1</v>
      </c>
      <c r="O288">
        <v>0</v>
      </c>
      <c r="P288">
        <v>5.54</v>
      </c>
    </row>
    <row r="289" spans="1:16" x14ac:dyDescent="0.3">
      <c r="A289">
        <v>1460</v>
      </c>
      <c r="B289" t="s">
        <v>83</v>
      </c>
      <c r="C289" t="s">
        <v>97</v>
      </c>
      <c r="D289" t="s">
        <v>98</v>
      </c>
      <c r="E289" t="s">
        <v>86</v>
      </c>
      <c r="F289" t="s">
        <v>91</v>
      </c>
      <c r="G289" t="s">
        <v>88</v>
      </c>
      <c r="H289">
        <v>1199</v>
      </c>
      <c r="I289">
        <v>87</v>
      </c>
      <c r="J289">
        <v>18.5</v>
      </c>
      <c r="K289">
        <v>10</v>
      </c>
      <c r="L289">
        <v>2021</v>
      </c>
      <c r="M289">
        <v>55932</v>
      </c>
      <c r="N289">
        <v>1</v>
      </c>
      <c r="O289">
        <v>0</v>
      </c>
      <c r="P289">
        <v>5.65</v>
      </c>
    </row>
    <row r="290" spans="1:16" x14ac:dyDescent="0.3">
      <c r="A290">
        <v>1484</v>
      </c>
      <c r="B290" t="s">
        <v>83</v>
      </c>
      <c r="C290" t="s">
        <v>97</v>
      </c>
      <c r="D290" t="s">
        <v>98</v>
      </c>
      <c r="E290" t="s">
        <v>86</v>
      </c>
      <c r="F290" t="s">
        <v>91</v>
      </c>
      <c r="G290" t="s">
        <v>88</v>
      </c>
      <c r="H290">
        <v>1199</v>
      </c>
      <c r="I290">
        <v>87</v>
      </c>
      <c r="J290">
        <v>18.5</v>
      </c>
      <c r="K290">
        <v>10</v>
      </c>
      <c r="L290">
        <v>2021</v>
      </c>
      <c r="M290">
        <v>51059</v>
      </c>
      <c r="N290">
        <v>1</v>
      </c>
      <c r="O290">
        <v>0</v>
      </c>
      <c r="P290">
        <v>5.68</v>
      </c>
    </row>
    <row r="291" spans="1:16" x14ac:dyDescent="0.3">
      <c r="A291">
        <v>1448</v>
      </c>
      <c r="B291" t="s">
        <v>83</v>
      </c>
      <c r="C291" t="s">
        <v>97</v>
      </c>
      <c r="D291" t="s">
        <v>98</v>
      </c>
      <c r="E291" t="s">
        <v>86</v>
      </c>
      <c r="F291" t="s">
        <v>91</v>
      </c>
      <c r="G291" t="s">
        <v>88</v>
      </c>
      <c r="H291">
        <v>1199</v>
      </c>
      <c r="I291">
        <v>87</v>
      </c>
      <c r="J291">
        <v>18.5</v>
      </c>
      <c r="K291">
        <v>10</v>
      </c>
      <c r="L291">
        <v>2021</v>
      </c>
      <c r="M291">
        <v>51765</v>
      </c>
      <c r="N291">
        <v>1</v>
      </c>
      <c r="O291">
        <v>0</v>
      </c>
      <c r="P291">
        <v>5.75</v>
      </c>
    </row>
    <row r="292" spans="1:16" x14ac:dyDescent="0.3">
      <c r="A292">
        <v>1332</v>
      </c>
      <c r="B292" t="s">
        <v>83</v>
      </c>
      <c r="C292" t="s">
        <v>97</v>
      </c>
      <c r="D292" t="s">
        <v>85</v>
      </c>
      <c r="E292" t="s">
        <v>86</v>
      </c>
      <c r="F292" t="s">
        <v>87</v>
      </c>
      <c r="G292" t="s">
        <v>88</v>
      </c>
      <c r="H292">
        <v>1199</v>
      </c>
      <c r="I292">
        <v>87</v>
      </c>
      <c r="J292">
        <v>19.3</v>
      </c>
      <c r="K292">
        <v>7</v>
      </c>
      <c r="L292">
        <v>2021</v>
      </c>
      <c r="M292">
        <v>89950</v>
      </c>
      <c r="N292">
        <v>3</v>
      </c>
      <c r="O292">
        <v>0</v>
      </c>
      <c r="P292">
        <v>2.33</v>
      </c>
    </row>
    <row r="293" spans="1:16" x14ac:dyDescent="0.3">
      <c r="A293">
        <v>1268</v>
      </c>
      <c r="B293" t="s">
        <v>83</v>
      </c>
      <c r="C293" t="s">
        <v>97</v>
      </c>
      <c r="D293" t="s">
        <v>85</v>
      </c>
      <c r="E293" t="s">
        <v>86</v>
      </c>
      <c r="F293" t="s">
        <v>87</v>
      </c>
      <c r="G293" t="s">
        <v>88</v>
      </c>
      <c r="H293">
        <v>1199</v>
      </c>
      <c r="I293">
        <v>87</v>
      </c>
      <c r="J293">
        <v>19.3</v>
      </c>
      <c r="K293">
        <v>7</v>
      </c>
      <c r="L293">
        <v>2021</v>
      </c>
      <c r="M293">
        <v>65775</v>
      </c>
      <c r="N293">
        <v>2</v>
      </c>
      <c r="O293">
        <v>1</v>
      </c>
      <c r="P293">
        <v>2.41</v>
      </c>
    </row>
    <row r="294" spans="1:16" x14ac:dyDescent="0.3">
      <c r="A294">
        <v>1205</v>
      </c>
      <c r="B294" t="s">
        <v>83</v>
      </c>
      <c r="C294" t="s">
        <v>97</v>
      </c>
      <c r="D294" t="s">
        <v>85</v>
      </c>
      <c r="E294" t="s">
        <v>86</v>
      </c>
      <c r="F294" t="s">
        <v>87</v>
      </c>
      <c r="G294" t="s">
        <v>88</v>
      </c>
      <c r="H294">
        <v>1199</v>
      </c>
      <c r="I294">
        <v>87</v>
      </c>
      <c r="J294">
        <v>19.3</v>
      </c>
      <c r="K294">
        <v>7</v>
      </c>
      <c r="L294">
        <v>2021</v>
      </c>
      <c r="M294">
        <v>105309</v>
      </c>
      <c r="N294">
        <v>1</v>
      </c>
      <c r="O294">
        <v>1</v>
      </c>
      <c r="P294">
        <v>2.44</v>
      </c>
    </row>
    <row r="295" spans="1:16" x14ac:dyDescent="0.3">
      <c r="A295">
        <v>1338</v>
      </c>
      <c r="B295" t="s">
        <v>83</v>
      </c>
      <c r="C295" t="s">
        <v>97</v>
      </c>
      <c r="D295" t="s">
        <v>85</v>
      </c>
      <c r="E295" t="s">
        <v>86</v>
      </c>
      <c r="F295" t="s">
        <v>87</v>
      </c>
      <c r="G295" t="s">
        <v>88</v>
      </c>
      <c r="H295">
        <v>1199</v>
      </c>
      <c r="I295">
        <v>87</v>
      </c>
      <c r="J295">
        <v>19.3</v>
      </c>
      <c r="K295">
        <v>7</v>
      </c>
      <c r="L295">
        <v>2021</v>
      </c>
      <c r="M295">
        <v>102763</v>
      </c>
      <c r="N295">
        <v>1</v>
      </c>
      <c r="O295">
        <v>1</v>
      </c>
      <c r="P295">
        <v>2.57</v>
      </c>
    </row>
    <row r="296" spans="1:16" x14ac:dyDescent="0.3">
      <c r="A296">
        <v>1202</v>
      </c>
      <c r="B296" t="s">
        <v>83</v>
      </c>
      <c r="C296" t="s">
        <v>97</v>
      </c>
      <c r="D296" t="s">
        <v>85</v>
      </c>
      <c r="E296" t="s">
        <v>86</v>
      </c>
      <c r="F296" t="s">
        <v>87</v>
      </c>
      <c r="G296" t="s">
        <v>88</v>
      </c>
      <c r="H296">
        <v>1199</v>
      </c>
      <c r="I296">
        <v>87</v>
      </c>
      <c r="J296">
        <v>19.3</v>
      </c>
      <c r="K296">
        <v>7</v>
      </c>
      <c r="L296">
        <v>2021</v>
      </c>
      <c r="M296">
        <v>79105</v>
      </c>
      <c r="N296">
        <v>2</v>
      </c>
      <c r="O296">
        <v>1</v>
      </c>
      <c r="P296">
        <v>2.63</v>
      </c>
    </row>
    <row r="297" spans="1:16" x14ac:dyDescent="0.3">
      <c r="A297">
        <v>1301</v>
      </c>
      <c r="B297" t="s">
        <v>83</v>
      </c>
      <c r="C297" t="s">
        <v>97</v>
      </c>
      <c r="D297" t="s">
        <v>85</v>
      </c>
      <c r="E297" t="s">
        <v>86</v>
      </c>
      <c r="F297" t="s">
        <v>87</v>
      </c>
      <c r="G297" t="s">
        <v>88</v>
      </c>
      <c r="H297">
        <v>1199</v>
      </c>
      <c r="I297">
        <v>87</v>
      </c>
      <c r="J297">
        <v>19.3</v>
      </c>
      <c r="K297">
        <v>7</v>
      </c>
      <c r="L297">
        <v>2021</v>
      </c>
      <c r="M297">
        <v>84646</v>
      </c>
      <c r="N297">
        <v>2</v>
      </c>
      <c r="O297">
        <v>0</v>
      </c>
      <c r="P297">
        <v>2.83</v>
      </c>
    </row>
    <row r="298" spans="1:16" x14ac:dyDescent="0.3">
      <c r="A298">
        <v>1327</v>
      </c>
      <c r="B298" t="s">
        <v>83</v>
      </c>
      <c r="C298" t="s">
        <v>97</v>
      </c>
      <c r="D298" t="s">
        <v>85</v>
      </c>
      <c r="E298" t="s">
        <v>86</v>
      </c>
      <c r="F298" t="s">
        <v>87</v>
      </c>
      <c r="G298" t="s">
        <v>88</v>
      </c>
      <c r="H298">
        <v>1199</v>
      </c>
      <c r="I298">
        <v>87</v>
      </c>
      <c r="J298">
        <v>19.3</v>
      </c>
      <c r="K298">
        <v>7</v>
      </c>
      <c r="L298">
        <v>2021</v>
      </c>
      <c r="M298">
        <v>63671</v>
      </c>
      <c r="N298">
        <v>2</v>
      </c>
      <c r="O298">
        <v>0</v>
      </c>
      <c r="P298">
        <v>2.94</v>
      </c>
    </row>
    <row r="299" spans="1:16" x14ac:dyDescent="0.3">
      <c r="A299">
        <v>1296</v>
      </c>
      <c r="B299" t="s">
        <v>83</v>
      </c>
      <c r="C299" t="s">
        <v>97</v>
      </c>
      <c r="D299" t="s">
        <v>85</v>
      </c>
      <c r="E299" t="s">
        <v>86</v>
      </c>
      <c r="F299" t="s">
        <v>87</v>
      </c>
      <c r="G299" t="s">
        <v>88</v>
      </c>
      <c r="H299">
        <v>1199</v>
      </c>
      <c r="I299">
        <v>87</v>
      </c>
      <c r="J299">
        <v>19.3</v>
      </c>
      <c r="K299">
        <v>7</v>
      </c>
      <c r="L299">
        <v>2021</v>
      </c>
      <c r="M299">
        <v>107038</v>
      </c>
      <c r="N299">
        <v>1</v>
      </c>
      <c r="O299">
        <v>0</v>
      </c>
      <c r="P299">
        <v>2.98</v>
      </c>
    </row>
    <row r="300" spans="1:16" x14ac:dyDescent="0.3">
      <c r="A300">
        <v>1265</v>
      </c>
      <c r="B300" t="s">
        <v>83</v>
      </c>
      <c r="C300" t="s">
        <v>97</v>
      </c>
      <c r="D300" t="s">
        <v>85</v>
      </c>
      <c r="E300" t="s">
        <v>86</v>
      </c>
      <c r="F300" t="s">
        <v>87</v>
      </c>
      <c r="G300" t="s">
        <v>88</v>
      </c>
      <c r="H300">
        <v>1199</v>
      </c>
      <c r="I300">
        <v>87</v>
      </c>
      <c r="J300">
        <v>19.3</v>
      </c>
      <c r="K300">
        <v>7</v>
      </c>
      <c r="L300">
        <v>2021</v>
      </c>
      <c r="M300">
        <v>57475</v>
      </c>
      <c r="N300">
        <v>2</v>
      </c>
      <c r="O300">
        <v>0</v>
      </c>
      <c r="P300">
        <v>3.02</v>
      </c>
    </row>
    <row r="301" spans="1:16" x14ac:dyDescent="0.3">
      <c r="A301">
        <v>1314</v>
      </c>
      <c r="B301" t="s">
        <v>83</v>
      </c>
      <c r="C301" t="s">
        <v>97</v>
      </c>
      <c r="D301" t="s">
        <v>85</v>
      </c>
      <c r="E301" t="s">
        <v>86</v>
      </c>
      <c r="F301" t="s">
        <v>87</v>
      </c>
      <c r="G301" t="s">
        <v>88</v>
      </c>
      <c r="H301">
        <v>1199</v>
      </c>
      <c r="I301">
        <v>87</v>
      </c>
      <c r="J301">
        <v>19.3</v>
      </c>
      <c r="K301">
        <v>7</v>
      </c>
      <c r="L301">
        <v>2021</v>
      </c>
      <c r="M301">
        <v>78334</v>
      </c>
      <c r="N301">
        <v>2</v>
      </c>
      <c r="O301">
        <v>0</v>
      </c>
      <c r="P301">
        <v>3.02</v>
      </c>
    </row>
    <row r="302" spans="1:16" x14ac:dyDescent="0.3">
      <c r="A302">
        <v>1323</v>
      </c>
      <c r="B302" t="s">
        <v>83</v>
      </c>
      <c r="C302" t="s">
        <v>97</v>
      </c>
      <c r="D302" t="s">
        <v>85</v>
      </c>
      <c r="E302" t="s">
        <v>86</v>
      </c>
      <c r="F302" t="s">
        <v>87</v>
      </c>
      <c r="G302" t="s">
        <v>88</v>
      </c>
      <c r="H302">
        <v>1199</v>
      </c>
      <c r="I302">
        <v>87</v>
      </c>
      <c r="J302">
        <v>19.3</v>
      </c>
      <c r="K302">
        <v>7</v>
      </c>
      <c r="L302">
        <v>2021</v>
      </c>
      <c r="M302">
        <v>102959</v>
      </c>
      <c r="N302">
        <v>1</v>
      </c>
      <c r="O302">
        <v>0</v>
      </c>
      <c r="P302">
        <v>3.05</v>
      </c>
    </row>
    <row r="303" spans="1:16" x14ac:dyDescent="0.3">
      <c r="A303">
        <v>1203</v>
      </c>
      <c r="B303" t="s">
        <v>83</v>
      </c>
      <c r="C303" t="s">
        <v>97</v>
      </c>
      <c r="D303" t="s">
        <v>85</v>
      </c>
      <c r="E303" t="s">
        <v>86</v>
      </c>
      <c r="F303" t="s">
        <v>87</v>
      </c>
      <c r="G303" t="s">
        <v>88</v>
      </c>
      <c r="H303">
        <v>1199</v>
      </c>
      <c r="I303">
        <v>87</v>
      </c>
      <c r="J303">
        <v>19.3</v>
      </c>
      <c r="K303">
        <v>7</v>
      </c>
      <c r="L303">
        <v>2021</v>
      </c>
      <c r="M303">
        <v>67657</v>
      </c>
      <c r="N303">
        <v>2</v>
      </c>
      <c r="O303">
        <v>0</v>
      </c>
      <c r="P303">
        <v>3.07</v>
      </c>
    </row>
    <row r="304" spans="1:16" x14ac:dyDescent="0.3">
      <c r="A304">
        <v>1250</v>
      </c>
      <c r="B304" t="s">
        <v>83</v>
      </c>
      <c r="C304" t="s">
        <v>97</v>
      </c>
      <c r="D304" t="s">
        <v>85</v>
      </c>
      <c r="E304" t="s">
        <v>86</v>
      </c>
      <c r="F304" t="s">
        <v>87</v>
      </c>
      <c r="G304" t="s">
        <v>88</v>
      </c>
      <c r="H304">
        <v>1199</v>
      </c>
      <c r="I304">
        <v>87</v>
      </c>
      <c r="J304">
        <v>19.3</v>
      </c>
      <c r="K304">
        <v>7</v>
      </c>
      <c r="L304">
        <v>2021</v>
      </c>
      <c r="M304">
        <v>70356</v>
      </c>
      <c r="N304">
        <v>2</v>
      </c>
      <c r="O304">
        <v>0</v>
      </c>
      <c r="P304">
        <v>3.18</v>
      </c>
    </row>
    <row r="305" spans="1:16" x14ac:dyDescent="0.3">
      <c r="A305">
        <v>1260</v>
      </c>
      <c r="B305" t="s">
        <v>83</v>
      </c>
      <c r="C305" t="s">
        <v>97</v>
      </c>
      <c r="D305" t="s">
        <v>85</v>
      </c>
      <c r="E305" t="s">
        <v>86</v>
      </c>
      <c r="F305" t="s">
        <v>87</v>
      </c>
      <c r="G305" t="s">
        <v>88</v>
      </c>
      <c r="H305">
        <v>1199</v>
      </c>
      <c r="I305">
        <v>87</v>
      </c>
      <c r="J305">
        <v>19.3</v>
      </c>
      <c r="K305">
        <v>7</v>
      </c>
      <c r="L305">
        <v>2021</v>
      </c>
      <c r="M305">
        <v>93988</v>
      </c>
      <c r="N305">
        <v>1</v>
      </c>
      <c r="O305">
        <v>0</v>
      </c>
      <c r="P305">
        <v>3.2</v>
      </c>
    </row>
    <row r="306" spans="1:16" x14ac:dyDescent="0.3">
      <c r="A306">
        <v>1310</v>
      </c>
      <c r="B306" t="s">
        <v>83</v>
      </c>
      <c r="C306" t="s">
        <v>97</v>
      </c>
      <c r="D306" t="s">
        <v>85</v>
      </c>
      <c r="E306" t="s">
        <v>86</v>
      </c>
      <c r="F306" t="s">
        <v>87</v>
      </c>
      <c r="G306" t="s">
        <v>88</v>
      </c>
      <c r="H306">
        <v>1199</v>
      </c>
      <c r="I306">
        <v>87</v>
      </c>
      <c r="J306">
        <v>19.3</v>
      </c>
      <c r="K306">
        <v>7</v>
      </c>
      <c r="L306">
        <v>2021</v>
      </c>
      <c r="M306">
        <v>91227</v>
      </c>
      <c r="N306">
        <v>1</v>
      </c>
      <c r="O306">
        <v>0</v>
      </c>
      <c r="P306">
        <v>3.23</v>
      </c>
    </row>
    <row r="307" spans="1:16" x14ac:dyDescent="0.3">
      <c r="A307">
        <v>1275</v>
      </c>
      <c r="B307" t="s">
        <v>83</v>
      </c>
      <c r="C307" t="s">
        <v>97</v>
      </c>
      <c r="D307" t="s">
        <v>85</v>
      </c>
      <c r="E307" t="s">
        <v>86</v>
      </c>
      <c r="F307" t="s">
        <v>87</v>
      </c>
      <c r="G307" t="s">
        <v>88</v>
      </c>
      <c r="H307">
        <v>1199</v>
      </c>
      <c r="I307">
        <v>87</v>
      </c>
      <c r="J307">
        <v>19.3</v>
      </c>
      <c r="K307">
        <v>7</v>
      </c>
      <c r="L307">
        <v>2021</v>
      </c>
      <c r="M307">
        <v>76576</v>
      </c>
      <c r="N307">
        <v>2</v>
      </c>
      <c r="O307">
        <v>0</v>
      </c>
      <c r="P307">
        <v>3.25</v>
      </c>
    </row>
    <row r="308" spans="1:16" x14ac:dyDescent="0.3">
      <c r="A308">
        <v>1382</v>
      </c>
      <c r="B308" t="s">
        <v>83</v>
      </c>
      <c r="C308" t="s">
        <v>97</v>
      </c>
      <c r="D308" t="s">
        <v>85</v>
      </c>
      <c r="E308" t="s">
        <v>86</v>
      </c>
      <c r="F308" t="s">
        <v>87</v>
      </c>
      <c r="G308" t="s">
        <v>88</v>
      </c>
      <c r="H308">
        <v>1199</v>
      </c>
      <c r="I308">
        <v>87</v>
      </c>
      <c r="J308">
        <v>19.3</v>
      </c>
      <c r="K308">
        <v>7</v>
      </c>
      <c r="L308">
        <v>2021</v>
      </c>
      <c r="M308">
        <v>64251</v>
      </c>
      <c r="N308">
        <v>1</v>
      </c>
      <c r="O308">
        <v>0</v>
      </c>
      <c r="P308">
        <v>3.28</v>
      </c>
    </row>
    <row r="309" spans="1:16" x14ac:dyDescent="0.3">
      <c r="A309">
        <v>1359</v>
      </c>
      <c r="B309" t="s">
        <v>83</v>
      </c>
      <c r="C309" t="s">
        <v>97</v>
      </c>
      <c r="D309" t="s">
        <v>85</v>
      </c>
      <c r="E309" t="s">
        <v>86</v>
      </c>
      <c r="F309" t="s">
        <v>87</v>
      </c>
      <c r="G309" t="s">
        <v>88</v>
      </c>
      <c r="H309">
        <v>1199</v>
      </c>
      <c r="I309">
        <v>87</v>
      </c>
      <c r="J309">
        <v>19.3</v>
      </c>
      <c r="K309">
        <v>7</v>
      </c>
      <c r="L309">
        <v>2021</v>
      </c>
      <c r="M309">
        <v>89665</v>
      </c>
      <c r="N309">
        <v>1</v>
      </c>
      <c r="O309">
        <v>0</v>
      </c>
      <c r="P309">
        <v>3.29</v>
      </c>
    </row>
    <row r="310" spans="1:16" x14ac:dyDescent="0.3">
      <c r="A310">
        <v>1258</v>
      </c>
      <c r="B310" t="s">
        <v>83</v>
      </c>
      <c r="C310" t="s">
        <v>97</v>
      </c>
      <c r="D310" t="s">
        <v>85</v>
      </c>
      <c r="E310" t="s">
        <v>86</v>
      </c>
      <c r="F310" t="s">
        <v>87</v>
      </c>
      <c r="G310" t="s">
        <v>88</v>
      </c>
      <c r="H310">
        <v>1199</v>
      </c>
      <c r="I310">
        <v>87</v>
      </c>
      <c r="J310">
        <v>19.3</v>
      </c>
      <c r="K310">
        <v>7</v>
      </c>
      <c r="L310">
        <v>2021</v>
      </c>
      <c r="M310">
        <v>97511</v>
      </c>
      <c r="N310">
        <v>1</v>
      </c>
      <c r="O310">
        <v>0</v>
      </c>
      <c r="P310">
        <v>3.3</v>
      </c>
    </row>
    <row r="311" spans="1:16" x14ac:dyDescent="0.3">
      <c r="A311">
        <v>1315</v>
      </c>
      <c r="B311" t="s">
        <v>83</v>
      </c>
      <c r="C311" t="s">
        <v>97</v>
      </c>
      <c r="D311" t="s">
        <v>85</v>
      </c>
      <c r="E311" t="s">
        <v>86</v>
      </c>
      <c r="F311" t="s">
        <v>87</v>
      </c>
      <c r="G311" t="s">
        <v>88</v>
      </c>
      <c r="H311">
        <v>1199</v>
      </c>
      <c r="I311">
        <v>87</v>
      </c>
      <c r="J311">
        <v>19.3</v>
      </c>
      <c r="K311">
        <v>7</v>
      </c>
      <c r="L311">
        <v>2021</v>
      </c>
      <c r="M311">
        <v>60889</v>
      </c>
      <c r="N311">
        <v>1</v>
      </c>
      <c r="O311">
        <v>0</v>
      </c>
      <c r="P311">
        <v>3.32</v>
      </c>
    </row>
    <row r="312" spans="1:16" x14ac:dyDescent="0.3">
      <c r="A312">
        <v>1303</v>
      </c>
      <c r="B312" t="s">
        <v>83</v>
      </c>
      <c r="C312" t="s">
        <v>97</v>
      </c>
      <c r="D312" t="s">
        <v>85</v>
      </c>
      <c r="E312" t="s">
        <v>86</v>
      </c>
      <c r="F312" t="s">
        <v>87</v>
      </c>
      <c r="G312" t="s">
        <v>88</v>
      </c>
      <c r="H312">
        <v>1199</v>
      </c>
      <c r="I312">
        <v>87</v>
      </c>
      <c r="J312">
        <v>19.3</v>
      </c>
      <c r="K312">
        <v>7</v>
      </c>
      <c r="L312">
        <v>2021</v>
      </c>
      <c r="M312">
        <v>64413</v>
      </c>
      <c r="N312">
        <v>1</v>
      </c>
      <c r="O312">
        <v>0</v>
      </c>
      <c r="P312">
        <v>3.36</v>
      </c>
    </row>
    <row r="313" spans="1:16" x14ac:dyDescent="0.3">
      <c r="A313">
        <v>1252</v>
      </c>
      <c r="B313" t="s">
        <v>83</v>
      </c>
      <c r="C313" t="s">
        <v>97</v>
      </c>
      <c r="D313" t="s">
        <v>85</v>
      </c>
      <c r="E313" t="s">
        <v>86</v>
      </c>
      <c r="F313" t="s">
        <v>87</v>
      </c>
      <c r="G313" t="s">
        <v>88</v>
      </c>
      <c r="H313">
        <v>1199</v>
      </c>
      <c r="I313">
        <v>87</v>
      </c>
      <c r="J313">
        <v>19.3</v>
      </c>
      <c r="K313">
        <v>7</v>
      </c>
      <c r="L313">
        <v>2021</v>
      </c>
      <c r="M313">
        <v>77972</v>
      </c>
      <c r="N313">
        <v>1</v>
      </c>
      <c r="O313">
        <v>0</v>
      </c>
      <c r="P313">
        <v>3.49</v>
      </c>
    </row>
    <row r="314" spans="1:16" x14ac:dyDescent="0.3">
      <c r="A314">
        <v>1242</v>
      </c>
      <c r="B314" t="s">
        <v>83</v>
      </c>
      <c r="C314" t="s">
        <v>97</v>
      </c>
      <c r="D314" t="s">
        <v>85</v>
      </c>
      <c r="E314" t="s">
        <v>86</v>
      </c>
      <c r="F314" t="s">
        <v>87</v>
      </c>
      <c r="G314" t="s">
        <v>88</v>
      </c>
      <c r="H314">
        <v>1199</v>
      </c>
      <c r="I314">
        <v>87</v>
      </c>
      <c r="J314">
        <v>19.3</v>
      </c>
      <c r="K314">
        <v>7</v>
      </c>
      <c r="L314">
        <v>2021</v>
      </c>
      <c r="M314">
        <v>75488</v>
      </c>
      <c r="N314">
        <v>1</v>
      </c>
      <c r="O314">
        <v>0</v>
      </c>
      <c r="P314">
        <v>3.54</v>
      </c>
    </row>
    <row r="315" spans="1:16" x14ac:dyDescent="0.3">
      <c r="A315">
        <v>1384</v>
      </c>
      <c r="B315" t="s">
        <v>83</v>
      </c>
      <c r="C315" t="s">
        <v>97</v>
      </c>
      <c r="D315" t="s">
        <v>85</v>
      </c>
      <c r="E315" t="s">
        <v>86</v>
      </c>
      <c r="F315" t="s">
        <v>87</v>
      </c>
      <c r="G315" t="s">
        <v>88</v>
      </c>
      <c r="H315">
        <v>1199</v>
      </c>
      <c r="I315">
        <v>87</v>
      </c>
      <c r="J315">
        <v>19.3</v>
      </c>
      <c r="K315">
        <v>7</v>
      </c>
      <c r="L315">
        <v>2021</v>
      </c>
      <c r="M315">
        <v>49310</v>
      </c>
      <c r="N315">
        <v>2</v>
      </c>
      <c r="O315">
        <v>0</v>
      </c>
      <c r="P315">
        <v>3.57</v>
      </c>
    </row>
    <row r="316" spans="1:16" x14ac:dyDescent="0.3">
      <c r="A316">
        <v>1308</v>
      </c>
      <c r="B316" t="s">
        <v>83</v>
      </c>
      <c r="C316" t="s">
        <v>97</v>
      </c>
      <c r="D316" t="s">
        <v>85</v>
      </c>
      <c r="E316" t="s">
        <v>86</v>
      </c>
      <c r="F316" t="s">
        <v>87</v>
      </c>
      <c r="G316" t="s">
        <v>88</v>
      </c>
      <c r="H316">
        <v>1199</v>
      </c>
      <c r="I316">
        <v>87</v>
      </c>
      <c r="J316">
        <v>19.3</v>
      </c>
      <c r="K316">
        <v>7</v>
      </c>
      <c r="L316">
        <v>2021</v>
      </c>
      <c r="M316">
        <v>46946</v>
      </c>
      <c r="N316">
        <v>1</v>
      </c>
      <c r="O316">
        <v>0</v>
      </c>
      <c r="P316">
        <v>3.62</v>
      </c>
    </row>
    <row r="317" spans="1:16" x14ac:dyDescent="0.3">
      <c r="A317">
        <v>1341</v>
      </c>
      <c r="B317" t="s">
        <v>83</v>
      </c>
      <c r="C317" t="s">
        <v>97</v>
      </c>
      <c r="D317" t="s">
        <v>85</v>
      </c>
      <c r="E317" t="s">
        <v>86</v>
      </c>
      <c r="F317" t="s">
        <v>87</v>
      </c>
      <c r="G317" t="s">
        <v>88</v>
      </c>
      <c r="H317">
        <v>1199</v>
      </c>
      <c r="I317">
        <v>87</v>
      </c>
      <c r="J317">
        <v>19.3</v>
      </c>
      <c r="K317">
        <v>7</v>
      </c>
      <c r="L317">
        <v>2021</v>
      </c>
      <c r="M317">
        <v>64414</v>
      </c>
      <c r="N317">
        <v>1</v>
      </c>
      <c r="O317">
        <v>0</v>
      </c>
      <c r="P317">
        <v>3.63</v>
      </c>
    </row>
    <row r="318" spans="1:16" x14ac:dyDescent="0.3">
      <c r="A318">
        <v>1387</v>
      </c>
      <c r="B318" t="s">
        <v>83</v>
      </c>
      <c r="C318" t="s">
        <v>97</v>
      </c>
      <c r="D318" t="s">
        <v>85</v>
      </c>
      <c r="E318" t="s">
        <v>86</v>
      </c>
      <c r="F318" t="s">
        <v>87</v>
      </c>
      <c r="G318" t="s">
        <v>88</v>
      </c>
      <c r="H318">
        <v>1199</v>
      </c>
      <c r="I318">
        <v>87</v>
      </c>
      <c r="J318">
        <v>19.3</v>
      </c>
      <c r="K318">
        <v>7</v>
      </c>
      <c r="L318">
        <v>2021</v>
      </c>
      <c r="M318">
        <v>44472</v>
      </c>
      <c r="N318">
        <v>1</v>
      </c>
      <c r="O318">
        <v>0</v>
      </c>
      <c r="P318">
        <v>3.65</v>
      </c>
    </row>
    <row r="319" spans="1:16" x14ac:dyDescent="0.3">
      <c r="A319">
        <v>1373</v>
      </c>
      <c r="B319" t="s">
        <v>83</v>
      </c>
      <c r="C319" t="s">
        <v>97</v>
      </c>
      <c r="D319" t="s">
        <v>85</v>
      </c>
      <c r="E319" t="s">
        <v>86</v>
      </c>
      <c r="F319" t="s">
        <v>87</v>
      </c>
      <c r="G319" t="s">
        <v>88</v>
      </c>
      <c r="H319">
        <v>1199</v>
      </c>
      <c r="I319">
        <v>87</v>
      </c>
      <c r="J319">
        <v>19.3</v>
      </c>
      <c r="K319">
        <v>7</v>
      </c>
      <c r="L319">
        <v>2021</v>
      </c>
      <c r="M319">
        <v>106756</v>
      </c>
      <c r="N319">
        <v>1</v>
      </c>
      <c r="O319">
        <v>0</v>
      </c>
      <c r="P319">
        <v>3.68</v>
      </c>
    </row>
    <row r="320" spans="1:16" x14ac:dyDescent="0.3">
      <c r="A320">
        <v>1276</v>
      </c>
      <c r="B320" t="s">
        <v>83</v>
      </c>
      <c r="C320" t="s">
        <v>97</v>
      </c>
      <c r="D320" t="s">
        <v>85</v>
      </c>
      <c r="E320" t="s">
        <v>86</v>
      </c>
      <c r="F320" t="s">
        <v>87</v>
      </c>
      <c r="G320" t="s">
        <v>88</v>
      </c>
      <c r="H320">
        <v>1199</v>
      </c>
      <c r="I320">
        <v>87</v>
      </c>
      <c r="J320">
        <v>19.3</v>
      </c>
      <c r="K320">
        <v>7</v>
      </c>
      <c r="L320">
        <v>2021</v>
      </c>
      <c r="M320">
        <v>64359</v>
      </c>
      <c r="N320">
        <v>1</v>
      </c>
      <c r="O320">
        <v>0</v>
      </c>
      <c r="P320">
        <v>3.72</v>
      </c>
    </row>
    <row r="321" spans="1:16" x14ac:dyDescent="0.3">
      <c r="A321">
        <v>1272</v>
      </c>
      <c r="B321" t="s">
        <v>83</v>
      </c>
      <c r="C321" t="s">
        <v>97</v>
      </c>
      <c r="D321" t="s">
        <v>85</v>
      </c>
      <c r="E321" t="s">
        <v>86</v>
      </c>
      <c r="F321" t="s">
        <v>87</v>
      </c>
      <c r="G321" t="s">
        <v>88</v>
      </c>
      <c r="H321">
        <v>1199</v>
      </c>
      <c r="I321">
        <v>87</v>
      </c>
      <c r="J321">
        <v>19.3</v>
      </c>
      <c r="K321">
        <v>7</v>
      </c>
      <c r="L321">
        <v>2021</v>
      </c>
      <c r="M321">
        <v>44526</v>
      </c>
      <c r="N321">
        <v>1</v>
      </c>
      <c r="O321">
        <v>0</v>
      </c>
      <c r="P321">
        <v>3.79</v>
      </c>
    </row>
    <row r="322" spans="1:16" x14ac:dyDescent="0.3">
      <c r="A322">
        <v>1331</v>
      </c>
      <c r="B322" t="s">
        <v>83</v>
      </c>
      <c r="C322" t="s">
        <v>97</v>
      </c>
      <c r="D322" t="s">
        <v>85</v>
      </c>
      <c r="E322" t="s">
        <v>86</v>
      </c>
      <c r="F322" t="s">
        <v>87</v>
      </c>
      <c r="G322" t="s">
        <v>88</v>
      </c>
      <c r="H322">
        <v>1199</v>
      </c>
      <c r="I322">
        <v>87</v>
      </c>
      <c r="J322">
        <v>19.3</v>
      </c>
      <c r="K322">
        <v>7</v>
      </c>
      <c r="L322">
        <v>2021</v>
      </c>
      <c r="M322">
        <v>73185</v>
      </c>
      <c r="N322">
        <v>1</v>
      </c>
      <c r="O322">
        <v>0</v>
      </c>
      <c r="P322">
        <v>3.8</v>
      </c>
    </row>
    <row r="323" spans="1:16" x14ac:dyDescent="0.3">
      <c r="A323">
        <v>1225</v>
      </c>
      <c r="B323" t="s">
        <v>83</v>
      </c>
      <c r="C323" t="s">
        <v>97</v>
      </c>
      <c r="D323" t="s">
        <v>85</v>
      </c>
      <c r="E323" t="s">
        <v>86</v>
      </c>
      <c r="F323" t="s">
        <v>87</v>
      </c>
      <c r="G323" t="s">
        <v>88</v>
      </c>
      <c r="H323">
        <v>1199</v>
      </c>
      <c r="I323">
        <v>87</v>
      </c>
      <c r="J323">
        <v>19.3</v>
      </c>
      <c r="K323">
        <v>7</v>
      </c>
      <c r="L323">
        <v>2021</v>
      </c>
      <c r="M323">
        <v>71061</v>
      </c>
      <c r="N323">
        <v>1</v>
      </c>
      <c r="O323">
        <v>0</v>
      </c>
      <c r="P323">
        <v>3.81</v>
      </c>
    </row>
    <row r="324" spans="1:16" x14ac:dyDescent="0.3">
      <c r="A324">
        <v>1343</v>
      </c>
      <c r="B324" t="s">
        <v>83</v>
      </c>
      <c r="C324" t="s">
        <v>97</v>
      </c>
      <c r="D324" t="s">
        <v>85</v>
      </c>
      <c r="E324" t="s">
        <v>86</v>
      </c>
      <c r="F324" t="s">
        <v>87</v>
      </c>
      <c r="G324" t="s">
        <v>88</v>
      </c>
      <c r="H324">
        <v>1199</v>
      </c>
      <c r="I324">
        <v>87</v>
      </c>
      <c r="J324">
        <v>19.3</v>
      </c>
      <c r="K324">
        <v>7</v>
      </c>
      <c r="L324">
        <v>2021</v>
      </c>
      <c r="M324">
        <v>48328</v>
      </c>
      <c r="N324">
        <v>1</v>
      </c>
      <c r="O324">
        <v>0</v>
      </c>
      <c r="P324">
        <v>3.92</v>
      </c>
    </row>
    <row r="325" spans="1:16" x14ac:dyDescent="0.3">
      <c r="A325">
        <v>1257</v>
      </c>
      <c r="B325" t="s">
        <v>83</v>
      </c>
      <c r="C325" t="s">
        <v>97</v>
      </c>
      <c r="D325" t="s">
        <v>85</v>
      </c>
      <c r="E325" t="s">
        <v>86</v>
      </c>
      <c r="F325" t="s">
        <v>87</v>
      </c>
      <c r="G325" t="s">
        <v>88</v>
      </c>
      <c r="H325">
        <v>1199</v>
      </c>
      <c r="I325">
        <v>87</v>
      </c>
      <c r="J325">
        <v>19.3</v>
      </c>
      <c r="K325">
        <v>7</v>
      </c>
      <c r="L325">
        <v>2021</v>
      </c>
      <c r="M325">
        <v>53791</v>
      </c>
      <c r="N325">
        <v>1</v>
      </c>
      <c r="O325">
        <v>0</v>
      </c>
      <c r="P325">
        <v>4.0999999999999996</v>
      </c>
    </row>
    <row r="326" spans="1:16" x14ac:dyDescent="0.3">
      <c r="A326">
        <v>1580</v>
      </c>
      <c r="B326" t="s">
        <v>83</v>
      </c>
      <c r="C326" t="s">
        <v>97</v>
      </c>
      <c r="D326" t="s">
        <v>98</v>
      </c>
      <c r="E326" t="s">
        <v>86</v>
      </c>
      <c r="F326" t="s">
        <v>91</v>
      </c>
      <c r="G326" t="s">
        <v>88</v>
      </c>
      <c r="H326">
        <v>1199</v>
      </c>
      <c r="I326">
        <v>87</v>
      </c>
      <c r="J326">
        <v>18.5</v>
      </c>
      <c r="K326">
        <v>10</v>
      </c>
      <c r="L326">
        <v>2022</v>
      </c>
      <c r="M326">
        <v>78632</v>
      </c>
      <c r="N326">
        <v>2</v>
      </c>
      <c r="O326">
        <v>1</v>
      </c>
      <c r="P326">
        <v>4.37</v>
      </c>
    </row>
    <row r="327" spans="1:16" x14ac:dyDescent="0.3">
      <c r="A327">
        <v>1592</v>
      </c>
      <c r="B327" t="s">
        <v>83</v>
      </c>
      <c r="C327" t="s">
        <v>97</v>
      </c>
      <c r="D327" t="s">
        <v>98</v>
      </c>
      <c r="E327" t="s">
        <v>86</v>
      </c>
      <c r="F327" t="s">
        <v>91</v>
      </c>
      <c r="G327" t="s">
        <v>88</v>
      </c>
      <c r="H327">
        <v>1199</v>
      </c>
      <c r="I327">
        <v>87</v>
      </c>
      <c r="J327">
        <v>18.5</v>
      </c>
      <c r="K327">
        <v>10</v>
      </c>
      <c r="L327">
        <v>2022</v>
      </c>
      <c r="M327">
        <v>65188</v>
      </c>
      <c r="N327">
        <v>2</v>
      </c>
      <c r="O327">
        <v>1</v>
      </c>
      <c r="P327">
        <v>4.74</v>
      </c>
    </row>
    <row r="328" spans="1:16" x14ac:dyDescent="0.3">
      <c r="A328">
        <v>1480</v>
      </c>
      <c r="B328" t="s">
        <v>83</v>
      </c>
      <c r="C328" t="s">
        <v>97</v>
      </c>
      <c r="D328" t="s">
        <v>98</v>
      </c>
      <c r="E328" t="s">
        <v>86</v>
      </c>
      <c r="F328" t="s">
        <v>91</v>
      </c>
      <c r="G328" t="s">
        <v>88</v>
      </c>
      <c r="H328">
        <v>1199</v>
      </c>
      <c r="I328">
        <v>87</v>
      </c>
      <c r="J328">
        <v>18.5</v>
      </c>
      <c r="K328">
        <v>10</v>
      </c>
      <c r="L328">
        <v>2022</v>
      </c>
      <c r="M328">
        <v>76778</v>
      </c>
      <c r="N328">
        <v>2</v>
      </c>
      <c r="O328">
        <v>1</v>
      </c>
      <c r="P328">
        <v>4.76</v>
      </c>
    </row>
    <row r="329" spans="1:16" x14ac:dyDescent="0.3">
      <c r="A329">
        <v>1564</v>
      </c>
      <c r="B329" t="s">
        <v>83</v>
      </c>
      <c r="C329" t="s">
        <v>97</v>
      </c>
      <c r="D329" t="s">
        <v>98</v>
      </c>
      <c r="E329" t="s">
        <v>86</v>
      </c>
      <c r="F329" t="s">
        <v>91</v>
      </c>
      <c r="G329" t="s">
        <v>88</v>
      </c>
      <c r="H329">
        <v>1199</v>
      </c>
      <c r="I329">
        <v>87</v>
      </c>
      <c r="J329">
        <v>18.5</v>
      </c>
      <c r="K329">
        <v>10</v>
      </c>
      <c r="L329">
        <v>2022</v>
      </c>
      <c r="M329">
        <v>77696</v>
      </c>
      <c r="N329">
        <v>2</v>
      </c>
      <c r="O329">
        <v>0</v>
      </c>
      <c r="P329">
        <v>5.19</v>
      </c>
    </row>
    <row r="330" spans="1:16" x14ac:dyDescent="0.3">
      <c r="A330">
        <v>1441</v>
      </c>
      <c r="B330" t="s">
        <v>83</v>
      </c>
      <c r="C330" t="s">
        <v>97</v>
      </c>
      <c r="D330" t="s">
        <v>98</v>
      </c>
      <c r="E330" t="s">
        <v>86</v>
      </c>
      <c r="F330" t="s">
        <v>91</v>
      </c>
      <c r="G330" t="s">
        <v>88</v>
      </c>
      <c r="H330">
        <v>1199</v>
      </c>
      <c r="I330">
        <v>87</v>
      </c>
      <c r="J330">
        <v>18.5</v>
      </c>
      <c r="K330">
        <v>10</v>
      </c>
      <c r="L330">
        <v>2022</v>
      </c>
      <c r="M330">
        <v>87934</v>
      </c>
      <c r="N330">
        <v>1</v>
      </c>
      <c r="O330">
        <v>0</v>
      </c>
      <c r="P330">
        <v>5.46</v>
      </c>
    </row>
    <row r="331" spans="1:16" x14ac:dyDescent="0.3">
      <c r="A331">
        <v>1411</v>
      </c>
      <c r="B331" t="s">
        <v>83</v>
      </c>
      <c r="C331" t="s">
        <v>97</v>
      </c>
      <c r="D331" t="s">
        <v>98</v>
      </c>
      <c r="E331" t="s">
        <v>86</v>
      </c>
      <c r="F331" t="s">
        <v>91</v>
      </c>
      <c r="G331" t="s">
        <v>88</v>
      </c>
      <c r="H331">
        <v>1199</v>
      </c>
      <c r="I331">
        <v>87</v>
      </c>
      <c r="J331">
        <v>18.5</v>
      </c>
      <c r="K331">
        <v>10</v>
      </c>
      <c r="L331">
        <v>2022</v>
      </c>
      <c r="M331">
        <v>66198</v>
      </c>
      <c r="N331">
        <v>2</v>
      </c>
      <c r="O331">
        <v>0</v>
      </c>
      <c r="P331">
        <v>5.5</v>
      </c>
    </row>
    <row r="332" spans="1:16" x14ac:dyDescent="0.3">
      <c r="A332">
        <v>1526</v>
      </c>
      <c r="B332" t="s">
        <v>83</v>
      </c>
      <c r="C332" t="s">
        <v>97</v>
      </c>
      <c r="D332" t="s">
        <v>98</v>
      </c>
      <c r="E332" t="s">
        <v>86</v>
      </c>
      <c r="F332" t="s">
        <v>91</v>
      </c>
      <c r="G332" t="s">
        <v>88</v>
      </c>
      <c r="H332">
        <v>1199</v>
      </c>
      <c r="I332">
        <v>87</v>
      </c>
      <c r="J332">
        <v>18.5</v>
      </c>
      <c r="K332">
        <v>10</v>
      </c>
      <c r="L332">
        <v>2022</v>
      </c>
      <c r="M332">
        <v>61013</v>
      </c>
      <c r="N332">
        <v>2</v>
      </c>
      <c r="O332">
        <v>0</v>
      </c>
      <c r="P332">
        <v>5.5</v>
      </c>
    </row>
    <row r="333" spans="1:16" x14ac:dyDescent="0.3">
      <c r="A333">
        <v>1490</v>
      </c>
      <c r="B333" t="s">
        <v>83</v>
      </c>
      <c r="C333" t="s">
        <v>97</v>
      </c>
      <c r="D333" t="s">
        <v>98</v>
      </c>
      <c r="E333" t="s">
        <v>86</v>
      </c>
      <c r="F333" t="s">
        <v>91</v>
      </c>
      <c r="G333" t="s">
        <v>88</v>
      </c>
      <c r="H333">
        <v>1199</v>
      </c>
      <c r="I333">
        <v>87</v>
      </c>
      <c r="J333">
        <v>18.5</v>
      </c>
      <c r="K333">
        <v>10</v>
      </c>
      <c r="L333">
        <v>2022</v>
      </c>
      <c r="M333">
        <v>84468</v>
      </c>
      <c r="N333">
        <v>1</v>
      </c>
      <c r="O333">
        <v>0</v>
      </c>
      <c r="P333">
        <v>5.55</v>
      </c>
    </row>
    <row r="334" spans="1:16" x14ac:dyDescent="0.3">
      <c r="A334">
        <v>1598</v>
      </c>
      <c r="B334" t="s">
        <v>83</v>
      </c>
      <c r="C334" t="s">
        <v>97</v>
      </c>
      <c r="D334" t="s">
        <v>98</v>
      </c>
      <c r="E334" t="s">
        <v>86</v>
      </c>
      <c r="F334" t="s">
        <v>91</v>
      </c>
      <c r="G334" t="s">
        <v>88</v>
      </c>
      <c r="H334">
        <v>1199</v>
      </c>
      <c r="I334">
        <v>87</v>
      </c>
      <c r="J334">
        <v>18.5</v>
      </c>
      <c r="K334">
        <v>10</v>
      </c>
      <c r="L334">
        <v>2022</v>
      </c>
      <c r="M334">
        <v>68543</v>
      </c>
      <c r="N334">
        <v>1</v>
      </c>
      <c r="O334">
        <v>0</v>
      </c>
      <c r="P334">
        <v>5.72</v>
      </c>
    </row>
    <row r="335" spans="1:16" x14ac:dyDescent="0.3">
      <c r="A335">
        <v>1510</v>
      </c>
      <c r="B335" t="s">
        <v>83</v>
      </c>
      <c r="C335" t="s">
        <v>97</v>
      </c>
      <c r="D335" t="s">
        <v>98</v>
      </c>
      <c r="E335" t="s">
        <v>86</v>
      </c>
      <c r="F335" t="s">
        <v>91</v>
      </c>
      <c r="G335" t="s">
        <v>88</v>
      </c>
      <c r="H335">
        <v>1199</v>
      </c>
      <c r="I335">
        <v>87</v>
      </c>
      <c r="J335">
        <v>18.5</v>
      </c>
      <c r="K335">
        <v>10</v>
      </c>
      <c r="L335">
        <v>2022</v>
      </c>
      <c r="M335">
        <v>81954</v>
      </c>
      <c r="N335">
        <v>2</v>
      </c>
      <c r="O335">
        <v>0</v>
      </c>
      <c r="P335">
        <v>5.77</v>
      </c>
    </row>
    <row r="336" spans="1:16" x14ac:dyDescent="0.3">
      <c r="A336">
        <v>1447</v>
      </c>
      <c r="B336" t="s">
        <v>83</v>
      </c>
      <c r="C336" t="s">
        <v>97</v>
      </c>
      <c r="D336" t="s">
        <v>98</v>
      </c>
      <c r="E336" t="s">
        <v>86</v>
      </c>
      <c r="F336" t="s">
        <v>91</v>
      </c>
      <c r="G336" t="s">
        <v>88</v>
      </c>
      <c r="H336">
        <v>1199</v>
      </c>
      <c r="I336">
        <v>87</v>
      </c>
      <c r="J336">
        <v>18.5</v>
      </c>
      <c r="K336">
        <v>10</v>
      </c>
      <c r="L336">
        <v>2022</v>
      </c>
      <c r="M336">
        <v>75689</v>
      </c>
      <c r="N336">
        <v>1</v>
      </c>
      <c r="O336">
        <v>0</v>
      </c>
      <c r="P336">
        <v>5.84</v>
      </c>
    </row>
    <row r="337" spans="1:16" x14ac:dyDescent="0.3">
      <c r="A337">
        <v>1483</v>
      </c>
      <c r="B337" t="s">
        <v>83</v>
      </c>
      <c r="C337" t="s">
        <v>97</v>
      </c>
      <c r="D337" t="s">
        <v>98</v>
      </c>
      <c r="E337" t="s">
        <v>86</v>
      </c>
      <c r="F337" t="s">
        <v>91</v>
      </c>
      <c r="G337" t="s">
        <v>88</v>
      </c>
      <c r="H337">
        <v>1199</v>
      </c>
      <c r="I337">
        <v>87</v>
      </c>
      <c r="J337">
        <v>18.5</v>
      </c>
      <c r="K337">
        <v>10</v>
      </c>
      <c r="L337">
        <v>2022</v>
      </c>
      <c r="M337">
        <v>85939</v>
      </c>
      <c r="N337">
        <v>1</v>
      </c>
      <c r="O337">
        <v>0</v>
      </c>
      <c r="P337">
        <v>5.86</v>
      </c>
    </row>
    <row r="338" spans="1:16" x14ac:dyDescent="0.3">
      <c r="A338">
        <v>1590</v>
      </c>
      <c r="B338" t="s">
        <v>83</v>
      </c>
      <c r="C338" t="s">
        <v>97</v>
      </c>
      <c r="D338" t="s">
        <v>98</v>
      </c>
      <c r="E338" t="s">
        <v>86</v>
      </c>
      <c r="F338" t="s">
        <v>91</v>
      </c>
      <c r="G338" t="s">
        <v>88</v>
      </c>
      <c r="H338">
        <v>1199</v>
      </c>
      <c r="I338">
        <v>87</v>
      </c>
      <c r="J338">
        <v>18.5</v>
      </c>
      <c r="K338">
        <v>10</v>
      </c>
      <c r="L338">
        <v>2022</v>
      </c>
      <c r="M338">
        <v>73175</v>
      </c>
      <c r="N338">
        <v>1</v>
      </c>
      <c r="O338">
        <v>0</v>
      </c>
      <c r="P338">
        <v>5.9</v>
      </c>
    </row>
    <row r="339" spans="1:16" x14ac:dyDescent="0.3">
      <c r="A339">
        <v>1469</v>
      </c>
      <c r="B339" t="s">
        <v>83</v>
      </c>
      <c r="C339" t="s">
        <v>97</v>
      </c>
      <c r="D339" t="s">
        <v>98</v>
      </c>
      <c r="E339" t="s">
        <v>86</v>
      </c>
      <c r="F339" t="s">
        <v>91</v>
      </c>
      <c r="G339" t="s">
        <v>88</v>
      </c>
      <c r="H339">
        <v>1199</v>
      </c>
      <c r="I339">
        <v>87</v>
      </c>
      <c r="J339">
        <v>18.5</v>
      </c>
      <c r="K339">
        <v>10</v>
      </c>
      <c r="L339">
        <v>2022</v>
      </c>
      <c r="M339">
        <v>71902</v>
      </c>
      <c r="N339">
        <v>1</v>
      </c>
      <c r="O339">
        <v>0</v>
      </c>
      <c r="P339">
        <v>5.93</v>
      </c>
    </row>
    <row r="340" spans="1:16" x14ac:dyDescent="0.3">
      <c r="A340">
        <v>1488</v>
      </c>
      <c r="B340" t="s">
        <v>83</v>
      </c>
      <c r="C340" t="s">
        <v>97</v>
      </c>
      <c r="D340" t="s">
        <v>98</v>
      </c>
      <c r="E340" t="s">
        <v>86</v>
      </c>
      <c r="F340" t="s">
        <v>91</v>
      </c>
      <c r="G340" t="s">
        <v>88</v>
      </c>
      <c r="H340">
        <v>1199</v>
      </c>
      <c r="I340">
        <v>87</v>
      </c>
      <c r="J340">
        <v>18.5</v>
      </c>
      <c r="K340">
        <v>10</v>
      </c>
      <c r="L340">
        <v>2022</v>
      </c>
      <c r="M340">
        <v>62419</v>
      </c>
      <c r="N340">
        <v>2</v>
      </c>
      <c r="O340">
        <v>0</v>
      </c>
      <c r="P340">
        <v>5.93</v>
      </c>
    </row>
    <row r="341" spans="1:16" x14ac:dyDescent="0.3">
      <c r="A341">
        <v>1449</v>
      </c>
      <c r="B341" t="s">
        <v>83</v>
      </c>
      <c r="C341" t="s">
        <v>97</v>
      </c>
      <c r="D341" t="s">
        <v>98</v>
      </c>
      <c r="E341" t="s">
        <v>86</v>
      </c>
      <c r="F341" t="s">
        <v>91</v>
      </c>
      <c r="G341" t="s">
        <v>88</v>
      </c>
      <c r="H341">
        <v>1199</v>
      </c>
      <c r="I341">
        <v>87</v>
      </c>
      <c r="J341">
        <v>18.5</v>
      </c>
      <c r="K341">
        <v>10</v>
      </c>
      <c r="L341">
        <v>2022</v>
      </c>
      <c r="M341">
        <v>67834</v>
      </c>
      <c r="N341">
        <v>1</v>
      </c>
      <c r="O341">
        <v>0</v>
      </c>
      <c r="P341">
        <v>5.94</v>
      </c>
    </row>
    <row r="342" spans="1:16" x14ac:dyDescent="0.3">
      <c r="A342">
        <v>1462</v>
      </c>
      <c r="B342" t="s">
        <v>83</v>
      </c>
      <c r="C342" t="s">
        <v>97</v>
      </c>
      <c r="D342" t="s">
        <v>98</v>
      </c>
      <c r="E342" t="s">
        <v>86</v>
      </c>
      <c r="F342" t="s">
        <v>91</v>
      </c>
      <c r="G342" t="s">
        <v>88</v>
      </c>
      <c r="H342">
        <v>1199</v>
      </c>
      <c r="I342">
        <v>87</v>
      </c>
      <c r="J342">
        <v>18.5</v>
      </c>
      <c r="K342">
        <v>10</v>
      </c>
      <c r="L342">
        <v>2022</v>
      </c>
      <c r="M342">
        <v>46955</v>
      </c>
      <c r="N342">
        <v>1</v>
      </c>
      <c r="O342">
        <v>0</v>
      </c>
      <c r="P342">
        <v>5.99</v>
      </c>
    </row>
    <row r="343" spans="1:16" x14ac:dyDescent="0.3">
      <c r="A343">
        <v>1574</v>
      </c>
      <c r="B343" t="s">
        <v>83</v>
      </c>
      <c r="C343" t="s">
        <v>97</v>
      </c>
      <c r="D343" t="s">
        <v>98</v>
      </c>
      <c r="E343" t="s">
        <v>86</v>
      </c>
      <c r="F343" t="s">
        <v>91</v>
      </c>
      <c r="G343" t="s">
        <v>88</v>
      </c>
      <c r="H343">
        <v>1199</v>
      </c>
      <c r="I343">
        <v>87</v>
      </c>
      <c r="J343">
        <v>18.5</v>
      </c>
      <c r="K343">
        <v>10</v>
      </c>
      <c r="L343">
        <v>2022</v>
      </c>
      <c r="M343">
        <v>73141</v>
      </c>
      <c r="N343">
        <v>1</v>
      </c>
      <c r="O343">
        <v>0</v>
      </c>
      <c r="P343">
        <v>6.02</v>
      </c>
    </row>
    <row r="344" spans="1:16" x14ac:dyDescent="0.3">
      <c r="A344">
        <v>1547</v>
      </c>
      <c r="B344" t="s">
        <v>83</v>
      </c>
      <c r="C344" t="s">
        <v>97</v>
      </c>
      <c r="D344" t="s">
        <v>98</v>
      </c>
      <c r="E344" t="s">
        <v>86</v>
      </c>
      <c r="F344" t="s">
        <v>91</v>
      </c>
      <c r="G344" t="s">
        <v>88</v>
      </c>
      <c r="H344">
        <v>1199</v>
      </c>
      <c r="I344">
        <v>87</v>
      </c>
      <c r="J344">
        <v>18.5</v>
      </c>
      <c r="K344">
        <v>10</v>
      </c>
      <c r="L344">
        <v>2022</v>
      </c>
      <c r="M344">
        <v>75701</v>
      </c>
      <c r="N344">
        <v>1</v>
      </c>
      <c r="O344">
        <v>0</v>
      </c>
      <c r="P344">
        <v>6.09</v>
      </c>
    </row>
    <row r="345" spans="1:16" x14ac:dyDescent="0.3">
      <c r="A345">
        <v>1431</v>
      </c>
      <c r="B345" t="s">
        <v>83</v>
      </c>
      <c r="C345" t="s">
        <v>97</v>
      </c>
      <c r="D345" t="s">
        <v>98</v>
      </c>
      <c r="E345" t="s">
        <v>86</v>
      </c>
      <c r="F345" t="s">
        <v>91</v>
      </c>
      <c r="G345" t="s">
        <v>88</v>
      </c>
      <c r="H345">
        <v>1199</v>
      </c>
      <c r="I345">
        <v>87</v>
      </c>
      <c r="J345">
        <v>18.5</v>
      </c>
      <c r="K345">
        <v>10</v>
      </c>
      <c r="L345">
        <v>2022</v>
      </c>
      <c r="M345">
        <v>85292</v>
      </c>
      <c r="N345">
        <v>1</v>
      </c>
      <c r="O345">
        <v>0</v>
      </c>
      <c r="P345">
        <v>6.1</v>
      </c>
    </row>
    <row r="346" spans="1:16" x14ac:dyDescent="0.3">
      <c r="A346">
        <v>1548</v>
      </c>
      <c r="B346" t="s">
        <v>83</v>
      </c>
      <c r="C346" t="s">
        <v>97</v>
      </c>
      <c r="D346" t="s">
        <v>98</v>
      </c>
      <c r="E346" t="s">
        <v>86</v>
      </c>
      <c r="F346" t="s">
        <v>91</v>
      </c>
      <c r="G346" t="s">
        <v>88</v>
      </c>
      <c r="H346">
        <v>1199</v>
      </c>
      <c r="I346">
        <v>87</v>
      </c>
      <c r="J346">
        <v>18.5</v>
      </c>
      <c r="K346">
        <v>10</v>
      </c>
      <c r="L346">
        <v>2022</v>
      </c>
      <c r="M346">
        <v>47353</v>
      </c>
      <c r="N346">
        <v>2</v>
      </c>
      <c r="O346">
        <v>0</v>
      </c>
      <c r="P346">
        <v>6.13</v>
      </c>
    </row>
    <row r="347" spans="1:16" x14ac:dyDescent="0.3">
      <c r="A347">
        <v>1410</v>
      </c>
      <c r="B347" t="s">
        <v>83</v>
      </c>
      <c r="C347" t="s">
        <v>97</v>
      </c>
      <c r="D347" t="s">
        <v>98</v>
      </c>
      <c r="E347" t="s">
        <v>86</v>
      </c>
      <c r="F347" t="s">
        <v>91</v>
      </c>
      <c r="G347" t="s">
        <v>88</v>
      </c>
      <c r="H347">
        <v>1199</v>
      </c>
      <c r="I347">
        <v>87</v>
      </c>
      <c r="J347">
        <v>18.5</v>
      </c>
      <c r="K347">
        <v>10</v>
      </c>
      <c r="L347">
        <v>2022</v>
      </c>
      <c r="M347">
        <v>47024</v>
      </c>
      <c r="N347">
        <v>2</v>
      </c>
      <c r="O347">
        <v>0</v>
      </c>
      <c r="P347">
        <v>6.16</v>
      </c>
    </row>
    <row r="348" spans="1:16" x14ac:dyDescent="0.3">
      <c r="A348">
        <v>1442</v>
      </c>
      <c r="B348" t="s">
        <v>83</v>
      </c>
      <c r="C348" t="s">
        <v>97</v>
      </c>
      <c r="D348" t="s">
        <v>98</v>
      </c>
      <c r="E348" t="s">
        <v>86</v>
      </c>
      <c r="F348" t="s">
        <v>91</v>
      </c>
      <c r="G348" t="s">
        <v>88</v>
      </c>
      <c r="H348">
        <v>1199</v>
      </c>
      <c r="I348">
        <v>87</v>
      </c>
      <c r="J348">
        <v>18.5</v>
      </c>
      <c r="K348">
        <v>10</v>
      </c>
      <c r="L348">
        <v>2022</v>
      </c>
      <c r="M348">
        <v>58931</v>
      </c>
      <c r="N348">
        <v>1</v>
      </c>
      <c r="O348">
        <v>0</v>
      </c>
      <c r="P348">
        <v>6.37</v>
      </c>
    </row>
    <row r="349" spans="1:16" x14ac:dyDescent="0.3">
      <c r="A349">
        <v>1533</v>
      </c>
      <c r="B349" t="s">
        <v>83</v>
      </c>
      <c r="C349" t="s">
        <v>97</v>
      </c>
      <c r="D349" t="s">
        <v>98</v>
      </c>
      <c r="E349" t="s">
        <v>86</v>
      </c>
      <c r="F349" t="s">
        <v>91</v>
      </c>
      <c r="G349" t="s">
        <v>88</v>
      </c>
      <c r="H349">
        <v>1199</v>
      </c>
      <c r="I349">
        <v>87</v>
      </c>
      <c r="J349">
        <v>18.5</v>
      </c>
      <c r="K349">
        <v>10</v>
      </c>
      <c r="L349">
        <v>2022</v>
      </c>
      <c r="M349">
        <v>38963</v>
      </c>
      <c r="N349">
        <v>1</v>
      </c>
      <c r="O349">
        <v>0</v>
      </c>
      <c r="P349">
        <v>6.39</v>
      </c>
    </row>
    <row r="350" spans="1:16" x14ac:dyDescent="0.3">
      <c r="A350">
        <v>1556</v>
      </c>
      <c r="B350" t="s">
        <v>83</v>
      </c>
      <c r="C350" t="s">
        <v>97</v>
      </c>
      <c r="D350" t="s">
        <v>98</v>
      </c>
      <c r="E350" t="s">
        <v>86</v>
      </c>
      <c r="F350" t="s">
        <v>91</v>
      </c>
      <c r="G350" t="s">
        <v>88</v>
      </c>
      <c r="H350">
        <v>1199</v>
      </c>
      <c r="I350">
        <v>87</v>
      </c>
      <c r="J350">
        <v>18.5</v>
      </c>
      <c r="K350">
        <v>10</v>
      </c>
      <c r="L350">
        <v>2022</v>
      </c>
      <c r="M350">
        <v>49929</v>
      </c>
      <c r="N350">
        <v>1</v>
      </c>
      <c r="O350">
        <v>0</v>
      </c>
      <c r="P350">
        <v>6.51</v>
      </c>
    </row>
    <row r="351" spans="1:16" x14ac:dyDescent="0.3">
      <c r="A351">
        <v>1417</v>
      </c>
      <c r="B351" t="s">
        <v>83</v>
      </c>
      <c r="C351" t="s">
        <v>97</v>
      </c>
      <c r="D351" t="s">
        <v>98</v>
      </c>
      <c r="E351" t="s">
        <v>86</v>
      </c>
      <c r="F351" t="s">
        <v>91</v>
      </c>
      <c r="G351" t="s">
        <v>88</v>
      </c>
      <c r="H351">
        <v>1199</v>
      </c>
      <c r="I351">
        <v>87</v>
      </c>
      <c r="J351">
        <v>18.5</v>
      </c>
      <c r="K351">
        <v>10</v>
      </c>
      <c r="L351">
        <v>2022</v>
      </c>
      <c r="M351">
        <v>39544</v>
      </c>
      <c r="N351">
        <v>1</v>
      </c>
      <c r="O351">
        <v>0</v>
      </c>
      <c r="P351">
        <v>6.63</v>
      </c>
    </row>
    <row r="352" spans="1:16" x14ac:dyDescent="0.3">
      <c r="A352">
        <v>1486</v>
      </c>
      <c r="B352" t="s">
        <v>83</v>
      </c>
      <c r="C352" t="s">
        <v>97</v>
      </c>
      <c r="D352" t="s">
        <v>98</v>
      </c>
      <c r="E352" t="s">
        <v>86</v>
      </c>
      <c r="F352" t="s">
        <v>91</v>
      </c>
      <c r="G352" t="s">
        <v>88</v>
      </c>
      <c r="H352">
        <v>1199</v>
      </c>
      <c r="I352">
        <v>87</v>
      </c>
      <c r="J352">
        <v>18.5</v>
      </c>
      <c r="K352">
        <v>10</v>
      </c>
      <c r="L352">
        <v>2022</v>
      </c>
      <c r="M352">
        <v>40586</v>
      </c>
      <c r="N352">
        <v>1</v>
      </c>
      <c r="O352">
        <v>0</v>
      </c>
      <c r="P352">
        <v>6.65</v>
      </c>
    </row>
    <row r="353" spans="1:16" x14ac:dyDescent="0.3">
      <c r="A353">
        <v>1271</v>
      </c>
      <c r="B353" t="s">
        <v>83</v>
      </c>
      <c r="C353" t="s">
        <v>97</v>
      </c>
      <c r="D353" t="s">
        <v>85</v>
      </c>
      <c r="E353" t="s">
        <v>86</v>
      </c>
      <c r="F353" t="s">
        <v>87</v>
      </c>
      <c r="G353" t="s">
        <v>88</v>
      </c>
      <c r="H353">
        <v>1199</v>
      </c>
      <c r="I353">
        <v>87</v>
      </c>
      <c r="J353">
        <v>19.3</v>
      </c>
      <c r="K353">
        <v>7</v>
      </c>
      <c r="L353">
        <v>2022</v>
      </c>
      <c r="M353">
        <v>63974</v>
      </c>
      <c r="N353">
        <v>2</v>
      </c>
      <c r="O353">
        <v>1</v>
      </c>
      <c r="P353">
        <v>2.93</v>
      </c>
    </row>
    <row r="354" spans="1:16" x14ac:dyDescent="0.3">
      <c r="A354">
        <v>1243</v>
      </c>
      <c r="B354" t="s">
        <v>83</v>
      </c>
      <c r="C354" t="s">
        <v>97</v>
      </c>
      <c r="D354" t="s">
        <v>85</v>
      </c>
      <c r="E354" t="s">
        <v>86</v>
      </c>
      <c r="F354" t="s">
        <v>87</v>
      </c>
      <c r="G354" t="s">
        <v>88</v>
      </c>
      <c r="H354">
        <v>1199</v>
      </c>
      <c r="I354">
        <v>87</v>
      </c>
      <c r="J354">
        <v>19.3</v>
      </c>
      <c r="K354">
        <v>7</v>
      </c>
      <c r="L354">
        <v>2022</v>
      </c>
      <c r="M354">
        <v>60341</v>
      </c>
      <c r="N354">
        <v>2</v>
      </c>
      <c r="O354">
        <v>1</v>
      </c>
      <c r="P354">
        <v>3.07</v>
      </c>
    </row>
    <row r="355" spans="1:16" x14ac:dyDescent="0.3">
      <c r="A355">
        <v>1270</v>
      </c>
      <c r="B355" t="s">
        <v>83</v>
      </c>
      <c r="C355" t="s">
        <v>97</v>
      </c>
      <c r="D355" t="s">
        <v>85</v>
      </c>
      <c r="E355" t="s">
        <v>86</v>
      </c>
      <c r="F355" t="s">
        <v>87</v>
      </c>
      <c r="G355" t="s">
        <v>88</v>
      </c>
      <c r="H355">
        <v>1199</v>
      </c>
      <c r="I355">
        <v>87</v>
      </c>
      <c r="J355">
        <v>19.3</v>
      </c>
      <c r="K355">
        <v>7</v>
      </c>
      <c r="L355">
        <v>2022</v>
      </c>
      <c r="M355">
        <v>87370</v>
      </c>
      <c r="N355">
        <v>2</v>
      </c>
      <c r="O355">
        <v>0</v>
      </c>
      <c r="P355">
        <v>3.47</v>
      </c>
    </row>
    <row r="356" spans="1:16" x14ac:dyDescent="0.3">
      <c r="A356">
        <v>1330</v>
      </c>
      <c r="B356" t="s">
        <v>83</v>
      </c>
      <c r="C356" t="s">
        <v>97</v>
      </c>
      <c r="D356" t="s">
        <v>85</v>
      </c>
      <c r="E356" t="s">
        <v>86</v>
      </c>
      <c r="F356" t="s">
        <v>87</v>
      </c>
      <c r="G356" t="s">
        <v>88</v>
      </c>
      <c r="H356">
        <v>1199</v>
      </c>
      <c r="I356">
        <v>87</v>
      </c>
      <c r="J356">
        <v>19.3</v>
      </c>
      <c r="K356">
        <v>7</v>
      </c>
      <c r="L356">
        <v>2022</v>
      </c>
      <c r="M356">
        <v>86502</v>
      </c>
      <c r="N356">
        <v>1</v>
      </c>
      <c r="O356">
        <v>1</v>
      </c>
      <c r="P356">
        <v>3.59</v>
      </c>
    </row>
    <row r="357" spans="1:16" x14ac:dyDescent="0.3">
      <c r="A357">
        <v>1339</v>
      </c>
      <c r="B357" t="s">
        <v>83</v>
      </c>
      <c r="C357" t="s">
        <v>97</v>
      </c>
      <c r="D357" t="s">
        <v>85</v>
      </c>
      <c r="E357" t="s">
        <v>86</v>
      </c>
      <c r="F357" t="s">
        <v>87</v>
      </c>
      <c r="G357" t="s">
        <v>88</v>
      </c>
      <c r="H357">
        <v>1199</v>
      </c>
      <c r="I357">
        <v>87</v>
      </c>
      <c r="J357">
        <v>19.3</v>
      </c>
      <c r="K357">
        <v>7</v>
      </c>
      <c r="L357">
        <v>2022</v>
      </c>
      <c r="M357">
        <v>88646</v>
      </c>
      <c r="N357">
        <v>2</v>
      </c>
      <c r="O357">
        <v>0</v>
      </c>
      <c r="P357">
        <v>3.59</v>
      </c>
    </row>
    <row r="358" spans="1:16" x14ac:dyDescent="0.3">
      <c r="A358">
        <v>1366</v>
      </c>
      <c r="B358" t="s">
        <v>83</v>
      </c>
      <c r="C358" t="s">
        <v>97</v>
      </c>
      <c r="D358" t="s">
        <v>85</v>
      </c>
      <c r="E358" t="s">
        <v>86</v>
      </c>
      <c r="F358" t="s">
        <v>87</v>
      </c>
      <c r="G358" t="s">
        <v>88</v>
      </c>
      <c r="H358">
        <v>1199</v>
      </c>
      <c r="I358">
        <v>87</v>
      </c>
      <c r="J358">
        <v>19.3</v>
      </c>
      <c r="K358">
        <v>7</v>
      </c>
      <c r="L358">
        <v>2022</v>
      </c>
      <c r="M358">
        <v>46328</v>
      </c>
      <c r="N358">
        <v>3</v>
      </c>
      <c r="O358">
        <v>0</v>
      </c>
      <c r="P358">
        <v>3.61</v>
      </c>
    </row>
    <row r="359" spans="1:16" x14ac:dyDescent="0.3">
      <c r="A359">
        <v>1313</v>
      </c>
      <c r="B359" t="s">
        <v>83</v>
      </c>
      <c r="C359" t="s">
        <v>97</v>
      </c>
      <c r="D359" t="s">
        <v>85</v>
      </c>
      <c r="E359" t="s">
        <v>86</v>
      </c>
      <c r="F359" t="s">
        <v>87</v>
      </c>
      <c r="G359" t="s">
        <v>88</v>
      </c>
      <c r="H359">
        <v>1199</v>
      </c>
      <c r="I359">
        <v>87</v>
      </c>
      <c r="J359">
        <v>19.3</v>
      </c>
      <c r="K359">
        <v>7</v>
      </c>
      <c r="L359">
        <v>2022</v>
      </c>
      <c r="M359">
        <v>49321</v>
      </c>
      <c r="N359">
        <v>1</v>
      </c>
      <c r="O359">
        <v>1</v>
      </c>
      <c r="P359">
        <v>3.69</v>
      </c>
    </row>
    <row r="360" spans="1:16" x14ac:dyDescent="0.3">
      <c r="A360">
        <v>1389</v>
      </c>
      <c r="B360" t="s">
        <v>83</v>
      </c>
      <c r="C360" t="s">
        <v>97</v>
      </c>
      <c r="D360" t="s">
        <v>85</v>
      </c>
      <c r="E360" t="s">
        <v>86</v>
      </c>
      <c r="F360" t="s">
        <v>87</v>
      </c>
      <c r="G360" t="s">
        <v>88</v>
      </c>
      <c r="H360">
        <v>1199</v>
      </c>
      <c r="I360">
        <v>87</v>
      </c>
      <c r="J360">
        <v>19.3</v>
      </c>
      <c r="K360">
        <v>7</v>
      </c>
      <c r="L360">
        <v>2022</v>
      </c>
      <c r="M360">
        <v>57607</v>
      </c>
      <c r="N360">
        <v>1</v>
      </c>
      <c r="O360">
        <v>1</v>
      </c>
      <c r="P360">
        <v>3.7</v>
      </c>
    </row>
    <row r="361" spans="1:16" x14ac:dyDescent="0.3">
      <c r="A361">
        <v>1335</v>
      </c>
      <c r="B361" t="s">
        <v>83</v>
      </c>
      <c r="C361" t="s">
        <v>97</v>
      </c>
      <c r="D361" t="s">
        <v>85</v>
      </c>
      <c r="E361" t="s">
        <v>86</v>
      </c>
      <c r="F361" t="s">
        <v>87</v>
      </c>
      <c r="G361" t="s">
        <v>88</v>
      </c>
      <c r="H361">
        <v>1199</v>
      </c>
      <c r="I361">
        <v>87</v>
      </c>
      <c r="J361">
        <v>19.3</v>
      </c>
      <c r="K361">
        <v>7</v>
      </c>
      <c r="L361">
        <v>2022</v>
      </c>
      <c r="M361">
        <v>86753</v>
      </c>
      <c r="N361">
        <v>1</v>
      </c>
      <c r="O361">
        <v>0</v>
      </c>
      <c r="P361">
        <v>3.8</v>
      </c>
    </row>
    <row r="362" spans="1:16" x14ac:dyDescent="0.3">
      <c r="A362">
        <v>1214</v>
      </c>
      <c r="B362" t="s">
        <v>83</v>
      </c>
      <c r="C362" t="s">
        <v>97</v>
      </c>
      <c r="D362" t="s">
        <v>85</v>
      </c>
      <c r="E362" t="s">
        <v>86</v>
      </c>
      <c r="F362" t="s">
        <v>87</v>
      </c>
      <c r="G362" t="s">
        <v>88</v>
      </c>
      <c r="H362">
        <v>1199</v>
      </c>
      <c r="I362">
        <v>87</v>
      </c>
      <c r="J362">
        <v>19.3</v>
      </c>
      <c r="K362">
        <v>7</v>
      </c>
      <c r="L362">
        <v>2022</v>
      </c>
      <c r="M362">
        <v>43349</v>
      </c>
      <c r="N362">
        <v>2</v>
      </c>
      <c r="O362">
        <v>0</v>
      </c>
      <c r="P362">
        <v>3.82</v>
      </c>
    </row>
    <row r="363" spans="1:16" x14ac:dyDescent="0.3">
      <c r="A363">
        <v>1245</v>
      </c>
      <c r="B363" t="s">
        <v>83</v>
      </c>
      <c r="C363" t="s">
        <v>97</v>
      </c>
      <c r="D363" t="s">
        <v>85</v>
      </c>
      <c r="E363" t="s">
        <v>86</v>
      </c>
      <c r="F363" t="s">
        <v>87</v>
      </c>
      <c r="G363" t="s">
        <v>88</v>
      </c>
      <c r="H363">
        <v>1199</v>
      </c>
      <c r="I363">
        <v>87</v>
      </c>
      <c r="J363">
        <v>19.3</v>
      </c>
      <c r="K363">
        <v>7</v>
      </c>
      <c r="L363">
        <v>2022</v>
      </c>
      <c r="M363">
        <v>54986</v>
      </c>
      <c r="N363">
        <v>1</v>
      </c>
      <c r="O363">
        <v>1</v>
      </c>
      <c r="P363">
        <v>3.89</v>
      </c>
    </row>
    <row r="364" spans="1:16" x14ac:dyDescent="0.3">
      <c r="A364">
        <v>1300</v>
      </c>
      <c r="B364" t="s">
        <v>83</v>
      </c>
      <c r="C364" t="s">
        <v>97</v>
      </c>
      <c r="D364" t="s">
        <v>85</v>
      </c>
      <c r="E364" t="s">
        <v>86</v>
      </c>
      <c r="F364" t="s">
        <v>87</v>
      </c>
      <c r="G364" t="s">
        <v>88</v>
      </c>
      <c r="H364">
        <v>1199</v>
      </c>
      <c r="I364">
        <v>87</v>
      </c>
      <c r="J364">
        <v>19.3</v>
      </c>
      <c r="K364">
        <v>7</v>
      </c>
      <c r="L364">
        <v>2022</v>
      </c>
      <c r="M364">
        <v>54276</v>
      </c>
      <c r="N364">
        <v>2</v>
      </c>
      <c r="O364">
        <v>0</v>
      </c>
      <c r="P364">
        <v>4.09</v>
      </c>
    </row>
    <row r="365" spans="1:16" x14ac:dyDescent="0.3">
      <c r="A365">
        <v>1293</v>
      </c>
      <c r="B365" t="s">
        <v>83</v>
      </c>
      <c r="C365" t="s">
        <v>97</v>
      </c>
      <c r="D365" t="s">
        <v>85</v>
      </c>
      <c r="E365" t="s">
        <v>86</v>
      </c>
      <c r="F365" t="s">
        <v>87</v>
      </c>
      <c r="G365" t="s">
        <v>88</v>
      </c>
      <c r="H365">
        <v>1199</v>
      </c>
      <c r="I365">
        <v>87</v>
      </c>
      <c r="J365">
        <v>19.3</v>
      </c>
      <c r="K365">
        <v>7</v>
      </c>
      <c r="L365">
        <v>2022</v>
      </c>
      <c r="M365">
        <v>51746</v>
      </c>
      <c r="N365">
        <v>2</v>
      </c>
      <c r="O365">
        <v>0</v>
      </c>
      <c r="P365">
        <v>4.0999999999999996</v>
      </c>
    </row>
    <row r="366" spans="1:16" x14ac:dyDescent="0.3">
      <c r="A366">
        <v>1289</v>
      </c>
      <c r="B366" t="s">
        <v>83</v>
      </c>
      <c r="C366" t="s">
        <v>97</v>
      </c>
      <c r="D366" t="s">
        <v>85</v>
      </c>
      <c r="E366" t="s">
        <v>86</v>
      </c>
      <c r="F366" t="s">
        <v>87</v>
      </c>
      <c r="G366" t="s">
        <v>88</v>
      </c>
      <c r="H366">
        <v>1199</v>
      </c>
      <c r="I366">
        <v>87</v>
      </c>
      <c r="J366">
        <v>19.3</v>
      </c>
      <c r="K366">
        <v>7</v>
      </c>
      <c r="L366">
        <v>2022</v>
      </c>
      <c r="M366">
        <v>50159</v>
      </c>
      <c r="N366">
        <v>1</v>
      </c>
      <c r="O366">
        <v>0</v>
      </c>
      <c r="P366">
        <v>4.24</v>
      </c>
    </row>
    <row r="367" spans="1:16" x14ac:dyDescent="0.3">
      <c r="A367">
        <v>1311</v>
      </c>
      <c r="B367" t="s">
        <v>83</v>
      </c>
      <c r="C367" t="s">
        <v>97</v>
      </c>
      <c r="D367" t="s">
        <v>85</v>
      </c>
      <c r="E367" t="s">
        <v>86</v>
      </c>
      <c r="F367" t="s">
        <v>87</v>
      </c>
      <c r="G367" t="s">
        <v>88</v>
      </c>
      <c r="H367">
        <v>1199</v>
      </c>
      <c r="I367">
        <v>87</v>
      </c>
      <c r="J367">
        <v>19.3</v>
      </c>
      <c r="K367">
        <v>7</v>
      </c>
      <c r="L367">
        <v>2022</v>
      </c>
      <c r="M367">
        <v>47392</v>
      </c>
      <c r="N367">
        <v>1</v>
      </c>
      <c r="O367">
        <v>0</v>
      </c>
      <c r="P367">
        <v>4.26</v>
      </c>
    </row>
    <row r="368" spans="1:16" x14ac:dyDescent="0.3">
      <c r="A368">
        <v>1304</v>
      </c>
      <c r="B368" t="s">
        <v>83</v>
      </c>
      <c r="C368" t="s">
        <v>97</v>
      </c>
      <c r="D368" t="s">
        <v>85</v>
      </c>
      <c r="E368" t="s">
        <v>86</v>
      </c>
      <c r="F368" t="s">
        <v>87</v>
      </c>
      <c r="G368" t="s">
        <v>88</v>
      </c>
      <c r="H368">
        <v>1199</v>
      </c>
      <c r="I368">
        <v>87</v>
      </c>
      <c r="J368">
        <v>19.3</v>
      </c>
      <c r="K368">
        <v>7</v>
      </c>
      <c r="L368">
        <v>2022</v>
      </c>
      <c r="M368">
        <v>65547</v>
      </c>
      <c r="N368">
        <v>1</v>
      </c>
      <c r="O368">
        <v>0</v>
      </c>
      <c r="P368">
        <v>4.29</v>
      </c>
    </row>
    <row r="369" spans="1:16" x14ac:dyDescent="0.3">
      <c r="A369">
        <v>1235</v>
      </c>
      <c r="B369" t="s">
        <v>83</v>
      </c>
      <c r="C369" t="s">
        <v>97</v>
      </c>
      <c r="D369" t="s">
        <v>85</v>
      </c>
      <c r="E369" t="s">
        <v>86</v>
      </c>
      <c r="F369" t="s">
        <v>87</v>
      </c>
      <c r="G369" t="s">
        <v>88</v>
      </c>
      <c r="H369">
        <v>1199</v>
      </c>
      <c r="I369">
        <v>87</v>
      </c>
      <c r="J369">
        <v>19.3</v>
      </c>
      <c r="K369">
        <v>7</v>
      </c>
      <c r="L369">
        <v>2022</v>
      </c>
      <c r="M369">
        <v>61138</v>
      </c>
      <c r="N369">
        <v>1</v>
      </c>
      <c r="O369">
        <v>0</v>
      </c>
      <c r="P369">
        <v>4.33</v>
      </c>
    </row>
    <row r="370" spans="1:16" x14ac:dyDescent="0.3">
      <c r="A370">
        <v>1317</v>
      </c>
      <c r="B370" t="s">
        <v>83</v>
      </c>
      <c r="C370" t="s">
        <v>97</v>
      </c>
      <c r="D370" t="s">
        <v>85</v>
      </c>
      <c r="E370" t="s">
        <v>86</v>
      </c>
      <c r="F370" t="s">
        <v>87</v>
      </c>
      <c r="G370" t="s">
        <v>88</v>
      </c>
      <c r="H370">
        <v>1199</v>
      </c>
      <c r="I370">
        <v>87</v>
      </c>
      <c r="J370">
        <v>19.3</v>
      </c>
      <c r="K370">
        <v>7</v>
      </c>
      <c r="L370">
        <v>2022</v>
      </c>
      <c r="M370">
        <v>73769</v>
      </c>
      <c r="N370">
        <v>1</v>
      </c>
      <c r="O370">
        <v>0</v>
      </c>
      <c r="P370">
        <v>4.33</v>
      </c>
    </row>
    <row r="371" spans="1:16" x14ac:dyDescent="0.3">
      <c r="A371">
        <v>1297</v>
      </c>
      <c r="B371" t="s">
        <v>83</v>
      </c>
      <c r="C371" t="s">
        <v>97</v>
      </c>
      <c r="D371" t="s">
        <v>85</v>
      </c>
      <c r="E371" t="s">
        <v>86</v>
      </c>
      <c r="F371" t="s">
        <v>87</v>
      </c>
      <c r="G371" t="s">
        <v>88</v>
      </c>
      <c r="H371">
        <v>1199</v>
      </c>
      <c r="I371">
        <v>87</v>
      </c>
      <c r="J371">
        <v>19.3</v>
      </c>
      <c r="K371">
        <v>7</v>
      </c>
      <c r="L371">
        <v>2022</v>
      </c>
      <c r="M371">
        <v>58352</v>
      </c>
      <c r="N371">
        <v>1</v>
      </c>
      <c r="O371">
        <v>0</v>
      </c>
      <c r="P371">
        <v>4.34</v>
      </c>
    </row>
    <row r="372" spans="1:16" x14ac:dyDescent="0.3">
      <c r="A372">
        <v>1318</v>
      </c>
      <c r="B372" t="s">
        <v>83</v>
      </c>
      <c r="C372" t="s">
        <v>97</v>
      </c>
      <c r="D372" t="s">
        <v>85</v>
      </c>
      <c r="E372" t="s">
        <v>86</v>
      </c>
      <c r="F372" t="s">
        <v>87</v>
      </c>
      <c r="G372" t="s">
        <v>88</v>
      </c>
      <c r="H372">
        <v>1199</v>
      </c>
      <c r="I372">
        <v>87</v>
      </c>
      <c r="J372">
        <v>19.3</v>
      </c>
      <c r="K372">
        <v>7</v>
      </c>
      <c r="L372">
        <v>2022</v>
      </c>
      <c r="M372">
        <v>86923</v>
      </c>
      <c r="N372">
        <v>1</v>
      </c>
      <c r="O372">
        <v>0</v>
      </c>
      <c r="P372">
        <v>4.41</v>
      </c>
    </row>
    <row r="373" spans="1:16" x14ac:dyDescent="0.3">
      <c r="A373">
        <v>1351</v>
      </c>
      <c r="B373" t="s">
        <v>83</v>
      </c>
      <c r="C373" t="s">
        <v>97</v>
      </c>
      <c r="D373" t="s">
        <v>85</v>
      </c>
      <c r="E373" t="s">
        <v>86</v>
      </c>
      <c r="F373" t="s">
        <v>87</v>
      </c>
      <c r="G373" t="s">
        <v>88</v>
      </c>
      <c r="H373">
        <v>1199</v>
      </c>
      <c r="I373">
        <v>87</v>
      </c>
      <c r="J373">
        <v>19.3</v>
      </c>
      <c r="K373">
        <v>7</v>
      </c>
      <c r="L373">
        <v>2022</v>
      </c>
      <c r="M373">
        <v>45556</v>
      </c>
      <c r="N373">
        <v>1</v>
      </c>
      <c r="O373">
        <v>0</v>
      </c>
      <c r="P373">
        <v>4.41</v>
      </c>
    </row>
    <row r="374" spans="1:16" x14ac:dyDescent="0.3">
      <c r="A374">
        <v>1365</v>
      </c>
      <c r="B374" t="s">
        <v>83</v>
      </c>
      <c r="C374" t="s">
        <v>97</v>
      </c>
      <c r="D374" t="s">
        <v>85</v>
      </c>
      <c r="E374" t="s">
        <v>86</v>
      </c>
      <c r="F374" t="s">
        <v>87</v>
      </c>
      <c r="G374" t="s">
        <v>88</v>
      </c>
      <c r="H374">
        <v>1199</v>
      </c>
      <c r="I374">
        <v>87</v>
      </c>
      <c r="J374">
        <v>19.3</v>
      </c>
      <c r="K374">
        <v>7</v>
      </c>
      <c r="L374">
        <v>2022</v>
      </c>
      <c r="M374">
        <v>46754</v>
      </c>
      <c r="N374">
        <v>1</v>
      </c>
      <c r="O374">
        <v>0</v>
      </c>
      <c r="P374">
        <v>4.41</v>
      </c>
    </row>
    <row r="375" spans="1:16" x14ac:dyDescent="0.3">
      <c r="A375">
        <v>1230</v>
      </c>
      <c r="B375" t="s">
        <v>83</v>
      </c>
      <c r="C375" t="s">
        <v>97</v>
      </c>
      <c r="D375" t="s">
        <v>85</v>
      </c>
      <c r="E375" t="s">
        <v>86</v>
      </c>
      <c r="F375" t="s">
        <v>87</v>
      </c>
      <c r="G375" t="s">
        <v>88</v>
      </c>
      <c r="H375">
        <v>1199</v>
      </c>
      <c r="I375">
        <v>87</v>
      </c>
      <c r="J375">
        <v>19.3</v>
      </c>
      <c r="K375">
        <v>7</v>
      </c>
      <c r="L375">
        <v>2022</v>
      </c>
      <c r="M375">
        <v>60680</v>
      </c>
      <c r="N375">
        <v>1</v>
      </c>
      <c r="O375">
        <v>0</v>
      </c>
      <c r="P375">
        <v>4.5599999999999996</v>
      </c>
    </row>
    <row r="376" spans="1:16" x14ac:dyDescent="0.3">
      <c r="A376">
        <v>1399</v>
      </c>
      <c r="B376" t="s">
        <v>83</v>
      </c>
      <c r="C376" t="s">
        <v>97</v>
      </c>
      <c r="D376" t="s">
        <v>85</v>
      </c>
      <c r="E376" t="s">
        <v>86</v>
      </c>
      <c r="F376" t="s">
        <v>87</v>
      </c>
      <c r="G376" t="s">
        <v>88</v>
      </c>
      <c r="H376">
        <v>1199</v>
      </c>
      <c r="I376">
        <v>87</v>
      </c>
      <c r="J376">
        <v>19.3</v>
      </c>
      <c r="K376">
        <v>7</v>
      </c>
      <c r="L376">
        <v>2022</v>
      </c>
      <c r="M376">
        <v>37153</v>
      </c>
      <c r="N376">
        <v>1</v>
      </c>
      <c r="O376">
        <v>0</v>
      </c>
      <c r="P376">
        <v>4.59</v>
      </c>
    </row>
    <row r="377" spans="1:16" x14ac:dyDescent="0.3">
      <c r="A377">
        <v>1386</v>
      </c>
      <c r="B377" t="s">
        <v>83</v>
      </c>
      <c r="C377" t="s">
        <v>97</v>
      </c>
      <c r="D377" t="s">
        <v>85</v>
      </c>
      <c r="E377" t="s">
        <v>86</v>
      </c>
      <c r="F377" t="s">
        <v>87</v>
      </c>
      <c r="G377" t="s">
        <v>88</v>
      </c>
      <c r="H377">
        <v>1199</v>
      </c>
      <c r="I377">
        <v>87</v>
      </c>
      <c r="J377">
        <v>19.3</v>
      </c>
      <c r="K377">
        <v>7</v>
      </c>
      <c r="L377">
        <v>2022</v>
      </c>
      <c r="M377">
        <v>61386</v>
      </c>
      <c r="N377">
        <v>1</v>
      </c>
      <c r="O377">
        <v>0</v>
      </c>
      <c r="P377">
        <v>4.6100000000000003</v>
      </c>
    </row>
    <row r="378" spans="1:16" x14ac:dyDescent="0.3">
      <c r="A378">
        <v>1221</v>
      </c>
      <c r="B378" t="s">
        <v>83</v>
      </c>
      <c r="C378" t="s">
        <v>97</v>
      </c>
      <c r="D378" t="s">
        <v>85</v>
      </c>
      <c r="E378" t="s">
        <v>86</v>
      </c>
      <c r="F378" t="s">
        <v>87</v>
      </c>
      <c r="G378" t="s">
        <v>88</v>
      </c>
      <c r="H378">
        <v>1199</v>
      </c>
      <c r="I378">
        <v>87</v>
      </c>
      <c r="J378">
        <v>19.3</v>
      </c>
      <c r="K378">
        <v>7</v>
      </c>
      <c r="L378">
        <v>2022</v>
      </c>
      <c r="M378">
        <v>62478</v>
      </c>
      <c r="N378">
        <v>1</v>
      </c>
      <c r="O378">
        <v>0</v>
      </c>
      <c r="P378">
        <v>4.62</v>
      </c>
    </row>
    <row r="379" spans="1:16" x14ac:dyDescent="0.3">
      <c r="A379">
        <v>1379</v>
      </c>
      <c r="B379" t="s">
        <v>83</v>
      </c>
      <c r="C379" t="s">
        <v>97</v>
      </c>
      <c r="D379" t="s">
        <v>85</v>
      </c>
      <c r="E379" t="s">
        <v>86</v>
      </c>
      <c r="F379" t="s">
        <v>87</v>
      </c>
      <c r="G379" t="s">
        <v>88</v>
      </c>
      <c r="H379">
        <v>1199</v>
      </c>
      <c r="I379">
        <v>87</v>
      </c>
      <c r="J379">
        <v>19.3</v>
      </c>
      <c r="K379">
        <v>7</v>
      </c>
      <c r="L379">
        <v>2022</v>
      </c>
      <c r="M379">
        <v>37139</v>
      </c>
      <c r="N379">
        <v>1</v>
      </c>
      <c r="O379">
        <v>0</v>
      </c>
      <c r="P379">
        <v>4.6399999999999997</v>
      </c>
    </row>
    <row r="380" spans="1:16" x14ac:dyDescent="0.3">
      <c r="A380">
        <v>1403</v>
      </c>
      <c r="B380" t="s">
        <v>83</v>
      </c>
      <c r="C380" t="s">
        <v>97</v>
      </c>
      <c r="D380" t="s">
        <v>98</v>
      </c>
      <c r="E380" t="s">
        <v>86</v>
      </c>
      <c r="F380" t="s">
        <v>91</v>
      </c>
      <c r="G380" t="s">
        <v>88</v>
      </c>
      <c r="H380">
        <v>1199</v>
      </c>
      <c r="I380">
        <v>87</v>
      </c>
      <c r="J380">
        <v>18.5</v>
      </c>
      <c r="K380">
        <v>10</v>
      </c>
      <c r="L380">
        <v>2023</v>
      </c>
      <c r="M380">
        <v>41242</v>
      </c>
      <c r="N380">
        <v>2</v>
      </c>
      <c r="O380">
        <v>1</v>
      </c>
      <c r="P380">
        <v>5.75</v>
      </c>
    </row>
    <row r="381" spans="1:16" x14ac:dyDescent="0.3">
      <c r="A381">
        <v>1504</v>
      </c>
      <c r="B381" t="s">
        <v>83</v>
      </c>
      <c r="C381" t="s">
        <v>97</v>
      </c>
      <c r="D381" t="s">
        <v>98</v>
      </c>
      <c r="E381" t="s">
        <v>86</v>
      </c>
      <c r="F381" t="s">
        <v>91</v>
      </c>
      <c r="G381" t="s">
        <v>88</v>
      </c>
      <c r="H381">
        <v>1199</v>
      </c>
      <c r="I381">
        <v>87</v>
      </c>
      <c r="J381">
        <v>18.5</v>
      </c>
      <c r="K381">
        <v>10</v>
      </c>
      <c r="L381">
        <v>2023</v>
      </c>
      <c r="M381">
        <v>65808</v>
      </c>
      <c r="N381">
        <v>3</v>
      </c>
      <c r="O381">
        <v>0</v>
      </c>
      <c r="P381">
        <v>5.81</v>
      </c>
    </row>
    <row r="382" spans="1:16" x14ac:dyDescent="0.3">
      <c r="A382">
        <v>1501</v>
      </c>
      <c r="B382" t="s">
        <v>83</v>
      </c>
      <c r="C382" t="s">
        <v>97</v>
      </c>
      <c r="D382" t="s">
        <v>98</v>
      </c>
      <c r="E382" t="s">
        <v>86</v>
      </c>
      <c r="F382" t="s">
        <v>91</v>
      </c>
      <c r="G382" t="s">
        <v>88</v>
      </c>
      <c r="H382">
        <v>1199</v>
      </c>
      <c r="I382">
        <v>87</v>
      </c>
      <c r="J382">
        <v>18.5</v>
      </c>
      <c r="K382">
        <v>10</v>
      </c>
      <c r="L382">
        <v>2023</v>
      </c>
      <c r="M382">
        <v>55774</v>
      </c>
      <c r="N382">
        <v>1</v>
      </c>
      <c r="O382">
        <v>1</v>
      </c>
      <c r="P382">
        <v>6.03</v>
      </c>
    </row>
    <row r="383" spans="1:16" x14ac:dyDescent="0.3">
      <c r="A383">
        <v>1549</v>
      </c>
      <c r="B383" t="s">
        <v>83</v>
      </c>
      <c r="C383" t="s">
        <v>97</v>
      </c>
      <c r="D383" t="s">
        <v>98</v>
      </c>
      <c r="E383" t="s">
        <v>86</v>
      </c>
      <c r="F383" t="s">
        <v>91</v>
      </c>
      <c r="G383" t="s">
        <v>88</v>
      </c>
      <c r="H383">
        <v>1199</v>
      </c>
      <c r="I383">
        <v>87</v>
      </c>
      <c r="J383">
        <v>18.5</v>
      </c>
      <c r="K383">
        <v>10</v>
      </c>
      <c r="L383">
        <v>2023</v>
      </c>
      <c r="M383">
        <v>35633</v>
      </c>
      <c r="N383">
        <v>1</v>
      </c>
      <c r="O383">
        <v>1</v>
      </c>
      <c r="P383">
        <v>6.1</v>
      </c>
    </row>
    <row r="384" spans="1:16" x14ac:dyDescent="0.3">
      <c r="A384">
        <v>1415</v>
      </c>
      <c r="B384" t="s">
        <v>83</v>
      </c>
      <c r="C384" t="s">
        <v>97</v>
      </c>
      <c r="D384" t="s">
        <v>98</v>
      </c>
      <c r="E384" t="s">
        <v>86</v>
      </c>
      <c r="F384" t="s">
        <v>91</v>
      </c>
      <c r="G384" t="s">
        <v>88</v>
      </c>
      <c r="H384">
        <v>1199</v>
      </c>
      <c r="I384">
        <v>87</v>
      </c>
      <c r="J384">
        <v>18.5</v>
      </c>
      <c r="K384">
        <v>10</v>
      </c>
      <c r="L384">
        <v>2023</v>
      </c>
      <c r="M384">
        <v>34116</v>
      </c>
      <c r="N384">
        <v>2</v>
      </c>
      <c r="O384">
        <v>1</v>
      </c>
      <c r="P384">
        <v>6.12</v>
      </c>
    </row>
    <row r="385" spans="1:16" x14ac:dyDescent="0.3">
      <c r="A385">
        <v>1463</v>
      </c>
      <c r="B385" t="s">
        <v>83</v>
      </c>
      <c r="C385" t="s">
        <v>97</v>
      </c>
      <c r="D385" t="s">
        <v>98</v>
      </c>
      <c r="E385" t="s">
        <v>86</v>
      </c>
      <c r="F385" t="s">
        <v>91</v>
      </c>
      <c r="G385" t="s">
        <v>88</v>
      </c>
      <c r="H385">
        <v>1199</v>
      </c>
      <c r="I385">
        <v>87</v>
      </c>
      <c r="J385">
        <v>18.5</v>
      </c>
      <c r="K385">
        <v>10</v>
      </c>
      <c r="L385">
        <v>2023</v>
      </c>
      <c r="M385">
        <v>44809</v>
      </c>
      <c r="N385">
        <v>2</v>
      </c>
      <c r="O385">
        <v>0</v>
      </c>
      <c r="P385">
        <v>6.49</v>
      </c>
    </row>
    <row r="386" spans="1:16" x14ac:dyDescent="0.3">
      <c r="A386">
        <v>1555</v>
      </c>
      <c r="B386" t="s">
        <v>83</v>
      </c>
      <c r="C386" t="s">
        <v>97</v>
      </c>
      <c r="D386" t="s">
        <v>98</v>
      </c>
      <c r="E386" t="s">
        <v>86</v>
      </c>
      <c r="F386" t="s">
        <v>91</v>
      </c>
      <c r="G386" t="s">
        <v>88</v>
      </c>
      <c r="H386">
        <v>1199</v>
      </c>
      <c r="I386">
        <v>87</v>
      </c>
      <c r="J386">
        <v>18.5</v>
      </c>
      <c r="K386">
        <v>10</v>
      </c>
      <c r="L386">
        <v>2023</v>
      </c>
      <c r="M386">
        <v>38995</v>
      </c>
      <c r="N386">
        <v>1</v>
      </c>
      <c r="O386">
        <v>1</v>
      </c>
      <c r="P386">
        <v>6.57</v>
      </c>
    </row>
    <row r="387" spans="1:16" x14ac:dyDescent="0.3">
      <c r="A387">
        <v>1595</v>
      </c>
      <c r="B387" t="s">
        <v>83</v>
      </c>
      <c r="C387" t="s">
        <v>97</v>
      </c>
      <c r="D387" t="s">
        <v>98</v>
      </c>
      <c r="E387" t="s">
        <v>86</v>
      </c>
      <c r="F387" t="s">
        <v>91</v>
      </c>
      <c r="G387" t="s">
        <v>88</v>
      </c>
      <c r="H387">
        <v>1199</v>
      </c>
      <c r="I387">
        <v>87</v>
      </c>
      <c r="J387">
        <v>18.5</v>
      </c>
      <c r="K387">
        <v>10</v>
      </c>
      <c r="L387">
        <v>2023</v>
      </c>
      <c r="M387">
        <v>30972</v>
      </c>
      <c r="N387">
        <v>2</v>
      </c>
      <c r="O387">
        <v>0</v>
      </c>
      <c r="P387">
        <v>6.64</v>
      </c>
    </row>
    <row r="388" spans="1:16" x14ac:dyDescent="0.3">
      <c r="A388">
        <v>1413</v>
      </c>
      <c r="B388" t="s">
        <v>83</v>
      </c>
      <c r="C388" t="s">
        <v>97</v>
      </c>
      <c r="D388" t="s">
        <v>98</v>
      </c>
      <c r="E388" t="s">
        <v>86</v>
      </c>
      <c r="F388" t="s">
        <v>91</v>
      </c>
      <c r="G388" t="s">
        <v>88</v>
      </c>
      <c r="H388">
        <v>1199</v>
      </c>
      <c r="I388">
        <v>87</v>
      </c>
      <c r="J388">
        <v>18.5</v>
      </c>
      <c r="K388">
        <v>10</v>
      </c>
      <c r="L388">
        <v>2023</v>
      </c>
      <c r="M388">
        <v>52962</v>
      </c>
      <c r="N388">
        <v>1</v>
      </c>
      <c r="O388">
        <v>0</v>
      </c>
      <c r="P388">
        <v>6.66</v>
      </c>
    </row>
    <row r="389" spans="1:16" x14ac:dyDescent="0.3">
      <c r="A389">
        <v>1487</v>
      </c>
      <c r="B389" t="s">
        <v>83</v>
      </c>
      <c r="C389" t="s">
        <v>97</v>
      </c>
      <c r="D389" t="s">
        <v>98</v>
      </c>
      <c r="E389" t="s">
        <v>86</v>
      </c>
      <c r="F389" t="s">
        <v>91</v>
      </c>
      <c r="G389" t="s">
        <v>88</v>
      </c>
      <c r="H389">
        <v>1199</v>
      </c>
      <c r="I389">
        <v>87</v>
      </c>
      <c r="J389">
        <v>18.5</v>
      </c>
      <c r="K389">
        <v>10</v>
      </c>
      <c r="L389">
        <v>2023</v>
      </c>
      <c r="M389">
        <v>46002</v>
      </c>
      <c r="N389">
        <v>1</v>
      </c>
      <c r="O389">
        <v>0</v>
      </c>
      <c r="P389">
        <v>6.68</v>
      </c>
    </row>
    <row r="390" spans="1:16" x14ac:dyDescent="0.3">
      <c r="A390">
        <v>1418</v>
      </c>
      <c r="B390" t="s">
        <v>83</v>
      </c>
      <c r="C390" t="s">
        <v>97</v>
      </c>
      <c r="D390" t="s">
        <v>98</v>
      </c>
      <c r="E390" t="s">
        <v>86</v>
      </c>
      <c r="F390" t="s">
        <v>91</v>
      </c>
      <c r="G390" t="s">
        <v>88</v>
      </c>
      <c r="H390">
        <v>1199</v>
      </c>
      <c r="I390">
        <v>87</v>
      </c>
      <c r="J390">
        <v>18.5</v>
      </c>
      <c r="K390">
        <v>10</v>
      </c>
      <c r="L390">
        <v>2023</v>
      </c>
      <c r="M390">
        <v>57027</v>
      </c>
      <c r="N390">
        <v>1</v>
      </c>
      <c r="O390">
        <v>0</v>
      </c>
      <c r="P390">
        <v>6.7</v>
      </c>
    </row>
    <row r="391" spans="1:16" x14ac:dyDescent="0.3">
      <c r="A391">
        <v>1588</v>
      </c>
      <c r="B391" t="s">
        <v>83</v>
      </c>
      <c r="C391" t="s">
        <v>97</v>
      </c>
      <c r="D391" t="s">
        <v>98</v>
      </c>
      <c r="E391" t="s">
        <v>86</v>
      </c>
      <c r="F391" t="s">
        <v>91</v>
      </c>
      <c r="G391" t="s">
        <v>88</v>
      </c>
      <c r="H391">
        <v>1199</v>
      </c>
      <c r="I391">
        <v>87</v>
      </c>
      <c r="J391">
        <v>18.5</v>
      </c>
      <c r="K391">
        <v>10</v>
      </c>
      <c r="L391">
        <v>2023</v>
      </c>
      <c r="M391">
        <v>51065</v>
      </c>
      <c r="N391">
        <v>1</v>
      </c>
      <c r="O391">
        <v>0</v>
      </c>
      <c r="P391">
        <v>6.7</v>
      </c>
    </row>
    <row r="392" spans="1:16" x14ac:dyDescent="0.3">
      <c r="A392">
        <v>1450</v>
      </c>
      <c r="B392" t="s">
        <v>83</v>
      </c>
      <c r="C392" t="s">
        <v>97</v>
      </c>
      <c r="D392" t="s">
        <v>98</v>
      </c>
      <c r="E392" t="s">
        <v>86</v>
      </c>
      <c r="F392" t="s">
        <v>91</v>
      </c>
      <c r="G392" t="s">
        <v>88</v>
      </c>
      <c r="H392">
        <v>1199</v>
      </c>
      <c r="I392">
        <v>87</v>
      </c>
      <c r="J392">
        <v>18.5</v>
      </c>
      <c r="K392">
        <v>10</v>
      </c>
      <c r="L392">
        <v>2023</v>
      </c>
      <c r="M392">
        <v>55366</v>
      </c>
      <c r="N392">
        <v>1</v>
      </c>
      <c r="O392">
        <v>0</v>
      </c>
      <c r="P392">
        <v>6.71</v>
      </c>
    </row>
    <row r="393" spans="1:16" x14ac:dyDescent="0.3">
      <c r="A393">
        <v>1401</v>
      </c>
      <c r="B393" t="s">
        <v>83</v>
      </c>
      <c r="C393" t="s">
        <v>97</v>
      </c>
      <c r="D393" t="s">
        <v>98</v>
      </c>
      <c r="E393" t="s">
        <v>86</v>
      </c>
      <c r="F393" t="s">
        <v>91</v>
      </c>
      <c r="G393" t="s">
        <v>88</v>
      </c>
      <c r="H393">
        <v>1199</v>
      </c>
      <c r="I393">
        <v>87</v>
      </c>
      <c r="J393">
        <v>18.5</v>
      </c>
      <c r="K393">
        <v>10</v>
      </c>
      <c r="L393">
        <v>2023</v>
      </c>
      <c r="M393">
        <v>47102</v>
      </c>
      <c r="N393">
        <v>1</v>
      </c>
      <c r="O393">
        <v>0</v>
      </c>
      <c r="P393">
        <v>6.75</v>
      </c>
    </row>
    <row r="394" spans="1:16" x14ac:dyDescent="0.3">
      <c r="A394">
        <v>1471</v>
      </c>
      <c r="B394" t="s">
        <v>83</v>
      </c>
      <c r="C394" t="s">
        <v>97</v>
      </c>
      <c r="D394" t="s">
        <v>98</v>
      </c>
      <c r="E394" t="s">
        <v>86</v>
      </c>
      <c r="F394" t="s">
        <v>91</v>
      </c>
      <c r="G394" t="s">
        <v>88</v>
      </c>
      <c r="H394">
        <v>1199</v>
      </c>
      <c r="I394">
        <v>87</v>
      </c>
      <c r="J394">
        <v>18.5</v>
      </c>
      <c r="K394">
        <v>10</v>
      </c>
      <c r="L394">
        <v>2023</v>
      </c>
      <c r="M394">
        <v>29511</v>
      </c>
      <c r="N394">
        <v>2</v>
      </c>
      <c r="O394">
        <v>0</v>
      </c>
      <c r="P394">
        <v>6.78</v>
      </c>
    </row>
    <row r="395" spans="1:16" x14ac:dyDescent="0.3">
      <c r="A395">
        <v>1429</v>
      </c>
      <c r="B395" t="s">
        <v>83</v>
      </c>
      <c r="C395" t="s">
        <v>97</v>
      </c>
      <c r="D395" t="s">
        <v>98</v>
      </c>
      <c r="E395" t="s">
        <v>86</v>
      </c>
      <c r="F395" t="s">
        <v>91</v>
      </c>
      <c r="G395" t="s">
        <v>88</v>
      </c>
      <c r="H395">
        <v>1199</v>
      </c>
      <c r="I395">
        <v>87</v>
      </c>
      <c r="J395">
        <v>18.5</v>
      </c>
      <c r="K395">
        <v>10</v>
      </c>
      <c r="L395">
        <v>2023</v>
      </c>
      <c r="M395">
        <v>37275</v>
      </c>
      <c r="N395">
        <v>1</v>
      </c>
      <c r="O395">
        <v>0</v>
      </c>
      <c r="P395">
        <v>6.81</v>
      </c>
    </row>
    <row r="396" spans="1:16" x14ac:dyDescent="0.3">
      <c r="A396">
        <v>1467</v>
      </c>
      <c r="B396" t="s">
        <v>83</v>
      </c>
      <c r="C396" t="s">
        <v>97</v>
      </c>
      <c r="D396" t="s">
        <v>98</v>
      </c>
      <c r="E396" t="s">
        <v>86</v>
      </c>
      <c r="F396" t="s">
        <v>91</v>
      </c>
      <c r="G396" t="s">
        <v>88</v>
      </c>
      <c r="H396">
        <v>1199</v>
      </c>
      <c r="I396">
        <v>87</v>
      </c>
      <c r="J396">
        <v>18.5</v>
      </c>
      <c r="K396">
        <v>10</v>
      </c>
      <c r="L396">
        <v>2023</v>
      </c>
      <c r="M396">
        <v>43221</v>
      </c>
      <c r="N396">
        <v>2</v>
      </c>
      <c r="O396">
        <v>0</v>
      </c>
      <c r="P396">
        <v>6.86</v>
      </c>
    </row>
    <row r="397" spans="1:16" x14ac:dyDescent="0.3">
      <c r="A397">
        <v>1530</v>
      </c>
      <c r="B397" t="s">
        <v>83</v>
      </c>
      <c r="C397" t="s">
        <v>97</v>
      </c>
      <c r="D397" t="s">
        <v>98</v>
      </c>
      <c r="E397" t="s">
        <v>86</v>
      </c>
      <c r="F397" t="s">
        <v>91</v>
      </c>
      <c r="G397" t="s">
        <v>88</v>
      </c>
      <c r="H397">
        <v>1199</v>
      </c>
      <c r="I397">
        <v>87</v>
      </c>
      <c r="J397">
        <v>18.5</v>
      </c>
      <c r="K397">
        <v>10</v>
      </c>
      <c r="L397">
        <v>2023</v>
      </c>
      <c r="M397">
        <v>57701</v>
      </c>
      <c r="N397">
        <v>1</v>
      </c>
      <c r="O397">
        <v>0</v>
      </c>
      <c r="P397">
        <v>7.04</v>
      </c>
    </row>
    <row r="398" spans="1:16" x14ac:dyDescent="0.3">
      <c r="A398">
        <v>1425</v>
      </c>
      <c r="B398" t="s">
        <v>83</v>
      </c>
      <c r="C398" t="s">
        <v>97</v>
      </c>
      <c r="D398" t="s">
        <v>98</v>
      </c>
      <c r="E398" t="s">
        <v>86</v>
      </c>
      <c r="F398" t="s">
        <v>91</v>
      </c>
      <c r="G398" t="s">
        <v>88</v>
      </c>
      <c r="H398">
        <v>1199</v>
      </c>
      <c r="I398">
        <v>87</v>
      </c>
      <c r="J398">
        <v>18.5</v>
      </c>
      <c r="K398">
        <v>10</v>
      </c>
      <c r="L398">
        <v>2023</v>
      </c>
      <c r="M398">
        <v>42765</v>
      </c>
      <c r="N398">
        <v>2</v>
      </c>
      <c r="O398">
        <v>0</v>
      </c>
      <c r="P398">
        <v>7.08</v>
      </c>
    </row>
    <row r="399" spans="1:16" x14ac:dyDescent="0.3">
      <c r="A399">
        <v>1446</v>
      </c>
      <c r="B399" t="s">
        <v>83</v>
      </c>
      <c r="C399" t="s">
        <v>97</v>
      </c>
      <c r="D399" t="s">
        <v>98</v>
      </c>
      <c r="E399" t="s">
        <v>86</v>
      </c>
      <c r="F399" t="s">
        <v>91</v>
      </c>
      <c r="G399" t="s">
        <v>88</v>
      </c>
      <c r="H399">
        <v>1199</v>
      </c>
      <c r="I399">
        <v>87</v>
      </c>
      <c r="J399">
        <v>18.5</v>
      </c>
      <c r="K399">
        <v>10</v>
      </c>
      <c r="L399">
        <v>2023</v>
      </c>
      <c r="M399">
        <v>58561</v>
      </c>
      <c r="N399">
        <v>1</v>
      </c>
      <c r="O399">
        <v>0</v>
      </c>
      <c r="P399">
        <v>7.08</v>
      </c>
    </row>
    <row r="400" spans="1:16" x14ac:dyDescent="0.3">
      <c r="A400">
        <v>1567</v>
      </c>
      <c r="B400" t="s">
        <v>83</v>
      </c>
      <c r="C400" t="s">
        <v>97</v>
      </c>
      <c r="D400" t="s">
        <v>98</v>
      </c>
      <c r="E400" t="s">
        <v>86</v>
      </c>
      <c r="F400" t="s">
        <v>91</v>
      </c>
      <c r="G400" t="s">
        <v>88</v>
      </c>
      <c r="H400">
        <v>1199</v>
      </c>
      <c r="I400">
        <v>87</v>
      </c>
      <c r="J400">
        <v>18.5</v>
      </c>
      <c r="K400">
        <v>10</v>
      </c>
      <c r="L400">
        <v>2023</v>
      </c>
      <c r="M400">
        <v>62744</v>
      </c>
      <c r="N400">
        <v>1</v>
      </c>
      <c r="O400">
        <v>0</v>
      </c>
      <c r="P400">
        <v>7.09</v>
      </c>
    </row>
    <row r="401" spans="1:16" x14ac:dyDescent="0.3">
      <c r="A401">
        <v>1600</v>
      </c>
      <c r="B401" t="s">
        <v>83</v>
      </c>
      <c r="C401" t="s">
        <v>97</v>
      </c>
      <c r="D401" t="s">
        <v>98</v>
      </c>
      <c r="E401" t="s">
        <v>86</v>
      </c>
      <c r="F401" t="s">
        <v>91</v>
      </c>
      <c r="G401" t="s">
        <v>88</v>
      </c>
      <c r="H401">
        <v>1199</v>
      </c>
      <c r="I401">
        <v>87</v>
      </c>
      <c r="J401">
        <v>18.5</v>
      </c>
      <c r="K401">
        <v>10</v>
      </c>
      <c r="L401">
        <v>2023</v>
      </c>
      <c r="M401">
        <v>50792</v>
      </c>
      <c r="N401">
        <v>1</v>
      </c>
      <c r="O401">
        <v>0</v>
      </c>
      <c r="P401">
        <v>7.09</v>
      </c>
    </row>
    <row r="402" spans="1:16" x14ac:dyDescent="0.3">
      <c r="A402">
        <v>1539</v>
      </c>
      <c r="B402" t="s">
        <v>83</v>
      </c>
      <c r="C402" t="s">
        <v>97</v>
      </c>
      <c r="D402" t="s">
        <v>98</v>
      </c>
      <c r="E402" t="s">
        <v>86</v>
      </c>
      <c r="F402" t="s">
        <v>91</v>
      </c>
      <c r="G402" t="s">
        <v>88</v>
      </c>
      <c r="H402">
        <v>1199</v>
      </c>
      <c r="I402">
        <v>87</v>
      </c>
      <c r="J402">
        <v>18.5</v>
      </c>
      <c r="K402">
        <v>10</v>
      </c>
      <c r="L402">
        <v>2023</v>
      </c>
      <c r="M402">
        <v>33707</v>
      </c>
      <c r="N402">
        <v>1</v>
      </c>
      <c r="O402">
        <v>0</v>
      </c>
      <c r="P402">
        <v>7.11</v>
      </c>
    </row>
    <row r="403" spans="1:16" x14ac:dyDescent="0.3">
      <c r="A403">
        <v>1492</v>
      </c>
      <c r="B403" t="s">
        <v>83</v>
      </c>
      <c r="C403" t="s">
        <v>97</v>
      </c>
      <c r="D403" t="s">
        <v>98</v>
      </c>
      <c r="E403" t="s">
        <v>86</v>
      </c>
      <c r="F403" t="s">
        <v>91</v>
      </c>
      <c r="G403" t="s">
        <v>88</v>
      </c>
      <c r="H403">
        <v>1199</v>
      </c>
      <c r="I403">
        <v>87</v>
      </c>
      <c r="J403">
        <v>18.5</v>
      </c>
      <c r="K403">
        <v>10</v>
      </c>
      <c r="L403">
        <v>2023</v>
      </c>
      <c r="M403">
        <v>38740</v>
      </c>
      <c r="N403">
        <v>1</v>
      </c>
      <c r="O403">
        <v>0</v>
      </c>
      <c r="P403">
        <v>7.13</v>
      </c>
    </row>
    <row r="404" spans="1:16" x14ac:dyDescent="0.3">
      <c r="A404">
        <v>1575</v>
      </c>
      <c r="B404" t="s">
        <v>83</v>
      </c>
      <c r="C404" t="s">
        <v>97</v>
      </c>
      <c r="D404" t="s">
        <v>98</v>
      </c>
      <c r="E404" t="s">
        <v>86</v>
      </c>
      <c r="F404" t="s">
        <v>91</v>
      </c>
      <c r="G404" t="s">
        <v>88</v>
      </c>
      <c r="H404">
        <v>1199</v>
      </c>
      <c r="I404">
        <v>87</v>
      </c>
      <c r="J404">
        <v>18.5</v>
      </c>
      <c r="K404">
        <v>10</v>
      </c>
      <c r="L404">
        <v>2023</v>
      </c>
      <c r="M404">
        <v>48520</v>
      </c>
      <c r="N404">
        <v>1</v>
      </c>
      <c r="O404">
        <v>0</v>
      </c>
      <c r="P404">
        <v>7.26</v>
      </c>
    </row>
    <row r="405" spans="1:16" x14ac:dyDescent="0.3">
      <c r="A405">
        <v>1566</v>
      </c>
      <c r="B405" t="s">
        <v>83</v>
      </c>
      <c r="C405" t="s">
        <v>97</v>
      </c>
      <c r="D405" t="s">
        <v>98</v>
      </c>
      <c r="E405" t="s">
        <v>86</v>
      </c>
      <c r="F405" t="s">
        <v>91</v>
      </c>
      <c r="G405" t="s">
        <v>88</v>
      </c>
      <c r="H405">
        <v>1199</v>
      </c>
      <c r="I405">
        <v>87</v>
      </c>
      <c r="J405">
        <v>18.5</v>
      </c>
      <c r="K405">
        <v>10</v>
      </c>
      <c r="L405">
        <v>2023</v>
      </c>
      <c r="M405">
        <v>42376</v>
      </c>
      <c r="N405">
        <v>1</v>
      </c>
      <c r="O405">
        <v>0</v>
      </c>
      <c r="P405">
        <v>7.3</v>
      </c>
    </row>
    <row r="406" spans="1:16" x14ac:dyDescent="0.3">
      <c r="A406">
        <v>1479</v>
      </c>
      <c r="B406" t="s">
        <v>83</v>
      </c>
      <c r="C406" t="s">
        <v>97</v>
      </c>
      <c r="D406" t="s">
        <v>98</v>
      </c>
      <c r="E406" t="s">
        <v>86</v>
      </c>
      <c r="F406" t="s">
        <v>91</v>
      </c>
      <c r="G406" t="s">
        <v>88</v>
      </c>
      <c r="H406">
        <v>1199</v>
      </c>
      <c r="I406">
        <v>87</v>
      </c>
      <c r="J406">
        <v>18.5</v>
      </c>
      <c r="K406">
        <v>10</v>
      </c>
      <c r="L406">
        <v>2023</v>
      </c>
      <c r="M406">
        <v>44126</v>
      </c>
      <c r="N406">
        <v>1</v>
      </c>
      <c r="O406">
        <v>0</v>
      </c>
      <c r="P406">
        <v>7.34</v>
      </c>
    </row>
    <row r="407" spans="1:16" x14ac:dyDescent="0.3">
      <c r="A407">
        <v>1212</v>
      </c>
      <c r="B407" t="s">
        <v>83</v>
      </c>
      <c r="C407" t="s">
        <v>97</v>
      </c>
      <c r="D407" t="s">
        <v>85</v>
      </c>
      <c r="E407" t="s">
        <v>86</v>
      </c>
      <c r="F407" t="s">
        <v>87</v>
      </c>
      <c r="G407" t="s">
        <v>88</v>
      </c>
      <c r="H407">
        <v>1199</v>
      </c>
      <c r="I407">
        <v>87</v>
      </c>
      <c r="J407">
        <v>19.3</v>
      </c>
      <c r="K407">
        <v>7</v>
      </c>
      <c r="L407">
        <v>2023</v>
      </c>
      <c r="M407">
        <v>60208</v>
      </c>
      <c r="N407">
        <v>2</v>
      </c>
      <c r="O407">
        <v>0</v>
      </c>
      <c r="P407">
        <v>4.1500000000000004</v>
      </c>
    </row>
    <row r="408" spans="1:16" x14ac:dyDescent="0.3">
      <c r="A408">
        <v>1254</v>
      </c>
      <c r="B408" t="s">
        <v>83</v>
      </c>
      <c r="C408" t="s">
        <v>97</v>
      </c>
      <c r="D408" t="s">
        <v>85</v>
      </c>
      <c r="E408" t="s">
        <v>86</v>
      </c>
      <c r="F408" t="s">
        <v>87</v>
      </c>
      <c r="G408" t="s">
        <v>88</v>
      </c>
      <c r="H408">
        <v>1199</v>
      </c>
      <c r="I408">
        <v>87</v>
      </c>
      <c r="J408">
        <v>19.3</v>
      </c>
      <c r="K408">
        <v>7</v>
      </c>
      <c r="L408">
        <v>2023</v>
      </c>
      <c r="M408">
        <v>53240</v>
      </c>
      <c r="N408">
        <v>2</v>
      </c>
      <c r="O408">
        <v>0</v>
      </c>
      <c r="P408">
        <v>4.21</v>
      </c>
    </row>
    <row r="409" spans="1:16" x14ac:dyDescent="0.3">
      <c r="A409">
        <v>1207</v>
      </c>
      <c r="B409" t="s">
        <v>83</v>
      </c>
      <c r="C409" t="s">
        <v>97</v>
      </c>
      <c r="D409" t="s">
        <v>85</v>
      </c>
      <c r="E409" t="s">
        <v>86</v>
      </c>
      <c r="F409" t="s">
        <v>87</v>
      </c>
      <c r="G409" t="s">
        <v>88</v>
      </c>
      <c r="H409">
        <v>1199</v>
      </c>
      <c r="I409">
        <v>87</v>
      </c>
      <c r="J409">
        <v>19.3</v>
      </c>
      <c r="K409">
        <v>7</v>
      </c>
      <c r="L409">
        <v>2023</v>
      </c>
      <c r="M409">
        <v>60109</v>
      </c>
      <c r="N409">
        <v>2</v>
      </c>
      <c r="O409">
        <v>0</v>
      </c>
      <c r="P409">
        <v>4.2699999999999996</v>
      </c>
    </row>
    <row r="410" spans="1:16" x14ac:dyDescent="0.3">
      <c r="A410">
        <v>1285</v>
      </c>
      <c r="B410" t="s">
        <v>83</v>
      </c>
      <c r="C410" t="s">
        <v>97</v>
      </c>
      <c r="D410" t="s">
        <v>85</v>
      </c>
      <c r="E410" t="s">
        <v>86</v>
      </c>
      <c r="F410" t="s">
        <v>87</v>
      </c>
      <c r="G410" t="s">
        <v>88</v>
      </c>
      <c r="H410">
        <v>1199</v>
      </c>
      <c r="I410">
        <v>87</v>
      </c>
      <c r="J410">
        <v>19.3</v>
      </c>
      <c r="K410">
        <v>7</v>
      </c>
      <c r="L410">
        <v>2023</v>
      </c>
      <c r="M410">
        <v>30025</v>
      </c>
      <c r="N410">
        <v>1</v>
      </c>
      <c r="O410">
        <v>1</v>
      </c>
      <c r="P410">
        <v>4.42</v>
      </c>
    </row>
    <row r="411" spans="1:16" x14ac:dyDescent="0.3">
      <c r="A411">
        <v>1284</v>
      </c>
      <c r="B411" t="s">
        <v>83</v>
      </c>
      <c r="C411" t="s">
        <v>97</v>
      </c>
      <c r="D411" t="s">
        <v>85</v>
      </c>
      <c r="E411" t="s">
        <v>86</v>
      </c>
      <c r="F411" t="s">
        <v>87</v>
      </c>
      <c r="G411" t="s">
        <v>88</v>
      </c>
      <c r="H411">
        <v>1199</v>
      </c>
      <c r="I411">
        <v>87</v>
      </c>
      <c r="J411">
        <v>19.3</v>
      </c>
      <c r="K411">
        <v>7</v>
      </c>
      <c r="L411">
        <v>2023</v>
      </c>
      <c r="M411">
        <v>50427</v>
      </c>
      <c r="N411">
        <v>2</v>
      </c>
      <c r="O411">
        <v>0</v>
      </c>
      <c r="P411">
        <v>4.45</v>
      </c>
    </row>
    <row r="412" spans="1:16" x14ac:dyDescent="0.3">
      <c r="A412">
        <v>1307</v>
      </c>
      <c r="B412" t="s">
        <v>83</v>
      </c>
      <c r="C412" t="s">
        <v>97</v>
      </c>
      <c r="D412" t="s">
        <v>85</v>
      </c>
      <c r="E412" t="s">
        <v>86</v>
      </c>
      <c r="F412" t="s">
        <v>87</v>
      </c>
      <c r="G412" t="s">
        <v>88</v>
      </c>
      <c r="H412">
        <v>1199</v>
      </c>
      <c r="I412">
        <v>87</v>
      </c>
      <c r="J412">
        <v>19.3</v>
      </c>
      <c r="K412">
        <v>7</v>
      </c>
      <c r="L412">
        <v>2023</v>
      </c>
      <c r="M412">
        <v>33839</v>
      </c>
      <c r="N412">
        <v>2</v>
      </c>
      <c r="O412">
        <v>0</v>
      </c>
      <c r="P412">
        <v>4.46</v>
      </c>
    </row>
    <row r="413" spans="1:16" x14ac:dyDescent="0.3">
      <c r="A413">
        <v>1357</v>
      </c>
      <c r="B413" t="s">
        <v>83</v>
      </c>
      <c r="C413" t="s">
        <v>97</v>
      </c>
      <c r="D413" t="s">
        <v>85</v>
      </c>
      <c r="E413" t="s">
        <v>86</v>
      </c>
      <c r="F413" t="s">
        <v>87</v>
      </c>
      <c r="G413" t="s">
        <v>88</v>
      </c>
      <c r="H413">
        <v>1199</v>
      </c>
      <c r="I413">
        <v>87</v>
      </c>
      <c r="J413">
        <v>19.3</v>
      </c>
      <c r="K413">
        <v>7</v>
      </c>
      <c r="L413">
        <v>2023</v>
      </c>
      <c r="M413">
        <v>56762</v>
      </c>
      <c r="N413">
        <v>1</v>
      </c>
      <c r="O413">
        <v>0</v>
      </c>
      <c r="P413">
        <v>4.46</v>
      </c>
    </row>
    <row r="414" spans="1:16" x14ac:dyDescent="0.3">
      <c r="A414">
        <v>1227</v>
      </c>
      <c r="B414" t="s">
        <v>83</v>
      </c>
      <c r="C414" t="s">
        <v>97</v>
      </c>
      <c r="D414" t="s">
        <v>85</v>
      </c>
      <c r="E414" t="s">
        <v>86</v>
      </c>
      <c r="F414" t="s">
        <v>87</v>
      </c>
      <c r="G414" t="s">
        <v>88</v>
      </c>
      <c r="H414">
        <v>1199</v>
      </c>
      <c r="I414">
        <v>87</v>
      </c>
      <c r="J414">
        <v>19.3</v>
      </c>
      <c r="K414">
        <v>7</v>
      </c>
      <c r="L414">
        <v>2023</v>
      </c>
      <c r="M414">
        <v>65706</v>
      </c>
      <c r="N414">
        <v>2</v>
      </c>
      <c r="O414">
        <v>0</v>
      </c>
      <c r="P414">
        <v>4.54</v>
      </c>
    </row>
    <row r="415" spans="1:16" x14ac:dyDescent="0.3">
      <c r="A415">
        <v>1353</v>
      </c>
      <c r="B415" t="s">
        <v>83</v>
      </c>
      <c r="C415" t="s">
        <v>97</v>
      </c>
      <c r="D415" t="s">
        <v>85</v>
      </c>
      <c r="E415" t="s">
        <v>86</v>
      </c>
      <c r="F415" t="s">
        <v>87</v>
      </c>
      <c r="G415" t="s">
        <v>88</v>
      </c>
      <c r="H415">
        <v>1199</v>
      </c>
      <c r="I415">
        <v>87</v>
      </c>
      <c r="J415">
        <v>19.3</v>
      </c>
      <c r="K415">
        <v>7</v>
      </c>
      <c r="L415">
        <v>2023</v>
      </c>
      <c r="M415">
        <v>69609</v>
      </c>
      <c r="N415">
        <v>1</v>
      </c>
      <c r="O415">
        <v>0</v>
      </c>
      <c r="P415">
        <v>4.57</v>
      </c>
    </row>
    <row r="416" spans="1:16" x14ac:dyDescent="0.3">
      <c r="A416">
        <v>1287</v>
      </c>
      <c r="B416" t="s">
        <v>83</v>
      </c>
      <c r="C416" t="s">
        <v>97</v>
      </c>
      <c r="D416" t="s">
        <v>85</v>
      </c>
      <c r="E416" t="s">
        <v>86</v>
      </c>
      <c r="F416" t="s">
        <v>87</v>
      </c>
      <c r="G416" t="s">
        <v>88</v>
      </c>
      <c r="H416">
        <v>1199</v>
      </c>
      <c r="I416">
        <v>87</v>
      </c>
      <c r="J416">
        <v>19.3</v>
      </c>
      <c r="K416">
        <v>7</v>
      </c>
      <c r="L416">
        <v>2023</v>
      </c>
      <c r="M416">
        <v>61106</v>
      </c>
      <c r="N416">
        <v>1</v>
      </c>
      <c r="O416">
        <v>0</v>
      </c>
      <c r="P416">
        <v>4.58</v>
      </c>
    </row>
    <row r="417" spans="1:16" x14ac:dyDescent="0.3">
      <c r="A417">
        <v>1292</v>
      </c>
      <c r="B417" t="s">
        <v>83</v>
      </c>
      <c r="C417" t="s">
        <v>97</v>
      </c>
      <c r="D417" t="s">
        <v>85</v>
      </c>
      <c r="E417" t="s">
        <v>86</v>
      </c>
      <c r="F417" t="s">
        <v>87</v>
      </c>
      <c r="G417" t="s">
        <v>88</v>
      </c>
      <c r="H417">
        <v>1199</v>
      </c>
      <c r="I417">
        <v>87</v>
      </c>
      <c r="J417">
        <v>19.3</v>
      </c>
      <c r="K417">
        <v>7</v>
      </c>
      <c r="L417">
        <v>2023</v>
      </c>
      <c r="M417">
        <v>68689</v>
      </c>
      <c r="N417">
        <v>2</v>
      </c>
      <c r="O417">
        <v>0</v>
      </c>
      <c r="P417">
        <v>4.5999999999999996</v>
      </c>
    </row>
    <row r="418" spans="1:16" x14ac:dyDescent="0.3">
      <c r="A418">
        <v>1362</v>
      </c>
      <c r="B418" t="s">
        <v>83</v>
      </c>
      <c r="C418" t="s">
        <v>97</v>
      </c>
      <c r="D418" t="s">
        <v>85</v>
      </c>
      <c r="E418" t="s">
        <v>86</v>
      </c>
      <c r="F418" t="s">
        <v>87</v>
      </c>
      <c r="G418" t="s">
        <v>88</v>
      </c>
      <c r="H418">
        <v>1199</v>
      </c>
      <c r="I418">
        <v>87</v>
      </c>
      <c r="J418">
        <v>19.3</v>
      </c>
      <c r="K418">
        <v>7</v>
      </c>
      <c r="L418">
        <v>2023</v>
      </c>
      <c r="M418">
        <v>47107</v>
      </c>
      <c r="N418">
        <v>1</v>
      </c>
      <c r="O418">
        <v>0</v>
      </c>
      <c r="P418">
        <v>4.66</v>
      </c>
    </row>
    <row r="419" spans="1:16" x14ac:dyDescent="0.3">
      <c r="A419">
        <v>1244</v>
      </c>
      <c r="B419" t="s">
        <v>83</v>
      </c>
      <c r="C419" t="s">
        <v>97</v>
      </c>
      <c r="D419" t="s">
        <v>85</v>
      </c>
      <c r="E419" t="s">
        <v>86</v>
      </c>
      <c r="F419" t="s">
        <v>87</v>
      </c>
      <c r="G419" t="s">
        <v>88</v>
      </c>
      <c r="H419">
        <v>1199</v>
      </c>
      <c r="I419">
        <v>87</v>
      </c>
      <c r="J419">
        <v>19.3</v>
      </c>
      <c r="K419">
        <v>7</v>
      </c>
      <c r="L419">
        <v>2023</v>
      </c>
      <c r="M419">
        <v>54719</v>
      </c>
      <c r="N419">
        <v>1</v>
      </c>
      <c r="O419">
        <v>0</v>
      </c>
      <c r="P419">
        <v>4.67</v>
      </c>
    </row>
    <row r="420" spans="1:16" x14ac:dyDescent="0.3">
      <c r="A420">
        <v>1295</v>
      </c>
      <c r="B420" t="s">
        <v>83</v>
      </c>
      <c r="C420" t="s">
        <v>97</v>
      </c>
      <c r="D420" t="s">
        <v>85</v>
      </c>
      <c r="E420" t="s">
        <v>86</v>
      </c>
      <c r="F420" t="s">
        <v>87</v>
      </c>
      <c r="G420" t="s">
        <v>88</v>
      </c>
      <c r="H420">
        <v>1199</v>
      </c>
      <c r="I420">
        <v>87</v>
      </c>
      <c r="J420">
        <v>19.3</v>
      </c>
      <c r="K420">
        <v>7</v>
      </c>
      <c r="L420">
        <v>2023</v>
      </c>
      <c r="M420">
        <v>66438</v>
      </c>
      <c r="N420">
        <v>1</v>
      </c>
      <c r="O420">
        <v>0</v>
      </c>
      <c r="P420">
        <v>4.71</v>
      </c>
    </row>
    <row r="421" spans="1:16" x14ac:dyDescent="0.3">
      <c r="A421">
        <v>1226</v>
      </c>
      <c r="B421" t="s">
        <v>83</v>
      </c>
      <c r="C421" t="s">
        <v>97</v>
      </c>
      <c r="D421" t="s">
        <v>85</v>
      </c>
      <c r="E421" t="s">
        <v>86</v>
      </c>
      <c r="F421" t="s">
        <v>87</v>
      </c>
      <c r="G421" t="s">
        <v>88</v>
      </c>
      <c r="H421">
        <v>1199</v>
      </c>
      <c r="I421">
        <v>87</v>
      </c>
      <c r="J421">
        <v>19.3</v>
      </c>
      <c r="K421">
        <v>7</v>
      </c>
      <c r="L421">
        <v>2023</v>
      </c>
      <c r="M421">
        <v>58558</v>
      </c>
      <c r="N421">
        <v>1</v>
      </c>
      <c r="O421">
        <v>0</v>
      </c>
      <c r="P421">
        <v>4.72</v>
      </c>
    </row>
    <row r="422" spans="1:16" x14ac:dyDescent="0.3">
      <c r="A422">
        <v>1264</v>
      </c>
      <c r="B422" t="s">
        <v>83</v>
      </c>
      <c r="C422" t="s">
        <v>97</v>
      </c>
      <c r="D422" t="s">
        <v>85</v>
      </c>
      <c r="E422" t="s">
        <v>86</v>
      </c>
      <c r="F422" t="s">
        <v>87</v>
      </c>
      <c r="G422" t="s">
        <v>88</v>
      </c>
      <c r="H422">
        <v>1199</v>
      </c>
      <c r="I422">
        <v>87</v>
      </c>
      <c r="J422">
        <v>19.3</v>
      </c>
      <c r="K422">
        <v>7</v>
      </c>
      <c r="L422">
        <v>2023</v>
      </c>
      <c r="M422">
        <v>31616</v>
      </c>
      <c r="N422">
        <v>1</v>
      </c>
      <c r="O422">
        <v>0</v>
      </c>
      <c r="P422">
        <v>4.74</v>
      </c>
    </row>
    <row r="423" spans="1:16" x14ac:dyDescent="0.3">
      <c r="A423">
        <v>1299</v>
      </c>
      <c r="B423" t="s">
        <v>83</v>
      </c>
      <c r="C423" t="s">
        <v>97</v>
      </c>
      <c r="D423" t="s">
        <v>85</v>
      </c>
      <c r="E423" t="s">
        <v>86</v>
      </c>
      <c r="F423" t="s">
        <v>87</v>
      </c>
      <c r="G423" t="s">
        <v>88</v>
      </c>
      <c r="H423">
        <v>1199</v>
      </c>
      <c r="I423">
        <v>87</v>
      </c>
      <c r="J423">
        <v>19.3</v>
      </c>
      <c r="K423">
        <v>7</v>
      </c>
      <c r="L423">
        <v>2023</v>
      </c>
      <c r="M423">
        <v>59983</v>
      </c>
      <c r="N423">
        <v>1</v>
      </c>
      <c r="O423">
        <v>0</v>
      </c>
      <c r="P423">
        <v>4.74</v>
      </c>
    </row>
    <row r="424" spans="1:16" x14ac:dyDescent="0.3">
      <c r="A424">
        <v>1240</v>
      </c>
      <c r="B424" t="s">
        <v>83</v>
      </c>
      <c r="C424" t="s">
        <v>97</v>
      </c>
      <c r="D424" t="s">
        <v>85</v>
      </c>
      <c r="E424" t="s">
        <v>86</v>
      </c>
      <c r="F424" t="s">
        <v>87</v>
      </c>
      <c r="G424" t="s">
        <v>88</v>
      </c>
      <c r="H424">
        <v>1199</v>
      </c>
      <c r="I424">
        <v>87</v>
      </c>
      <c r="J424">
        <v>19.3</v>
      </c>
      <c r="K424">
        <v>7</v>
      </c>
      <c r="L424">
        <v>2023</v>
      </c>
      <c r="M424">
        <v>34395</v>
      </c>
      <c r="N424">
        <v>1</v>
      </c>
      <c r="O424">
        <v>0</v>
      </c>
      <c r="P424">
        <v>4.7699999999999996</v>
      </c>
    </row>
    <row r="425" spans="1:16" x14ac:dyDescent="0.3">
      <c r="A425">
        <v>1312</v>
      </c>
      <c r="B425" t="s">
        <v>83</v>
      </c>
      <c r="C425" t="s">
        <v>97</v>
      </c>
      <c r="D425" t="s">
        <v>85</v>
      </c>
      <c r="E425" t="s">
        <v>86</v>
      </c>
      <c r="F425" t="s">
        <v>87</v>
      </c>
      <c r="G425" t="s">
        <v>88</v>
      </c>
      <c r="H425">
        <v>1199</v>
      </c>
      <c r="I425">
        <v>87</v>
      </c>
      <c r="J425">
        <v>19.3</v>
      </c>
      <c r="K425">
        <v>7</v>
      </c>
      <c r="L425">
        <v>2023</v>
      </c>
      <c r="M425">
        <v>65314</v>
      </c>
      <c r="N425">
        <v>1</v>
      </c>
      <c r="O425">
        <v>0</v>
      </c>
      <c r="P425">
        <v>4.82</v>
      </c>
    </row>
    <row r="426" spans="1:16" x14ac:dyDescent="0.3">
      <c r="A426">
        <v>1320</v>
      </c>
      <c r="B426" t="s">
        <v>83</v>
      </c>
      <c r="C426" t="s">
        <v>97</v>
      </c>
      <c r="D426" t="s">
        <v>85</v>
      </c>
      <c r="E426" t="s">
        <v>86</v>
      </c>
      <c r="F426" t="s">
        <v>87</v>
      </c>
      <c r="G426" t="s">
        <v>88</v>
      </c>
      <c r="H426">
        <v>1199</v>
      </c>
      <c r="I426">
        <v>87</v>
      </c>
      <c r="J426">
        <v>19.3</v>
      </c>
      <c r="K426">
        <v>7</v>
      </c>
      <c r="L426">
        <v>2023</v>
      </c>
      <c r="M426">
        <v>29311</v>
      </c>
      <c r="N426">
        <v>2</v>
      </c>
      <c r="O426">
        <v>0</v>
      </c>
      <c r="P426">
        <v>4.8499999999999996</v>
      </c>
    </row>
    <row r="427" spans="1:16" x14ac:dyDescent="0.3">
      <c r="A427">
        <v>1255</v>
      </c>
      <c r="B427" t="s">
        <v>83</v>
      </c>
      <c r="C427" t="s">
        <v>97</v>
      </c>
      <c r="D427" t="s">
        <v>85</v>
      </c>
      <c r="E427" t="s">
        <v>86</v>
      </c>
      <c r="F427" t="s">
        <v>87</v>
      </c>
      <c r="G427" t="s">
        <v>88</v>
      </c>
      <c r="H427">
        <v>1199</v>
      </c>
      <c r="I427">
        <v>87</v>
      </c>
      <c r="J427">
        <v>19.3</v>
      </c>
      <c r="K427">
        <v>7</v>
      </c>
      <c r="L427">
        <v>2023</v>
      </c>
      <c r="M427">
        <v>48295</v>
      </c>
      <c r="N427">
        <v>1</v>
      </c>
      <c r="O427">
        <v>0</v>
      </c>
      <c r="P427">
        <v>4.92</v>
      </c>
    </row>
    <row r="428" spans="1:16" x14ac:dyDescent="0.3">
      <c r="A428">
        <v>1201</v>
      </c>
      <c r="B428" t="s">
        <v>83</v>
      </c>
      <c r="C428" t="s">
        <v>97</v>
      </c>
      <c r="D428" t="s">
        <v>85</v>
      </c>
      <c r="E428" t="s">
        <v>86</v>
      </c>
      <c r="F428" t="s">
        <v>87</v>
      </c>
      <c r="G428" t="s">
        <v>88</v>
      </c>
      <c r="H428">
        <v>1199</v>
      </c>
      <c r="I428">
        <v>87</v>
      </c>
      <c r="J428">
        <v>19.3</v>
      </c>
      <c r="K428">
        <v>7</v>
      </c>
      <c r="L428">
        <v>2023</v>
      </c>
      <c r="M428">
        <v>49276</v>
      </c>
      <c r="N428">
        <v>1</v>
      </c>
      <c r="O428">
        <v>0</v>
      </c>
      <c r="P428">
        <v>4.9400000000000004</v>
      </c>
    </row>
    <row r="429" spans="1:16" x14ac:dyDescent="0.3">
      <c r="A429">
        <v>1397</v>
      </c>
      <c r="B429" t="s">
        <v>83</v>
      </c>
      <c r="C429" t="s">
        <v>97</v>
      </c>
      <c r="D429" t="s">
        <v>85</v>
      </c>
      <c r="E429" t="s">
        <v>86</v>
      </c>
      <c r="F429" t="s">
        <v>87</v>
      </c>
      <c r="G429" t="s">
        <v>88</v>
      </c>
      <c r="H429">
        <v>1199</v>
      </c>
      <c r="I429">
        <v>87</v>
      </c>
      <c r="J429">
        <v>19.3</v>
      </c>
      <c r="K429">
        <v>7</v>
      </c>
      <c r="L429">
        <v>2023</v>
      </c>
      <c r="M429">
        <v>48680</v>
      </c>
      <c r="N429">
        <v>1</v>
      </c>
      <c r="O429">
        <v>0</v>
      </c>
      <c r="P429">
        <v>5.14</v>
      </c>
    </row>
    <row r="430" spans="1:16" x14ac:dyDescent="0.3">
      <c r="A430">
        <v>1223</v>
      </c>
      <c r="B430" t="s">
        <v>83</v>
      </c>
      <c r="C430" t="s">
        <v>97</v>
      </c>
      <c r="D430" t="s">
        <v>85</v>
      </c>
      <c r="E430" t="s">
        <v>86</v>
      </c>
      <c r="F430" t="s">
        <v>87</v>
      </c>
      <c r="G430" t="s">
        <v>88</v>
      </c>
      <c r="H430">
        <v>1199</v>
      </c>
      <c r="I430">
        <v>87</v>
      </c>
      <c r="J430">
        <v>19.3</v>
      </c>
      <c r="K430">
        <v>7</v>
      </c>
      <c r="L430">
        <v>2023</v>
      </c>
      <c r="M430">
        <v>67475</v>
      </c>
      <c r="N430">
        <v>1</v>
      </c>
      <c r="O430">
        <v>0</v>
      </c>
      <c r="P430">
        <v>5.15</v>
      </c>
    </row>
    <row r="431" spans="1:16" x14ac:dyDescent="0.3">
      <c r="A431">
        <v>1367</v>
      </c>
      <c r="B431" t="s">
        <v>83</v>
      </c>
      <c r="C431" t="s">
        <v>97</v>
      </c>
      <c r="D431" t="s">
        <v>85</v>
      </c>
      <c r="E431" t="s">
        <v>86</v>
      </c>
      <c r="F431" t="s">
        <v>87</v>
      </c>
      <c r="G431" t="s">
        <v>88</v>
      </c>
      <c r="H431">
        <v>1199</v>
      </c>
      <c r="I431">
        <v>87</v>
      </c>
      <c r="J431">
        <v>19.3</v>
      </c>
      <c r="K431">
        <v>7</v>
      </c>
      <c r="L431">
        <v>2023</v>
      </c>
      <c r="M431">
        <v>30336</v>
      </c>
      <c r="N431">
        <v>1</v>
      </c>
      <c r="O431">
        <v>0</v>
      </c>
      <c r="P431">
        <v>5.15</v>
      </c>
    </row>
    <row r="432" spans="1:16" x14ac:dyDescent="0.3">
      <c r="A432">
        <v>1324</v>
      </c>
      <c r="B432" t="s">
        <v>83</v>
      </c>
      <c r="C432" t="s">
        <v>97</v>
      </c>
      <c r="D432" t="s">
        <v>85</v>
      </c>
      <c r="E432" t="s">
        <v>86</v>
      </c>
      <c r="F432" t="s">
        <v>87</v>
      </c>
      <c r="G432" t="s">
        <v>88</v>
      </c>
      <c r="H432">
        <v>1199</v>
      </c>
      <c r="I432">
        <v>87</v>
      </c>
      <c r="J432">
        <v>19.3</v>
      </c>
      <c r="K432">
        <v>7</v>
      </c>
      <c r="L432">
        <v>2023</v>
      </c>
      <c r="M432">
        <v>44732</v>
      </c>
      <c r="N432">
        <v>1</v>
      </c>
      <c r="O432">
        <v>0</v>
      </c>
      <c r="P432">
        <v>5.17</v>
      </c>
    </row>
    <row r="433" spans="1:16" x14ac:dyDescent="0.3">
      <c r="A433">
        <v>1322</v>
      </c>
      <c r="B433" t="s">
        <v>83</v>
      </c>
      <c r="C433" t="s">
        <v>97</v>
      </c>
      <c r="D433" t="s">
        <v>85</v>
      </c>
      <c r="E433" t="s">
        <v>86</v>
      </c>
      <c r="F433" t="s">
        <v>87</v>
      </c>
      <c r="G433" t="s">
        <v>88</v>
      </c>
      <c r="H433">
        <v>1199</v>
      </c>
      <c r="I433">
        <v>87</v>
      </c>
      <c r="J433">
        <v>19.3</v>
      </c>
      <c r="K433">
        <v>7</v>
      </c>
      <c r="L433">
        <v>2023</v>
      </c>
      <c r="M433">
        <v>55416</v>
      </c>
      <c r="N433">
        <v>1</v>
      </c>
      <c r="O433">
        <v>0</v>
      </c>
      <c r="P433">
        <v>5.19</v>
      </c>
    </row>
    <row r="434" spans="1:16" x14ac:dyDescent="0.3">
      <c r="A434">
        <v>1356</v>
      </c>
      <c r="B434" t="s">
        <v>83</v>
      </c>
      <c r="C434" t="s">
        <v>97</v>
      </c>
      <c r="D434" t="s">
        <v>85</v>
      </c>
      <c r="E434" t="s">
        <v>86</v>
      </c>
      <c r="F434" t="s">
        <v>87</v>
      </c>
      <c r="G434" t="s">
        <v>88</v>
      </c>
      <c r="H434">
        <v>1199</v>
      </c>
      <c r="I434">
        <v>87</v>
      </c>
      <c r="J434">
        <v>19.3</v>
      </c>
      <c r="K434">
        <v>7</v>
      </c>
      <c r="L434">
        <v>2023</v>
      </c>
      <c r="M434">
        <v>31915</v>
      </c>
      <c r="N434">
        <v>1</v>
      </c>
      <c r="O434">
        <v>0</v>
      </c>
      <c r="P434">
        <v>5.33</v>
      </c>
    </row>
    <row r="435" spans="1:16" x14ac:dyDescent="0.3">
      <c r="A435">
        <v>1222</v>
      </c>
      <c r="B435" t="s">
        <v>83</v>
      </c>
      <c r="C435" t="s">
        <v>97</v>
      </c>
      <c r="D435" t="s">
        <v>85</v>
      </c>
      <c r="E435" t="s">
        <v>86</v>
      </c>
      <c r="F435" t="s">
        <v>87</v>
      </c>
      <c r="G435" t="s">
        <v>88</v>
      </c>
      <c r="H435">
        <v>1199</v>
      </c>
      <c r="I435">
        <v>87</v>
      </c>
      <c r="J435">
        <v>19.3</v>
      </c>
      <c r="K435">
        <v>7</v>
      </c>
      <c r="L435">
        <v>2023</v>
      </c>
      <c r="M435">
        <v>32287</v>
      </c>
      <c r="N435">
        <v>1</v>
      </c>
      <c r="O435">
        <v>0</v>
      </c>
      <c r="P435">
        <v>5.39</v>
      </c>
    </row>
    <row r="436" spans="1:16" x14ac:dyDescent="0.3">
      <c r="A436">
        <v>1540</v>
      </c>
      <c r="B436" t="s">
        <v>83</v>
      </c>
      <c r="C436" t="s">
        <v>97</v>
      </c>
      <c r="D436" t="s">
        <v>98</v>
      </c>
      <c r="E436" t="s">
        <v>86</v>
      </c>
      <c r="F436" t="s">
        <v>91</v>
      </c>
      <c r="G436" t="s">
        <v>88</v>
      </c>
      <c r="H436">
        <v>1199</v>
      </c>
      <c r="I436">
        <v>87</v>
      </c>
      <c r="J436">
        <v>18.5</v>
      </c>
      <c r="K436">
        <v>10</v>
      </c>
      <c r="L436">
        <v>2024</v>
      </c>
      <c r="M436">
        <v>27801</v>
      </c>
      <c r="N436">
        <v>2</v>
      </c>
      <c r="O436">
        <v>1</v>
      </c>
      <c r="P436">
        <v>6.95</v>
      </c>
    </row>
    <row r="437" spans="1:16" x14ac:dyDescent="0.3">
      <c r="A437">
        <v>1577</v>
      </c>
      <c r="B437" t="s">
        <v>83</v>
      </c>
      <c r="C437" t="s">
        <v>97</v>
      </c>
      <c r="D437" t="s">
        <v>98</v>
      </c>
      <c r="E437" t="s">
        <v>86</v>
      </c>
      <c r="F437" t="s">
        <v>91</v>
      </c>
      <c r="G437" t="s">
        <v>88</v>
      </c>
      <c r="H437">
        <v>1199</v>
      </c>
      <c r="I437">
        <v>87</v>
      </c>
      <c r="J437">
        <v>18.5</v>
      </c>
      <c r="K437">
        <v>10</v>
      </c>
      <c r="L437">
        <v>2024</v>
      </c>
      <c r="M437">
        <v>25664</v>
      </c>
      <c r="N437">
        <v>1</v>
      </c>
      <c r="O437">
        <v>1</v>
      </c>
      <c r="P437">
        <v>6.99</v>
      </c>
    </row>
    <row r="438" spans="1:16" x14ac:dyDescent="0.3">
      <c r="A438">
        <v>1571</v>
      </c>
      <c r="B438" t="s">
        <v>83</v>
      </c>
      <c r="C438" t="s">
        <v>97</v>
      </c>
      <c r="D438" t="s">
        <v>98</v>
      </c>
      <c r="E438" t="s">
        <v>86</v>
      </c>
      <c r="F438" t="s">
        <v>91</v>
      </c>
      <c r="G438" t="s">
        <v>88</v>
      </c>
      <c r="H438">
        <v>1199</v>
      </c>
      <c r="I438">
        <v>87</v>
      </c>
      <c r="J438">
        <v>18.5</v>
      </c>
      <c r="K438">
        <v>10</v>
      </c>
      <c r="L438">
        <v>2024</v>
      </c>
      <c r="M438">
        <v>21631</v>
      </c>
      <c r="N438">
        <v>1</v>
      </c>
      <c r="O438">
        <v>1</v>
      </c>
      <c r="P438">
        <v>7.08</v>
      </c>
    </row>
    <row r="439" spans="1:16" x14ac:dyDescent="0.3">
      <c r="A439">
        <v>1404</v>
      </c>
      <c r="B439" t="s">
        <v>83</v>
      </c>
      <c r="C439" t="s">
        <v>97</v>
      </c>
      <c r="D439" t="s">
        <v>98</v>
      </c>
      <c r="E439" t="s">
        <v>86</v>
      </c>
      <c r="F439" t="s">
        <v>91</v>
      </c>
      <c r="G439" t="s">
        <v>88</v>
      </c>
      <c r="H439">
        <v>1199</v>
      </c>
      <c r="I439">
        <v>87</v>
      </c>
      <c r="J439">
        <v>18.5</v>
      </c>
      <c r="K439">
        <v>10</v>
      </c>
      <c r="L439">
        <v>2024</v>
      </c>
      <c r="M439">
        <v>42129</v>
      </c>
      <c r="N439">
        <v>2</v>
      </c>
      <c r="O439">
        <v>0</v>
      </c>
      <c r="P439">
        <v>7.11</v>
      </c>
    </row>
    <row r="440" spans="1:16" x14ac:dyDescent="0.3">
      <c r="A440">
        <v>1515</v>
      </c>
      <c r="B440" t="s">
        <v>83</v>
      </c>
      <c r="C440" t="s">
        <v>97</v>
      </c>
      <c r="D440" t="s">
        <v>98</v>
      </c>
      <c r="E440" t="s">
        <v>86</v>
      </c>
      <c r="F440" t="s">
        <v>91</v>
      </c>
      <c r="G440" t="s">
        <v>88</v>
      </c>
      <c r="H440">
        <v>1199</v>
      </c>
      <c r="I440">
        <v>87</v>
      </c>
      <c r="J440">
        <v>18.5</v>
      </c>
      <c r="K440">
        <v>10</v>
      </c>
      <c r="L440">
        <v>2024</v>
      </c>
      <c r="M440">
        <v>45786</v>
      </c>
      <c r="N440">
        <v>2</v>
      </c>
      <c r="O440">
        <v>0</v>
      </c>
      <c r="P440">
        <v>7.12</v>
      </c>
    </row>
    <row r="441" spans="1:16" x14ac:dyDescent="0.3">
      <c r="A441">
        <v>1414</v>
      </c>
      <c r="B441" t="s">
        <v>83</v>
      </c>
      <c r="C441" t="s">
        <v>97</v>
      </c>
      <c r="D441" t="s">
        <v>98</v>
      </c>
      <c r="E441" t="s">
        <v>86</v>
      </c>
      <c r="F441" t="s">
        <v>91</v>
      </c>
      <c r="G441" t="s">
        <v>88</v>
      </c>
      <c r="H441">
        <v>1199</v>
      </c>
      <c r="I441">
        <v>87</v>
      </c>
      <c r="J441">
        <v>18.5</v>
      </c>
      <c r="K441">
        <v>10</v>
      </c>
      <c r="L441">
        <v>2024</v>
      </c>
      <c r="M441">
        <v>49646</v>
      </c>
      <c r="N441">
        <v>1</v>
      </c>
      <c r="O441">
        <v>0</v>
      </c>
      <c r="P441">
        <v>7.41</v>
      </c>
    </row>
    <row r="442" spans="1:16" x14ac:dyDescent="0.3">
      <c r="A442">
        <v>1572</v>
      </c>
      <c r="B442" t="s">
        <v>83</v>
      </c>
      <c r="C442" t="s">
        <v>97</v>
      </c>
      <c r="D442" t="s">
        <v>98</v>
      </c>
      <c r="E442" t="s">
        <v>86</v>
      </c>
      <c r="F442" t="s">
        <v>91</v>
      </c>
      <c r="G442" t="s">
        <v>88</v>
      </c>
      <c r="H442">
        <v>1199</v>
      </c>
      <c r="I442">
        <v>87</v>
      </c>
      <c r="J442">
        <v>18.5</v>
      </c>
      <c r="K442">
        <v>10</v>
      </c>
      <c r="L442">
        <v>2024</v>
      </c>
      <c r="M442">
        <v>24838</v>
      </c>
      <c r="N442">
        <v>2</v>
      </c>
      <c r="O442">
        <v>0</v>
      </c>
      <c r="P442">
        <v>7.42</v>
      </c>
    </row>
    <row r="443" spans="1:16" x14ac:dyDescent="0.3">
      <c r="A443">
        <v>1435</v>
      </c>
      <c r="B443" t="s">
        <v>83</v>
      </c>
      <c r="C443" t="s">
        <v>97</v>
      </c>
      <c r="D443" t="s">
        <v>98</v>
      </c>
      <c r="E443" t="s">
        <v>86</v>
      </c>
      <c r="F443" t="s">
        <v>91</v>
      </c>
      <c r="G443" t="s">
        <v>88</v>
      </c>
      <c r="H443">
        <v>1199</v>
      </c>
      <c r="I443">
        <v>87</v>
      </c>
      <c r="J443">
        <v>18.5</v>
      </c>
      <c r="K443">
        <v>10</v>
      </c>
      <c r="L443">
        <v>2024</v>
      </c>
      <c r="M443">
        <v>25830</v>
      </c>
      <c r="N443">
        <v>2</v>
      </c>
      <c r="O443">
        <v>0</v>
      </c>
      <c r="P443">
        <v>7.52</v>
      </c>
    </row>
    <row r="444" spans="1:16" x14ac:dyDescent="0.3">
      <c r="A444">
        <v>1502</v>
      </c>
      <c r="B444" t="s">
        <v>83</v>
      </c>
      <c r="C444" t="s">
        <v>97</v>
      </c>
      <c r="D444" t="s">
        <v>98</v>
      </c>
      <c r="E444" t="s">
        <v>86</v>
      </c>
      <c r="F444" t="s">
        <v>91</v>
      </c>
      <c r="G444" t="s">
        <v>88</v>
      </c>
      <c r="H444">
        <v>1199</v>
      </c>
      <c r="I444">
        <v>87</v>
      </c>
      <c r="J444">
        <v>18.5</v>
      </c>
      <c r="K444">
        <v>10</v>
      </c>
      <c r="L444">
        <v>2024</v>
      </c>
      <c r="M444">
        <v>28079</v>
      </c>
      <c r="N444">
        <v>1</v>
      </c>
      <c r="O444">
        <v>1</v>
      </c>
      <c r="P444">
        <v>7.58</v>
      </c>
    </row>
    <row r="445" spans="1:16" x14ac:dyDescent="0.3">
      <c r="A445">
        <v>1474</v>
      </c>
      <c r="B445" t="s">
        <v>83</v>
      </c>
      <c r="C445" t="s">
        <v>97</v>
      </c>
      <c r="D445" t="s">
        <v>98</v>
      </c>
      <c r="E445" t="s">
        <v>86</v>
      </c>
      <c r="F445" t="s">
        <v>91</v>
      </c>
      <c r="G445" t="s">
        <v>88</v>
      </c>
      <c r="H445">
        <v>1199</v>
      </c>
      <c r="I445">
        <v>87</v>
      </c>
      <c r="J445">
        <v>18.5</v>
      </c>
      <c r="K445">
        <v>10</v>
      </c>
      <c r="L445">
        <v>2024</v>
      </c>
      <c r="M445">
        <v>48419</v>
      </c>
      <c r="N445">
        <v>1</v>
      </c>
      <c r="O445">
        <v>0</v>
      </c>
      <c r="P445">
        <v>7.59</v>
      </c>
    </row>
    <row r="446" spans="1:16" x14ac:dyDescent="0.3">
      <c r="A446">
        <v>1538</v>
      </c>
      <c r="B446" t="s">
        <v>83</v>
      </c>
      <c r="C446" t="s">
        <v>97</v>
      </c>
      <c r="D446" t="s">
        <v>98</v>
      </c>
      <c r="E446" t="s">
        <v>86</v>
      </c>
      <c r="F446" t="s">
        <v>91</v>
      </c>
      <c r="G446" t="s">
        <v>88</v>
      </c>
      <c r="H446">
        <v>1199</v>
      </c>
      <c r="I446">
        <v>87</v>
      </c>
      <c r="J446">
        <v>18.5</v>
      </c>
      <c r="K446">
        <v>10</v>
      </c>
      <c r="L446">
        <v>2024</v>
      </c>
      <c r="M446">
        <v>48786</v>
      </c>
      <c r="N446">
        <v>1</v>
      </c>
      <c r="O446">
        <v>0</v>
      </c>
      <c r="P446">
        <v>7.63</v>
      </c>
    </row>
    <row r="447" spans="1:16" x14ac:dyDescent="0.3">
      <c r="A447">
        <v>1582</v>
      </c>
      <c r="B447" t="s">
        <v>83</v>
      </c>
      <c r="C447" t="s">
        <v>97</v>
      </c>
      <c r="D447" t="s">
        <v>98</v>
      </c>
      <c r="E447" t="s">
        <v>86</v>
      </c>
      <c r="F447" t="s">
        <v>91</v>
      </c>
      <c r="G447" t="s">
        <v>88</v>
      </c>
      <c r="H447">
        <v>1199</v>
      </c>
      <c r="I447">
        <v>87</v>
      </c>
      <c r="J447">
        <v>18.5</v>
      </c>
      <c r="K447">
        <v>10</v>
      </c>
      <c r="L447">
        <v>2024</v>
      </c>
      <c r="M447">
        <v>31428</v>
      </c>
      <c r="N447">
        <v>1</v>
      </c>
      <c r="O447">
        <v>0</v>
      </c>
      <c r="P447">
        <v>7.71</v>
      </c>
    </row>
    <row r="448" spans="1:16" x14ac:dyDescent="0.3">
      <c r="A448">
        <v>1496</v>
      </c>
      <c r="B448" t="s">
        <v>83</v>
      </c>
      <c r="C448" t="s">
        <v>97</v>
      </c>
      <c r="D448" t="s">
        <v>98</v>
      </c>
      <c r="E448" t="s">
        <v>86</v>
      </c>
      <c r="F448" t="s">
        <v>91</v>
      </c>
      <c r="G448" t="s">
        <v>88</v>
      </c>
      <c r="H448">
        <v>1199</v>
      </c>
      <c r="I448">
        <v>87</v>
      </c>
      <c r="J448">
        <v>18.5</v>
      </c>
      <c r="K448">
        <v>10</v>
      </c>
      <c r="L448">
        <v>2024</v>
      </c>
      <c r="M448">
        <v>43401</v>
      </c>
      <c r="N448">
        <v>1</v>
      </c>
      <c r="O448">
        <v>0</v>
      </c>
      <c r="P448">
        <v>7.74</v>
      </c>
    </row>
    <row r="449" spans="1:16" x14ac:dyDescent="0.3">
      <c r="A449">
        <v>1481</v>
      </c>
      <c r="B449" t="s">
        <v>83</v>
      </c>
      <c r="C449" t="s">
        <v>97</v>
      </c>
      <c r="D449" t="s">
        <v>98</v>
      </c>
      <c r="E449" t="s">
        <v>86</v>
      </c>
      <c r="F449" t="s">
        <v>91</v>
      </c>
      <c r="G449" t="s">
        <v>88</v>
      </c>
      <c r="H449">
        <v>1199</v>
      </c>
      <c r="I449">
        <v>87</v>
      </c>
      <c r="J449">
        <v>18.5</v>
      </c>
      <c r="K449">
        <v>10</v>
      </c>
      <c r="L449">
        <v>2024</v>
      </c>
      <c r="M449">
        <v>33212</v>
      </c>
      <c r="N449">
        <v>1</v>
      </c>
      <c r="O449">
        <v>0</v>
      </c>
      <c r="P449">
        <v>7.79</v>
      </c>
    </row>
    <row r="450" spans="1:16" x14ac:dyDescent="0.3">
      <c r="A450">
        <v>1589</v>
      </c>
      <c r="B450" t="s">
        <v>83</v>
      </c>
      <c r="C450" t="s">
        <v>97</v>
      </c>
      <c r="D450" t="s">
        <v>98</v>
      </c>
      <c r="E450" t="s">
        <v>86</v>
      </c>
      <c r="F450" t="s">
        <v>91</v>
      </c>
      <c r="G450" t="s">
        <v>88</v>
      </c>
      <c r="H450">
        <v>1199</v>
      </c>
      <c r="I450">
        <v>87</v>
      </c>
      <c r="J450">
        <v>18.5</v>
      </c>
      <c r="K450">
        <v>10</v>
      </c>
      <c r="L450">
        <v>2024</v>
      </c>
      <c r="M450">
        <v>37458</v>
      </c>
      <c r="N450">
        <v>2</v>
      </c>
      <c r="O450">
        <v>0</v>
      </c>
      <c r="P450">
        <v>7.82</v>
      </c>
    </row>
    <row r="451" spans="1:16" x14ac:dyDescent="0.3">
      <c r="A451">
        <v>1578</v>
      </c>
      <c r="B451" t="s">
        <v>83</v>
      </c>
      <c r="C451" t="s">
        <v>97</v>
      </c>
      <c r="D451" t="s">
        <v>98</v>
      </c>
      <c r="E451" t="s">
        <v>86</v>
      </c>
      <c r="F451" t="s">
        <v>91</v>
      </c>
      <c r="G451" t="s">
        <v>88</v>
      </c>
      <c r="H451">
        <v>1199</v>
      </c>
      <c r="I451">
        <v>87</v>
      </c>
      <c r="J451">
        <v>18.5</v>
      </c>
      <c r="K451">
        <v>10</v>
      </c>
      <c r="L451">
        <v>2024</v>
      </c>
      <c r="M451">
        <v>46919</v>
      </c>
      <c r="N451">
        <v>1</v>
      </c>
      <c r="O451">
        <v>0</v>
      </c>
      <c r="P451">
        <v>7.84</v>
      </c>
    </row>
    <row r="452" spans="1:16" x14ac:dyDescent="0.3">
      <c r="A452">
        <v>1525</v>
      </c>
      <c r="B452" t="s">
        <v>83</v>
      </c>
      <c r="C452" t="s">
        <v>97</v>
      </c>
      <c r="D452" t="s">
        <v>98</v>
      </c>
      <c r="E452" t="s">
        <v>86</v>
      </c>
      <c r="F452" t="s">
        <v>91</v>
      </c>
      <c r="G452" t="s">
        <v>88</v>
      </c>
      <c r="H452">
        <v>1199</v>
      </c>
      <c r="I452">
        <v>87</v>
      </c>
      <c r="J452">
        <v>18.5</v>
      </c>
      <c r="K452">
        <v>10</v>
      </c>
      <c r="L452">
        <v>2024</v>
      </c>
      <c r="M452">
        <v>35216</v>
      </c>
      <c r="N452">
        <v>1</v>
      </c>
      <c r="O452">
        <v>0</v>
      </c>
      <c r="P452">
        <v>7.85</v>
      </c>
    </row>
    <row r="453" spans="1:16" x14ac:dyDescent="0.3">
      <c r="A453">
        <v>1402</v>
      </c>
      <c r="B453" t="s">
        <v>83</v>
      </c>
      <c r="C453" t="s">
        <v>97</v>
      </c>
      <c r="D453" t="s">
        <v>98</v>
      </c>
      <c r="E453" t="s">
        <v>86</v>
      </c>
      <c r="F453" t="s">
        <v>91</v>
      </c>
      <c r="G453" t="s">
        <v>88</v>
      </c>
      <c r="H453">
        <v>1199</v>
      </c>
      <c r="I453">
        <v>87</v>
      </c>
      <c r="J453">
        <v>18.5</v>
      </c>
      <c r="K453">
        <v>10</v>
      </c>
      <c r="L453">
        <v>2024</v>
      </c>
      <c r="M453">
        <v>29879</v>
      </c>
      <c r="N453">
        <v>1</v>
      </c>
      <c r="O453">
        <v>0</v>
      </c>
      <c r="P453">
        <v>7.94</v>
      </c>
    </row>
    <row r="454" spans="1:16" x14ac:dyDescent="0.3">
      <c r="A454">
        <v>1599</v>
      </c>
      <c r="B454" t="s">
        <v>83</v>
      </c>
      <c r="C454" t="s">
        <v>97</v>
      </c>
      <c r="D454" t="s">
        <v>98</v>
      </c>
      <c r="E454" t="s">
        <v>86</v>
      </c>
      <c r="F454" t="s">
        <v>91</v>
      </c>
      <c r="G454" t="s">
        <v>88</v>
      </c>
      <c r="H454">
        <v>1199</v>
      </c>
      <c r="I454">
        <v>87</v>
      </c>
      <c r="J454">
        <v>18.5</v>
      </c>
      <c r="K454">
        <v>10</v>
      </c>
      <c r="L454">
        <v>2024</v>
      </c>
      <c r="M454">
        <v>42724</v>
      </c>
      <c r="N454">
        <v>1</v>
      </c>
      <c r="O454">
        <v>0</v>
      </c>
      <c r="P454">
        <v>7.95</v>
      </c>
    </row>
    <row r="455" spans="1:16" x14ac:dyDescent="0.3">
      <c r="A455">
        <v>1433</v>
      </c>
      <c r="B455" t="s">
        <v>83</v>
      </c>
      <c r="C455" t="s">
        <v>97</v>
      </c>
      <c r="D455" t="s">
        <v>98</v>
      </c>
      <c r="E455" t="s">
        <v>86</v>
      </c>
      <c r="F455" t="s">
        <v>91</v>
      </c>
      <c r="G455" t="s">
        <v>88</v>
      </c>
      <c r="H455">
        <v>1199</v>
      </c>
      <c r="I455">
        <v>87</v>
      </c>
      <c r="J455">
        <v>18.5</v>
      </c>
      <c r="K455">
        <v>10</v>
      </c>
      <c r="L455">
        <v>2024</v>
      </c>
      <c r="M455">
        <v>43712</v>
      </c>
      <c r="N455">
        <v>1</v>
      </c>
      <c r="O455">
        <v>0</v>
      </c>
      <c r="P455">
        <v>7.99</v>
      </c>
    </row>
    <row r="456" spans="1:16" x14ac:dyDescent="0.3">
      <c r="A456">
        <v>1459</v>
      </c>
      <c r="B456" t="s">
        <v>83</v>
      </c>
      <c r="C456" t="s">
        <v>97</v>
      </c>
      <c r="D456" t="s">
        <v>98</v>
      </c>
      <c r="E456" t="s">
        <v>86</v>
      </c>
      <c r="F456" t="s">
        <v>91</v>
      </c>
      <c r="G456" t="s">
        <v>88</v>
      </c>
      <c r="H456">
        <v>1199</v>
      </c>
      <c r="I456">
        <v>87</v>
      </c>
      <c r="J456">
        <v>18.5</v>
      </c>
      <c r="K456">
        <v>10</v>
      </c>
      <c r="L456">
        <v>2024</v>
      </c>
      <c r="M456">
        <v>33126</v>
      </c>
      <c r="N456">
        <v>1</v>
      </c>
      <c r="O456">
        <v>0</v>
      </c>
      <c r="P456">
        <v>8</v>
      </c>
    </row>
    <row r="457" spans="1:16" x14ac:dyDescent="0.3">
      <c r="A457">
        <v>1457</v>
      </c>
      <c r="B457" t="s">
        <v>83</v>
      </c>
      <c r="C457" t="s">
        <v>97</v>
      </c>
      <c r="D457" t="s">
        <v>98</v>
      </c>
      <c r="E457" t="s">
        <v>86</v>
      </c>
      <c r="F457" t="s">
        <v>91</v>
      </c>
      <c r="G457" t="s">
        <v>88</v>
      </c>
      <c r="H457">
        <v>1199</v>
      </c>
      <c r="I457">
        <v>87</v>
      </c>
      <c r="J457">
        <v>18.5</v>
      </c>
      <c r="K457">
        <v>10</v>
      </c>
      <c r="L457">
        <v>2024</v>
      </c>
      <c r="M457">
        <v>33400</v>
      </c>
      <c r="N457">
        <v>1</v>
      </c>
      <c r="O457">
        <v>0</v>
      </c>
      <c r="P457">
        <v>8.0500000000000007</v>
      </c>
    </row>
    <row r="458" spans="1:16" x14ac:dyDescent="0.3">
      <c r="A458">
        <v>1519</v>
      </c>
      <c r="B458" t="s">
        <v>83</v>
      </c>
      <c r="C458" t="s">
        <v>97</v>
      </c>
      <c r="D458" t="s">
        <v>98</v>
      </c>
      <c r="E458" t="s">
        <v>86</v>
      </c>
      <c r="F458" t="s">
        <v>91</v>
      </c>
      <c r="G458" t="s">
        <v>88</v>
      </c>
      <c r="H458">
        <v>1199</v>
      </c>
      <c r="I458">
        <v>87</v>
      </c>
      <c r="J458">
        <v>18.5</v>
      </c>
      <c r="K458">
        <v>10</v>
      </c>
      <c r="L458">
        <v>2024</v>
      </c>
      <c r="M458">
        <v>23395</v>
      </c>
      <c r="N458">
        <v>2</v>
      </c>
      <c r="O458">
        <v>0</v>
      </c>
      <c r="P458">
        <v>8.07</v>
      </c>
    </row>
    <row r="459" spans="1:16" x14ac:dyDescent="0.3">
      <c r="A459">
        <v>1461</v>
      </c>
      <c r="B459" t="s">
        <v>83</v>
      </c>
      <c r="C459" t="s">
        <v>97</v>
      </c>
      <c r="D459" t="s">
        <v>98</v>
      </c>
      <c r="E459" t="s">
        <v>86</v>
      </c>
      <c r="F459" t="s">
        <v>91</v>
      </c>
      <c r="G459" t="s">
        <v>88</v>
      </c>
      <c r="H459">
        <v>1199</v>
      </c>
      <c r="I459">
        <v>87</v>
      </c>
      <c r="J459">
        <v>18.5</v>
      </c>
      <c r="K459">
        <v>10</v>
      </c>
      <c r="L459">
        <v>2024</v>
      </c>
      <c r="M459">
        <v>27037</v>
      </c>
      <c r="N459">
        <v>1</v>
      </c>
      <c r="O459">
        <v>0</v>
      </c>
      <c r="P459">
        <v>8.1199999999999992</v>
      </c>
    </row>
    <row r="460" spans="1:16" x14ac:dyDescent="0.3">
      <c r="A460">
        <v>1491</v>
      </c>
      <c r="B460" t="s">
        <v>83</v>
      </c>
      <c r="C460" t="s">
        <v>97</v>
      </c>
      <c r="D460" t="s">
        <v>98</v>
      </c>
      <c r="E460" t="s">
        <v>86</v>
      </c>
      <c r="F460" t="s">
        <v>91</v>
      </c>
      <c r="G460" t="s">
        <v>88</v>
      </c>
      <c r="H460">
        <v>1199</v>
      </c>
      <c r="I460">
        <v>87</v>
      </c>
      <c r="J460">
        <v>18.5</v>
      </c>
      <c r="K460">
        <v>10</v>
      </c>
      <c r="L460">
        <v>2024</v>
      </c>
      <c r="M460">
        <v>29806</v>
      </c>
      <c r="N460">
        <v>1</v>
      </c>
      <c r="O460">
        <v>0</v>
      </c>
      <c r="P460">
        <v>8.14</v>
      </c>
    </row>
    <row r="461" spans="1:16" x14ac:dyDescent="0.3">
      <c r="A461">
        <v>1420</v>
      </c>
      <c r="B461" t="s">
        <v>83</v>
      </c>
      <c r="C461" t="s">
        <v>97</v>
      </c>
      <c r="D461" t="s">
        <v>98</v>
      </c>
      <c r="E461" t="s">
        <v>86</v>
      </c>
      <c r="F461" t="s">
        <v>91</v>
      </c>
      <c r="G461" t="s">
        <v>88</v>
      </c>
      <c r="H461">
        <v>1199</v>
      </c>
      <c r="I461">
        <v>87</v>
      </c>
      <c r="J461">
        <v>18.5</v>
      </c>
      <c r="K461">
        <v>10</v>
      </c>
      <c r="L461">
        <v>2024</v>
      </c>
      <c r="M461">
        <v>31120</v>
      </c>
      <c r="N461">
        <v>1</v>
      </c>
      <c r="O461">
        <v>0</v>
      </c>
      <c r="P461">
        <v>8.15</v>
      </c>
    </row>
    <row r="462" spans="1:16" x14ac:dyDescent="0.3">
      <c r="A462">
        <v>1470</v>
      </c>
      <c r="B462" t="s">
        <v>83</v>
      </c>
      <c r="C462" t="s">
        <v>97</v>
      </c>
      <c r="D462" t="s">
        <v>98</v>
      </c>
      <c r="E462" t="s">
        <v>86</v>
      </c>
      <c r="F462" t="s">
        <v>91</v>
      </c>
      <c r="G462" t="s">
        <v>88</v>
      </c>
      <c r="H462">
        <v>1199</v>
      </c>
      <c r="I462">
        <v>87</v>
      </c>
      <c r="J462">
        <v>18.5</v>
      </c>
      <c r="K462">
        <v>10</v>
      </c>
      <c r="L462">
        <v>2024</v>
      </c>
      <c r="M462">
        <v>44996</v>
      </c>
      <c r="N462">
        <v>1</v>
      </c>
      <c r="O462">
        <v>0</v>
      </c>
      <c r="P462">
        <v>8.16</v>
      </c>
    </row>
    <row r="463" spans="1:16" x14ac:dyDescent="0.3">
      <c r="A463">
        <v>1573</v>
      </c>
      <c r="B463" t="s">
        <v>83</v>
      </c>
      <c r="C463" t="s">
        <v>97</v>
      </c>
      <c r="D463" t="s">
        <v>98</v>
      </c>
      <c r="E463" t="s">
        <v>86</v>
      </c>
      <c r="F463" t="s">
        <v>91</v>
      </c>
      <c r="G463" t="s">
        <v>88</v>
      </c>
      <c r="H463">
        <v>1199</v>
      </c>
      <c r="I463">
        <v>87</v>
      </c>
      <c r="J463">
        <v>18.5</v>
      </c>
      <c r="K463">
        <v>10</v>
      </c>
      <c r="L463">
        <v>2024</v>
      </c>
      <c r="M463">
        <v>49839</v>
      </c>
      <c r="N463">
        <v>1</v>
      </c>
      <c r="O463">
        <v>0</v>
      </c>
      <c r="P463">
        <v>8.19</v>
      </c>
    </row>
    <row r="464" spans="1:16" x14ac:dyDescent="0.3">
      <c r="A464">
        <v>1586</v>
      </c>
      <c r="B464" t="s">
        <v>83</v>
      </c>
      <c r="C464" t="s">
        <v>97</v>
      </c>
      <c r="D464" t="s">
        <v>98</v>
      </c>
      <c r="E464" t="s">
        <v>86</v>
      </c>
      <c r="F464" t="s">
        <v>91</v>
      </c>
      <c r="G464" t="s">
        <v>88</v>
      </c>
      <c r="H464">
        <v>1199</v>
      </c>
      <c r="I464">
        <v>87</v>
      </c>
      <c r="J464">
        <v>18.5</v>
      </c>
      <c r="K464">
        <v>10</v>
      </c>
      <c r="L464">
        <v>2024</v>
      </c>
      <c r="M464">
        <v>32849</v>
      </c>
      <c r="N464">
        <v>1</v>
      </c>
      <c r="O464">
        <v>0</v>
      </c>
      <c r="P464">
        <v>8.1999999999999993</v>
      </c>
    </row>
    <row r="465" spans="1:16" x14ac:dyDescent="0.3">
      <c r="A465">
        <v>1568</v>
      </c>
      <c r="B465" t="s">
        <v>83</v>
      </c>
      <c r="C465" t="s">
        <v>97</v>
      </c>
      <c r="D465" t="s">
        <v>98</v>
      </c>
      <c r="E465" t="s">
        <v>86</v>
      </c>
      <c r="F465" t="s">
        <v>91</v>
      </c>
      <c r="G465" t="s">
        <v>88</v>
      </c>
      <c r="H465">
        <v>1199</v>
      </c>
      <c r="I465">
        <v>87</v>
      </c>
      <c r="J465">
        <v>18.5</v>
      </c>
      <c r="K465">
        <v>10</v>
      </c>
      <c r="L465">
        <v>2024</v>
      </c>
      <c r="M465">
        <v>29875</v>
      </c>
      <c r="N465">
        <v>1</v>
      </c>
      <c r="O465">
        <v>0</v>
      </c>
      <c r="P465">
        <v>8.2799999999999994</v>
      </c>
    </row>
    <row r="466" spans="1:16" x14ac:dyDescent="0.3">
      <c r="A466">
        <v>1443</v>
      </c>
      <c r="B466" t="s">
        <v>83</v>
      </c>
      <c r="C466" t="s">
        <v>97</v>
      </c>
      <c r="D466" t="s">
        <v>98</v>
      </c>
      <c r="E466" t="s">
        <v>86</v>
      </c>
      <c r="F466" t="s">
        <v>91</v>
      </c>
      <c r="G466" t="s">
        <v>88</v>
      </c>
      <c r="H466">
        <v>1199</v>
      </c>
      <c r="I466">
        <v>87</v>
      </c>
      <c r="J466">
        <v>18.5</v>
      </c>
      <c r="K466">
        <v>10</v>
      </c>
      <c r="L466">
        <v>2024</v>
      </c>
      <c r="M466">
        <v>21260</v>
      </c>
      <c r="N466">
        <v>1</v>
      </c>
      <c r="O466">
        <v>0</v>
      </c>
      <c r="P466">
        <v>8.48</v>
      </c>
    </row>
    <row r="467" spans="1:16" x14ac:dyDescent="0.3">
      <c r="A467">
        <v>1291</v>
      </c>
      <c r="B467" t="s">
        <v>83</v>
      </c>
      <c r="C467" t="s">
        <v>97</v>
      </c>
      <c r="D467" t="s">
        <v>85</v>
      </c>
      <c r="E467" t="s">
        <v>86</v>
      </c>
      <c r="F467" t="s">
        <v>87</v>
      </c>
      <c r="G467" t="s">
        <v>88</v>
      </c>
      <c r="H467">
        <v>1199</v>
      </c>
      <c r="I467">
        <v>87</v>
      </c>
      <c r="J467">
        <v>19.3</v>
      </c>
      <c r="K467">
        <v>7</v>
      </c>
      <c r="L467">
        <v>2024</v>
      </c>
      <c r="M467">
        <v>22803</v>
      </c>
      <c r="N467">
        <v>1</v>
      </c>
      <c r="O467">
        <v>1</v>
      </c>
      <c r="P467">
        <v>4.75</v>
      </c>
    </row>
    <row r="468" spans="1:16" x14ac:dyDescent="0.3">
      <c r="A468">
        <v>1381</v>
      </c>
      <c r="B468" t="s">
        <v>83</v>
      </c>
      <c r="C468" t="s">
        <v>97</v>
      </c>
      <c r="D468" t="s">
        <v>85</v>
      </c>
      <c r="E468" t="s">
        <v>86</v>
      </c>
      <c r="F468" t="s">
        <v>87</v>
      </c>
      <c r="G468" t="s">
        <v>88</v>
      </c>
      <c r="H468">
        <v>1199</v>
      </c>
      <c r="I468">
        <v>87</v>
      </c>
      <c r="J468">
        <v>19.3</v>
      </c>
      <c r="K468">
        <v>7</v>
      </c>
      <c r="L468">
        <v>2024</v>
      </c>
      <c r="M468">
        <v>24716</v>
      </c>
      <c r="N468">
        <v>3</v>
      </c>
      <c r="O468">
        <v>0</v>
      </c>
      <c r="P468">
        <v>4.79</v>
      </c>
    </row>
    <row r="469" spans="1:16" x14ac:dyDescent="0.3">
      <c r="A469">
        <v>1352</v>
      </c>
      <c r="B469" t="s">
        <v>83</v>
      </c>
      <c r="C469" t="s">
        <v>97</v>
      </c>
      <c r="D469" t="s">
        <v>85</v>
      </c>
      <c r="E469" t="s">
        <v>86</v>
      </c>
      <c r="F469" t="s">
        <v>87</v>
      </c>
      <c r="G469" t="s">
        <v>88</v>
      </c>
      <c r="H469">
        <v>1199</v>
      </c>
      <c r="I469">
        <v>87</v>
      </c>
      <c r="J469">
        <v>19.3</v>
      </c>
      <c r="K469">
        <v>7</v>
      </c>
      <c r="L469">
        <v>2024</v>
      </c>
      <c r="M469">
        <v>42616</v>
      </c>
      <c r="N469">
        <v>2</v>
      </c>
      <c r="O469">
        <v>0</v>
      </c>
      <c r="P469">
        <v>4.8499999999999996</v>
      </c>
    </row>
    <row r="470" spans="1:16" x14ac:dyDescent="0.3">
      <c r="A470">
        <v>1342</v>
      </c>
      <c r="B470" t="s">
        <v>83</v>
      </c>
      <c r="C470" t="s">
        <v>97</v>
      </c>
      <c r="D470" t="s">
        <v>85</v>
      </c>
      <c r="E470" t="s">
        <v>86</v>
      </c>
      <c r="F470" t="s">
        <v>87</v>
      </c>
      <c r="G470" t="s">
        <v>88</v>
      </c>
      <c r="H470">
        <v>1199</v>
      </c>
      <c r="I470">
        <v>87</v>
      </c>
      <c r="J470">
        <v>19.3</v>
      </c>
      <c r="K470">
        <v>7</v>
      </c>
      <c r="L470">
        <v>2024</v>
      </c>
      <c r="M470">
        <v>29061</v>
      </c>
      <c r="N470">
        <v>2</v>
      </c>
      <c r="O470">
        <v>0</v>
      </c>
      <c r="P470">
        <v>4.87</v>
      </c>
    </row>
    <row r="471" spans="1:16" x14ac:dyDescent="0.3">
      <c r="A471">
        <v>1277</v>
      </c>
      <c r="B471" t="s">
        <v>83</v>
      </c>
      <c r="C471" t="s">
        <v>97</v>
      </c>
      <c r="D471" t="s">
        <v>85</v>
      </c>
      <c r="E471" t="s">
        <v>86</v>
      </c>
      <c r="F471" t="s">
        <v>87</v>
      </c>
      <c r="G471" t="s">
        <v>88</v>
      </c>
      <c r="H471">
        <v>1199</v>
      </c>
      <c r="I471">
        <v>87</v>
      </c>
      <c r="J471">
        <v>19.3</v>
      </c>
      <c r="K471">
        <v>7</v>
      </c>
      <c r="L471">
        <v>2024</v>
      </c>
      <c r="M471">
        <v>20146</v>
      </c>
      <c r="N471">
        <v>2</v>
      </c>
      <c r="O471">
        <v>0</v>
      </c>
      <c r="P471">
        <v>5.09</v>
      </c>
    </row>
    <row r="472" spans="1:16" x14ac:dyDescent="0.3">
      <c r="A472">
        <v>1363</v>
      </c>
      <c r="B472" t="s">
        <v>83</v>
      </c>
      <c r="C472" t="s">
        <v>97</v>
      </c>
      <c r="D472" t="s">
        <v>85</v>
      </c>
      <c r="E472" t="s">
        <v>86</v>
      </c>
      <c r="F472" t="s">
        <v>87</v>
      </c>
      <c r="G472" t="s">
        <v>88</v>
      </c>
      <c r="H472">
        <v>1199</v>
      </c>
      <c r="I472">
        <v>87</v>
      </c>
      <c r="J472">
        <v>19.3</v>
      </c>
      <c r="K472">
        <v>7</v>
      </c>
      <c r="L472">
        <v>2024</v>
      </c>
      <c r="M472">
        <v>46100</v>
      </c>
      <c r="N472">
        <v>2</v>
      </c>
      <c r="O472">
        <v>0</v>
      </c>
      <c r="P472">
        <v>5.1100000000000003</v>
      </c>
    </row>
    <row r="473" spans="1:16" x14ac:dyDescent="0.3">
      <c r="A473">
        <v>1263</v>
      </c>
      <c r="B473" t="s">
        <v>83</v>
      </c>
      <c r="C473" t="s">
        <v>97</v>
      </c>
      <c r="D473" t="s">
        <v>85</v>
      </c>
      <c r="E473" t="s">
        <v>86</v>
      </c>
      <c r="F473" t="s">
        <v>87</v>
      </c>
      <c r="G473" t="s">
        <v>88</v>
      </c>
      <c r="H473">
        <v>1199</v>
      </c>
      <c r="I473">
        <v>87</v>
      </c>
      <c r="J473">
        <v>19.3</v>
      </c>
      <c r="K473">
        <v>7</v>
      </c>
      <c r="L473">
        <v>2024</v>
      </c>
      <c r="M473">
        <v>49760</v>
      </c>
      <c r="N473">
        <v>1</v>
      </c>
      <c r="O473">
        <v>0</v>
      </c>
      <c r="P473">
        <v>5.15</v>
      </c>
    </row>
    <row r="474" spans="1:16" x14ac:dyDescent="0.3">
      <c r="A474">
        <v>1208</v>
      </c>
      <c r="B474" t="s">
        <v>83</v>
      </c>
      <c r="C474" t="s">
        <v>97</v>
      </c>
      <c r="D474" t="s">
        <v>85</v>
      </c>
      <c r="E474" t="s">
        <v>86</v>
      </c>
      <c r="F474" t="s">
        <v>87</v>
      </c>
      <c r="G474" t="s">
        <v>88</v>
      </c>
      <c r="H474">
        <v>1199</v>
      </c>
      <c r="I474">
        <v>87</v>
      </c>
      <c r="J474">
        <v>19.3</v>
      </c>
      <c r="K474">
        <v>7</v>
      </c>
      <c r="L474">
        <v>2024</v>
      </c>
      <c r="M474">
        <v>27773</v>
      </c>
      <c r="N474">
        <v>2</v>
      </c>
      <c r="O474">
        <v>0</v>
      </c>
      <c r="P474">
        <v>5.16</v>
      </c>
    </row>
    <row r="475" spans="1:16" x14ac:dyDescent="0.3">
      <c r="A475">
        <v>1261</v>
      </c>
      <c r="B475" t="s">
        <v>83</v>
      </c>
      <c r="C475" t="s">
        <v>97</v>
      </c>
      <c r="D475" t="s">
        <v>85</v>
      </c>
      <c r="E475" t="s">
        <v>86</v>
      </c>
      <c r="F475" t="s">
        <v>87</v>
      </c>
      <c r="G475" t="s">
        <v>88</v>
      </c>
      <c r="H475">
        <v>1199</v>
      </c>
      <c r="I475">
        <v>87</v>
      </c>
      <c r="J475">
        <v>19.3</v>
      </c>
      <c r="K475">
        <v>7</v>
      </c>
      <c r="L475">
        <v>2024</v>
      </c>
      <c r="M475">
        <v>42148</v>
      </c>
      <c r="N475">
        <v>1</v>
      </c>
      <c r="O475">
        <v>0</v>
      </c>
      <c r="P475">
        <v>5.18</v>
      </c>
    </row>
    <row r="476" spans="1:16" x14ac:dyDescent="0.3">
      <c r="A476">
        <v>1374</v>
      </c>
      <c r="B476" t="s">
        <v>83</v>
      </c>
      <c r="C476" t="s">
        <v>97</v>
      </c>
      <c r="D476" t="s">
        <v>85</v>
      </c>
      <c r="E476" t="s">
        <v>86</v>
      </c>
      <c r="F476" t="s">
        <v>87</v>
      </c>
      <c r="G476" t="s">
        <v>88</v>
      </c>
      <c r="H476">
        <v>1199</v>
      </c>
      <c r="I476">
        <v>87</v>
      </c>
      <c r="J476">
        <v>19.3</v>
      </c>
      <c r="K476">
        <v>7</v>
      </c>
      <c r="L476">
        <v>2024</v>
      </c>
      <c r="M476">
        <v>22377</v>
      </c>
      <c r="N476">
        <v>2</v>
      </c>
      <c r="O476">
        <v>0</v>
      </c>
      <c r="P476">
        <v>5.18</v>
      </c>
    </row>
    <row r="477" spans="1:16" x14ac:dyDescent="0.3">
      <c r="A477">
        <v>1319</v>
      </c>
      <c r="B477" t="s">
        <v>83</v>
      </c>
      <c r="C477" t="s">
        <v>97</v>
      </c>
      <c r="D477" t="s">
        <v>85</v>
      </c>
      <c r="E477" t="s">
        <v>86</v>
      </c>
      <c r="F477" t="s">
        <v>87</v>
      </c>
      <c r="G477" t="s">
        <v>88</v>
      </c>
      <c r="H477">
        <v>1199</v>
      </c>
      <c r="I477">
        <v>87</v>
      </c>
      <c r="J477">
        <v>19.3</v>
      </c>
      <c r="K477">
        <v>7</v>
      </c>
      <c r="L477">
        <v>2024</v>
      </c>
      <c r="M477">
        <v>35371</v>
      </c>
      <c r="N477">
        <v>2</v>
      </c>
      <c r="O477">
        <v>0</v>
      </c>
      <c r="P477">
        <v>5.27</v>
      </c>
    </row>
    <row r="478" spans="1:16" x14ac:dyDescent="0.3">
      <c r="A478">
        <v>1210</v>
      </c>
      <c r="B478" t="s">
        <v>83</v>
      </c>
      <c r="C478" t="s">
        <v>97</v>
      </c>
      <c r="D478" t="s">
        <v>85</v>
      </c>
      <c r="E478" t="s">
        <v>86</v>
      </c>
      <c r="F478" t="s">
        <v>87</v>
      </c>
      <c r="G478" t="s">
        <v>88</v>
      </c>
      <c r="H478">
        <v>1199</v>
      </c>
      <c r="I478">
        <v>87</v>
      </c>
      <c r="J478">
        <v>19.3</v>
      </c>
      <c r="K478">
        <v>7</v>
      </c>
      <c r="L478">
        <v>2024</v>
      </c>
      <c r="M478">
        <v>45224</v>
      </c>
      <c r="N478">
        <v>1</v>
      </c>
      <c r="O478">
        <v>0</v>
      </c>
      <c r="P478">
        <v>5.31</v>
      </c>
    </row>
    <row r="479" spans="1:16" x14ac:dyDescent="0.3">
      <c r="A479">
        <v>1248</v>
      </c>
      <c r="B479" t="s">
        <v>83</v>
      </c>
      <c r="C479" t="s">
        <v>97</v>
      </c>
      <c r="D479" t="s">
        <v>85</v>
      </c>
      <c r="E479" t="s">
        <v>86</v>
      </c>
      <c r="F479" t="s">
        <v>87</v>
      </c>
      <c r="G479" t="s">
        <v>88</v>
      </c>
      <c r="H479">
        <v>1199</v>
      </c>
      <c r="I479">
        <v>87</v>
      </c>
      <c r="J479">
        <v>19.3</v>
      </c>
      <c r="K479">
        <v>7</v>
      </c>
      <c r="L479">
        <v>2024</v>
      </c>
      <c r="M479">
        <v>20812</v>
      </c>
      <c r="N479">
        <v>1</v>
      </c>
      <c r="O479">
        <v>0</v>
      </c>
      <c r="P479">
        <v>5.37</v>
      </c>
    </row>
    <row r="480" spans="1:16" x14ac:dyDescent="0.3">
      <c r="A480">
        <v>1233</v>
      </c>
      <c r="B480" t="s">
        <v>83</v>
      </c>
      <c r="C480" t="s">
        <v>97</v>
      </c>
      <c r="D480" t="s">
        <v>85</v>
      </c>
      <c r="E480" t="s">
        <v>86</v>
      </c>
      <c r="F480" t="s">
        <v>87</v>
      </c>
      <c r="G480" t="s">
        <v>88</v>
      </c>
      <c r="H480">
        <v>1199</v>
      </c>
      <c r="I480">
        <v>87</v>
      </c>
      <c r="J480">
        <v>19.3</v>
      </c>
      <c r="K480">
        <v>7</v>
      </c>
      <c r="L480">
        <v>2024</v>
      </c>
      <c r="M480">
        <v>23251</v>
      </c>
      <c r="N480">
        <v>1</v>
      </c>
      <c r="O480">
        <v>0</v>
      </c>
      <c r="P480">
        <v>5.4</v>
      </c>
    </row>
    <row r="481" spans="1:16" x14ac:dyDescent="0.3">
      <c r="A481">
        <v>1309</v>
      </c>
      <c r="B481" t="s">
        <v>83</v>
      </c>
      <c r="C481" t="s">
        <v>97</v>
      </c>
      <c r="D481" t="s">
        <v>85</v>
      </c>
      <c r="E481" t="s">
        <v>86</v>
      </c>
      <c r="F481" t="s">
        <v>87</v>
      </c>
      <c r="G481" t="s">
        <v>88</v>
      </c>
      <c r="H481">
        <v>1199</v>
      </c>
      <c r="I481">
        <v>87</v>
      </c>
      <c r="J481">
        <v>19.3</v>
      </c>
      <c r="K481">
        <v>7</v>
      </c>
      <c r="L481">
        <v>2024</v>
      </c>
      <c r="M481">
        <v>29754</v>
      </c>
      <c r="N481">
        <v>1</v>
      </c>
      <c r="O481">
        <v>0</v>
      </c>
      <c r="P481">
        <v>5.4</v>
      </c>
    </row>
    <row r="482" spans="1:16" x14ac:dyDescent="0.3">
      <c r="A482">
        <v>1370</v>
      </c>
      <c r="B482" t="s">
        <v>83</v>
      </c>
      <c r="C482" t="s">
        <v>97</v>
      </c>
      <c r="D482" t="s">
        <v>85</v>
      </c>
      <c r="E482" t="s">
        <v>86</v>
      </c>
      <c r="F482" t="s">
        <v>87</v>
      </c>
      <c r="G482" t="s">
        <v>88</v>
      </c>
      <c r="H482">
        <v>1199</v>
      </c>
      <c r="I482">
        <v>87</v>
      </c>
      <c r="J482">
        <v>19.3</v>
      </c>
      <c r="K482">
        <v>7</v>
      </c>
      <c r="L482">
        <v>2024</v>
      </c>
      <c r="M482">
        <v>48147</v>
      </c>
      <c r="N482">
        <v>1</v>
      </c>
      <c r="O482">
        <v>0</v>
      </c>
      <c r="P482">
        <v>5.4</v>
      </c>
    </row>
    <row r="483" spans="1:16" x14ac:dyDescent="0.3">
      <c r="A483">
        <v>1398</v>
      </c>
      <c r="B483" t="s">
        <v>83</v>
      </c>
      <c r="C483" t="s">
        <v>97</v>
      </c>
      <c r="D483" t="s">
        <v>85</v>
      </c>
      <c r="E483" t="s">
        <v>86</v>
      </c>
      <c r="F483" t="s">
        <v>87</v>
      </c>
      <c r="G483" t="s">
        <v>88</v>
      </c>
      <c r="H483">
        <v>1199</v>
      </c>
      <c r="I483">
        <v>87</v>
      </c>
      <c r="J483">
        <v>19.3</v>
      </c>
      <c r="K483">
        <v>7</v>
      </c>
      <c r="L483">
        <v>2024</v>
      </c>
      <c r="M483">
        <v>29543</v>
      </c>
      <c r="N483">
        <v>1</v>
      </c>
      <c r="O483">
        <v>0</v>
      </c>
      <c r="P483">
        <v>5.44</v>
      </c>
    </row>
    <row r="484" spans="1:16" x14ac:dyDescent="0.3">
      <c r="A484">
        <v>1216</v>
      </c>
      <c r="B484" t="s">
        <v>83</v>
      </c>
      <c r="C484" t="s">
        <v>97</v>
      </c>
      <c r="D484" t="s">
        <v>85</v>
      </c>
      <c r="E484" t="s">
        <v>86</v>
      </c>
      <c r="F484" t="s">
        <v>87</v>
      </c>
      <c r="G484" t="s">
        <v>88</v>
      </c>
      <c r="H484">
        <v>1199</v>
      </c>
      <c r="I484">
        <v>87</v>
      </c>
      <c r="J484">
        <v>19.3</v>
      </c>
      <c r="K484">
        <v>7</v>
      </c>
      <c r="L484">
        <v>2024</v>
      </c>
      <c r="M484">
        <v>37646</v>
      </c>
      <c r="N484">
        <v>1</v>
      </c>
      <c r="O484">
        <v>0</v>
      </c>
      <c r="P484">
        <v>5.45</v>
      </c>
    </row>
    <row r="485" spans="1:16" x14ac:dyDescent="0.3">
      <c r="A485">
        <v>1390</v>
      </c>
      <c r="B485" t="s">
        <v>83</v>
      </c>
      <c r="C485" t="s">
        <v>97</v>
      </c>
      <c r="D485" t="s">
        <v>85</v>
      </c>
      <c r="E485" t="s">
        <v>86</v>
      </c>
      <c r="F485" t="s">
        <v>87</v>
      </c>
      <c r="G485" t="s">
        <v>88</v>
      </c>
      <c r="H485">
        <v>1199</v>
      </c>
      <c r="I485">
        <v>87</v>
      </c>
      <c r="J485">
        <v>19.3</v>
      </c>
      <c r="K485">
        <v>7</v>
      </c>
      <c r="L485">
        <v>2024</v>
      </c>
      <c r="M485">
        <v>38822</v>
      </c>
      <c r="N485">
        <v>2</v>
      </c>
      <c r="O485">
        <v>0</v>
      </c>
      <c r="P485">
        <v>5.51</v>
      </c>
    </row>
    <row r="486" spans="1:16" x14ac:dyDescent="0.3">
      <c r="A486">
        <v>1286</v>
      </c>
      <c r="B486" t="s">
        <v>83</v>
      </c>
      <c r="C486" t="s">
        <v>97</v>
      </c>
      <c r="D486" t="s">
        <v>85</v>
      </c>
      <c r="E486" t="s">
        <v>86</v>
      </c>
      <c r="F486" t="s">
        <v>87</v>
      </c>
      <c r="G486" t="s">
        <v>88</v>
      </c>
      <c r="H486">
        <v>1199</v>
      </c>
      <c r="I486">
        <v>87</v>
      </c>
      <c r="J486">
        <v>19.3</v>
      </c>
      <c r="K486">
        <v>7</v>
      </c>
      <c r="L486">
        <v>2024</v>
      </c>
      <c r="M486">
        <v>45612</v>
      </c>
      <c r="N486">
        <v>1</v>
      </c>
      <c r="O486">
        <v>0</v>
      </c>
      <c r="P486">
        <v>5.53</v>
      </c>
    </row>
    <row r="487" spans="1:16" x14ac:dyDescent="0.3">
      <c r="A487">
        <v>1253</v>
      </c>
      <c r="B487" t="s">
        <v>83</v>
      </c>
      <c r="C487" t="s">
        <v>97</v>
      </c>
      <c r="D487" t="s">
        <v>85</v>
      </c>
      <c r="E487" t="s">
        <v>86</v>
      </c>
      <c r="F487" t="s">
        <v>87</v>
      </c>
      <c r="G487" t="s">
        <v>88</v>
      </c>
      <c r="H487">
        <v>1199</v>
      </c>
      <c r="I487">
        <v>87</v>
      </c>
      <c r="J487">
        <v>19.3</v>
      </c>
      <c r="K487">
        <v>7</v>
      </c>
      <c r="L487">
        <v>2024</v>
      </c>
      <c r="M487">
        <v>29819</v>
      </c>
      <c r="N487">
        <v>1</v>
      </c>
      <c r="O487">
        <v>0</v>
      </c>
      <c r="P487">
        <v>5.63</v>
      </c>
    </row>
    <row r="488" spans="1:16" x14ac:dyDescent="0.3">
      <c r="A488">
        <v>1400</v>
      </c>
      <c r="B488" t="s">
        <v>83</v>
      </c>
      <c r="C488" t="s">
        <v>97</v>
      </c>
      <c r="D488" t="s">
        <v>85</v>
      </c>
      <c r="E488" t="s">
        <v>86</v>
      </c>
      <c r="F488" t="s">
        <v>87</v>
      </c>
      <c r="G488" t="s">
        <v>88</v>
      </c>
      <c r="H488">
        <v>1199</v>
      </c>
      <c r="I488">
        <v>87</v>
      </c>
      <c r="J488">
        <v>19.3</v>
      </c>
      <c r="K488">
        <v>7</v>
      </c>
      <c r="L488">
        <v>2024</v>
      </c>
      <c r="M488">
        <v>22222</v>
      </c>
      <c r="N488">
        <v>1</v>
      </c>
      <c r="O488">
        <v>0</v>
      </c>
      <c r="P488">
        <v>5.63</v>
      </c>
    </row>
    <row r="489" spans="1:16" x14ac:dyDescent="0.3">
      <c r="A489">
        <v>1345</v>
      </c>
      <c r="B489" t="s">
        <v>83</v>
      </c>
      <c r="C489" t="s">
        <v>97</v>
      </c>
      <c r="D489" t="s">
        <v>85</v>
      </c>
      <c r="E489" t="s">
        <v>86</v>
      </c>
      <c r="F489" t="s">
        <v>87</v>
      </c>
      <c r="G489" t="s">
        <v>88</v>
      </c>
      <c r="H489">
        <v>1199</v>
      </c>
      <c r="I489">
        <v>87</v>
      </c>
      <c r="J489">
        <v>19.3</v>
      </c>
      <c r="K489">
        <v>7</v>
      </c>
      <c r="L489">
        <v>2024</v>
      </c>
      <c r="M489">
        <v>30729</v>
      </c>
      <c r="N489">
        <v>1</v>
      </c>
      <c r="O489">
        <v>0</v>
      </c>
      <c r="P489">
        <v>5.69</v>
      </c>
    </row>
    <row r="490" spans="1:16" x14ac:dyDescent="0.3">
      <c r="A490">
        <v>1337</v>
      </c>
      <c r="B490" t="s">
        <v>83</v>
      </c>
      <c r="C490" t="s">
        <v>97</v>
      </c>
      <c r="D490" t="s">
        <v>85</v>
      </c>
      <c r="E490" t="s">
        <v>86</v>
      </c>
      <c r="F490" t="s">
        <v>87</v>
      </c>
      <c r="G490" t="s">
        <v>88</v>
      </c>
      <c r="H490">
        <v>1199</v>
      </c>
      <c r="I490">
        <v>87</v>
      </c>
      <c r="J490">
        <v>19.3</v>
      </c>
      <c r="K490">
        <v>7</v>
      </c>
      <c r="L490">
        <v>2024</v>
      </c>
      <c r="M490">
        <v>21557</v>
      </c>
      <c r="N490">
        <v>1</v>
      </c>
      <c r="O490">
        <v>0</v>
      </c>
      <c r="P490">
        <v>5.72</v>
      </c>
    </row>
    <row r="491" spans="1:16" x14ac:dyDescent="0.3">
      <c r="A491">
        <v>1204</v>
      </c>
      <c r="B491" t="s">
        <v>83</v>
      </c>
      <c r="C491" t="s">
        <v>97</v>
      </c>
      <c r="D491" t="s">
        <v>85</v>
      </c>
      <c r="E491" t="s">
        <v>86</v>
      </c>
      <c r="F491" t="s">
        <v>87</v>
      </c>
      <c r="G491" t="s">
        <v>88</v>
      </c>
      <c r="H491">
        <v>1199</v>
      </c>
      <c r="I491">
        <v>87</v>
      </c>
      <c r="J491">
        <v>19.3</v>
      </c>
      <c r="K491">
        <v>7</v>
      </c>
      <c r="L491">
        <v>2024</v>
      </c>
      <c r="M491">
        <v>45965</v>
      </c>
      <c r="N491">
        <v>1</v>
      </c>
      <c r="O491">
        <v>0</v>
      </c>
      <c r="P491">
        <v>5.77</v>
      </c>
    </row>
    <row r="492" spans="1:16" x14ac:dyDescent="0.3">
      <c r="A492">
        <v>1294</v>
      </c>
      <c r="B492" t="s">
        <v>83</v>
      </c>
      <c r="C492" t="s">
        <v>97</v>
      </c>
      <c r="D492" t="s">
        <v>85</v>
      </c>
      <c r="E492" t="s">
        <v>86</v>
      </c>
      <c r="F492" t="s">
        <v>87</v>
      </c>
      <c r="G492" t="s">
        <v>88</v>
      </c>
      <c r="H492">
        <v>1199</v>
      </c>
      <c r="I492">
        <v>87</v>
      </c>
      <c r="J492">
        <v>19.3</v>
      </c>
      <c r="K492">
        <v>7</v>
      </c>
      <c r="L492">
        <v>2024</v>
      </c>
      <c r="M492">
        <v>27375</v>
      </c>
      <c r="N492">
        <v>1</v>
      </c>
      <c r="O492">
        <v>0</v>
      </c>
      <c r="P492">
        <v>5.8</v>
      </c>
    </row>
    <row r="493" spans="1:16" x14ac:dyDescent="0.3">
      <c r="A493">
        <v>1361</v>
      </c>
      <c r="B493" t="s">
        <v>83</v>
      </c>
      <c r="C493" t="s">
        <v>97</v>
      </c>
      <c r="D493" t="s">
        <v>85</v>
      </c>
      <c r="E493" t="s">
        <v>86</v>
      </c>
      <c r="F493" t="s">
        <v>87</v>
      </c>
      <c r="G493" t="s">
        <v>88</v>
      </c>
      <c r="H493">
        <v>1199</v>
      </c>
      <c r="I493">
        <v>87</v>
      </c>
      <c r="J493">
        <v>19.3</v>
      </c>
      <c r="K493">
        <v>7</v>
      </c>
      <c r="L493">
        <v>2024</v>
      </c>
      <c r="M493">
        <v>22247</v>
      </c>
      <c r="N493">
        <v>1</v>
      </c>
      <c r="O493">
        <v>0</v>
      </c>
      <c r="P493">
        <v>5.84</v>
      </c>
    </row>
    <row r="494" spans="1:16" x14ac:dyDescent="0.3">
      <c r="A494">
        <v>1234</v>
      </c>
      <c r="B494" t="s">
        <v>83</v>
      </c>
      <c r="C494" t="s">
        <v>97</v>
      </c>
      <c r="D494" t="s">
        <v>85</v>
      </c>
      <c r="E494" t="s">
        <v>86</v>
      </c>
      <c r="F494" t="s">
        <v>87</v>
      </c>
      <c r="G494" t="s">
        <v>88</v>
      </c>
      <c r="H494">
        <v>1199</v>
      </c>
      <c r="I494">
        <v>87</v>
      </c>
      <c r="J494">
        <v>19.3</v>
      </c>
      <c r="K494">
        <v>7</v>
      </c>
      <c r="L494">
        <v>2024</v>
      </c>
      <c r="M494">
        <v>45388</v>
      </c>
      <c r="N494">
        <v>1</v>
      </c>
      <c r="O494">
        <v>0</v>
      </c>
      <c r="P494">
        <v>5.85</v>
      </c>
    </row>
    <row r="495" spans="1:16" x14ac:dyDescent="0.3">
      <c r="A495">
        <v>1346</v>
      </c>
      <c r="B495" t="s">
        <v>83</v>
      </c>
      <c r="C495" t="s">
        <v>97</v>
      </c>
      <c r="D495" t="s">
        <v>85</v>
      </c>
      <c r="E495" t="s">
        <v>86</v>
      </c>
      <c r="F495" t="s">
        <v>87</v>
      </c>
      <c r="G495" t="s">
        <v>88</v>
      </c>
      <c r="H495">
        <v>1199</v>
      </c>
      <c r="I495">
        <v>87</v>
      </c>
      <c r="J495">
        <v>19.3</v>
      </c>
      <c r="K495">
        <v>7</v>
      </c>
      <c r="L495">
        <v>2024</v>
      </c>
      <c r="M495">
        <v>33449</v>
      </c>
      <c r="N495">
        <v>1</v>
      </c>
      <c r="O495">
        <v>0</v>
      </c>
      <c r="P495">
        <v>5.9</v>
      </c>
    </row>
    <row r="496" spans="1:16" x14ac:dyDescent="0.3">
      <c r="A496">
        <v>1206</v>
      </c>
      <c r="B496" t="s">
        <v>83</v>
      </c>
      <c r="C496" t="s">
        <v>97</v>
      </c>
      <c r="D496" t="s">
        <v>85</v>
      </c>
      <c r="E496" t="s">
        <v>86</v>
      </c>
      <c r="F496" t="s">
        <v>87</v>
      </c>
      <c r="G496" t="s">
        <v>88</v>
      </c>
      <c r="H496">
        <v>1199</v>
      </c>
      <c r="I496">
        <v>87</v>
      </c>
      <c r="J496">
        <v>19.3</v>
      </c>
      <c r="K496">
        <v>7</v>
      </c>
      <c r="L496">
        <v>2024</v>
      </c>
      <c r="M496">
        <v>23775</v>
      </c>
      <c r="N496">
        <v>1</v>
      </c>
      <c r="O496">
        <v>0</v>
      </c>
      <c r="P496">
        <v>6.01</v>
      </c>
    </row>
    <row r="497" spans="1:16" x14ac:dyDescent="0.3">
      <c r="A497">
        <v>1553</v>
      </c>
      <c r="B497" t="s">
        <v>83</v>
      </c>
      <c r="C497" t="s">
        <v>97</v>
      </c>
      <c r="D497" t="s">
        <v>98</v>
      </c>
      <c r="E497" t="s">
        <v>86</v>
      </c>
      <c r="F497" t="s">
        <v>91</v>
      </c>
      <c r="G497" t="s">
        <v>88</v>
      </c>
      <c r="H497">
        <v>1199</v>
      </c>
      <c r="I497">
        <v>87</v>
      </c>
      <c r="J497">
        <v>18.5</v>
      </c>
      <c r="K497">
        <v>10</v>
      </c>
      <c r="L497">
        <v>2025</v>
      </c>
      <c r="M497">
        <v>26401</v>
      </c>
      <c r="N497">
        <v>2</v>
      </c>
      <c r="O497">
        <v>0</v>
      </c>
      <c r="P497">
        <v>8.26</v>
      </c>
    </row>
    <row r="498" spans="1:16" x14ac:dyDescent="0.3">
      <c r="A498">
        <v>1551</v>
      </c>
      <c r="B498" t="s">
        <v>83</v>
      </c>
      <c r="C498" t="s">
        <v>97</v>
      </c>
      <c r="D498" t="s">
        <v>98</v>
      </c>
      <c r="E498" t="s">
        <v>86</v>
      </c>
      <c r="F498" t="s">
        <v>91</v>
      </c>
      <c r="G498" t="s">
        <v>88</v>
      </c>
      <c r="H498">
        <v>1199</v>
      </c>
      <c r="I498">
        <v>87</v>
      </c>
      <c r="J498">
        <v>18.5</v>
      </c>
      <c r="K498">
        <v>10</v>
      </c>
      <c r="L498">
        <v>2025</v>
      </c>
      <c r="M498">
        <v>16523</v>
      </c>
      <c r="N498">
        <v>1</v>
      </c>
      <c r="O498">
        <v>1</v>
      </c>
      <c r="P498">
        <v>8.4499999999999993</v>
      </c>
    </row>
    <row r="499" spans="1:16" x14ac:dyDescent="0.3">
      <c r="A499">
        <v>1489</v>
      </c>
      <c r="B499" t="s">
        <v>83</v>
      </c>
      <c r="C499" t="s">
        <v>97</v>
      </c>
      <c r="D499" t="s">
        <v>98</v>
      </c>
      <c r="E499" t="s">
        <v>86</v>
      </c>
      <c r="F499" t="s">
        <v>91</v>
      </c>
      <c r="G499" t="s">
        <v>88</v>
      </c>
      <c r="H499">
        <v>1199</v>
      </c>
      <c r="I499">
        <v>87</v>
      </c>
      <c r="J499">
        <v>18.5</v>
      </c>
      <c r="K499">
        <v>10</v>
      </c>
      <c r="L499">
        <v>2025</v>
      </c>
      <c r="M499">
        <v>15545</v>
      </c>
      <c r="N499">
        <v>2</v>
      </c>
      <c r="O499">
        <v>0</v>
      </c>
      <c r="P499">
        <v>8.48</v>
      </c>
    </row>
    <row r="500" spans="1:16" x14ac:dyDescent="0.3">
      <c r="A500">
        <v>1465</v>
      </c>
      <c r="B500" t="s">
        <v>83</v>
      </c>
      <c r="C500" t="s">
        <v>97</v>
      </c>
      <c r="D500" t="s">
        <v>98</v>
      </c>
      <c r="E500" t="s">
        <v>86</v>
      </c>
      <c r="F500" t="s">
        <v>91</v>
      </c>
      <c r="G500" t="s">
        <v>88</v>
      </c>
      <c r="H500">
        <v>1199</v>
      </c>
      <c r="I500">
        <v>87</v>
      </c>
      <c r="J500">
        <v>18.5</v>
      </c>
      <c r="K500">
        <v>10</v>
      </c>
      <c r="L500">
        <v>2025</v>
      </c>
      <c r="M500">
        <v>25486</v>
      </c>
      <c r="N500">
        <v>1</v>
      </c>
      <c r="O500">
        <v>0</v>
      </c>
      <c r="P500">
        <v>8.51</v>
      </c>
    </row>
    <row r="501" spans="1:16" x14ac:dyDescent="0.3">
      <c r="A501">
        <v>1454</v>
      </c>
      <c r="B501" t="s">
        <v>83</v>
      </c>
      <c r="C501" t="s">
        <v>97</v>
      </c>
      <c r="D501" t="s">
        <v>98</v>
      </c>
      <c r="E501" t="s">
        <v>86</v>
      </c>
      <c r="F501" t="s">
        <v>91</v>
      </c>
      <c r="G501" t="s">
        <v>88</v>
      </c>
      <c r="H501">
        <v>1199</v>
      </c>
      <c r="I501">
        <v>87</v>
      </c>
      <c r="J501">
        <v>18.5</v>
      </c>
      <c r="K501">
        <v>10</v>
      </c>
      <c r="L501">
        <v>2025</v>
      </c>
      <c r="M501">
        <v>19861</v>
      </c>
      <c r="N501">
        <v>1</v>
      </c>
      <c r="O501">
        <v>0</v>
      </c>
      <c r="P501">
        <v>8.61</v>
      </c>
    </row>
    <row r="502" spans="1:16" x14ac:dyDescent="0.3">
      <c r="A502">
        <v>1428</v>
      </c>
      <c r="B502" t="s">
        <v>83</v>
      </c>
      <c r="C502" t="s">
        <v>97</v>
      </c>
      <c r="D502" t="s">
        <v>98</v>
      </c>
      <c r="E502" t="s">
        <v>86</v>
      </c>
      <c r="F502" t="s">
        <v>91</v>
      </c>
      <c r="G502" t="s">
        <v>88</v>
      </c>
      <c r="H502">
        <v>1199</v>
      </c>
      <c r="I502">
        <v>87</v>
      </c>
      <c r="J502">
        <v>18.5</v>
      </c>
      <c r="K502">
        <v>10</v>
      </c>
      <c r="L502">
        <v>2025</v>
      </c>
      <c r="M502">
        <v>15375</v>
      </c>
      <c r="N502">
        <v>1</v>
      </c>
      <c r="O502">
        <v>0</v>
      </c>
      <c r="P502">
        <v>8.6199999999999992</v>
      </c>
    </row>
    <row r="503" spans="1:16" x14ac:dyDescent="0.3">
      <c r="A503">
        <v>1493</v>
      </c>
      <c r="B503" t="s">
        <v>83</v>
      </c>
      <c r="C503" t="s">
        <v>97</v>
      </c>
      <c r="D503" t="s">
        <v>98</v>
      </c>
      <c r="E503" t="s">
        <v>86</v>
      </c>
      <c r="F503" t="s">
        <v>91</v>
      </c>
      <c r="G503" t="s">
        <v>88</v>
      </c>
      <c r="H503">
        <v>1199</v>
      </c>
      <c r="I503">
        <v>87</v>
      </c>
      <c r="J503">
        <v>18.5</v>
      </c>
      <c r="K503">
        <v>10</v>
      </c>
      <c r="L503">
        <v>2025</v>
      </c>
      <c r="M503">
        <v>25038</v>
      </c>
      <c r="N503">
        <v>1</v>
      </c>
      <c r="O503">
        <v>0</v>
      </c>
      <c r="P503">
        <v>8.6199999999999992</v>
      </c>
    </row>
    <row r="504" spans="1:16" x14ac:dyDescent="0.3">
      <c r="A504">
        <v>1482</v>
      </c>
      <c r="B504" t="s">
        <v>83</v>
      </c>
      <c r="C504" t="s">
        <v>97</v>
      </c>
      <c r="D504" t="s">
        <v>98</v>
      </c>
      <c r="E504" t="s">
        <v>86</v>
      </c>
      <c r="F504" t="s">
        <v>91</v>
      </c>
      <c r="G504" t="s">
        <v>88</v>
      </c>
      <c r="H504">
        <v>1199</v>
      </c>
      <c r="I504">
        <v>87</v>
      </c>
      <c r="J504">
        <v>18.5</v>
      </c>
      <c r="K504">
        <v>10</v>
      </c>
      <c r="L504">
        <v>2025</v>
      </c>
      <c r="M504">
        <v>13167</v>
      </c>
      <c r="N504">
        <v>1</v>
      </c>
      <c r="O504">
        <v>0</v>
      </c>
      <c r="P504">
        <v>8.66</v>
      </c>
    </row>
    <row r="505" spans="1:16" x14ac:dyDescent="0.3">
      <c r="A505">
        <v>1535</v>
      </c>
      <c r="B505" t="s">
        <v>83</v>
      </c>
      <c r="C505" t="s">
        <v>97</v>
      </c>
      <c r="D505" t="s">
        <v>98</v>
      </c>
      <c r="E505" t="s">
        <v>86</v>
      </c>
      <c r="F505" t="s">
        <v>91</v>
      </c>
      <c r="G505" t="s">
        <v>88</v>
      </c>
      <c r="H505">
        <v>1199</v>
      </c>
      <c r="I505">
        <v>87</v>
      </c>
      <c r="J505">
        <v>18.5</v>
      </c>
      <c r="K505">
        <v>10</v>
      </c>
      <c r="L505">
        <v>2025</v>
      </c>
      <c r="M505">
        <v>27832</v>
      </c>
      <c r="N505">
        <v>1</v>
      </c>
      <c r="O505">
        <v>0</v>
      </c>
      <c r="P505">
        <v>8.66</v>
      </c>
    </row>
    <row r="506" spans="1:16" x14ac:dyDescent="0.3">
      <c r="A506">
        <v>1511</v>
      </c>
      <c r="B506" t="s">
        <v>83</v>
      </c>
      <c r="C506" t="s">
        <v>97</v>
      </c>
      <c r="D506" t="s">
        <v>98</v>
      </c>
      <c r="E506" t="s">
        <v>86</v>
      </c>
      <c r="F506" t="s">
        <v>91</v>
      </c>
      <c r="G506" t="s">
        <v>88</v>
      </c>
      <c r="H506">
        <v>1199</v>
      </c>
      <c r="I506">
        <v>87</v>
      </c>
      <c r="J506">
        <v>18.5</v>
      </c>
      <c r="K506">
        <v>10</v>
      </c>
      <c r="L506">
        <v>2025</v>
      </c>
      <c r="M506">
        <v>17206</v>
      </c>
      <c r="N506">
        <v>1</v>
      </c>
      <c r="O506">
        <v>0</v>
      </c>
      <c r="P506">
        <v>8.69</v>
      </c>
    </row>
    <row r="507" spans="1:16" x14ac:dyDescent="0.3">
      <c r="A507">
        <v>1517</v>
      </c>
      <c r="B507" t="s">
        <v>83</v>
      </c>
      <c r="C507" t="s">
        <v>97</v>
      </c>
      <c r="D507" t="s">
        <v>98</v>
      </c>
      <c r="E507" t="s">
        <v>86</v>
      </c>
      <c r="F507" t="s">
        <v>91</v>
      </c>
      <c r="G507" t="s">
        <v>88</v>
      </c>
      <c r="H507">
        <v>1199</v>
      </c>
      <c r="I507">
        <v>87</v>
      </c>
      <c r="J507">
        <v>18.5</v>
      </c>
      <c r="K507">
        <v>10</v>
      </c>
      <c r="L507">
        <v>2025</v>
      </c>
      <c r="M507">
        <v>18784</v>
      </c>
      <c r="N507">
        <v>2</v>
      </c>
      <c r="O507">
        <v>0</v>
      </c>
      <c r="P507">
        <v>8.6999999999999993</v>
      </c>
    </row>
    <row r="508" spans="1:16" x14ac:dyDescent="0.3">
      <c r="A508">
        <v>1522</v>
      </c>
      <c r="B508" t="s">
        <v>83</v>
      </c>
      <c r="C508" t="s">
        <v>97</v>
      </c>
      <c r="D508" t="s">
        <v>98</v>
      </c>
      <c r="E508" t="s">
        <v>86</v>
      </c>
      <c r="F508" t="s">
        <v>91</v>
      </c>
      <c r="G508" t="s">
        <v>88</v>
      </c>
      <c r="H508">
        <v>1199</v>
      </c>
      <c r="I508">
        <v>87</v>
      </c>
      <c r="J508">
        <v>18.5</v>
      </c>
      <c r="K508">
        <v>10</v>
      </c>
      <c r="L508">
        <v>2025</v>
      </c>
      <c r="M508">
        <v>26878</v>
      </c>
      <c r="N508">
        <v>2</v>
      </c>
      <c r="O508">
        <v>0</v>
      </c>
      <c r="P508">
        <v>8.6999999999999993</v>
      </c>
    </row>
    <row r="509" spans="1:16" x14ac:dyDescent="0.3">
      <c r="A509">
        <v>1554</v>
      </c>
      <c r="B509" t="s">
        <v>83</v>
      </c>
      <c r="C509" t="s">
        <v>97</v>
      </c>
      <c r="D509" t="s">
        <v>98</v>
      </c>
      <c r="E509" t="s">
        <v>86</v>
      </c>
      <c r="F509" t="s">
        <v>91</v>
      </c>
      <c r="G509" t="s">
        <v>88</v>
      </c>
      <c r="H509">
        <v>1199</v>
      </c>
      <c r="I509">
        <v>87</v>
      </c>
      <c r="J509">
        <v>18.5</v>
      </c>
      <c r="K509">
        <v>10</v>
      </c>
      <c r="L509">
        <v>2025</v>
      </c>
      <c r="M509">
        <v>25561</v>
      </c>
      <c r="N509">
        <v>2</v>
      </c>
      <c r="O509">
        <v>0</v>
      </c>
      <c r="P509">
        <v>8.7100000000000009</v>
      </c>
    </row>
    <row r="510" spans="1:16" x14ac:dyDescent="0.3">
      <c r="A510">
        <v>1591</v>
      </c>
      <c r="B510" t="s">
        <v>83</v>
      </c>
      <c r="C510" t="s">
        <v>97</v>
      </c>
      <c r="D510" t="s">
        <v>98</v>
      </c>
      <c r="E510" t="s">
        <v>86</v>
      </c>
      <c r="F510" t="s">
        <v>91</v>
      </c>
      <c r="G510" t="s">
        <v>88</v>
      </c>
      <c r="H510">
        <v>1199</v>
      </c>
      <c r="I510">
        <v>87</v>
      </c>
      <c r="J510">
        <v>18.5</v>
      </c>
      <c r="K510">
        <v>10</v>
      </c>
      <c r="L510">
        <v>2025</v>
      </c>
      <c r="M510">
        <v>23931</v>
      </c>
      <c r="N510">
        <v>2</v>
      </c>
      <c r="O510">
        <v>0</v>
      </c>
      <c r="P510">
        <v>8.7100000000000009</v>
      </c>
    </row>
    <row r="511" spans="1:16" x14ac:dyDescent="0.3">
      <c r="A511">
        <v>1476</v>
      </c>
      <c r="B511" t="s">
        <v>83</v>
      </c>
      <c r="C511" t="s">
        <v>97</v>
      </c>
      <c r="D511" t="s">
        <v>98</v>
      </c>
      <c r="E511" t="s">
        <v>86</v>
      </c>
      <c r="F511" t="s">
        <v>91</v>
      </c>
      <c r="G511" t="s">
        <v>88</v>
      </c>
      <c r="H511">
        <v>1199</v>
      </c>
      <c r="I511">
        <v>87</v>
      </c>
      <c r="J511">
        <v>18.5</v>
      </c>
      <c r="K511">
        <v>10</v>
      </c>
      <c r="L511">
        <v>2025</v>
      </c>
      <c r="M511">
        <v>12611</v>
      </c>
      <c r="N511">
        <v>1</v>
      </c>
      <c r="O511">
        <v>0</v>
      </c>
      <c r="P511">
        <v>8.73</v>
      </c>
    </row>
    <row r="512" spans="1:16" x14ac:dyDescent="0.3">
      <c r="A512">
        <v>1596</v>
      </c>
      <c r="B512" t="s">
        <v>83</v>
      </c>
      <c r="C512" t="s">
        <v>97</v>
      </c>
      <c r="D512" t="s">
        <v>98</v>
      </c>
      <c r="E512" t="s">
        <v>86</v>
      </c>
      <c r="F512" t="s">
        <v>91</v>
      </c>
      <c r="G512" t="s">
        <v>88</v>
      </c>
      <c r="H512">
        <v>1199</v>
      </c>
      <c r="I512">
        <v>87</v>
      </c>
      <c r="J512">
        <v>18.5</v>
      </c>
      <c r="K512">
        <v>10</v>
      </c>
      <c r="L512">
        <v>2025</v>
      </c>
      <c r="M512">
        <v>17298</v>
      </c>
      <c r="N512">
        <v>1</v>
      </c>
      <c r="O512">
        <v>0</v>
      </c>
      <c r="P512">
        <v>8.75</v>
      </c>
    </row>
    <row r="513" spans="1:16" x14ac:dyDescent="0.3">
      <c r="A513">
        <v>1520</v>
      </c>
      <c r="B513" t="s">
        <v>83</v>
      </c>
      <c r="C513" t="s">
        <v>97</v>
      </c>
      <c r="D513" t="s">
        <v>98</v>
      </c>
      <c r="E513" t="s">
        <v>86</v>
      </c>
      <c r="F513" t="s">
        <v>91</v>
      </c>
      <c r="G513" t="s">
        <v>88</v>
      </c>
      <c r="H513">
        <v>1199</v>
      </c>
      <c r="I513">
        <v>87</v>
      </c>
      <c r="J513">
        <v>18.5</v>
      </c>
      <c r="K513">
        <v>10</v>
      </c>
      <c r="L513">
        <v>2025</v>
      </c>
      <c r="M513">
        <v>12954</v>
      </c>
      <c r="N513">
        <v>2</v>
      </c>
      <c r="O513">
        <v>0</v>
      </c>
      <c r="P513">
        <v>8.85</v>
      </c>
    </row>
    <row r="514" spans="1:16" x14ac:dyDescent="0.3">
      <c r="A514">
        <v>1597</v>
      </c>
      <c r="B514" t="s">
        <v>83</v>
      </c>
      <c r="C514" t="s">
        <v>97</v>
      </c>
      <c r="D514" t="s">
        <v>98</v>
      </c>
      <c r="E514" t="s">
        <v>86</v>
      </c>
      <c r="F514" t="s">
        <v>91</v>
      </c>
      <c r="G514" t="s">
        <v>88</v>
      </c>
      <c r="H514">
        <v>1199</v>
      </c>
      <c r="I514">
        <v>87</v>
      </c>
      <c r="J514">
        <v>18.5</v>
      </c>
      <c r="K514">
        <v>10</v>
      </c>
      <c r="L514">
        <v>2025</v>
      </c>
      <c r="M514">
        <v>13613</v>
      </c>
      <c r="N514">
        <v>1</v>
      </c>
      <c r="O514">
        <v>0</v>
      </c>
      <c r="P514">
        <v>8.86</v>
      </c>
    </row>
    <row r="515" spans="1:16" x14ac:dyDescent="0.3">
      <c r="A515">
        <v>1581</v>
      </c>
      <c r="B515" t="s">
        <v>83</v>
      </c>
      <c r="C515" t="s">
        <v>97</v>
      </c>
      <c r="D515" t="s">
        <v>98</v>
      </c>
      <c r="E515" t="s">
        <v>86</v>
      </c>
      <c r="F515" t="s">
        <v>91</v>
      </c>
      <c r="G515" t="s">
        <v>88</v>
      </c>
      <c r="H515">
        <v>1199</v>
      </c>
      <c r="I515">
        <v>87</v>
      </c>
      <c r="J515">
        <v>18.5</v>
      </c>
      <c r="K515">
        <v>10</v>
      </c>
      <c r="L515">
        <v>2025</v>
      </c>
      <c r="M515">
        <v>19038</v>
      </c>
      <c r="N515">
        <v>1</v>
      </c>
      <c r="O515">
        <v>0</v>
      </c>
      <c r="P515">
        <v>8.8800000000000008</v>
      </c>
    </row>
    <row r="516" spans="1:16" x14ac:dyDescent="0.3">
      <c r="A516">
        <v>1516</v>
      </c>
      <c r="B516" t="s">
        <v>83</v>
      </c>
      <c r="C516" t="s">
        <v>97</v>
      </c>
      <c r="D516" t="s">
        <v>98</v>
      </c>
      <c r="E516" t="s">
        <v>86</v>
      </c>
      <c r="F516" t="s">
        <v>91</v>
      </c>
      <c r="G516" t="s">
        <v>88</v>
      </c>
      <c r="H516">
        <v>1199</v>
      </c>
      <c r="I516">
        <v>87</v>
      </c>
      <c r="J516">
        <v>18.5</v>
      </c>
      <c r="K516">
        <v>10</v>
      </c>
      <c r="L516">
        <v>2025</v>
      </c>
      <c r="M516">
        <v>12888</v>
      </c>
      <c r="N516">
        <v>1</v>
      </c>
      <c r="O516">
        <v>0</v>
      </c>
      <c r="P516">
        <v>8.89</v>
      </c>
    </row>
    <row r="517" spans="1:16" x14ac:dyDescent="0.3">
      <c r="A517">
        <v>1452</v>
      </c>
      <c r="B517" t="s">
        <v>83</v>
      </c>
      <c r="C517" t="s">
        <v>97</v>
      </c>
      <c r="D517" t="s">
        <v>98</v>
      </c>
      <c r="E517" t="s">
        <v>86</v>
      </c>
      <c r="F517" t="s">
        <v>91</v>
      </c>
      <c r="G517" t="s">
        <v>88</v>
      </c>
      <c r="H517">
        <v>1199</v>
      </c>
      <c r="I517">
        <v>87</v>
      </c>
      <c r="J517">
        <v>18.5</v>
      </c>
      <c r="K517">
        <v>10</v>
      </c>
      <c r="L517">
        <v>2025</v>
      </c>
      <c r="M517">
        <v>18819</v>
      </c>
      <c r="N517">
        <v>1</v>
      </c>
      <c r="O517">
        <v>0</v>
      </c>
      <c r="P517">
        <v>8.9</v>
      </c>
    </row>
    <row r="518" spans="1:16" x14ac:dyDescent="0.3">
      <c r="A518">
        <v>1543</v>
      </c>
      <c r="B518" t="s">
        <v>83</v>
      </c>
      <c r="C518" t="s">
        <v>97</v>
      </c>
      <c r="D518" t="s">
        <v>98</v>
      </c>
      <c r="E518" t="s">
        <v>86</v>
      </c>
      <c r="F518" t="s">
        <v>91</v>
      </c>
      <c r="G518" t="s">
        <v>88</v>
      </c>
      <c r="H518">
        <v>1199</v>
      </c>
      <c r="I518">
        <v>87</v>
      </c>
      <c r="J518">
        <v>18.5</v>
      </c>
      <c r="K518">
        <v>10</v>
      </c>
      <c r="L518">
        <v>2025</v>
      </c>
      <c r="M518">
        <v>13219</v>
      </c>
      <c r="N518">
        <v>1</v>
      </c>
      <c r="O518">
        <v>0</v>
      </c>
      <c r="P518">
        <v>9.06</v>
      </c>
    </row>
    <row r="519" spans="1:16" x14ac:dyDescent="0.3">
      <c r="A519">
        <v>1583</v>
      </c>
      <c r="B519" t="s">
        <v>83</v>
      </c>
      <c r="C519" t="s">
        <v>97</v>
      </c>
      <c r="D519" t="s">
        <v>98</v>
      </c>
      <c r="E519" t="s">
        <v>86</v>
      </c>
      <c r="F519" t="s">
        <v>91</v>
      </c>
      <c r="G519" t="s">
        <v>88</v>
      </c>
      <c r="H519">
        <v>1199</v>
      </c>
      <c r="I519">
        <v>87</v>
      </c>
      <c r="J519">
        <v>18.5</v>
      </c>
      <c r="K519">
        <v>10</v>
      </c>
      <c r="L519">
        <v>2025</v>
      </c>
      <c r="M519">
        <v>22236</v>
      </c>
      <c r="N519">
        <v>1</v>
      </c>
      <c r="O519">
        <v>0</v>
      </c>
      <c r="P519">
        <v>9.11</v>
      </c>
    </row>
    <row r="520" spans="1:16" x14ac:dyDescent="0.3">
      <c r="A520">
        <v>1503</v>
      </c>
      <c r="B520" t="s">
        <v>83</v>
      </c>
      <c r="C520" t="s">
        <v>97</v>
      </c>
      <c r="D520" t="s">
        <v>98</v>
      </c>
      <c r="E520" t="s">
        <v>86</v>
      </c>
      <c r="F520" t="s">
        <v>91</v>
      </c>
      <c r="G520" t="s">
        <v>88</v>
      </c>
      <c r="H520">
        <v>1199</v>
      </c>
      <c r="I520">
        <v>87</v>
      </c>
      <c r="J520">
        <v>18.5</v>
      </c>
      <c r="K520">
        <v>10</v>
      </c>
      <c r="L520">
        <v>2025</v>
      </c>
      <c r="M520">
        <v>24168</v>
      </c>
      <c r="N520">
        <v>1</v>
      </c>
      <c r="O520">
        <v>0</v>
      </c>
      <c r="P520">
        <v>9.27</v>
      </c>
    </row>
    <row r="521" spans="1:16" x14ac:dyDescent="0.3">
      <c r="A521">
        <v>1565</v>
      </c>
      <c r="B521" t="s">
        <v>83</v>
      </c>
      <c r="C521" t="s">
        <v>97</v>
      </c>
      <c r="D521" t="s">
        <v>98</v>
      </c>
      <c r="E521" t="s">
        <v>86</v>
      </c>
      <c r="F521" t="s">
        <v>91</v>
      </c>
      <c r="G521" t="s">
        <v>88</v>
      </c>
      <c r="H521">
        <v>1199</v>
      </c>
      <c r="I521">
        <v>87</v>
      </c>
      <c r="J521">
        <v>18.5</v>
      </c>
      <c r="K521">
        <v>10</v>
      </c>
      <c r="L521">
        <v>2025</v>
      </c>
      <c r="M521">
        <v>15314</v>
      </c>
      <c r="N521">
        <v>1</v>
      </c>
      <c r="O521">
        <v>0</v>
      </c>
      <c r="P521">
        <v>9.27</v>
      </c>
    </row>
    <row r="522" spans="1:16" x14ac:dyDescent="0.3">
      <c r="A522">
        <v>1508</v>
      </c>
      <c r="B522" t="s">
        <v>83</v>
      </c>
      <c r="C522" t="s">
        <v>97</v>
      </c>
      <c r="D522" t="s">
        <v>98</v>
      </c>
      <c r="E522" t="s">
        <v>86</v>
      </c>
      <c r="F522" t="s">
        <v>91</v>
      </c>
      <c r="G522" t="s">
        <v>88</v>
      </c>
      <c r="H522">
        <v>1199</v>
      </c>
      <c r="I522">
        <v>87</v>
      </c>
      <c r="J522">
        <v>18.5</v>
      </c>
      <c r="K522">
        <v>10</v>
      </c>
      <c r="L522">
        <v>2025</v>
      </c>
      <c r="M522">
        <v>15054</v>
      </c>
      <c r="N522">
        <v>1</v>
      </c>
      <c r="O522">
        <v>0</v>
      </c>
      <c r="P522">
        <v>9.2799999999999994</v>
      </c>
    </row>
    <row r="523" spans="1:16" x14ac:dyDescent="0.3">
      <c r="A523">
        <v>1224</v>
      </c>
      <c r="B523" t="s">
        <v>83</v>
      </c>
      <c r="C523" t="s">
        <v>97</v>
      </c>
      <c r="D523" t="s">
        <v>85</v>
      </c>
      <c r="E523" t="s">
        <v>86</v>
      </c>
      <c r="F523" t="s">
        <v>87</v>
      </c>
      <c r="G523" t="s">
        <v>88</v>
      </c>
      <c r="H523">
        <v>1199</v>
      </c>
      <c r="I523">
        <v>87</v>
      </c>
      <c r="J523">
        <v>19.3</v>
      </c>
      <c r="K523">
        <v>7</v>
      </c>
      <c r="L523">
        <v>2025</v>
      </c>
      <c r="M523">
        <v>25272</v>
      </c>
      <c r="N523">
        <v>2</v>
      </c>
      <c r="O523">
        <v>1</v>
      </c>
      <c r="P523">
        <v>4.7300000000000004</v>
      </c>
    </row>
    <row r="524" spans="1:16" x14ac:dyDescent="0.3">
      <c r="A524">
        <v>1305</v>
      </c>
      <c r="B524" t="s">
        <v>83</v>
      </c>
      <c r="C524" t="s">
        <v>97</v>
      </c>
      <c r="D524" t="s">
        <v>85</v>
      </c>
      <c r="E524" t="s">
        <v>86</v>
      </c>
      <c r="F524" t="s">
        <v>87</v>
      </c>
      <c r="G524" t="s">
        <v>88</v>
      </c>
      <c r="H524">
        <v>1199</v>
      </c>
      <c r="I524">
        <v>87</v>
      </c>
      <c r="J524">
        <v>19.3</v>
      </c>
      <c r="K524">
        <v>7</v>
      </c>
      <c r="L524">
        <v>2025</v>
      </c>
      <c r="M524">
        <v>22863</v>
      </c>
      <c r="N524">
        <v>2</v>
      </c>
      <c r="O524">
        <v>1</v>
      </c>
      <c r="P524">
        <v>4.7699999999999996</v>
      </c>
    </row>
    <row r="525" spans="1:16" x14ac:dyDescent="0.3">
      <c r="A525">
        <v>1376</v>
      </c>
      <c r="B525" t="s">
        <v>83</v>
      </c>
      <c r="C525" t="s">
        <v>97</v>
      </c>
      <c r="D525" t="s">
        <v>85</v>
      </c>
      <c r="E525" t="s">
        <v>86</v>
      </c>
      <c r="F525" t="s">
        <v>87</v>
      </c>
      <c r="G525" t="s">
        <v>88</v>
      </c>
      <c r="H525">
        <v>1199</v>
      </c>
      <c r="I525">
        <v>87</v>
      </c>
      <c r="J525">
        <v>19.3</v>
      </c>
      <c r="K525">
        <v>7</v>
      </c>
      <c r="L525">
        <v>2025</v>
      </c>
      <c r="M525">
        <v>23730</v>
      </c>
      <c r="N525">
        <v>1</v>
      </c>
      <c r="O525">
        <v>1</v>
      </c>
      <c r="P525">
        <v>5.23</v>
      </c>
    </row>
    <row r="526" spans="1:16" x14ac:dyDescent="0.3">
      <c r="A526">
        <v>1391</v>
      </c>
      <c r="B526" t="s">
        <v>83</v>
      </c>
      <c r="C526" t="s">
        <v>97</v>
      </c>
      <c r="D526" t="s">
        <v>85</v>
      </c>
      <c r="E526" t="s">
        <v>86</v>
      </c>
      <c r="F526" t="s">
        <v>87</v>
      </c>
      <c r="G526" t="s">
        <v>88</v>
      </c>
      <c r="H526">
        <v>1199</v>
      </c>
      <c r="I526">
        <v>87</v>
      </c>
      <c r="J526">
        <v>19.3</v>
      </c>
      <c r="K526">
        <v>7</v>
      </c>
      <c r="L526">
        <v>2025</v>
      </c>
      <c r="M526">
        <v>12948</v>
      </c>
      <c r="N526">
        <v>3</v>
      </c>
      <c r="O526">
        <v>0</v>
      </c>
      <c r="P526">
        <v>5.33</v>
      </c>
    </row>
    <row r="527" spans="1:16" x14ac:dyDescent="0.3">
      <c r="A527">
        <v>1328</v>
      </c>
      <c r="B527" t="s">
        <v>83</v>
      </c>
      <c r="C527" t="s">
        <v>97</v>
      </c>
      <c r="D527" t="s">
        <v>85</v>
      </c>
      <c r="E527" t="s">
        <v>86</v>
      </c>
      <c r="F527" t="s">
        <v>87</v>
      </c>
      <c r="G527" t="s">
        <v>88</v>
      </c>
      <c r="H527">
        <v>1199</v>
      </c>
      <c r="I527">
        <v>87</v>
      </c>
      <c r="J527">
        <v>19.3</v>
      </c>
      <c r="K527">
        <v>7</v>
      </c>
      <c r="L527">
        <v>2025</v>
      </c>
      <c r="M527">
        <v>17541</v>
      </c>
      <c r="N527">
        <v>1</v>
      </c>
      <c r="O527">
        <v>1</v>
      </c>
      <c r="P527">
        <v>5.42</v>
      </c>
    </row>
    <row r="528" spans="1:16" x14ac:dyDescent="0.3">
      <c r="A528">
        <v>1306</v>
      </c>
      <c r="B528" t="s">
        <v>83</v>
      </c>
      <c r="C528" t="s">
        <v>97</v>
      </c>
      <c r="D528" t="s">
        <v>85</v>
      </c>
      <c r="E528" t="s">
        <v>86</v>
      </c>
      <c r="F528" t="s">
        <v>87</v>
      </c>
      <c r="G528" t="s">
        <v>88</v>
      </c>
      <c r="H528">
        <v>1199</v>
      </c>
      <c r="I528">
        <v>87</v>
      </c>
      <c r="J528">
        <v>19.3</v>
      </c>
      <c r="K528">
        <v>7</v>
      </c>
      <c r="L528">
        <v>2025</v>
      </c>
      <c r="M528">
        <v>14839</v>
      </c>
      <c r="N528">
        <v>2</v>
      </c>
      <c r="O528">
        <v>0</v>
      </c>
      <c r="P528">
        <v>5.52</v>
      </c>
    </row>
    <row r="529" spans="1:16" x14ac:dyDescent="0.3">
      <c r="A529">
        <v>1249</v>
      </c>
      <c r="B529" t="s">
        <v>83</v>
      </c>
      <c r="C529" t="s">
        <v>97</v>
      </c>
      <c r="D529" t="s">
        <v>85</v>
      </c>
      <c r="E529" t="s">
        <v>86</v>
      </c>
      <c r="F529" t="s">
        <v>87</v>
      </c>
      <c r="G529" t="s">
        <v>88</v>
      </c>
      <c r="H529">
        <v>1199</v>
      </c>
      <c r="I529">
        <v>87</v>
      </c>
      <c r="J529">
        <v>19.3</v>
      </c>
      <c r="K529">
        <v>7</v>
      </c>
      <c r="L529">
        <v>2025</v>
      </c>
      <c r="M529">
        <v>22018</v>
      </c>
      <c r="N529">
        <v>2</v>
      </c>
      <c r="O529">
        <v>0</v>
      </c>
      <c r="P529">
        <v>5.71</v>
      </c>
    </row>
    <row r="530" spans="1:16" x14ac:dyDescent="0.3">
      <c r="A530">
        <v>1215</v>
      </c>
      <c r="B530" t="s">
        <v>83</v>
      </c>
      <c r="C530" t="s">
        <v>97</v>
      </c>
      <c r="D530" t="s">
        <v>85</v>
      </c>
      <c r="E530" t="s">
        <v>86</v>
      </c>
      <c r="F530" t="s">
        <v>87</v>
      </c>
      <c r="G530" t="s">
        <v>88</v>
      </c>
      <c r="H530">
        <v>1199</v>
      </c>
      <c r="I530">
        <v>87</v>
      </c>
      <c r="J530">
        <v>19.3</v>
      </c>
      <c r="K530">
        <v>7</v>
      </c>
      <c r="L530">
        <v>2025</v>
      </c>
      <c r="M530">
        <v>15151</v>
      </c>
      <c r="N530">
        <v>1</v>
      </c>
      <c r="O530">
        <v>0</v>
      </c>
      <c r="P530">
        <v>5.94</v>
      </c>
    </row>
    <row r="531" spans="1:16" x14ac:dyDescent="0.3">
      <c r="A531">
        <v>1350</v>
      </c>
      <c r="B531" t="s">
        <v>83</v>
      </c>
      <c r="C531" t="s">
        <v>97</v>
      </c>
      <c r="D531" t="s">
        <v>85</v>
      </c>
      <c r="E531" t="s">
        <v>86</v>
      </c>
      <c r="F531" t="s">
        <v>87</v>
      </c>
      <c r="G531" t="s">
        <v>88</v>
      </c>
      <c r="H531">
        <v>1199</v>
      </c>
      <c r="I531">
        <v>87</v>
      </c>
      <c r="J531">
        <v>19.3</v>
      </c>
      <c r="K531">
        <v>7</v>
      </c>
      <c r="L531">
        <v>2025</v>
      </c>
      <c r="M531">
        <v>27664</v>
      </c>
      <c r="N531">
        <v>1</v>
      </c>
      <c r="O531">
        <v>0</v>
      </c>
      <c r="P531">
        <v>6.03</v>
      </c>
    </row>
    <row r="532" spans="1:16" x14ac:dyDescent="0.3">
      <c r="A532">
        <v>1348</v>
      </c>
      <c r="B532" t="s">
        <v>83</v>
      </c>
      <c r="C532" t="s">
        <v>97</v>
      </c>
      <c r="D532" t="s">
        <v>85</v>
      </c>
      <c r="E532" t="s">
        <v>86</v>
      </c>
      <c r="F532" t="s">
        <v>87</v>
      </c>
      <c r="G532" t="s">
        <v>88</v>
      </c>
      <c r="H532">
        <v>1199</v>
      </c>
      <c r="I532">
        <v>87</v>
      </c>
      <c r="J532">
        <v>19.3</v>
      </c>
      <c r="K532">
        <v>7</v>
      </c>
      <c r="L532">
        <v>2025</v>
      </c>
      <c r="M532">
        <v>17507</v>
      </c>
      <c r="N532">
        <v>1</v>
      </c>
      <c r="O532">
        <v>0</v>
      </c>
      <c r="P532">
        <v>6.08</v>
      </c>
    </row>
    <row r="533" spans="1:16" x14ac:dyDescent="0.3">
      <c r="A533">
        <v>1354</v>
      </c>
      <c r="B533" t="s">
        <v>83</v>
      </c>
      <c r="C533" t="s">
        <v>97</v>
      </c>
      <c r="D533" t="s">
        <v>85</v>
      </c>
      <c r="E533" t="s">
        <v>86</v>
      </c>
      <c r="F533" t="s">
        <v>87</v>
      </c>
      <c r="G533" t="s">
        <v>88</v>
      </c>
      <c r="H533">
        <v>1199</v>
      </c>
      <c r="I533">
        <v>87</v>
      </c>
      <c r="J533">
        <v>19.3</v>
      </c>
      <c r="K533">
        <v>7</v>
      </c>
      <c r="L533">
        <v>2025</v>
      </c>
      <c r="M533">
        <v>25249</v>
      </c>
      <c r="N533">
        <v>1</v>
      </c>
      <c r="O533">
        <v>0</v>
      </c>
      <c r="P533">
        <v>6.18</v>
      </c>
    </row>
    <row r="534" spans="1:16" x14ac:dyDescent="0.3">
      <c r="A534">
        <v>1358</v>
      </c>
      <c r="B534" t="s">
        <v>83</v>
      </c>
      <c r="C534" t="s">
        <v>97</v>
      </c>
      <c r="D534" t="s">
        <v>85</v>
      </c>
      <c r="E534" t="s">
        <v>86</v>
      </c>
      <c r="F534" t="s">
        <v>87</v>
      </c>
      <c r="G534" t="s">
        <v>88</v>
      </c>
      <c r="H534">
        <v>1199</v>
      </c>
      <c r="I534">
        <v>87</v>
      </c>
      <c r="J534">
        <v>19.3</v>
      </c>
      <c r="K534">
        <v>7</v>
      </c>
      <c r="L534">
        <v>2025</v>
      </c>
      <c r="M534">
        <v>19262</v>
      </c>
      <c r="N534">
        <v>1</v>
      </c>
      <c r="O534">
        <v>0</v>
      </c>
      <c r="P534">
        <v>6.21</v>
      </c>
    </row>
    <row r="535" spans="1:16" x14ac:dyDescent="0.3">
      <c r="A535">
        <v>1267</v>
      </c>
      <c r="B535" t="s">
        <v>83</v>
      </c>
      <c r="C535" t="s">
        <v>97</v>
      </c>
      <c r="D535" t="s">
        <v>85</v>
      </c>
      <c r="E535" t="s">
        <v>86</v>
      </c>
      <c r="F535" t="s">
        <v>87</v>
      </c>
      <c r="G535" t="s">
        <v>88</v>
      </c>
      <c r="H535">
        <v>1199</v>
      </c>
      <c r="I535">
        <v>87</v>
      </c>
      <c r="J535">
        <v>19.3</v>
      </c>
      <c r="K535">
        <v>7</v>
      </c>
      <c r="L535">
        <v>2025</v>
      </c>
      <c r="M535">
        <v>17949</v>
      </c>
      <c r="N535">
        <v>1</v>
      </c>
      <c r="O535">
        <v>0</v>
      </c>
      <c r="P535">
        <v>6.23</v>
      </c>
    </row>
    <row r="536" spans="1:16" x14ac:dyDescent="0.3">
      <c r="A536">
        <v>1302</v>
      </c>
      <c r="B536" t="s">
        <v>83</v>
      </c>
      <c r="C536" t="s">
        <v>97</v>
      </c>
      <c r="D536" t="s">
        <v>85</v>
      </c>
      <c r="E536" t="s">
        <v>86</v>
      </c>
      <c r="F536" t="s">
        <v>87</v>
      </c>
      <c r="G536" t="s">
        <v>88</v>
      </c>
      <c r="H536">
        <v>1199</v>
      </c>
      <c r="I536">
        <v>87</v>
      </c>
      <c r="J536">
        <v>19.3</v>
      </c>
      <c r="K536">
        <v>7</v>
      </c>
      <c r="L536">
        <v>2025</v>
      </c>
      <c r="M536">
        <v>13698</v>
      </c>
      <c r="N536">
        <v>1</v>
      </c>
      <c r="O536">
        <v>0</v>
      </c>
      <c r="P536">
        <v>6.3</v>
      </c>
    </row>
    <row r="537" spans="1:16" x14ac:dyDescent="0.3">
      <c r="A537">
        <v>1279</v>
      </c>
      <c r="B537" t="s">
        <v>83</v>
      </c>
      <c r="C537" t="s">
        <v>97</v>
      </c>
      <c r="D537" t="s">
        <v>85</v>
      </c>
      <c r="E537" t="s">
        <v>86</v>
      </c>
      <c r="F537" t="s">
        <v>87</v>
      </c>
      <c r="G537" t="s">
        <v>88</v>
      </c>
      <c r="H537">
        <v>1199</v>
      </c>
      <c r="I537">
        <v>87</v>
      </c>
      <c r="J537">
        <v>19.3</v>
      </c>
      <c r="K537">
        <v>7</v>
      </c>
      <c r="L537">
        <v>2025</v>
      </c>
      <c r="M537">
        <v>22112</v>
      </c>
      <c r="N537">
        <v>1</v>
      </c>
      <c r="O537">
        <v>0</v>
      </c>
      <c r="P537">
        <v>6.35</v>
      </c>
    </row>
    <row r="538" spans="1:16" x14ac:dyDescent="0.3">
      <c r="A538">
        <v>1329</v>
      </c>
      <c r="B538" t="s">
        <v>83</v>
      </c>
      <c r="C538" t="s">
        <v>97</v>
      </c>
      <c r="D538" t="s">
        <v>85</v>
      </c>
      <c r="E538" t="s">
        <v>86</v>
      </c>
      <c r="F538" t="s">
        <v>87</v>
      </c>
      <c r="G538" t="s">
        <v>88</v>
      </c>
      <c r="H538">
        <v>1199</v>
      </c>
      <c r="I538">
        <v>87</v>
      </c>
      <c r="J538">
        <v>19.3</v>
      </c>
      <c r="K538">
        <v>7</v>
      </c>
      <c r="L538">
        <v>2025</v>
      </c>
      <c r="M538">
        <v>17192</v>
      </c>
      <c r="N538">
        <v>1</v>
      </c>
      <c r="O538">
        <v>0</v>
      </c>
      <c r="P538">
        <v>6.35</v>
      </c>
    </row>
    <row r="539" spans="1:16" x14ac:dyDescent="0.3">
      <c r="A539">
        <v>1283</v>
      </c>
      <c r="B539" t="s">
        <v>83</v>
      </c>
      <c r="C539" t="s">
        <v>97</v>
      </c>
      <c r="D539" t="s">
        <v>85</v>
      </c>
      <c r="E539" t="s">
        <v>86</v>
      </c>
      <c r="F539" t="s">
        <v>87</v>
      </c>
      <c r="G539" t="s">
        <v>88</v>
      </c>
      <c r="H539">
        <v>1199</v>
      </c>
      <c r="I539">
        <v>87</v>
      </c>
      <c r="J539">
        <v>19.3</v>
      </c>
      <c r="K539">
        <v>7</v>
      </c>
      <c r="L539">
        <v>2025</v>
      </c>
      <c r="M539">
        <v>12519</v>
      </c>
      <c r="N539">
        <v>1</v>
      </c>
      <c r="O539">
        <v>0</v>
      </c>
      <c r="P539">
        <v>6.36</v>
      </c>
    </row>
    <row r="540" spans="1:16" x14ac:dyDescent="0.3">
      <c r="A540">
        <v>1218</v>
      </c>
      <c r="B540" t="s">
        <v>83</v>
      </c>
      <c r="C540" t="s">
        <v>97</v>
      </c>
      <c r="D540" t="s">
        <v>85</v>
      </c>
      <c r="E540" t="s">
        <v>86</v>
      </c>
      <c r="F540" t="s">
        <v>87</v>
      </c>
      <c r="G540" t="s">
        <v>88</v>
      </c>
      <c r="H540">
        <v>1199</v>
      </c>
      <c r="I540">
        <v>87</v>
      </c>
      <c r="J540">
        <v>19.3</v>
      </c>
      <c r="K540">
        <v>7</v>
      </c>
      <c r="L540">
        <v>2025</v>
      </c>
      <c r="M540">
        <v>26393</v>
      </c>
      <c r="N540">
        <v>1</v>
      </c>
      <c r="O540">
        <v>0</v>
      </c>
      <c r="P540">
        <v>6.37</v>
      </c>
    </row>
    <row r="541" spans="1:16" x14ac:dyDescent="0.3">
      <c r="A541">
        <v>1251</v>
      </c>
      <c r="B541" t="s">
        <v>83</v>
      </c>
      <c r="C541" t="s">
        <v>97</v>
      </c>
      <c r="D541" t="s">
        <v>85</v>
      </c>
      <c r="E541" t="s">
        <v>86</v>
      </c>
      <c r="F541" t="s">
        <v>87</v>
      </c>
      <c r="G541" t="s">
        <v>88</v>
      </c>
      <c r="H541">
        <v>1199</v>
      </c>
      <c r="I541">
        <v>87</v>
      </c>
      <c r="J541">
        <v>19.3</v>
      </c>
      <c r="K541">
        <v>7</v>
      </c>
      <c r="L541">
        <v>2025</v>
      </c>
      <c r="M541">
        <v>17569</v>
      </c>
      <c r="N541">
        <v>1</v>
      </c>
      <c r="O541">
        <v>0</v>
      </c>
      <c r="P541">
        <v>6.37</v>
      </c>
    </row>
    <row r="542" spans="1:16" x14ac:dyDescent="0.3">
      <c r="A542">
        <v>1256</v>
      </c>
      <c r="B542" t="s">
        <v>83</v>
      </c>
      <c r="C542" t="s">
        <v>97</v>
      </c>
      <c r="D542" t="s">
        <v>85</v>
      </c>
      <c r="E542" t="s">
        <v>86</v>
      </c>
      <c r="F542" t="s">
        <v>87</v>
      </c>
      <c r="G542" t="s">
        <v>88</v>
      </c>
      <c r="H542">
        <v>1199</v>
      </c>
      <c r="I542">
        <v>87</v>
      </c>
      <c r="J542">
        <v>19.3</v>
      </c>
      <c r="K542">
        <v>7</v>
      </c>
      <c r="L542">
        <v>2025</v>
      </c>
      <c r="M542">
        <v>27536</v>
      </c>
      <c r="N542">
        <v>1</v>
      </c>
      <c r="O542">
        <v>0</v>
      </c>
      <c r="P542">
        <v>6.39</v>
      </c>
    </row>
    <row r="543" spans="1:16" x14ac:dyDescent="0.3">
      <c r="A543">
        <v>1383</v>
      </c>
      <c r="B543" t="s">
        <v>83</v>
      </c>
      <c r="C543" t="s">
        <v>97</v>
      </c>
      <c r="D543" t="s">
        <v>85</v>
      </c>
      <c r="E543" t="s">
        <v>86</v>
      </c>
      <c r="F543" t="s">
        <v>87</v>
      </c>
      <c r="G543" t="s">
        <v>88</v>
      </c>
      <c r="H543">
        <v>1199</v>
      </c>
      <c r="I543">
        <v>87</v>
      </c>
      <c r="J543">
        <v>19.3</v>
      </c>
      <c r="K543">
        <v>7</v>
      </c>
      <c r="L543">
        <v>2025</v>
      </c>
      <c r="M543">
        <v>23290</v>
      </c>
      <c r="N543">
        <v>1</v>
      </c>
      <c r="O543">
        <v>0</v>
      </c>
      <c r="P543">
        <v>6.48</v>
      </c>
    </row>
    <row r="544" spans="1:16" x14ac:dyDescent="0.3">
      <c r="A544">
        <v>1334</v>
      </c>
      <c r="B544" t="s">
        <v>83</v>
      </c>
      <c r="C544" t="s">
        <v>97</v>
      </c>
      <c r="D544" t="s">
        <v>85</v>
      </c>
      <c r="E544" t="s">
        <v>86</v>
      </c>
      <c r="F544" t="s">
        <v>87</v>
      </c>
      <c r="G544" t="s">
        <v>88</v>
      </c>
      <c r="H544">
        <v>1199</v>
      </c>
      <c r="I544">
        <v>87</v>
      </c>
      <c r="J544">
        <v>19.3</v>
      </c>
      <c r="K544">
        <v>7</v>
      </c>
      <c r="L544">
        <v>2025</v>
      </c>
      <c r="M544">
        <v>18276</v>
      </c>
      <c r="N544">
        <v>1</v>
      </c>
      <c r="O544">
        <v>0</v>
      </c>
      <c r="P544">
        <v>6.5</v>
      </c>
    </row>
    <row r="545" spans="1:16" x14ac:dyDescent="0.3">
      <c r="A545">
        <v>1220</v>
      </c>
      <c r="B545" t="s">
        <v>83</v>
      </c>
      <c r="C545" t="s">
        <v>97</v>
      </c>
      <c r="D545" t="s">
        <v>85</v>
      </c>
      <c r="E545" t="s">
        <v>86</v>
      </c>
      <c r="F545" t="s">
        <v>87</v>
      </c>
      <c r="G545" t="s">
        <v>88</v>
      </c>
      <c r="H545">
        <v>1199</v>
      </c>
      <c r="I545">
        <v>87</v>
      </c>
      <c r="J545">
        <v>19.3</v>
      </c>
      <c r="K545">
        <v>7</v>
      </c>
      <c r="L545">
        <v>2025</v>
      </c>
      <c r="M545">
        <v>14965</v>
      </c>
      <c r="N545">
        <v>1</v>
      </c>
      <c r="O545">
        <v>0</v>
      </c>
      <c r="P545">
        <v>6.53</v>
      </c>
    </row>
    <row r="546" spans="1:16" x14ac:dyDescent="0.3">
      <c r="A546">
        <v>1372</v>
      </c>
      <c r="B546" t="s">
        <v>83</v>
      </c>
      <c r="C546" t="s">
        <v>97</v>
      </c>
      <c r="D546" t="s">
        <v>85</v>
      </c>
      <c r="E546" t="s">
        <v>86</v>
      </c>
      <c r="F546" t="s">
        <v>87</v>
      </c>
      <c r="G546" t="s">
        <v>88</v>
      </c>
      <c r="H546">
        <v>1199</v>
      </c>
      <c r="I546">
        <v>87</v>
      </c>
      <c r="J546">
        <v>19.3</v>
      </c>
      <c r="K546">
        <v>7</v>
      </c>
      <c r="L546">
        <v>2025</v>
      </c>
      <c r="M546">
        <v>12245</v>
      </c>
      <c r="N546">
        <v>1</v>
      </c>
      <c r="O546">
        <v>0</v>
      </c>
      <c r="P546">
        <v>6.61</v>
      </c>
    </row>
    <row r="547" spans="1:16" x14ac:dyDescent="0.3">
      <c r="A547">
        <v>1236</v>
      </c>
      <c r="B547" t="s">
        <v>83</v>
      </c>
      <c r="C547" t="s">
        <v>97</v>
      </c>
      <c r="D547" t="s">
        <v>85</v>
      </c>
      <c r="E547" t="s">
        <v>86</v>
      </c>
      <c r="F547" t="s">
        <v>87</v>
      </c>
      <c r="G547" t="s">
        <v>88</v>
      </c>
      <c r="H547">
        <v>1199</v>
      </c>
      <c r="I547">
        <v>87</v>
      </c>
      <c r="J547">
        <v>19.3</v>
      </c>
      <c r="K547">
        <v>7</v>
      </c>
      <c r="L547">
        <v>2025</v>
      </c>
      <c r="M547">
        <v>18166</v>
      </c>
      <c r="N547">
        <v>1</v>
      </c>
      <c r="O547">
        <v>0</v>
      </c>
      <c r="P547">
        <v>6.62</v>
      </c>
    </row>
    <row r="548" spans="1:16" x14ac:dyDescent="0.3">
      <c r="A548">
        <v>1229</v>
      </c>
      <c r="B548" t="s">
        <v>83</v>
      </c>
      <c r="C548" t="s">
        <v>97</v>
      </c>
      <c r="D548" t="s">
        <v>85</v>
      </c>
      <c r="E548" t="s">
        <v>86</v>
      </c>
      <c r="F548" t="s">
        <v>87</v>
      </c>
      <c r="G548" t="s">
        <v>88</v>
      </c>
      <c r="H548">
        <v>1199</v>
      </c>
      <c r="I548">
        <v>87</v>
      </c>
      <c r="J548">
        <v>19.3</v>
      </c>
      <c r="K548">
        <v>7</v>
      </c>
      <c r="L548">
        <v>2025</v>
      </c>
      <c r="M548">
        <v>20192</v>
      </c>
      <c r="N548">
        <v>1</v>
      </c>
      <c r="O548">
        <v>0</v>
      </c>
      <c r="P548">
        <v>6.67</v>
      </c>
    </row>
    <row r="549" spans="1:16" x14ac:dyDescent="0.3">
      <c r="A549">
        <v>1274</v>
      </c>
      <c r="B549" t="s">
        <v>83</v>
      </c>
      <c r="C549" t="s">
        <v>97</v>
      </c>
      <c r="D549" t="s">
        <v>85</v>
      </c>
      <c r="E549" t="s">
        <v>86</v>
      </c>
      <c r="F549" t="s">
        <v>87</v>
      </c>
      <c r="G549" t="s">
        <v>88</v>
      </c>
      <c r="H549">
        <v>1199</v>
      </c>
      <c r="I549">
        <v>87</v>
      </c>
      <c r="J549">
        <v>19.3</v>
      </c>
      <c r="K549">
        <v>7</v>
      </c>
      <c r="L549">
        <v>2025</v>
      </c>
      <c r="M549">
        <v>13433</v>
      </c>
      <c r="N549">
        <v>1</v>
      </c>
      <c r="O549">
        <v>0</v>
      </c>
      <c r="P549">
        <v>6.71</v>
      </c>
    </row>
    <row r="550" spans="1:16" x14ac:dyDescent="0.3">
      <c r="A550">
        <v>1239</v>
      </c>
      <c r="B550" t="s">
        <v>83</v>
      </c>
      <c r="C550" t="s">
        <v>97</v>
      </c>
      <c r="D550" t="s">
        <v>85</v>
      </c>
      <c r="E550" t="s">
        <v>86</v>
      </c>
      <c r="F550" t="s">
        <v>87</v>
      </c>
      <c r="G550" t="s">
        <v>88</v>
      </c>
      <c r="H550">
        <v>1199</v>
      </c>
      <c r="I550">
        <v>87</v>
      </c>
      <c r="J550">
        <v>19.3</v>
      </c>
      <c r="K550">
        <v>7</v>
      </c>
      <c r="L550">
        <v>2025</v>
      </c>
      <c r="M550">
        <v>12152</v>
      </c>
      <c r="N550">
        <v>1</v>
      </c>
      <c r="O550">
        <v>0</v>
      </c>
      <c r="P550">
        <v>6.73</v>
      </c>
    </row>
    <row r="551" spans="1:16" x14ac:dyDescent="0.3">
      <c r="A551">
        <v>1537</v>
      </c>
      <c r="B551" t="s">
        <v>83</v>
      </c>
      <c r="C551" t="s">
        <v>97</v>
      </c>
      <c r="D551" t="s">
        <v>98</v>
      </c>
      <c r="E551" t="s">
        <v>86</v>
      </c>
      <c r="F551" t="s">
        <v>91</v>
      </c>
      <c r="G551" t="s">
        <v>88</v>
      </c>
      <c r="H551">
        <v>1199</v>
      </c>
      <c r="I551">
        <v>87</v>
      </c>
      <c r="J551">
        <v>18.5</v>
      </c>
      <c r="K551">
        <v>10</v>
      </c>
      <c r="L551">
        <v>2026</v>
      </c>
      <c r="M551">
        <v>4662</v>
      </c>
      <c r="N551">
        <v>3</v>
      </c>
      <c r="O551">
        <v>1</v>
      </c>
      <c r="P551">
        <v>8.23</v>
      </c>
    </row>
    <row r="552" spans="1:16" x14ac:dyDescent="0.3">
      <c r="A552">
        <v>1432</v>
      </c>
      <c r="B552" t="s">
        <v>83</v>
      </c>
      <c r="C552" t="s">
        <v>97</v>
      </c>
      <c r="D552" t="s">
        <v>98</v>
      </c>
      <c r="E552" t="s">
        <v>86</v>
      </c>
      <c r="F552" t="s">
        <v>91</v>
      </c>
      <c r="G552" t="s">
        <v>88</v>
      </c>
      <c r="H552">
        <v>1199</v>
      </c>
      <c r="I552">
        <v>87</v>
      </c>
      <c r="J552">
        <v>18.5</v>
      </c>
      <c r="K552">
        <v>10</v>
      </c>
      <c r="L552">
        <v>2026</v>
      </c>
      <c r="M552">
        <v>6717</v>
      </c>
      <c r="N552">
        <v>1</v>
      </c>
      <c r="O552">
        <v>1</v>
      </c>
      <c r="P552">
        <v>8.73</v>
      </c>
    </row>
    <row r="553" spans="1:16" x14ac:dyDescent="0.3">
      <c r="A553">
        <v>1531</v>
      </c>
      <c r="B553" t="s">
        <v>83</v>
      </c>
      <c r="C553" t="s">
        <v>97</v>
      </c>
      <c r="D553" t="s">
        <v>98</v>
      </c>
      <c r="E553" t="s">
        <v>86</v>
      </c>
      <c r="F553" t="s">
        <v>91</v>
      </c>
      <c r="G553" t="s">
        <v>88</v>
      </c>
      <c r="H553">
        <v>1199</v>
      </c>
      <c r="I553">
        <v>87</v>
      </c>
      <c r="J553">
        <v>18.5</v>
      </c>
      <c r="K553">
        <v>10</v>
      </c>
      <c r="L553">
        <v>2026</v>
      </c>
      <c r="M553">
        <v>6382</v>
      </c>
      <c r="N553">
        <v>3</v>
      </c>
      <c r="O553">
        <v>0</v>
      </c>
      <c r="P553">
        <v>8.74</v>
      </c>
    </row>
    <row r="554" spans="1:16" x14ac:dyDescent="0.3">
      <c r="A554">
        <v>1424</v>
      </c>
      <c r="B554" t="s">
        <v>83</v>
      </c>
      <c r="C554" t="s">
        <v>97</v>
      </c>
      <c r="D554" t="s">
        <v>98</v>
      </c>
      <c r="E554" t="s">
        <v>86</v>
      </c>
      <c r="F554" t="s">
        <v>91</v>
      </c>
      <c r="G554" t="s">
        <v>88</v>
      </c>
      <c r="H554">
        <v>1199</v>
      </c>
      <c r="I554">
        <v>87</v>
      </c>
      <c r="J554">
        <v>18.5</v>
      </c>
      <c r="K554">
        <v>10</v>
      </c>
      <c r="L554">
        <v>2026</v>
      </c>
      <c r="M554">
        <v>7688</v>
      </c>
      <c r="N554">
        <v>1</v>
      </c>
      <c r="O554">
        <v>1</v>
      </c>
      <c r="P554">
        <v>8.85</v>
      </c>
    </row>
    <row r="555" spans="1:16" x14ac:dyDescent="0.3">
      <c r="A555">
        <v>1477</v>
      </c>
      <c r="B555" t="s">
        <v>83</v>
      </c>
      <c r="C555" t="s">
        <v>97</v>
      </c>
      <c r="D555" t="s">
        <v>98</v>
      </c>
      <c r="E555" t="s">
        <v>86</v>
      </c>
      <c r="F555" t="s">
        <v>91</v>
      </c>
      <c r="G555" t="s">
        <v>88</v>
      </c>
      <c r="H555">
        <v>1199</v>
      </c>
      <c r="I555">
        <v>87</v>
      </c>
      <c r="J555">
        <v>18.5</v>
      </c>
      <c r="K555">
        <v>10</v>
      </c>
      <c r="L555">
        <v>2026</v>
      </c>
      <c r="M555">
        <v>4893</v>
      </c>
      <c r="N555">
        <v>2</v>
      </c>
      <c r="O555">
        <v>0</v>
      </c>
      <c r="P555">
        <v>9.24</v>
      </c>
    </row>
    <row r="556" spans="1:16" x14ac:dyDescent="0.3">
      <c r="A556">
        <v>1527</v>
      </c>
      <c r="B556" t="s">
        <v>83</v>
      </c>
      <c r="C556" t="s">
        <v>97</v>
      </c>
      <c r="D556" t="s">
        <v>98</v>
      </c>
      <c r="E556" t="s">
        <v>86</v>
      </c>
      <c r="F556" t="s">
        <v>91</v>
      </c>
      <c r="G556" t="s">
        <v>88</v>
      </c>
      <c r="H556">
        <v>1199</v>
      </c>
      <c r="I556">
        <v>87</v>
      </c>
      <c r="J556">
        <v>18.5</v>
      </c>
      <c r="K556">
        <v>10</v>
      </c>
      <c r="L556">
        <v>2026</v>
      </c>
      <c r="M556">
        <v>8426</v>
      </c>
      <c r="N556">
        <v>2</v>
      </c>
      <c r="O556">
        <v>0</v>
      </c>
      <c r="P556">
        <v>9.4</v>
      </c>
    </row>
    <row r="557" spans="1:16" x14ac:dyDescent="0.3">
      <c r="A557">
        <v>1405</v>
      </c>
      <c r="B557" t="s">
        <v>83</v>
      </c>
      <c r="C557" t="s">
        <v>97</v>
      </c>
      <c r="D557" t="s">
        <v>98</v>
      </c>
      <c r="E557" t="s">
        <v>86</v>
      </c>
      <c r="F557" t="s">
        <v>91</v>
      </c>
      <c r="G557" t="s">
        <v>88</v>
      </c>
      <c r="H557">
        <v>1199</v>
      </c>
      <c r="I557">
        <v>87</v>
      </c>
      <c r="J557">
        <v>18.5</v>
      </c>
      <c r="K557">
        <v>10</v>
      </c>
      <c r="L557">
        <v>2026</v>
      </c>
      <c r="M557">
        <v>9525</v>
      </c>
      <c r="N557">
        <v>2</v>
      </c>
      <c r="O557">
        <v>0</v>
      </c>
      <c r="P557">
        <v>9.41</v>
      </c>
    </row>
    <row r="558" spans="1:16" x14ac:dyDescent="0.3">
      <c r="A558">
        <v>1576</v>
      </c>
      <c r="B558" t="s">
        <v>83</v>
      </c>
      <c r="C558" t="s">
        <v>97</v>
      </c>
      <c r="D558" t="s">
        <v>98</v>
      </c>
      <c r="E558" t="s">
        <v>86</v>
      </c>
      <c r="F558" t="s">
        <v>91</v>
      </c>
      <c r="G558" t="s">
        <v>88</v>
      </c>
      <c r="H558">
        <v>1199</v>
      </c>
      <c r="I558">
        <v>87</v>
      </c>
      <c r="J558">
        <v>18.5</v>
      </c>
      <c r="K558">
        <v>10</v>
      </c>
      <c r="L558">
        <v>2026</v>
      </c>
      <c r="M558">
        <v>9738</v>
      </c>
      <c r="N558">
        <v>1</v>
      </c>
      <c r="O558">
        <v>0</v>
      </c>
      <c r="P558">
        <v>9.49</v>
      </c>
    </row>
    <row r="559" spans="1:16" x14ac:dyDescent="0.3">
      <c r="A559">
        <v>1478</v>
      </c>
      <c r="B559" t="s">
        <v>83</v>
      </c>
      <c r="C559" t="s">
        <v>97</v>
      </c>
      <c r="D559" t="s">
        <v>98</v>
      </c>
      <c r="E559" t="s">
        <v>86</v>
      </c>
      <c r="F559" t="s">
        <v>91</v>
      </c>
      <c r="G559" t="s">
        <v>88</v>
      </c>
      <c r="H559">
        <v>1199</v>
      </c>
      <c r="I559">
        <v>87</v>
      </c>
      <c r="J559">
        <v>18.5</v>
      </c>
      <c r="K559">
        <v>10</v>
      </c>
      <c r="L559">
        <v>2026</v>
      </c>
      <c r="M559">
        <v>6840</v>
      </c>
      <c r="N559">
        <v>2</v>
      </c>
      <c r="O559">
        <v>0</v>
      </c>
      <c r="P559">
        <v>9.5399999999999991</v>
      </c>
    </row>
    <row r="560" spans="1:16" x14ac:dyDescent="0.3">
      <c r="A560">
        <v>1558</v>
      </c>
      <c r="B560" t="s">
        <v>83</v>
      </c>
      <c r="C560" t="s">
        <v>97</v>
      </c>
      <c r="D560" t="s">
        <v>98</v>
      </c>
      <c r="E560" t="s">
        <v>86</v>
      </c>
      <c r="F560" t="s">
        <v>91</v>
      </c>
      <c r="G560" t="s">
        <v>88</v>
      </c>
      <c r="H560">
        <v>1199</v>
      </c>
      <c r="I560">
        <v>87</v>
      </c>
      <c r="J560">
        <v>18.5</v>
      </c>
      <c r="K560">
        <v>10</v>
      </c>
      <c r="L560">
        <v>2026</v>
      </c>
      <c r="M560">
        <v>8971</v>
      </c>
      <c r="N560">
        <v>1</v>
      </c>
      <c r="O560">
        <v>0</v>
      </c>
      <c r="P560">
        <v>9.56</v>
      </c>
    </row>
    <row r="561" spans="1:16" x14ac:dyDescent="0.3">
      <c r="A561">
        <v>1499</v>
      </c>
      <c r="B561" t="s">
        <v>83</v>
      </c>
      <c r="C561" t="s">
        <v>97</v>
      </c>
      <c r="D561" t="s">
        <v>98</v>
      </c>
      <c r="E561" t="s">
        <v>86</v>
      </c>
      <c r="F561" t="s">
        <v>91</v>
      </c>
      <c r="G561" t="s">
        <v>88</v>
      </c>
      <c r="H561">
        <v>1199</v>
      </c>
      <c r="I561">
        <v>87</v>
      </c>
      <c r="J561">
        <v>18.5</v>
      </c>
      <c r="K561">
        <v>10</v>
      </c>
      <c r="L561">
        <v>2026</v>
      </c>
      <c r="M561">
        <v>7659</v>
      </c>
      <c r="N561">
        <v>1</v>
      </c>
      <c r="O561">
        <v>0</v>
      </c>
      <c r="P561">
        <v>9.57</v>
      </c>
    </row>
    <row r="562" spans="1:16" x14ac:dyDescent="0.3">
      <c r="A562">
        <v>1445</v>
      </c>
      <c r="B562" t="s">
        <v>83</v>
      </c>
      <c r="C562" t="s">
        <v>97</v>
      </c>
      <c r="D562" t="s">
        <v>98</v>
      </c>
      <c r="E562" t="s">
        <v>86</v>
      </c>
      <c r="F562" t="s">
        <v>91</v>
      </c>
      <c r="G562" t="s">
        <v>88</v>
      </c>
      <c r="H562">
        <v>1199</v>
      </c>
      <c r="I562">
        <v>87</v>
      </c>
      <c r="J562">
        <v>18.5</v>
      </c>
      <c r="K562">
        <v>10</v>
      </c>
      <c r="L562">
        <v>2026</v>
      </c>
      <c r="M562">
        <v>7617</v>
      </c>
      <c r="N562">
        <v>1</v>
      </c>
      <c r="O562">
        <v>0</v>
      </c>
      <c r="P562">
        <v>9.59</v>
      </c>
    </row>
    <row r="563" spans="1:16" x14ac:dyDescent="0.3">
      <c r="A563">
        <v>1437</v>
      </c>
      <c r="B563" t="s">
        <v>83</v>
      </c>
      <c r="C563" t="s">
        <v>97</v>
      </c>
      <c r="D563" t="s">
        <v>98</v>
      </c>
      <c r="E563" t="s">
        <v>86</v>
      </c>
      <c r="F563" t="s">
        <v>91</v>
      </c>
      <c r="G563" t="s">
        <v>88</v>
      </c>
      <c r="H563">
        <v>1199</v>
      </c>
      <c r="I563">
        <v>87</v>
      </c>
      <c r="J563">
        <v>18.5</v>
      </c>
      <c r="K563">
        <v>10</v>
      </c>
      <c r="L563">
        <v>2026</v>
      </c>
      <c r="M563">
        <v>4409</v>
      </c>
      <c r="N563">
        <v>1</v>
      </c>
      <c r="O563">
        <v>0</v>
      </c>
      <c r="P563">
        <v>9.61</v>
      </c>
    </row>
    <row r="564" spans="1:16" x14ac:dyDescent="0.3">
      <c r="A564">
        <v>1473</v>
      </c>
      <c r="B564" t="s">
        <v>83</v>
      </c>
      <c r="C564" t="s">
        <v>97</v>
      </c>
      <c r="D564" t="s">
        <v>98</v>
      </c>
      <c r="E564" t="s">
        <v>86</v>
      </c>
      <c r="F564" t="s">
        <v>91</v>
      </c>
      <c r="G564" t="s">
        <v>88</v>
      </c>
      <c r="H564">
        <v>1199</v>
      </c>
      <c r="I564">
        <v>87</v>
      </c>
      <c r="J564">
        <v>18.5</v>
      </c>
      <c r="K564">
        <v>10</v>
      </c>
      <c r="L564">
        <v>2026</v>
      </c>
      <c r="M564">
        <v>9740</v>
      </c>
      <c r="N564">
        <v>2</v>
      </c>
      <c r="O564">
        <v>0</v>
      </c>
      <c r="P564">
        <v>9.6199999999999992</v>
      </c>
    </row>
    <row r="565" spans="1:16" x14ac:dyDescent="0.3">
      <c r="A565">
        <v>1485</v>
      </c>
      <c r="B565" t="s">
        <v>83</v>
      </c>
      <c r="C565" t="s">
        <v>97</v>
      </c>
      <c r="D565" t="s">
        <v>98</v>
      </c>
      <c r="E565" t="s">
        <v>86</v>
      </c>
      <c r="F565" t="s">
        <v>91</v>
      </c>
      <c r="G565" t="s">
        <v>88</v>
      </c>
      <c r="H565">
        <v>1199</v>
      </c>
      <c r="I565">
        <v>87</v>
      </c>
      <c r="J565">
        <v>18.5</v>
      </c>
      <c r="K565">
        <v>10</v>
      </c>
      <c r="L565">
        <v>2026</v>
      </c>
      <c r="M565">
        <v>8398</v>
      </c>
      <c r="N565">
        <v>2</v>
      </c>
      <c r="O565">
        <v>0</v>
      </c>
      <c r="P565">
        <v>9.6300000000000008</v>
      </c>
    </row>
    <row r="566" spans="1:16" x14ac:dyDescent="0.3">
      <c r="A566">
        <v>1546</v>
      </c>
      <c r="B566" t="s">
        <v>83</v>
      </c>
      <c r="C566" t="s">
        <v>97</v>
      </c>
      <c r="D566" t="s">
        <v>98</v>
      </c>
      <c r="E566" t="s">
        <v>86</v>
      </c>
      <c r="F566" t="s">
        <v>91</v>
      </c>
      <c r="G566" t="s">
        <v>88</v>
      </c>
      <c r="H566">
        <v>1199</v>
      </c>
      <c r="I566">
        <v>87</v>
      </c>
      <c r="J566">
        <v>18.5</v>
      </c>
      <c r="K566">
        <v>10</v>
      </c>
      <c r="L566">
        <v>2026</v>
      </c>
      <c r="M566">
        <v>8748</v>
      </c>
      <c r="N566">
        <v>2</v>
      </c>
      <c r="O566">
        <v>0</v>
      </c>
      <c r="P566">
        <v>9.66</v>
      </c>
    </row>
    <row r="567" spans="1:16" x14ac:dyDescent="0.3">
      <c r="A567">
        <v>1438</v>
      </c>
      <c r="B567" t="s">
        <v>83</v>
      </c>
      <c r="C567" t="s">
        <v>97</v>
      </c>
      <c r="D567" t="s">
        <v>98</v>
      </c>
      <c r="E567" t="s">
        <v>86</v>
      </c>
      <c r="F567" t="s">
        <v>91</v>
      </c>
      <c r="G567" t="s">
        <v>88</v>
      </c>
      <c r="H567">
        <v>1199</v>
      </c>
      <c r="I567">
        <v>87</v>
      </c>
      <c r="J567">
        <v>18.5</v>
      </c>
      <c r="K567">
        <v>10</v>
      </c>
      <c r="L567">
        <v>2026</v>
      </c>
      <c r="M567">
        <v>7837</v>
      </c>
      <c r="N567">
        <v>2</v>
      </c>
      <c r="O567">
        <v>0</v>
      </c>
      <c r="P567">
        <v>9.67</v>
      </c>
    </row>
    <row r="568" spans="1:16" x14ac:dyDescent="0.3">
      <c r="A568">
        <v>1464</v>
      </c>
      <c r="B568" t="s">
        <v>83</v>
      </c>
      <c r="C568" t="s">
        <v>97</v>
      </c>
      <c r="D568" t="s">
        <v>98</v>
      </c>
      <c r="E568" t="s">
        <v>86</v>
      </c>
      <c r="F568" t="s">
        <v>91</v>
      </c>
      <c r="G568" t="s">
        <v>88</v>
      </c>
      <c r="H568">
        <v>1199</v>
      </c>
      <c r="I568">
        <v>87</v>
      </c>
      <c r="J568">
        <v>18.5</v>
      </c>
      <c r="K568">
        <v>10</v>
      </c>
      <c r="L568">
        <v>2026</v>
      </c>
      <c r="M568">
        <v>4595</v>
      </c>
      <c r="N568">
        <v>2</v>
      </c>
      <c r="O568">
        <v>0</v>
      </c>
      <c r="P568">
        <v>9.7899999999999991</v>
      </c>
    </row>
    <row r="569" spans="1:16" x14ac:dyDescent="0.3">
      <c r="A569">
        <v>1518</v>
      </c>
      <c r="B569" t="s">
        <v>83</v>
      </c>
      <c r="C569" t="s">
        <v>97</v>
      </c>
      <c r="D569" t="s">
        <v>98</v>
      </c>
      <c r="E569" t="s">
        <v>86</v>
      </c>
      <c r="F569" t="s">
        <v>91</v>
      </c>
      <c r="G569" t="s">
        <v>88</v>
      </c>
      <c r="H569">
        <v>1199</v>
      </c>
      <c r="I569">
        <v>87</v>
      </c>
      <c r="J569">
        <v>18.5</v>
      </c>
      <c r="K569">
        <v>10</v>
      </c>
      <c r="L569">
        <v>2026</v>
      </c>
      <c r="M569">
        <v>7968</v>
      </c>
      <c r="N569">
        <v>1</v>
      </c>
      <c r="O569">
        <v>0</v>
      </c>
      <c r="P569">
        <v>9.83</v>
      </c>
    </row>
    <row r="570" spans="1:16" x14ac:dyDescent="0.3">
      <c r="A570">
        <v>1409</v>
      </c>
      <c r="B570" t="s">
        <v>83</v>
      </c>
      <c r="C570" t="s">
        <v>97</v>
      </c>
      <c r="D570" t="s">
        <v>98</v>
      </c>
      <c r="E570" t="s">
        <v>86</v>
      </c>
      <c r="F570" t="s">
        <v>91</v>
      </c>
      <c r="G570" t="s">
        <v>88</v>
      </c>
      <c r="H570">
        <v>1199</v>
      </c>
      <c r="I570">
        <v>87</v>
      </c>
      <c r="J570">
        <v>18.5</v>
      </c>
      <c r="K570">
        <v>10</v>
      </c>
      <c r="L570">
        <v>2026</v>
      </c>
      <c r="M570">
        <v>4559</v>
      </c>
      <c r="N570">
        <v>1</v>
      </c>
      <c r="O570">
        <v>0</v>
      </c>
      <c r="P570">
        <v>9.92</v>
      </c>
    </row>
    <row r="571" spans="1:16" x14ac:dyDescent="0.3">
      <c r="A571">
        <v>1455</v>
      </c>
      <c r="B571" t="s">
        <v>83</v>
      </c>
      <c r="C571" t="s">
        <v>97</v>
      </c>
      <c r="D571" t="s">
        <v>98</v>
      </c>
      <c r="E571" t="s">
        <v>86</v>
      </c>
      <c r="F571" t="s">
        <v>91</v>
      </c>
      <c r="G571" t="s">
        <v>88</v>
      </c>
      <c r="H571">
        <v>1199</v>
      </c>
      <c r="I571">
        <v>87</v>
      </c>
      <c r="J571">
        <v>18.5</v>
      </c>
      <c r="K571">
        <v>10</v>
      </c>
      <c r="L571">
        <v>2026</v>
      </c>
      <c r="M571">
        <v>8238</v>
      </c>
      <c r="N571">
        <v>1</v>
      </c>
      <c r="O571">
        <v>0</v>
      </c>
      <c r="P571">
        <v>9.94</v>
      </c>
    </row>
    <row r="572" spans="1:16" x14ac:dyDescent="0.3">
      <c r="A572">
        <v>1430</v>
      </c>
      <c r="B572" t="s">
        <v>83</v>
      </c>
      <c r="C572" t="s">
        <v>97</v>
      </c>
      <c r="D572" t="s">
        <v>98</v>
      </c>
      <c r="E572" t="s">
        <v>86</v>
      </c>
      <c r="F572" t="s">
        <v>91</v>
      </c>
      <c r="G572" t="s">
        <v>88</v>
      </c>
      <c r="H572">
        <v>1199</v>
      </c>
      <c r="I572">
        <v>87</v>
      </c>
      <c r="J572">
        <v>18.5</v>
      </c>
      <c r="K572">
        <v>10</v>
      </c>
      <c r="L572">
        <v>2026</v>
      </c>
      <c r="M572">
        <v>9471</v>
      </c>
      <c r="N572">
        <v>1</v>
      </c>
      <c r="O572">
        <v>0</v>
      </c>
      <c r="P572">
        <v>10.02</v>
      </c>
    </row>
    <row r="573" spans="1:16" x14ac:dyDescent="0.3">
      <c r="A573">
        <v>1544</v>
      </c>
      <c r="B573" t="s">
        <v>83</v>
      </c>
      <c r="C573" t="s">
        <v>97</v>
      </c>
      <c r="D573" t="s">
        <v>98</v>
      </c>
      <c r="E573" t="s">
        <v>86</v>
      </c>
      <c r="F573" t="s">
        <v>91</v>
      </c>
      <c r="G573" t="s">
        <v>88</v>
      </c>
      <c r="H573">
        <v>1199</v>
      </c>
      <c r="I573">
        <v>87</v>
      </c>
      <c r="J573">
        <v>18.5</v>
      </c>
      <c r="K573">
        <v>10</v>
      </c>
      <c r="L573">
        <v>2026</v>
      </c>
      <c r="M573">
        <v>7270</v>
      </c>
      <c r="N573">
        <v>1</v>
      </c>
      <c r="O573">
        <v>0</v>
      </c>
      <c r="P573">
        <v>10.039999999999999</v>
      </c>
    </row>
    <row r="574" spans="1:16" x14ac:dyDescent="0.3">
      <c r="A574">
        <v>1521</v>
      </c>
      <c r="B574" t="s">
        <v>83</v>
      </c>
      <c r="C574" t="s">
        <v>97</v>
      </c>
      <c r="D574" t="s">
        <v>98</v>
      </c>
      <c r="E574" t="s">
        <v>86</v>
      </c>
      <c r="F574" t="s">
        <v>91</v>
      </c>
      <c r="G574" t="s">
        <v>88</v>
      </c>
      <c r="H574">
        <v>1199</v>
      </c>
      <c r="I574">
        <v>87</v>
      </c>
      <c r="J574">
        <v>18.5</v>
      </c>
      <c r="K574">
        <v>10</v>
      </c>
      <c r="L574">
        <v>2026</v>
      </c>
      <c r="M574">
        <v>9423</v>
      </c>
      <c r="N574">
        <v>1</v>
      </c>
      <c r="O574">
        <v>0</v>
      </c>
      <c r="P574">
        <v>10.130000000000001</v>
      </c>
    </row>
    <row r="575" spans="1:16" x14ac:dyDescent="0.3">
      <c r="A575">
        <v>1579</v>
      </c>
      <c r="B575" t="s">
        <v>83</v>
      </c>
      <c r="C575" t="s">
        <v>97</v>
      </c>
      <c r="D575" t="s">
        <v>98</v>
      </c>
      <c r="E575" t="s">
        <v>86</v>
      </c>
      <c r="F575" t="s">
        <v>91</v>
      </c>
      <c r="G575" t="s">
        <v>88</v>
      </c>
      <c r="H575">
        <v>1199</v>
      </c>
      <c r="I575">
        <v>87</v>
      </c>
      <c r="J575">
        <v>18.5</v>
      </c>
      <c r="K575">
        <v>10</v>
      </c>
      <c r="L575">
        <v>2026</v>
      </c>
      <c r="M575">
        <v>6118</v>
      </c>
      <c r="N575">
        <v>1</v>
      </c>
      <c r="O575">
        <v>0</v>
      </c>
      <c r="P575">
        <v>10.19</v>
      </c>
    </row>
    <row r="576" spans="1:16" x14ac:dyDescent="0.3">
      <c r="A576">
        <v>1587</v>
      </c>
      <c r="B576" t="s">
        <v>83</v>
      </c>
      <c r="C576" t="s">
        <v>97</v>
      </c>
      <c r="D576" t="s">
        <v>98</v>
      </c>
      <c r="E576" t="s">
        <v>86</v>
      </c>
      <c r="F576" t="s">
        <v>91</v>
      </c>
      <c r="G576" t="s">
        <v>88</v>
      </c>
      <c r="H576">
        <v>1199</v>
      </c>
      <c r="I576">
        <v>87</v>
      </c>
      <c r="J576">
        <v>18.5</v>
      </c>
      <c r="K576">
        <v>10</v>
      </c>
      <c r="L576">
        <v>2026</v>
      </c>
      <c r="M576">
        <v>5079</v>
      </c>
      <c r="N576">
        <v>1</v>
      </c>
      <c r="O576">
        <v>0</v>
      </c>
      <c r="P576">
        <v>10.27</v>
      </c>
    </row>
    <row r="577" spans="1:16" x14ac:dyDescent="0.3">
      <c r="A577">
        <v>1259</v>
      </c>
      <c r="B577" t="s">
        <v>83</v>
      </c>
      <c r="C577" t="s">
        <v>97</v>
      </c>
      <c r="D577" t="s">
        <v>85</v>
      </c>
      <c r="E577" t="s">
        <v>86</v>
      </c>
      <c r="F577" t="s">
        <v>87</v>
      </c>
      <c r="G577" t="s">
        <v>88</v>
      </c>
      <c r="H577">
        <v>1199</v>
      </c>
      <c r="I577">
        <v>87</v>
      </c>
      <c r="J577">
        <v>19.3</v>
      </c>
      <c r="K577">
        <v>7</v>
      </c>
      <c r="L577">
        <v>2026</v>
      </c>
      <c r="M577">
        <v>6608</v>
      </c>
      <c r="N577">
        <v>2</v>
      </c>
      <c r="O577">
        <v>1</v>
      </c>
      <c r="P577">
        <v>5.36</v>
      </c>
    </row>
    <row r="578" spans="1:16" x14ac:dyDescent="0.3">
      <c r="A578">
        <v>1278</v>
      </c>
      <c r="B578" t="s">
        <v>83</v>
      </c>
      <c r="C578" t="s">
        <v>97</v>
      </c>
      <c r="D578" t="s">
        <v>85</v>
      </c>
      <c r="E578" t="s">
        <v>86</v>
      </c>
      <c r="F578" t="s">
        <v>87</v>
      </c>
      <c r="G578" t="s">
        <v>88</v>
      </c>
      <c r="H578">
        <v>1199</v>
      </c>
      <c r="I578">
        <v>87</v>
      </c>
      <c r="J578">
        <v>19.3</v>
      </c>
      <c r="K578">
        <v>7</v>
      </c>
      <c r="L578">
        <v>2026</v>
      </c>
      <c r="M578">
        <v>4199</v>
      </c>
      <c r="N578">
        <v>3</v>
      </c>
      <c r="O578">
        <v>0</v>
      </c>
      <c r="P578">
        <v>5.94</v>
      </c>
    </row>
    <row r="579" spans="1:16" x14ac:dyDescent="0.3">
      <c r="A579">
        <v>1394</v>
      </c>
      <c r="B579" t="s">
        <v>83</v>
      </c>
      <c r="C579" t="s">
        <v>97</v>
      </c>
      <c r="D579" t="s">
        <v>85</v>
      </c>
      <c r="E579" t="s">
        <v>86</v>
      </c>
      <c r="F579" t="s">
        <v>87</v>
      </c>
      <c r="G579" t="s">
        <v>88</v>
      </c>
      <c r="H579">
        <v>1199</v>
      </c>
      <c r="I579">
        <v>87</v>
      </c>
      <c r="J579">
        <v>19.3</v>
      </c>
      <c r="K579">
        <v>7</v>
      </c>
      <c r="L579">
        <v>2026</v>
      </c>
      <c r="M579">
        <v>6454</v>
      </c>
      <c r="N579">
        <v>2</v>
      </c>
      <c r="O579">
        <v>1</v>
      </c>
      <c r="P579">
        <v>5.95</v>
      </c>
    </row>
    <row r="580" spans="1:16" x14ac:dyDescent="0.3">
      <c r="A580">
        <v>1219</v>
      </c>
      <c r="B580" t="s">
        <v>83</v>
      </c>
      <c r="C580" t="s">
        <v>97</v>
      </c>
      <c r="D580" t="s">
        <v>85</v>
      </c>
      <c r="E580" t="s">
        <v>86</v>
      </c>
      <c r="F580" t="s">
        <v>87</v>
      </c>
      <c r="G580" t="s">
        <v>88</v>
      </c>
      <c r="H580">
        <v>1199</v>
      </c>
      <c r="I580">
        <v>87</v>
      </c>
      <c r="J580">
        <v>19.3</v>
      </c>
      <c r="K580">
        <v>7</v>
      </c>
      <c r="L580">
        <v>2026</v>
      </c>
      <c r="M580">
        <v>9328</v>
      </c>
      <c r="N580">
        <v>2</v>
      </c>
      <c r="O580">
        <v>0</v>
      </c>
      <c r="P580">
        <v>6.13</v>
      </c>
    </row>
    <row r="581" spans="1:16" x14ac:dyDescent="0.3">
      <c r="A581">
        <v>1316</v>
      </c>
      <c r="B581" t="s">
        <v>83</v>
      </c>
      <c r="C581" t="s">
        <v>97</v>
      </c>
      <c r="D581" t="s">
        <v>85</v>
      </c>
      <c r="E581" t="s">
        <v>86</v>
      </c>
      <c r="F581" t="s">
        <v>87</v>
      </c>
      <c r="G581" t="s">
        <v>88</v>
      </c>
      <c r="H581">
        <v>1199</v>
      </c>
      <c r="I581">
        <v>87</v>
      </c>
      <c r="J581">
        <v>19.3</v>
      </c>
      <c r="K581">
        <v>7</v>
      </c>
      <c r="L581">
        <v>2026</v>
      </c>
      <c r="M581">
        <v>7636</v>
      </c>
      <c r="N581">
        <v>1</v>
      </c>
      <c r="O581">
        <v>1</v>
      </c>
      <c r="P581">
        <v>6.26</v>
      </c>
    </row>
    <row r="582" spans="1:16" x14ac:dyDescent="0.3">
      <c r="A582">
        <v>1232</v>
      </c>
      <c r="B582" t="s">
        <v>83</v>
      </c>
      <c r="C582" t="s">
        <v>97</v>
      </c>
      <c r="D582" t="s">
        <v>85</v>
      </c>
      <c r="E582" t="s">
        <v>86</v>
      </c>
      <c r="F582" t="s">
        <v>87</v>
      </c>
      <c r="G582" t="s">
        <v>88</v>
      </c>
      <c r="H582">
        <v>1199</v>
      </c>
      <c r="I582">
        <v>87</v>
      </c>
      <c r="J582">
        <v>19.3</v>
      </c>
      <c r="K582">
        <v>7</v>
      </c>
      <c r="L582">
        <v>2026</v>
      </c>
      <c r="M582">
        <v>9285</v>
      </c>
      <c r="N582">
        <v>2</v>
      </c>
      <c r="O582">
        <v>0</v>
      </c>
      <c r="P582">
        <v>6.33</v>
      </c>
    </row>
    <row r="583" spans="1:16" x14ac:dyDescent="0.3">
      <c r="A583">
        <v>1364</v>
      </c>
      <c r="B583" t="s">
        <v>83</v>
      </c>
      <c r="C583" t="s">
        <v>97</v>
      </c>
      <c r="D583" t="s">
        <v>85</v>
      </c>
      <c r="E583" t="s">
        <v>86</v>
      </c>
      <c r="F583" t="s">
        <v>87</v>
      </c>
      <c r="G583" t="s">
        <v>88</v>
      </c>
      <c r="H583">
        <v>1199</v>
      </c>
      <c r="I583">
        <v>87</v>
      </c>
      <c r="J583">
        <v>19.3</v>
      </c>
      <c r="K583">
        <v>7</v>
      </c>
      <c r="L583">
        <v>2026</v>
      </c>
      <c r="M583">
        <v>7625</v>
      </c>
      <c r="N583">
        <v>2</v>
      </c>
      <c r="O583">
        <v>0</v>
      </c>
      <c r="P583">
        <v>6.38</v>
      </c>
    </row>
    <row r="584" spans="1:16" x14ac:dyDescent="0.3">
      <c r="A584">
        <v>1385</v>
      </c>
      <c r="B584" t="s">
        <v>83</v>
      </c>
      <c r="C584" t="s">
        <v>97</v>
      </c>
      <c r="D584" t="s">
        <v>85</v>
      </c>
      <c r="E584" t="s">
        <v>86</v>
      </c>
      <c r="F584" t="s">
        <v>87</v>
      </c>
      <c r="G584" t="s">
        <v>88</v>
      </c>
      <c r="H584">
        <v>1199</v>
      </c>
      <c r="I584">
        <v>87</v>
      </c>
      <c r="J584">
        <v>19.3</v>
      </c>
      <c r="K584">
        <v>7</v>
      </c>
      <c r="L584">
        <v>2026</v>
      </c>
      <c r="M584">
        <v>8815</v>
      </c>
      <c r="N584">
        <v>2</v>
      </c>
      <c r="O584">
        <v>0</v>
      </c>
      <c r="P584">
        <v>6.4</v>
      </c>
    </row>
    <row r="585" spans="1:16" x14ac:dyDescent="0.3">
      <c r="A585">
        <v>1326</v>
      </c>
      <c r="B585" t="s">
        <v>83</v>
      </c>
      <c r="C585" t="s">
        <v>97</v>
      </c>
      <c r="D585" t="s">
        <v>85</v>
      </c>
      <c r="E585" t="s">
        <v>86</v>
      </c>
      <c r="F585" t="s">
        <v>87</v>
      </c>
      <c r="G585" t="s">
        <v>88</v>
      </c>
      <c r="H585">
        <v>1199</v>
      </c>
      <c r="I585">
        <v>87</v>
      </c>
      <c r="J585">
        <v>19.3</v>
      </c>
      <c r="K585">
        <v>7</v>
      </c>
      <c r="L585">
        <v>2026</v>
      </c>
      <c r="M585">
        <v>4581</v>
      </c>
      <c r="N585">
        <v>2</v>
      </c>
      <c r="O585">
        <v>0</v>
      </c>
      <c r="P585">
        <v>6.54</v>
      </c>
    </row>
    <row r="586" spans="1:16" x14ac:dyDescent="0.3">
      <c r="A586">
        <v>1217</v>
      </c>
      <c r="B586" t="s">
        <v>83</v>
      </c>
      <c r="C586" t="s">
        <v>97</v>
      </c>
      <c r="D586" t="s">
        <v>85</v>
      </c>
      <c r="E586" t="s">
        <v>86</v>
      </c>
      <c r="F586" t="s">
        <v>87</v>
      </c>
      <c r="G586" t="s">
        <v>88</v>
      </c>
      <c r="H586">
        <v>1199</v>
      </c>
      <c r="I586">
        <v>87</v>
      </c>
      <c r="J586">
        <v>19.3</v>
      </c>
      <c r="K586">
        <v>7</v>
      </c>
      <c r="L586">
        <v>2026</v>
      </c>
      <c r="M586">
        <v>9478</v>
      </c>
      <c r="N586">
        <v>2</v>
      </c>
      <c r="O586">
        <v>0</v>
      </c>
      <c r="P586">
        <v>6.56</v>
      </c>
    </row>
    <row r="587" spans="1:16" x14ac:dyDescent="0.3">
      <c r="A587">
        <v>1280</v>
      </c>
      <c r="B587" t="s">
        <v>83</v>
      </c>
      <c r="C587" t="s">
        <v>97</v>
      </c>
      <c r="D587" t="s">
        <v>85</v>
      </c>
      <c r="E587" t="s">
        <v>86</v>
      </c>
      <c r="F587" t="s">
        <v>87</v>
      </c>
      <c r="G587" t="s">
        <v>88</v>
      </c>
      <c r="H587">
        <v>1199</v>
      </c>
      <c r="I587">
        <v>87</v>
      </c>
      <c r="J587">
        <v>19.3</v>
      </c>
      <c r="K587">
        <v>7</v>
      </c>
      <c r="L587">
        <v>2026</v>
      </c>
      <c r="M587">
        <v>7843</v>
      </c>
      <c r="N587">
        <v>1</v>
      </c>
      <c r="O587">
        <v>0</v>
      </c>
      <c r="P587">
        <v>6.57</v>
      </c>
    </row>
    <row r="588" spans="1:16" x14ac:dyDescent="0.3">
      <c r="A588">
        <v>1213</v>
      </c>
      <c r="B588" t="s">
        <v>83</v>
      </c>
      <c r="C588" t="s">
        <v>97</v>
      </c>
      <c r="D588" t="s">
        <v>85</v>
      </c>
      <c r="E588" t="s">
        <v>86</v>
      </c>
      <c r="F588" t="s">
        <v>87</v>
      </c>
      <c r="G588" t="s">
        <v>88</v>
      </c>
      <c r="H588">
        <v>1199</v>
      </c>
      <c r="I588">
        <v>87</v>
      </c>
      <c r="J588">
        <v>19.3</v>
      </c>
      <c r="K588">
        <v>7</v>
      </c>
      <c r="L588">
        <v>2026</v>
      </c>
      <c r="M588">
        <v>8281</v>
      </c>
      <c r="N588">
        <v>1</v>
      </c>
      <c r="O588">
        <v>0</v>
      </c>
      <c r="P588">
        <v>6.59</v>
      </c>
    </row>
    <row r="589" spans="1:16" x14ac:dyDescent="0.3">
      <c r="A589">
        <v>1344</v>
      </c>
      <c r="B589" t="s">
        <v>83</v>
      </c>
      <c r="C589" t="s">
        <v>97</v>
      </c>
      <c r="D589" t="s">
        <v>85</v>
      </c>
      <c r="E589" t="s">
        <v>86</v>
      </c>
      <c r="F589" t="s">
        <v>87</v>
      </c>
      <c r="G589" t="s">
        <v>88</v>
      </c>
      <c r="H589">
        <v>1199</v>
      </c>
      <c r="I589">
        <v>87</v>
      </c>
      <c r="J589">
        <v>19.3</v>
      </c>
      <c r="K589">
        <v>7</v>
      </c>
      <c r="L589">
        <v>2026</v>
      </c>
      <c r="M589">
        <v>4410</v>
      </c>
      <c r="N589">
        <v>1</v>
      </c>
      <c r="O589">
        <v>0</v>
      </c>
      <c r="P589">
        <v>6.68</v>
      </c>
    </row>
    <row r="590" spans="1:16" x14ac:dyDescent="0.3">
      <c r="A590">
        <v>1333</v>
      </c>
      <c r="B590" t="s">
        <v>83</v>
      </c>
      <c r="C590" t="s">
        <v>97</v>
      </c>
      <c r="D590" t="s">
        <v>85</v>
      </c>
      <c r="E590" t="s">
        <v>86</v>
      </c>
      <c r="F590" t="s">
        <v>87</v>
      </c>
      <c r="G590" t="s">
        <v>88</v>
      </c>
      <c r="H590">
        <v>1199</v>
      </c>
      <c r="I590">
        <v>87</v>
      </c>
      <c r="J590">
        <v>19.3</v>
      </c>
      <c r="K590">
        <v>7</v>
      </c>
      <c r="L590">
        <v>2026</v>
      </c>
      <c r="M590">
        <v>5930</v>
      </c>
      <c r="N590">
        <v>1</v>
      </c>
      <c r="O590">
        <v>0</v>
      </c>
      <c r="P590">
        <v>6.7</v>
      </c>
    </row>
    <row r="591" spans="1:16" x14ac:dyDescent="0.3">
      <c r="A591">
        <v>1246</v>
      </c>
      <c r="B591" t="s">
        <v>83</v>
      </c>
      <c r="C591" t="s">
        <v>97</v>
      </c>
      <c r="D591" t="s">
        <v>85</v>
      </c>
      <c r="E591" t="s">
        <v>86</v>
      </c>
      <c r="F591" t="s">
        <v>87</v>
      </c>
      <c r="G591" t="s">
        <v>88</v>
      </c>
      <c r="H591">
        <v>1199</v>
      </c>
      <c r="I591">
        <v>87</v>
      </c>
      <c r="J591">
        <v>19.3</v>
      </c>
      <c r="K591">
        <v>7</v>
      </c>
      <c r="L591">
        <v>2026</v>
      </c>
      <c r="M591">
        <v>4332</v>
      </c>
      <c r="N591">
        <v>2</v>
      </c>
      <c r="O591">
        <v>0</v>
      </c>
      <c r="P591">
        <v>6.71</v>
      </c>
    </row>
    <row r="592" spans="1:16" x14ac:dyDescent="0.3">
      <c r="A592">
        <v>1325</v>
      </c>
      <c r="B592" t="s">
        <v>83</v>
      </c>
      <c r="C592" t="s">
        <v>97</v>
      </c>
      <c r="D592" t="s">
        <v>85</v>
      </c>
      <c r="E592" t="s">
        <v>86</v>
      </c>
      <c r="F592" t="s">
        <v>87</v>
      </c>
      <c r="G592" t="s">
        <v>88</v>
      </c>
      <c r="H592">
        <v>1199</v>
      </c>
      <c r="I592">
        <v>87</v>
      </c>
      <c r="J592">
        <v>19.3</v>
      </c>
      <c r="K592">
        <v>7</v>
      </c>
      <c r="L592">
        <v>2026</v>
      </c>
      <c r="M592">
        <v>7721</v>
      </c>
      <c r="N592">
        <v>1</v>
      </c>
      <c r="O592">
        <v>0</v>
      </c>
      <c r="P592">
        <v>6.72</v>
      </c>
    </row>
    <row r="593" spans="1:16" x14ac:dyDescent="0.3">
      <c r="A593">
        <v>1238</v>
      </c>
      <c r="B593" t="s">
        <v>83</v>
      </c>
      <c r="C593" t="s">
        <v>97</v>
      </c>
      <c r="D593" t="s">
        <v>85</v>
      </c>
      <c r="E593" t="s">
        <v>86</v>
      </c>
      <c r="F593" t="s">
        <v>87</v>
      </c>
      <c r="G593" t="s">
        <v>88</v>
      </c>
      <c r="H593">
        <v>1199</v>
      </c>
      <c r="I593">
        <v>87</v>
      </c>
      <c r="J593">
        <v>19.3</v>
      </c>
      <c r="K593">
        <v>7</v>
      </c>
      <c r="L593">
        <v>2026</v>
      </c>
      <c r="M593">
        <v>5393</v>
      </c>
      <c r="N593">
        <v>1</v>
      </c>
      <c r="O593">
        <v>0</v>
      </c>
      <c r="P593">
        <v>6.73</v>
      </c>
    </row>
    <row r="594" spans="1:16" x14ac:dyDescent="0.3">
      <c r="A594">
        <v>1375</v>
      </c>
      <c r="B594" t="s">
        <v>83</v>
      </c>
      <c r="C594" t="s">
        <v>97</v>
      </c>
      <c r="D594" t="s">
        <v>85</v>
      </c>
      <c r="E594" t="s">
        <v>86</v>
      </c>
      <c r="F594" t="s">
        <v>87</v>
      </c>
      <c r="G594" t="s">
        <v>88</v>
      </c>
      <c r="H594">
        <v>1199</v>
      </c>
      <c r="I594">
        <v>87</v>
      </c>
      <c r="J594">
        <v>19.3</v>
      </c>
      <c r="K594">
        <v>7</v>
      </c>
      <c r="L594">
        <v>2026</v>
      </c>
      <c r="M594">
        <v>7434</v>
      </c>
      <c r="N594">
        <v>1</v>
      </c>
      <c r="O594">
        <v>0</v>
      </c>
      <c r="P594">
        <v>6.76</v>
      </c>
    </row>
    <row r="595" spans="1:16" x14ac:dyDescent="0.3">
      <c r="A595">
        <v>1288</v>
      </c>
      <c r="B595" t="s">
        <v>83</v>
      </c>
      <c r="C595" t="s">
        <v>97</v>
      </c>
      <c r="D595" t="s">
        <v>85</v>
      </c>
      <c r="E595" t="s">
        <v>86</v>
      </c>
      <c r="F595" t="s">
        <v>87</v>
      </c>
      <c r="G595" t="s">
        <v>88</v>
      </c>
      <c r="H595">
        <v>1199</v>
      </c>
      <c r="I595">
        <v>87</v>
      </c>
      <c r="J595">
        <v>19.3</v>
      </c>
      <c r="K595">
        <v>7</v>
      </c>
      <c r="L595">
        <v>2026</v>
      </c>
      <c r="M595">
        <v>9151</v>
      </c>
      <c r="N595">
        <v>1</v>
      </c>
      <c r="O595">
        <v>0</v>
      </c>
      <c r="P595">
        <v>6.87</v>
      </c>
    </row>
    <row r="596" spans="1:16" x14ac:dyDescent="0.3">
      <c r="A596">
        <v>1281</v>
      </c>
      <c r="B596" t="s">
        <v>83</v>
      </c>
      <c r="C596" t="s">
        <v>97</v>
      </c>
      <c r="D596" t="s">
        <v>85</v>
      </c>
      <c r="E596" t="s">
        <v>86</v>
      </c>
      <c r="F596" t="s">
        <v>87</v>
      </c>
      <c r="G596" t="s">
        <v>88</v>
      </c>
      <c r="H596">
        <v>1199</v>
      </c>
      <c r="I596">
        <v>87</v>
      </c>
      <c r="J596">
        <v>19.3</v>
      </c>
      <c r="K596">
        <v>7</v>
      </c>
      <c r="L596">
        <v>2026</v>
      </c>
      <c r="M596">
        <v>4724</v>
      </c>
      <c r="N596">
        <v>2</v>
      </c>
      <c r="O596">
        <v>0</v>
      </c>
      <c r="P596">
        <v>6.9</v>
      </c>
    </row>
    <row r="597" spans="1:16" x14ac:dyDescent="0.3">
      <c r="A597">
        <v>1211</v>
      </c>
      <c r="B597" t="s">
        <v>83</v>
      </c>
      <c r="C597" t="s">
        <v>97</v>
      </c>
      <c r="D597" t="s">
        <v>85</v>
      </c>
      <c r="E597" t="s">
        <v>86</v>
      </c>
      <c r="F597" t="s">
        <v>87</v>
      </c>
      <c r="G597" t="s">
        <v>88</v>
      </c>
      <c r="H597">
        <v>1199</v>
      </c>
      <c r="I597">
        <v>87</v>
      </c>
      <c r="J597">
        <v>19.3</v>
      </c>
      <c r="K597">
        <v>7</v>
      </c>
      <c r="L597">
        <v>2026</v>
      </c>
      <c r="M597">
        <v>4499</v>
      </c>
      <c r="N597">
        <v>2</v>
      </c>
      <c r="O597">
        <v>0</v>
      </c>
      <c r="P597">
        <v>6.92</v>
      </c>
    </row>
    <row r="598" spans="1:16" x14ac:dyDescent="0.3">
      <c r="A598">
        <v>1273</v>
      </c>
      <c r="B598" t="s">
        <v>83</v>
      </c>
      <c r="C598" t="s">
        <v>97</v>
      </c>
      <c r="D598" t="s">
        <v>85</v>
      </c>
      <c r="E598" t="s">
        <v>86</v>
      </c>
      <c r="F598" t="s">
        <v>87</v>
      </c>
      <c r="G598" t="s">
        <v>88</v>
      </c>
      <c r="H598">
        <v>1199</v>
      </c>
      <c r="I598">
        <v>87</v>
      </c>
      <c r="J598">
        <v>19.3</v>
      </c>
      <c r="K598">
        <v>7</v>
      </c>
      <c r="L598">
        <v>2026</v>
      </c>
      <c r="M598">
        <v>5515</v>
      </c>
      <c r="N598">
        <v>2</v>
      </c>
      <c r="O598">
        <v>0</v>
      </c>
      <c r="P598">
        <v>6.92</v>
      </c>
    </row>
    <row r="599" spans="1:16" x14ac:dyDescent="0.3">
      <c r="A599">
        <v>1290</v>
      </c>
      <c r="B599" t="s">
        <v>83</v>
      </c>
      <c r="C599" t="s">
        <v>97</v>
      </c>
      <c r="D599" t="s">
        <v>85</v>
      </c>
      <c r="E599" t="s">
        <v>86</v>
      </c>
      <c r="F599" t="s">
        <v>87</v>
      </c>
      <c r="G599" t="s">
        <v>88</v>
      </c>
      <c r="H599">
        <v>1199</v>
      </c>
      <c r="I599">
        <v>87</v>
      </c>
      <c r="J599">
        <v>19.3</v>
      </c>
      <c r="K599">
        <v>7</v>
      </c>
      <c r="L599">
        <v>2026</v>
      </c>
      <c r="M599">
        <v>8851</v>
      </c>
      <c r="N599">
        <v>1</v>
      </c>
      <c r="O599">
        <v>0</v>
      </c>
      <c r="P599">
        <v>6.99</v>
      </c>
    </row>
    <row r="600" spans="1:16" x14ac:dyDescent="0.3">
      <c r="A600">
        <v>1247</v>
      </c>
      <c r="B600" t="s">
        <v>83</v>
      </c>
      <c r="C600" t="s">
        <v>97</v>
      </c>
      <c r="D600" t="s">
        <v>85</v>
      </c>
      <c r="E600" t="s">
        <v>86</v>
      </c>
      <c r="F600" t="s">
        <v>87</v>
      </c>
      <c r="G600" t="s">
        <v>88</v>
      </c>
      <c r="H600">
        <v>1199</v>
      </c>
      <c r="I600">
        <v>87</v>
      </c>
      <c r="J600">
        <v>19.3</v>
      </c>
      <c r="K600">
        <v>7</v>
      </c>
      <c r="L600">
        <v>2026</v>
      </c>
      <c r="M600">
        <v>8810</v>
      </c>
      <c r="N600">
        <v>1</v>
      </c>
      <c r="O600">
        <v>0</v>
      </c>
      <c r="P600">
        <v>7</v>
      </c>
    </row>
    <row r="601" spans="1:16" x14ac:dyDescent="0.3">
      <c r="A601">
        <v>1262</v>
      </c>
      <c r="B601" t="s">
        <v>83</v>
      </c>
      <c r="C601" t="s">
        <v>97</v>
      </c>
      <c r="D601" t="s">
        <v>85</v>
      </c>
      <c r="E601" t="s">
        <v>86</v>
      </c>
      <c r="F601" t="s">
        <v>87</v>
      </c>
      <c r="G601" t="s">
        <v>88</v>
      </c>
      <c r="H601">
        <v>1199</v>
      </c>
      <c r="I601">
        <v>87</v>
      </c>
      <c r="J601">
        <v>19.3</v>
      </c>
      <c r="K601">
        <v>7</v>
      </c>
      <c r="L601">
        <v>2026</v>
      </c>
      <c r="M601">
        <v>9024</v>
      </c>
      <c r="N601">
        <v>1</v>
      </c>
      <c r="O601">
        <v>0</v>
      </c>
      <c r="P601">
        <v>7.01</v>
      </c>
    </row>
    <row r="602" spans="1:16" x14ac:dyDescent="0.3">
      <c r="A602">
        <v>1396</v>
      </c>
      <c r="B602" t="s">
        <v>83</v>
      </c>
      <c r="C602" t="s">
        <v>97</v>
      </c>
      <c r="D602" t="s">
        <v>85</v>
      </c>
      <c r="E602" t="s">
        <v>86</v>
      </c>
      <c r="F602" t="s">
        <v>87</v>
      </c>
      <c r="G602" t="s">
        <v>88</v>
      </c>
      <c r="H602">
        <v>1199</v>
      </c>
      <c r="I602">
        <v>87</v>
      </c>
      <c r="J602">
        <v>19.3</v>
      </c>
      <c r="K602">
        <v>7</v>
      </c>
      <c r="L602">
        <v>2026</v>
      </c>
      <c r="M602">
        <v>6195</v>
      </c>
      <c r="N602">
        <v>1</v>
      </c>
      <c r="O602">
        <v>0</v>
      </c>
      <c r="P602">
        <v>7.02</v>
      </c>
    </row>
    <row r="603" spans="1:16" x14ac:dyDescent="0.3">
      <c r="A603">
        <v>1393</v>
      </c>
      <c r="B603" t="s">
        <v>83</v>
      </c>
      <c r="C603" t="s">
        <v>97</v>
      </c>
      <c r="D603" t="s">
        <v>85</v>
      </c>
      <c r="E603" t="s">
        <v>86</v>
      </c>
      <c r="F603" t="s">
        <v>87</v>
      </c>
      <c r="G603" t="s">
        <v>88</v>
      </c>
      <c r="H603">
        <v>1199</v>
      </c>
      <c r="I603">
        <v>87</v>
      </c>
      <c r="J603">
        <v>19.3</v>
      </c>
      <c r="K603">
        <v>7</v>
      </c>
      <c r="L603">
        <v>2026</v>
      </c>
      <c r="M603">
        <v>9586</v>
      </c>
      <c r="N603">
        <v>1</v>
      </c>
      <c r="O603">
        <v>0</v>
      </c>
      <c r="P603">
        <v>7.31</v>
      </c>
    </row>
    <row r="604" spans="1:16" x14ac:dyDescent="0.3">
      <c r="A604">
        <v>1392</v>
      </c>
      <c r="B604" t="s">
        <v>83</v>
      </c>
      <c r="C604" t="s">
        <v>97</v>
      </c>
      <c r="D604" t="s">
        <v>85</v>
      </c>
      <c r="E604" t="s">
        <v>86</v>
      </c>
      <c r="F604" t="s">
        <v>87</v>
      </c>
      <c r="G604" t="s">
        <v>88</v>
      </c>
      <c r="H604">
        <v>1199</v>
      </c>
      <c r="I604">
        <v>87</v>
      </c>
      <c r="J604">
        <v>19.3</v>
      </c>
      <c r="K604">
        <v>7</v>
      </c>
      <c r="L604">
        <v>2026</v>
      </c>
      <c r="M604">
        <v>5442</v>
      </c>
      <c r="N604">
        <v>1</v>
      </c>
      <c r="O604">
        <v>0</v>
      </c>
      <c r="P604">
        <v>7.33</v>
      </c>
    </row>
    <row r="605" spans="1:16" x14ac:dyDescent="0.3">
      <c r="A605">
        <v>3293</v>
      </c>
      <c r="B605" t="s">
        <v>83</v>
      </c>
      <c r="C605" t="s">
        <v>111</v>
      </c>
      <c r="D605" t="s">
        <v>113</v>
      </c>
      <c r="E605" t="s">
        <v>100</v>
      </c>
      <c r="F605" t="s">
        <v>91</v>
      </c>
      <c r="G605" t="s">
        <v>112</v>
      </c>
      <c r="H605">
        <v>1956</v>
      </c>
      <c r="I605">
        <v>168</v>
      </c>
      <c r="J605">
        <v>14.6</v>
      </c>
      <c r="K605">
        <v>24</v>
      </c>
      <c r="L605">
        <v>2020</v>
      </c>
      <c r="M605">
        <v>128783</v>
      </c>
      <c r="N605">
        <v>2</v>
      </c>
      <c r="O605">
        <v>0</v>
      </c>
      <c r="P605">
        <v>8.1300000000000008</v>
      </c>
    </row>
    <row r="606" spans="1:16" x14ac:dyDescent="0.3">
      <c r="A606">
        <v>3283</v>
      </c>
      <c r="B606" t="s">
        <v>83</v>
      </c>
      <c r="C606" t="s">
        <v>111</v>
      </c>
      <c r="D606" t="s">
        <v>113</v>
      </c>
      <c r="E606" t="s">
        <v>100</v>
      </c>
      <c r="F606" t="s">
        <v>91</v>
      </c>
      <c r="G606" t="s">
        <v>112</v>
      </c>
      <c r="H606">
        <v>1956</v>
      </c>
      <c r="I606">
        <v>168</v>
      </c>
      <c r="J606">
        <v>14.6</v>
      </c>
      <c r="K606">
        <v>24</v>
      </c>
      <c r="L606">
        <v>2020</v>
      </c>
      <c r="M606">
        <v>129036</v>
      </c>
      <c r="N606">
        <v>2</v>
      </c>
      <c r="O606">
        <v>0</v>
      </c>
      <c r="P606">
        <v>8.17</v>
      </c>
    </row>
    <row r="607" spans="1:16" x14ac:dyDescent="0.3">
      <c r="A607">
        <v>3301</v>
      </c>
      <c r="B607" t="s">
        <v>83</v>
      </c>
      <c r="C607" t="s">
        <v>111</v>
      </c>
      <c r="D607" t="s">
        <v>113</v>
      </c>
      <c r="E607" t="s">
        <v>100</v>
      </c>
      <c r="F607" t="s">
        <v>91</v>
      </c>
      <c r="G607" t="s">
        <v>112</v>
      </c>
      <c r="H607">
        <v>1956</v>
      </c>
      <c r="I607">
        <v>168</v>
      </c>
      <c r="J607">
        <v>14.6</v>
      </c>
      <c r="K607">
        <v>24</v>
      </c>
      <c r="L607">
        <v>2020</v>
      </c>
      <c r="M607">
        <v>121960</v>
      </c>
      <c r="N607">
        <v>2</v>
      </c>
      <c r="O607">
        <v>0</v>
      </c>
      <c r="P607">
        <v>8.4499999999999993</v>
      </c>
    </row>
    <row r="608" spans="1:16" x14ac:dyDescent="0.3">
      <c r="A608">
        <v>3391</v>
      </c>
      <c r="B608" t="s">
        <v>83</v>
      </c>
      <c r="C608" t="s">
        <v>111</v>
      </c>
      <c r="D608" t="s">
        <v>113</v>
      </c>
      <c r="E608" t="s">
        <v>100</v>
      </c>
      <c r="F608" t="s">
        <v>91</v>
      </c>
      <c r="G608" t="s">
        <v>112</v>
      </c>
      <c r="H608">
        <v>1956</v>
      </c>
      <c r="I608">
        <v>168</v>
      </c>
      <c r="J608">
        <v>14.6</v>
      </c>
      <c r="K608">
        <v>24</v>
      </c>
      <c r="L608">
        <v>2020</v>
      </c>
      <c r="M608">
        <v>125451</v>
      </c>
      <c r="N608">
        <v>2</v>
      </c>
      <c r="O608">
        <v>0</v>
      </c>
      <c r="P608">
        <v>8.6</v>
      </c>
    </row>
    <row r="609" spans="1:16" x14ac:dyDescent="0.3">
      <c r="A609">
        <v>3313</v>
      </c>
      <c r="B609" t="s">
        <v>83</v>
      </c>
      <c r="C609" t="s">
        <v>111</v>
      </c>
      <c r="D609" t="s">
        <v>113</v>
      </c>
      <c r="E609" t="s">
        <v>100</v>
      </c>
      <c r="F609" t="s">
        <v>91</v>
      </c>
      <c r="G609" t="s">
        <v>112</v>
      </c>
      <c r="H609">
        <v>1956</v>
      </c>
      <c r="I609">
        <v>168</v>
      </c>
      <c r="J609">
        <v>14.6</v>
      </c>
      <c r="K609">
        <v>24</v>
      </c>
      <c r="L609">
        <v>2020</v>
      </c>
      <c r="M609">
        <v>123494</v>
      </c>
      <c r="N609">
        <v>1</v>
      </c>
      <c r="O609">
        <v>0</v>
      </c>
      <c r="P609">
        <v>8.6199999999999992</v>
      </c>
    </row>
    <row r="610" spans="1:16" x14ac:dyDescent="0.3">
      <c r="A610">
        <v>3271</v>
      </c>
      <c r="B610" t="s">
        <v>83</v>
      </c>
      <c r="C610" t="s">
        <v>111</v>
      </c>
      <c r="D610" t="s">
        <v>113</v>
      </c>
      <c r="E610" t="s">
        <v>100</v>
      </c>
      <c r="F610" t="s">
        <v>91</v>
      </c>
      <c r="G610" t="s">
        <v>112</v>
      </c>
      <c r="H610">
        <v>1956</v>
      </c>
      <c r="I610">
        <v>168</v>
      </c>
      <c r="J610">
        <v>14.6</v>
      </c>
      <c r="K610">
        <v>24</v>
      </c>
      <c r="L610">
        <v>2020</v>
      </c>
      <c r="M610">
        <v>111777</v>
      </c>
      <c r="N610">
        <v>2</v>
      </c>
      <c r="O610">
        <v>0</v>
      </c>
      <c r="P610">
        <v>8.6300000000000008</v>
      </c>
    </row>
    <row r="611" spans="1:16" x14ac:dyDescent="0.3">
      <c r="A611">
        <v>3302</v>
      </c>
      <c r="B611" t="s">
        <v>83</v>
      </c>
      <c r="C611" t="s">
        <v>111</v>
      </c>
      <c r="D611" t="s">
        <v>113</v>
      </c>
      <c r="E611" t="s">
        <v>100</v>
      </c>
      <c r="F611" t="s">
        <v>91</v>
      </c>
      <c r="G611" t="s">
        <v>112</v>
      </c>
      <c r="H611">
        <v>1956</v>
      </c>
      <c r="I611">
        <v>168</v>
      </c>
      <c r="J611">
        <v>14.6</v>
      </c>
      <c r="K611">
        <v>24</v>
      </c>
      <c r="L611">
        <v>2020</v>
      </c>
      <c r="M611">
        <v>111502</v>
      </c>
      <c r="N611">
        <v>1</v>
      </c>
      <c r="O611">
        <v>0</v>
      </c>
      <c r="P611">
        <v>9.01</v>
      </c>
    </row>
    <row r="612" spans="1:16" x14ac:dyDescent="0.3">
      <c r="A612">
        <v>3307</v>
      </c>
      <c r="B612" t="s">
        <v>83</v>
      </c>
      <c r="C612" t="s">
        <v>111</v>
      </c>
      <c r="D612" t="s">
        <v>113</v>
      </c>
      <c r="E612" t="s">
        <v>100</v>
      </c>
      <c r="F612" t="s">
        <v>91</v>
      </c>
      <c r="G612" t="s">
        <v>112</v>
      </c>
      <c r="H612">
        <v>1956</v>
      </c>
      <c r="I612">
        <v>168</v>
      </c>
      <c r="J612">
        <v>14.6</v>
      </c>
      <c r="K612">
        <v>24</v>
      </c>
      <c r="L612">
        <v>2020</v>
      </c>
      <c r="M612">
        <v>98913</v>
      </c>
      <c r="N612">
        <v>2</v>
      </c>
      <c r="O612">
        <v>0</v>
      </c>
      <c r="P612">
        <v>9.06</v>
      </c>
    </row>
    <row r="613" spans="1:16" x14ac:dyDescent="0.3">
      <c r="A613">
        <v>3326</v>
      </c>
      <c r="B613" t="s">
        <v>83</v>
      </c>
      <c r="C613" t="s">
        <v>111</v>
      </c>
      <c r="D613" t="s">
        <v>113</v>
      </c>
      <c r="E613" t="s">
        <v>100</v>
      </c>
      <c r="F613" t="s">
        <v>91</v>
      </c>
      <c r="G613" t="s">
        <v>112</v>
      </c>
      <c r="H613">
        <v>1956</v>
      </c>
      <c r="I613">
        <v>168</v>
      </c>
      <c r="J613">
        <v>14.6</v>
      </c>
      <c r="K613">
        <v>24</v>
      </c>
      <c r="L613">
        <v>2020</v>
      </c>
      <c r="M613">
        <v>92158</v>
      </c>
      <c r="N613">
        <v>1</v>
      </c>
      <c r="O613">
        <v>1</v>
      </c>
      <c r="P613">
        <v>9.1199999999999992</v>
      </c>
    </row>
    <row r="614" spans="1:16" x14ac:dyDescent="0.3">
      <c r="A614">
        <v>3381</v>
      </c>
      <c r="B614" t="s">
        <v>83</v>
      </c>
      <c r="C614" t="s">
        <v>111</v>
      </c>
      <c r="D614" t="s">
        <v>113</v>
      </c>
      <c r="E614" t="s">
        <v>100</v>
      </c>
      <c r="F614" t="s">
        <v>91</v>
      </c>
      <c r="G614" t="s">
        <v>112</v>
      </c>
      <c r="H614">
        <v>1956</v>
      </c>
      <c r="I614">
        <v>168</v>
      </c>
      <c r="J614">
        <v>14.6</v>
      </c>
      <c r="K614">
        <v>24</v>
      </c>
      <c r="L614">
        <v>2020</v>
      </c>
      <c r="M614">
        <v>106159</v>
      </c>
      <c r="N614">
        <v>1</v>
      </c>
      <c r="O614">
        <v>0</v>
      </c>
      <c r="P614">
        <v>9.1300000000000008</v>
      </c>
    </row>
    <row r="615" spans="1:16" x14ac:dyDescent="0.3">
      <c r="A615">
        <v>3353</v>
      </c>
      <c r="B615" t="s">
        <v>83</v>
      </c>
      <c r="C615" t="s">
        <v>111</v>
      </c>
      <c r="D615" t="s">
        <v>113</v>
      </c>
      <c r="E615" t="s">
        <v>100</v>
      </c>
      <c r="F615" t="s">
        <v>91</v>
      </c>
      <c r="G615" t="s">
        <v>112</v>
      </c>
      <c r="H615">
        <v>1956</v>
      </c>
      <c r="I615">
        <v>168</v>
      </c>
      <c r="J615">
        <v>14.6</v>
      </c>
      <c r="K615">
        <v>24</v>
      </c>
      <c r="L615">
        <v>2020</v>
      </c>
      <c r="M615">
        <v>109503</v>
      </c>
      <c r="N615">
        <v>1</v>
      </c>
      <c r="O615">
        <v>0</v>
      </c>
      <c r="P615">
        <v>9.14</v>
      </c>
    </row>
    <row r="616" spans="1:16" x14ac:dyDescent="0.3">
      <c r="A616">
        <v>3392</v>
      </c>
      <c r="B616" t="s">
        <v>83</v>
      </c>
      <c r="C616" t="s">
        <v>111</v>
      </c>
      <c r="D616" t="s">
        <v>113</v>
      </c>
      <c r="E616" t="s">
        <v>100</v>
      </c>
      <c r="F616" t="s">
        <v>91</v>
      </c>
      <c r="G616" t="s">
        <v>112</v>
      </c>
      <c r="H616">
        <v>1956</v>
      </c>
      <c r="I616">
        <v>168</v>
      </c>
      <c r="J616">
        <v>14.6</v>
      </c>
      <c r="K616">
        <v>24</v>
      </c>
      <c r="L616">
        <v>2020</v>
      </c>
      <c r="M616">
        <v>66534</v>
      </c>
      <c r="N616">
        <v>2</v>
      </c>
      <c r="O616">
        <v>1</v>
      </c>
      <c r="P616">
        <v>9.18</v>
      </c>
    </row>
    <row r="617" spans="1:16" x14ac:dyDescent="0.3">
      <c r="A617">
        <v>3246</v>
      </c>
      <c r="B617" t="s">
        <v>83</v>
      </c>
      <c r="C617" t="s">
        <v>111</v>
      </c>
      <c r="D617" t="s">
        <v>113</v>
      </c>
      <c r="E617" t="s">
        <v>100</v>
      </c>
      <c r="F617" t="s">
        <v>91</v>
      </c>
      <c r="G617" t="s">
        <v>112</v>
      </c>
      <c r="H617">
        <v>1956</v>
      </c>
      <c r="I617">
        <v>168</v>
      </c>
      <c r="J617">
        <v>14.6</v>
      </c>
      <c r="K617">
        <v>24</v>
      </c>
      <c r="L617">
        <v>2020</v>
      </c>
      <c r="M617">
        <v>106921</v>
      </c>
      <c r="N617">
        <v>1</v>
      </c>
      <c r="O617">
        <v>0</v>
      </c>
      <c r="P617">
        <v>9.2899999999999991</v>
      </c>
    </row>
    <row r="618" spans="1:16" x14ac:dyDescent="0.3">
      <c r="A618">
        <v>3248</v>
      </c>
      <c r="B618" t="s">
        <v>83</v>
      </c>
      <c r="C618" t="s">
        <v>111</v>
      </c>
      <c r="D618" t="s">
        <v>113</v>
      </c>
      <c r="E618" t="s">
        <v>100</v>
      </c>
      <c r="F618" t="s">
        <v>91</v>
      </c>
      <c r="G618" t="s">
        <v>112</v>
      </c>
      <c r="H618">
        <v>1956</v>
      </c>
      <c r="I618">
        <v>168</v>
      </c>
      <c r="J618">
        <v>14.6</v>
      </c>
      <c r="K618">
        <v>24</v>
      </c>
      <c r="L618">
        <v>2020</v>
      </c>
      <c r="M618">
        <v>97088</v>
      </c>
      <c r="N618">
        <v>1</v>
      </c>
      <c r="O618">
        <v>0</v>
      </c>
      <c r="P618">
        <v>9.39</v>
      </c>
    </row>
    <row r="619" spans="1:16" x14ac:dyDescent="0.3">
      <c r="A619">
        <v>3258</v>
      </c>
      <c r="B619" t="s">
        <v>83</v>
      </c>
      <c r="C619" t="s">
        <v>111</v>
      </c>
      <c r="D619" t="s">
        <v>113</v>
      </c>
      <c r="E619" t="s">
        <v>100</v>
      </c>
      <c r="F619" t="s">
        <v>91</v>
      </c>
      <c r="G619" t="s">
        <v>112</v>
      </c>
      <c r="H619">
        <v>1956</v>
      </c>
      <c r="I619">
        <v>168</v>
      </c>
      <c r="J619">
        <v>14.6</v>
      </c>
      <c r="K619">
        <v>24</v>
      </c>
      <c r="L619">
        <v>2020</v>
      </c>
      <c r="M619">
        <v>95591</v>
      </c>
      <c r="N619">
        <v>1</v>
      </c>
      <c r="O619">
        <v>0</v>
      </c>
      <c r="P619">
        <v>9.56</v>
      </c>
    </row>
    <row r="620" spans="1:16" x14ac:dyDescent="0.3">
      <c r="A620">
        <v>3316</v>
      </c>
      <c r="B620" t="s">
        <v>83</v>
      </c>
      <c r="C620" t="s">
        <v>111</v>
      </c>
      <c r="D620" t="s">
        <v>113</v>
      </c>
      <c r="E620" t="s">
        <v>100</v>
      </c>
      <c r="F620" t="s">
        <v>91</v>
      </c>
      <c r="G620" t="s">
        <v>112</v>
      </c>
      <c r="H620">
        <v>1956</v>
      </c>
      <c r="I620">
        <v>168</v>
      </c>
      <c r="J620">
        <v>14.6</v>
      </c>
      <c r="K620">
        <v>24</v>
      </c>
      <c r="L620">
        <v>2020</v>
      </c>
      <c r="M620">
        <v>88069</v>
      </c>
      <c r="N620">
        <v>1</v>
      </c>
      <c r="O620">
        <v>0</v>
      </c>
      <c r="P620">
        <v>9.75</v>
      </c>
    </row>
    <row r="621" spans="1:16" x14ac:dyDescent="0.3">
      <c r="A621">
        <v>3329</v>
      </c>
      <c r="B621" t="s">
        <v>83</v>
      </c>
      <c r="C621" t="s">
        <v>111</v>
      </c>
      <c r="D621" t="s">
        <v>113</v>
      </c>
      <c r="E621" t="s">
        <v>100</v>
      </c>
      <c r="F621" t="s">
        <v>91</v>
      </c>
      <c r="G621" t="s">
        <v>112</v>
      </c>
      <c r="H621">
        <v>1956</v>
      </c>
      <c r="I621">
        <v>168</v>
      </c>
      <c r="J621">
        <v>14.6</v>
      </c>
      <c r="K621">
        <v>24</v>
      </c>
      <c r="L621">
        <v>2020</v>
      </c>
      <c r="M621">
        <v>84874</v>
      </c>
      <c r="N621">
        <v>1</v>
      </c>
      <c r="O621">
        <v>0</v>
      </c>
      <c r="P621">
        <v>9.7899999999999991</v>
      </c>
    </row>
    <row r="622" spans="1:16" x14ac:dyDescent="0.3">
      <c r="A622">
        <v>3308</v>
      </c>
      <c r="B622" t="s">
        <v>83</v>
      </c>
      <c r="C622" t="s">
        <v>111</v>
      </c>
      <c r="D622" t="s">
        <v>113</v>
      </c>
      <c r="E622" t="s">
        <v>100</v>
      </c>
      <c r="F622" t="s">
        <v>91</v>
      </c>
      <c r="G622" t="s">
        <v>112</v>
      </c>
      <c r="H622">
        <v>1956</v>
      </c>
      <c r="I622">
        <v>168</v>
      </c>
      <c r="J622">
        <v>14.6</v>
      </c>
      <c r="K622">
        <v>24</v>
      </c>
      <c r="L622">
        <v>2020</v>
      </c>
      <c r="M622">
        <v>72122</v>
      </c>
      <c r="N622">
        <v>2</v>
      </c>
      <c r="O622">
        <v>0</v>
      </c>
      <c r="P622">
        <v>10</v>
      </c>
    </row>
    <row r="623" spans="1:16" x14ac:dyDescent="0.3">
      <c r="A623">
        <v>3279</v>
      </c>
      <c r="B623" t="s">
        <v>83</v>
      </c>
      <c r="C623" t="s">
        <v>111</v>
      </c>
      <c r="D623" t="s">
        <v>113</v>
      </c>
      <c r="E623" t="s">
        <v>100</v>
      </c>
      <c r="F623" t="s">
        <v>91</v>
      </c>
      <c r="G623" t="s">
        <v>112</v>
      </c>
      <c r="H623">
        <v>1956</v>
      </c>
      <c r="I623">
        <v>168</v>
      </c>
      <c r="J623">
        <v>14.6</v>
      </c>
      <c r="K623">
        <v>24</v>
      </c>
      <c r="L623">
        <v>2020</v>
      </c>
      <c r="M623">
        <v>92999</v>
      </c>
      <c r="N623">
        <v>1</v>
      </c>
      <c r="O623">
        <v>0</v>
      </c>
      <c r="P623">
        <v>10.029999999999999</v>
      </c>
    </row>
    <row r="624" spans="1:16" x14ac:dyDescent="0.3">
      <c r="A624">
        <v>3238</v>
      </c>
      <c r="B624" t="s">
        <v>83</v>
      </c>
      <c r="C624" t="s">
        <v>111</v>
      </c>
      <c r="D624" t="s">
        <v>113</v>
      </c>
      <c r="E624" t="s">
        <v>100</v>
      </c>
      <c r="F624" t="s">
        <v>91</v>
      </c>
      <c r="G624" t="s">
        <v>112</v>
      </c>
      <c r="H624">
        <v>1956</v>
      </c>
      <c r="I624">
        <v>168</v>
      </c>
      <c r="J624">
        <v>14.6</v>
      </c>
      <c r="K624">
        <v>24</v>
      </c>
      <c r="L624">
        <v>2020</v>
      </c>
      <c r="M624">
        <v>93735</v>
      </c>
      <c r="N624">
        <v>1</v>
      </c>
      <c r="O624">
        <v>0</v>
      </c>
      <c r="P624">
        <v>10.17</v>
      </c>
    </row>
    <row r="625" spans="1:16" x14ac:dyDescent="0.3">
      <c r="A625">
        <v>3285</v>
      </c>
      <c r="B625" t="s">
        <v>83</v>
      </c>
      <c r="C625" t="s">
        <v>111</v>
      </c>
      <c r="D625" t="s">
        <v>113</v>
      </c>
      <c r="E625" t="s">
        <v>100</v>
      </c>
      <c r="F625" t="s">
        <v>91</v>
      </c>
      <c r="G625" t="s">
        <v>112</v>
      </c>
      <c r="H625">
        <v>1956</v>
      </c>
      <c r="I625">
        <v>168</v>
      </c>
      <c r="J625">
        <v>14.6</v>
      </c>
      <c r="K625">
        <v>24</v>
      </c>
      <c r="L625">
        <v>2020</v>
      </c>
      <c r="M625">
        <v>61515</v>
      </c>
      <c r="N625">
        <v>1</v>
      </c>
      <c r="O625">
        <v>0</v>
      </c>
      <c r="P625">
        <v>10.54</v>
      </c>
    </row>
    <row r="626" spans="1:16" x14ac:dyDescent="0.3">
      <c r="A626">
        <v>3256</v>
      </c>
      <c r="B626" t="s">
        <v>83</v>
      </c>
      <c r="C626" t="s">
        <v>111</v>
      </c>
      <c r="D626" t="s">
        <v>113</v>
      </c>
      <c r="E626" t="s">
        <v>100</v>
      </c>
      <c r="F626" t="s">
        <v>91</v>
      </c>
      <c r="G626" t="s">
        <v>112</v>
      </c>
      <c r="H626">
        <v>1956</v>
      </c>
      <c r="I626">
        <v>168</v>
      </c>
      <c r="J626">
        <v>14.6</v>
      </c>
      <c r="K626">
        <v>24</v>
      </c>
      <c r="L626">
        <v>2020</v>
      </c>
      <c r="M626">
        <v>64062</v>
      </c>
      <c r="N626">
        <v>2</v>
      </c>
      <c r="O626">
        <v>0</v>
      </c>
      <c r="P626">
        <v>10.56</v>
      </c>
    </row>
    <row r="627" spans="1:16" x14ac:dyDescent="0.3">
      <c r="A627">
        <v>3234</v>
      </c>
      <c r="B627" t="s">
        <v>83</v>
      </c>
      <c r="C627" t="s">
        <v>111</v>
      </c>
      <c r="D627" t="s">
        <v>113</v>
      </c>
      <c r="E627" t="s">
        <v>100</v>
      </c>
      <c r="F627" t="s">
        <v>91</v>
      </c>
      <c r="G627" t="s">
        <v>112</v>
      </c>
      <c r="H627">
        <v>1956</v>
      </c>
      <c r="I627">
        <v>168</v>
      </c>
      <c r="J627">
        <v>14.6</v>
      </c>
      <c r="K627">
        <v>24</v>
      </c>
      <c r="L627">
        <v>2020</v>
      </c>
      <c r="M627">
        <v>62105</v>
      </c>
      <c r="N627">
        <v>1</v>
      </c>
      <c r="O627">
        <v>0</v>
      </c>
      <c r="P627">
        <v>10.65</v>
      </c>
    </row>
    <row r="628" spans="1:16" x14ac:dyDescent="0.3">
      <c r="A628">
        <v>3252</v>
      </c>
      <c r="B628" t="s">
        <v>83</v>
      </c>
      <c r="C628" t="s">
        <v>111</v>
      </c>
      <c r="D628" t="s">
        <v>113</v>
      </c>
      <c r="E628" t="s">
        <v>100</v>
      </c>
      <c r="F628" t="s">
        <v>91</v>
      </c>
      <c r="G628" t="s">
        <v>112</v>
      </c>
      <c r="H628">
        <v>1956</v>
      </c>
      <c r="I628">
        <v>168</v>
      </c>
      <c r="J628">
        <v>14.6</v>
      </c>
      <c r="K628">
        <v>24</v>
      </c>
      <c r="L628">
        <v>2020</v>
      </c>
      <c r="M628">
        <v>57100</v>
      </c>
      <c r="N628">
        <v>1</v>
      </c>
      <c r="O628">
        <v>0</v>
      </c>
      <c r="P628">
        <v>10.9</v>
      </c>
    </row>
    <row r="629" spans="1:16" x14ac:dyDescent="0.3">
      <c r="A629">
        <v>3052</v>
      </c>
      <c r="B629" t="s">
        <v>83</v>
      </c>
      <c r="C629" t="s">
        <v>111</v>
      </c>
      <c r="D629" t="s">
        <v>107</v>
      </c>
      <c r="E629" t="s">
        <v>100</v>
      </c>
      <c r="F629" t="s">
        <v>87</v>
      </c>
      <c r="G629" t="s">
        <v>112</v>
      </c>
      <c r="H629">
        <v>1956</v>
      </c>
      <c r="I629">
        <v>168</v>
      </c>
      <c r="J629">
        <v>16.8</v>
      </c>
      <c r="K629">
        <v>15</v>
      </c>
      <c r="L629">
        <v>2020</v>
      </c>
      <c r="M629">
        <v>123427</v>
      </c>
      <c r="N629">
        <v>3</v>
      </c>
      <c r="O629">
        <v>1</v>
      </c>
      <c r="P629">
        <v>3.65</v>
      </c>
    </row>
    <row r="630" spans="1:16" x14ac:dyDescent="0.3">
      <c r="A630">
        <v>3009</v>
      </c>
      <c r="B630" t="s">
        <v>83</v>
      </c>
      <c r="C630" t="s">
        <v>111</v>
      </c>
      <c r="D630" t="s">
        <v>107</v>
      </c>
      <c r="E630" t="s">
        <v>100</v>
      </c>
      <c r="F630" t="s">
        <v>87</v>
      </c>
      <c r="G630" t="s">
        <v>112</v>
      </c>
      <c r="H630">
        <v>1956</v>
      </c>
      <c r="I630">
        <v>168</v>
      </c>
      <c r="J630">
        <v>16.8</v>
      </c>
      <c r="K630">
        <v>15</v>
      </c>
      <c r="L630">
        <v>2020</v>
      </c>
      <c r="M630">
        <v>123669</v>
      </c>
      <c r="N630">
        <v>3</v>
      </c>
      <c r="O630">
        <v>0</v>
      </c>
      <c r="P630">
        <v>4.6399999999999997</v>
      </c>
    </row>
    <row r="631" spans="1:16" x14ac:dyDescent="0.3">
      <c r="A631">
        <v>3051</v>
      </c>
      <c r="B631" t="s">
        <v>83</v>
      </c>
      <c r="C631" t="s">
        <v>111</v>
      </c>
      <c r="D631" t="s">
        <v>107</v>
      </c>
      <c r="E631" t="s">
        <v>100</v>
      </c>
      <c r="F631" t="s">
        <v>87</v>
      </c>
      <c r="G631" t="s">
        <v>112</v>
      </c>
      <c r="H631">
        <v>1956</v>
      </c>
      <c r="I631">
        <v>168</v>
      </c>
      <c r="J631">
        <v>16.8</v>
      </c>
      <c r="K631">
        <v>15</v>
      </c>
      <c r="L631">
        <v>2020</v>
      </c>
      <c r="M631">
        <v>105285</v>
      </c>
      <c r="N631">
        <v>1</v>
      </c>
      <c r="O631">
        <v>1</v>
      </c>
      <c r="P631">
        <v>4.8</v>
      </c>
    </row>
    <row r="632" spans="1:16" x14ac:dyDescent="0.3">
      <c r="A632">
        <v>3049</v>
      </c>
      <c r="B632" t="s">
        <v>83</v>
      </c>
      <c r="C632" t="s">
        <v>111</v>
      </c>
      <c r="D632" t="s">
        <v>107</v>
      </c>
      <c r="E632" t="s">
        <v>100</v>
      </c>
      <c r="F632" t="s">
        <v>87</v>
      </c>
      <c r="G632" t="s">
        <v>112</v>
      </c>
      <c r="H632">
        <v>1956</v>
      </c>
      <c r="I632">
        <v>168</v>
      </c>
      <c r="J632">
        <v>16.8</v>
      </c>
      <c r="K632">
        <v>15</v>
      </c>
      <c r="L632">
        <v>2020</v>
      </c>
      <c r="M632">
        <v>123049</v>
      </c>
      <c r="N632">
        <v>2</v>
      </c>
      <c r="O632">
        <v>0</v>
      </c>
      <c r="P632">
        <v>4.93</v>
      </c>
    </row>
    <row r="633" spans="1:16" x14ac:dyDescent="0.3">
      <c r="A633">
        <v>3043</v>
      </c>
      <c r="B633" t="s">
        <v>83</v>
      </c>
      <c r="C633" t="s">
        <v>111</v>
      </c>
      <c r="D633" t="s">
        <v>107</v>
      </c>
      <c r="E633" t="s">
        <v>100</v>
      </c>
      <c r="F633" t="s">
        <v>87</v>
      </c>
      <c r="G633" t="s">
        <v>112</v>
      </c>
      <c r="H633">
        <v>1956</v>
      </c>
      <c r="I633">
        <v>168</v>
      </c>
      <c r="J633">
        <v>16.8</v>
      </c>
      <c r="K633">
        <v>15</v>
      </c>
      <c r="L633">
        <v>2020</v>
      </c>
      <c r="M633">
        <v>99326</v>
      </c>
      <c r="N633">
        <v>3</v>
      </c>
      <c r="O633">
        <v>0</v>
      </c>
      <c r="P633">
        <v>5.1100000000000003</v>
      </c>
    </row>
    <row r="634" spans="1:16" x14ac:dyDescent="0.3">
      <c r="A634">
        <v>3192</v>
      </c>
      <c r="B634" t="s">
        <v>83</v>
      </c>
      <c r="C634" t="s">
        <v>111</v>
      </c>
      <c r="D634" t="s">
        <v>107</v>
      </c>
      <c r="E634" t="s">
        <v>100</v>
      </c>
      <c r="F634" t="s">
        <v>87</v>
      </c>
      <c r="G634" t="s">
        <v>112</v>
      </c>
      <c r="H634">
        <v>1956</v>
      </c>
      <c r="I634">
        <v>168</v>
      </c>
      <c r="J634">
        <v>16.8</v>
      </c>
      <c r="K634">
        <v>15</v>
      </c>
      <c r="L634">
        <v>2020</v>
      </c>
      <c r="M634">
        <v>125241</v>
      </c>
      <c r="N634">
        <v>1</v>
      </c>
      <c r="O634">
        <v>0</v>
      </c>
      <c r="P634">
        <v>5.35</v>
      </c>
    </row>
    <row r="635" spans="1:16" x14ac:dyDescent="0.3">
      <c r="A635">
        <v>3200</v>
      </c>
      <c r="B635" t="s">
        <v>83</v>
      </c>
      <c r="C635" t="s">
        <v>111</v>
      </c>
      <c r="D635" t="s">
        <v>107</v>
      </c>
      <c r="E635" t="s">
        <v>100</v>
      </c>
      <c r="F635" t="s">
        <v>87</v>
      </c>
      <c r="G635" t="s">
        <v>112</v>
      </c>
      <c r="H635">
        <v>1956</v>
      </c>
      <c r="I635">
        <v>168</v>
      </c>
      <c r="J635">
        <v>16.8</v>
      </c>
      <c r="K635">
        <v>15</v>
      </c>
      <c r="L635">
        <v>2020</v>
      </c>
      <c r="M635">
        <v>122591</v>
      </c>
      <c r="N635">
        <v>1</v>
      </c>
      <c r="O635">
        <v>0</v>
      </c>
      <c r="P635">
        <v>5.39</v>
      </c>
    </row>
    <row r="636" spans="1:16" x14ac:dyDescent="0.3">
      <c r="A636">
        <v>3162</v>
      </c>
      <c r="B636" t="s">
        <v>83</v>
      </c>
      <c r="C636" t="s">
        <v>111</v>
      </c>
      <c r="D636" t="s">
        <v>107</v>
      </c>
      <c r="E636" t="s">
        <v>100</v>
      </c>
      <c r="F636" t="s">
        <v>87</v>
      </c>
      <c r="G636" t="s">
        <v>112</v>
      </c>
      <c r="H636">
        <v>1956</v>
      </c>
      <c r="I636">
        <v>168</v>
      </c>
      <c r="J636">
        <v>16.8</v>
      </c>
      <c r="K636">
        <v>15</v>
      </c>
      <c r="L636">
        <v>2020</v>
      </c>
      <c r="M636">
        <v>74349</v>
      </c>
      <c r="N636">
        <v>1</v>
      </c>
      <c r="O636">
        <v>1</v>
      </c>
      <c r="P636">
        <v>5.46</v>
      </c>
    </row>
    <row r="637" spans="1:16" x14ac:dyDescent="0.3">
      <c r="A637">
        <v>3054</v>
      </c>
      <c r="B637" t="s">
        <v>83</v>
      </c>
      <c r="C637" t="s">
        <v>111</v>
      </c>
      <c r="D637" t="s">
        <v>107</v>
      </c>
      <c r="E637" t="s">
        <v>100</v>
      </c>
      <c r="F637" t="s">
        <v>87</v>
      </c>
      <c r="G637" t="s">
        <v>112</v>
      </c>
      <c r="H637">
        <v>1956</v>
      </c>
      <c r="I637">
        <v>168</v>
      </c>
      <c r="J637">
        <v>16.8</v>
      </c>
      <c r="K637">
        <v>15</v>
      </c>
      <c r="L637">
        <v>2020</v>
      </c>
      <c r="M637">
        <v>90162</v>
      </c>
      <c r="N637">
        <v>2</v>
      </c>
      <c r="O637">
        <v>0</v>
      </c>
      <c r="P637">
        <v>5.52</v>
      </c>
    </row>
    <row r="638" spans="1:16" x14ac:dyDescent="0.3">
      <c r="A638">
        <v>3064</v>
      </c>
      <c r="B638" t="s">
        <v>83</v>
      </c>
      <c r="C638" t="s">
        <v>111</v>
      </c>
      <c r="D638" t="s">
        <v>107</v>
      </c>
      <c r="E638" t="s">
        <v>100</v>
      </c>
      <c r="F638" t="s">
        <v>87</v>
      </c>
      <c r="G638" t="s">
        <v>112</v>
      </c>
      <c r="H638">
        <v>1956</v>
      </c>
      <c r="I638">
        <v>168</v>
      </c>
      <c r="J638">
        <v>16.8</v>
      </c>
      <c r="K638">
        <v>15</v>
      </c>
      <c r="L638">
        <v>2020</v>
      </c>
      <c r="M638">
        <v>123028</v>
      </c>
      <c r="N638">
        <v>1</v>
      </c>
      <c r="O638">
        <v>0</v>
      </c>
      <c r="P638">
        <v>5.65</v>
      </c>
    </row>
    <row r="639" spans="1:16" x14ac:dyDescent="0.3">
      <c r="A639">
        <v>3145</v>
      </c>
      <c r="B639" t="s">
        <v>83</v>
      </c>
      <c r="C639" t="s">
        <v>111</v>
      </c>
      <c r="D639" t="s">
        <v>107</v>
      </c>
      <c r="E639" t="s">
        <v>100</v>
      </c>
      <c r="F639" t="s">
        <v>87</v>
      </c>
      <c r="G639" t="s">
        <v>112</v>
      </c>
      <c r="H639">
        <v>1956</v>
      </c>
      <c r="I639">
        <v>168</v>
      </c>
      <c r="J639">
        <v>16.8</v>
      </c>
      <c r="K639">
        <v>15</v>
      </c>
      <c r="L639">
        <v>2020</v>
      </c>
      <c r="M639">
        <v>129000</v>
      </c>
      <c r="N639">
        <v>1</v>
      </c>
      <c r="O639">
        <v>0</v>
      </c>
      <c r="P639">
        <v>5.66</v>
      </c>
    </row>
    <row r="640" spans="1:16" x14ac:dyDescent="0.3">
      <c r="A640">
        <v>3058</v>
      </c>
      <c r="B640" t="s">
        <v>83</v>
      </c>
      <c r="C640" t="s">
        <v>111</v>
      </c>
      <c r="D640" t="s">
        <v>107</v>
      </c>
      <c r="E640" t="s">
        <v>100</v>
      </c>
      <c r="F640" t="s">
        <v>87</v>
      </c>
      <c r="G640" t="s">
        <v>112</v>
      </c>
      <c r="H640">
        <v>1956</v>
      </c>
      <c r="I640">
        <v>168</v>
      </c>
      <c r="J640">
        <v>16.8</v>
      </c>
      <c r="K640">
        <v>15</v>
      </c>
      <c r="L640">
        <v>2020</v>
      </c>
      <c r="M640">
        <v>96689</v>
      </c>
      <c r="N640">
        <v>1</v>
      </c>
      <c r="O640">
        <v>0</v>
      </c>
      <c r="P640">
        <v>5.78</v>
      </c>
    </row>
    <row r="641" spans="1:16" x14ac:dyDescent="0.3">
      <c r="A641">
        <v>3128</v>
      </c>
      <c r="B641" t="s">
        <v>83</v>
      </c>
      <c r="C641" t="s">
        <v>111</v>
      </c>
      <c r="D641" t="s">
        <v>107</v>
      </c>
      <c r="E641" t="s">
        <v>100</v>
      </c>
      <c r="F641" t="s">
        <v>87</v>
      </c>
      <c r="G641" t="s">
        <v>112</v>
      </c>
      <c r="H641">
        <v>1956</v>
      </c>
      <c r="I641">
        <v>168</v>
      </c>
      <c r="J641">
        <v>16.8</v>
      </c>
      <c r="K641">
        <v>15</v>
      </c>
      <c r="L641">
        <v>2020</v>
      </c>
      <c r="M641">
        <v>85780</v>
      </c>
      <c r="N641">
        <v>3</v>
      </c>
      <c r="O641">
        <v>0</v>
      </c>
      <c r="P641">
        <v>5.8</v>
      </c>
    </row>
    <row r="642" spans="1:16" x14ac:dyDescent="0.3">
      <c r="A642">
        <v>3164</v>
      </c>
      <c r="B642" t="s">
        <v>83</v>
      </c>
      <c r="C642" t="s">
        <v>111</v>
      </c>
      <c r="D642" t="s">
        <v>107</v>
      </c>
      <c r="E642" t="s">
        <v>100</v>
      </c>
      <c r="F642" t="s">
        <v>87</v>
      </c>
      <c r="G642" t="s">
        <v>112</v>
      </c>
      <c r="H642">
        <v>1956</v>
      </c>
      <c r="I642">
        <v>168</v>
      </c>
      <c r="J642">
        <v>16.8</v>
      </c>
      <c r="K642">
        <v>15</v>
      </c>
      <c r="L642">
        <v>2020</v>
      </c>
      <c r="M642">
        <v>97091</v>
      </c>
      <c r="N642">
        <v>2</v>
      </c>
      <c r="O642">
        <v>0</v>
      </c>
      <c r="P642">
        <v>5.85</v>
      </c>
    </row>
    <row r="643" spans="1:16" x14ac:dyDescent="0.3">
      <c r="A643">
        <v>3063</v>
      </c>
      <c r="B643" t="s">
        <v>83</v>
      </c>
      <c r="C643" t="s">
        <v>111</v>
      </c>
      <c r="D643" t="s">
        <v>107</v>
      </c>
      <c r="E643" t="s">
        <v>100</v>
      </c>
      <c r="F643" t="s">
        <v>87</v>
      </c>
      <c r="G643" t="s">
        <v>112</v>
      </c>
      <c r="H643">
        <v>1956</v>
      </c>
      <c r="I643">
        <v>168</v>
      </c>
      <c r="J643">
        <v>16.8</v>
      </c>
      <c r="K643">
        <v>15</v>
      </c>
      <c r="L643">
        <v>2020</v>
      </c>
      <c r="M643">
        <v>83374</v>
      </c>
      <c r="N643">
        <v>2</v>
      </c>
      <c r="O643">
        <v>0</v>
      </c>
      <c r="P643">
        <v>5.86</v>
      </c>
    </row>
    <row r="644" spans="1:16" x14ac:dyDescent="0.3">
      <c r="A644">
        <v>3059</v>
      </c>
      <c r="B644" t="s">
        <v>83</v>
      </c>
      <c r="C644" t="s">
        <v>111</v>
      </c>
      <c r="D644" t="s">
        <v>107</v>
      </c>
      <c r="E644" t="s">
        <v>100</v>
      </c>
      <c r="F644" t="s">
        <v>87</v>
      </c>
      <c r="G644" t="s">
        <v>112</v>
      </c>
      <c r="H644">
        <v>1956</v>
      </c>
      <c r="I644">
        <v>168</v>
      </c>
      <c r="J644">
        <v>16.8</v>
      </c>
      <c r="K644">
        <v>15</v>
      </c>
      <c r="L644">
        <v>2020</v>
      </c>
      <c r="M644">
        <v>109838</v>
      </c>
      <c r="N644">
        <v>1</v>
      </c>
      <c r="O644">
        <v>0</v>
      </c>
      <c r="P644">
        <v>5.91</v>
      </c>
    </row>
    <row r="645" spans="1:16" x14ac:dyDescent="0.3">
      <c r="A645">
        <v>3121</v>
      </c>
      <c r="B645" t="s">
        <v>83</v>
      </c>
      <c r="C645" t="s">
        <v>111</v>
      </c>
      <c r="D645" t="s">
        <v>107</v>
      </c>
      <c r="E645" t="s">
        <v>100</v>
      </c>
      <c r="F645" t="s">
        <v>87</v>
      </c>
      <c r="G645" t="s">
        <v>112</v>
      </c>
      <c r="H645">
        <v>1956</v>
      </c>
      <c r="I645">
        <v>168</v>
      </c>
      <c r="J645">
        <v>16.8</v>
      </c>
      <c r="K645">
        <v>15</v>
      </c>
      <c r="L645">
        <v>2020</v>
      </c>
      <c r="M645">
        <v>72267</v>
      </c>
      <c r="N645">
        <v>1</v>
      </c>
      <c r="O645">
        <v>1</v>
      </c>
      <c r="P645">
        <v>5.94</v>
      </c>
    </row>
    <row r="646" spans="1:16" x14ac:dyDescent="0.3">
      <c r="A646">
        <v>3012</v>
      </c>
      <c r="B646" t="s">
        <v>83</v>
      </c>
      <c r="C646" t="s">
        <v>111</v>
      </c>
      <c r="D646" t="s">
        <v>107</v>
      </c>
      <c r="E646" t="s">
        <v>100</v>
      </c>
      <c r="F646" t="s">
        <v>87</v>
      </c>
      <c r="G646" t="s">
        <v>112</v>
      </c>
      <c r="H646">
        <v>1956</v>
      </c>
      <c r="I646">
        <v>168</v>
      </c>
      <c r="J646">
        <v>16.8</v>
      </c>
      <c r="K646">
        <v>15</v>
      </c>
      <c r="L646">
        <v>2020</v>
      </c>
      <c r="M646">
        <v>66326</v>
      </c>
      <c r="N646">
        <v>2</v>
      </c>
      <c r="O646">
        <v>0</v>
      </c>
      <c r="P646">
        <v>5.97</v>
      </c>
    </row>
    <row r="647" spans="1:16" x14ac:dyDescent="0.3">
      <c r="A647">
        <v>3062</v>
      </c>
      <c r="B647" t="s">
        <v>83</v>
      </c>
      <c r="C647" t="s">
        <v>111</v>
      </c>
      <c r="D647" t="s">
        <v>107</v>
      </c>
      <c r="E647" t="s">
        <v>100</v>
      </c>
      <c r="F647" t="s">
        <v>87</v>
      </c>
      <c r="G647" t="s">
        <v>112</v>
      </c>
      <c r="H647">
        <v>1956</v>
      </c>
      <c r="I647">
        <v>168</v>
      </c>
      <c r="J647">
        <v>16.8</v>
      </c>
      <c r="K647">
        <v>15</v>
      </c>
      <c r="L647">
        <v>2020</v>
      </c>
      <c r="M647">
        <v>101809</v>
      </c>
      <c r="N647">
        <v>1</v>
      </c>
      <c r="O647">
        <v>0</v>
      </c>
      <c r="P647">
        <v>5.98</v>
      </c>
    </row>
    <row r="648" spans="1:16" x14ac:dyDescent="0.3">
      <c r="A648">
        <v>3167</v>
      </c>
      <c r="B648" t="s">
        <v>83</v>
      </c>
      <c r="C648" t="s">
        <v>111</v>
      </c>
      <c r="D648" t="s">
        <v>107</v>
      </c>
      <c r="E648" t="s">
        <v>100</v>
      </c>
      <c r="F648" t="s">
        <v>87</v>
      </c>
      <c r="G648" t="s">
        <v>112</v>
      </c>
      <c r="H648">
        <v>1956</v>
      </c>
      <c r="I648">
        <v>168</v>
      </c>
      <c r="J648">
        <v>16.8</v>
      </c>
      <c r="K648">
        <v>15</v>
      </c>
      <c r="L648">
        <v>2020</v>
      </c>
      <c r="M648">
        <v>102924</v>
      </c>
      <c r="N648">
        <v>1</v>
      </c>
      <c r="O648">
        <v>0</v>
      </c>
      <c r="P648">
        <v>6.05</v>
      </c>
    </row>
    <row r="649" spans="1:16" x14ac:dyDescent="0.3">
      <c r="A649">
        <v>3027</v>
      </c>
      <c r="B649" t="s">
        <v>83</v>
      </c>
      <c r="C649" t="s">
        <v>111</v>
      </c>
      <c r="D649" t="s">
        <v>107</v>
      </c>
      <c r="E649" t="s">
        <v>100</v>
      </c>
      <c r="F649" t="s">
        <v>87</v>
      </c>
      <c r="G649" t="s">
        <v>112</v>
      </c>
      <c r="H649">
        <v>1956</v>
      </c>
      <c r="I649">
        <v>168</v>
      </c>
      <c r="J649">
        <v>16.8</v>
      </c>
      <c r="K649">
        <v>15</v>
      </c>
      <c r="L649">
        <v>2020</v>
      </c>
      <c r="M649">
        <v>58710</v>
      </c>
      <c r="N649">
        <v>2</v>
      </c>
      <c r="O649">
        <v>0</v>
      </c>
      <c r="P649">
        <v>6.17</v>
      </c>
    </row>
    <row r="650" spans="1:16" x14ac:dyDescent="0.3">
      <c r="A650">
        <v>3133</v>
      </c>
      <c r="B650" t="s">
        <v>83</v>
      </c>
      <c r="C650" t="s">
        <v>111</v>
      </c>
      <c r="D650" t="s">
        <v>107</v>
      </c>
      <c r="E650" t="s">
        <v>100</v>
      </c>
      <c r="F650" t="s">
        <v>87</v>
      </c>
      <c r="G650" t="s">
        <v>112</v>
      </c>
      <c r="H650">
        <v>1956</v>
      </c>
      <c r="I650">
        <v>168</v>
      </c>
      <c r="J650">
        <v>16.8</v>
      </c>
      <c r="K650">
        <v>15</v>
      </c>
      <c r="L650">
        <v>2020</v>
      </c>
      <c r="M650">
        <v>82197</v>
      </c>
      <c r="N650">
        <v>1</v>
      </c>
      <c r="O650">
        <v>0</v>
      </c>
      <c r="P650">
        <v>6.17</v>
      </c>
    </row>
    <row r="651" spans="1:16" x14ac:dyDescent="0.3">
      <c r="A651">
        <v>3039</v>
      </c>
      <c r="B651" t="s">
        <v>83</v>
      </c>
      <c r="C651" t="s">
        <v>111</v>
      </c>
      <c r="D651" t="s">
        <v>107</v>
      </c>
      <c r="E651" t="s">
        <v>100</v>
      </c>
      <c r="F651" t="s">
        <v>87</v>
      </c>
      <c r="G651" t="s">
        <v>112</v>
      </c>
      <c r="H651">
        <v>1956</v>
      </c>
      <c r="I651">
        <v>168</v>
      </c>
      <c r="J651">
        <v>16.8</v>
      </c>
      <c r="K651">
        <v>15</v>
      </c>
      <c r="L651">
        <v>2020</v>
      </c>
      <c r="M651">
        <v>93832</v>
      </c>
      <c r="N651">
        <v>1</v>
      </c>
      <c r="O651">
        <v>0</v>
      </c>
      <c r="P651">
        <v>6.2</v>
      </c>
    </row>
    <row r="652" spans="1:16" x14ac:dyDescent="0.3">
      <c r="A652">
        <v>3040</v>
      </c>
      <c r="B652" t="s">
        <v>83</v>
      </c>
      <c r="C652" t="s">
        <v>111</v>
      </c>
      <c r="D652" t="s">
        <v>107</v>
      </c>
      <c r="E652" t="s">
        <v>100</v>
      </c>
      <c r="F652" t="s">
        <v>87</v>
      </c>
      <c r="G652" t="s">
        <v>112</v>
      </c>
      <c r="H652">
        <v>1956</v>
      </c>
      <c r="I652">
        <v>168</v>
      </c>
      <c r="J652">
        <v>16.8</v>
      </c>
      <c r="K652">
        <v>15</v>
      </c>
      <c r="L652">
        <v>2020</v>
      </c>
      <c r="M652">
        <v>73729</v>
      </c>
      <c r="N652">
        <v>2</v>
      </c>
      <c r="O652">
        <v>0</v>
      </c>
      <c r="P652">
        <v>6.25</v>
      </c>
    </row>
    <row r="653" spans="1:16" x14ac:dyDescent="0.3">
      <c r="A653">
        <v>3065</v>
      </c>
      <c r="B653" t="s">
        <v>83</v>
      </c>
      <c r="C653" t="s">
        <v>111</v>
      </c>
      <c r="D653" t="s">
        <v>107</v>
      </c>
      <c r="E653" t="s">
        <v>100</v>
      </c>
      <c r="F653" t="s">
        <v>87</v>
      </c>
      <c r="G653" t="s">
        <v>112</v>
      </c>
      <c r="H653">
        <v>1956</v>
      </c>
      <c r="I653">
        <v>168</v>
      </c>
      <c r="J653">
        <v>16.8</v>
      </c>
      <c r="K653">
        <v>15</v>
      </c>
      <c r="L653">
        <v>2020</v>
      </c>
      <c r="M653">
        <v>77838</v>
      </c>
      <c r="N653">
        <v>1</v>
      </c>
      <c r="O653">
        <v>0</v>
      </c>
      <c r="P653">
        <v>6.26</v>
      </c>
    </row>
    <row r="654" spans="1:16" x14ac:dyDescent="0.3">
      <c r="A654">
        <v>3188</v>
      </c>
      <c r="B654" t="s">
        <v>83</v>
      </c>
      <c r="C654" t="s">
        <v>111</v>
      </c>
      <c r="D654" t="s">
        <v>107</v>
      </c>
      <c r="E654" t="s">
        <v>100</v>
      </c>
      <c r="F654" t="s">
        <v>87</v>
      </c>
      <c r="G654" t="s">
        <v>112</v>
      </c>
      <c r="H654">
        <v>1956</v>
      </c>
      <c r="I654">
        <v>168</v>
      </c>
      <c r="J654">
        <v>16.8</v>
      </c>
      <c r="K654">
        <v>15</v>
      </c>
      <c r="L654">
        <v>2020</v>
      </c>
      <c r="M654">
        <v>77725</v>
      </c>
      <c r="N654">
        <v>1</v>
      </c>
      <c r="O654">
        <v>0</v>
      </c>
      <c r="P654">
        <v>6.26</v>
      </c>
    </row>
    <row r="655" spans="1:16" x14ac:dyDescent="0.3">
      <c r="A655">
        <v>3161</v>
      </c>
      <c r="B655" t="s">
        <v>83</v>
      </c>
      <c r="C655" t="s">
        <v>111</v>
      </c>
      <c r="D655" t="s">
        <v>107</v>
      </c>
      <c r="E655" t="s">
        <v>100</v>
      </c>
      <c r="F655" t="s">
        <v>87</v>
      </c>
      <c r="G655" t="s">
        <v>112</v>
      </c>
      <c r="H655">
        <v>1956</v>
      </c>
      <c r="I655">
        <v>168</v>
      </c>
      <c r="J655">
        <v>16.8</v>
      </c>
      <c r="K655">
        <v>15</v>
      </c>
      <c r="L655">
        <v>2020</v>
      </c>
      <c r="M655">
        <v>82646</v>
      </c>
      <c r="N655">
        <v>1</v>
      </c>
      <c r="O655">
        <v>0</v>
      </c>
      <c r="P655">
        <v>6.36</v>
      </c>
    </row>
    <row r="656" spans="1:16" x14ac:dyDescent="0.3">
      <c r="A656">
        <v>3157</v>
      </c>
      <c r="B656" t="s">
        <v>83</v>
      </c>
      <c r="C656" t="s">
        <v>111</v>
      </c>
      <c r="D656" t="s">
        <v>107</v>
      </c>
      <c r="E656" t="s">
        <v>100</v>
      </c>
      <c r="F656" t="s">
        <v>87</v>
      </c>
      <c r="G656" t="s">
        <v>112</v>
      </c>
      <c r="H656">
        <v>1956</v>
      </c>
      <c r="I656">
        <v>168</v>
      </c>
      <c r="J656">
        <v>16.8</v>
      </c>
      <c r="K656">
        <v>15</v>
      </c>
      <c r="L656">
        <v>2020</v>
      </c>
      <c r="M656">
        <v>73695</v>
      </c>
      <c r="N656">
        <v>1</v>
      </c>
      <c r="O656">
        <v>0</v>
      </c>
      <c r="P656">
        <v>6.49</v>
      </c>
    </row>
    <row r="657" spans="1:16" x14ac:dyDescent="0.3">
      <c r="A657">
        <v>3175</v>
      </c>
      <c r="B657" t="s">
        <v>83</v>
      </c>
      <c r="C657" t="s">
        <v>111</v>
      </c>
      <c r="D657" t="s">
        <v>107</v>
      </c>
      <c r="E657" t="s">
        <v>100</v>
      </c>
      <c r="F657" t="s">
        <v>87</v>
      </c>
      <c r="G657" t="s">
        <v>112</v>
      </c>
      <c r="H657">
        <v>1956</v>
      </c>
      <c r="I657">
        <v>168</v>
      </c>
      <c r="J657">
        <v>16.8</v>
      </c>
      <c r="K657">
        <v>15</v>
      </c>
      <c r="L657">
        <v>2020</v>
      </c>
      <c r="M657">
        <v>56610</v>
      </c>
      <c r="N657">
        <v>2</v>
      </c>
      <c r="O657">
        <v>0</v>
      </c>
      <c r="P657">
        <v>6.74</v>
      </c>
    </row>
    <row r="658" spans="1:16" x14ac:dyDescent="0.3">
      <c r="A658">
        <v>3342</v>
      </c>
      <c r="B658" t="s">
        <v>83</v>
      </c>
      <c r="C658" t="s">
        <v>111</v>
      </c>
      <c r="D658" t="s">
        <v>113</v>
      </c>
      <c r="E658" t="s">
        <v>100</v>
      </c>
      <c r="F658" t="s">
        <v>91</v>
      </c>
      <c r="G658" t="s">
        <v>112</v>
      </c>
      <c r="H658">
        <v>1956</v>
      </c>
      <c r="I658">
        <v>168</v>
      </c>
      <c r="J658">
        <v>14.6</v>
      </c>
      <c r="K658">
        <v>24</v>
      </c>
      <c r="L658">
        <v>2021</v>
      </c>
      <c r="M658">
        <v>103413</v>
      </c>
      <c r="N658">
        <v>3</v>
      </c>
      <c r="O658">
        <v>0</v>
      </c>
      <c r="P658">
        <v>10.68</v>
      </c>
    </row>
    <row r="659" spans="1:16" x14ac:dyDescent="0.3">
      <c r="A659">
        <v>3221</v>
      </c>
      <c r="B659" t="s">
        <v>83</v>
      </c>
      <c r="C659" t="s">
        <v>111</v>
      </c>
      <c r="D659" t="s">
        <v>113</v>
      </c>
      <c r="E659" t="s">
        <v>100</v>
      </c>
      <c r="F659" t="s">
        <v>91</v>
      </c>
      <c r="G659" t="s">
        <v>112</v>
      </c>
      <c r="H659">
        <v>1956</v>
      </c>
      <c r="I659">
        <v>168</v>
      </c>
      <c r="J659">
        <v>14.6</v>
      </c>
      <c r="K659">
        <v>24</v>
      </c>
      <c r="L659">
        <v>2021</v>
      </c>
      <c r="M659">
        <v>93936</v>
      </c>
      <c r="N659">
        <v>1</v>
      </c>
      <c r="O659">
        <v>1</v>
      </c>
      <c r="P659">
        <v>10.77</v>
      </c>
    </row>
    <row r="660" spans="1:16" x14ac:dyDescent="0.3">
      <c r="A660">
        <v>3288</v>
      </c>
      <c r="B660" t="s">
        <v>83</v>
      </c>
      <c r="C660" t="s">
        <v>111</v>
      </c>
      <c r="D660" t="s">
        <v>113</v>
      </c>
      <c r="E660" t="s">
        <v>100</v>
      </c>
      <c r="F660" t="s">
        <v>91</v>
      </c>
      <c r="G660" t="s">
        <v>112</v>
      </c>
      <c r="H660">
        <v>1956</v>
      </c>
      <c r="I660">
        <v>168</v>
      </c>
      <c r="J660">
        <v>14.6</v>
      </c>
      <c r="K660">
        <v>24</v>
      </c>
      <c r="L660">
        <v>2021</v>
      </c>
      <c r="M660">
        <v>107517</v>
      </c>
      <c r="N660">
        <v>1</v>
      </c>
      <c r="O660">
        <v>1</v>
      </c>
      <c r="P660">
        <v>10.84</v>
      </c>
    </row>
    <row r="661" spans="1:16" x14ac:dyDescent="0.3">
      <c r="A661">
        <v>3360</v>
      </c>
      <c r="B661" t="s">
        <v>83</v>
      </c>
      <c r="C661" t="s">
        <v>111</v>
      </c>
      <c r="D661" t="s">
        <v>113</v>
      </c>
      <c r="E661" t="s">
        <v>100</v>
      </c>
      <c r="F661" t="s">
        <v>91</v>
      </c>
      <c r="G661" t="s">
        <v>112</v>
      </c>
      <c r="H661">
        <v>1956</v>
      </c>
      <c r="I661">
        <v>168</v>
      </c>
      <c r="J661">
        <v>14.6</v>
      </c>
      <c r="K661">
        <v>24</v>
      </c>
      <c r="L661">
        <v>2021</v>
      </c>
      <c r="M661">
        <v>99717</v>
      </c>
      <c r="N661">
        <v>2</v>
      </c>
      <c r="O661">
        <v>0</v>
      </c>
      <c r="P661">
        <v>10.86</v>
      </c>
    </row>
    <row r="662" spans="1:16" x14ac:dyDescent="0.3">
      <c r="A662">
        <v>3203</v>
      </c>
      <c r="B662" t="s">
        <v>83</v>
      </c>
      <c r="C662" t="s">
        <v>111</v>
      </c>
      <c r="D662" t="s">
        <v>113</v>
      </c>
      <c r="E662" t="s">
        <v>100</v>
      </c>
      <c r="F662" t="s">
        <v>91</v>
      </c>
      <c r="G662" t="s">
        <v>112</v>
      </c>
      <c r="H662">
        <v>1956</v>
      </c>
      <c r="I662">
        <v>168</v>
      </c>
      <c r="J662">
        <v>14.6</v>
      </c>
      <c r="K662">
        <v>24</v>
      </c>
      <c r="L662">
        <v>2021</v>
      </c>
      <c r="M662">
        <v>103040</v>
      </c>
      <c r="N662">
        <v>1</v>
      </c>
      <c r="O662">
        <v>1</v>
      </c>
      <c r="P662">
        <v>10.95</v>
      </c>
    </row>
    <row r="663" spans="1:16" x14ac:dyDescent="0.3">
      <c r="A663">
        <v>3344</v>
      </c>
      <c r="B663" t="s">
        <v>83</v>
      </c>
      <c r="C663" t="s">
        <v>111</v>
      </c>
      <c r="D663" t="s">
        <v>113</v>
      </c>
      <c r="E663" t="s">
        <v>100</v>
      </c>
      <c r="F663" t="s">
        <v>91</v>
      </c>
      <c r="G663" t="s">
        <v>112</v>
      </c>
      <c r="H663">
        <v>1956</v>
      </c>
      <c r="I663">
        <v>168</v>
      </c>
      <c r="J663">
        <v>14.6</v>
      </c>
      <c r="K663">
        <v>24</v>
      </c>
      <c r="L663">
        <v>2021</v>
      </c>
      <c r="M663">
        <v>109359</v>
      </c>
      <c r="N663">
        <v>2</v>
      </c>
      <c r="O663">
        <v>0</v>
      </c>
      <c r="P663">
        <v>11.02</v>
      </c>
    </row>
    <row r="664" spans="1:16" x14ac:dyDescent="0.3">
      <c r="A664">
        <v>3319</v>
      </c>
      <c r="B664" t="s">
        <v>83</v>
      </c>
      <c r="C664" t="s">
        <v>111</v>
      </c>
      <c r="D664" t="s">
        <v>113</v>
      </c>
      <c r="E664" t="s">
        <v>100</v>
      </c>
      <c r="F664" t="s">
        <v>91</v>
      </c>
      <c r="G664" t="s">
        <v>112</v>
      </c>
      <c r="H664">
        <v>1956</v>
      </c>
      <c r="I664">
        <v>168</v>
      </c>
      <c r="J664">
        <v>14.6</v>
      </c>
      <c r="K664">
        <v>24</v>
      </c>
      <c r="L664">
        <v>2021</v>
      </c>
      <c r="M664">
        <v>100952</v>
      </c>
      <c r="N664">
        <v>1</v>
      </c>
      <c r="O664">
        <v>1</v>
      </c>
      <c r="P664">
        <v>11.07</v>
      </c>
    </row>
    <row r="665" spans="1:16" x14ac:dyDescent="0.3">
      <c r="A665">
        <v>3276</v>
      </c>
      <c r="B665" t="s">
        <v>83</v>
      </c>
      <c r="C665" t="s">
        <v>111</v>
      </c>
      <c r="D665" t="s">
        <v>113</v>
      </c>
      <c r="E665" t="s">
        <v>100</v>
      </c>
      <c r="F665" t="s">
        <v>91</v>
      </c>
      <c r="G665" t="s">
        <v>112</v>
      </c>
      <c r="H665">
        <v>1956</v>
      </c>
      <c r="I665">
        <v>168</v>
      </c>
      <c r="J665">
        <v>14.6</v>
      </c>
      <c r="K665">
        <v>24</v>
      </c>
      <c r="L665">
        <v>2021</v>
      </c>
      <c r="M665">
        <v>99312</v>
      </c>
      <c r="N665">
        <v>3</v>
      </c>
      <c r="O665">
        <v>0</v>
      </c>
      <c r="P665">
        <v>11.12</v>
      </c>
    </row>
    <row r="666" spans="1:16" x14ac:dyDescent="0.3">
      <c r="A666">
        <v>3337</v>
      </c>
      <c r="B666" t="s">
        <v>83</v>
      </c>
      <c r="C666" t="s">
        <v>111</v>
      </c>
      <c r="D666" t="s">
        <v>113</v>
      </c>
      <c r="E666" t="s">
        <v>100</v>
      </c>
      <c r="F666" t="s">
        <v>91</v>
      </c>
      <c r="G666" t="s">
        <v>112</v>
      </c>
      <c r="H666">
        <v>1956</v>
      </c>
      <c r="I666">
        <v>168</v>
      </c>
      <c r="J666">
        <v>14.6</v>
      </c>
      <c r="K666">
        <v>24</v>
      </c>
      <c r="L666">
        <v>2021</v>
      </c>
      <c r="M666">
        <v>108803</v>
      </c>
      <c r="N666">
        <v>1</v>
      </c>
      <c r="O666">
        <v>0</v>
      </c>
      <c r="P666">
        <v>11.15</v>
      </c>
    </row>
    <row r="667" spans="1:16" x14ac:dyDescent="0.3">
      <c r="A667">
        <v>3324</v>
      </c>
      <c r="B667" t="s">
        <v>83</v>
      </c>
      <c r="C667" t="s">
        <v>111</v>
      </c>
      <c r="D667" t="s">
        <v>113</v>
      </c>
      <c r="E667" t="s">
        <v>100</v>
      </c>
      <c r="F667" t="s">
        <v>91</v>
      </c>
      <c r="G667" t="s">
        <v>112</v>
      </c>
      <c r="H667">
        <v>1956</v>
      </c>
      <c r="I667">
        <v>168</v>
      </c>
      <c r="J667">
        <v>14.6</v>
      </c>
      <c r="K667">
        <v>24</v>
      </c>
      <c r="L667">
        <v>2021</v>
      </c>
      <c r="M667">
        <v>98825</v>
      </c>
      <c r="N667">
        <v>1</v>
      </c>
      <c r="O667">
        <v>0</v>
      </c>
      <c r="P667">
        <v>11.22</v>
      </c>
    </row>
    <row r="668" spans="1:16" x14ac:dyDescent="0.3">
      <c r="A668">
        <v>3343</v>
      </c>
      <c r="B668" t="s">
        <v>83</v>
      </c>
      <c r="C668" t="s">
        <v>111</v>
      </c>
      <c r="D668" t="s">
        <v>113</v>
      </c>
      <c r="E668" t="s">
        <v>100</v>
      </c>
      <c r="F668" t="s">
        <v>91</v>
      </c>
      <c r="G668" t="s">
        <v>112</v>
      </c>
      <c r="H668">
        <v>1956</v>
      </c>
      <c r="I668">
        <v>168</v>
      </c>
      <c r="J668">
        <v>14.6</v>
      </c>
      <c r="K668">
        <v>24</v>
      </c>
      <c r="L668">
        <v>2021</v>
      </c>
      <c r="M668">
        <v>103045</v>
      </c>
      <c r="N668">
        <v>1</v>
      </c>
      <c r="O668">
        <v>0</v>
      </c>
      <c r="P668">
        <v>11.31</v>
      </c>
    </row>
    <row r="669" spans="1:16" x14ac:dyDescent="0.3">
      <c r="A669">
        <v>3273</v>
      </c>
      <c r="B669" t="s">
        <v>83</v>
      </c>
      <c r="C669" t="s">
        <v>111</v>
      </c>
      <c r="D669" t="s">
        <v>113</v>
      </c>
      <c r="E669" t="s">
        <v>100</v>
      </c>
      <c r="F669" t="s">
        <v>91</v>
      </c>
      <c r="G669" t="s">
        <v>112</v>
      </c>
      <c r="H669">
        <v>1956</v>
      </c>
      <c r="I669">
        <v>168</v>
      </c>
      <c r="J669">
        <v>14.6</v>
      </c>
      <c r="K669">
        <v>24</v>
      </c>
      <c r="L669">
        <v>2021</v>
      </c>
      <c r="M669">
        <v>106455</v>
      </c>
      <c r="N669">
        <v>1</v>
      </c>
      <c r="O669">
        <v>0</v>
      </c>
      <c r="P669">
        <v>11.53</v>
      </c>
    </row>
    <row r="670" spans="1:16" x14ac:dyDescent="0.3">
      <c r="A670">
        <v>3317</v>
      </c>
      <c r="B670" t="s">
        <v>83</v>
      </c>
      <c r="C670" t="s">
        <v>111</v>
      </c>
      <c r="D670" t="s">
        <v>113</v>
      </c>
      <c r="E670" t="s">
        <v>100</v>
      </c>
      <c r="F670" t="s">
        <v>91</v>
      </c>
      <c r="G670" t="s">
        <v>112</v>
      </c>
      <c r="H670">
        <v>1956</v>
      </c>
      <c r="I670">
        <v>168</v>
      </c>
      <c r="J670">
        <v>14.6</v>
      </c>
      <c r="K670">
        <v>24</v>
      </c>
      <c r="L670">
        <v>2021</v>
      </c>
      <c r="M670">
        <v>108624</v>
      </c>
      <c r="N670">
        <v>1</v>
      </c>
      <c r="O670">
        <v>0</v>
      </c>
      <c r="P670">
        <v>11.53</v>
      </c>
    </row>
    <row r="671" spans="1:16" x14ac:dyDescent="0.3">
      <c r="A671">
        <v>3314</v>
      </c>
      <c r="B671" t="s">
        <v>83</v>
      </c>
      <c r="C671" t="s">
        <v>111</v>
      </c>
      <c r="D671" t="s">
        <v>113</v>
      </c>
      <c r="E671" t="s">
        <v>100</v>
      </c>
      <c r="F671" t="s">
        <v>91</v>
      </c>
      <c r="G671" t="s">
        <v>112</v>
      </c>
      <c r="H671">
        <v>1956</v>
      </c>
      <c r="I671">
        <v>168</v>
      </c>
      <c r="J671">
        <v>14.6</v>
      </c>
      <c r="K671">
        <v>24</v>
      </c>
      <c r="L671">
        <v>2021</v>
      </c>
      <c r="M671">
        <v>90820</v>
      </c>
      <c r="N671">
        <v>1</v>
      </c>
      <c r="O671">
        <v>0</v>
      </c>
      <c r="P671">
        <v>11.62</v>
      </c>
    </row>
    <row r="672" spans="1:16" x14ac:dyDescent="0.3">
      <c r="A672">
        <v>3240</v>
      </c>
      <c r="B672" t="s">
        <v>83</v>
      </c>
      <c r="C672" t="s">
        <v>111</v>
      </c>
      <c r="D672" t="s">
        <v>113</v>
      </c>
      <c r="E672" t="s">
        <v>100</v>
      </c>
      <c r="F672" t="s">
        <v>91</v>
      </c>
      <c r="G672" t="s">
        <v>112</v>
      </c>
      <c r="H672">
        <v>1956</v>
      </c>
      <c r="I672">
        <v>168</v>
      </c>
      <c r="J672">
        <v>14.6</v>
      </c>
      <c r="K672">
        <v>24</v>
      </c>
      <c r="L672">
        <v>2021</v>
      </c>
      <c r="M672">
        <v>107689</v>
      </c>
      <c r="N672">
        <v>1</v>
      </c>
      <c r="O672">
        <v>0</v>
      </c>
      <c r="P672">
        <v>11.63</v>
      </c>
    </row>
    <row r="673" spans="1:16" x14ac:dyDescent="0.3">
      <c r="A673">
        <v>3383</v>
      </c>
      <c r="B673" t="s">
        <v>83</v>
      </c>
      <c r="C673" t="s">
        <v>111</v>
      </c>
      <c r="D673" t="s">
        <v>113</v>
      </c>
      <c r="E673" t="s">
        <v>100</v>
      </c>
      <c r="F673" t="s">
        <v>91</v>
      </c>
      <c r="G673" t="s">
        <v>112</v>
      </c>
      <c r="H673">
        <v>1956</v>
      </c>
      <c r="I673">
        <v>168</v>
      </c>
      <c r="J673">
        <v>14.6</v>
      </c>
      <c r="K673">
        <v>24</v>
      </c>
      <c r="L673">
        <v>2021</v>
      </c>
      <c r="M673">
        <v>102226</v>
      </c>
      <c r="N673">
        <v>1</v>
      </c>
      <c r="O673">
        <v>0</v>
      </c>
      <c r="P673">
        <v>11.65</v>
      </c>
    </row>
    <row r="674" spans="1:16" x14ac:dyDescent="0.3">
      <c r="A674">
        <v>3244</v>
      </c>
      <c r="B674" t="s">
        <v>83</v>
      </c>
      <c r="C674" t="s">
        <v>111</v>
      </c>
      <c r="D674" t="s">
        <v>113</v>
      </c>
      <c r="E674" t="s">
        <v>100</v>
      </c>
      <c r="F674" t="s">
        <v>91</v>
      </c>
      <c r="G674" t="s">
        <v>112</v>
      </c>
      <c r="H674">
        <v>1956</v>
      </c>
      <c r="I674">
        <v>168</v>
      </c>
      <c r="J674">
        <v>14.6</v>
      </c>
      <c r="K674">
        <v>24</v>
      </c>
      <c r="L674">
        <v>2021</v>
      </c>
      <c r="M674">
        <v>85159</v>
      </c>
      <c r="N674">
        <v>2</v>
      </c>
      <c r="O674">
        <v>0</v>
      </c>
      <c r="P674">
        <v>11.73</v>
      </c>
    </row>
    <row r="675" spans="1:16" x14ac:dyDescent="0.3">
      <c r="A675">
        <v>3247</v>
      </c>
      <c r="B675" t="s">
        <v>83</v>
      </c>
      <c r="C675" t="s">
        <v>111</v>
      </c>
      <c r="D675" t="s">
        <v>113</v>
      </c>
      <c r="E675" t="s">
        <v>100</v>
      </c>
      <c r="F675" t="s">
        <v>91</v>
      </c>
      <c r="G675" t="s">
        <v>112</v>
      </c>
      <c r="H675">
        <v>1956</v>
      </c>
      <c r="I675">
        <v>168</v>
      </c>
      <c r="J675">
        <v>14.6</v>
      </c>
      <c r="K675">
        <v>24</v>
      </c>
      <c r="L675">
        <v>2021</v>
      </c>
      <c r="M675">
        <v>55440</v>
      </c>
      <c r="N675">
        <v>2</v>
      </c>
      <c r="O675">
        <v>0</v>
      </c>
      <c r="P675">
        <v>12.12</v>
      </c>
    </row>
    <row r="676" spans="1:16" x14ac:dyDescent="0.3">
      <c r="A676">
        <v>3263</v>
      </c>
      <c r="B676" t="s">
        <v>83</v>
      </c>
      <c r="C676" t="s">
        <v>111</v>
      </c>
      <c r="D676" t="s">
        <v>113</v>
      </c>
      <c r="E676" t="s">
        <v>100</v>
      </c>
      <c r="F676" t="s">
        <v>91</v>
      </c>
      <c r="G676" t="s">
        <v>112</v>
      </c>
      <c r="H676">
        <v>1956</v>
      </c>
      <c r="I676">
        <v>168</v>
      </c>
      <c r="J676">
        <v>14.6</v>
      </c>
      <c r="K676">
        <v>24</v>
      </c>
      <c r="L676">
        <v>2021</v>
      </c>
      <c r="M676">
        <v>81055</v>
      </c>
      <c r="N676">
        <v>1</v>
      </c>
      <c r="O676">
        <v>0</v>
      </c>
      <c r="P676">
        <v>12.16</v>
      </c>
    </row>
    <row r="677" spans="1:16" x14ac:dyDescent="0.3">
      <c r="A677">
        <v>3375</v>
      </c>
      <c r="B677" t="s">
        <v>83</v>
      </c>
      <c r="C677" t="s">
        <v>111</v>
      </c>
      <c r="D677" t="s">
        <v>113</v>
      </c>
      <c r="E677" t="s">
        <v>100</v>
      </c>
      <c r="F677" t="s">
        <v>91</v>
      </c>
      <c r="G677" t="s">
        <v>112</v>
      </c>
      <c r="H677">
        <v>1956</v>
      </c>
      <c r="I677">
        <v>168</v>
      </c>
      <c r="J677">
        <v>14.6</v>
      </c>
      <c r="K677">
        <v>24</v>
      </c>
      <c r="L677">
        <v>2021</v>
      </c>
      <c r="M677">
        <v>48605</v>
      </c>
      <c r="N677">
        <v>2</v>
      </c>
      <c r="O677">
        <v>0</v>
      </c>
      <c r="P677">
        <v>12.35</v>
      </c>
    </row>
    <row r="678" spans="1:16" x14ac:dyDescent="0.3">
      <c r="A678">
        <v>3348</v>
      </c>
      <c r="B678" t="s">
        <v>83</v>
      </c>
      <c r="C678" t="s">
        <v>111</v>
      </c>
      <c r="D678" t="s">
        <v>113</v>
      </c>
      <c r="E678" t="s">
        <v>100</v>
      </c>
      <c r="F678" t="s">
        <v>91</v>
      </c>
      <c r="G678" t="s">
        <v>112</v>
      </c>
      <c r="H678">
        <v>1956</v>
      </c>
      <c r="I678">
        <v>168</v>
      </c>
      <c r="J678">
        <v>14.6</v>
      </c>
      <c r="K678">
        <v>24</v>
      </c>
      <c r="L678">
        <v>2021</v>
      </c>
      <c r="M678">
        <v>76710</v>
      </c>
      <c r="N678">
        <v>1</v>
      </c>
      <c r="O678">
        <v>0</v>
      </c>
      <c r="P678">
        <v>12.42</v>
      </c>
    </row>
    <row r="679" spans="1:16" x14ac:dyDescent="0.3">
      <c r="A679">
        <v>3299</v>
      </c>
      <c r="B679" t="s">
        <v>83</v>
      </c>
      <c r="C679" t="s">
        <v>111</v>
      </c>
      <c r="D679" t="s">
        <v>113</v>
      </c>
      <c r="E679" t="s">
        <v>100</v>
      </c>
      <c r="F679" t="s">
        <v>91</v>
      </c>
      <c r="G679" t="s">
        <v>112</v>
      </c>
      <c r="H679">
        <v>1956</v>
      </c>
      <c r="I679">
        <v>168</v>
      </c>
      <c r="J679">
        <v>14.6</v>
      </c>
      <c r="K679">
        <v>24</v>
      </c>
      <c r="L679">
        <v>2021</v>
      </c>
      <c r="M679">
        <v>54022</v>
      </c>
      <c r="N679">
        <v>1</v>
      </c>
      <c r="O679">
        <v>0</v>
      </c>
      <c r="P679">
        <v>12.58</v>
      </c>
    </row>
    <row r="680" spans="1:16" x14ac:dyDescent="0.3">
      <c r="A680">
        <v>3280</v>
      </c>
      <c r="B680" t="s">
        <v>83</v>
      </c>
      <c r="C680" t="s">
        <v>111</v>
      </c>
      <c r="D680" t="s">
        <v>113</v>
      </c>
      <c r="E680" t="s">
        <v>100</v>
      </c>
      <c r="F680" t="s">
        <v>91</v>
      </c>
      <c r="G680" t="s">
        <v>112</v>
      </c>
      <c r="H680">
        <v>1956</v>
      </c>
      <c r="I680">
        <v>168</v>
      </c>
      <c r="J680">
        <v>14.6</v>
      </c>
      <c r="K680">
        <v>24</v>
      </c>
      <c r="L680">
        <v>2021</v>
      </c>
      <c r="M680">
        <v>47505</v>
      </c>
      <c r="N680">
        <v>1</v>
      </c>
      <c r="O680">
        <v>0</v>
      </c>
      <c r="P680">
        <v>13.03</v>
      </c>
    </row>
    <row r="681" spans="1:16" x14ac:dyDescent="0.3">
      <c r="A681">
        <v>3350</v>
      </c>
      <c r="B681" t="s">
        <v>83</v>
      </c>
      <c r="C681" t="s">
        <v>111</v>
      </c>
      <c r="D681" t="s">
        <v>113</v>
      </c>
      <c r="E681" t="s">
        <v>100</v>
      </c>
      <c r="F681" t="s">
        <v>91</v>
      </c>
      <c r="G681" t="s">
        <v>112</v>
      </c>
      <c r="H681">
        <v>1956</v>
      </c>
      <c r="I681">
        <v>168</v>
      </c>
      <c r="J681">
        <v>14.6</v>
      </c>
      <c r="K681">
        <v>24</v>
      </c>
      <c r="L681">
        <v>2021</v>
      </c>
      <c r="M681">
        <v>58038</v>
      </c>
      <c r="N681">
        <v>1</v>
      </c>
      <c r="O681">
        <v>0</v>
      </c>
      <c r="P681">
        <v>13.03</v>
      </c>
    </row>
    <row r="682" spans="1:16" x14ac:dyDescent="0.3">
      <c r="A682">
        <v>3038</v>
      </c>
      <c r="B682" t="s">
        <v>83</v>
      </c>
      <c r="C682" t="s">
        <v>111</v>
      </c>
      <c r="D682" t="s">
        <v>107</v>
      </c>
      <c r="E682" t="s">
        <v>100</v>
      </c>
      <c r="F682" t="s">
        <v>87</v>
      </c>
      <c r="G682" t="s">
        <v>112</v>
      </c>
      <c r="H682">
        <v>1956</v>
      </c>
      <c r="I682">
        <v>168</v>
      </c>
      <c r="J682">
        <v>16.8</v>
      </c>
      <c r="K682">
        <v>15</v>
      </c>
      <c r="L682">
        <v>2021</v>
      </c>
      <c r="M682">
        <v>108380</v>
      </c>
      <c r="N682">
        <v>2</v>
      </c>
      <c r="O682">
        <v>0</v>
      </c>
      <c r="P682">
        <v>6.26</v>
      </c>
    </row>
    <row r="683" spans="1:16" x14ac:dyDescent="0.3">
      <c r="A683">
        <v>3172</v>
      </c>
      <c r="B683" t="s">
        <v>83</v>
      </c>
      <c r="C683" t="s">
        <v>111</v>
      </c>
      <c r="D683" t="s">
        <v>107</v>
      </c>
      <c r="E683" t="s">
        <v>100</v>
      </c>
      <c r="F683" t="s">
        <v>87</v>
      </c>
      <c r="G683" t="s">
        <v>112</v>
      </c>
      <c r="H683">
        <v>1956</v>
      </c>
      <c r="I683">
        <v>168</v>
      </c>
      <c r="J683">
        <v>16.8</v>
      </c>
      <c r="K683">
        <v>15</v>
      </c>
      <c r="L683">
        <v>2021</v>
      </c>
      <c r="M683">
        <v>96508</v>
      </c>
      <c r="N683">
        <v>1</v>
      </c>
      <c r="O683">
        <v>0</v>
      </c>
      <c r="P683">
        <v>6.88</v>
      </c>
    </row>
    <row r="684" spans="1:16" x14ac:dyDescent="0.3">
      <c r="A684">
        <v>3198</v>
      </c>
      <c r="B684" t="s">
        <v>83</v>
      </c>
      <c r="C684" t="s">
        <v>111</v>
      </c>
      <c r="D684" t="s">
        <v>107</v>
      </c>
      <c r="E684" t="s">
        <v>100</v>
      </c>
      <c r="F684" t="s">
        <v>87</v>
      </c>
      <c r="G684" t="s">
        <v>112</v>
      </c>
      <c r="H684">
        <v>1956</v>
      </c>
      <c r="I684">
        <v>168</v>
      </c>
      <c r="J684">
        <v>16.8</v>
      </c>
      <c r="K684">
        <v>15</v>
      </c>
      <c r="L684">
        <v>2021</v>
      </c>
      <c r="M684">
        <v>107974</v>
      </c>
      <c r="N684">
        <v>1</v>
      </c>
      <c r="O684">
        <v>0</v>
      </c>
      <c r="P684">
        <v>6.94</v>
      </c>
    </row>
    <row r="685" spans="1:16" x14ac:dyDescent="0.3">
      <c r="A685">
        <v>3008</v>
      </c>
      <c r="B685" t="s">
        <v>83</v>
      </c>
      <c r="C685" t="s">
        <v>111</v>
      </c>
      <c r="D685" t="s">
        <v>107</v>
      </c>
      <c r="E685" t="s">
        <v>100</v>
      </c>
      <c r="F685" t="s">
        <v>87</v>
      </c>
      <c r="G685" t="s">
        <v>112</v>
      </c>
      <c r="H685">
        <v>1956</v>
      </c>
      <c r="I685">
        <v>168</v>
      </c>
      <c r="J685">
        <v>16.8</v>
      </c>
      <c r="K685">
        <v>15</v>
      </c>
      <c r="L685">
        <v>2021</v>
      </c>
      <c r="M685">
        <v>103688</v>
      </c>
      <c r="N685">
        <v>1</v>
      </c>
      <c r="O685">
        <v>0</v>
      </c>
      <c r="P685">
        <v>6.97</v>
      </c>
    </row>
    <row r="686" spans="1:16" x14ac:dyDescent="0.3">
      <c r="A686">
        <v>3061</v>
      </c>
      <c r="B686" t="s">
        <v>83</v>
      </c>
      <c r="C686" t="s">
        <v>111</v>
      </c>
      <c r="D686" t="s">
        <v>107</v>
      </c>
      <c r="E686" t="s">
        <v>100</v>
      </c>
      <c r="F686" t="s">
        <v>87</v>
      </c>
      <c r="G686" t="s">
        <v>112</v>
      </c>
      <c r="H686">
        <v>1956</v>
      </c>
      <c r="I686">
        <v>168</v>
      </c>
      <c r="J686">
        <v>16.8</v>
      </c>
      <c r="K686">
        <v>15</v>
      </c>
      <c r="L686">
        <v>2021</v>
      </c>
      <c r="M686">
        <v>72934</v>
      </c>
      <c r="N686">
        <v>2</v>
      </c>
      <c r="O686">
        <v>0</v>
      </c>
      <c r="P686">
        <v>6.97</v>
      </c>
    </row>
    <row r="687" spans="1:16" x14ac:dyDescent="0.3">
      <c r="A687">
        <v>3195</v>
      </c>
      <c r="B687" t="s">
        <v>83</v>
      </c>
      <c r="C687" t="s">
        <v>111</v>
      </c>
      <c r="D687" t="s">
        <v>107</v>
      </c>
      <c r="E687" t="s">
        <v>100</v>
      </c>
      <c r="F687" t="s">
        <v>87</v>
      </c>
      <c r="G687" t="s">
        <v>112</v>
      </c>
      <c r="H687">
        <v>1956</v>
      </c>
      <c r="I687">
        <v>168</v>
      </c>
      <c r="J687">
        <v>16.8</v>
      </c>
      <c r="K687">
        <v>15</v>
      </c>
      <c r="L687">
        <v>2021</v>
      </c>
      <c r="M687">
        <v>107259</v>
      </c>
      <c r="N687">
        <v>1</v>
      </c>
      <c r="O687">
        <v>0</v>
      </c>
      <c r="P687">
        <v>7.02</v>
      </c>
    </row>
    <row r="688" spans="1:16" x14ac:dyDescent="0.3">
      <c r="A688">
        <v>3086</v>
      </c>
      <c r="B688" t="s">
        <v>83</v>
      </c>
      <c r="C688" t="s">
        <v>111</v>
      </c>
      <c r="D688" t="s">
        <v>107</v>
      </c>
      <c r="E688" t="s">
        <v>100</v>
      </c>
      <c r="F688" t="s">
        <v>87</v>
      </c>
      <c r="G688" t="s">
        <v>112</v>
      </c>
      <c r="H688">
        <v>1956</v>
      </c>
      <c r="I688">
        <v>168</v>
      </c>
      <c r="J688">
        <v>16.8</v>
      </c>
      <c r="K688">
        <v>15</v>
      </c>
      <c r="L688">
        <v>2021</v>
      </c>
      <c r="M688">
        <v>106475</v>
      </c>
      <c r="N688">
        <v>1</v>
      </c>
      <c r="O688">
        <v>0</v>
      </c>
      <c r="P688">
        <v>7.04</v>
      </c>
    </row>
    <row r="689" spans="1:16" x14ac:dyDescent="0.3">
      <c r="A689">
        <v>3109</v>
      </c>
      <c r="B689" t="s">
        <v>83</v>
      </c>
      <c r="C689" t="s">
        <v>111</v>
      </c>
      <c r="D689" t="s">
        <v>107</v>
      </c>
      <c r="E689" t="s">
        <v>100</v>
      </c>
      <c r="F689" t="s">
        <v>87</v>
      </c>
      <c r="G689" t="s">
        <v>112</v>
      </c>
      <c r="H689">
        <v>1956</v>
      </c>
      <c r="I689">
        <v>168</v>
      </c>
      <c r="J689">
        <v>16.8</v>
      </c>
      <c r="K689">
        <v>15</v>
      </c>
      <c r="L689">
        <v>2021</v>
      </c>
      <c r="M689">
        <v>74405</v>
      </c>
      <c r="N689">
        <v>2</v>
      </c>
      <c r="O689">
        <v>0</v>
      </c>
      <c r="P689">
        <v>7.06</v>
      </c>
    </row>
    <row r="690" spans="1:16" x14ac:dyDescent="0.3">
      <c r="A690">
        <v>3030</v>
      </c>
      <c r="B690" t="s">
        <v>83</v>
      </c>
      <c r="C690" t="s">
        <v>111</v>
      </c>
      <c r="D690" t="s">
        <v>107</v>
      </c>
      <c r="E690" t="s">
        <v>100</v>
      </c>
      <c r="F690" t="s">
        <v>87</v>
      </c>
      <c r="G690" t="s">
        <v>112</v>
      </c>
      <c r="H690">
        <v>1956</v>
      </c>
      <c r="I690">
        <v>168</v>
      </c>
      <c r="J690">
        <v>16.8</v>
      </c>
      <c r="K690">
        <v>15</v>
      </c>
      <c r="L690">
        <v>2021</v>
      </c>
      <c r="M690">
        <v>86328</v>
      </c>
      <c r="N690">
        <v>1</v>
      </c>
      <c r="O690">
        <v>0</v>
      </c>
      <c r="P690">
        <v>7.08</v>
      </c>
    </row>
    <row r="691" spans="1:16" x14ac:dyDescent="0.3">
      <c r="A691">
        <v>3134</v>
      </c>
      <c r="B691" t="s">
        <v>83</v>
      </c>
      <c r="C691" t="s">
        <v>111</v>
      </c>
      <c r="D691" t="s">
        <v>107</v>
      </c>
      <c r="E691" t="s">
        <v>100</v>
      </c>
      <c r="F691" t="s">
        <v>87</v>
      </c>
      <c r="G691" t="s">
        <v>112</v>
      </c>
      <c r="H691">
        <v>1956</v>
      </c>
      <c r="I691">
        <v>168</v>
      </c>
      <c r="J691">
        <v>16.8</v>
      </c>
      <c r="K691">
        <v>15</v>
      </c>
      <c r="L691">
        <v>2021</v>
      </c>
      <c r="M691">
        <v>106302</v>
      </c>
      <c r="N691">
        <v>1</v>
      </c>
      <c r="O691">
        <v>0</v>
      </c>
      <c r="P691">
        <v>7.09</v>
      </c>
    </row>
    <row r="692" spans="1:16" x14ac:dyDescent="0.3">
      <c r="A692">
        <v>3050</v>
      </c>
      <c r="B692" t="s">
        <v>83</v>
      </c>
      <c r="C692" t="s">
        <v>111</v>
      </c>
      <c r="D692" t="s">
        <v>107</v>
      </c>
      <c r="E692" t="s">
        <v>100</v>
      </c>
      <c r="F692" t="s">
        <v>87</v>
      </c>
      <c r="G692" t="s">
        <v>112</v>
      </c>
      <c r="H692">
        <v>1956</v>
      </c>
      <c r="I692">
        <v>168</v>
      </c>
      <c r="J692">
        <v>16.8</v>
      </c>
      <c r="K692">
        <v>15</v>
      </c>
      <c r="L692">
        <v>2021</v>
      </c>
      <c r="M692">
        <v>72337</v>
      </c>
      <c r="N692">
        <v>2</v>
      </c>
      <c r="O692">
        <v>0</v>
      </c>
      <c r="P692">
        <v>7.13</v>
      </c>
    </row>
    <row r="693" spans="1:16" x14ac:dyDescent="0.3">
      <c r="A693">
        <v>3107</v>
      </c>
      <c r="B693" t="s">
        <v>83</v>
      </c>
      <c r="C693" t="s">
        <v>111</v>
      </c>
      <c r="D693" t="s">
        <v>107</v>
      </c>
      <c r="E693" t="s">
        <v>100</v>
      </c>
      <c r="F693" t="s">
        <v>87</v>
      </c>
      <c r="G693" t="s">
        <v>112</v>
      </c>
      <c r="H693">
        <v>1956</v>
      </c>
      <c r="I693">
        <v>168</v>
      </c>
      <c r="J693">
        <v>16.8</v>
      </c>
      <c r="K693">
        <v>15</v>
      </c>
      <c r="L693">
        <v>2021</v>
      </c>
      <c r="M693">
        <v>70451</v>
      </c>
      <c r="N693">
        <v>1</v>
      </c>
      <c r="O693">
        <v>1</v>
      </c>
      <c r="P693">
        <v>7.14</v>
      </c>
    </row>
    <row r="694" spans="1:16" x14ac:dyDescent="0.3">
      <c r="A694">
        <v>3017</v>
      </c>
      <c r="B694" t="s">
        <v>83</v>
      </c>
      <c r="C694" t="s">
        <v>111</v>
      </c>
      <c r="D694" t="s">
        <v>107</v>
      </c>
      <c r="E694" t="s">
        <v>100</v>
      </c>
      <c r="F694" t="s">
        <v>87</v>
      </c>
      <c r="G694" t="s">
        <v>112</v>
      </c>
      <c r="H694">
        <v>1956</v>
      </c>
      <c r="I694">
        <v>168</v>
      </c>
      <c r="J694">
        <v>16.8</v>
      </c>
      <c r="K694">
        <v>15</v>
      </c>
      <c r="L694">
        <v>2021</v>
      </c>
      <c r="M694">
        <v>81172</v>
      </c>
      <c r="N694">
        <v>1</v>
      </c>
      <c r="O694">
        <v>0</v>
      </c>
      <c r="P694">
        <v>7.19</v>
      </c>
    </row>
    <row r="695" spans="1:16" x14ac:dyDescent="0.3">
      <c r="A695">
        <v>3019</v>
      </c>
      <c r="B695" t="s">
        <v>83</v>
      </c>
      <c r="C695" t="s">
        <v>111</v>
      </c>
      <c r="D695" t="s">
        <v>107</v>
      </c>
      <c r="E695" t="s">
        <v>100</v>
      </c>
      <c r="F695" t="s">
        <v>87</v>
      </c>
      <c r="G695" t="s">
        <v>112</v>
      </c>
      <c r="H695">
        <v>1956</v>
      </c>
      <c r="I695">
        <v>168</v>
      </c>
      <c r="J695">
        <v>16.8</v>
      </c>
      <c r="K695">
        <v>15</v>
      </c>
      <c r="L695">
        <v>2021</v>
      </c>
      <c r="M695">
        <v>104230</v>
      </c>
      <c r="N695">
        <v>1</v>
      </c>
      <c r="O695">
        <v>0</v>
      </c>
      <c r="P695">
        <v>7.19</v>
      </c>
    </row>
    <row r="696" spans="1:16" x14ac:dyDescent="0.3">
      <c r="A696">
        <v>3077</v>
      </c>
      <c r="B696" t="s">
        <v>83</v>
      </c>
      <c r="C696" t="s">
        <v>111</v>
      </c>
      <c r="D696" t="s">
        <v>107</v>
      </c>
      <c r="E696" t="s">
        <v>100</v>
      </c>
      <c r="F696" t="s">
        <v>87</v>
      </c>
      <c r="G696" t="s">
        <v>112</v>
      </c>
      <c r="H696">
        <v>1956</v>
      </c>
      <c r="I696">
        <v>168</v>
      </c>
      <c r="J696">
        <v>16.8</v>
      </c>
      <c r="K696">
        <v>15</v>
      </c>
      <c r="L696">
        <v>2021</v>
      </c>
      <c r="M696">
        <v>85821</v>
      </c>
      <c r="N696">
        <v>1</v>
      </c>
      <c r="O696">
        <v>0</v>
      </c>
      <c r="P696">
        <v>7.26</v>
      </c>
    </row>
    <row r="697" spans="1:16" x14ac:dyDescent="0.3">
      <c r="A697">
        <v>3186</v>
      </c>
      <c r="B697" t="s">
        <v>83</v>
      </c>
      <c r="C697" t="s">
        <v>111</v>
      </c>
      <c r="D697" t="s">
        <v>107</v>
      </c>
      <c r="E697" t="s">
        <v>100</v>
      </c>
      <c r="F697" t="s">
        <v>87</v>
      </c>
      <c r="G697" t="s">
        <v>112</v>
      </c>
      <c r="H697">
        <v>1956</v>
      </c>
      <c r="I697">
        <v>168</v>
      </c>
      <c r="J697">
        <v>16.8</v>
      </c>
      <c r="K697">
        <v>15</v>
      </c>
      <c r="L697">
        <v>2021</v>
      </c>
      <c r="M697">
        <v>80320</v>
      </c>
      <c r="N697">
        <v>1</v>
      </c>
      <c r="O697">
        <v>0</v>
      </c>
      <c r="P697">
        <v>7.32</v>
      </c>
    </row>
    <row r="698" spans="1:16" x14ac:dyDescent="0.3">
      <c r="A698">
        <v>3080</v>
      </c>
      <c r="B698" t="s">
        <v>83</v>
      </c>
      <c r="C698" t="s">
        <v>111</v>
      </c>
      <c r="D698" t="s">
        <v>107</v>
      </c>
      <c r="E698" t="s">
        <v>100</v>
      </c>
      <c r="F698" t="s">
        <v>87</v>
      </c>
      <c r="G698" t="s">
        <v>112</v>
      </c>
      <c r="H698">
        <v>1956</v>
      </c>
      <c r="I698">
        <v>168</v>
      </c>
      <c r="J698">
        <v>16.8</v>
      </c>
      <c r="K698">
        <v>15</v>
      </c>
      <c r="L698">
        <v>2021</v>
      </c>
      <c r="M698">
        <v>72979</v>
      </c>
      <c r="N698">
        <v>2</v>
      </c>
      <c r="O698">
        <v>0</v>
      </c>
      <c r="P698">
        <v>7.35</v>
      </c>
    </row>
    <row r="699" spans="1:16" x14ac:dyDescent="0.3">
      <c r="A699">
        <v>3185</v>
      </c>
      <c r="B699" t="s">
        <v>83</v>
      </c>
      <c r="C699" t="s">
        <v>111</v>
      </c>
      <c r="D699" t="s">
        <v>107</v>
      </c>
      <c r="E699" t="s">
        <v>100</v>
      </c>
      <c r="F699" t="s">
        <v>87</v>
      </c>
      <c r="G699" t="s">
        <v>112</v>
      </c>
      <c r="H699">
        <v>1956</v>
      </c>
      <c r="I699">
        <v>168</v>
      </c>
      <c r="J699">
        <v>16.8</v>
      </c>
      <c r="K699">
        <v>15</v>
      </c>
      <c r="L699">
        <v>2021</v>
      </c>
      <c r="M699">
        <v>92929</v>
      </c>
      <c r="N699">
        <v>1</v>
      </c>
      <c r="O699">
        <v>0</v>
      </c>
      <c r="P699">
        <v>7.51</v>
      </c>
    </row>
    <row r="700" spans="1:16" x14ac:dyDescent="0.3">
      <c r="A700">
        <v>3045</v>
      </c>
      <c r="B700" t="s">
        <v>83</v>
      </c>
      <c r="C700" t="s">
        <v>111</v>
      </c>
      <c r="D700" t="s">
        <v>107</v>
      </c>
      <c r="E700" t="s">
        <v>100</v>
      </c>
      <c r="F700" t="s">
        <v>87</v>
      </c>
      <c r="G700" t="s">
        <v>112</v>
      </c>
      <c r="H700">
        <v>1956</v>
      </c>
      <c r="I700">
        <v>168</v>
      </c>
      <c r="J700">
        <v>16.8</v>
      </c>
      <c r="K700">
        <v>15</v>
      </c>
      <c r="L700">
        <v>2021</v>
      </c>
      <c r="M700">
        <v>71015</v>
      </c>
      <c r="N700">
        <v>1</v>
      </c>
      <c r="O700">
        <v>0</v>
      </c>
      <c r="P700">
        <v>7.6</v>
      </c>
    </row>
    <row r="701" spans="1:16" x14ac:dyDescent="0.3">
      <c r="A701">
        <v>3143</v>
      </c>
      <c r="B701" t="s">
        <v>83</v>
      </c>
      <c r="C701" t="s">
        <v>111</v>
      </c>
      <c r="D701" t="s">
        <v>107</v>
      </c>
      <c r="E701" t="s">
        <v>100</v>
      </c>
      <c r="F701" t="s">
        <v>87</v>
      </c>
      <c r="G701" t="s">
        <v>112</v>
      </c>
      <c r="H701">
        <v>1956</v>
      </c>
      <c r="I701">
        <v>168</v>
      </c>
      <c r="J701">
        <v>16.8</v>
      </c>
      <c r="K701">
        <v>15</v>
      </c>
      <c r="L701">
        <v>2021</v>
      </c>
      <c r="M701">
        <v>88328</v>
      </c>
      <c r="N701">
        <v>1</v>
      </c>
      <c r="O701">
        <v>0</v>
      </c>
      <c r="P701">
        <v>7.63</v>
      </c>
    </row>
    <row r="702" spans="1:16" x14ac:dyDescent="0.3">
      <c r="A702">
        <v>3022</v>
      </c>
      <c r="B702" t="s">
        <v>83</v>
      </c>
      <c r="C702" t="s">
        <v>111</v>
      </c>
      <c r="D702" t="s">
        <v>107</v>
      </c>
      <c r="E702" t="s">
        <v>100</v>
      </c>
      <c r="F702" t="s">
        <v>87</v>
      </c>
      <c r="G702" t="s">
        <v>112</v>
      </c>
      <c r="H702">
        <v>1956</v>
      </c>
      <c r="I702">
        <v>168</v>
      </c>
      <c r="J702">
        <v>16.8</v>
      </c>
      <c r="K702">
        <v>15</v>
      </c>
      <c r="L702">
        <v>2021</v>
      </c>
      <c r="M702">
        <v>53519</v>
      </c>
      <c r="N702">
        <v>1</v>
      </c>
      <c r="O702">
        <v>0</v>
      </c>
      <c r="P702">
        <v>7.74</v>
      </c>
    </row>
    <row r="703" spans="1:16" x14ac:dyDescent="0.3">
      <c r="A703">
        <v>3159</v>
      </c>
      <c r="B703" t="s">
        <v>83</v>
      </c>
      <c r="C703" t="s">
        <v>111</v>
      </c>
      <c r="D703" t="s">
        <v>107</v>
      </c>
      <c r="E703" t="s">
        <v>100</v>
      </c>
      <c r="F703" t="s">
        <v>87</v>
      </c>
      <c r="G703" t="s">
        <v>112</v>
      </c>
      <c r="H703">
        <v>1956</v>
      </c>
      <c r="I703">
        <v>168</v>
      </c>
      <c r="J703">
        <v>16.8</v>
      </c>
      <c r="K703">
        <v>15</v>
      </c>
      <c r="L703">
        <v>2021</v>
      </c>
      <c r="M703">
        <v>87214</v>
      </c>
      <c r="N703">
        <v>1</v>
      </c>
      <c r="O703">
        <v>0</v>
      </c>
      <c r="P703">
        <v>7.74</v>
      </c>
    </row>
    <row r="704" spans="1:16" x14ac:dyDescent="0.3">
      <c r="A704">
        <v>3034</v>
      </c>
      <c r="B704" t="s">
        <v>83</v>
      </c>
      <c r="C704" t="s">
        <v>111</v>
      </c>
      <c r="D704" t="s">
        <v>107</v>
      </c>
      <c r="E704" t="s">
        <v>100</v>
      </c>
      <c r="F704" t="s">
        <v>87</v>
      </c>
      <c r="G704" t="s">
        <v>112</v>
      </c>
      <c r="H704">
        <v>1956</v>
      </c>
      <c r="I704">
        <v>168</v>
      </c>
      <c r="J704">
        <v>16.8</v>
      </c>
      <c r="K704">
        <v>15</v>
      </c>
      <c r="L704">
        <v>2021</v>
      </c>
      <c r="M704">
        <v>54117</v>
      </c>
      <c r="N704">
        <v>1</v>
      </c>
      <c r="O704">
        <v>0</v>
      </c>
      <c r="P704">
        <v>7.79</v>
      </c>
    </row>
    <row r="705" spans="1:16" x14ac:dyDescent="0.3">
      <c r="A705">
        <v>3194</v>
      </c>
      <c r="B705" t="s">
        <v>83</v>
      </c>
      <c r="C705" t="s">
        <v>111</v>
      </c>
      <c r="D705" t="s">
        <v>107</v>
      </c>
      <c r="E705" t="s">
        <v>100</v>
      </c>
      <c r="F705" t="s">
        <v>87</v>
      </c>
      <c r="G705" t="s">
        <v>112</v>
      </c>
      <c r="H705">
        <v>1956</v>
      </c>
      <c r="I705">
        <v>168</v>
      </c>
      <c r="J705">
        <v>16.8</v>
      </c>
      <c r="K705">
        <v>15</v>
      </c>
      <c r="L705">
        <v>2021</v>
      </c>
      <c r="M705">
        <v>65375</v>
      </c>
      <c r="N705">
        <v>1</v>
      </c>
      <c r="O705">
        <v>0</v>
      </c>
      <c r="P705">
        <v>7.82</v>
      </c>
    </row>
    <row r="706" spans="1:16" x14ac:dyDescent="0.3">
      <c r="A706">
        <v>3153</v>
      </c>
      <c r="B706" t="s">
        <v>83</v>
      </c>
      <c r="C706" t="s">
        <v>111</v>
      </c>
      <c r="D706" t="s">
        <v>107</v>
      </c>
      <c r="E706" t="s">
        <v>100</v>
      </c>
      <c r="F706" t="s">
        <v>87</v>
      </c>
      <c r="G706" t="s">
        <v>112</v>
      </c>
      <c r="H706">
        <v>1956</v>
      </c>
      <c r="I706">
        <v>168</v>
      </c>
      <c r="J706">
        <v>16.8</v>
      </c>
      <c r="K706">
        <v>15</v>
      </c>
      <c r="L706">
        <v>2021</v>
      </c>
      <c r="M706">
        <v>53430</v>
      </c>
      <c r="N706">
        <v>1</v>
      </c>
      <c r="O706">
        <v>0</v>
      </c>
      <c r="P706">
        <v>7.9</v>
      </c>
    </row>
    <row r="707" spans="1:16" x14ac:dyDescent="0.3">
      <c r="A707">
        <v>3123</v>
      </c>
      <c r="B707" t="s">
        <v>83</v>
      </c>
      <c r="C707" t="s">
        <v>111</v>
      </c>
      <c r="D707" t="s">
        <v>107</v>
      </c>
      <c r="E707" t="s">
        <v>100</v>
      </c>
      <c r="F707" t="s">
        <v>87</v>
      </c>
      <c r="G707" t="s">
        <v>112</v>
      </c>
      <c r="H707">
        <v>1956</v>
      </c>
      <c r="I707">
        <v>168</v>
      </c>
      <c r="J707">
        <v>16.8</v>
      </c>
      <c r="K707">
        <v>15</v>
      </c>
      <c r="L707">
        <v>2021</v>
      </c>
      <c r="M707">
        <v>75897</v>
      </c>
      <c r="N707">
        <v>1</v>
      </c>
      <c r="O707">
        <v>0</v>
      </c>
      <c r="P707">
        <v>7.95</v>
      </c>
    </row>
    <row r="708" spans="1:16" x14ac:dyDescent="0.3">
      <c r="A708">
        <v>3046</v>
      </c>
      <c r="B708" t="s">
        <v>83</v>
      </c>
      <c r="C708" t="s">
        <v>111</v>
      </c>
      <c r="D708" t="s">
        <v>107</v>
      </c>
      <c r="E708" t="s">
        <v>100</v>
      </c>
      <c r="F708" t="s">
        <v>87</v>
      </c>
      <c r="G708" t="s">
        <v>112</v>
      </c>
      <c r="H708">
        <v>1956</v>
      </c>
      <c r="I708">
        <v>168</v>
      </c>
      <c r="J708">
        <v>16.8</v>
      </c>
      <c r="K708">
        <v>15</v>
      </c>
      <c r="L708">
        <v>2021</v>
      </c>
      <c r="M708">
        <v>56396</v>
      </c>
      <c r="N708">
        <v>2</v>
      </c>
      <c r="O708">
        <v>0</v>
      </c>
      <c r="P708">
        <v>7.98</v>
      </c>
    </row>
    <row r="709" spans="1:16" x14ac:dyDescent="0.3">
      <c r="A709">
        <v>3056</v>
      </c>
      <c r="B709" t="s">
        <v>83</v>
      </c>
      <c r="C709" t="s">
        <v>111</v>
      </c>
      <c r="D709" t="s">
        <v>107</v>
      </c>
      <c r="E709" t="s">
        <v>100</v>
      </c>
      <c r="F709" t="s">
        <v>87</v>
      </c>
      <c r="G709" t="s">
        <v>112</v>
      </c>
      <c r="H709">
        <v>1956</v>
      </c>
      <c r="I709">
        <v>168</v>
      </c>
      <c r="J709">
        <v>16.8</v>
      </c>
      <c r="K709">
        <v>15</v>
      </c>
      <c r="L709">
        <v>2021</v>
      </c>
      <c r="M709">
        <v>51673</v>
      </c>
      <c r="N709">
        <v>1</v>
      </c>
      <c r="O709">
        <v>0</v>
      </c>
      <c r="P709">
        <v>8.02</v>
      </c>
    </row>
    <row r="710" spans="1:16" x14ac:dyDescent="0.3">
      <c r="A710">
        <v>3087</v>
      </c>
      <c r="B710" t="s">
        <v>83</v>
      </c>
      <c r="C710" t="s">
        <v>111</v>
      </c>
      <c r="D710" t="s">
        <v>107</v>
      </c>
      <c r="E710" t="s">
        <v>100</v>
      </c>
      <c r="F710" t="s">
        <v>87</v>
      </c>
      <c r="G710" t="s">
        <v>112</v>
      </c>
      <c r="H710">
        <v>1956</v>
      </c>
      <c r="I710">
        <v>168</v>
      </c>
      <c r="J710">
        <v>16.8</v>
      </c>
      <c r="K710">
        <v>15</v>
      </c>
      <c r="L710">
        <v>2021</v>
      </c>
      <c r="M710">
        <v>62900</v>
      </c>
      <c r="N710">
        <v>1</v>
      </c>
      <c r="O710">
        <v>0</v>
      </c>
      <c r="P710">
        <v>8.0399999999999991</v>
      </c>
    </row>
    <row r="711" spans="1:16" x14ac:dyDescent="0.3">
      <c r="A711">
        <v>3025</v>
      </c>
      <c r="B711" t="s">
        <v>83</v>
      </c>
      <c r="C711" t="s">
        <v>111</v>
      </c>
      <c r="D711" t="s">
        <v>107</v>
      </c>
      <c r="E711" t="s">
        <v>100</v>
      </c>
      <c r="F711" t="s">
        <v>87</v>
      </c>
      <c r="G711" t="s">
        <v>112</v>
      </c>
      <c r="H711">
        <v>1956</v>
      </c>
      <c r="I711">
        <v>168</v>
      </c>
      <c r="J711">
        <v>16.8</v>
      </c>
      <c r="K711">
        <v>15</v>
      </c>
      <c r="L711">
        <v>2021</v>
      </c>
      <c r="M711">
        <v>72278</v>
      </c>
      <c r="N711">
        <v>1</v>
      </c>
      <c r="O711">
        <v>0</v>
      </c>
      <c r="P711">
        <v>8.07</v>
      </c>
    </row>
    <row r="712" spans="1:16" x14ac:dyDescent="0.3">
      <c r="A712">
        <v>3098</v>
      </c>
      <c r="B712" t="s">
        <v>83</v>
      </c>
      <c r="C712" t="s">
        <v>111</v>
      </c>
      <c r="D712" t="s">
        <v>107</v>
      </c>
      <c r="E712" t="s">
        <v>100</v>
      </c>
      <c r="F712" t="s">
        <v>87</v>
      </c>
      <c r="G712" t="s">
        <v>112</v>
      </c>
      <c r="H712">
        <v>1956</v>
      </c>
      <c r="I712">
        <v>168</v>
      </c>
      <c r="J712">
        <v>16.8</v>
      </c>
      <c r="K712">
        <v>15</v>
      </c>
      <c r="L712">
        <v>2021</v>
      </c>
      <c r="M712">
        <v>44442</v>
      </c>
      <c r="N712">
        <v>1</v>
      </c>
      <c r="O712">
        <v>0</v>
      </c>
      <c r="P712">
        <v>8.31</v>
      </c>
    </row>
    <row r="713" spans="1:16" x14ac:dyDescent="0.3">
      <c r="A713">
        <v>3074</v>
      </c>
      <c r="B713" t="s">
        <v>83</v>
      </c>
      <c r="C713" t="s">
        <v>111</v>
      </c>
      <c r="D713" t="s">
        <v>107</v>
      </c>
      <c r="E713" t="s">
        <v>100</v>
      </c>
      <c r="F713" t="s">
        <v>87</v>
      </c>
      <c r="G713" t="s">
        <v>112</v>
      </c>
      <c r="H713">
        <v>1956</v>
      </c>
      <c r="I713">
        <v>168</v>
      </c>
      <c r="J713">
        <v>16.8</v>
      </c>
      <c r="K713">
        <v>15</v>
      </c>
      <c r="L713">
        <v>2021</v>
      </c>
      <c r="M713">
        <v>49360</v>
      </c>
      <c r="N713">
        <v>1</v>
      </c>
      <c r="O713">
        <v>0</v>
      </c>
      <c r="P713">
        <v>8.5</v>
      </c>
    </row>
    <row r="714" spans="1:16" x14ac:dyDescent="0.3">
      <c r="A714">
        <v>3382</v>
      </c>
      <c r="B714" t="s">
        <v>83</v>
      </c>
      <c r="C714" t="s">
        <v>111</v>
      </c>
      <c r="D714" t="s">
        <v>113</v>
      </c>
      <c r="E714" t="s">
        <v>100</v>
      </c>
      <c r="F714" t="s">
        <v>91</v>
      </c>
      <c r="G714" t="s">
        <v>112</v>
      </c>
      <c r="H714">
        <v>1956</v>
      </c>
      <c r="I714">
        <v>168</v>
      </c>
      <c r="J714">
        <v>14.6</v>
      </c>
      <c r="K714">
        <v>24</v>
      </c>
      <c r="L714">
        <v>2022</v>
      </c>
      <c r="M714">
        <v>85638</v>
      </c>
      <c r="N714">
        <v>2</v>
      </c>
      <c r="O714">
        <v>0</v>
      </c>
      <c r="P714">
        <v>13.09</v>
      </c>
    </row>
    <row r="715" spans="1:16" x14ac:dyDescent="0.3">
      <c r="A715">
        <v>3394</v>
      </c>
      <c r="B715" t="s">
        <v>83</v>
      </c>
      <c r="C715" t="s">
        <v>111</v>
      </c>
      <c r="D715" t="s">
        <v>113</v>
      </c>
      <c r="E715" t="s">
        <v>100</v>
      </c>
      <c r="F715" t="s">
        <v>91</v>
      </c>
      <c r="G715" t="s">
        <v>112</v>
      </c>
      <c r="H715">
        <v>1956</v>
      </c>
      <c r="I715">
        <v>168</v>
      </c>
      <c r="J715">
        <v>14.6</v>
      </c>
      <c r="K715">
        <v>24</v>
      </c>
      <c r="L715">
        <v>2022</v>
      </c>
      <c r="M715">
        <v>84639</v>
      </c>
      <c r="N715">
        <v>1</v>
      </c>
      <c r="O715">
        <v>0</v>
      </c>
      <c r="P715">
        <v>13.49</v>
      </c>
    </row>
    <row r="716" spans="1:16" x14ac:dyDescent="0.3">
      <c r="A716">
        <v>3339</v>
      </c>
      <c r="B716" t="s">
        <v>83</v>
      </c>
      <c r="C716" t="s">
        <v>111</v>
      </c>
      <c r="D716" t="s">
        <v>113</v>
      </c>
      <c r="E716" t="s">
        <v>100</v>
      </c>
      <c r="F716" t="s">
        <v>91</v>
      </c>
      <c r="G716" t="s">
        <v>112</v>
      </c>
      <c r="H716">
        <v>1956</v>
      </c>
      <c r="I716">
        <v>168</v>
      </c>
      <c r="J716">
        <v>14.6</v>
      </c>
      <c r="K716">
        <v>24</v>
      </c>
      <c r="L716">
        <v>2022</v>
      </c>
      <c r="M716">
        <v>68621</v>
      </c>
      <c r="N716">
        <v>3</v>
      </c>
      <c r="O716">
        <v>0</v>
      </c>
      <c r="P716">
        <v>13.57</v>
      </c>
    </row>
    <row r="717" spans="1:16" x14ac:dyDescent="0.3">
      <c r="A717">
        <v>3395</v>
      </c>
      <c r="B717" t="s">
        <v>83</v>
      </c>
      <c r="C717" t="s">
        <v>111</v>
      </c>
      <c r="D717" t="s">
        <v>113</v>
      </c>
      <c r="E717" t="s">
        <v>100</v>
      </c>
      <c r="F717" t="s">
        <v>91</v>
      </c>
      <c r="G717" t="s">
        <v>112</v>
      </c>
      <c r="H717">
        <v>1956</v>
      </c>
      <c r="I717">
        <v>168</v>
      </c>
      <c r="J717">
        <v>14.6</v>
      </c>
      <c r="K717">
        <v>24</v>
      </c>
      <c r="L717">
        <v>2022</v>
      </c>
      <c r="M717">
        <v>84957</v>
      </c>
      <c r="N717">
        <v>1</v>
      </c>
      <c r="O717">
        <v>0</v>
      </c>
      <c r="P717">
        <v>13.71</v>
      </c>
    </row>
    <row r="718" spans="1:16" x14ac:dyDescent="0.3">
      <c r="A718">
        <v>3311</v>
      </c>
      <c r="B718" t="s">
        <v>83</v>
      </c>
      <c r="C718" t="s">
        <v>111</v>
      </c>
      <c r="D718" t="s">
        <v>113</v>
      </c>
      <c r="E718" t="s">
        <v>100</v>
      </c>
      <c r="F718" t="s">
        <v>91</v>
      </c>
      <c r="G718" t="s">
        <v>112</v>
      </c>
      <c r="H718">
        <v>1956</v>
      </c>
      <c r="I718">
        <v>168</v>
      </c>
      <c r="J718">
        <v>14.6</v>
      </c>
      <c r="K718">
        <v>24</v>
      </c>
      <c r="L718">
        <v>2022</v>
      </c>
      <c r="M718">
        <v>55470</v>
      </c>
      <c r="N718">
        <v>1</v>
      </c>
      <c r="O718">
        <v>1</v>
      </c>
      <c r="P718">
        <v>13.72</v>
      </c>
    </row>
    <row r="719" spans="1:16" x14ac:dyDescent="0.3">
      <c r="A719">
        <v>3366</v>
      </c>
      <c r="B719" t="s">
        <v>83</v>
      </c>
      <c r="C719" t="s">
        <v>111</v>
      </c>
      <c r="D719" t="s">
        <v>113</v>
      </c>
      <c r="E719" t="s">
        <v>100</v>
      </c>
      <c r="F719" t="s">
        <v>91</v>
      </c>
      <c r="G719" t="s">
        <v>112</v>
      </c>
      <c r="H719">
        <v>1956</v>
      </c>
      <c r="I719">
        <v>168</v>
      </c>
      <c r="J719">
        <v>14.6</v>
      </c>
      <c r="K719">
        <v>24</v>
      </c>
      <c r="L719">
        <v>2022</v>
      </c>
      <c r="M719">
        <v>76899</v>
      </c>
      <c r="N719">
        <v>1</v>
      </c>
      <c r="O719">
        <v>0</v>
      </c>
      <c r="P719">
        <v>13.72</v>
      </c>
    </row>
    <row r="720" spans="1:16" x14ac:dyDescent="0.3">
      <c r="A720">
        <v>3226</v>
      </c>
      <c r="B720" t="s">
        <v>83</v>
      </c>
      <c r="C720" t="s">
        <v>111</v>
      </c>
      <c r="D720" t="s">
        <v>113</v>
      </c>
      <c r="E720" t="s">
        <v>100</v>
      </c>
      <c r="F720" t="s">
        <v>91</v>
      </c>
      <c r="G720" t="s">
        <v>112</v>
      </c>
      <c r="H720">
        <v>1956</v>
      </c>
      <c r="I720">
        <v>168</v>
      </c>
      <c r="J720">
        <v>14.6</v>
      </c>
      <c r="K720">
        <v>24</v>
      </c>
      <c r="L720">
        <v>2022</v>
      </c>
      <c r="M720">
        <v>44031</v>
      </c>
      <c r="N720">
        <v>2</v>
      </c>
      <c r="O720">
        <v>1</v>
      </c>
      <c r="P720">
        <v>13.73</v>
      </c>
    </row>
    <row r="721" spans="1:16" x14ac:dyDescent="0.3">
      <c r="A721">
        <v>3275</v>
      </c>
      <c r="B721" t="s">
        <v>83</v>
      </c>
      <c r="C721" t="s">
        <v>111</v>
      </c>
      <c r="D721" t="s">
        <v>113</v>
      </c>
      <c r="E721" t="s">
        <v>100</v>
      </c>
      <c r="F721" t="s">
        <v>91</v>
      </c>
      <c r="G721" t="s">
        <v>112</v>
      </c>
      <c r="H721">
        <v>1956</v>
      </c>
      <c r="I721">
        <v>168</v>
      </c>
      <c r="J721">
        <v>14.6</v>
      </c>
      <c r="K721">
        <v>24</v>
      </c>
      <c r="L721">
        <v>2022</v>
      </c>
      <c r="M721">
        <v>55592</v>
      </c>
      <c r="N721">
        <v>1</v>
      </c>
      <c r="O721">
        <v>1</v>
      </c>
      <c r="P721">
        <v>13.73</v>
      </c>
    </row>
    <row r="722" spans="1:16" x14ac:dyDescent="0.3">
      <c r="A722">
        <v>3243</v>
      </c>
      <c r="B722" t="s">
        <v>83</v>
      </c>
      <c r="C722" t="s">
        <v>111</v>
      </c>
      <c r="D722" t="s">
        <v>113</v>
      </c>
      <c r="E722" t="s">
        <v>100</v>
      </c>
      <c r="F722" t="s">
        <v>91</v>
      </c>
      <c r="G722" t="s">
        <v>112</v>
      </c>
      <c r="H722">
        <v>1956</v>
      </c>
      <c r="I722">
        <v>168</v>
      </c>
      <c r="J722">
        <v>14.6</v>
      </c>
      <c r="K722">
        <v>24</v>
      </c>
      <c r="L722">
        <v>2022</v>
      </c>
      <c r="M722">
        <v>65367</v>
      </c>
      <c r="N722">
        <v>3</v>
      </c>
      <c r="O722">
        <v>0</v>
      </c>
      <c r="P722">
        <v>13.74</v>
      </c>
    </row>
    <row r="723" spans="1:16" x14ac:dyDescent="0.3">
      <c r="A723">
        <v>3212</v>
      </c>
      <c r="B723" t="s">
        <v>83</v>
      </c>
      <c r="C723" t="s">
        <v>111</v>
      </c>
      <c r="D723" t="s">
        <v>113</v>
      </c>
      <c r="E723" t="s">
        <v>100</v>
      </c>
      <c r="F723" t="s">
        <v>91</v>
      </c>
      <c r="G723" t="s">
        <v>112</v>
      </c>
      <c r="H723">
        <v>1956</v>
      </c>
      <c r="I723">
        <v>168</v>
      </c>
      <c r="J723">
        <v>14.6</v>
      </c>
      <c r="K723">
        <v>24</v>
      </c>
      <c r="L723">
        <v>2022</v>
      </c>
      <c r="M723">
        <v>65081</v>
      </c>
      <c r="N723">
        <v>3</v>
      </c>
      <c r="O723">
        <v>0</v>
      </c>
      <c r="P723">
        <v>13.82</v>
      </c>
    </row>
    <row r="724" spans="1:16" x14ac:dyDescent="0.3">
      <c r="A724">
        <v>3371</v>
      </c>
      <c r="B724" t="s">
        <v>83</v>
      </c>
      <c r="C724" t="s">
        <v>111</v>
      </c>
      <c r="D724" t="s">
        <v>113</v>
      </c>
      <c r="E724" t="s">
        <v>100</v>
      </c>
      <c r="F724" t="s">
        <v>91</v>
      </c>
      <c r="G724" t="s">
        <v>112</v>
      </c>
      <c r="H724">
        <v>1956</v>
      </c>
      <c r="I724">
        <v>168</v>
      </c>
      <c r="J724">
        <v>14.6</v>
      </c>
      <c r="K724">
        <v>24</v>
      </c>
      <c r="L724">
        <v>2022</v>
      </c>
      <c r="M724">
        <v>57608</v>
      </c>
      <c r="N724">
        <v>2</v>
      </c>
      <c r="O724">
        <v>0</v>
      </c>
      <c r="P724">
        <v>13.88</v>
      </c>
    </row>
    <row r="725" spans="1:16" x14ac:dyDescent="0.3">
      <c r="A725">
        <v>3309</v>
      </c>
      <c r="B725" t="s">
        <v>83</v>
      </c>
      <c r="C725" t="s">
        <v>111</v>
      </c>
      <c r="D725" t="s">
        <v>113</v>
      </c>
      <c r="E725" t="s">
        <v>100</v>
      </c>
      <c r="F725" t="s">
        <v>91</v>
      </c>
      <c r="G725" t="s">
        <v>112</v>
      </c>
      <c r="H725">
        <v>1956</v>
      </c>
      <c r="I725">
        <v>168</v>
      </c>
      <c r="J725">
        <v>14.6</v>
      </c>
      <c r="K725">
        <v>24</v>
      </c>
      <c r="L725">
        <v>2022</v>
      </c>
      <c r="M725">
        <v>66166</v>
      </c>
      <c r="N725">
        <v>1</v>
      </c>
      <c r="O725">
        <v>1</v>
      </c>
      <c r="P725">
        <v>13.92</v>
      </c>
    </row>
    <row r="726" spans="1:16" x14ac:dyDescent="0.3">
      <c r="A726">
        <v>3400</v>
      </c>
      <c r="B726" t="s">
        <v>83</v>
      </c>
      <c r="C726" t="s">
        <v>111</v>
      </c>
      <c r="D726" t="s">
        <v>113</v>
      </c>
      <c r="E726" t="s">
        <v>100</v>
      </c>
      <c r="F726" t="s">
        <v>91</v>
      </c>
      <c r="G726" t="s">
        <v>112</v>
      </c>
      <c r="H726">
        <v>1956</v>
      </c>
      <c r="I726">
        <v>168</v>
      </c>
      <c r="J726">
        <v>14.6</v>
      </c>
      <c r="K726">
        <v>24</v>
      </c>
      <c r="L726">
        <v>2022</v>
      </c>
      <c r="M726">
        <v>83892</v>
      </c>
      <c r="N726">
        <v>1</v>
      </c>
      <c r="O726">
        <v>0</v>
      </c>
      <c r="P726">
        <v>13.93</v>
      </c>
    </row>
    <row r="727" spans="1:16" x14ac:dyDescent="0.3">
      <c r="A727">
        <v>3210</v>
      </c>
      <c r="B727" t="s">
        <v>83</v>
      </c>
      <c r="C727" t="s">
        <v>111</v>
      </c>
      <c r="D727" t="s">
        <v>113</v>
      </c>
      <c r="E727" t="s">
        <v>100</v>
      </c>
      <c r="F727" t="s">
        <v>91</v>
      </c>
      <c r="G727" t="s">
        <v>112</v>
      </c>
      <c r="H727">
        <v>1956</v>
      </c>
      <c r="I727">
        <v>168</v>
      </c>
      <c r="J727">
        <v>14.6</v>
      </c>
      <c r="K727">
        <v>24</v>
      </c>
      <c r="L727">
        <v>2022</v>
      </c>
      <c r="M727">
        <v>72687</v>
      </c>
      <c r="N727">
        <v>1</v>
      </c>
      <c r="O727">
        <v>0</v>
      </c>
      <c r="P727">
        <v>14.01</v>
      </c>
    </row>
    <row r="728" spans="1:16" x14ac:dyDescent="0.3">
      <c r="A728">
        <v>3215</v>
      </c>
      <c r="B728" t="s">
        <v>83</v>
      </c>
      <c r="C728" t="s">
        <v>111</v>
      </c>
      <c r="D728" t="s">
        <v>113</v>
      </c>
      <c r="E728" t="s">
        <v>100</v>
      </c>
      <c r="F728" t="s">
        <v>91</v>
      </c>
      <c r="G728" t="s">
        <v>112</v>
      </c>
      <c r="H728">
        <v>1956</v>
      </c>
      <c r="I728">
        <v>168</v>
      </c>
      <c r="J728">
        <v>14.6</v>
      </c>
      <c r="K728">
        <v>24</v>
      </c>
      <c r="L728">
        <v>2022</v>
      </c>
      <c r="M728">
        <v>75709</v>
      </c>
      <c r="N728">
        <v>2</v>
      </c>
      <c r="O728">
        <v>0</v>
      </c>
      <c r="P728">
        <v>14.06</v>
      </c>
    </row>
    <row r="729" spans="1:16" x14ac:dyDescent="0.3">
      <c r="A729">
        <v>3346</v>
      </c>
      <c r="B729" t="s">
        <v>83</v>
      </c>
      <c r="C729" t="s">
        <v>111</v>
      </c>
      <c r="D729" t="s">
        <v>113</v>
      </c>
      <c r="E729" t="s">
        <v>100</v>
      </c>
      <c r="F729" t="s">
        <v>91</v>
      </c>
      <c r="G729" t="s">
        <v>112</v>
      </c>
      <c r="H729">
        <v>1956</v>
      </c>
      <c r="I729">
        <v>168</v>
      </c>
      <c r="J729">
        <v>14.6</v>
      </c>
      <c r="K729">
        <v>24</v>
      </c>
      <c r="L729">
        <v>2022</v>
      </c>
      <c r="M729">
        <v>80963</v>
      </c>
      <c r="N729">
        <v>1</v>
      </c>
      <c r="O729">
        <v>0</v>
      </c>
      <c r="P729">
        <v>14.23</v>
      </c>
    </row>
    <row r="730" spans="1:16" x14ac:dyDescent="0.3">
      <c r="A730">
        <v>3216</v>
      </c>
      <c r="B730" t="s">
        <v>83</v>
      </c>
      <c r="C730" t="s">
        <v>111</v>
      </c>
      <c r="D730" t="s">
        <v>113</v>
      </c>
      <c r="E730" t="s">
        <v>100</v>
      </c>
      <c r="F730" t="s">
        <v>91</v>
      </c>
      <c r="G730" t="s">
        <v>112</v>
      </c>
      <c r="H730">
        <v>1956</v>
      </c>
      <c r="I730">
        <v>168</v>
      </c>
      <c r="J730">
        <v>14.6</v>
      </c>
      <c r="K730">
        <v>24</v>
      </c>
      <c r="L730">
        <v>2022</v>
      </c>
      <c r="M730">
        <v>79084</v>
      </c>
      <c r="N730">
        <v>1</v>
      </c>
      <c r="O730">
        <v>0</v>
      </c>
      <c r="P730">
        <v>14.34</v>
      </c>
    </row>
    <row r="731" spans="1:16" x14ac:dyDescent="0.3">
      <c r="A731">
        <v>3277</v>
      </c>
      <c r="B731" t="s">
        <v>83</v>
      </c>
      <c r="C731" t="s">
        <v>111</v>
      </c>
      <c r="D731" t="s">
        <v>113</v>
      </c>
      <c r="E731" t="s">
        <v>100</v>
      </c>
      <c r="F731" t="s">
        <v>91</v>
      </c>
      <c r="G731" t="s">
        <v>112</v>
      </c>
      <c r="H731">
        <v>1956</v>
      </c>
      <c r="I731">
        <v>168</v>
      </c>
      <c r="J731">
        <v>14.6</v>
      </c>
      <c r="K731">
        <v>24</v>
      </c>
      <c r="L731">
        <v>2022</v>
      </c>
      <c r="M731">
        <v>77272</v>
      </c>
      <c r="N731">
        <v>1</v>
      </c>
      <c r="O731">
        <v>0</v>
      </c>
      <c r="P731">
        <v>14.36</v>
      </c>
    </row>
    <row r="732" spans="1:16" x14ac:dyDescent="0.3">
      <c r="A732">
        <v>3224</v>
      </c>
      <c r="B732" t="s">
        <v>83</v>
      </c>
      <c r="C732" t="s">
        <v>111</v>
      </c>
      <c r="D732" t="s">
        <v>113</v>
      </c>
      <c r="E732" t="s">
        <v>100</v>
      </c>
      <c r="F732" t="s">
        <v>91</v>
      </c>
      <c r="G732" t="s">
        <v>112</v>
      </c>
      <c r="H732">
        <v>1956</v>
      </c>
      <c r="I732">
        <v>168</v>
      </c>
      <c r="J732">
        <v>14.6</v>
      </c>
      <c r="K732">
        <v>24</v>
      </c>
      <c r="L732">
        <v>2022</v>
      </c>
      <c r="M732">
        <v>52853</v>
      </c>
      <c r="N732">
        <v>2</v>
      </c>
      <c r="O732">
        <v>0</v>
      </c>
      <c r="P732">
        <v>14.45</v>
      </c>
    </row>
    <row r="733" spans="1:16" x14ac:dyDescent="0.3">
      <c r="A733">
        <v>3267</v>
      </c>
      <c r="B733" t="s">
        <v>83</v>
      </c>
      <c r="C733" t="s">
        <v>111</v>
      </c>
      <c r="D733" t="s">
        <v>113</v>
      </c>
      <c r="E733" t="s">
        <v>100</v>
      </c>
      <c r="F733" t="s">
        <v>91</v>
      </c>
      <c r="G733" t="s">
        <v>112</v>
      </c>
      <c r="H733">
        <v>1956</v>
      </c>
      <c r="I733">
        <v>168</v>
      </c>
      <c r="J733">
        <v>14.6</v>
      </c>
      <c r="K733">
        <v>24</v>
      </c>
      <c r="L733">
        <v>2022</v>
      </c>
      <c r="M733">
        <v>55152</v>
      </c>
      <c r="N733">
        <v>2</v>
      </c>
      <c r="O733">
        <v>0</v>
      </c>
      <c r="P733">
        <v>14.46</v>
      </c>
    </row>
    <row r="734" spans="1:16" x14ac:dyDescent="0.3">
      <c r="A734">
        <v>3262</v>
      </c>
      <c r="B734" t="s">
        <v>83</v>
      </c>
      <c r="C734" t="s">
        <v>111</v>
      </c>
      <c r="D734" t="s">
        <v>113</v>
      </c>
      <c r="E734" t="s">
        <v>100</v>
      </c>
      <c r="F734" t="s">
        <v>91</v>
      </c>
      <c r="G734" t="s">
        <v>112</v>
      </c>
      <c r="H734">
        <v>1956</v>
      </c>
      <c r="I734">
        <v>168</v>
      </c>
      <c r="J734">
        <v>14.6</v>
      </c>
      <c r="K734">
        <v>24</v>
      </c>
      <c r="L734">
        <v>2022</v>
      </c>
      <c r="M734">
        <v>50170</v>
      </c>
      <c r="N734">
        <v>1</v>
      </c>
      <c r="O734">
        <v>0</v>
      </c>
      <c r="P734">
        <v>14.55</v>
      </c>
    </row>
    <row r="735" spans="1:16" x14ac:dyDescent="0.3">
      <c r="A735">
        <v>3373</v>
      </c>
      <c r="B735" t="s">
        <v>83</v>
      </c>
      <c r="C735" t="s">
        <v>111</v>
      </c>
      <c r="D735" t="s">
        <v>113</v>
      </c>
      <c r="E735" t="s">
        <v>100</v>
      </c>
      <c r="F735" t="s">
        <v>91</v>
      </c>
      <c r="G735" t="s">
        <v>112</v>
      </c>
      <c r="H735">
        <v>1956</v>
      </c>
      <c r="I735">
        <v>168</v>
      </c>
      <c r="J735">
        <v>14.6</v>
      </c>
      <c r="K735">
        <v>24</v>
      </c>
      <c r="L735">
        <v>2022</v>
      </c>
      <c r="M735">
        <v>65912</v>
      </c>
      <c r="N735">
        <v>1</v>
      </c>
      <c r="O735">
        <v>0</v>
      </c>
      <c r="P735">
        <v>14.56</v>
      </c>
    </row>
    <row r="736" spans="1:16" x14ac:dyDescent="0.3">
      <c r="A736">
        <v>3237</v>
      </c>
      <c r="B736" t="s">
        <v>83</v>
      </c>
      <c r="C736" t="s">
        <v>111</v>
      </c>
      <c r="D736" t="s">
        <v>113</v>
      </c>
      <c r="E736" t="s">
        <v>100</v>
      </c>
      <c r="F736" t="s">
        <v>91</v>
      </c>
      <c r="G736" t="s">
        <v>112</v>
      </c>
      <c r="H736">
        <v>1956</v>
      </c>
      <c r="I736">
        <v>168</v>
      </c>
      <c r="J736">
        <v>14.6</v>
      </c>
      <c r="K736">
        <v>24</v>
      </c>
      <c r="L736">
        <v>2022</v>
      </c>
      <c r="M736">
        <v>42329</v>
      </c>
      <c r="N736">
        <v>2</v>
      </c>
      <c r="O736">
        <v>0</v>
      </c>
      <c r="P736">
        <v>14.72</v>
      </c>
    </row>
    <row r="737" spans="1:16" x14ac:dyDescent="0.3">
      <c r="A737">
        <v>3393</v>
      </c>
      <c r="B737" t="s">
        <v>83</v>
      </c>
      <c r="C737" t="s">
        <v>111</v>
      </c>
      <c r="D737" t="s">
        <v>113</v>
      </c>
      <c r="E737" t="s">
        <v>100</v>
      </c>
      <c r="F737" t="s">
        <v>91</v>
      </c>
      <c r="G737" t="s">
        <v>112</v>
      </c>
      <c r="H737">
        <v>1956</v>
      </c>
      <c r="I737">
        <v>168</v>
      </c>
      <c r="J737">
        <v>14.6</v>
      </c>
      <c r="K737">
        <v>24</v>
      </c>
      <c r="L737">
        <v>2022</v>
      </c>
      <c r="M737">
        <v>56444</v>
      </c>
      <c r="N737">
        <v>1</v>
      </c>
      <c r="O737">
        <v>0</v>
      </c>
      <c r="P737">
        <v>14.73</v>
      </c>
    </row>
    <row r="738" spans="1:16" x14ac:dyDescent="0.3">
      <c r="A738">
        <v>3338</v>
      </c>
      <c r="B738" t="s">
        <v>83</v>
      </c>
      <c r="C738" t="s">
        <v>111</v>
      </c>
      <c r="D738" t="s">
        <v>113</v>
      </c>
      <c r="E738" t="s">
        <v>100</v>
      </c>
      <c r="F738" t="s">
        <v>91</v>
      </c>
      <c r="G738" t="s">
        <v>112</v>
      </c>
      <c r="H738">
        <v>1956</v>
      </c>
      <c r="I738">
        <v>168</v>
      </c>
      <c r="J738">
        <v>14.6</v>
      </c>
      <c r="K738">
        <v>24</v>
      </c>
      <c r="L738">
        <v>2022</v>
      </c>
      <c r="M738">
        <v>47796</v>
      </c>
      <c r="N738">
        <v>1</v>
      </c>
      <c r="O738">
        <v>0</v>
      </c>
      <c r="P738">
        <v>14.82</v>
      </c>
    </row>
    <row r="739" spans="1:16" x14ac:dyDescent="0.3">
      <c r="A739">
        <v>3362</v>
      </c>
      <c r="B739" t="s">
        <v>83</v>
      </c>
      <c r="C739" t="s">
        <v>111</v>
      </c>
      <c r="D739" t="s">
        <v>113</v>
      </c>
      <c r="E739" t="s">
        <v>100</v>
      </c>
      <c r="F739" t="s">
        <v>91</v>
      </c>
      <c r="G739" t="s">
        <v>112</v>
      </c>
      <c r="H739">
        <v>1956</v>
      </c>
      <c r="I739">
        <v>168</v>
      </c>
      <c r="J739">
        <v>14.6</v>
      </c>
      <c r="K739">
        <v>24</v>
      </c>
      <c r="L739">
        <v>2022</v>
      </c>
      <c r="M739">
        <v>44592</v>
      </c>
      <c r="N739">
        <v>1</v>
      </c>
      <c r="O739">
        <v>0</v>
      </c>
      <c r="P739">
        <v>14.84</v>
      </c>
    </row>
    <row r="740" spans="1:16" x14ac:dyDescent="0.3">
      <c r="A740">
        <v>3380</v>
      </c>
      <c r="B740" t="s">
        <v>83</v>
      </c>
      <c r="C740" t="s">
        <v>111</v>
      </c>
      <c r="D740" t="s">
        <v>113</v>
      </c>
      <c r="E740" t="s">
        <v>100</v>
      </c>
      <c r="F740" t="s">
        <v>91</v>
      </c>
      <c r="G740" t="s">
        <v>112</v>
      </c>
      <c r="H740">
        <v>1956</v>
      </c>
      <c r="I740">
        <v>168</v>
      </c>
      <c r="J740">
        <v>14.6</v>
      </c>
      <c r="K740">
        <v>24</v>
      </c>
      <c r="L740">
        <v>2022</v>
      </c>
      <c r="M740">
        <v>37928</v>
      </c>
      <c r="N740">
        <v>1</v>
      </c>
      <c r="O740">
        <v>0</v>
      </c>
      <c r="P740">
        <v>14.84</v>
      </c>
    </row>
    <row r="741" spans="1:16" x14ac:dyDescent="0.3">
      <c r="A741">
        <v>3312</v>
      </c>
      <c r="B741" t="s">
        <v>83</v>
      </c>
      <c r="C741" t="s">
        <v>111</v>
      </c>
      <c r="D741" t="s">
        <v>113</v>
      </c>
      <c r="E741" t="s">
        <v>100</v>
      </c>
      <c r="F741" t="s">
        <v>91</v>
      </c>
      <c r="G741" t="s">
        <v>112</v>
      </c>
      <c r="H741">
        <v>1956</v>
      </c>
      <c r="I741">
        <v>168</v>
      </c>
      <c r="J741">
        <v>14.6</v>
      </c>
      <c r="K741">
        <v>24</v>
      </c>
      <c r="L741">
        <v>2022</v>
      </c>
      <c r="M741">
        <v>43538</v>
      </c>
      <c r="N741">
        <v>2</v>
      </c>
      <c r="O741">
        <v>0</v>
      </c>
      <c r="P741">
        <v>14.86</v>
      </c>
    </row>
    <row r="742" spans="1:16" x14ac:dyDescent="0.3">
      <c r="A742">
        <v>3222</v>
      </c>
      <c r="B742" t="s">
        <v>83</v>
      </c>
      <c r="C742" t="s">
        <v>111</v>
      </c>
      <c r="D742" t="s">
        <v>113</v>
      </c>
      <c r="E742" t="s">
        <v>100</v>
      </c>
      <c r="F742" t="s">
        <v>91</v>
      </c>
      <c r="G742" t="s">
        <v>112</v>
      </c>
      <c r="H742">
        <v>1956</v>
      </c>
      <c r="I742">
        <v>168</v>
      </c>
      <c r="J742">
        <v>14.6</v>
      </c>
      <c r="K742">
        <v>24</v>
      </c>
      <c r="L742">
        <v>2022</v>
      </c>
      <c r="M742">
        <v>61601</v>
      </c>
      <c r="N742">
        <v>1</v>
      </c>
      <c r="O742">
        <v>0</v>
      </c>
      <c r="P742">
        <v>14.89</v>
      </c>
    </row>
    <row r="743" spans="1:16" x14ac:dyDescent="0.3">
      <c r="A743">
        <v>3354</v>
      </c>
      <c r="B743" t="s">
        <v>83</v>
      </c>
      <c r="C743" t="s">
        <v>111</v>
      </c>
      <c r="D743" t="s">
        <v>113</v>
      </c>
      <c r="E743" t="s">
        <v>100</v>
      </c>
      <c r="F743" t="s">
        <v>91</v>
      </c>
      <c r="G743" t="s">
        <v>112</v>
      </c>
      <c r="H743">
        <v>1956</v>
      </c>
      <c r="I743">
        <v>168</v>
      </c>
      <c r="J743">
        <v>14.6</v>
      </c>
      <c r="K743">
        <v>24</v>
      </c>
      <c r="L743">
        <v>2022</v>
      </c>
      <c r="M743">
        <v>47569</v>
      </c>
      <c r="N743">
        <v>1</v>
      </c>
      <c r="O743">
        <v>0</v>
      </c>
      <c r="P743">
        <v>14.92</v>
      </c>
    </row>
    <row r="744" spans="1:16" x14ac:dyDescent="0.3">
      <c r="A744">
        <v>3209</v>
      </c>
      <c r="B744" t="s">
        <v>83</v>
      </c>
      <c r="C744" t="s">
        <v>111</v>
      </c>
      <c r="D744" t="s">
        <v>113</v>
      </c>
      <c r="E744" t="s">
        <v>100</v>
      </c>
      <c r="F744" t="s">
        <v>91</v>
      </c>
      <c r="G744" t="s">
        <v>112</v>
      </c>
      <c r="H744">
        <v>1956</v>
      </c>
      <c r="I744">
        <v>168</v>
      </c>
      <c r="J744">
        <v>14.6</v>
      </c>
      <c r="K744">
        <v>24</v>
      </c>
      <c r="L744">
        <v>2022</v>
      </c>
      <c r="M744">
        <v>54624</v>
      </c>
      <c r="N744">
        <v>1</v>
      </c>
      <c r="O744">
        <v>0</v>
      </c>
      <c r="P744">
        <v>14.99</v>
      </c>
    </row>
    <row r="745" spans="1:16" x14ac:dyDescent="0.3">
      <c r="A745">
        <v>3236</v>
      </c>
      <c r="B745" t="s">
        <v>83</v>
      </c>
      <c r="C745" t="s">
        <v>111</v>
      </c>
      <c r="D745" t="s">
        <v>113</v>
      </c>
      <c r="E745" t="s">
        <v>100</v>
      </c>
      <c r="F745" t="s">
        <v>91</v>
      </c>
      <c r="G745" t="s">
        <v>112</v>
      </c>
      <c r="H745">
        <v>1956</v>
      </c>
      <c r="I745">
        <v>168</v>
      </c>
      <c r="J745">
        <v>14.6</v>
      </c>
      <c r="K745">
        <v>24</v>
      </c>
      <c r="L745">
        <v>2022</v>
      </c>
      <c r="M745">
        <v>43319</v>
      </c>
      <c r="N745">
        <v>1</v>
      </c>
      <c r="O745">
        <v>0</v>
      </c>
      <c r="P745">
        <v>15.1</v>
      </c>
    </row>
    <row r="746" spans="1:16" x14ac:dyDescent="0.3">
      <c r="A746">
        <v>3213</v>
      </c>
      <c r="B746" t="s">
        <v>83</v>
      </c>
      <c r="C746" t="s">
        <v>111</v>
      </c>
      <c r="D746" t="s">
        <v>113</v>
      </c>
      <c r="E746" t="s">
        <v>100</v>
      </c>
      <c r="F746" t="s">
        <v>91</v>
      </c>
      <c r="G746" t="s">
        <v>112</v>
      </c>
      <c r="H746">
        <v>1956</v>
      </c>
      <c r="I746">
        <v>168</v>
      </c>
      <c r="J746">
        <v>14.6</v>
      </c>
      <c r="K746">
        <v>24</v>
      </c>
      <c r="L746">
        <v>2022</v>
      </c>
      <c r="M746">
        <v>36330</v>
      </c>
      <c r="N746">
        <v>1</v>
      </c>
      <c r="O746">
        <v>0</v>
      </c>
      <c r="P746">
        <v>15.23</v>
      </c>
    </row>
    <row r="747" spans="1:16" x14ac:dyDescent="0.3">
      <c r="A747">
        <v>3150</v>
      </c>
      <c r="B747" t="s">
        <v>83</v>
      </c>
      <c r="C747" t="s">
        <v>111</v>
      </c>
      <c r="D747" t="s">
        <v>107</v>
      </c>
      <c r="E747" t="s">
        <v>100</v>
      </c>
      <c r="F747" t="s">
        <v>87</v>
      </c>
      <c r="G747" t="s">
        <v>112</v>
      </c>
      <c r="H747">
        <v>1956</v>
      </c>
      <c r="I747">
        <v>168</v>
      </c>
      <c r="J747">
        <v>16.8</v>
      </c>
      <c r="K747">
        <v>15</v>
      </c>
      <c r="L747">
        <v>2022</v>
      </c>
      <c r="M747">
        <v>77713</v>
      </c>
      <c r="N747">
        <v>2</v>
      </c>
      <c r="O747">
        <v>1</v>
      </c>
      <c r="P747">
        <v>7.68</v>
      </c>
    </row>
    <row r="748" spans="1:16" x14ac:dyDescent="0.3">
      <c r="A748">
        <v>3097</v>
      </c>
      <c r="B748" t="s">
        <v>83</v>
      </c>
      <c r="C748" t="s">
        <v>111</v>
      </c>
      <c r="D748" t="s">
        <v>107</v>
      </c>
      <c r="E748" t="s">
        <v>100</v>
      </c>
      <c r="F748" t="s">
        <v>87</v>
      </c>
      <c r="G748" t="s">
        <v>112</v>
      </c>
      <c r="H748">
        <v>1956</v>
      </c>
      <c r="I748">
        <v>168</v>
      </c>
      <c r="J748">
        <v>16.8</v>
      </c>
      <c r="K748">
        <v>15</v>
      </c>
      <c r="L748">
        <v>2022</v>
      </c>
      <c r="M748">
        <v>78891</v>
      </c>
      <c r="N748">
        <v>2</v>
      </c>
      <c r="O748">
        <v>1</v>
      </c>
      <c r="P748">
        <v>7.75</v>
      </c>
    </row>
    <row r="749" spans="1:16" x14ac:dyDescent="0.3">
      <c r="A749">
        <v>3193</v>
      </c>
      <c r="B749" t="s">
        <v>83</v>
      </c>
      <c r="C749" t="s">
        <v>111</v>
      </c>
      <c r="D749" t="s">
        <v>107</v>
      </c>
      <c r="E749" t="s">
        <v>100</v>
      </c>
      <c r="F749" t="s">
        <v>87</v>
      </c>
      <c r="G749" t="s">
        <v>112</v>
      </c>
      <c r="H749">
        <v>1956</v>
      </c>
      <c r="I749">
        <v>168</v>
      </c>
      <c r="J749">
        <v>16.8</v>
      </c>
      <c r="K749">
        <v>15</v>
      </c>
      <c r="L749">
        <v>2022</v>
      </c>
      <c r="M749">
        <v>86642</v>
      </c>
      <c r="N749">
        <v>2</v>
      </c>
      <c r="O749">
        <v>0</v>
      </c>
      <c r="P749">
        <v>7.93</v>
      </c>
    </row>
    <row r="750" spans="1:16" x14ac:dyDescent="0.3">
      <c r="A750">
        <v>3020</v>
      </c>
      <c r="B750" t="s">
        <v>83</v>
      </c>
      <c r="C750" t="s">
        <v>111</v>
      </c>
      <c r="D750" t="s">
        <v>107</v>
      </c>
      <c r="E750" t="s">
        <v>100</v>
      </c>
      <c r="F750" t="s">
        <v>87</v>
      </c>
      <c r="G750" t="s">
        <v>112</v>
      </c>
      <c r="H750">
        <v>1956</v>
      </c>
      <c r="I750">
        <v>168</v>
      </c>
      <c r="J750">
        <v>16.8</v>
      </c>
      <c r="K750">
        <v>15</v>
      </c>
      <c r="L750">
        <v>2022</v>
      </c>
      <c r="M750">
        <v>81121</v>
      </c>
      <c r="N750">
        <v>1</v>
      </c>
      <c r="O750">
        <v>1</v>
      </c>
      <c r="P750">
        <v>8.1300000000000008</v>
      </c>
    </row>
    <row r="751" spans="1:16" x14ac:dyDescent="0.3">
      <c r="A751">
        <v>3199</v>
      </c>
      <c r="B751" t="s">
        <v>83</v>
      </c>
      <c r="C751" t="s">
        <v>111</v>
      </c>
      <c r="D751" t="s">
        <v>107</v>
      </c>
      <c r="E751" t="s">
        <v>100</v>
      </c>
      <c r="F751" t="s">
        <v>87</v>
      </c>
      <c r="G751" t="s">
        <v>112</v>
      </c>
      <c r="H751">
        <v>1956</v>
      </c>
      <c r="I751">
        <v>168</v>
      </c>
      <c r="J751">
        <v>16.8</v>
      </c>
      <c r="K751">
        <v>15</v>
      </c>
      <c r="L751">
        <v>2022</v>
      </c>
      <c r="M751">
        <v>48301</v>
      </c>
      <c r="N751">
        <v>2</v>
      </c>
      <c r="O751">
        <v>1</v>
      </c>
      <c r="P751">
        <v>8.25</v>
      </c>
    </row>
    <row r="752" spans="1:16" x14ac:dyDescent="0.3">
      <c r="A752">
        <v>3069</v>
      </c>
      <c r="B752" t="s">
        <v>83</v>
      </c>
      <c r="C752" t="s">
        <v>111</v>
      </c>
      <c r="D752" t="s">
        <v>107</v>
      </c>
      <c r="E752" t="s">
        <v>100</v>
      </c>
      <c r="F752" t="s">
        <v>87</v>
      </c>
      <c r="G752" t="s">
        <v>112</v>
      </c>
      <c r="H752">
        <v>1956</v>
      </c>
      <c r="I752">
        <v>168</v>
      </c>
      <c r="J752">
        <v>16.8</v>
      </c>
      <c r="K752">
        <v>15</v>
      </c>
      <c r="L752">
        <v>2022</v>
      </c>
      <c r="M752">
        <v>73724</v>
      </c>
      <c r="N752">
        <v>2</v>
      </c>
      <c r="O752">
        <v>0</v>
      </c>
      <c r="P752">
        <v>8.2799999999999994</v>
      </c>
    </row>
    <row r="753" spans="1:16" x14ac:dyDescent="0.3">
      <c r="A753">
        <v>3189</v>
      </c>
      <c r="B753" t="s">
        <v>83</v>
      </c>
      <c r="C753" t="s">
        <v>111</v>
      </c>
      <c r="D753" t="s">
        <v>107</v>
      </c>
      <c r="E753" t="s">
        <v>100</v>
      </c>
      <c r="F753" t="s">
        <v>87</v>
      </c>
      <c r="G753" t="s">
        <v>112</v>
      </c>
      <c r="H753">
        <v>1956</v>
      </c>
      <c r="I753">
        <v>168</v>
      </c>
      <c r="J753">
        <v>16.8</v>
      </c>
      <c r="K753">
        <v>15</v>
      </c>
      <c r="L753">
        <v>2022</v>
      </c>
      <c r="M753">
        <v>59520</v>
      </c>
      <c r="N753">
        <v>1</v>
      </c>
      <c r="O753">
        <v>1</v>
      </c>
      <c r="P753">
        <v>8.49</v>
      </c>
    </row>
    <row r="754" spans="1:16" x14ac:dyDescent="0.3">
      <c r="A754">
        <v>3095</v>
      </c>
      <c r="B754" t="s">
        <v>83</v>
      </c>
      <c r="C754" t="s">
        <v>111</v>
      </c>
      <c r="D754" t="s">
        <v>107</v>
      </c>
      <c r="E754" t="s">
        <v>100</v>
      </c>
      <c r="F754" t="s">
        <v>87</v>
      </c>
      <c r="G754" t="s">
        <v>112</v>
      </c>
      <c r="H754">
        <v>1956</v>
      </c>
      <c r="I754">
        <v>168</v>
      </c>
      <c r="J754">
        <v>16.8</v>
      </c>
      <c r="K754">
        <v>15</v>
      </c>
      <c r="L754">
        <v>2022</v>
      </c>
      <c r="M754">
        <v>82227</v>
      </c>
      <c r="N754">
        <v>1</v>
      </c>
      <c r="O754">
        <v>0</v>
      </c>
      <c r="P754">
        <v>8.51</v>
      </c>
    </row>
    <row r="755" spans="1:16" x14ac:dyDescent="0.3">
      <c r="A755">
        <v>3042</v>
      </c>
      <c r="B755" t="s">
        <v>83</v>
      </c>
      <c r="C755" t="s">
        <v>111</v>
      </c>
      <c r="D755" t="s">
        <v>107</v>
      </c>
      <c r="E755" t="s">
        <v>100</v>
      </c>
      <c r="F755" t="s">
        <v>87</v>
      </c>
      <c r="G755" t="s">
        <v>112</v>
      </c>
      <c r="H755">
        <v>1956</v>
      </c>
      <c r="I755">
        <v>168</v>
      </c>
      <c r="J755">
        <v>16.8</v>
      </c>
      <c r="K755">
        <v>15</v>
      </c>
      <c r="L755">
        <v>2022</v>
      </c>
      <c r="M755">
        <v>86112</v>
      </c>
      <c r="N755">
        <v>1</v>
      </c>
      <c r="O755">
        <v>0</v>
      </c>
      <c r="P755">
        <v>8.7100000000000009</v>
      </c>
    </row>
    <row r="756" spans="1:16" x14ac:dyDescent="0.3">
      <c r="A756">
        <v>3103</v>
      </c>
      <c r="B756" t="s">
        <v>83</v>
      </c>
      <c r="C756" t="s">
        <v>111</v>
      </c>
      <c r="D756" t="s">
        <v>107</v>
      </c>
      <c r="E756" t="s">
        <v>100</v>
      </c>
      <c r="F756" t="s">
        <v>87</v>
      </c>
      <c r="G756" t="s">
        <v>112</v>
      </c>
      <c r="H756">
        <v>1956</v>
      </c>
      <c r="I756">
        <v>168</v>
      </c>
      <c r="J756">
        <v>16.8</v>
      </c>
      <c r="K756">
        <v>15</v>
      </c>
      <c r="L756">
        <v>2022</v>
      </c>
      <c r="M756">
        <v>50433</v>
      </c>
      <c r="N756">
        <v>1</v>
      </c>
      <c r="O756">
        <v>1</v>
      </c>
      <c r="P756">
        <v>8.75</v>
      </c>
    </row>
    <row r="757" spans="1:16" x14ac:dyDescent="0.3">
      <c r="A757">
        <v>3112</v>
      </c>
      <c r="B757" t="s">
        <v>83</v>
      </c>
      <c r="C757" t="s">
        <v>111</v>
      </c>
      <c r="D757" t="s">
        <v>107</v>
      </c>
      <c r="E757" t="s">
        <v>100</v>
      </c>
      <c r="F757" t="s">
        <v>87</v>
      </c>
      <c r="G757" t="s">
        <v>112</v>
      </c>
      <c r="H757">
        <v>1956</v>
      </c>
      <c r="I757">
        <v>168</v>
      </c>
      <c r="J757">
        <v>16.8</v>
      </c>
      <c r="K757">
        <v>15</v>
      </c>
      <c r="L757">
        <v>2022</v>
      </c>
      <c r="M757">
        <v>47807</v>
      </c>
      <c r="N757">
        <v>3</v>
      </c>
      <c r="O757">
        <v>0</v>
      </c>
      <c r="P757">
        <v>8.7899999999999991</v>
      </c>
    </row>
    <row r="758" spans="1:16" x14ac:dyDescent="0.3">
      <c r="A758">
        <v>3131</v>
      </c>
      <c r="B758" t="s">
        <v>83</v>
      </c>
      <c r="C758" t="s">
        <v>111</v>
      </c>
      <c r="D758" t="s">
        <v>107</v>
      </c>
      <c r="E758" t="s">
        <v>100</v>
      </c>
      <c r="F758" t="s">
        <v>87</v>
      </c>
      <c r="G758" t="s">
        <v>112</v>
      </c>
      <c r="H758">
        <v>1956</v>
      </c>
      <c r="I758">
        <v>168</v>
      </c>
      <c r="J758">
        <v>16.8</v>
      </c>
      <c r="K758">
        <v>15</v>
      </c>
      <c r="L758">
        <v>2022</v>
      </c>
      <c r="M758">
        <v>41413</v>
      </c>
      <c r="N758">
        <v>2</v>
      </c>
      <c r="O758">
        <v>0</v>
      </c>
      <c r="P758">
        <v>8.85</v>
      </c>
    </row>
    <row r="759" spans="1:16" x14ac:dyDescent="0.3">
      <c r="A759">
        <v>3141</v>
      </c>
      <c r="B759" t="s">
        <v>83</v>
      </c>
      <c r="C759" t="s">
        <v>111</v>
      </c>
      <c r="D759" t="s">
        <v>107</v>
      </c>
      <c r="E759" t="s">
        <v>100</v>
      </c>
      <c r="F759" t="s">
        <v>87</v>
      </c>
      <c r="G759" t="s">
        <v>112</v>
      </c>
      <c r="H759">
        <v>1956</v>
      </c>
      <c r="I759">
        <v>168</v>
      </c>
      <c r="J759">
        <v>16.8</v>
      </c>
      <c r="K759">
        <v>15</v>
      </c>
      <c r="L759">
        <v>2022</v>
      </c>
      <c r="M759">
        <v>66870</v>
      </c>
      <c r="N759">
        <v>1</v>
      </c>
      <c r="O759">
        <v>0</v>
      </c>
      <c r="P759">
        <v>8.85</v>
      </c>
    </row>
    <row r="760" spans="1:16" x14ac:dyDescent="0.3">
      <c r="A760">
        <v>3031</v>
      </c>
      <c r="B760" t="s">
        <v>83</v>
      </c>
      <c r="C760" t="s">
        <v>111</v>
      </c>
      <c r="D760" t="s">
        <v>107</v>
      </c>
      <c r="E760" t="s">
        <v>100</v>
      </c>
      <c r="F760" t="s">
        <v>87</v>
      </c>
      <c r="G760" t="s">
        <v>112</v>
      </c>
      <c r="H760">
        <v>1956</v>
      </c>
      <c r="I760">
        <v>168</v>
      </c>
      <c r="J760">
        <v>16.8</v>
      </c>
      <c r="K760">
        <v>15</v>
      </c>
      <c r="L760">
        <v>2022</v>
      </c>
      <c r="M760">
        <v>70991</v>
      </c>
      <c r="N760">
        <v>2</v>
      </c>
      <c r="O760">
        <v>0</v>
      </c>
      <c r="P760">
        <v>8.8800000000000008</v>
      </c>
    </row>
    <row r="761" spans="1:16" x14ac:dyDescent="0.3">
      <c r="A761">
        <v>3197</v>
      </c>
      <c r="B761" t="s">
        <v>83</v>
      </c>
      <c r="C761" t="s">
        <v>111</v>
      </c>
      <c r="D761" t="s">
        <v>107</v>
      </c>
      <c r="E761" t="s">
        <v>100</v>
      </c>
      <c r="F761" t="s">
        <v>87</v>
      </c>
      <c r="G761" t="s">
        <v>112</v>
      </c>
      <c r="H761">
        <v>1956</v>
      </c>
      <c r="I761">
        <v>168</v>
      </c>
      <c r="J761">
        <v>16.8</v>
      </c>
      <c r="K761">
        <v>15</v>
      </c>
      <c r="L761">
        <v>2022</v>
      </c>
      <c r="M761">
        <v>76551</v>
      </c>
      <c r="N761">
        <v>1</v>
      </c>
      <c r="O761">
        <v>0</v>
      </c>
      <c r="P761">
        <v>8.9</v>
      </c>
    </row>
    <row r="762" spans="1:16" x14ac:dyDescent="0.3">
      <c r="A762">
        <v>3108</v>
      </c>
      <c r="B762" t="s">
        <v>83</v>
      </c>
      <c r="C762" t="s">
        <v>111</v>
      </c>
      <c r="D762" t="s">
        <v>107</v>
      </c>
      <c r="E762" t="s">
        <v>100</v>
      </c>
      <c r="F762" t="s">
        <v>87</v>
      </c>
      <c r="G762" t="s">
        <v>112</v>
      </c>
      <c r="H762">
        <v>1956</v>
      </c>
      <c r="I762">
        <v>168</v>
      </c>
      <c r="J762">
        <v>16.8</v>
      </c>
      <c r="K762">
        <v>15</v>
      </c>
      <c r="L762">
        <v>2022</v>
      </c>
      <c r="M762">
        <v>72912</v>
      </c>
      <c r="N762">
        <v>1</v>
      </c>
      <c r="O762">
        <v>0</v>
      </c>
      <c r="P762">
        <v>9.07</v>
      </c>
    </row>
    <row r="763" spans="1:16" x14ac:dyDescent="0.3">
      <c r="A763">
        <v>3154</v>
      </c>
      <c r="B763" t="s">
        <v>83</v>
      </c>
      <c r="C763" t="s">
        <v>111</v>
      </c>
      <c r="D763" t="s">
        <v>107</v>
      </c>
      <c r="E763" t="s">
        <v>100</v>
      </c>
      <c r="F763" t="s">
        <v>87</v>
      </c>
      <c r="G763" t="s">
        <v>112</v>
      </c>
      <c r="H763">
        <v>1956</v>
      </c>
      <c r="I763">
        <v>168</v>
      </c>
      <c r="J763">
        <v>16.8</v>
      </c>
      <c r="K763">
        <v>15</v>
      </c>
      <c r="L763">
        <v>2022</v>
      </c>
      <c r="M763">
        <v>41770</v>
      </c>
      <c r="N763">
        <v>1</v>
      </c>
      <c r="O763">
        <v>0</v>
      </c>
      <c r="P763">
        <v>9.08</v>
      </c>
    </row>
    <row r="764" spans="1:16" x14ac:dyDescent="0.3">
      <c r="A764">
        <v>3117</v>
      </c>
      <c r="B764" t="s">
        <v>83</v>
      </c>
      <c r="C764" t="s">
        <v>111</v>
      </c>
      <c r="D764" t="s">
        <v>107</v>
      </c>
      <c r="E764" t="s">
        <v>100</v>
      </c>
      <c r="F764" t="s">
        <v>87</v>
      </c>
      <c r="G764" t="s">
        <v>112</v>
      </c>
      <c r="H764">
        <v>1956</v>
      </c>
      <c r="I764">
        <v>168</v>
      </c>
      <c r="J764">
        <v>16.8</v>
      </c>
      <c r="K764">
        <v>15</v>
      </c>
      <c r="L764">
        <v>2022</v>
      </c>
      <c r="M764">
        <v>59061</v>
      </c>
      <c r="N764">
        <v>1</v>
      </c>
      <c r="O764">
        <v>0</v>
      </c>
      <c r="P764">
        <v>9.25</v>
      </c>
    </row>
    <row r="765" spans="1:16" x14ac:dyDescent="0.3">
      <c r="A765">
        <v>3111</v>
      </c>
      <c r="B765" t="s">
        <v>83</v>
      </c>
      <c r="C765" t="s">
        <v>111</v>
      </c>
      <c r="D765" t="s">
        <v>107</v>
      </c>
      <c r="E765" t="s">
        <v>100</v>
      </c>
      <c r="F765" t="s">
        <v>87</v>
      </c>
      <c r="G765" t="s">
        <v>112</v>
      </c>
      <c r="H765">
        <v>1956</v>
      </c>
      <c r="I765">
        <v>168</v>
      </c>
      <c r="J765">
        <v>16.8</v>
      </c>
      <c r="K765">
        <v>15</v>
      </c>
      <c r="L765">
        <v>2022</v>
      </c>
      <c r="M765">
        <v>45336</v>
      </c>
      <c r="N765">
        <v>1</v>
      </c>
      <c r="O765">
        <v>0</v>
      </c>
      <c r="P765">
        <v>9.36</v>
      </c>
    </row>
    <row r="766" spans="1:16" x14ac:dyDescent="0.3">
      <c r="A766">
        <v>3146</v>
      </c>
      <c r="B766" t="s">
        <v>83</v>
      </c>
      <c r="C766" t="s">
        <v>111</v>
      </c>
      <c r="D766" t="s">
        <v>107</v>
      </c>
      <c r="E766" t="s">
        <v>100</v>
      </c>
      <c r="F766" t="s">
        <v>87</v>
      </c>
      <c r="G766" t="s">
        <v>112</v>
      </c>
      <c r="H766">
        <v>1956</v>
      </c>
      <c r="I766">
        <v>168</v>
      </c>
      <c r="J766">
        <v>16.8</v>
      </c>
      <c r="K766">
        <v>15</v>
      </c>
      <c r="L766">
        <v>2022</v>
      </c>
      <c r="M766">
        <v>40190</v>
      </c>
      <c r="N766">
        <v>1</v>
      </c>
      <c r="O766">
        <v>0</v>
      </c>
      <c r="P766">
        <v>9.5500000000000007</v>
      </c>
    </row>
    <row r="767" spans="1:16" x14ac:dyDescent="0.3">
      <c r="A767">
        <v>3106</v>
      </c>
      <c r="B767" t="s">
        <v>83</v>
      </c>
      <c r="C767" t="s">
        <v>111</v>
      </c>
      <c r="D767" t="s">
        <v>107</v>
      </c>
      <c r="E767" t="s">
        <v>100</v>
      </c>
      <c r="F767" t="s">
        <v>87</v>
      </c>
      <c r="G767" t="s">
        <v>112</v>
      </c>
      <c r="H767">
        <v>1956</v>
      </c>
      <c r="I767">
        <v>168</v>
      </c>
      <c r="J767">
        <v>16.8</v>
      </c>
      <c r="K767">
        <v>15</v>
      </c>
      <c r="L767">
        <v>2022</v>
      </c>
      <c r="M767">
        <v>49103</v>
      </c>
      <c r="N767">
        <v>1</v>
      </c>
      <c r="O767">
        <v>0</v>
      </c>
      <c r="P767">
        <v>9.68</v>
      </c>
    </row>
    <row r="768" spans="1:16" x14ac:dyDescent="0.3">
      <c r="A768">
        <v>3099</v>
      </c>
      <c r="B768" t="s">
        <v>83</v>
      </c>
      <c r="C768" t="s">
        <v>111</v>
      </c>
      <c r="D768" t="s">
        <v>107</v>
      </c>
      <c r="E768" t="s">
        <v>100</v>
      </c>
      <c r="F768" t="s">
        <v>87</v>
      </c>
      <c r="G768" t="s">
        <v>112</v>
      </c>
      <c r="H768">
        <v>1956</v>
      </c>
      <c r="I768">
        <v>168</v>
      </c>
      <c r="J768">
        <v>16.8</v>
      </c>
      <c r="K768">
        <v>15</v>
      </c>
      <c r="L768">
        <v>2022</v>
      </c>
      <c r="M768">
        <v>43602</v>
      </c>
      <c r="N768">
        <v>1</v>
      </c>
      <c r="O768">
        <v>0</v>
      </c>
      <c r="P768">
        <v>9.8000000000000007</v>
      </c>
    </row>
    <row r="769" spans="1:16" x14ac:dyDescent="0.3">
      <c r="A769">
        <v>3331</v>
      </c>
      <c r="B769" t="s">
        <v>83</v>
      </c>
      <c r="C769" t="s">
        <v>111</v>
      </c>
      <c r="D769" t="s">
        <v>113</v>
      </c>
      <c r="E769" t="s">
        <v>100</v>
      </c>
      <c r="F769" t="s">
        <v>91</v>
      </c>
      <c r="G769" t="s">
        <v>112</v>
      </c>
      <c r="H769">
        <v>1956</v>
      </c>
      <c r="I769">
        <v>168</v>
      </c>
      <c r="J769">
        <v>14.6</v>
      </c>
      <c r="K769">
        <v>24</v>
      </c>
      <c r="L769">
        <v>2023</v>
      </c>
      <c r="M769">
        <v>69398</v>
      </c>
      <c r="N769">
        <v>3</v>
      </c>
      <c r="O769">
        <v>0</v>
      </c>
      <c r="P769">
        <v>15.18</v>
      </c>
    </row>
    <row r="770" spans="1:16" x14ac:dyDescent="0.3">
      <c r="A770">
        <v>3290</v>
      </c>
      <c r="B770" t="s">
        <v>83</v>
      </c>
      <c r="C770" t="s">
        <v>111</v>
      </c>
      <c r="D770" t="s">
        <v>113</v>
      </c>
      <c r="E770" t="s">
        <v>100</v>
      </c>
      <c r="F770" t="s">
        <v>91</v>
      </c>
      <c r="G770" t="s">
        <v>112</v>
      </c>
      <c r="H770">
        <v>1956</v>
      </c>
      <c r="I770">
        <v>168</v>
      </c>
      <c r="J770">
        <v>14.6</v>
      </c>
      <c r="K770">
        <v>24</v>
      </c>
      <c r="L770">
        <v>2023</v>
      </c>
      <c r="M770">
        <v>58949</v>
      </c>
      <c r="N770">
        <v>2</v>
      </c>
      <c r="O770">
        <v>1</v>
      </c>
      <c r="P770">
        <v>15.28</v>
      </c>
    </row>
    <row r="771" spans="1:16" x14ac:dyDescent="0.3">
      <c r="A771">
        <v>3304</v>
      </c>
      <c r="B771" t="s">
        <v>83</v>
      </c>
      <c r="C771" t="s">
        <v>111</v>
      </c>
      <c r="D771" t="s">
        <v>113</v>
      </c>
      <c r="E771" t="s">
        <v>100</v>
      </c>
      <c r="F771" t="s">
        <v>91</v>
      </c>
      <c r="G771" t="s">
        <v>112</v>
      </c>
      <c r="H771">
        <v>1956</v>
      </c>
      <c r="I771">
        <v>168</v>
      </c>
      <c r="J771">
        <v>14.6</v>
      </c>
      <c r="K771">
        <v>24</v>
      </c>
      <c r="L771">
        <v>2023</v>
      </c>
      <c r="M771">
        <v>66742</v>
      </c>
      <c r="N771">
        <v>1</v>
      </c>
      <c r="O771">
        <v>1</v>
      </c>
      <c r="P771">
        <v>15.35</v>
      </c>
    </row>
    <row r="772" spans="1:16" x14ac:dyDescent="0.3">
      <c r="A772">
        <v>3228</v>
      </c>
      <c r="B772" t="s">
        <v>83</v>
      </c>
      <c r="C772" t="s">
        <v>111</v>
      </c>
      <c r="D772" t="s">
        <v>113</v>
      </c>
      <c r="E772" t="s">
        <v>100</v>
      </c>
      <c r="F772" t="s">
        <v>91</v>
      </c>
      <c r="G772" t="s">
        <v>112</v>
      </c>
      <c r="H772">
        <v>1956</v>
      </c>
      <c r="I772">
        <v>168</v>
      </c>
      <c r="J772">
        <v>14.6</v>
      </c>
      <c r="K772">
        <v>24</v>
      </c>
      <c r="L772">
        <v>2023</v>
      </c>
      <c r="M772">
        <v>60494</v>
      </c>
      <c r="N772">
        <v>1</v>
      </c>
      <c r="O772">
        <v>1</v>
      </c>
      <c r="P772">
        <v>15.74</v>
      </c>
    </row>
    <row r="773" spans="1:16" x14ac:dyDescent="0.3">
      <c r="A773">
        <v>3207</v>
      </c>
      <c r="B773" t="s">
        <v>83</v>
      </c>
      <c r="C773" t="s">
        <v>111</v>
      </c>
      <c r="D773" t="s">
        <v>113</v>
      </c>
      <c r="E773" t="s">
        <v>100</v>
      </c>
      <c r="F773" t="s">
        <v>91</v>
      </c>
      <c r="G773" t="s">
        <v>112</v>
      </c>
      <c r="H773">
        <v>1956</v>
      </c>
      <c r="I773">
        <v>168</v>
      </c>
      <c r="J773">
        <v>14.6</v>
      </c>
      <c r="K773">
        <v>24</v>
      </c>
      <c r="L773">
        <v>2023</v>
      </c>
      <c r="M773">
        <v>66672</v>
      </c>
      <c r="N773">
        <v>2</v>
      </c>
      <c r="O773">
        <v>0</v>
      </c>
      <c r="P773">
        <v>15.79</v>
      </c>
    </row>
    <row r="774" spans="1:16" x14ac:dyDescent="0.3">
      <c r="A774">
        <v>3376</v>
      </c>
      <c r="B774" t="s">
        <v>83</v>
      </c>
      <c r="C774" t="s">
        <v>111</v>
      </c>
      <c r="D774" t="s">
        <v>113</v>
      </c>
      <c r="E774" t="s">
        <v>100</v>
      </c>
      <c r="F774" t="s">
        <v>91</v>
      </c>
      <c r="G774" t="s">
        <v>112</v>
      </c>
      <c r="H774">
        <v>1956</v>
      </c>
      <c r="I774">
        <v>168</v>
      </c>
      <c r="J774">
        <v>14.6</v>
      </c>
      <c r="K774">
        <v>24</v>
      </c>
      <c r="L774">
        <v>2023</v>
      </c>
      <c r="M774">
        <v>64672</v>
      </c>
      <c r="N774">
        <v>1</v>
      </c>
      <c r="O774">
        <v>1</v>
      </c>
      <c r="P774">
        <v>15.79</v>
      </c>
    </row>
    <row r="775" spans="1:16" x14ac:dyDescent="0.3">
      <c r="A775">
        <v>3265</v>
      </c>
      <c r="B775" t="s">
        <v>83</v>
      </c>
      <c r="C775" t="s">
        <v>111</v>
      </c>
      <c r="D775" t="s">
        <v>113</v>
      </c>
      <c r="E775" t="s">
        <v>100</v>
      </c>
      <c r="F775" t="s">
        <v>91</v>
      </c>
      <c r="G775" t="s">
        <v>112</v>
      </c>
      <c r="H775">
        <v>1956</v>
      </c>
      <c r="I775">
        <v>168</v>
      </c>
      <c r="J775">
        <v>14.6</v>
      </c>
      <c r="K775">
        <v>24</v>
      </c>
      <c r="L775">
        <v>2023</v>
      </c>
      <c r="M775">
        <v>36630</v>
      </c>
      <c r="N775">
        <v>2</v>
      </c>
      <c r="O775">
        <v>1</v>
      </c>
      <c r="P775">
        <v>15.89</v>
      </c>
    </row>
    <row r="776" spans="1:16" x14ac:dyDescent="0.3">
      <c r="A776">
        <v>3332</v>
      </c>
      <c r="B776" t="s">
        <v>83</v>
      </c>
      <c r="C776" t="s">
        <v>111</v>
      </c>
      <c r="D776" t="s">
        <v>113</v>
      </c>
      <c r="E776" t="s">
        <v>100</v>
      </c>
      <c r="F776" t="s">
        <v>91</v>
      </c>
      <c r="G776" t="s">
        <v>112</v>
      </c>
      <c r="H776">
        <v>1956</v>
      </c>
      <c r="I776">
        <v>168</v>
      </c>
      <c r="J776">
        <v>14.6</v>
      </c>
      <c r="K776">
        <v>24</v>
      </c>
      <c r="L776">
        <v>2023</v>
      </c>
      <c r="M776">
        <v>49401</v>
      </c>
      <c r="N776">
        <v>1</v>
      </c>
      <c r="O776">
        <v>1</v>
      </c>
      <c r="P776">
        <v>16.21</v>
      </c>
    </row>
    <row r="777" spans="1:16" x14ac:dyDescent="0.3">
      <c r="A777">
        <v>3245</v>
      </c>
      <c r="B777" t="s">
        <v>83</v>
      </c>
      <c r="C777" t="s">
        <v>111</v>
      </c>
      <c r="D777" t="s">
        <v>113</v>
      </c>
      <c r="E777" t="s">
        <v>100</v>
      </c>
      <c r="F777" t="s">
        <v>91</v>
      </c>
      <c r="G777" t="s">
        <v>112</v>
      </c>
      <c r="H777">
        <v>1956</v>
      </c>
      <c r="I777">
        <v>168</v>
      </c>
      <c r="J777">
        <v>14.6</v>
      </c>
      <c r="K777">
        <v>24</v>
      </c>
      <c r="L777">
        <v>2023</v>
      </c>
      <c r="M777">
        <v>37983</v>
      </c>
      <c r="N777">
        <v>2</v>
      </c>
      <c r="O777">
        <v>0</v>
      </c>
      <c r="P777">
        <v>16.43</v>
      </c>
    </row>
    <row r="778" spans="1:16" x14ac:dyDescent="0.3">
      <c r="A778">
        <v>3206</v>
      </c>
      <c r="B778" t="s">
        <v>83</v>
      </c>
      <c r="C778" t="s">
        <v>111</v>
      </c>
      <c r="D778" t="s">
        <v>113</v>
      </c>
      <c r="E778" t="s">
        <v>100</v>
      </c>
      <c r="F778" t="s">
        <v>91</v>
      </c>
      <c r="G778" t="s">
        <v>112</v>
      </c>
      <c r="H778">
        <v>1956</v>
      </c>
      <c r="I778">
        <v>168</v>
      </c>
      <c r="J778">
        <v>14.6</v>
      </c>
      <c r="K778">
        <v>24</v>
      </c>
      <c r="L778">
        <v>2023</v>
      </c>
      <c r="M778">
        <v>32688</v>
      </c>
      <c r="N778">
        <v>2</v>
      </c>
      <c r="O778">
        <v>1</v>
      </c>
      <c r="P778">
        <v>16.46</v>
      </c>
    </row>
    <row r="779" spans="1:16" x14ac:dyDescent="0.3">
      <c r="A779">
        <v>3370</v>
      </c>
      <c r="B779" t="s">
        <v>83</v>
      </c>
      <c r="C779" t="s">
        <v>111</v>
      </c>
      <c r="D779" t="s">
        <v>113</v>
      </c>
      <c r="E779" t="s">
        <v>100</v>
      </c>
      <c r="F779" t="s">
        <v>91</v>
      </c>
      <c r="G779" t="s">
        <v>112</v>
      </c>
      <c r="H779">
        <v>1956</v>
      </c>
      <c r="I779">
        <v>168</v>
      </c>
      <c r="J779">
        <v>14.6</v>
      </c>
      <c r="K779">
        <v>24</v>
      </c>
      <c r="L779">
        <v>2023</v>
      </c>
      <c r="M779">
        <v>51200</v>
      </c>
      <c r="N779">
        <v>1</v>
      </c>
      <c r="O779">
        <v>0</v>
      </c>
      <c r="P779">
        <v>16.47</v>
      </c>
    </row>
    <row r="780" spans="1:16" x14ac:dyDescent="0.3">
      <c r="A780">
        <v>3255</v>
      </c>
      <c r="B780" t="s">
        <v>83</v>
      </c>
      <c r="C780" t="s">
        <v>111</v>
      </c>
      <c r="D780" t="s">
        <v>113</v>
      </c>
      <c r="E780" t="s">
        <v>100</v>
      </c>
      <c r="F780" t="s">
        <v>91</v>
      </c>
      <c r="G780" t="s">
        <v>112</v>
      </c>
      <c r="H780">
        <v>1956</v>
      </c>
      <c r="I780">
        <v>168</v>
      </c>
      <c r="J780">
        <v>14.6</v>
      </c>
      <c r="K780">
        <v>24</v>
      </c>
      <c r="L780">
        <v>2023</v>
      </c>
      <c r="M780">
        <v>68319</v>
      </c>
      <c r="N780">
        <v>1</v>
      </c>
      <c r="O780">
        <v>0</v>
      </c>
      <c r="P780">
        <v>16.48</v>
      </c>
    </row>
    <row r="781" spans="1:16" x14ac:dyDescent="0.3">
      <c r="A781">
        <v>3294</v>
      </c>
      <c r="B781" t="s">
        <v>83</v>
      </c>
      <c r="C781" t="s">
        <v>111</v>
      </c>
      <c r="D781" t="s">
        <v>113</v>
      </c>
      <c r="E781" t="s">
        <v>100</v>
      </c>
      <c r="F781" t="s">
        <v>91</v>
      </c>
      <c r="G781" t="s">
        <v>112</v>
      </c>
      <c r="H781">
        <v>1956</v>
      </c>
      <c r="I781">
        <v>168</v>
      </c>
      <c r="J781">
        <v>14.6</v>
      </c>
      <c r="K781">
        <v>24</v>
      </c>
      <c r="L781">
        <v>2023</v>
      </c>
      <c r="M781">
        <v>55418</v>
      </c>
      <c r="N781">
        <v>2</v>
      </c>
      <c r="O781">
        <v>0</v>
      </c>
      <c r="P781">
        <v>16.5</v>
      </c>
    </row>
    <row r="782" spans="1:16" x14ac:dyDescent="0.3">
      <c r="A782">
        <v>3272</v>
      </c>
      <c r="B782" t="s">
        <v>83</v>
      </c>
      <c r="C782" t="s">
        <v>111</v>
      </c>
      <c r="D782" t="s">
        <v>113</v>
      </c>
      <c r="E782" t="s">
        <v>100</v>
      </c>
      <c r="F782" t="s">
        <v>91</v>
      </c>
      <c r="G782" t="s">
        <v>112</v>
      </c>
      <c r="H782">
        <v>1956</v>
      </c>
      <c r="I782">
        <v>168</v>
      </c>
      <c r="J782">
        <v>14.6</v>
      </c>
      <c r="K782">
        <v>24</v>
      </c>
      <c r="L782">
        <v>2023</v>
      </c>
      <c r="M782">
        <v>52295</v>
      </c>
      <c r="N782">
        <v>1</v>
      </c>
      <c r="O782">
        <v>0</v>
      </c>
      <c r="P782">
        <v>16.57</v>
      </c>
    </row>
    <row r="783" spans="1:16" x14ac:dyDescent="0.3">
      <c r="A783">
        <v>3387</v>
      </c>
      <c r="B783" t="s">
        <v>83</v>
      </c>
      <c r="C783" t="s">
        <v>111</v>
      </c>
      <c r="D783" t="s">
        <v>113</v>
      </c>
      <c r="E783" t="s">
        <v>100</v>
      </c>
      <c r="F783" t="s">
        <v>91</v>
      </c>
      <c r="G783" t="s">
        <v>112</v>
      </c>
      <c r="H783">
        <v>1956</v>
      </c>
      <c r="I783">
        <v>168</v>
      </c>
      <c r="J783">
        <v>14.6</v>
      </c>
      <c r="K783">
        <v>24</v>
      </c>
      <c r="L783">
        <v>2023</v>
      </c>
      <c r="M783">
        <v>67674</v>
      </c>
      <c r="N783">
        <v>1</v>
      </c>
      <c r="O783">
        <v>0</v>
      </c>
      <c r="P783">
        <v>16.600000000000001</v>
      </c>
    </row>
    <row r="784" spans="1:16" x14ac:dyDescent="0.3">
      <c r="A784">
        <v>3278</v>
      </c>
      <c r="B784" t="s">
        <v>83</v>
      </c>
      <c r="C784" t="s">
        <v>111</v>
      </c>
      <c r="D784" t="s">
        <v>113</v>
      </c>
      <c r="E784" t="s">
        <v>100</v>
      </c>
      <c r="F784" t="s">
        <v>91</v>
      </c>
      <c r="G784" t="s">
        <v>112</v>
      </c>
      <c r="H784">
        <v>1956</v>
      </c>
      <c r="I784">
        <v>168</v>
      </c>
      <c r="J784">
        <v>14.6</v>
      </c>
      <c r="K784">
        <v>24</v>
      </c>
      <c r="L784">
        <v>2023</v>
      </c>
      <c r="M784">
        <v>33564</v>
      </c>
      <c r="N784">
        <v>2</v>
      </c>
      <c r="O784">
        <v>0</v>
      </c>
      <c r="P784">
        <v>16.61</v>
      </c>
    </row>
    <row r="785" spans="1:16" x14ac:dyDescent="0.3">
      <c r="A785">
        <v>3359</v>
      </c>
      <c r="B785" t="s">
        <v>83</v>
      </c>
      <c r="C785" t="s">
        <v>111</v>
      </c>
      <c r="D785" t="s">
        <v>113</v>
      </c>
      <c r="E785" t="s">
        <v>100</v>
      </c>
      <c r="F785" t="s">
        <v>91</v>
      </c>
      <c r="G785" t="s">
        <v>112</v>
      </c>
      <c r="H785">
        <v>1956</v>
      </c>
      <c r="I785">
        <v>168</v>
      </c>
      <c r="J785">
        <v>14.6</v>
      </c>
      <c r="K785">
        <v>24</v>
      </c>
      <c r="L785">
        <v>2023</v>
      </c>
      <c r="M785">
        <v>46852</v>
      </c>
      <c r="N785">
        <v>1</v>
      </c>
      <c r="O785">
        <v>0</v>
      </c>
      <c r="P785">
        <v>16.7</v>
      </c>
    </row>
    <row r="786" spans="1:16" x14ac:dyDescent="0.3">
      <c r="A786">
        <v>3251</v>
      </c>
      <c r="B786" t="s">
        <v>83</v>
      </c>
      <c r="C786" t="s">
        <v>111</v>
      </c>
      <c r="D786" t="s">
        <v>113</v>
      </c>
      <c r="E786" t="s">
        <v>100</v>
      </c>
      <c r="F786" t="s">
        <v>91</v>
      </c>
      <c r="G786" t="s">
        <v>112</v>
      </c>
      <c r="H786">
        <v>1956</v>
      </c>
      <c r="I786">
        <v>168</v>
      </c>
      <c r="J786">
        <v>14.6</v>
      </c>
      <c r="K786">
        <v>24</v>
      </c>
      <c r="L786">
        <v>2023</v>
      </c>
      <c r="M786">
        <v>44488</v>
      </c>
      <c r="N786">
        <v>1</v>
      </c>
      <c r="O786">
        <v>0</v>
      </c>
      <c r="P786">
        <v>16.760000000000002</v>
      </c>
    </row>
    <row r="787" spans="1:16" x14ac:dyDescent="0.3">
      <c r="A787">
        <v>3384</v>
      </c>
      <c r="B787" t="s">
        <v>83</v>
      </c>
      <c r="C787" t="s">
        <v>111</v>
      </c>
      <c r="D787" t="s">
        <v>113</v>
      </c>
      <c r="E787" t="s">
        <v>100</v>
      </c>
      <c r="F787" t="s">
        <v>91</v>
      </c>
      <c r="G787" t="s">
        <v>112</v>
      </c>
      <c r="H787">
        <v>1956</v>
      </c>
      <c r="I787">
        <v>168</v>
      </c>
      <c r="J787">
        <v>14.6</v>
      </c>
      <c r="K787">
        <v>24</v>
      </c>
      <c r="L787">
        <v>2023</v>
      </c>
      <c r="M787">
        <v>60497</v>
      </c>
      <c r="N787">
        <v>1</v>
      </c>
      <c r="O787">
        <v>0</v>
      </c>
      <c r="P787">
        <v>16.760000000000002</v>
      </c>
    </row>
    <row r="788" spans="1:16" x14ac:dyDescent="0.3">
      <c r="A788">
        <v>3268</v>
      </c>
      <c r="B788" t="s">
        <v>83</v>
      </c>
      <c r="C788" t="s">
        <v>111</v>
      </c>
      <c r="D788" t="s">
        <v>113</v>
      </c>
      <c r="E788" t="s">
        <v>100</v>
      </c>
      <c r="F788" t="s">
        <v>91</v>
      </c>
      <c r="G788" t="s">
        <v>112</v>
      </c>
      <c r="H788">
        <v>1956</v>
      </c>
      <c r="I788">
        <v>168</v>
      </c>
      <c r="J788">
        <v>14.6</v>
      </c>
      <c r="K788">
        <v>24</v>
      </c>
      <c r="L788">
        <v>2023</v>
      </c>
      <c r="M788">
        <v>43042</v>
      </c>
      <c r="N788">
        <v>1</v>
      </c>
      <c r="O788">
        <v>0</v>
      </c>
      <c r="P788">
        <v>16.86</v>
      </c>
    </row>
    <row r="789" spans="1:16" x14ac:dyDescent="0.3">
      <c r="A789">
        <v>3291</v>
      </c>
      <c r="B789" t="s">
        <v>83</v>
      </c>
      <c r="C789" t="s">
        <v>111</v>
      </c>
      <c r="D789" t="s">
        <v>113</v>
      </c>
      <c r="E789" t="s">
        <v>100</v>
      </c>
      <c r="F789" t="s">
        <v>91</v>
      </c>
      <c r="G789" t="s">
        <v>112</v>
      </c>
      <c r="H789">
        <v>1956</v>
      </c>
      <c r="I789">
        <v>168</v>
      </c>
      <c r="J789">
        <v>14.6</v>
      </c>
      <c r="K789">
        <v>24</v>
      </c>
      <c r="L789">
        <v>2023</v>
      </c>
      <c r="M789">
        <v>49881</v>
      </c>
      <c r="N789">
        <v>1</v>
      </c>
      <c r="O789">
        <v>0</v>
      </c>
      <c r="P789">
        <v>16.87</v>
      </c>
    </row>
    <row r="790" spans="1:16" x14ac:dyDescent="0.3">
      <c r="A790">
        <v>3274</v>
      </c>
      <c r="B790" t="s">
        <v>83</v>
      </c>
      <c r="C790" t="s">
        <v>111</v>
      </c>
      <c r="D790" t="s">
        <v>113</v>
      </c>
      <c r="E790" t="s">
        <v>100</v>
      </c>
      <c r="F790" t="s">
        <v>91</v>
      </c>
      <c r="G790" t="s">
        <v>112</v>
      </c>
      <c r="H790">
        <v>1956</v>
      </c>
      <c r="I790">
        <v>168</v>
      </c>
      <c r="J790">
        <v>14.6</v>
      </c>
      <c r="K790">
        <v>24</v>
      </c>
      <c r="L790">
        <v>2023</v>
      </c>
      <c r="M790">
        <v>57264</v>
      </c>
      <c r="N790">
        <v>1</v>
      </c>
      <c r="O790">
        <v>0</v>
      </c>
      <c r="P790">
        <v>16.920000000000002</v>
      </c>
    </row>
    <row r="791" spans="1:16" x14ac:dyDescent="0.3">
      <c r="A791">
        <v>3214</v>
      </c>
      <c r="B791" t="s">
        <v>83</v>
      </c>
      <c r="C791" t="s">
        <v>111</v>
      </c>
      <c r="D791" t="s">
        <v>113</v>
      </c>
      <c r="E791" t="s">
        <v>100</v>
      </c>
      <c r="F791" t="s">
        <v>91</v>
      </c>
      <c r="G791" t="s">
        <v>112</v>
      </c>
      <c r="H791">
        <v>1956</v>
      </c>
      <c r="I791">
        <v>168</v>
      </c>
      <c r="J791">
        <v>14.6</v>
      </c>
      <c r="K791">
        <v>24</v>
      </c>
      <c r="L791">
        <v>2023</v>
      </c>
      <c r="M791">
        <v>54956</v>
      </c>
      <c r="N791">
        <v>1</v>
      </c>
      <c r="O791">
        <v>0</v>
      </c>
      <c r="P791">
        <v>16.93</v>
      </c>
    </row>
    <row r="792" spans="1:16" x14ac:dyDescent="0.3">
      <c r="A792">
        <v>3232</v>
      </c>
      <c r="B792" t="s">
        <v>83</v>
      </c>
      <c r="C792" t="s">
        <v>111</v>
      </c>
      <c r="D792" t="s">
        <v>113</v>
      </c>
      <c r="E792" t="s">
        <v>100</v>
      </c>
      <c r="F792" t="s">
        <v>91</v>
      </c>
      <c r="G792" t="s">
        <v>112</v>
      </c>
      <c r="H792">
        <v>1956</v>
      </c>
      <c r="I792">
        <v>168</v>
      </c>
      <c r="J792">
        <v>14.6</v>
      </c>
      <c r="K792">
        <v>24</v>
      </c>
      <c r="L792">
        <v>2023</v>
      </c>
      <c r="M792">
        <v>59011</v>
      </c>
      <c r="N792">
        <v>1</v>
      </c>
      <c r="O792">
        <v>0</v>
      </c>
      <c r="P792">
        <v>16.940000000000001</v>
      </c>
    </row>
    <row r="793" spans="1:16" x14ac:dyDescent="0.3">
      <c r="A793">
        <v>3325</v>
      </c>
      <c r="B793" t="s">
        <v>83</v>
      </c>
      <c r="C793" t="s">
        <v>111</v>
      </c>
      <c r="D793" t="s">
        <v>113</v>
      </c>
      <c r="E793" t="s">
        <v>100</v>
      </c>
      <c r="F793" t="s">
        <v>91</v>
      </c>
      <c r="G793" t="s">
        <v>112</v>
      </c>
      <c r="H793">
        <v>1956</v>
      </c>
      <c r="I793">
        <v>168</v>
      </c>
      <c r="J793">
        <v>14.6</v>
      </c>
      <c r="K793">
        <v>24</v>
      </c>
      <c r="L793">
        <v>2023</v>
      </c>
      <c r="M793">
        <v>51914</v>
      </c>
      <c r="N793">
        <v>1</v>
      </c>
      <c r="O793">
        <v>0</v>
      </c>
      <c r="P793">
        <v>17</v>
      </c>
    </row>
    <row r="794" spans="1:16" x14ac:dyDescent="0.3">
      <c r="A794">
        <v>3372</v>
      </c>
      <c r="B794" t="s">
        <v>83</v>
      </c>
      <c r="C794" t="s">
        <v>111</v>
      </c>
      <c r="D794" t="s">
        <v>113</v>
      </c>
      <c r="E794" t="s">
        <v>100</v>
      </c>
      <c r="F794" t="s">
        <v>91</v>
      </c>
      <c r="G794" t="s">
        <v>112</v>
      </c>
      <c r="H794">
        <v>1956</v>
      </c>
      <c r="I794">
        <v>168</v>
      </c>
      <c r="J794">
        <v>14.6</v>
      </c>
      <c r="K794">
        <v>24</v>
      </c>
      <c r="L794">
        <v>2023</v>
      </c>
      <c r="M794">
        <v>43770</v>
      </c>
      <c r="N794">
        <v>1</v>
      </c>
      <c r="O794">
        <v>0</v>
      </c>
      <c r="P794">
        <v>17.010000000000002</v>
      </c>
    </row>
    <row r="795" spans="1:16" x14ac:dyDescent="0.3">
      <c r="A795">
        <v>3399</v>
      </c>
      <c r="B795" t="s">
        <v>83</v>
      </c>
      <c r="C795" t="s">
        <v>111</v>
      </c>
      <c r="D795" t="s">
        <v>113</v>
      </c>
      <c r="E795" t="s">
        <v>100</v>
      </c>
      <c r="F795" t="s">
        <v>91</v>
      </c>
      <c r="G795" t="s">
        <v>112</v>
      </c>
      <c r="H795">
        <v>1956</v>
      </c>
      <c r="I795">
        <v>168</v>
      </c>
      <c r="J795">
        <v>14.6</v>
      </c>
      <c r="K795">
        <v>24</v>
      </c>
      <c r="L795">
        <v>2023</v>
      </c>
      <c r="M795">
        <v>36319</v>
      </c>
      <c r="N795">
        <v>1</v>
      </c>
      <c r="O795">
        <v>0</v>
      </c>
      <c r="P795">
        <v>17.010000000000002</v>
      </c>
    </row>
    <row r="796" spans="1:16" x14ac:dyDescent="0.3">
      <c r="A796">
        <v>3235</v>
      </c>
      <c r="B796" t="s">
        <v>83</v>
      </c>
      <c r="C796" t="s">
        <v>111</v>
      </c>
      <c r="D796" t="s">
        <v>113</v>
      </c>
      <c r="E796" t="s">
        <v>100</v>
      </c>
      <c r="F796" t="s">
        <v>91</v>
      </c>
      <c r="G796" t="s">
        <v>112</v>
      </c>
      <c r="H796">
        <v>1956</v>
      </c>
      <c r="I796">
        <v>168</v>
      </c>
      <c r="J796">
        <v>14.6</v>
      </c>
      <c r="K796">
        <v>24</v>
      </c>
      <c r="L796">
        <v>2023</v>
      </c>
      <c r="M796">
        <v>40050</v>
      </c>
      <c r="N796">
        <v>2</v>
      </c>
      <c r="O796">
        <v>0</v>
      </c>
      <c r="P796">
        <v>17.05</v>
      </c>
    </row>
    <row r="797" spans="1:16" x14ac:dyDescent="0.3">
      <c r="A797">
        <v>3241</v>
      </c>
      <c r="B797" t="s">
        <v>83</v>
      </c>
      <c r="C797" t="s">
        <v>111</v>
      </c>
      <c r="D797" t="s">
        <v>113</v>
      </c>
      <c r="E797" t="s">
        <v>100</v>
      </c>
      <c r="F797" t="s">
        <v>91</v>
      </c>
      <c r="G797" t="s">
        <v>112</v>
      </c>
      <c r="H797">
        <v>1956</v>
      </c>
      <c r="I797">
        <v>168</v>
      </c>
      <c r="J797">
        <v>14.6</v>
      </c>
      <c r="K797">
        <v>24</v>
      </c>
      <c r="L797">
        <v>2023</v>
      </c>
      <c r="M797">
        <v>33410</v>
      </c>
      <c r="N797">
        <v>1</v>
      </c>
      <c r="O797">
        <v>0</v>
      </c>
      <c r="P797">
        <v>17.05</v>
      </c>
    </row>
    <row r="798" spans="1:16" x14ac:dyDescent="0.3">
      <c r="A798">
        <v>3378</v>
      </c>
      <c r="B798" t="s">
        <v>83</v>
      </c>
      <c r="C798" t="s">
        <v>111</v>
      </c>
      <c r="D798" t="s">
        <v>113</v>
      </c>
      <c r="E798" t="s">
        <v>100</v>
      </c>
      <c r="F798" t="s">
        <v>91</v>
      </c>
      <c r="G798" t="s">
        <v>112</v>
      </c>
      <c r="H798">
        <v>1956</v>
      </c>
      <c r="I798">
        <v>168</v>
      </c>
      <c r="J798">
        <v>14.6</v>
      </c>
      <c r="K798">
        <v>24</v>
      </c>
      <c r="L798">
        <v>2023</v>
      </c>
      <c r="M798">
        <v>47304</v>
      </c>
      <c r="N798">
        <v>1</v>
      </c>
      <c r="O798">
        <v>0</v>
      </c>
      <c r="P798">
        <v>17.079999999999998</v>
      </c>
    </row>
    <row r="799" spans="1:16" x14ac:dyDescent="0.3">
      <c r="A799">
        <v>3310</v>
      </c>
      <c r="B799" t="s">
        <v>83</v>
      </c>
      <c r="C799" t="s">
        <v>111</v>
      </c>
      <c r="D799" t="s">
        <v>113</v>
      </c>
      <c r="E799" t="s">
        <v>100</v>
      </c>
      <c r="F799" t="s">
        <v>91</v>
      </c>
      <c r="G799" t="s">
        <v>112</v>
      </c>
      <c r="H799">
        <v>1956</v>
      </c>
      <c r="I799">
        <v>168</v>
      </c>
      <c r="J799">
        <v>14.6</v>
      </c>
      <c r="K799">
        <v>24</v>
      </c>
      <c r="L799">
        <v>2023</v>
      </c>
      <c r="M799">
        <v>43417</v>
      </c>
      <c r="N799">
        <v>1</v>
      </c>
      <c r="O799">
        <v>0</v>
      </c>
      <c r="P799">
        <v>17.16</v>
      </c>
    </row>
    <row r="800" spans="1:16" x14ac:dyDescent="0.3">
      <c r="A800">
        <v>3334</v>
      </c>
      <c r="B800" t="s">
        <v>83</v>
      </c>
      <c r="C800" t="s">
        <v>111</v>
      </c>
      <c r="D800" t="s">
        <v>113</v>
      </c>
      <c r="E800" t="s">
        <v>100</v>
      </c>
      <c r="F800" t="s">
        <v>91</v>
      </c>
      <c r="G800" t="s">
        <v>112</v>
      </c>
      <c r="H800">
        <v>1956</v>
      </c>
      <c r="I800">
        <v>168</v>
      </c>
      <c r="J800">
        <v>14.6</v>
      </c>
      <c r="K800">
        <v>24</v>
      </c>
      <c r="L800">
        <v>2023</v>
      </c>
      <c r="M800">
        <v>33045</v>
      </c>
      <c r="N800">
        <v>1</v>
      </c>
      <c r="O800">
        <v>0</v>
      </c>
      <c r="P800">
        <v>17.18</v>
      </c>
    </row>
    <row r="801" spans="1:16" x14ac:dyDescent="0.3">
      <c r="A801">
        <v>3264</v>
      </c>
      <c r="B801" t="s">
        <v>83</v>
      </c>
      <c r="C801" t="s">
        <v>111</v>
      </c>
      <c r="D801" t="s">
        <v>113</v>
      </c>
      <c r="E801" t="s">
        <v>100</v>
      </c>
      <c r="F801" t="s">
        <v>91</v>
      </c>
      <c r="G801" t="s">
        <v>112</v>
      </c>
      <c r="H801">
        <v>1956</v>
      </c>
      <c r="I801">
        <v>168</v>
      </c>
      <c r="J801">
        <v>14.6</v>
      </c>
      <c r="K801">
        <v>24</v>
      </c>
      <c r="L801">
        <v>2023</v>
      </c>
      <c r="M801">
        <v>38894</v>
      </c>
      <c r="N801">
        <v>1</v>
      </c>
      <c r="O801">
        <v>0</v>
      </c>
      <c r="P801">
        <v>17.21</v>
      </c>
    </row>
    <row r="802" spans="1:16" x14ac:dyDescent="0.3">
      <c r="A802">
        <v>3390</v>
      </c>
      <c r="B802" t="s">
        <v>83</v>
      </c>
      <c r="C802" t="s">
        <v>111</v>
      </c>
      <c r="D802" t="s">
        <v>113</v>
      </c>
      <c r="E802" t="s">
        <v>100</v>
      </c>
      <c r="F802" t="s">
        <v>91</v>
      </c>
      <c r="G802" t="s">
        <v>112</v>
      </c>
      <c r="H802">
        <v>1956</v>
      </c>
      <c r="I802">
        <v>168</v>
      </c>
      <c r="J802">
        <v>14.6</v>
      </c>
      <c r="K802">
        <v>24</v>
      </c>
      <c r="L802">
        <v>2023</v>
      </c>
      <c r="M802">
        <v>46229</v>
      </c>
      <c r="N802">
        <v>1</v>
      </c>
      <c r="O802">
        <v>0</v>
      </c>
      <c r="P802">
        <v>17.28</v>
      </c>
    </row>
    <row r="803" spans="1:16" x14ac:dyDescent="0.3">
      <c r="A803">
        <v>3367</v>
      </c>
      <c r="B803" t="s">
        <v>83</v>
      </c>
      <c r="C803" t="s">
        <v>111</v>
      </c>
      <c r="D803" t="s">
        <v>113</v>
      </c>
      <c r="E803" t="s">
        <v>100</v>
      </c>
      <c r="F803" t="s">
        <v>91</v>
      </c>
      <c r="G803" t="s">
        <v>112</v>
      </c>
      <c r="H803">
        <v>1956</v>
      </c>
      <c r="I803">
        <v>168</v>
      </c>
      <c r="J803">
        <v>14.6</v>
      </c>
      <c r="K803">
        <v>24</v>
      </c>
      <c r="L803">
        <v>2023</v>
      </c>
      <c r="M803">
        <v>29571</v>
      </c>
      <c r="N803">
        <v>1</v>
      </c>
      <c r="O803">
        <v>0</v>
      </c>
      <c r="P803">
        <v>17.309999999999999</v>
      </c>
    </row>
    <row r="804" spans="1:16" x14ac:dyDescent="0.3">
      <c r="A804">
        <v>3149</v>
      </c>
      <c r="B804" t="s">
        <v>83</v>
      </c>
      <c r="C804" t="s">
        <v>111</v>
      </c>
      <c r="D804" t="s">
        <v>107</v>
      </c>
      <c r="E804" t="s">
        <v>100</v>
      </c>
      <c r="F804" t="s">
        <v>87</v>
      </c>
      <c r="G804" t="s">
        <v>112</v>
      </c>
      <c r="H804">
        <v>1956</v>
      </c>
      <c r="I804">
        <v>168</v>
      </c>
      <c r="J804">
        <v>16.8</v>
      </c>
      <c r="K804">
        <v>15</v>
      </c>
      <c r="L804">
        <v>2023</v>
      </c>
      <c r="M804">
        <v>58329</v>
      </c>
      <c r="N804">
        <v>1</v>
      </c>
      <c r="O804">
        <v>1</v>
      </c>
      <c r="P804">
        <v>9.64</v>
      </c>
    </row>
    <row r="805" spans="1:16" x14ac:dyDescent="0.3">
      <c r="A805">
        <v>3028</v>
      </c>
      <c r="B805" t="s">
        <v>83</v>
      </c>
      <c r="C805" t="s">
        <v>111</v>
      </c>
      <c r="D805" t="s">
        <v>107</v>
      </c>
      <c r="E805" t="s">
        <v>100</v>
      </c>
      <c r="F805" t="s">
        <v>87</v>
      </c>
      <c r="G805" t="s">
        <v>112</v>
      </c>
      <c r="H805">
        <v>1956</v>
      </c>
      <c r="I805">
        <v>168</v>
      </c>
      <c r="J805">
        <v>16.8</v>
      </c>
      <c r="K805">
        <v>15</v>
      </c>
      <c r="L805">
        <v>2023</v>
      </c>
      <c r="M805">
        <v>58706</v>
      </c>
      <c r="N805">
        <v>2</v>
      </c>
      <c r="O805">
        <v>0</v>
      </c>
      <c r="P805">
        <v>9.7899999999999991</v>
      </c>
    </row>
    <row r="806" spans="1:16" x14ac:dyDescent="0.3">
      <c r="A806">
        <v>3151</v>
      </c>
      <c r="B806" t="s">
        <v>83</v>
      </c>
      <c r="C806" t="s">
        <v>111</v>
      </c>
      <c r="D806" t="s">
        <v>107</v>
      </c>
      <c r="E806" t="s">
        <v>100</v>
      </c>
      <c r="F806" t="s">
        <v>87</v>
      </c>
      <c r="G806" t="s">
        <v>112</v>
      </c>
      <c r="H806">
        <v>1956</v>
      </c>
      <c r="I806">
        <v>168</v>
      </c>
      <c r="J806">
        <v>16.8</v>
      </c>
      <c r="K806">
        <v>15</v>
      </c>
      <c r="L806">
        <v>2023</v>
      </c>
      <c r="M806">
        <v>48684</v>
      </c>
      <c r="N806">
        <v>3</v>
      </c>
      <c r="O806">
        <v>0</v>
      </c>
      <c r="P806">
        <v>9.85</v>
      </c>
    </row>
    <row r="807" spans="1:16" x14ac:dyDescent="0.3">
      <c r="A807">
        <v>3044</v>
      </c>
      <c r="B807" t="s">
        <v>83</v>
      </c>
      <c r="C807" t="s">
        <v>111</v>
      </c>
      <c r="D807" t="s">
        <v>107</v>
      </c>
      <c r="E807" t="s">
        <v>100</v>
      </c>
      <c r="F807" t="s">
        <v>87</v>
      </c>
      <c r="G807" t="s">
        <v>112</v>
      </c>
      <c r="H807">
        <v>1956</v>
      </c>
      <c r="I807">
        <v>168</v>
      </c>
      <c r="J807">
        <v>16.8</v>
      </c>
      <c r="K807">
        <v>15</v>
      </c>
      <c r="L807">
        <v>2023</v>
      </c>
      <c r="M807">
        <v>64953</v>
      </c>
      <c r="N807">
        <v>1</v>
      </c>
      <c r="O807">
        <v>0</v>
      </c>
      <c r="P807">
        <v>9.8699999999999992</v>
      </c>
    </row>
    <row r="808" spans="1:16" x14ac:dyDescent="0.3">
      <c r="A808">
        <v>3144</v>
      </c>
      <c r="B808" t="s">
        <v>83</v>
      </c>
      <c r="C808" t="s">
        <v>111</v>
      </c>
      <c r="D808" t="s">
        <v>107</v>
      </c>
      <c r="E808" t="s">
        <v>100</v>
      </c>
      <c r="F808" t="s">
        <v>87</v>
      </c>
      <c r="G808" t="s">
        <v>112</v>
      </c>
      <c r="H808">
        <v>1956</v>
      </c>
      <c r="I808">
        <v>168</v>
      </c>
      <c r="J808">
        <v>16.8</v>
      </c>
      <c r="K808">
        <v>15</v>
      </c>
      <c r="L808">
        <v>2023</v>
      </c>
      <c r="M808">
        <v>60982</v>
      </c>
      <c r="N808">
        <v>1</v>
      </c>
      <c r="O808">
        <v>0</v>
      </c>
      <c r="P808">
        <v>9.92</v>
      </c>
    </row>
    <row r="809" spans="1:16" x14ac:dyDescent="0.3">
      <c r="A809">
        <v>3057</v>
      </c>
      <c r="B809" t="s">
        <v>83</v>
      </c>
      <c r="C809" t="s">
        <v>111</v>
      </c>
      <c r="D809" t="s">
        <v>107</v>
      </c>
      <c r="E809" t="s">
        <v>100</v>
      </c>
      <c r="F809" t="s">
        <v>87</v>
      </c>
      <c r="G809" t="s">
        <v>112</v>
      </c>
      <c r="H809">
        <v>1956</v>
      </c>
      <c r="I809">
        <v>168</v>
      </c>
      <c r="J809">
        <v>16.8</v>
      </c>
      <c r="K809">
        <v>15</v>
      </c>
      <c r="L809">
        <v>2023</v>
      </c>
      <c r="M809">
        <v>63184</v>
      </c>
      <c r="N809">
        <v>1</v>
      </c>
      <c r="O809">
        <v>0</v>
      </c>
      <c r="P809">
        <v>9.9600000000000009</v>
      </c>
    </row>
    <row r="810" spans="1:16" x14ac:dyDescent="0.3">
      <c r="A810">
        <v>3139</v>
      </c>
      <c r="B810" t="s">
        <v>83</v>
      </c>
      <c r="C810" t="s">
        <v>111</v>
      </c>
      <c r="D810" t="s">
        <v>107</v>
      </c>
      <c r="E810" t="s">
        <v>100</v>
      </c>
      <c r="F810" t="s">
        <v>87</v>
      </c>
      <c r="G810" t="s">
        <v>112</v>
      </c>
      <c r="H810">
        <v>1956</v>
      </c>
      <c r="I810">
        <v>168</v>
      </c>
      <c r="J810">
        <v>16.8</v>
      </c>
      <c r="K810">
        <v>15</v>
      </c>
      <c r="L810">
        <v>2023</v>
      </c>
      <c r="M810">
        <v>66998</v>
      </c>
      <c r="N810">
        <v>1</v>
      </c>
      <c r="O810">
        <v>0</v>
      </c>
      <c r="P810">
        <v>10</v>
      </c>
    </row>
    <row r="811" spans="1:16" x14ac:dyDescent="0.3">
      <c r="A811">
        <v>3053</v>
      </c>
      <c r="B811" t="s">
        <v>83</v>
      </c>
      <c r="C811" t="s">
        <v>111</v>
      </c>
      <c r="D811" t="s">
        <v>107</v>
      </c>
      <c r="E811" t="s">
        <v>100</v>
      </c>
      <c r="F811" t="s">
        <v>87</v>
      </c>
      <c r="G811" t="s">
        <v>112</v>
      </c>
      <c r="H811">
        <v>1956</v>
      </c>
      <c r="I811">
        <v>168</v>
      </c>
      <c r="J811">
        <v>16.8</v>
      </c>
      <c r="K811">
        <v>15</v>
      </c>
      <c r="L811">
        <v>2023</v>
      </c>
      <c r="M811">
        <v>50890</v>
      </c>
      <c r="N811">
        <v>2</v>
      </c>
      <c r="O811">
        <v>0</v>
      </c>
      <c r="P811">
        <v>10.01</v>
      </c>
    </row>
    <row r="812" spans="1:16" x14ac:dyDescent="0.3">
      <c r="A812">
        <v>3156</v>
      </c>
      <c r="B812" t="s">
        <v>83</v>
      </c>
      <c r="C812" t="s">
        <v>111</v>
      </c>
      <c r="D812" t="s">
        <v>107</v>
      </c>
      <c r="E812" t="s">
        <v>100</v>
      </c>
      <c r="F812" t="s">
        <v>87</v>
      </c>
      <c r="G812" t="s">
        <v>112</v>
      </c>
      <c r="H812">
        <v>1956</v>
      </c>
      <c r="I812">
        <v>168</v>
      </c>
      <c r="J812">
        <v>16.8</v>
      </c>
      <c r="K812">
        <v>15</v>
      </c>
      <c r="L812">
        <v>2023</v>
      </c>
      <c r="M812">
        <v>61236</v>
      </c>
      <c r="N812">
        <v>1</v>
      </c>
      <c r="O812">
        <v>0</v>
      </c>
      <c r="P812">
        <v>10.06</v>
      </c>
    </row>
    <row r="813" spans="1:16" x14ac:dyDescent="0.3">
      <c r="A813">
        <v>3089</v>
      </c>
      <c r="B813" t="s">
        <v>83</v>
      </c>
      <c r="C813" t="s">
        <v>111</v>
      </c>
      <c r="D813" t="s">
        <v>107</v>
      </c>
      <c r="E813" t="s">
        <v>100</v>
      </c>
      <c r="F813" t="s">
        <v>87</v>
      </c>
      <c r="G813" t="s">
        <v>112</v>
      </c>
      <c r="H813">
        <v>1956</v>
      </c>
      <c r="I813">
        <v>168</v>
      </c>
      <c r="J813">
        <v>16.8</v>
      </c>
      <c r="K813">
        <v>15</v>
      </c>
      <c r="L813">
        <v>2023</v>
      </c>
      <c r="M813">
        <v>64140</v>
      </c>
      <c r="N813">
        <v>1</v>
      </c>
      <c r="O813">
        <v>0</v>
      </c>
      <c r="P813">
        <v>10.14</v>
      </c>
    </row>
    <row r="814" spans="1:16" x14ac:dyDescent="0.3">
      <c r="A814">
        <v>3060</v>
      </c>
      <c r="B814" t="s">
        <v>83</v>
      </c>
      <c r="C814" t="s">
        <v>111</v>
      </c>
      <c r="D814" t="s">
        <v>107</v>
      </c>
      <c r="E814" t="s">
        <v>100</v>
      </c>
      <c r="F814" t="s">
        <v>87</v>
      </c>
      <c r="G814" t="s">
        <v>112</v>
      </c>
      <c r="H814">
        <v>1956</v>
      </c>
      <c r="I814">
        <v>168</v>
      </c>
      <c r="J814">
        <v>16.8</v>
      </c>
      <c r="K814">
        <v>15</v>
      </c>
      <c r="L814">
        <v>2023</v>
      </c>
      <c r="M814">
        <v>67081</v>
      </c>
      <c r="N814">
        <v>1</v>
      </c>
      <c r="O814">
        <v>0</v>
      </c>
      <c r="P814">
        <v>10.26</v>
      </c>
    </row>
    <row r="815" spans="1:16" x14ac:dyDescent="0.3">
      <c r="A815">
        <v>3104</v>
      </c>
      <c r="B815" t="s">
        <v>83</v>
      </c>
      <c r="C815" t="s">
        <v>111</v>
      </c>
      <c r="D815" t="s">
        <v>107</v>
      </c>
      <c r="E815" t="s">
        <v>100</v>
      </c>
      <c r="F815" t="s">
        <v>87</v>
      </c>
      <c r="G815" t="s">
        <v>112</v>
      </c>
      <c r="H815">
        <v>1956</v>
      </c>
      <c r="I815">
        <v>168</v>
      </c>
      <c r="J815">
        <v>16.8</v>
      </c>
      <c r="K815">
        <v>15</v>
      </c>
      <c r="L815">
        <v>2023</v>
      </c>
      <c r="M815">
        <v>30418</v>
      </c>
      <c r="N815">
        <v>2</v>
      </c>
      <c r="O815">
        <v>0</v>
      </c>
      <c r="P815">
        <v>10.26</v>
      </c>
    </row>
    <row r="816" spans="1:16" x14ac:dyDescent="0.3">
      <c r="A816">
        <v>3067</v>
      </c>
      <c r="B816" t="s">
        <v>83</v>
      </c>
      <c r="C816" t="s">
        <v>111</v>
      </c>
      <c r="D816" t="s">
        <v>107</v>
      </c>
      <c r="E816" t="s">
        <v>100</v>
      </c>
      <c r="F816" t="s">
        <v>87</v>
      </c>
      <c r="G816" t="s">
        <v>112</v>
      </c>
      <c r="H816">
        <v>1956</v>
      </c>
      <c r="I816">
        <v>168</v>
      </c>
      <c r="J816">
        <v>16.8</v>
      </c>
      <c r="K816">
        <v>15</v>
      </c>
      <c r="L816">
        <v>2023</v>
      </c>
      <c r="M816">
        <v>48731</v>
      </c>
      <c r="N816">
        <v>2</v>
      </c>
      <c r="O816">
        <v>0</v>
      </c>
      <c r="P816">
        <v>10.27</v>
      </c>
    </row>
    <row r="817" spans="1:16" x14ac:dyDescent="0.3">
      <c r="A817">
        <v>3142</v>
      </c>
      <c r="B817" t="s">
        <v>83</v>
      </c>
      <c r="C817" t="s">
        <v>111</v>
      </c>
      <c r="D817" t="s">
        <v>107</v>
      </c>
      <c r="E817" t="s">
        <v>100</v>
      </c>
      <c r="F817" t="s">
        <v>87</v>
      </c>
      <c r="G817" t="s">
        <v>112</v>
      </c>
      <c r="H817">
        <v>1956</v>
      </c>
      <c r="I817">
        <v>168</v>
      </c>
      <c r="J817">
        <v>16.8</v>
      </c>
      <c r="K817">
        <v>15</v>
      </c>
      <c r="L817">
        <v>2023</v>
      </c>
      <c r="M817">
        <v>45508</v>
      </c>
      <c r="N817">
        <v>2</v>
      </c>
      <c r="O817">
        <v>0</v>
      </c>
      <c r="P817">
        <v>10.28</v>
      </c>
    </row>
    <row r="818" spans="1:16" x14ac:dyDescent="0.3">
      <c r="A818">
        <v>3085</v>
      </c>
      <c r="B818" t="s">
        <v>83</v>
      </c>
      <c r="C818" t="s">
        <v>111</v>
      </c>
      <c r="D818" t="s">
        <v>107</v>
      </c>
      <c r="E818" t="s">
        <v>100</v>
      </c>
      <c r="F818" t="s">
        <v>87</v>
      </c>
      <c r="G818" t="s">
        <v>112</v>
      </c>
      <c r="H818">
        <v>1956</v>
      </c>
      <c r="I818">
        <v>168</v>
      </c>
      <c r="J818">
        <v>16.8</v>
      </c>
      <c r="K818">
        <v>15</v>
      </c>
      <c r="L818">
        <v>2023</v>
      </c>
      <c r="M818">
        <v>56770</v>
      </c>
      <c r="N818">
        <v>1</v>
      </c>
      <c r="O818">
        <v>0</v>
      </c>
      <c r="P818">
        <v>10.33</v>
      </c>
    </row>
    <row r="819" spans="1:16" x14ac:dyDescent="0.3">
      <c r="A819">
        <v>3165</v>
      </c>
      <c r="B819" t="s">
        <v>83</v>
      </c>
      <c r="C819" t="s">
        <v>111</v>
      </c>
      <c r="D819" t="s">
        <v>107</v>
      </c>
      <c r="E819" t="s">
        <v>100</v>
      </c>
      <c r="F819" t="s">
        <v>87</v>
      </c>
      <c r="G819" t="s">
        <v>112</v>
      </c>
      <c r="H819">
        <v>1956</v>
      </c>
      <c r="I819">
        <v>168</v>
      </c>
      <c r="J819">
        <v>16.8</v>
      </c>
      <c r="K819">
        <v>15</v>
      </c>
      <c r="L819">
        <v>2023</v>
      </c>
      <c r="M819">
        <v>62220</v>
      </c>
      <c r="N819">
        <v>1</v>
      </c>
      <c r="O819">
        <v>0</v>
      </c>
      <c r="P819">
        <v>10.36</v>
      </c>
    </row>
    <row r="820" spans="1:16" x14ac:dyDescent="0.3">
      <c r="A820">
        <v>3081</v>
      </c>
      <c r="B820" t="s">
        <v>83</v>
      </c>
      <c r="C820" t="s">
        <v>111</v>
      </c>
      <c r="D820" t="s">
        <v>107</v>
      </c>
      <c r="E820" t="s">
        <v>100</v>
      </c>
      <c r="F820" t="s">
        <v>87</v>
      </c>
      <c r="G820" t="s">
        <v>112</v>
      </c>
      <c r="H820">
        <v>1956</v>
      </c>
      <c r="I820">
        <v>168</v>
      </c>
      <c r="J820">
        <v>16.8</v>
      </c>
      <c r="K820">
        <v>15</v>
      </c>
      <c r="L820">
        <v>2023</v>
      </c>
      <c r="M820">
        <v>39208</v>
      </c>
      <c r="N820">
        <v>2</v>
      </c>
      <c r="O820">
        <v>0</v>
      </c>
      <c r="P820">
        <v>10.37</v>
      </c>
    </row>
    <row r="821" spans="1:16" x14ac:dyDescent="0.3">
      <c r="A821">
        <v>3001</v>
      </c>
      <c r="B821" t="s">
        <v>83</v>
      </c>
      <c r="C821" t="s">
        <v>111</v>
      </c>
      <c r="D821" t="s">
        <v>107</v>
      </c>
      <c r="E821" t="s">
        <v>100</v>
      </c>
      <c r="F821" t="s">
        <v>87</v>
      </c>
      <c r="G821" t="s">
        <v>112</v>
      </c>
      <c r="H821">
        <v>1956</v>
      </c>
      <c r="I821">
        <v>168</v>
      </c>
      <c r="J821">
        <v>16.8</v>
      </c>
      <c r="K821">
        <v>15</v>
      </c>
      <c r="L821">
        <v>2023</v>
      </c>
      <c r="M821">
        <v>63475</v>
      </c>
      <c r="N821">
        <v>1</v>
      </c>
      <c r="O821">
        <v>0</v>
      </c>
      <c r="P821">
        <v>10.44</v>
      </c>
    </row>
    <row r="822" spans="1:16" x14ac:dyDescent="0.3">
      <c r="A822">
        <v>3015</v>
      </c>
      <c r="B822" t="s">
        <v>83</v>
      </c>
      <c r="C822" t="s">
        <v>111</v>
      </c>
      <c r="D822" t="s">
        <v>107</v>
      </c>
      <c r="E822" t="s">
        <v>100</v>
      </c>
      <c r="F822" t="s">
        <v>87</v>
      </c>
      <c r="G822" t="s">
        <v>112</v>
      </c>
      <c r="H822">
        <v>1956</v>
      </c>
      <c r="I822">
        <v>168</v>
      </c>
      <c r="J822">
        <v>16.8</v>
      </c>
      <c r="K822">
        <v>15</v>
      </c>
      <c r="L822">
        <v>2023</v>
      </c>
      <c r="M822">
        <v>33414</v>
      </c>
      <c r="N822">
        <v>1</v>
      </c>
      <c r="O822">
        <v>0</v>
      </c>
      <c r="P822">
        <v>10.45</v>
      </c>
    </row>
    <row r="823" spans="1:16" x14ac:dyDescent="0.3">
      <c r="A823">
        <v>3096</v>
      </c>
      <c r="B823" t="s">
        <v>83</v>
      </c>
      <c r="C823" t="s">
        <v>111</v>
      </c>
      <c r="D823" t="s">
        <v>107</v>
      </c>
      <c r="E823" t="s">
        <v>100</v>
      </c>
      <c r="F823" t="s">
        <v>87</v>
      </c>
      <c r="G823" t="s">
        <v>112</v>
      </c>
      <c r="H823">
        <v>1956</v>
      </c>
      <c r="I823">
        <v>168</v>
      </c>
      <c r="J823">
        <v>16.8</v>
      </c>
      <c r="K823">
        <v>15</v>
      </c>
      <c r="L823">
        <v>2023</v>
      </c>
      <c r="M823">
        <v>29723</v>
      </c>
      <c r="N823">
        <v>1</v>
      </c>
      <c r="O823">
        <v>0</v>
      </c>
      <c r="P823">
        <v>10.48</v>
      </c>
    </row>
    <row r="824" spans="1:16" x14ac:dyDescent="0.3">
      <c r="A824">
        <v>3003</v>
      </c>
      <c r="B824" t="s">
        <v>83</v>
      </c>
      <c r="C824" t="s">
        <v>111</v>
      </c>
      <c r="D824" t="s">
        <v>107</v>
      </c>
      <c r="E824" t="s">
        <v>100</v>
      </c>
      <c r="F824" t="s">
        <v>87</v>
      </c>
      <c r="G824" t="s">
        <v>112</v>
      </c>
      <c r="H824">
        <v>1956</v>
      </c>
      <c r="I824">
        <v>168</v>
      </c>
      <c r="J824">
        <v>16.8</v>
      </c>
      <c r="K824">
        <v>15</v>
      </c>
      <c r="L824">
        <v>2023</v>
      </c>
      <c r="M824">
        <v>68928</v>
      </c>
      <c r="N824">
        <v>1</v>
      </c>
      <c r="O824">
        <v>0</v>
      </c>
      <c r="P824">
        <v>10.51</v>
      </c>
    </row>
    <row r="825" spans="1:16" x14ac:dyDescent="0.3">
      <c r="A825">
        <v>3073</v>
      </c>
      <c r="B825" t="s">
        <v>83</v>
      </c>
      <c r="C825" t="s">
        <v>111</v>
      </c>
      <c r="D825" t="s">
        <v>107</v>
      </c>
      <c r="E825" t="s">
        <v>100</v>
      </c>
      <c r="F825" t="s">
        <v>87</v>
      </c>
      <c r="G825" t="s">
        <v>112</v>
      </c>
      <c r="H825">
        <v>1956</v>
      </c>
      <c r="I825">
        <v>168</v>
      </c>
      <c r="J825">
        <v>16.8</v>
      </c>
      <c r="K825">
        <v>15</v>
      </c>
      <c r="L825">
        <v>2023</v>
      </c>
      <c r="M825">
        <v>54715</v>
      </c>
      <c r="N825">
        <v>1</v>
      </c>
      <c r="O825">
        <v>0</v>
      </c>
      <c r="P825">
        <v>10.57</v>
      </c>
    </row>
    <row r="826" spans="1:16" x14ac:dyDescent="0.3">
      <c r="A826">
        <v>3127</v>
      </c>
      <c r="B826" t="s">
        <v>83</v>
      </c>
      <c r="C826" t="s">
        <v>111</v>
      </c>
      <c r="D826" t="s">
        <v>107</v>
      </c>
      <c r="E826" t="s">
        <v>100</v>
      </c>
      <c r="F826" t="s">
        <v>87</v>
      </c>
      <c r="G826" t="s">
        <v>112</v>
      </c>
      <c r="H826">
        <v>1956</v>
      </c>
      <c r="I826">
        <v>168</v>
      </c>
      <c r="J826">
        <v>16.8</v>
      </c>
      <c r="K826">
        <v>15</v>
      </c>
      <c r="L826">
        <v>2023</v>
      </c>
      <c r="M826">
        <v>55959</v>
      </c>
      <c r="N826">
        <v>1</v>
      </c>
      <c r="O826">
        <v>0</v>
      </c>
      <c r="P826">
        <v>10.57</v>
      </c>
    </row>
    <row r="827" spans="1:16" x14ac:dyDescent="0.3">
      <c r="A827">
        <v>3035</v>
      </c>
      <c r="B827" t="s">
        <v>83</v>
      </c>
      <c r="C827" t="s">
        <v>111</v>
      </c>
      <c r="D827" t="s">
        <v>107</v>
      </c>
      <c r="E827" t="s">
        <v>100</v>
      </c>
      <c r="F827" t="s">
        <v>87</v>
      </c>
      <c r="G827" t="s">
        <v>112</v>
      </c>
      <c r="H827">
        <v>1956</v>
      </c>
      <c r="I827">
        <v>168</v>
      </c>
      <c r="J827">
        <v>16.8</v>
      </c>
      <c r="K827">
        <v>15</v>
      </c>
      <c r="L827">
        <v>2023</v>
      </c>
      <c r="M827">
        <v>63368</v>
      </c>
      <c r="N827">
        <v>1</v>
      </c>
      <c r="O827">
        <v>0</v>
      </c>
      <c r="P827">
        <v>10.6</v>
      </c>
    </row>
    <row r="828" spans="1:16" x14ac:dyDescent="0.3">
      <c r="A828">
        <v>3014</v>
      </c>
      <c r="B828" t="s">
        <v>83</v>
      </c>
      <c r="C828" t="s">
        <v>111</v>
      </c>
      <c r="D828" t="s">
        <v>107</v>
      </c>
      <c r="E828" t="s">
        <v>100</v>
      </c>
      <c r="F828" t="s">
        <v>87</v>
      </c>
      <c r="G828" t="s">
        <v>112</v>
      </c>
      <c r="H828">
        <v>1956</v>
      </c>
      <c r="I828">
        <v>168</v>
      </c>
      <c r="J828">
        <v>16.8</v>
      </c>
      <c r="K828">
        <v>15</v>
      </c>
      <c r="L828">
        <v>2023</v>
      </c>
      <c r="M828">
        <v>29124</v>
      </c>
      <c r="N828">
        <v>1</v>
      </c>
      <c r="O828">
        <v>0</v>
      </c>
      <c r="P828">
        <v>10.61</v>
      </c>
    </row>
    <row r="829" spans="1:16" x14ac:dyDescent="0.3">
      <c r="A829">
        <v>3092</v>
      </c>
      <c r="B829" t="s">
        <v>83</v>
      </c>
      <c r="C829" t="s">
        <v>111</v>
      </c>
      <c r="D829" t="s">
        <v>107</v>
      </c>
      <c r="E829" t="s">
        <v>100</v>
      </c>
      <c r="F829" t="s">
        <v>87</v>
      </c>
      <c r="G829" t="s">
        <v>112</v>
      </c>
      <c r="H829">
        <v>1956</v>
      </c>
      <c r="I829">
        <v>168</v>
      </c>
      <c r="J829">
        <v>16.8</v>
      </c>
      <c r="K829">
        <v>15</v>
      </c>
      <c r="L829">
        <v>2023</v>
      </c>
      <c r="M829">
        <v>55148</v>
      </c>
      <c r="N829">
        <v>1</v>
      </c>
      <c r="O829">
        <v>0</v>
      </c>
      <c r="P829">
        <v>10.67</v>
      </c>
    </row>
    <row r="830" spans="1:16" x14ac:dyDescent="0.3">
      <c r="A830">
        <v>3002</v>
      </c>
      <c r="B830" t="s">
        <v>83</v>
      </c>
      <c r="C830" t="s">
        <v>111</v>
      </c>
      <c r="D830" t="s">
        <v>107</v>
      </c>
      <c r="E830" t="s">
        <v>100</v>
      </c>
      <c r="F830" t="s">
        <v>87</v>
      </c>
      <c r="G830" t="s">
        <v>112</v>
      </c>
      <c r="H830">
        <v>1956</v>
      </c>
      <c r="I830">
        <v>168</v>
      </c>
      <c r="J830">
        <v>16.8</v>
      </c>
      <c r="K830">
        <v>15</v>
      </c>
      <c r="L830">
        <v>2023</v>
      </c>
      <c r="M830">
        <v>41531</v>
      </c>
      <c r="N830">
        <v>1</v>
      </c>
      <c r="O830">
        <v>0</v>
      </c>
      <c r="P830">
        <v>10.68</v>
      </c>
    </row>
    <row r="831" spans="1:16" x14ac:dyDescent="0.3">
      <c r="A831">
        <v>3116</v>
      </c>
      <c r="B831" t="s">
        <v>83</v>
      </c>
      <c r="C831" t="s">
        <v>111</v>
      </c>
      <c r="D831" t="s">
        <v>107</v>
      </c>
      <c r="E831" t="s">
        <v>100</v>
      </c>
      <c r="F831" t="s">
        <v>87</v>
      </c>
      <c r="G831" t="s">
        <v>112</v>
      </c>
      <c r="H831">
        <v>1956</v>
      </c>
      <c r="I831">
        <v>168</v>
      </c>
      <c r="J831">
        <v>16.8</v>
      </c>
      <c r="K831">
        <v>15</v>
      </c>
      <c r="L831">
        <v>2023</v>
      </c>
      <c r="M831">
        <v>32918</v>
      </c>
      <c r="N831">
        <v>1</v>
      </c>
      <c r="O831">
        <v>0</v>
      </c>
      <c r="P831">
        <v>10.7</v>
      </c>
    </row>
    <row r="832" spans="1:16" x14ac:dyDescent="0.3">
      <c r="A832">
        <v>3124</v>
      </c>
      <c r="B832" t="s">
        <v>83</v>
      </c>
      <c r="C832" t="s">
        <v>111</v>
      </c>
      <c r="D832" t="s">
        <v>107</v>
      </c>
      <c r="E832" t="s">
        <v>100</v>
      </c>
      <c r="F832" t="s">
        <v>87</v>
      </c>
      <c r="G832" t="s">
        <v>112</v>
      </c>
      <c r="H832">
        <v>1956</v>
      </c>
      <c r="I832">
        <v>168</v>
      </c>
      <c r="J832">
        <v>16.8</v>
      </c>
      <c r="K832">
        <v>15</v>
      </c>
      <c r="L832">
        <v>2023</v>
      </c>
      <c r="M832">
        <v>51654</v>
      </c>
      <c r="N832">
        <v>1</v>
      </c>
      <c r="O832">
        <v>0</v>
      </c>
      <c r="P832">
        <v>10.73</v>
      </c>
    </row>
    <row r="833" spans="1:16" x14ac:dyDescent="0.3">
      <c r="A833">
        <v>3005</v>
      </c>
      <c r="B833" t="s">
        <v>83</v>
      </c>
      <c r="C833" t="s">
        <v>111</v>
      </c>
      <c r="D833" t="s">
        <v>107</v>
      </c>
      <c r="E833" t="s">
        <v>100</v>
      </c>
      <c r="F833" t="s">
        <v>87</v>
      </c>
      <c r="G833" t="s">
        <v>112</v>
      </c>
      <c r="H833">
        <v>1956</v>
      </c>
      <c r="I833">
        <v>168</v>
      </c>
      <c r="J833">
        <v>16.8</v>
      </c>
      <c r="K833">
        <v>15</v>
      </c>
      <c r="L833">
        <v>2023</v>
      </c>
      <c r="M833">
        <v>41751</v>
      </c>
      <c r="N833">
        <v>1</v>
      </c>
      <c r="O833">
        <v>0</v>
      </c>
      <c r="P833">
        <v>10.75</v>
      </c>
    </row>
    <row r="834" spans="1:16" x14ac:dyDescent="0.3">
      <c r="A834">
        <v>3036</v>
      </c>
      <c r="B834" t="s">
        <v>83</v>
      </c>
      <c r="C834" t="s">
        <v>111</v>
      </c>
      <c r="D834" t="s">
        <v>107</v>
      </c>
      <c r="E834" t="s">
        <v>100</v>
      </c>
      <c r="F834" t="s">
        <v>87</v>
      </c>
      <c r="G834" t="s">
        <v>112</v>
      </c>
      <c r="H834">
        <v>1956</v>
      </c>
      <c r="I834">
        <v>168</v>
      </c>
      <c r="J834">
        <v>16.8</v>
      </c>
      <c r="K834">
        <v>15</v>
      </c>
      <c r="L834">
        <v>2023</v>
      </c>
      <c r="M834">
        <v>30763</v>
      </c>
      <c r="N834">
        <v>1</v>
      </c>
      <c r="O834">
        <v>0</v>
      </c>
      <c r="P834">
        <v>10.86</v>
      </c>
    </row>
    <row r="835" spans="1:16" x14ac:dyDescent="0.3">
      <c r="A835">
        <v>3006</v>
      </c>
      <c r="B835" t="s">
        <v>83</v>
      </c>
      <c r="C835" t="s">
        <v>111</v>
      </c>
      <c r="D835" t="s">
        <v>107</v>
      </c>
      <c r="E835" t="s">
        <v>100</v>
      </c>
      <c r="F835" t="s">
        <v>87</v>
      </c>
      <c r="G835" t="s">
        <v>112</v>
      </c>
      <c r="H835">
        <v>1956</v>
      </c>
      <c r="I835">
        <v>168</v>
      </c>
      <c r="J835">
        <v>16.8</v>
      </c>
      <c r="K835">
        <v>15</v>
      </c>
      <c r="L835">
        <v>2023</v>
      </c>
      <c r="M835">
        <v>38556</v>
      </c>
      <c r="N835">
        <v>1</v>
      </c>
      <c r="O835">
        <v>0</v>
      </c>
      <c r="P835">
        <v>10.99</v>
      </c>
    </row>
    <row r="836" spans="1:16" x14ac:dyDescent="0.3">
      <c r="A836">
        <v>3300</v>
      </c>
      <c r="B836" t="s">
        <v>83</v>
      </c>
      <c r="C836" t="s">
        <v>111</v>
      </c>
      <c r="D836" t="s">
        <v>113</v>
      </c>
      <c r="E836" t="s">
        <v>100</v>
      </c>
      <c r="F836" t="s">
        <v>91</v>
      </c>
      <c r="G836" t="s">
        <v>112</v>
      </c>
      <c r="H836">
        <v>1956</v>
      </c>
      <c r="I836">
        <v>168</v>
      </c>
      <c r="J836">
        <v>14.6</v>
      </c>
      <c r="K836">
        <v>24</v>
      </c>
      <c r="L836">
        <v>2024</v>
      </c>
      <c r="M836">
        <v>47342</v>
      </c>
      <c r="N836">
        <v>1</v>
      </c>
      <c r="O836">
        <v>1</v>
      </c>
      <c r="P836">
        <v>17.72</v>
      </c>
    </row>
    <row r="837" spans="1:16" x14ac:dyDescent="0.3">
      <c r="A837">
        <v>3315</v>
      </c>
      <c r="B837" t="s">
        <v>83</v>
      </c>
      <c r="C837" t="s">
        <v>111</v>
      </c>
      <c r="D837" t="s">
        <v>113</v>
      </c>
      <c r="E837" t="s">
        <v>100</v>
      </c>
      <c r="F837" t="s">
        <v>91</v>
      </c>
      <c r="G837" t="s">
        <v>112</v>
      </c>
      <c r="H837">
        <v>1956</v>
      </c>
      <c r="I837">
        <v>168</v>
      </c>
      <c r="J837">
        <v>14.6</v>
      </c>
      <c r="K837">
        <v>24</v>
      </c>
      <c r="L837">
        <v>2024</v>
      </c>
      <c r="M837">
        <v>38247</v>
      </c>
      <c r="N837">
        <v>3</v>
      </c>
      <c r="O837">
        <v>0</v>
      </c>
      <c r="P837">
        <v>18.239999999999998</v>
      </c>
    </row>
    <row r="838" spans="1:16" x14ac:dyDescent="0.3">
      <c r="A838">
        <v>3259</v>
      </c>
      <c r="B838" t="s">
        <v>83</v>
      </c>
      <c r="C838" t="s">
        <v>111</v>
      </c>
      <c r="D838" t="s">
        <v>113</v>
      </c>
      <c r="E838" t="s">
        <v>100</v>
      </c>
      <c r="F838" t="s">
        <v>91</v>
      </c>
      <c r="G838" t="s">
        <v>112</v>
      </c>
      <c r="H838">
        <v>1956</v>
      </c>
      <c r="I838">
        <v>168</v>
      </c>
      <c r="J838">
        <v>14.6</v>
      </c>
      <c r="K838">
        <v>24</v>
      </c>
      <c r="L838">
        <v>2024</v>
      </c>
      <c r="M838">
        <v>37984</v>
      </c>
      <c r="N838">
        <v>2</v>
      </c>
      <c r="O838">
        <v>0</v>
      </c>
      <c r="P838">
        <v>18.37</v>
      </c>
    </row>
    <row r="839" spans="1:16" x14ac:dyDescent="0.3">
      <c r="A839">
        <v>3306</v>
      </c>
      <c r="B839" t="s">
        <v>83</v>
      </c>
      <c r="C839" t="s">
        <v>111</v>
      </c>
      <c r="D839" t="s">
        <v>113</v>
      </c>
      <c r="E839" t="s">
        <v>100</v>
      </c>
      <c r="F839" t="s">
        <v>91</v>
      </c>
      <c r="G839" t="s">
        <v>112</v>
      </c>
      <c r="H839">
        <v>1956</v>
      </c>
      <c r="I839">
        <v>168</v>
      </c>
      <c r="J839">
        <v>14.6</v>
      </c>
      <c r="K839">
        <v>24</v>
      </c>
      <c r="L839">
        <v>2024</v>
      </c>
      <c r="M839">
        <v>47884</v>
      </c>
      <c r="N839">
        <v>2</v>
      </c>
      <c r="O839">
        <v>0</v>
      </c>
      <c r="P839">
        <v>18.43</v>
      </c>
    </row>
    <row r="840" spans="1:16" x14ac:dyDescent="0.3">
      <c r="A840">
        <v>3297</v>
      </c>
      <c r="B840" t="s">
        <v>83</v>
      </c>
      <c r="C840" t="s">
        <v>111</v>
      </c>
      <c r="D840" t="s">
        <v>113</v>
      </c>
      <c r="E840" t="s">
        <v>100</v>
      </c>
      <c r="F840" t="s">
        <v>91</v>
      </c>
      <c r="G840" t="s">
        <v>112</v>
      </c>
      <c r="H840">
        <v>1956</v>
      </c>
      <c r="I840">
        <v>168</v>
      </c>
      <c r="J840">
        <v>14.6</v>
      </c>
      <c r="K840">
        <v>24</v>
      </c>
      <c r="L840">
        <v>2024</v>
      </c>
      <c r="M840">
        <v>49396</v>
      </c>
      <c r="N840">
        <v>1</v>
      </c>
      <c r="O840">
        <v>0</v>
      </c>
      <c r="P840">
        <v>18.489999999999998</v>
      </c>
    </row>
    <row r="841" spans="1:16" x14ac:dyDescent="0.3">
      <c r="A841">
        <v>3345</v>
      </c>
      <c r="B841" t="s">
        <v>83</v>
      </c>
      <c r="C841" t="s">
        <v>111</v>
      </c>
      <c r="D841" t="s">
        <v>113</v>
      </c>
      <c r="E841" t="s">
        <v>100</v>
      </c>
      <c r="F841" t="s">
        <v>91</v>
      </c>
      <c r="G841" t="s">
        <v>112</v>
      </c>
      <c r="H841">
        <v>1956</v>
      </c>
      <c r="I841">
        <v>168</v>
      </c>
      <c r="J841">
        <v>14.6</v>
      </c>
      <c r="K841">
        <v>24</v>
      </c>
      <c r="L841">
        <v>2024</v>
      </c>
      <c r="M841">
        <v>41387</v>
      </c>
      <c r="N841">
        <v>1</v>
      </c>
      <c r="O841">
        <v>1</v>
      </c>
      <c r="P841">
        <v>18.55</v>
      </c>
    </row>
    <row r="842" spans="1:16" x14ac:dyDescent="0.3">
      <c r="A842">
        <v>3397</v>
      </c>
      <c r="B842" t="s">
        <v>83</v>
      </c>
      <c r="C842" t="s">
        <v>111</v>
      </c>
      <c r="D842" t="s">
        <v>113</v>
      </c>
      <c r="E842" t="s">
        <v>100</v>
      </c>
      <c r="F842" t="s">
        <v>91</v>
      </c>
      <c r="G842" t="s">
        <v>112</v>
      </c>
      <c r="H842">
        <v>1956</v>
      </c>
      <c r="I842">
        <v>168</v>
      </c>
      <c r="J842">
        <v>14.6</v>
      </c>
      <c r="K842">
        <v>24</v>
      </c>
      <c r="L842">
        <v>2024</v>
      </c>
      <c r="M842">
        <v>42320</v>
      </c>
      <c r="N842">
        <v>1</v>
      </c>
      <c r="O842">
        <v>0</v>
      </c>
      <c r="P842">
        <v>18.809999999999999</v>
      </c>
    </row>
    <row r="843" spans="1:16" x14ac:dyDescent="0.3">
      <c r="A843">
        <v>3266</v>
      </c>
      <c r="B843" t="s">
        <v>83</v>
      </c>
      <c r="C843" t="s">
        <v>111</v>
      </c>
      <c r="D843" t="s">
        <v>113</v>
      </c>
      <c r="E843" t="s">
        <v>100</v>
      </c>
      <c r="F843" t="s">
        <v>91</v>
      </c>
      <c r="G843" t="s">
        <v>112</v>
      </c>
      <c r="H843">
        <v>1956</v>
      </c>
      <c r="I843">
        <v>168</v>
      </c>
      <c r="J843">
        <v>14.6</v>
      </c>
      <c r="K843">
        <v>24</v>
      </c>
      <c r="L843">
        <v>2024</v>
      </c>
      <c r="M843">
        <v>46403</v>
      </c>
      <c r="N843">
        <v>1</v>
      </c>
      <c r="O843">
        <v>0</v>
      </c>
      <c r="P843">
        <v>18.82</v>
      </c>
    </row>
    <row r="844" spans="1:16" x14ac:dyDescent="0.3">
      <c r="A844">
        <v>3356</v>
      </c>
      <c r="B844" t="s">
        <v>83</v>
      </c>
      <c r="C844" t="s">
        <v>111</v>
      </c>
      <c r="D844" t="s">
        <v>113</v>
      </c>
      <c r="E844" t="s">
        <v>100</v>
      </c>
      <c r="F844" t="s">
        <v>91</v>
      </c>
      <c r="G844" t="s">
        <v>112</v>
      </c>
      <c r="H844">
        <v>1956</v>
      </c>
      <c r="I844">
        <v>168</v>
      </c>
      <c r="J844">
        <v>14.6</v>
      </c>
      <c r="K844">
        <v>24</v>
      </c>
      <c r="L844">
        <v>2024</v>
      </c>
      <c r="M844">
        <v>32609</v>
      </c>
      <c r="N844">
        <v>2</v>
      </c>
      <c r="O844">
        <v>0</v>
      </c>
      <c r="P844">
        <v>18.84</v>
      </c>
    </row>
    <row r="845" spans="1:16" x14ac:dyDescent="0.3">
      <c r="A845">
        <v>3358</v>
      </c>
      <c r="B845" t="s">
        <v>83</v>
      </c>
      <c r="C845" t="s">
        <v>111</v>
      </c>
      <c r="D845" t="s">
        <v>113</v>
      </c>
      <c r="E845" t="s">
        <v>100</v>
      </c>
      <c r="F845" t="s">
        <v>91</v>
      </c>
      <c r="G845" t="s">
        <v>112</v>
      </c>
      <c r="H845">
        <v>1956</v>
      </c>
      <c r="I845">
        <v>168</v>
      </c>
      <c r="J845">
        <v>14.6</v>
      </c>
      <c r="K845">
        <v>24</v>
      </c>
      <c r="L845">
        <v>2024</v>
      </c>
      <c r="M845">
        <v>29372</v>
      </c>
      <c r="N845">
        <v>2</v>
      </c>
      <c r="O845">
        <v>0</v>
      </c>
      <c r="P845">
        <v>18.88</v>
      </c>
    </row>
    <row r="846" spans="1:16" x14ac:dyDescent="0.3">
      <c r="A846">
        <v>3318</v>
      </c>
      <c r="B846" t="s">
        <v>83</v>
      </c>
      <c r="C846" t="s">
        <v>111</v>
      </c>
      <c r="D846" t="s">
        <v>113</v>
      </c>
      <c r="E846" t="s">
        <v>100</v>
      </c>
      <c r="F846" t="s">
        <v>91</v>
      </c>
      <c r="G846" t="s">
        <v>112</v>
      </c>
      <c r="H846">
        <v>1956</v>
      </c>
      <c r="I846">
        <v>168</v>
      </c>
      <c r="J846">
        <v>14.6</v>
      </c>
      <c r="K846">
        <v>24</v>
      </c>
      <c r="L846">
        <v>2024</v>
      </c>
      <c r="M846">
        <v>30175</v>
      </c>
      <c r="N846">
        <v>2</v>
      </c>
      <c r="O846">
        <v>0</v>
      </c>
      <c r="P846">
        <v>18.940000000000001</v>
      </c>
    </row>
    <row r="847" spans="1:16" x14ac:dyDescent="0.3">
      <c r="A847">
        <v>3340</v>
      </c>
      <c r="B847" t="s">
        <v>83</v>
      </c>
      <c r="C847" t="s">
        <v>111</v>
      </c>
      <c r="D847" t="s">
        <v>113</v>
      </c>
      <c r="E847" t="s">
        <v>100</v>
      </c>
      <c r="F847" t="s">
        <v>91</v>
      </c>
      <c r="G847" t="s">
        <v>112</v>
      </c>
      <c r="H847">
        <v>1956</v>
      </c>
      <c r="I847">
        <v>168</v>
      </c>
      <c r="J847">
        <v>14.6</v>
      </c>
      <c r="K847">
        <v>24</v>
      </c>
      <c r="L847">
        <v>2024</v>
      </c>
      <c r="M847">
        <v>29735</v>
      </c>
      <c r="N847">
        <v>1</v>
      </c>
      <c r="O847">
        <v>0</v>
      </c>
      <c r="P847">
        <v>18.940000000000001</v>
      </c>
    </row>
    <row r="848" spans="1:16" x14ac:dyDescent="0.3">
      <c r="A848">
        <v>3323</v>
      </c>
      <c r="B848" t="s">
        <v>83</v>
      </c>
      <c r="C848" t="s">
        <v>111</v>
      </c>
      <c r="D848" t="s">
        <v>113</v>
      </c>
      <c r="E848" t="s">
        <v>100</v>
      </c>
      <c r="F848" t="s">
        <v>91</v>
      </c>
      <c r="G848" t="s">
        <v>112</v>
      </c>
      <c r="H848">
        <v>1956</v>
      </c>
      <c r="I848">
        <v>168</v>
      </c>
      <c r="J848">
        <v>14.6</v>
      </c>
      <c r="K848">
        <v>24</v>
      </c>
      <c r="L848">
        <v>2024</v>
      </c>
      <c r="M848">
        <v>43323</v>
      </c>
      <c r="N848">
        <v>1</v>
      </c>
      <c r="O848">
        <v>0</v>
      </c>
      <c r="P848">
        <v>18.98</v>
      </c>
    </row>
    <row r="849" spans="1:16" x14ac:dyDescent="0.3">
      <c r="A849">
        <v>3396</v>
      </c>
      <c r="B849" t="s">
        <v>83</v>
      </c>
      <c r="C849" t="s">
        <v>111</v>
      </c>
      <c r="D849" t="s">
        <v>113</v>
      </c>
      <c r="E849" t="s">
        <v>100</v>
      </c>
      <c r="F849" t="s">
        <v>91</v>
      </c>
      <c r="G849" t="s">
        <v>112</v>
      </c>
      <c r="H849">
        <v>1956</v>
      </c>
      <c r="I849">
        <v>168</v>
      </c>
      <c r="J849">
        <v>14.6</v>
      </c>
      <c r="K849">
        <v>24</v>
      </c>
      <c r="L849">
        <v>2024</v>
      </c>
      <c r="M849">
        <v>27546</v>
      </c>
      <c r="N849">
        <v>1</v>
      </c>
      <c r="O849">
        <v>0</v>
      </c>
      <c r="P849">
        <v>19.11</v>
      </c>
    </row>
    <row r="850" spans="1:16" x14ac:dyDescent="0.3">
      <c r="A850">
        <v>3363</v>
      </c>
      <c r="B850" t="s">
        <v>83</v>
      </c>
      <c r="C850" t="s">
        <v>111</v>
      </c>
      <c r="D850" t="s">
        <v>113</v>
      </c>
      <c r="E850" t="s">
        <v>100</v>
      </c>
      <c r="F850" t="s">
        <v>91</v>
      </c>
      <c r="G850" t="s">
        <v>112</v>
      </c>
      <c r="H850">
        <v>1956</v>
      </c>
      <c r="I850">
        <v>168</v>
      </c>
      <c r="J850">
        <v>14.6</v>
      </c>
      <c r="K850">
        <v>24</v>
      </c>
      <c r="L850">
        <v>2024</v>
      </c>
      <c r="M850">
        <v>39798</v>
      </c>
      <c r="N850">
        <v>1</v>
      </c>
      <c r="O850">
        <v>0</v>
      </c>
      <c r="P850">
        <v>19.14</v>
      </c>
    </row>
    <row r="851" spans="1:16" x14ac:dyDescent="0.3">
      <c r="A851">
        <v>3368</v>
      </c>
      <c r="B851" t="s">
        <v>83</v>
      </c>
      <c r="C851" t="s">
        <v>111</v>
      </c>
      <c r="D851" t="s">
        <v>113</v>
      </c>
      <c r="E851" t="s">
        <v>100</v>
      </c>
      <c r="F851" t="s">
        <v>91</v>
      </c>
      <c r="G851" t="s">
        <v>112</v>
      </c>
      <c r="H851">
        <v>1956</v>
      </c>
      <c r="I851">
        <v>168</v>
      </c>
      <c r="J851">
        <v>14.6</v>
      </c>
      <c r="K851">
        <v>24</v>
      </c>
      <c r="L851">
        <v>2024</v>
      </c>
      <c r="M851">
        <v>46694</v>
      </c>
      <c r="N851">
        <v>1</v>
      </c>
      <c r="O851">
        <v>0</v>
      </c>
      <c r="P851">
        <v>19.16</v>
      </c>
    </row>
    <row r="852" spans="1:16" x14ac:dyDescent="0.3">
      <c r="A852">
        <v>3386</v>
      </c>
      <c r="B852" t="s">
        <v>83</v>
      </c>
      <c r="C852" t="s">
        <v>111</v>
      </c>
      <c r="D852" t="s">
        <v>113</v>
      </c>
      <c r="E852" t="s">
        <v>100</v>
      </c>
      <c r="F852" t="s">
        <v>91</v>
      </c>
      <c r="G852" t="s">
        <v>112</v>
      </c>
      <c r="H852">
        <v>1956</v>
      </c>
      <c r="I852">
        <v>168</v>
      </c>
      <c r="J852">
        <v>14.6</v>
      </c>
      <c r="K852">
        <v>24</v>
      </c>
      <c r="L852">
        <v>2024</v>
      </c>
      <c r="M852">
        <v>46566</v>
      </c>
      <c r="N852">
        <v>1</v>
      </c>
      <c r="O852">
        <v>0</v>
      </c>
      <c r="P852">
        <v>19.16</v>
      </c>
    </row>
    <row r="853" spans="1:16" x14ac:dyDescent="0.3">
      <c r="A853">
        <v>3333</v>
      </c>
      <c r="B853" t="s">
        <v>83</v>
      </c>
      <c r="C853" t="s">
        <v>111</v>
      </c>
      <c r="D853" t="s">
        <v>113</v>
      </c>
      <c r="E853" t="s">
        <v>100</v>
      </c>
      <c r="F853" t="s">
        <v>91</v>
      </c>
      <c r="G853" t="s">
        <v>112</v>
      </c>
      <c r="H853">
        <v>1956</v>
      </c>
      <c r="I853">
        <v>168</v>
      </c>
      <c r="J853">
        <v>14.6</v>
      </c>
      <c r="K853">
        <v>24</v>
      </c>
      <c r="L853">
        <v>2024</v>
      </c>
      <c r="M853">
        <v>37892</v>
      </c>
      <c r="N853">
        <v>1</v>
      </c>
      <c r="O853">
        <v>0</v>
      </c>
      <c r="P853">
        <v>19.2</v>
      </c>
    </row>
    <row r="854" spans="1:16" x14ac:dyDescent="0.3">
      <c r="A854">
        <v>3385</v>
      </c>
      <c r="B854" t="s">
        <v>83</v>
      </c>
      <c r="C854" t="s">
        <v>111</v>
      </c>
      <c r="D854" t="s">
        <v>113</v>
      </c>
      <c r="E854" t="s">
        <v>100</v>
      </c>
      <c r="F854" t="s">
        <v>91</v>
      </c>
      <c r="G854" t="s">
        <v>112</v>
      </c>
      <c r="H854">
        <v>1956</v>
      </c>
      <c r="I854">
        <v>168</v>
      </c>
      <c r="J854">
        <v>14.6</v>
      </c>
      <c r="K854">
        <v>24</v>
      </c>
      <c r="L854">
        <v>2024</v>
      </c>
      <c r="M854">
        <v>22829</v>
      </c>
      <c r="N854">
        <v>1</v>
      </c>
      <c r="O854">
        <v>0</v>
      </c>
      <c r="P854">
        <v>19.420000000000002</v>
      </c>
    </row>
    <row r="855" spans="1:16" x14ac:dyDescent="0.3">
      <c r="A855">
        <v>3364</v>
      </c>
      <c r="B855" t="s">
        <v>83</v>
      </c>
      <c r="C855" t="s">
        <v>111</v>
      </c>
      <c r="D855" t="s">
        <v>113</v>
      </c>
      <c r="E855" t="s">
        <v>100</v>
      </c>
      <c r="F855" t="s">
        <v>91</v>
      </c>
      <c r="G855" t="s">
        <v>112</v>
      </c>
      <c r="H855">
        <v>1956</v>
      </c>
      <c r="I855">
        <v>168</v>
      </c>
      <c r="J855">
        <v>14.6</v>
      </c>
      <c r="K855">
        <v>24</v>
      </c>
      <c r="L855">
        <v>2024</v>
      </c>
      <c r="M855">
        <v>28386</v>
      </c>
      <c r="N855">
        <v>1</v>
      </c>
      <c r="O855">
        <v>0</v>
      </c>
      <c r="P855">
        <v>19.43</v>
      </c>
    </row>
    <row r="856" spans="1:16" x14ac:dyDescent="0.3">
      <c r="A856">
        <v>3286</v>
      </c>
      <c r="B856" t="s">
        <v>83</v>
      </c>
      <c r="C856" t="s">
        <v>111</v>
      </c>
      <c r="D856" t="s">
        <v>113</v>
      </c>
      <c r="E856" t="s">
        <v>100</v>
      </c>
      <c r="F856" t="s">
        <v>91</v>
      </c>
      <c r="G856" t="s">
        <v>112</v>
      </c>
      <c r="H856">
        <v>1956</v>
      </c>
      <c r="I856">
        <v>168</v>
      </c>
      <c r="J856">
        <v>14.6</v>
      </c>
      <c r="K856">
        <v>24</v>
      </c>
      <c r="L856">
        <v>2024</v>
      </c>
      <c r="M856">
        <v>35162</v>
      </c>
      <c r="N856">
        <v>1</v>
      </c>
      <c r="O856">
        <v>0</v>
      </c>
      <c r="P856">
        <v>19.48</v>
      </c>
    </row>
    <row r="857" spans="1:16" x14ac:dyDescent="0.3">
      <c r="A857">
        <v>3289</v>
      </c>
      <c r="B857" t="s">
        <v>83</v>
      </c>
      <c r="C857" t="s">
        <v>111</v>
      </c>
      <c r="D857" t="s">
        <v>113</v>
      </c>
      <c r="E857" t="s">
        <v>100</v>
      </c>
      <c r="F857" t="s">
        <v>91</v>
      </c>
      <c r="G857" t="s">
        <v>112</v>
      </c>
      <c r="H857">
        <v>1956</v>
      </c>
      <c r="I857">
        <v>168</v>
      </c>
      <c r="J857">
        <v>14.6</v>
      </c>
      <c r="K857">
        <v>24</v>
      </c>
      <c r="L857">
        <v>2024</v>
      </c>
      <c r="M857">
        <v>24356</v>
      </c>
      <c r="N857">
        <v>1</v>
      </c>
      <c r="O857">
        <v>0</v>
      </c>
      <c r="P857">
        <v>19.61</v>
      </c>
    </row>
    <row r="858" spans="1:16" x14ac:dyDescent="0.3">
      <c r="A858">
        <v>3388</v>
      </c>
      <c r="B858" t="s">
        <v>83</v>
      </c>
      <c r="C858" t="s">
        <v>111</v>
      </c>
      <c r="D858" t="s">
        <v>113</v>
      </c>
      <c r="E858" t="s">
        <v>100</v>
      </c>
      <c r="F858" t="s">
        <v>91</v>
      </c>
      <c r="G858" t="s">
        <v>112</v>
      </c>
      <c r="H858">
        <v>1956</v>
      </c>
      <c r="I858">
        <v>168</v>
      </c>
      <c r="J858">
        <v>14.6</v>
      </c>
      <c r="K858">
        <v>24</v>
      </c>
      <c r="L858">
        <v>2024</v>
      </c>
      <c r="M858">
        <v>22306</v>
      </c>
      <c r="N858">
        <v>1</v>
      </c>
      <c r="O858">
        <v>0</v>
      </c>
      <c r="P858">
        <v>19.72</v>
      </c>
    </row>
    <row r="859" spans="1:16" x14ac:dyDescent="0.3">
      <c r="A859">
        <v>3352</v>
      </c>
      <c r="B859" t="s">
        <v>83</v>
      </c>
      <c r="C859" t="s">
        <v>111</v>
      </c>
      <c r="D859" t="s">
        <v>113</v>
      </c>
      <c r="E859" t="s">
        <v>100</v>
      </c>
      <c r="F859" t="s">
        <v>91</v>
      </c>
      <c r="G859" t="s">
        <v>112</v>
      </c>
      <c r="H859">
        <v>1956</v>
      </c>
      <c r="I859">
        <v>168</v>
      </c>
      <c r="J859">
        <v>14.6</v>
      </c>
      <c r="K859">
        <v>24</v>
      </c>
      <c r="L859">
        <v>2024</v>
      </c>
      <c r="M859">
        <v>24442</v>
      </c>
      <c r="N859">
        <v>1</v>
      </c>
      <c r="O859">
        <v>0</v>
      </c>
      <c r="P859">
        <v>19.760000000000002</v>
      </c>
    </row>
    <row r="860" spans="1:16" x14ac:dyDescent="0.3">
      <c r="A860">
        <v>3011</v>
      </c>
      <c r="B860" t="s">
        <v>83</v>
      </c>
      <c r="C860" t="s">
        <v>111</v>
      </c>
      <c r="D860" t="s">
        <v>107</v>
      </c>
      <c r="E860" t="s">
        <v>100</v>
      </c>
      <c r="F860" t="s">
        <v>87</v>
      </c>
      <c r="G860" t="s">
        <v>112</v>
      </c>
      <c r="H860">
        <v>1956</v>
      </c>
      <c r="I860">
        <v>168</v>
      </c>
      <c r="J860">
        <v>16.8</v>
      </c>
      <c r="K860">
        <v>15</v>
      </c>
      <c r="L860">
        <v>2024</v>
      </c>
      <c r="M860">
        <v>43988</v>
      </c>
      <c r="N860">
        <v>3</v>
      </c>
      <c r="O860">
        <v>1</v>
      </c>
      <c r="P860">
        <v>10.39</v>
      </c>
    </row>
    <row r="861" spans="1:16" x14ac:dyDescent="0.3">
      <c r="A861">
        <v>3171</v>
      </c>
      <c r="B861" t="s">
        <v>83</v>
      </c>
      <c r="C861" t="s">
        <v>111</v>
      </c>
      <c r="D861" t="s">
        <v>107</v>
      </c>
      <c r="E861" t="s">
        <v>100</v>
      </c>
      <c r="F861" t="s">
        <v>87</v>
      </c>
      <c r="G861" t="s">
        <v>112</v>
      </c>
      <c r="H861">
        <v>1956</v>
      </c>
      <c r="I861">
        <v>168</v>
      </c>
      <c r="J861">
        <v>16.8</v>
      </c>
      <c r="K861">
        <v>15</v>
      </c>
      <c r="L861">
        <v>2024</v>
      </c>
      <c r="M861">
        <v>30774</v>
      </c>
      <c r="N861">
        <v>3</v>
      </c>
      <c r="O861">
        <v>1</v>
      </c>
      <c r="P861">
        <v>10.41</v>
      </c>
    </row>
    <row r="862" spans="1:16" x14ac:dyDescent="0.3">
      <c r="A862">
        <v>3191</v>
      </c>
      <c r="B862" t="s">
        <v>83</v>
      </c>
      <c r="C862" t="s">
        <v>111</v>
      </c>
      <c r="D862" t="s">
        <v>107</v>
      </c>
      <c r="E862" t="s">
        <v>100</v>
      </c>
      <c r="F862" t="s">
        <v>87</v>
      </c>
      <c r="G862" t="s">
        <v>112</v>
      </c>
      <c r="H862">
        <v>1956</v>
      </c>
      <c r="I862">
        <v>168</v>
      </c>
      <c r="J862">
        <v>16.8</v>
      </c>
      <c r="K862">
        <v>15</v>
      </c>
      <c r="L862">
        <v>2024</v>
      </c>
      <c r="M862">
        <v>34797</v>
      </c>
      <c r="N862">
        <v>3</v>
      </c>
      <c r="O862">
        <v>0</v>
      </c>
      <c r="P862">
        <v>10.8</v>
      </c>
    </row>
    <row r="863" spans="1:16" x14ac:dyDescent="0.3">
      <c r="A863">
        <v>3110</v>
      </c>
      <c r="B863" t="s">
        <v>83</v>
      </c>
      <c r="C863" t="s">
        <v>111</v>
      </c>
      <c r="D863" t="s">
        <v>107</v>
      </c>
      <c r="E863" t="s">
        <v>100</v>
      </c>
      <c r="F863" t="s">
        <v>87</v>
      </c>
      <c r="G863" t="s">
        <v>112</v>
      </c>
      <c r="H863">
        <v>1956</v>
      </c>
      <c r="I863">
        <v>168</v>
      </c>
      <c r="J863">
        <v>16.8</v>
      </c>
      <c r="K863">
        <v>15</v>
      </c>
      <c r="L863">
        <v>2024</v>
      </c>
      <c r="M863">
        <v>47659</v>
      </c>
      <c r="N863">
        <v>2</v>
      </c>
      <c r="O863">
        <v>0</v>
      </c>
      <c r="P863">
        <v>10.97</v>
      </c>
    </row>
    <row r="864" spans="1:16" x14ac:dyDescent="0.3">
      <c r="A864">
        <v>3120</v>
      </c>
      <c r="B864" t="s">
        <v>83</v>
      </c>
      <c r="C864" t="s">
        <v>111</v>
      </c>
      <c r="D864" t="s">
        <v>107</v>
      </c>
      <c r="E864" t="s">
        <v>100</v>
      </c>
      <c r="F864" t="s">
        <v>87</v>
      </c>
      <c r="G864" t="s">
        <v>112</v>
      </c>
      <c r="H864">
        <v>1956</v>
      </c>
      <c r="I864">
        <v>168</v>
      </c>
      <c r="J864">
        <v>16.8</v>
      </c>
      <c r="K864">
        <v>15</v>
      </c>
      <c r="L864">
        <v>2024</v>
      </c>
      <c r="M864">
        <v>35914</v>
      </c>
      <c r="N864">
        <v>1</v>
      </c>
      <c r="O864">
        <v>1</v>
      </c>
      <c r="P864">
        <v>11.39</v>
      </c>
    </row>
    <row r="865" spans="1:16" x14ac:dyDescent="0.3">
      <c r="A865">
        <v>3105</v>
      </c>
      <c r="B865" t="s">
        <v>83</v>
      </c>
      <c r="C865" t="s">
        <v>111</v>
      </c>
      <c r="D865" t="s">
        <v>107</v>
      </c>
      <c r="E865" t="s">
        <v>100</v>
      </c>
      <c r="F865" t="s">
        <v>87</v>
      </c>
      <c r="G865" t="s">
        <v>112</v>
      </c>
      <c r="H865">
        <v>1956</v>
      </c>
      <c r="I865">
        <v>168</v>
      </c>
      <c r="J865">
        <v>16.8</v>
      </c>
      <c r="K865">
        <v>15</v>
      </c>
      <c r="L865">
        <v>2024</v>
      </c>
      <c r="M865">
        <v>44375</v>
      </c>
      <c r="N865">
        <v>1</v>
      </c>
      <c r="O865">
        <v>0</v>
      </c>
      <c r="P865">
        <v>11.6</v>
      </c>
    </row>
    <row r="866" spans="1:16" x14ac:dyDescent="0.3">
      <c r="A866">
        <v>3169</v>
      </c>
      <c r="B866" t="s">
        <v>83</v>
      </c>
      <c r="C866" t="s">
        <v>111</v>
      </c>
      <c r="D866" t="s">
        <v>107</v>
      </c>
      <c r="E866" t="s">
        <v>100</v>
      </c>
      <c r="F866" t="s">
        <v>87</v>
      </c>
      <c r="G866" t="s">
        <v>112</v>
      </c>
      <c r="H866">
        <v>1956</v>
      </c>
      <c r="I866">
        <v>168</v>
      </c>
      <c r="J866">
        <v>16.8</v>
      </c>
      <c r="K866">
        <v>15</v>
      </c>
      <c r="L866">
        <v>2024</v>
      </c>
      <c r="M866">
        <v>28910</v>
      </c>
      <c r="N866">
        <v>1</v>
      </c>
      <c r="O866">
        <v>0</v>
      </c>
      <c r="P866">
        <v>11.82</v>
      </c>
    </row>
    <row r="867" spans="1:16" x14ac:dyDescent="0.3">
      <c r="A867">
        <v>3102</v>
      </c>
      <c r="B867" t="s">
        <v>83</v>
      </c>
      <c r="C867" t="s">
        <v>111</v>
      </c>
      <c r="D867" t="s">
        <v>107</v>
      </c>
      <c r="E867" t="s">
        <v>100</v>
      </c>
      <c r="F867" t="s">
        <v>87</v>
      </c>
      <c r="G867" t="s">
        <v>112</v>
      </c>
      <c r="H867">
        <v>1956</v>
      </c>
      <c r="I867">
        <v>168</v>
      </c>
      <c r="J867">
        <v>16.8</v>
      </c>
      <c r="K867">
        <v>15</v>
      </c>
      <c r="L867">
        <v>2024</v>
      </c>
      <c r="M867">
        <v>24413</v>
      </c>
      <c r="N867">
        <v>1</v>
      </c>
      <c r="O867">
        <v>0</v>
      </c>
      <c r="P867">
        <v>11.84</v>
      </c>
    </row>
    <row r="868" spans="1:16" x14ac:dyDescent="0.3">
      <c r="A868">
        <v>3129</v>
      </c>
      <c r="B868" t="s">
        <v>83</v>
      </c>
      <c r="C868" t="s">
        <v>111</v>
      </c>
      <c r="D868" t="s">
        <v>107</v>
      </c>
      <c r="E868" t="s">
        <v>100</v>
      </c>
      <c r="F868" t="s">
        <v>87</v>
      </c>
      <c r="G868" t="s">
        <v>112</v>
      </c>
      <c r="H868">
        <v>1956</v>
      </c>
      <c r="I868">
        <v>168</v>
      </c>
      <c r="J868">
        <v>16.8</v>
      </c>
      <c r="K868">
        <v>15</v>
      </c>
      <c r="L868">
        <v>2024</v>
      </c>
      <c r="M868">
        <v>47950</v>
      </c>
      <c r="N868">
        <v>1</v>
      </c>
      <c r="O868">
        <v>0</v>
      </c>
      <c r="P868">
        <v>11.84</v>
      </c>
    </row>
    <row r="869" spans="1:16" x14ac:dyDescent="0.3">
      <c r="A869">
        <v>3126</v>
      </c>
      <c r="B869" t="s">
        <v>83</v>
      </c>
      <c r="C869" t="s">
        <v>111</v>
      </c>
      <c r="D869" t="s">
        <v>107</v>
      </c>
      <c r="E869" t="s">
        <v>100</v>
      </c>
      <c r="F869" t="s">
        <v>87</v>
      </c>
      <c r="G869" t="s">
        <v>112</v>
      </c>
      <c r="H869">
        <v>1956</v>
      </c>
      <c r="I869">
        <v>168</v>
      </c>
      <c r="J869">
        <v>16.8</v>
      </c>
      <c r="K869">
        <v>15</v>
      </c>
      <c r="L869">
        <v>2024</v>
      </c>
      <c r="M869">
        <v>34845</v>
      </c>
      <c r="N869">
        <v>1</v>
      </c>
      <c r="O869">
        <v>0</v>
      </c>
      <c r="P869">
        <v>11.9</v>
      </c>
    </row>
    <row r="870" spans="1:16" x14ac:dyDescent="0.3">
      <c r="A870">
        <v>3041</v>
      </c>
      <c r="B870" t="s">
        <v>83</v>
      </c>
      <c r="C870" t="s">
        <v>111</v>
      </c>
      <c r="D870" t="s">
        <v>107</v>
      </c>
      <c r="E870" t="s">
        <v>100</v>
      </c>
      <c r="F870" t="s">
        <v>87</v>
      </c>
      <c r="G870" t="s">
        <v>112</v>
      </c>
      <c r="H870">
        <v>1956</v>
      </c>
      <c r="I870">
        <v>168</v>
      </c>
      <c r="J870">
        <v>16.8</v>
      </c>
      <c r="K870">
        <v>15</v>
      </c>
      <c r="L870">
        <v>2024</v>
      </c>
      <c r="M870">
        <v>20427</v>
      </c>
      <c r="N870">
        <v>1</v>
      </c>
      <c r="O870">
        <v>0</v>
      </c>
      <c r="P870">
        <v>11.92</v>
      </c>
    </row>
    <row r="871" spans="1:16" x14ac:dyDescent="0.3">
      <c r="A871">
        <v>3118</v>
      </c>
      <c r="B871" t="s">
        <v>83</v>
      </c>
      <c r="C871" t="s">
        <v>111</v>
      </c>
      <c r="D871" t="s">
        <v>107</v>
      </c>
      <c r="E871" t="s">
        <v>100</v>
      </c>
      <c r="F871" t="s">
        <v>87</v>
      </c>
      <c r="G871" t="s">
        <v>112</v>
      </c>
      <c r="H871">
        <v>1956</v>
      </c>
      <c r="I871">
        <v>168</v>
      </c>
      <c r="J871">
        <v>16.8</v>
      </c>
      <c r="K871">
        <v>15</v>
      </c>
      <c r="L871">
        <v>2024</v>
      </c>
      <c r="M871">
        <v>37163</v>
      </c>
      <c r="N871">
        <v>1</v>
      </c>
      <c r="O871">
        <v>0</v>
      </c>
      <c r="P871">
        <v>11.92</v>
      </c>
    </row>
    <row r="872" spans="1:16" x14ac:dyDescent="0.3">
      <c r="A872">
        <v>3122</v>
      </c>
      <c r="B872" t="s">
        <v>83</v>
      </c>
      <c r="C872" t="s">
        <v>111</v>
      </c>
      <c r="D872" t="s">
        <v>107</v>
      </c>
      <c r="E872" t="s">
        <v>100</v>
      </c>
      <c r="F872" t="s">
        <v>87</v>
      </c>
      <c r="G872" t="s">
        <v>112</v>
      </c>
      <c r="H872">
        <v>1956</v>
      </c>
      <c r="I872">
        <v>168</v>
      </c>
      <c r="J872">
        <v>16.8</v>
      </c>
      <c r="K872">
        <v>15</v>
      </c>
      <c r="L872">
        <v>2024</v>
      </c>
      <c r="M872">
        <v>20944</v>
      </c>
      <c r="N872">
        <v>1</v>
      </c>
      <c r="O872">
        <v>0</v>
      </c>
      <c r="P872">
        <v>11.96</v>
      </c>
    </row>
    <row r="873" spans="1:16" x14ac:dyDescent="0.3">
      <c r="A873">
        <v>3182</v>
      </c>
      <c r="B873" t="s">
        <v>83</v>
      </c>
      <c r="C873" t="s">
        <v>111</v>
      </c>
      <c r="D873" t="s">
        <v>107</v>
      </c>
      <c r="E873" t="s">
        <v>100</v>
      </c>
      <c r="F873" t="s">
        <v>87</v>
      </c>
      <c r="G873" t="s">
        <v>112</v>
      </c>
      <c r="H873">
        <v>1956</v>
      </c>
      <c r="I873">
        <v>168</v>
      </c>
      <c r="J873">
        <v>16.8</v>
      </c>
      <c r="K873">
        <v>15</v>
      </c>
      <c r="L873">
        <v>2024</v>
      </c>
      <c r="M873">
        <v>45430</v>
      </c>
      <c r="N873">
        <v>1</v>
      </c>
      <c r="O873">
        <v>0</v>
      </c>
      <c r="P873">
        <v>11.96</v>
      </c>
    </row>
    <row r="874" spans="1:16" x14ac:dyDescent="0.3">
      <c r="A874">
        <v>3033</v>
      </c>
      <c r="B874" t="s">
        <v>83</v>
      </c>
      <c r="C874" t="s">
        <v>111</v>
      </c>
      <c r="D874" t="s">
        <v>107</v>
      </c>
      <c r="E874" t="s">
        <v>100</v>
      </c>
      <c r="F874" t="s">
        <v>87</v>
      </c>
      <c r="G874" t="s">
        <v>112</v>
      </c>
      <c r="H874">
        <v>1956</v>
      </c>
      <c r="I874">
        <v>168</v>
      </c>
      <c r="J874">
        <v>16.8</v>
      </c>
      <c r="K874">
        <v>15</v>
      </c>
      <c r="L874">
        <v>2024</v>
      </c>
      <c r="M874">
        <v>26783</v>
      </c>
      <c r="N874">
        <v>2</v>
      </c>
      <c r="O874">
        <v>0</v>
      </c>
      <c r="P874">
        <v>12.04</v>
      </c>
    </row>
    <row r="875" spans="1:16" x14ac:dyDescent="0.3">
      <c r="A875">
        <v>3176</v>
      </c>
      <c r="B875" t="s">
        <v>83</v>
      </c>
      <c r="C875" t="s">
        <v>111</v>
      </c>
      <c r="D875" t="s">
        <v>107</v>
      </c>
      <c r="E875" t="s">
        <v>100</v>
      </c>
      <c r="F875" t="s">
        <v>87</v>
      </c>
      <c r="G875" t="s">
        <v>112</v>
      </c>
      <c r="H875">
        <v>1956</v>
      </c>
      <c r="I875">
        <v>168</v>
      </c>
      <c r="J875">
        <v>16.8</v>
      </c>
      <c r="K875">
        <v>15</v>
      </c>
      <c r="L875">
        <v>2024</v>
      </c>
      <c r="M875">
        <v>26363</v>
      </c>
      <c r="N875">
        <v>1</v>
      </c>
      <c r="O875">
        <v>0</v>
      </c>
      <c r="P875">
        <v>12.07</v>
      </c>
    </row>
    <row r="876" spans="1:16" x14ac:dyDescent="0.3">
      <c r="A876">
        <v>3007</v>
      </c>
      <c r="B876" t="s">
        <v>83</v>
      </c>
      <c r="C876" t="s">
        <v>111</v>
      </c>
      <c r="D876" t="s">
        <v>107</v>
      </c>
      <c r="E876" t="s">
        <v>100</v>
      </c>
      <c r="F876" t="s">
        <v>87</v>
      </c>
      <c r="G876" t="s">
        <v>112</v>
      </c>
      <c r="H876">
        <v>1956</v>
      </c>
      <c r="I876">
        <v>168</v>
      </c>
      <c r="J876">
        <v>16.8</v>
      </c>
      <c r="K876">
        <v>15</v>
      </c>
      <c r="L876">
        <v>2024</v>
      </c>
      <c r="M876">
        <v>43397</v>
      </c>
      <c r="N876">
        <v>1</v>
      </c>
      <c r="O876">
        <v>0</v>
      </c>
      <c r="P876">
        <v>12.08</v>
      </c>
    </row>
    <row r="877" spans="1:16" x14ac:dyDescent="0.3">
      <c r="A877">
        <v>3084</v>
      </c>
      <c r="B877" t="s">
        <v>83</v>
      </c>
      <c r="C877" t="s">
        <v>111</v>
      </c>
      <c r="D877" t="s">
        <v>107</v>
      </c>
      <c r="E877" t="s">
        <v>100</v>
      </c>
      <c r="F877" t="s">
        <v>87</v>
      </c>
      <c r="G877" t="s">
        <v>112</v>
      </c>
      <c r="H877">
        <v>1956</v>
      </c>
      <c r="I877">
        <v>168</v>
      </c>
      <c r="J877">
        <v>16.8</v>
      </c>
      <c r="K877">
        <v>15</v>
      </c>
      <c r="L877">
        <v>2024</v>
      </c>
      <c r="M877">
        <v>22265</v>
      </c>
      <c r="N877">
        <v>1</v>
      </c>
      <c r="O877">
        <v>0</v>
      </c>
      <c r="P877">
        <v>12.09</v>
      </c>
    </row>
    <row r="878" spans="1:16" x14ac:dyDescent="0.3">
      <c r="A878">
        <v>3158</v>
      </c>
      <c r="B878" t="s">
        <v>83</v>
      </c>
      <c r="C878" t="s">
        <v>111</v>
      </c>
      <c r="D878" t="s">
        <v>107</v>
      </c>
      <c r="E878" t="s">
        <v>100</v>
      </c>
      <c r="F878" t="s">
        <v>87</v>
      </c>
      <c r="G878" t="s">
        <v>112</v>
      </c>
      <c r="H878">
        <v>1956</v>
      </c>
      <c r="I878">
        <v>168</v>
      </c>
      <c r="J878">
        <v>16.8</v>
      </c>
      <c r="K878">
        <v>15</v>
      </c>
      <c r="L878">
        <v>2024</v>
      </c>
      <c r="M878">
        <v>36804</v>
      </c>
      <c r="N878">
        <v>1</v>
      </c>
      <c r="O878">
        <v>0</v>
      </c>
      <c r="P878">
        <v>12.09</v>
      </c>
    </row>
    <row r="879" spans="1:16" x14ac:dyDescent="0.3">
      <c r="A879">
        <v>3135</v>
      </c>
      <c r="B879" t="s">
        <v>83</v>
      </c>
      <c r="C879" t="s">
        <v>111</v>
      </c>
      <c r="D879" t="s">
        <v>107</v>
      </c>
      <c r="E879" t="s">
        <v>100</v>
      </c>
      <c r="F879" t="s">
        <v>87</v>
      </c>
      <c r="G879" t="s">
        <v>112</v>
      </c>
      <c r="H879">
        <v>1956</v>
      </c>
      <c r="I879">
        <v>168</v>
      </c>
      <c r="J879">
        <v>16.8</v>
      </c>
      <c r="K879">
        <v>15</v>
      </c>
      <c r="L879">
        <v>2024</v>
      </c>
      <c r="M879">
        <v>40074</v>
      </c>
      <c r="N879">
        <v>1</v>
      </c>
      <c r="O879">
        <v>0</v>
      </c>
      <c r="P879">
        <v>12.1</v>
      </c>
    </row>
    <row r="880" spans="1:16" x14ac:dyDescent="0.3">
      <c r="A880">
        <v>3115</v>
      </c>
      <c r="B880" t="s">
        <v>83</v>
      </c>
      <c r="C880" t="s">
        <v>111</v>
      </c>
      <c r="D880" t="s">
        <v>107</v>
      </c>
      <c r="E880" t="s">
        <v>100</v>
      </c>
      <c r="F880" t="s">
        <v>87</v>
      </c>
      <c r="G880" t="s">
        <v>112</v>
      </c>
      <c r="H880">
        <v>1956</v>
      </c>
      <c r="I880">
        <v>168</v>
      </c>
      <c r="J880">
        <v>16.8</v>
      </c>
      <c r="K880">
        <v>15</v>
      </c>
      <c r="L880">
        <v>2024</v>
      </c>
      <c r="M880">
        <v>41464</v>
      </c>
      <c r="N880">
        <v>1</v>
      </c>
      <c r="O880">
        <v>0</v>
      </c>
      <c r="P880">
        <v>12.11</v>
      </c>
    </row>
    <row r="881" spans="1:16" x14ac:dyDescent="0.3">
      <c r="A881">
        <v>3138</v>
      </c>
      <c r="B881" t="s">
        <v>83</v>
      </c>
      <c r="C881" t="s">
        <v>111</v>
      </c>
      <c r="D881" t="s">
        <v>107</v>
      </c>
      <c r="E881" t="s">
        <v>100</v>
      </c>
      <c r="F881" t="s">
        <v>87</v>
      </c>
      <c r="G881" t="s">
        <v>112</v>
      </c>
      <c r="H881">
        <v>1956</v>
      </c>
      <c r="I881">
        <v>168</v>
      </c>
      <c r="J881">
        <v>16.8</v>
      </c>
      <c r="K881">
        <v>15</v>
      </c>
      <c r="L881">
        <v>2024</v>
      </c>
      <c r="M881">
        <v>46498</v>
      </c>
      <c r="N881">
        <v>1</v>
      </c>
      <c r="O881">
        <v>0</v>
      </c>
      <c r="P881">
        <v>12.13</v>
      </c>
    </row>
    <row r="882" spans="1:16" x14ac:dyDescent="0.3">
      <c r="A882">
        <v>3155</v>
      </c>
      <c r="B882" t="s">
        <v>83</v>
      </c>
      <c r="C882" t="s">
        <v>111</v>
      </c>
      <c r="D882" t="s">
        <v>107</v>
      </c>
      <c r="E882" t="s">
        <v>100</v>
      </c>
      <c r="F882" t="s">
        <v>87</v>
      </c>
      <c r="G882" t="s">
        <v>112</v>
      </c>
      <c r="H882">
        <v>1956</v>
      </c>
      <c r="I882">
        <v>168</v>
      </c>
      <c r="J882">
        <v>16.8</v>
      </c>
      <c r="K882">
        <v>15</v>
      </c>
      <c r="L882">
        <v>2024</v>
      </c>
      <c r="M882">
        <v>29781</v>
      </c>
      <c r="N882">
        <v>1</v>
      </c>
      <c r="O882">
        <v>0</v>
      </c>
      <c r="P882">
        <v>12.13</v>
      </c>
    </row>
    <row r="883" spans="1:16" x14ac:dyDescent="0.3">
      <c r="A883">
        <v>3076</v>
      </c>
      <c r="B883" t="s">
        <v>83</v>
      </c>
      <c r="C883" t="s">
        <v>111</v>
      </c>
      <c r="D883" t="s">
        <v>107</v>
      </c>
      <c r="E883" t="s">
        <v>100</v>
      </c>
      <c r="F883" t="s">
        <v>87</v>
      </c>
      <c r="G883" t="s">
        <v>112</v>
      </c>
      <c r="H883">
        <v>1956</v>
      </c>
      <c r="I883">
        <v>168</v>
      </c>
      <c r="J883">
        <v>16.8</v>
      </c>
      <c r="K883">
        <v>15</v>
      </c>
      <c r="L883">
        <v>2024</v>
      </c>
      <c r="M883">
        <v>23804</v>
      </c>
      <c r="N883">
        <v>1</v>
      </c>
      <c r="O883">
        <v>0</v>
      </c>
      <c r="P883">
        <v>12.15</v>
      </c>
    </row>
    <row r="884" spans="1:16" x14ac:dyDescent="0.3">
      <c r="A884">
        <v>3091</v>
      </c>
      <c r="B884" t="s">
        <v>83</v>
      </c>
      <c r="C884" t="s">
        <v>111</v>
      </c>
      <c r="D884" t="s">
        <v>107</v>
      </c>
      <c r="E884" t="s">
        <v>100</v>
      </c>
      <c r="F884" t="s">
        <v>87</v>
      </c>
      <c r="G884" t="s">
        <v>112</v>
      </c>
      <c r="H884">
        <v>1956</v>
      </c>
      <c r="I884">
        <v>168</v>
      </c>
      <c r="J884">
        <v>16.8</v>
      </c>
      <c r="K884">
        <v>15</v>
      </c>
      <c r="L884">
        <v>2024</v>
      </c>
      <c r="M884">
        <v>30477</v>
      </c>
      <c r="N884">
        <v>1</v>
      </c>
      <c r="O884">
        <v>0</v>
      </c>
      <c r="P884">
        <v>12.26</v>
      </c>
    </row>
    <row r="885" spans="1:16" x14ac:dyDescent="0.3">
      <c r="A885">
        <v>3178</v>
      </c>
      <c r="B885" t="s">
        <v>83</v>
      </c>
      <c r="C885" t="s">
        <v>111</v>
      </c>
      <c r="D885" t="s">
        <v>107</v>
      </c>
      <c r="E885" t="s">
        <v>100</v>
      </c>
      <c r="F885" t="s">
        <v>87</v>
      </c>
      <c r="G885" t="s">
        <v>112</v>
      </c>
      <c r="H885">
        <v>1956</v>
      </c>
      <c r="I885">
        <v>168</v>
      </c>
      <c r="J885">
        <v>16.8</v>
      </c>
      <c r="K885">
        <v>15</v>
      </c>
      <c r="L885">
        <v>2024</v>
      </c>
      <c r="M885">
        <v>20940</v>
      </c>
      <c r="N885">
        <v>1</v>
      </c>
      <c r="O885">
        <v>0</v>
      </c>
      <c r="P885">
        <v>12.33</v>
      </c>
    </row>
    <row r="886" spans="1:16" x14ac:dyDescent="0.3">
      <c r="A886">
        <v>3100</v>
      </c>
      <c r="B886" t="s">
        <v>83</v>
      </c>
      <c r="C886" t="s">
        <v>111</v>
      </c>
      <c r="D886" t="s">
        <v>107</v>
      </c>
      <c r="E886" t="s">
        <v>100</v>
      </c>
      <c r="F886" t="s">
        <v>87</v>
      </c>
      <c r="G886" t="s">
        <v>112</v>
      </c>
      <c r="H886">
        <v>1956</v>
      </c>
      <c r="I886">
        <v>168</v>
      </c>
      <c r="J886">
        <v>16.8</v>
      </c>
      <c r="K886">
        <v>15</v>
      </c>
      <c r="L886">
        <v>2024</v>
      </c>
      <c r="M886">
        <v>24925</v>
      </c>
      <c r="N886">
        <v>1</v>
      </c>
      <c r="O886">
        <v>0</v>
      </c>
      <c r="P886">
        <v>12.51</v>
      </c>
    </row>
    <row r="887" spans="1:16" x14ac:dyDescent="0.3">
      <c r="A887">
        <v>3254</v>
      </c>
      <c r="B887" t="s">
        <v>83</v>
      </c>
      <c r="C887" t="s">
        <v>111</v>
      </c>
      <c r="D887" t="s">
        <v>113</v>
      </c>
      <c r="E887" t="s">
        <v>100</v>
      </c>
      <c r="F887" t="s">
        <v>91</v>
      </c>
      <c r="G887" t="s">
        <v>112</v>
      </c>
      <c r="H887">
        <v>1956</v>
      </c>
      <c r="I887">
        <v>168</v>
      </c>
      <c r="J887">
        <v>14.6</v>
      </c>
      <c r="K887">
        <v>24</v>
      </c>
      <c r="L887">
        <v>2025</v>
      </c>
      <c r="M887">
        <v>26758</v>
      </c>
      <c r="N887">
        <v>2</v>
      </c>
      <c r="O887">
        <v>0</v>
      </c>
      <c r="P887">
        <v>20.55</v>
      </c>
    </row>
    <row r="888" spans="1:16" x14ac:dyDescent="0.3">
      <c r="A888">
        <v>3260</v>
      </c>
      <c r="B888" t="s">
        <v>83</v>
      </c>
      <c r="C888" t="s">
        <v>111</v>
      </c>
      <c r="D888" t="s">
        <v>113</v>
      </c>
      <c r="E888" t="s">
        <v>100</v>
      </c>
      <c r="F888" t="s">
        <v>91</v>
      </c>
      <c r="G888" t="s">
        <v>112</v>
      </c>
      <c r="H888">
        <v>1956</v>
      </c>
      <c r="I888">
        <v>168</v>
      </c>
      <c r="J888">
        <v>14.6</v>
      </c>
      <c r="K888">
        <v>24</v>
      </c>
      <c r="L888">
        <v>2025</v>
      </c>
      <c r="M888">
        <v>28029</v>
      </c>
      <c r="N888">
        <v>2</v>
      </c>
      <c r="O888">
        <v>0</v>
      </c>
      <c r="P888">
        <v>20.63</v>
      </c>
    </row>
    <row r="889" spans="1:16" x14ac:dyDescent="0.3">
      <c r="A889">
        <v>3202</v>
      </c>
      <c r="B889" t="s">
        <v>83</v>
      </c>
      <c r="C889" t="s">
        <v>111</v>
      </c>
      <c r="D889" t="s">
        <v>113</v>
      </c>
      <c r="E889" t="s">
        <v>100</v>
      </c>
      <c r="F889" t="s">
        <v>91</v>
      </c>
      <c r="G889" t="s">
        <v>112</v>
      </c>
      <c r="H889">
        <v>1956</v>
      </c>
      <c r="I889">
        <v>168</v>
      </c>
      <c r="J889">
        <v>14.6</v>
      </c>
      <c r="K889">
        <v>24</v>
      </c>
      <c r="L889">
        <v>2025</v>
      </c>
      <c r="M889">
        <v>25712</v>
      </c>
      <c r="N889">
        <v>2</v>
      </c>
      <c r="O889">
        <v>0</v>
      </c>
      <c r="P889">
        <v>20.65</v>
      </c>
    </row>
    <row r="890" spans="1:16" x14ac:dyDescent="0.3">
      <c r="A890">
        <v>3233</v>
      </c>
      <c r="B890" t="s">
        <v>83</v>
      </c>
      <c r="C890" t="s">
        <v>111</v>
      </c>
      <c r="D890" t="s">
        <v>113</v>
      </c>
      <c r="E890" t="s">
        <v>100</v>
      </c>
      <c r="F890" t="s">
        <v>91</v>
      </c>
      <c r="G890" t="s">
        <v>112</v>
      </c>
      <c r="H890">
        <v>1956</v>
      </c>
      <c r="I890">
        <v>168</v>
      </c>
      <c r="J890">
        <v>14.6</v>
      </c>
      <c r="K890">
        <v>24</v>
      </c>
      <c r="L890">
        <v>2025</v>
      </c>
      <c r="M890">
        <v>25579</v>
      </c>
      <c r="N890">
        <v>2</v>
      </c>
      <c r="O890">
        <v>0</v>
      </c>
      <c r="P890">
        <v>20.71</v>
      </c>
    </row>
    <row r="891" spans="1:16" x14ac:dyDescent="0.3">
      <c r="A891">
        <v>3336</v>
      </c>
      <c r="B891" t="s">
        <v>83</v>
      </c>
      <c r="C891" t="s">
        <v>111</v>
      </c>
      <c r="D891" t="s">
        <v>113</v>
      </c>
      <c r="E891" t="s">
        <v>100</v>
      </c>
      <c r="F891" t="s">
        <v>91</v>
      </c>
      <c r="G891" t="s">
        <v>112</v>
      </c>
      <c r="H891">
        <v>1956</v>
      </c>
      <c r="I891">
        <v>168</v>
      </c>
      <c r="J891">
        <v>14.6</v>
      </c>
      <c r="K891">
        <v>24</v>
      </c>
      <c r="L891">
        <v>2025</v>
      </c>
      <c r="M891">
        <v>22452</v>
      </c>
      <c r="N891">
        <v>2</v>
      </c>
      <c r="O891">
        <v>0</v>
      </c>
      <c r="P891">
        <v>20.77</v>
      </c>
    </row>
    <row r="892" spans="1:16" x14ac:dyDescent="0.3">
      <c r="A892">
        <v>3335</v>
      </c>
      <c r="B892" t="s">
        <v>83</v>
      </c>
      <c r="C892" t="s">
        <v>111</v>
      </c>
      <c r="D892" t="s">
        <v>113</v>
      </c>
      <c r="E892" t="s">
        <v>100</v>
      </c>
      <c r="F892" t="s">
        <v>91</v>
      </c>
      <c r="G892" t="s">
        <v>112</v>
      </c>
      <c r="H892">
        <v>1956</v>
      </c>
      <c r="I892">
        <v>168</v>
      </c>
      <c r="J892">
        <v>14.6</v>
      </c>
      <c r="K892">
        <v>24</v>
      </c>
      <c r="L892">
        <v>2025</v>
      </c>
      <c r="M892">
        <v>16984</v>
      </c>
      <c r="N892">
        <v>2</v>
      </c>
      <c r="O892">
        <v>0</v>
      </c>
      <c r="P892">
        <v>20.85</v>
      </c>
    </row>
    <row r="893" spans="1:16" x14ac:dyDescent="0.3">
      <c r="A893">
        <v>3295</v>
      </c>
      <c r="B893" t="s">
        <v>83</v>
      </c>
      <c r="C893" t="s">
        <v>111</v>
      </c>
      <c r="D893" t="s">
        <v>113</v>
      </c>
      <c r="E893" t="s">
        <v>100</v>
      </c>
      <c r="F893" t="s">
        <v>91</v>
      </c>
      <c r="G893" t="s">
        <v>112</v>
      </c>
      <c r="H893">
        <v>1956</v>
      </c>
      <c r="I893">
        <v>168</v>
      </c>
      <c r="J893">
        <v>14.6</v>
      </c>
      <c r="K893">
        <v>24</v>
      </c>
      <c r="L893">
        <v>2025</v>
      </c>
      <c r="M893">
        <v>20165</v>
      </c>
      <c r="N893">
        <v>1</v>
      </c>
      <c r="O893">
        <v>1</v>
      </c>
      <c r="P893">
        <v>20.91</v>
      </c>
    </row>
    <row r="894" spans="1:16" x14ac:dyDescent="0.3">
      <c r="A894">
        <v>3398</v>
      </c>
      <c r="B894" t="s">
        <v>83</v>
      </c>
      <c r="C894" t="s">
        <v>111</v>
      </c>
      <c r="D894" t="s">
        <v>113</v>
      </c>
      <c r="E894" t="s">
        <v>100</v>
      </c>
      <c r="F894" t="s">
        <v>91</v>
      </c>
      <c r="G894" t="s">
        <v>112</v>
      </c>
      <c r="H894">
        <v>1956</v>
      </c>
      <c r="I894">
        <v>168</v>
      </c>
      <c r="J894">
        <v>14.6</v>
      </c>
      <c r="K894">
        <v>24</v>
      </c>
      <c r="L894">
        <v>2025</v>
      </c>
      <c r="M894">
        <v>27410</v>
      </c>
      <c r="N894">
        <v>1</v>
      </c>
      <c r="O894">
        <v>0</v>
      </c>
      <c r="P894">
        <v>20.94</v>
      </c>
    </row>
    <row r="895" spans="1:16" x14ac:dyDescent="0.3">
      <c r="A895">
        <v>3219</v>
      </c>
      <c r="B895" t="s">
        <v>83</v>
      </c>
      <c r="C895" t="s">
        <v>111</v>
      </c>
      <c r="D895" t="s">
        <v>113</v>
      </c>
      <c r="E895" t="s">
        <v>100</v>
      </c>
      <c r="F895" t="s">
        <v>91</v>
      </c>
      <c r="G895" t="s">
        <v>112</v>
      </c>
      <c r="H895">
        <v>1956</v>
      </c>
      <c r="I895">
        <v>168</v>
      </c>
      <c r="J895">
        <v>14.6</v>
      </c>
      <c r="K895">
        <v>24</v>
      </c>
      <c r="L895">
        <v>2025</v>
      </c>
      <c r="M895">
        <v>20179</v>
      </c>
      <c r="N895">
        <v>2</v>
      </c>
      <c r="O895">
        <v>0</v>
      </c>
      <c r="P895">
        <v>20.97</v>
      </c>
    </row>
    <row r="896" spans="1:16" x14ac:dyDescent="0.3">
      <c r="A896">
        <v>3218</v>
      </c>
      <c r="B896" t="s">
        <v>83</v>
      </c>
      <c r="C896" t="s">
        <v>111</v>
      </c>
      <c r="D896" t="s">
        <v>113</v>
      </c>
      <c r="E896" t="s">
        <v>100</v>
      </c>
      <c r="F896" t="s">
        <v>91</v>
      </c>
      <c r="G896" t="s">
        <v>112</v>
      </c>
      <c r="H896">
        <v>1956</v>
      </c>
      <c r="I896">
        <v>168</v>
      </c>
      <c r="J896">
        <v>14.6</v>
      </c>
      <c r="K896">
        <v>24</v>
      </c>
      <c r="L896">
        <v>2025</v>
      </c>
      <c r="M896">
        <v>12960</v>
      </c>
      <c r="N896">
        <v>2</v>
      </c>
      <c r="O896">
        <v>0</v>
      </c>
      <c r="P896">
        <v>21</v>
      </c>
    </row>
    <row r="897" spans="1:16" x14ac:dyDescent="0.3">
      <c r="A897">
        <v>3231</v>
      </c>
      <c r="B897" t="s">
        <v>83</v>
      </c>
      <c r="C897" t="s">
        <v>111</v>
      </c>
      <c r="D897" t="s">
        <v>113</v>
      </c>
      <c r="E897" t="s">
        <v>100</v>
      </c>
      <c r="F897" t="s">
        <v>91</v>
      </c>
      <c r="G897" t="s">
        <v>112</v>
      </c>
      <c r="H897">
        <v>1956</v>
      </c>
      <c r="I897">
        <v>168</v>
      </c>
      <c r="J897">
        <v>14.6</v>
      </c>
      <c r="K897">
        <v>24</v>
      </c>
      <c r="L897">
        <v>2025</v>
      </c>
      <c r="M897">
        <v>19931</v>
      </c>
      <c r="N897">
        <v>2</v>
      </c>
      <c r="O897">
        <v>0</v>
      </c>
      <c r="P897">
        <v>21.09</v>
      </c>
    </row>
    <row r="898" spans="1:16" x14ac:dyDescent="0.3">
      <c r="A898">
        <v>3211</v>
      </c>
      <c r="B898" t="s">
        <v>83</v>
      </c>
      <c r="C898" t="s">
        <v>111</v>
      </c>
      <c r="D898" t="s">
        <v>113</v>
      </c>
      <c r="E898" t="s">
        <v>100</v>
      </c>
      <c r="F898" t="s">
        <v>91</v>
      </c>
      <c r="G898" t="s">
        <v>112</v>
      </c>
      <c r="H898">
        <v>1956</v>
      </c>
      <c r="I898">
        <v>168</v>
      </c>
      <c r="J898">
        <v>14.6</v>
      </c>
      <c r="K898">
        <v>24</v>
      </c>
      <c r="L898">
        <v>2025</v>
      </c>
      <c r="M898">
        <v>14146</v>
      </c>
      <c r="N898">
        <v>1</v>
      </c>
      <c r="O898">
        <v>1</v>
      </c>
      <c r="P898">
        <v>21.15</v>
      </c>
    </row>
    <row r="899" spans="1:16" x14ac:dyDescent="0.3">
      <c r="A899">
        <v>3217</v>
      </c>
      <c r="B899" t="s">
        <v>83</v>
      </c>
      <c r="C899" t="s">
        <v>111</v>
      </c>
      <c r="D899" t="s">
        <v>113</v>
      </c>
      <c r="E899" t="s">
        <v>100</v>
      </c>
      <c r="F899" t="s">
        <v>91</v>
      </c>
      <c r="G899" t="s">
        <v>112</v>
      </c>
      <c r="H899">
        <v>1956</v>
      </c>
      <c r="I899">
        <v>168</v>
      </c>
      <c r="J899">
        <v>14.6</v>
      </c>
      <c r="K899">
        <v>24</v>
      </c>
      <c r="L899">
        <v>2025</v>
      </c>
      <c r="M899">
        <v>23319</v>
      </c>
      <c r="N899">
        <v>1</v>
      </c>
      <c r="O899">
        <v>0</v>
      </c>
      <c r="P899">
        <v>21.15</v>
      </c>
    </row>
    <row r="900" spans="1:16" x14ac:dyDescent="0.3">
      <c r="A900">
        <v>3223</v>
      </c>
      <c r="B900" t="s">
        <v>83</v>
      </c>
      <c r="C900" t="s">
        <v>111</v>
      </c>
      <c r="D900" t="s">
        <v>113</v>
      </c>
      <c r="E900" t="s">
        <v>100</v>
      </c>
      <c r="F900" t="s">
        <v>91</v>
      </c>
      <c r="G900" t="s">
        <v>112</v>
      </c>
      <c r="H900">
        <v>1956</v>
      </c>
      <c r="I900">
        <v>168</v>
      </c>
      <c r="J900">
        <v>14.6</v>
      </c>
      <c r="K900">
        <v>24</v>
      </c>
      <c r="L900">
        <v>2025</v>
      </c>
      <c r="M900">
        <v>18447</v>
      </c>
      <c r="N900">
        <v>2</v>
      </c>
      <c r="O900">
        <v>0</v>
      </c>
      <c r="P900">
        <v>21.16</v>
      </c>
    </row>
    <row r="901" spans="1:16" x14ac:dyDescent="0.3">
      <c r="A901">
        <v>3298</v>
      </c>
      <c r="B901" t="s">
        <v>83</v>
      </c>
      <c r="C901" t="s">
        <v>111</v>
      </c>
      <c r="D901" t="s">
        <v>113</v>
      </c>
      <c r="E901" t="s">
        <v>100</v>
      </c>
      <c r="F901" t="s">
        <v>91</v>
      </c>
      <c r="G901" t="s">
        <v>112</v>
      </c>
      <c r="H901">
        <v>1956</v>
      </c>
      <c r="I901">
        <v>168</v>
      </c>
      <c r="J901">
        <v>14.6</v>
      </c>
      <c r="K901">
        <v>24</v>
      </c>
      <c r="L901">
        <v>2025</v>
      </c>
      <c r="M901">
        <v>29881</v>
      </c>
      <c r="N901">
        <v>1</v>
      </c>
      <c r="O901">
        <v>0</v>
      </c>
      <c r="P901">
        <v>21.23</v>
      </c>
    </row>
    <row r="902" spans="1:16" x14ac:dyDescent="0.3">
      <c r="A902">
        <v>3374</v>
      </c>
      <c r="B902" t="s">
        <v>83</v>
      </c>
      <c r="C902" t="s">
        <v>111</v>
      </c>
      <c r="D902" t="s">
        <v>113</v>
      </c>
      <c r="E902" t="s">
        <v>100</v>
      </c>
      <c r="F902" t="s">
        <v>91</v>
      </c>
      <c r="G902" t="s">
        <v>112</v>
      </c>
      <c r="H902">
        <v>1956</v>
      </c>
      <c r="I902">
        <v>168</v>
      </c>
      <c r="J902">
        <v>14.6</v>
      </c>
      <c r="K902">
        <v>24</v>
      </c>
      <c r="L902">
        <v>2025</v>
      </c>
      <c r="M902">
        <v>17395</v>
      </c>
      <c r="N902">
        <v>1</v>
      </c>
      <c r="O902">
        <v>0</v>
      </c>
      <c r="P902">
        <v>21.29</v>
      </c>
    </row>
    <row r="903" spans="1:16" x14ac:dyDescent="0.3">
      <c r="A903">
        <v>3249</v>
      </c>
      <c r="B903" t="s">
        <v>83</v>
      </c>
      <c r="C903" t="s">
        <v>111</v>
      </c>
      <c r="D903" t="s">
        <v>113</v>
      </c>
      <c r="E903" t="s">
        <v>100</v>
      </c>
      <c r="F903" t="s">
        <v>91</v>
      </c>
      <c r="G903" t="s">
        <v>112</v>
      </c>
      <c r="H903">
        <v>1956</v>
      </c>
      <c r="I903">
        <v>168</v>
      </c>
      <c r="J903">
        <v>14.6</v>
      </c>
      <c r="K903">
        <v>24</v>
      </c>
      <c r="L903">
        <v>2025</v>
      </c>
      <c r="M903">
        <v>18018</v>
      </c>
      <c r="N903">
        <v>2</v>
      </c>
      <c r="O903">
        <v>0</v>
      </c>
      <c r="P903">
        <v>21.3</v>
      </c>
    </row>
    <row r="904" spans="1:16" x14ac:dyDescent="0.3">
      <c r="A904">
        <v>3201</v>
      </c>
      <c r="B904" t="s">
        <v>83</v>
      </c>
      <c r="C904" t="s">
        <v>111</v>
      </c>
      <c r="D904" t="s">
        <v>113</v>
      </c>
      <c r="E904" t="s">
        <v>100</v>
      </c>
      <c r="F904" t="s">
        <v>91</v>
      </c>
      <c r="G904" t="s">
        <v>112</v>
      </c>
      <c r="H904">
        <v>1956</v>
      </c>
      <c r="I904">
        <v>168</v>
      </c>
      <c r="J904">
        <v>14.6</v>
      </c>
      <c r="K904">
        <v>24</v>
      </c>
      <c r="L904">
        <v>2025</v>
      </c>
      <c r="M904">
        <v>25056</v>
      </c>
      <c r="N904">
        <v>1</v>
      </c>
      <c r="O904">
        <v>0</v>
      </c>
      <c r="P904">
        <v>21.31</v>
      </c>
    </row>
    <row r="905" spans="1:16" x14ac:dyDescent="0.3">
      <c r="A905">
        <v>3205</v>
      </c>
      <c r="B905" t="s">
        <v>83</v>
      </c>
      <c r="C905" t="s">
        <v>111</v>
      </c>
      <c r="D905" t="s">
        <v>113</v>
      </c>
      <c r="E905" t="s">
        <v>100</v>
      </c>
      <c r="F905" t="s">
        <v>91</v>
      </c>
      <c r="G905" t="s">
        <v>112</v>
      </c>
      <c r="H905">
        <v>1956</v>
      </c>
      <c r="I905">
        <v>168</v>
      </c>
      <c r="J905">
        <v>14.6</v>
      </c>
      <c r="K905">
        <v>24</v>
      </c>
      <c r="L905">
        <v>2025</v>
      </c>
      <c r="M905">
        <v>12654</v>
      </c>
      <c r="N905">
        <v>1</v>
      </c>
      <c r="O905">
        <v>0</v>
      </c>
      <c r="P905">
        <v>21.32</v>
      </c>
    </row>
    <row r="906" spans="1:16" x14ac:dyDescent="0.3">
      <c r="A906">
        <v>3320</v>
      </c>
      <c r="B906" t="s">
        <v>83</v>
      </c>
      <c r="C906" t="s">
        <v>111</v>
      </c>
      <c r="D906" t="s">
        <v>113</v>
      </c>
      <c r="E906" t="s">
        <v>100</v>
      </c>
      <c r="F906" t="s">
        <v>91</v>
      </c>
      <c r="G906" t="s">
        <v>112</v>
      </c>
      <c r="H906">
        <v>1956</v>
      </c>
      <c r="I906">
        <v>168</v>
      </c>
      <c r="J906">
        <v>14.6</v>
      </c>
      <c r="K906">
        <v>24</v>
      </c>
      <c r="L906">
        <v>2025</v>
      </c>
      <c r="M906">
        <v>28895</v>
      </c>
      <c r="N906">
        <v>1</v>
      </c>
      <c r="O906">
        <v>0</v>
      </c>
      <c r="P906">
        <v>21.33</v>
      </c>
    </row>
    <row r="907" spans="1:16" x14ac:dyDescent="0.3">
      <c r="A907">
        <v>3257</v>
      </c>
      <c r="B907" t="s">
        <v>83</v>
      </c>
      <c r="C907" t="s">
        <v>111</v>
      </c>
      <c r="D907" t="s">
        <v>113</v>
      </c>
      <c r="E907" t="s">
        <v>100</v>
      </c>
      <c r="F907" t="s">
        <v>91</v>
      </c>
      <c r="G907" t="s">
        <v>112</v>
      </c>
      <c r="H907">
        <v>1956</v>
      </c>
      <c r="I907">
        <v>168</v>
      </c>
      <c r="J907">
        <v>14.6</v>
      </c>
      <c r="K907">
        <v>24</v>
      </c>
      <c r="L907">
        <v>2025</v>
      </c>
      <c r="M907">
        <v>22021</v>
      </c>
      <c r="N907">
        <v>1</v>
      </c>
      <c r="O907">
        <v>0</v>
      </c>
      <c r="P907">
        <v>21.38</v>
      </c>
    </row>
    <row r="908" spans="1:16" x14ac:dyDescent="0.3">
      <c r="A908">
        <v>3282</v>
      </c>
      <c r="B908" t="s">
        <v>83</v>
      </c>
      <c r="C908" t="s">
        <v>111</v>
      </c>
      <c r="D908" t="s">
        <v>113</v>
      </c>
      <c r="E908" t="s">
        <v>100</v>
      </c>
      <c r="F908" t="s">
        <v>91</v>
      </c>
      <c r="G908" t="s">
        <v>112</v>
      </c>
      <c r="H908">
        <v>1956</v>
      </c>
      <c r="I908">
        <v>168</v>
      </c>
      <c r="J908">
        <v>14.6</v>
      </c>
      <c r="K908">
        <v>24</v>
      </c>
      <c r="L908">
        <v>2025</v>
      </c>
      <c r="M908">
        <v>18537</v>
      </c>
      <c r="N908">
        <v>2</v>
      </c>
      <c r="O908">
        <v>0</v>
      </c>
      <c r="P908">
        <v>21.38</v>
      </c>
    </row>
    <row r="909" spans="1:16" x14ac:dyDescent="0.3">
      <c r="A909">
        <v>3281</v>
      </c>
      <c r="B909" t="s">
        <v>83</v>
      </c>
      <c r="C909" t="s">
        <v>111</v>
      </c>
      <c r="D909" t="s">
        <v>113</v>
      </c>
      <c r="E909" t="s">
        <v>100</v>
      </c>
      <c r="F909" t="s">
        <v>91</v>
      </c>
      <c r="G909" t="s">
        <v>112</v>
      </c>
      <c r="H909">
        <v>1956</v>
      </c>
      <c r="I909">
        <v>168</v>
      </c>
      <c r="J909">
        <v>14.6</v>
      </c>
      <c r="K909">
        <v>24</v>
      </c>
      <c r="L909">
        <v>2025</v>
      </c>
      <c r="M909">
        <v>13924</v>
      </c>
      <c r="N909">
        <v>1</v>
      </c>
      <c r="O909">
        <v>0</v>
      </c>
      <c r="P909">
        <v>21.44</v>
      </c>
    </row>
    <row r="910" spans="1:16" x14ac:dyDescent="0.3">
      <c r="A910">
        <v>3204</v>
      </c>
      <c r="B910" t="s">
        <v>83</v>
      </c>
      <c r="C910" t="s">
        <v>111</v>
      </c>
      <c r="D910" t="s">
        <v>113</v>
      </c>
      <c r="E910" t="s">
        <v>100</v>
      </c>
      <c r="F910" t="s">
        <v>91</v>
      </c>
      <c r="G910" t="s">
        <v>112</v>
      </c>
      <c r="H910">
        <v>1956</v>
      </c>
      <c r="I910">
        <v>168</v>
      </c>
      <c r="J910">
        <v>14.6</v>
      </c>
      <c r="K910">
        <v>24</v>
      </c>
      <c r="L910">
        <v>2025</v>
      </c>
      <c r="M910">
        <v>23315</v>
      </c>
      <c r="N910">
        <v>1</v>
      </c>
      <c r="O910">
        <v>0</v>
      </c>
      <c r="P910">
        <v>21.46</v>
      </c>
    </row>
    <row r="911" spans="1:16" x14ac:dyDescent="0.3">
      <c r="A911">
        <v>3349</v>
      </c>
      <c r="B911" t="s">
        <v>83</v>
      </c>
      <c r="C911" t="s">
        <v>111</v>
      </c>
      <c r="D911" t="s">
        <v>113</v>
      </c>
      <c r="E911" t="s">
        <v>100</v>
      </c>
      <c r="F911" t="s">
        <v>91</v>
      </c>
      <c r="G911" t="s">
        <v>112</v>
      </c>
      <c r="H911">
        <v>1956</v>
      </c>
      <c r="I911">
        <v>168</v>
      </c>
      <c r="J911">
        <v>14.6</v>
      </c>
      <c r="K911">
        <v>24</v>
      </c>
      <c r="L911">
        <v>2025</v>
      </c>
      <c r="M911">
        <v>24055</v>
      </c>
      <c r="N911">
        <v>1</v>
      </c>
      <c r="O911">
        <v>0</v>
      </c>
      <c r="P911">
        <v>21.55</v>
      </c>
    </row>
    <row r="912" spans="1:16" x14ac:dyDescent="0.3">
      <c r="A912">
        <v>3230</v>
      </c>
      <c r="B912" t="s">
        <v>83</v>
      </c>
      <c r="C912" t="s">
        <v>111</v>
      </c>
      <c r="D912" t="s">
        <v>113</v>
      </c>
      <c r="E912" t="s">
        <v>100</v>
      </c>
      <c r="F912" t="s">
        <v>91</v>
      </c>
      <c r="G912" t="s">
        <v>112</v>
      </c>
      <c r="H912">
        <v>1956</v>
      </c>
      <c r="I912">
        <v>168</v>
      </c>
      <c r="J912">
        <v>14.6</v>
      </c>
      <c r="K912">
        <v>24</v>
      </c>
      <c r="L912">
        <v>2025</v>
      </c>
      <c r="M912">
        <v>16548</v>
      </c>
      <c r="N912">
        <v>1</v>
      </c>
      <c r="O912">
        <v>0</v>
      </c>
      <c r="P912">
        <v>21.56</v>
      </c>
    </row>
    <row r="913" spans="1:16" x14ac:dyDescent="0.3">
      <c r="A913">
        <v>3284</v>
      </c>
      <c r="B913" t="s">
        <v>83</v>
      </c>
      <c r="C913" t="s">
        <v>111</v>
      </c>
      <c r="D913" t="s">
        <v>113</v>
      </c>
      <c r="E913" t="s">
        <v>100</v>
      </c>
      <c r="F913" t="s">
        <v>91</v>
      </c>
      <c r="G913" t="s">
        <v>112</v>
      </c>
      <c r="H913">
        <v>1956</v>
      </c>
      <c r="I913">
        <v>168</v>
      </c>
      <c r="J913">
        <v>14.6</v>
      </c>
      <c r="K913">
        <v>24</v>
      </c>
      <c r="L913">
        <v>2025</v>
      </c>
      <c r="M913">
        <v>13346</v>
      </c>
      <c r="N913">
        <v>1</v>
      </c>
      <c r="O913">
        <v>0</v>
      </c>
      <c r="P913">
        <v>21.6</v>
      </c>
    </row>
    <row r="914" spans="1:16" x14ac:dyDescent="0.3">
      <c r="A914">
        <v>3250</v>
      </c>
      <c r="B914" t="s">
        <v>83</v>
      </c>
      <c r="C914" t="s">
        <v>111</v>
      </c>
      <c r="D914" t="s">
        <v>113</v>
      </c>
      <c r="E914" t="s">
        <v>100</v>
      </c>
      <c r="F914" t="s">
        <v>91</v>
      </c>
      <c r="G914" t="s">
        <v>112</v>
      </c>
      <c r="H914">
        <v>1956</v>
      </c>
      <c r="I914">
        <v>168</v>
      </c>
      <c r="J914">
        <v>14.6</v>
      </c>
      <c r="K914">
        <v>24</v>
      </c>
      <c r="L914">
        <v>2025</v>
      </c>
      <c r="M914">
        <v>22130</v>
      </c>
      <c r="N914">
        <v>1</v>
      </c>
      <c r="O914">
        <v>0</v>
      </c>
      <c r="P914">
        <v>21.64</v>
      </c>
    </row>
    <row r="915" spans="1:16" x14ac:dyDescent="0.3">
      <c r="A915">
        <v>3303</v>
      </c>
      <c r="B915" t="s">
        <v>83</v>
      </c>
      <c r="C915" t="s">
        <v>111</v>
      </c>
      <c r="D915" t="s">
        <v>113</v>
      </c>
      <c r="E915" t="s">
        <v>100</v>
      </c>
      <c r="F915" t="s">
        <v>91</v>
      </c>
      <c r="G915" t="s">
        <v>112</v>
      </c>
      <c r="H915">
        <v>1956</v>
      </c>
      <c r="I915">
        <v>168</v>
      </c>
      <c r="J915">
        <v>14.6</v>
      </c>
      <c r="K915">
        <v>24</v>
      </c>
      <c r="L915">
        <v>2025</v>
      </c>
      <c r="M915">
        <v>18629</v>
      </c>
      <c r="N915">
        <v>1</v>
      </c>
      <c r="O915">
        <v>0</v>
      </c>
      <c r="P915">
        <v>21.66</v>
      </c>
    </row>
    <row r="916" spans="1:16" x14ac:dyDescent="0.3">
      <c r="A916">
        <v>3351</v>
      </c>
      <c r="B916" t="s">
        <v>83</v>
      </c>
      <c r="C916" t="s">
        <v>111</v>
      </c>
      <c r="D916" t="s">
        <v>113</v>
      </c>
      <c r="E916" t="s">
        <v>100</v>
      </c>
      <c r="F916" t="s">
        <v>91</v>
      </c>
      <c r="G916" t="s">
        <v>112</v>
      </c>
      <c r="H916">
        <v>1956</v>
      </c>
      <c r="I916">
        <v>168</v>
      </c>
      <c r="J916">
        <v>14.6</v>
      </c>
      <c r="K916">
        <v>24</v>
      </c>
      <c r="L916">
        <v>2025</v>
      </c>
      <c r="M916">
        <v>26357</v>
      </c>
      <c r="N916">
        <v>1</v>
      </c>
      <c r="O916">
        <v>0</v>
      </c>
      <c r="P916">
        <v>21.68</v>
      </c>
    </row>
    <row r="917" spans="1:16" x14ac:dyDescent="0.3">
      <c r="A917">
        <v>3328</v>
      </c>
      <c r="B917" t="s">
        <v>83</v>
      </c>
      <c r="C917" t="s">
        <v>111</v>
      </c>
      <c r="D917" t="s">
        <v>113</v>
      </c>
      <c r="E917" t="s">
        <v>100</v>
      </c>
      <c r="F917" t="s">
        <v>91</v>
      </c>
      <c r="G917" t="s">
        <v>112</v>
      </c>
      <c r="H917">
        <v>1956</v>
      </c>
      <c r="I917">
        <v>168</v>
      </c>
      <c r="J917">
        <v>14.6</v>
      </c>
      <c r="K917">
        <v>24</v>
      </c>
      <c r="L917">
        <v>2025</v>
      </c>
      <c r="M917">
        <v>16594</v>
      </c>
      <c r="N917">
        <v>1</v>
      </c>
      <c r="O917">
        <v>0</v>
      </c>
      <c r="P917">
        <v>21.77</v>
      </c>
    </row>
    <row r="918" spans="1:16" x14ac:dyDescent="0.3">
      <c r="A918">
        <v>3321</v>
      </c>
      <c r="B918" t="s">
        <v>83</v>
      </c>
      <c r="C918" t="s">
        <v>111</v>
      </c>
      <c r="D918" t="s">
        <v>113</v>
      </c>
      <c r="E918" t="s">
        <v>100</v>
      </c>
      <c r="F918" t="s">
        <v>91</v>
      </c>
      <c r="G918" t="s">
        <v>112</v>
      </c>
      <c r="H918">
        <v>1956</v>
      </c>
      <c r="I918">
        <v>168</v>
      </c>
      <c r="J918">
        <v>14.6</v>
      </c>
      <c r="K918">
        <v>24</v>
      </c>
      <c r="L918">
        <v>2025</v>
      </c>
      <c r="M918">
        <v>21151</v>
      </c>
      <c r="N918">
        <v>1</v>
      </c>
      <c r="O918">
        <v>0</v>
      </c>
      <c r="P918">
        <v>21.78</v>
      </c>
    </row>
    <row r="919" spans="1:16" x14ac:dyDescent="0.3">
      <c r="A919">
        <v>3330</v>
      </c>
      <c r="B919" t="s">
        <v>83</v>
      </c>
      <c r="C919" t="s">
        <v>111</v>
      </c>
      <c r="D919" t="s">
        <v>113</v>
      </c>
      <c r="E919" t="s">
        <v>100</v>
      </c>
      <c r="F919" t="s">
        <v>91</v>
      </c>
      <c r="G919" t="s">
        <v>112</v>
      </c>
      <c r="H919">
        <v>1956</v>
      </c>
      <c r="I919">
        <v>168</v>
      </c>
      <c r="J919">
        <v>14.6</v>
      </c>
      <c r="K919">
        <v>24</v>
      </c>
      <c r="L919">
        <v>2025</v>
      </c>
      <c r="M919">
        <v>13190</v>
      </c>
      <c r="N919">
        <v>1</v>
      </c>
      <c r="O919">
        <v>0</v>
      </c>
      <c r="P919">
        <v>21.84</v>
      </c>
    </row>
    <row r="920" spans="1:16" x14ac:dyDescent="0.3">
      <c r="A920">
        <v>3227</v>
      </c>
      <c r="B920" t="s">
        <v>83</v>
      </c>
      <c r="C920" t="s">
        <v>111</v>
      </c>
      <c r="D920" t="s">
        <v>113</v>
      </c>
      <c r="E920" t="s">
        <v>100</v>
      </c>
      <c r="F920" t="s">
        <v>91</v>
      </c>
      <c r="G920" t="s">
        <v>112</v>
      </c>
      <c r="H920">
        <v>1956</v>
      </c>
      <c r="I920">
        <v>168</v>
      </c>
      <c r="J920">
        <v>14.6</v>
      </c>
      <c r="K920">
        <v>24</v>
      </c>
      <c r="L920">
        <v>2025</v>
      </c>
      <c r="M920">
        <v>17374</v>
      </c>
      <c r="N920">
        <v>1</v>
      </c>
      <c r="O920">
        <v>0</v>
      </c>
      <c r="P920">
        <v>21.85</v>
      </c>
    </row>
    <row r="921" spans="1:16" x14ac:dyDescent="0.3">
      <c r="A921">
        <v>3270</v>
      </c>
      <c r="B921" t="s">
        <v>83</v>
      </c>
      <c r="C921" t="s">
        <v>111</v>
      </c>
      <c r="D921" t="s">
        <v>113</v>
      </c>
      <c r="E921" t="s">
        <v>100</v>
      </c>
      <c r="F921" t="s">
        <v>91</v>
      </c>
      <c r="G921" t="s">
        <v>112</v>
      </c>
      <c r="H921">
        <v>1956</v>
      </c>
      <c r="I921">
        <v>168</v>
      </c>
      <c r="J921">
        <v>14.6</v>
      </c>
      <c r="K921">
        <v>24</v>
      </c>
      <c r="L921">
        <v>2025</v>
      </c>
      <c r="M921">
        <v>14009</v>
      </c>
      <c r="N921">
        <v>1</v>
      </c>
      <c r="O921">
        <v>0</v>
      </c>
      <c r="P921">
        <v>21.87</v>
      </c>
    </row>
    <row r="922" spans="1:16" x14ac:dyDescent="0.3">
      <c r="A922">
        <v>3365</v>
      </c>
      <c r="B922" t="s">
        <v>83</v>
      </c>
      <c r="C922" t="s">
        <v>111</v>
      </c>
      <c r="D922" t="s">
        <v>113</v>
      </c>
      <c r="E922" t="s">
        <v>100</v>
      </c>
      <c r="F922" t="s">
        <v>91</v>
      </c>
      <c r="G922" t="s">
        <v>112</v>
      </c>
      <c r="H922">
        <v>1956</v>
      </c>
      <c r="I922">
        <v>168</v>
      </c>
      <c r="J922">
        <v>14.6</v>
      </c>
      <c r="K922">
        <v>24</v>
      </c>
      <c r="L922">
        <v>2025</v>
      </c>
      <c r="M922">
        <v>13413</v>
      </c>
      <c r="N922">
        <v>1</v>
      </c>
      <c r="O922">
        <v>0</v>
      </c>
      <c r="P922">
        <v>22.08</v>
      </c>
    </row>
    <row r="923" spans="1:16" x14ac:dyDescent="0.3">
      <c r="A923">
        <v>3075</v>
      </c>
      <c r="B923" t="s">
        <v>83</v>
      </c>
      <c r="C923" t="s">
        <v>111</v>
      </c>
      <c r="D923" t="s">
        <v>107</v>
      </c>
      <c r="E923" t="s">
        <v>100</v>
      </c>
      <c r="F923" t="s">
        <v>87</v>
      </c>
      <c r="G923" t="s">
        <v>112</v>
      </c>
      <c r="H923">
        <v>1956</v>
      </c>
      <c r="I923">
        <v>168</v>
      </c>
      <c r="J923">
        <v>16.8</v>
      </c>
      <c r="K923">
        <v>15</v>
      </c>
      <c r="L923">
        <v>2025</v>
      </c>
      <c r="M923">
        <v>24336</v>
      </c>
      <c r="N923">
        <v>3</v>
      </c>
      <c r="O923">
        <v>1</v>
      </c>
      <c r="P923">
        <v>11.97</v>
      </c>
    </row>
    <row r="924" spans="1:16" x14ac:dyDescent="0.3">
      <c r="A924">
        <v>3026</v>
      </c>
      <c r="B924" t="s">
        <v>83</v>
      </c>
      <c r="C924" t="s">
        <v>111</v>
      </c>
      <c r="D924" t="s">
        <v>107</v>
      </c>
      <c r="E924" t="s">
        <v>100</v>
      </c>
      <c r="F924" t="s">
        <v>87</v>
      </c>
      <c r="G924" t="s">
        <v>112</v>
      </c>
      <c r="H924">
        <v>1956</v>
      </c>
      <c r="I924">
        <v>168</v>
      </c>
      <c r="J924">
        <v>16.8</v>
      </c>
      <c r="K924">
        <v>15</v>
      </c>
      <c r="L924">
        <v>2025</v>
      </c>
      <c r="M924">
        <v>20937</v>
      </c>
      <c r="N924">
        <v>1</v>
      </c>
      <c r="O924">
        <v>1</v>
      </c>
      <c r="P924">
        <v>12.63</v>
      </c>
    </row>
    <row r="925" spans="1:16" x14ac:dyDescent="0.3">
      <c r="A925">
        <v>3136</v>
      </c>
      <c r="B925" t="s">
        <v>83</v>
      </c>
      <c r="C925" t="s">
        <v>111</v>
      </c>
      <c r="D925" t="s">
        <v>107</v>
      </c>
      <c r="E925" t="s">
        <v>100</v>
      </c>
      <c r="F925" t="s">
        <v>87</v>
      </c>
      <c r="G925" t="s">
        <v>112</v>
      </c>
      <c r="H925">
        <v>1956</v>
      </c>
      <c r="I925">
        <v>168</v>
      </c>
      <c r="J925">
        <v>16.8</v>
      </c>
      <c r="K925">
        <v>15</v>
      </c>
      <c r="L925">
        <v>2025</v>
      </c>
      <c r="M925">
        <v>26395</v>
      </c>
      <c r="N925">
        <v>2</v>
      </c>
      <c r="O925">
        <v>0</v>
      </c>
      <c r="P925">
        <v>12.72</v>
      </c>
    </row>
    <row r="926" spans="1:16" x14ac:dyDescent="0.3">
      <c r="A926">
        <v>3068</v>
      </c>
      <c r="B926" t="s">
        <v>83</v>
      </c>
      <c r="C926" t="s">
        <v>111</v>
      </c>
      <c r="D926" t="s">
        <v>107</v>
      </c>
      <c r="E926" t="s">
        <v>100</v>
      </c>
      <c r="F926" t="s">
        <v>87</v>
      </c>
      <c r="G926" t="s">
        <v>112</v>
      </c>
      <c r="H926">
        <v>1956</v>
      </c>
      <c r="I926">
        <v>168</v>
      </c>
      <c r="J926">
        <v>16.8</v>
      </c>
      <c r="K926">
        <v>15</v>
      </c>
      <c r="L926">
        <v>2025</v>
      </c>
      <c r="M926">
        <v>17659</v>
      </c>
      <c r="N926">
        <v>2</v>
      </c>
      <c r="O926">
        <v>0</v>
      </c>
      <c r="P926">
        <v>12.79</v>
      </c>
    </row>
    <row r="927" spans="1:16" x14ac:dyDescent="0.3">
      <c r="A927">
        <v>3088</v>
      </c>
      <c r="B927" t="s">
        <v>83</v>
      </c>
      <c r="C927" t="s">
        <v>111</v>
      </c>
      <c r="D927" t="s">
        <v>107</v>
      </c>
      <c r="E927" t="s">
        <v>100</v>
      </c>
      <c r="F927" t="s">
        <v>87</v>
      </c>
      <c r="G927" t="s">
        <v>112</v>
      </c>
      <c r="H927">
        <v>1956</v>
      </c>
      <c r="I927">
        <v>168</v>
      </c>
      <c r="J927">
        <v>16.8</v>
      </c>
      <c r="K927">
        <v>15</v>
      </c>
      <c r="L927">
        <v>2025</v>
      </c>
      <c r="M927">
        <v>26393</v>
      </c>
      <c r="N927">
        <v>1</v>
      </c>
      <c r="O927">
        <v>0</v>
      </c>
      <c r="P927">
        <v>12.99</v>
      </c>
    </row>
    <row r="928" spans="1:16" x14ac:dyDescent="0.3">
      <c r="A928">
        <v>3071</v>
      </c>
      <c r="B928" t="s">
        <v>83</v>
      </c>
      <c r="C928" t="s">
        <v>111</v>
      </c>
      <c r="D928" t="s">
        <v>107</v>
      </c>
      <c r="E928" t="s">
        <v>100</v>
      </c>
      <c r="F928" t="s">
        <v>87</v>
      </c>
      <c r="G928" t="s">
        <v>112</v>
      </c>
      <c r="H928">
        <v>1956</v>
      </c>
      <c r="I928">
        <v>168</v>
      </c>
      <c r="J928">
        <v>16.8</v>
      </c>
      <c r="K928">
        <v>15</v>
      </c>
      <c r="L928">
        <v>2025</v>
      </c>
      <c r="M928">
        <v>21077</v>
      </c>
      <c r="N928">
        <v>2</v>
      </c>
      <c r="O928">
        <v>0</v>
      </c>
      <c r="P928">
        <v>13.02</v>
      </c>
    </row>
    <row r="929" spans="1:16" x14ac:dyDescent="0.3">
      <c r="A929">
        <v>3114</v>
      </c>
      <c r="B929" t="s">
        <v>83</v>
      </c>
      <c r="C929" t="s">
        <v>111</v>
      </c>
      <c r="D929" t="s">
        <v>107</v>
      </c>
      <c r="E929" t="s">
        <v>100</v>
      </c>
      <c r="F929" t="s">
        <v>87</v>
      </c>
      <c r="G929" t="s">
        <v>112</v>
      </c>
      <c r="H929">
        <v>1956</v>
      </c>
      <c r="I929">
        <v>168</v>
      </c>
      <c r="J929">
        <v>16.8</v>
      </c>
      <c r="K929">
        <v>15</v>
      </c>
      <c r="L929">
        <v>2025</v>
      </c>
      <c r="M929">
        <v>27224</v>
      </c>
      <c r="N929">
        <v>1</v>
      </c>
      <c r="O929">
        <v>0</v>
      </c>
      <c r="P929">
        <v>13.05</v>
      </c>
    </row>
    <row r="930" spans="1:16" x14ac:dyDescent="0.3">
      <c r="A930">
        <v>3113</v>
      </c>
      <c r="B930" t="s">
        <v>83</v>
      </c>
      <c r="C930" t="s">
        <v>111</v>
      </c>
      <c r="D930" t="s">
        <v>107</v>
      </c>
      <c r="E930" t="s">
        <v>100</v>
      </c>
      <c r="F930" t="s">
        <v>87</v>
      </c>
      <c r="G930" t="s">
        <v>112</v>
      </c>
      <c r="H930">
        <v>1956</v>
      </c>
      <c r="I930">
        <v>168</v>
      </c>
      <c r="J930">
        <v>16.8</v>
      </c>
      <c r="K930">
        <v>15</v>
      </c>
      <c r="L930">
        <v>2025</v>
      </c>
      <c r="M930">
        <v>22535</v>
      </c>
      <c r="N930">
        <v>1</v>
      </c>
      <c r="O930">
        <v>0</v>
      </c>
      <c r="P930">
        <v>13.07</v>
      </c>
    </row>
    <row r="931" spans="1:16" x14ac:dyDescent="0.3">
      <c r="A931">
        <v>3024</v>
      </c>
      <c r="B931" t="s">
        <v>83</v>
      </c>
      <c r="C931" t="s">
        <v>111</v>
      </c>
      <c r="D931" t="s">
        <v>107</v>
      </c>
      <c r="E931" t="s">
        <v>100</v>
      </c>
      <c r="F931" t="s">
        <v>87</v>
      </c>
      <c r="G931" t="s">
        <v>112</v>
      </c>
      <c r="H931">
        <v>1956</v>
      </c>
      <c r="I931">
        <v>168</v>
      </c>
      <c r="J931">
        <v>16.8</v>
      </c>
      <c r="K931">
        <v>15</v>
      </c>
      <c r="L931">
        <v>2025</v>
      </c>
      <c r="M931">
        <v>17926</v>
      </c>
      <c r="N931">
        <v>1</v>
      </c>
      <c r="O931">
        <v>0</v>
      </c>
      <c r="P931">
        <v>13.1</v>
      </c>
    </row>
    <row r="932" spans="1:16" x14ac:dyDescent="0.3">
      <c r="A932">
        <v>3173</v>
      </c>
      <c r="B932" t="s">
        <v>83</v>
      </c>
      <c r="C932" t="s">
        <v>111</v>
      </c>
      <c r="D932" t="s">
        <v>107</v>
      </c>
      <c r="E932" t="s">
        <v>100</v>
      </c>
      <c r="F932" t="s">
        <v>87</v>
      </c>
      <c r="G932" t="s">
        <v>112</v>
      </c>
      <c r="H932">
        <v>1956</v>
      </c>
      <c r="I932">
        <v>168</v>
      </c>
      <c r="J932">
        <v>16.8</v>
      </c>
      <c r="K932">
        <v>15</v>
      </c>
      <c r="L932">
        <v>2025</v>
      </c>
      <c r="M932">
        <v>14918</v>
      </c>
      <c r="N932">
        <v>1</v>
      </c>
      <c r="O932">
        <v>0</v>
      </c>
      <c r="P932">
        <v>13.16</v>
      </c>
    </row>
    <row r="933" spans="1:16" x14ac:dyDescent="0.3">
      <c r="A933">
        <v>3018</v>
      </c>
      <c r="B933" t="s">
        <v>83</v>
      </c>
      <c r="C933" t="s">
        <v>111</v>
      </c>
      <c r="D933" t="s">
        <v>107</v>
      </c>
      <c r="E933" t="s">
        <v>100</v>
      </c>
      <c r="F933" t="s">
        <v>87</v>
      </c>
      <c r="G933" t="s">
        <v>112</v>
      </c>
      <c r="H933">
        <v>1956</v>
      </c>
      <c r="I933">
        <v>168</v>
      </c>
      <c r="J933">
        <v>16.8</v>
      </c>
      <c r="K933">
        <v>15</v>
      </c>
      <c r="L933">
        <v>2025</v>
      </c>
      <c r="M933">
        <v>23069</v>
      </c>
      <c r="N933">
        <v>1</v>
      </c>
      <c r="O933">
        <v>0</v>
      </c>
      <c r="P933">
        <v>13.19</v>
      </c>
    </row>
    <row r="934" spans="1:16" x14ac:dyDescent="0.3">
      <c r="A934">
        <v>3170</v>
      </c>
      <c r="B934" t="s">
        <v>83</v>
      </c>
      <c r="C934" t="s">
        <v>111</v>
      </c>
      <c r="D934" t="s">
        <v>107</v>
      </c>
      <c r="E934" t="s">
        <v>100</v>
      </c>
      <c r="F934" t="s">
        <v>87</v>
      </c>
      <c r="G934" t="s">
        <v>112</v>
      </c>
      <c r="H934">
        <v>1956</v>
      </c>
      <c r="I934">
        <v>168</v>
      </c>
      <c r="J934">
        <v>16.8</v>
      </c>
      <c r="K934">
        <v>15</v>
      </c>
      <c r="L934">
        <v>2025</v>
      </c>
      <c r="M934">
        <v>26126</v>
      </c>
      <c r="N934">
        <v>1</v>
      </c>
      <c r="O934">
        <v>0</v>
      </c>
      <c r="P934">
        <v>13.21</v>
      </c>
    </row>
    <row r="935" spans="1:16" x14ac:dyDescent="0.3">
      <c r="A935">
        <v>3021</v>
      </c>
      <c r="B935" t="s">
        <v>83</v>
      </c>
      <c r="C935" t="s">
        <v>111</v>
      </c>
      <c r="D935" t="s">
        <v>107</v>
      </c>
      <c r="E935" t="s">
        <v>100</v>
      </c>
      <c r="F935" t="s">
        <v>87</v>
      </c>
      <c r="G935" t="s">
        <v>112</v>
      </c>
      <c r="H935">
        <v>1956</v>
      </c>
      <c r="I935">
        <v>168</v>
      </c>
      <c r="J935">
        <v>16.8</v>
      </c>
      <c r="K935">
        <v>15</v>
      </c>
      <c r="L935">
        <v>2025</v>
      </c>
      <c r="M935">
        <v>20087</v>
      </c>
      <c r="N935">
        <v>1</v>
      </c>
      <c r="O935">
        <v>0</v>
      </c>
      <c r="P935">
        <v>13.27</v>
      </c>
    </row>
    <row r="936" spans="1:16" x14ac:dyDescent="0.3">
      <c r="A936">
        <v>3047</v>
      </c>
      <c r="B936" t="s">
        <v>83</v>
      </c>
      <c r="C936" t="s">
        <v>111</v>
      </c>
      <c r="D936" t="s">
        <v>107</v>
      </c>
      <c r="E936" t="s">
        <v>100</v>
      </c>
      <c r="F936" t="s">
        <v>87</v>
      </c>
      <c r="G936" t="s">
        <v>112</v>
      </c>
      <c r="H936">
        <v>1956</v>
      </c>
      <c r="I936">
        <v>168</v>
      </c>
      <c r="J936">
        <v>16.8</v>
      </c>
      <c r="K936">
        <v>15</v>
      </c>
      <c r="L936">
        <v>2025</v>
      </c>
      <c r="M936">
        <v>14843</v>
      </c>
      <c r="N936">
        <v>1</v>
      </c>
      <c r="O936">
        <v>0</v>
      </c>
      <c r="P936">
        <v>13.27</v>
      </c>
    </row>
    <row r="937" spans="1:16" x14ac:dyDescent="0.3">
      <c r="A937">
        <v>3072</v>
      </c>
      <c r="B937" t="s">
        <v>83</v>
      </c>
      <c r="C937" t="s">
        <v>111</v>
      </c>
      <c r="D937" t="s">
        <v>107</v>
      </c>
      <c r="E937" t="s">
        <v>100</v>
      </c>
      <c r="F937" t="s">
        <v>87</v>
      </c>
      <c r="G937" t="s">
        <v>112</v>
      </c>
      <c r="H937">
        <v>1956</v>
      </c>
      <c r="I937">
        <v>168</v>
      </c>
      <c r="J937">
        <v>16.8</v>
      </c>
      <c r="K937">
        <v>15</v>
      </c>
      <c r="L937">
        <v>2025</v>
      </c>
      <c r="M937">
        <v>14523</v>
      </c>
      <c r="N937">
        <v>2</v>
      </c>
      <c r="O937">
        <v>0</v>
      </c>
      <c r="P937">
        <v>13.32</v>
      </c>
    </row>
    <row r="938" spans="1:16" x14ac:dyDescent="0.3">
      <c r="A938">
        <v>3016</v>
      </c>
      <c r="B938" t="s">
        <v>83</v>
      </c>
      <c r="C938" t="s">
        <v>111</v>
      </c>
      <c r="D938" t="s">
        <v>107</v>
      </c>
      <c r="E938" t="s">
        <v>100</v>
      </c>
      <c r="F938" t="s">
        <v>87</v>
      </c>
      <c r="G938" t="s">
        <v>112</v>
      </c>
      <c r="H938">
        <v>1956</v>
      </c>
      <c r="I938">
        <v>168</v>
      </c>
      <c r="J938">
        <v>16.8</v>
      </c>
      <c r="K938">
        <v>15</v>
      </c>
      <c r="L938">
        <v>2025</v>
      </c>
      <c r="M938">
        <v>21294</v>
      </c>
      <c r="N938">
        <v>1</v>
      </c>
      <c r="O938">
        <v>0</v>
      </c>
      <c r="P938">
        <v>13.33</v>
      </c>
    </row>
    <row r="939" spans="1:16" x14ac:dyDescent="0.3">
      <c r="A939">
        <v>3055</v>
      </c>
      <c r="B939" t="s">
        <v>83</v>
      </c>
      <c r="C939" t="s">
        <v>111</v>
      </c>
      <c r="D939" t="s">
        <v>107</v>
      </c>
      <c r="E939" t="s">
        <v>100</v>
      </c>
      <c r="F939" t="s">
        <v>87</v>
      </c>
      <c r="G939" t="s">
        <v>112</v>
      </c>
      <c r="H939">
        <v>1956</v>
      </c>
      <c r="I939">
        <v>168</v>
      </c>
      <c r="J939">
        <v>16.8</v>
      </c>
      <c r="K939">
        <v>15</v>
      </c>
      <c r="L939">
        <v>2025</v>
      </c>
      <c r="M939">
        <v>15358</v>
      </c>
      <c r="N939">
        <v>2</v>
      </c>
      <c r="O939">
        <v>0</v>
      </c>
      <c r="P939">
        <v>13.36</v>
      </c>
    </row>
    <row r="940" spans="1:16" x14ac:dyDescent="0.3">
      <c r="A940">
        <v>3163</v>
      </c>
      <c r="B940" t="s">
        <v>83</v>
      </c>
      <c r="C940" t="s">
        <v>111</v>
      </c>
      <c r="D940" t="s">
        <v>107</v>
      </c>
      <c r="E940" t="s">
        <v>100</v>
      </c>
      <c r="F940" t="s">
        <v>87</v>
      </c>
      <c r="G940" t="s">
        <v>112</v>
      </c>
      <c r="H940">
        <v>1956</v>
      </c>
      <c r="I940">
        <v>168</v>
      </c>
      <c r="J940">
        <v>16.8</v>
      </c>
      <c r="K940">
        <v>15</v>
      </c>
      <c r="L940">
        <v>2025</v>
      </c>
      <c r="M940">
        <v>25054</v>
      </c>
      <c r="N940">
        <v>1</v>
      </c>
      <c r="O940">
        <v>0</v>
      </c>
      <c r="P940">
        <v>13.36</v>
      </c>
    </row>
    <row r="941" spans="1:16" x14ac:dyDescent="0.3">
      <c r="A941">
        <v>3082</v>
      </c>
      <c r="B941" t="s">
        <v>83</v>
      </c>
      <c r="C941" t="s">
        <v>111</v>
      </c>
      <c r="D941" t="s">
        <v>107</v>
      </c>
      <c r="E941" t="s">
        <v>100</v>
      </c>
      <c r="F941" t="s">
        <v>87</v>
      </c>
      <c r="G941" t="s">
        <v>112</v>
      </c>
      <c r="H941">
        <v>1956</v>
      </c>
      <c r="I941">
        <v>168</v>
      </c>
      <c r="J941">
        <v>16.8</v>
      </c>
      <c r="K941">
        <v>15</v>
      </c>
      <c r="L941">
        <v>2025</v>
      </c>
      <c r="M941">
        <v>29665</v>
      </c>
      <c r="N941">
        <v>1</v>
      </c>
      <c r="O941">
        <v>0</v>
      </c>
      <c r="P941">
        <v>13.49</v>
      </c>
    </row>
    <row r="942" spans="1:16" x14ac:dyDescent="0.3">
      <c r="A942">
        <v>3183</v>
      </c>
      <c r="B942" t="s">
        <v>83</v>
      </c>
      <c r="C942" t="s">
        <v>111</v>
      </c>
      <c r="D942" t="s">
        <v>107</v>
      </c>
      <c r="E942" t="s">
        <v>100</v>
      </c>
      <c r="F942" t="s">
        <v>87</v>
      </c>
      <c r="G942" t="s">
        <v>112</v>
      </c>
      <c r="H942">
        <v>1956</v>
      </c>
      <c r="I942">
        <v>168</v>
      </c>
      <c r="J942">
        <v>16.8</v>
      </c>
      <c r="K942">
        <v>15</v>
      </c>
      <c r="L942">
        <v>2025</v>
      </c>
      <c r="M942">
        <v>28956</v>
      </c>
      <c r="N942">
        <v>1</v>
      </c>
      <c r="O942">
        <v>0</v>
      </c>
      <c r="P942">
        <v>13.51</v>
      </c>
    </row>
    <row r="943" spans="1:16" x14ac:dyDescent="0.3">
      <c r="A943">
        <v>3048</v>
      </c>
      <c r="B943" t="s">
        <v>83</v>
      </c>
      <c r="C943" t="s">
        <v>111</v>
      </c>
      <c r="D943" t="s">
        <v>107</v>
      </c>
      <c r="E943" t="s">
        <v>100</v>
      </c>
      <c r="F943" t="s">
        <v>87</v>
      </c>
      <c r="G943" t="s">
        <v>112</v>
      </c>
      <c r="H943">
        <v>1956</v>
      </c>
      <c r="I943">
        <v>168</v>
      </c>
      <c r="J943">
        <v>16.8</v>
      </c>
      <c r="K943">
        <v>15</v>
      </c>
      <c r="L943">
        <v>2025</v>
      </c>
      <c r="M943">
        <v>18067</v>
      </c>
      <c r="N943">
        <v>1</v>
      </c>
      <c r="O943">
        <v>0</v>
      </c>
      <c r="P943">
        <v>13.55</v>
      </c>
    </row>
    <row r="944" spans="1:16" x14ac:dyDescent="0.3">
      <c r="A944">
        <v>3037</v>
      </c>
      <c r="B944" t="s">
        <v>83</v>
      </c>
      <c r="C944" t="s">
        <v>111</v>
      </c>
      <c r="D944" t="s">
        <v>107</v>
      </c>
      <c r="E944" t="s">
        <v>100</v>
      </c>
      <c r="F944" t="s">
        <v>87</v>
      </c>
      <c r="G944" t="s">
        <v>112</v>
      </c>
      <c r="H944">
        <v>1956</v>
      </c>
      <c r="I944">
        <v>168</v>
      </c>
      <c r="J944">
        <v>16.8</v>
      </c>
      <c r="K944">
        <v>15</v>
      </c>
      <c r="L944">
        <v>2025</v>
      </c>
      <c r="M944">
        <v>26375</v>
      </c>
      <c r="N944">
        <v>1</v>
      </c>
      <c r="O944">
        <v>0</v>
      </c>
      <c r="P944">
        <v>13.64</v>
      </c>
    </row>
    <row r="945" spans="1:16" x14ac:dyDescent="0.3">
      <c r="A945">
        <v>3181</v>
      </c>
      <c r="B945" t="s">
        <v>83</v>
      </c>
      <c r="C945" t="s">
        <v>111</v>
      </c>
      <c r="D945" t="s">
        <v>107</v>
      </c>
      <c r="E945" t="s">
        <v>100</v>
      </c>
      <c r="F945" t="s">
        <v>87</v>
      </c>
      <c r="G945" t="s">
        <v>112</v>
      </c>
      <c r="H945">
        <v>1956</v>
      </c>
      <c r="I945">
        <v>168</v>
      </c>
      <c r="J945">
        <v>16.8</v>
      </c>
      <c r="K945">
        <v>15</v>
      </c>
      <c r="L945">
        <v>2025</v>
      </c>
      <c r="M945">
        <v>19346</v>
      </c>
      <c r="N945">
        <v>1</v>
      </c>
      <c r="O945">
        <v>0</v>
      </c>
      <c r="P945">
        <v>13.67</v>
      </c>
    </row>
    <row r="946" spans="1:16" x14ac:dyDescent="0.3">
      <c r="A946">
        <v>3090</v>
      </c>
      <c r="B946" t="s">
        <v>83</v>
      </c>
      <c r="C946" t="s">
        <v>111</v>
      </c>
      <c r="D946" t="s">
        <v>107</v>
      </c>
      <c r="E946" t="s">
        <v>100</v>
      </c>
      <c r="F946" t="s">
        <v>87</v>
      </c>
      <c r="G946" t="s">
        <v>112</v>
      </c>
      <c r="H946">
        <v>1956</v>
      </c>
      <c r="I946">
        <v>168</v>
      </c>
      <c r="J946">
        <v>16.8</v>
      </c>
      <c r="K946">
        <v>15</v>
      </c>
      <c r="L946">
        <v>2025</v>
      </c>
      <c r="M946">
        <v>22881</v>
      </c>
      <c r="N946">
        <v>1</v>
      </c>
      <c r="O946">
        <v>0</v>
      </c>
      <c r="P946">
        <v>13.74</v>
      </c>
    </row>
    <row r="947" spans="1:16" x14ac:dyDescent="0.3">
      <c r="A947">
        <v>3184</v>
      </c>
      <c r="B947" t="s">
        <v>83</v>
      </c>
      <c r="C947" t="s">
        <v>111</v>
      </c>
      <c r="D947" t="s">
        <v>107</v>
      </c>
      <c r="E947" t="s">
        <v>100</v>
      </c>
      <c r="F947" t="s">
        <v>87</v>
      </c>
      <c r="G947" t="s">
        <v>112</v>
      </c>
      <c r="H947">
        <v>1956</v>
      </c>
      <c r="I947">
        <v>168</v>
      </c>
      <c r="J947">
        <v>16.8</v>
      </c>
      <c r="K947">
        <v>15</v>
      </c>
      <c r="L947">
        <v>2025</v>
      </c>
      <c r="M947">
        <v>15983</v>
      </c>
      <c r="N947">
        <v>1</v>
      </c>
      <c r="O947">
        <v>0</v>
      </c>
      <c r="P947">
        <v>13.75</v>
      </c>
    </row>
    <row r="948" spans="1:16" x14ac:dyDescent="0.3">
      <c r="A948">
        <v>3137</v>
      </c>
      <c r="B948" t="s">
        <v>83</v>
      </c>
      <c r="C948" t="s">
        <v>111</v>
      </c>
      <c r="D948" t="s">
        <v>107</v>
      </c>
      <c r="E948" t="s">
        <v>100</v>
      </c>
      <c r="F948" t="s">
        <v>87</v>
      </c>
      <c r="G948" t="s">
        <v>112</v>
      </c>
      <c r="H948">
        <v>1956</v>
      </c>
      <c r="I948">
        <v>168</v>
      </c>
      <c r="J948">
        <v>16.8</v>
      </c>
      <c r="K948">
        <v>15</v>
      </c>
      <c r="L948">
        <v>2025</v>
      </c>
      <c r="M948">
        <v>20052</v>
      </c>
      <c r="N948">
        <v>1</v>
      </c>
      <c r="O948">
        <v>0</v>
      </c>
      <c r="P948">
        <v>13.8</v>
      </c>
    </row>
    <row r="949" spans="1:16" x14ac:dyDescent="0.3">
      <c r="A949">
        <v>3066</v>
      </c>
      <c r="B949" t="s">
        <v>83</v>
      </c>
      <c r="C949" t="s">
        <v>111</v>
      </c>
      <c r="D949" t="s">
        <v>107</v>
      </c>
      <c r="E949" t="s">
        <v>100</v>
      </c>
      <c r="F949" t="s">
        <v>87</v>
      </c>
      <c r="G949" t="s">
        <v>112</v>
      </c>
      <c r="H949">
        <v>1956</v>
      </c>
      <c r="I949">
        <v>168</v>
      </c>
      <c r="J949">
        <v>16.8</v>
      </c>
      <c r="K949">
        <v>15</v>
      </c>
      <c r="L949">
        <v>2025</v>
      </c>
      <c r="M949">
        <v>18497</v>
      </c>
      <c r="N949">
        <v>1</v>
      </c>
      <c r="O949">
        <v>0</v>
      </c>
      <c r="P949">
        <v>13.81</v>
      </c>
    </row>
    <row r="950" spans="1:16" x14ac:dyDescent="0.3">
      <c r="A950">
        <v>3287</v>
      </c>
      <c r="B950" t="s">
        <v>83</v>
      </c>
      <c r="C950" t="s">
        <v>111</v>
      </c>
      <c r="D950" t="s">
        <v>113</v>
      </c>
      <c r="E950" t="s">
        <v>100</v>
      </c>
      <c r="F950" t="s">
        <v>91</v>
      </c>
      <c r="G950" t="s">
        <v>112</v>
      </c>
      <c r="H950">
        <v>1956</v>
      </c>
      <c r="I950">
        <v>168</v>
      </c>
      <c r="J950">
        <v>14.6</v>
      </c>
      <c r="K950">
        <v>24</v>
      </c>
      <c r="L950">
        <v>2026</v>
      </c>
      <c r="M950">
        <v>5090</v>
      </c>
      <c r="N950">
        <v>2</v>
      </c>
      <c r="O950">
        <v>1</v>
      </c>
      <c r="P950">
        <v>22.4</v>
      </c>
    </row>
    <row r="951" spans="1:16" x14ac:dyDescent="0.3">
      <c r="A951">
        <v>3229</v>
      </c>
      <c r="B951" t="s">
        <v>83</v>
      </c>
      <c r="C951" t="s">
        <v>111</v>
      </c>
      <c r="D951" t="s">
        <v>113</v>
      </c>
      <c r="E951" t="s">
        <v>100</v>
      </c>
      <c r="F951" t="s">
        <v>91</v>
      </c>
      <c r="G951" t="s">
        <v>112</v>
      </c>
      <c r="H951">
        <v>1956</v>
      </c>
      <c r="I951">
        <v>168</v>
      </c>
      <c r="J951">
        <v>14.6</v>
      </c>
      <c r="K951">
        <v>24</v>
      </c>
      <c r="L951">
        <v>2026</v>
      </c>
      <c r="M951">
        <v>4075</v>
      </c>
      <c r="N951">
        <v>1</v>
      </c>
      <c r="O951">
        <v>1</v>
      </c>
      <c r="P951">
        <v>22.83</v>
      </c>
    </row>
    <row r="952" spans="1:16" x14ac:dyDescent="0.3">
      <c r="A952">
        <v>3347</v>
      </c>
      <c r="B952" t="s">
        <v>83</v>
      </c>
      <c r="C952" t="s">
        <v>111</v>
      </c>
      <c r="D952" t="s">
        <v>113</v>
      </c>
      <c r="E952" t="s">
        <v>100</v>
      </c>
      <c r="F952" t="s">
        <v>91</v>
      </c>
      <c r="G952" t="s">
        <v>112</v>
      </c>
      <c r="H952">
        <v>1956</v>
      </c>
      <c r="I952">
        <v>168</v>
      </c>
      <c r="J952">
        <v>14.6</v>
      </c>
      <c r="K952">
        <v>24</v>
      </c>
      <c r="L952">
        <v>2026</v>
      </c>
      <c r="M952">
        <v>6136</v>
      </c>
      <c r="N952">
        <v>1</v>
      </c>
      <c r="O952">
        <v>1</v>
      </c>
      <c r="P952">
        <v>22.96</v>
      </c>
    </row>
    <row r="953" spans="1:16" x14ac:dyDescent="0.3">
      <c r="A953">
        <v>3292</v>
      </c>
      <c r="B953" t="s">
        <v>83</v>
      </c>
      <c r="C953" t="s">
        <v>111</v>
      </c>
      <c r="D953" t="s">
        <v>113</v>
      </c>
      <c r="E953" t="s">
        <v>100</v>
      </c>
      <c r="F953" t="s">
        <v>91</v>
      </c>
      <c r="G953" t="s">
        <v>112</v>
      </c>
      <c r="H953">
        <v>1956</v>
      </c>
      <c r="I953">
        <v>168</v>
      </c>
      <c r="J953">
        <v>14.6</v>
      </c>
      <c r="K953">
        <v>24</v>
      </c>
      <c r="L953">
        <v>2026</v>
      </c>
      <c r="M953">
        <v>7908</v>
      </c>
      <c r="N953">
        <v>2</v>
      </c>
      <c r="O953">
        <v>0</v>
      </c>
      <c r="P953">
        <v>23.05</v>
      </c>
    </row>
    <row r="954" spans="1:16" x14ac:dyDescent="0.3">
      <c r="A954">
        <v>3253</v>
      </c>
      <c r="B954" t="s">
        <v>83</v>
      </c>
      <c r="C954" t="s">
        <v>111</v>
      </c>
      <c r="D954" t="s">
        <v>113</v>
      </c>
      <c r="E954" t="s">
        <v>100</v>
      </c>
      <c r="F954" t="s">
        <v>91</v>
      </c>
      <c r="G954" t="s">
        <v>112</v>
      </c>
      <c r="H954">
        <v>1956</v>
      </c>
      <c r="I954">
        <v>168</v>
      </c>
      <c r="J954">
        <v>14.6</v>
      </c>
      <c r="K954">
        <v>24</v>
      </c>
      <c r="L954">
        <v>2026</v>
      </c>
      <c r="M954">
        <v>4804</v>
      </c>
      <c r="N954">
        <v>2</v>
      </c>
      <c r="O954">
        <v>0</v>
      </c>
      <c r="P954">
        <v>23.31</v>
      </c>
    </row>
    <row r="955" spans="1:16" x14ac:dyDescent="0.3">
      <c r="A955">
        <v>3225</v>
      </c>
      <c r="B955" t="s">
        <v>83</v>
      </c>
      <c r="C955" t="s">
        <v>111</v>
      </c>
      <c r="D955" t="s">
        <v>113</v>
      </c>
      <c r="E955" t="s">
        <v>100</v>
      </c>
      <c r="F955" t="s">
        <v>91</v>
      </c>
      <c r="G955" t="s">
        <v>112</v>
      </c>
      <c r="H955">
        <v>1956</v>
      </c>
      <c r="I955">
        <v>168</v>
      </c>
      <c r="J955">
        <v>14.6</v>
      </c>
      <c r="K955">
        <v>24</v>
      </c>
      <c r="L955">
        <v>2026</v>
      </c>
      <c r="M955">
        <v>6806</v>
      </c>
      <c r="N955">
        <v>1</v>
      </c>
      <c r="O955">
        <v>0</v>
      </c>
      <c r="P955">
        <v>23.46</v>
      </c>
    </row>
    <row r="956" spans="1:16" x14ac:dyDescent="0.3">
      <c r="A956">
        <v>3269</v>
      </c>
      <c r="B956" t="s">
        <v>83</v>
      </c>
      <c r="C956" t="s">
        <v>111</v>
      </c>
      <c r="D956" t="s">
        <v>113</v>
      </c>
      <c r="E956" t="s">
        <v>100</v>
      </c>
      <c r="F956" t="s">
        <v>91</v>
      </c>
      <c r="G956" t="s">
        <v>112</v>
      </c>
      <c r="H956">
        <v>1956</v>
      </c>
      <c r="I956">
        <v>168</v>
      </c>
      <c r="J956">
        <v>14.6</v>
      </c>
      <c r="K956">
        <v>24</v>
      </c>
      <c r="L956">
        <v>2026</v>
      </c>
      <c r="M956">
        <v>6896</v>
      </c>
      <c r="N956">
        <v>2</v>
      </c>
      <c r="O956">
        <v>0</v>
      </c>
      <c r="P956">
        <v>23.54</v>
      </c>
    </row>
    <row r="957" spans="1:16" x14ac:dyDescent="0.3">
      <c r="A957">
        <v>3208</v>
      </c>
      <c r="B957" t="s">
        <v>83</v>
      </c>
      <c r="C957" t="s">
        <v>111</v>
      </c>
      <c r="D957" t="s">
        <v>113</v>
      </c>
      <c r="E957" t="s">
        <v>100</v>
      </c>
      <c r="F957" t="s">
        <v>91</v>
      </c>
      <c r="G957" t="s">
        <v>112</v>
      </c>
      <c r="H957">
        <v>1956</v>
      </c>
      <c r="I957">
        <v>168</v>
      </c>
      <c r="J957">
        <v>14.6</v>
      </c>
      <c r="K957">
        <v>24</v>
      </c>
      <c r="L957">
        <v>2026</v>
      </c>
      <c r="M957">
        <v>9653</v>
      </c>
      <c r="N957">
        <v>2</v>
      </c>
      <c r="O957">
        <v>0</v>
      </c>
      <c r="P957">
        <v>23.58</v>
      </c>
    </row>
    <row r="958" spans="1:16" x14ac:dyDescent="0.3">
      <c r="A958">
        <v>3361</v>
      </c>
      <c r="B958" t="s">
        <v>83</v>
      </c>
      <c r="C958" t="s">
        <v>111</v>
      </c>
      <c r="D958" t="s">
        <v>113</v>
      </c>
      <c r="E958" t="s">
        <v>100</v>
      </c>
      <c r="F958" t="s">
        <v>91</v>
      </c>
      <c r="G958" t="s">
        <v>112</v>
      </c>
      <c r="H958">
        <v>1956</v>
      </c>
      <c r="I958">
        <v>168</v>
      </c>
      <c r="J958">
        <v>14.6</v>
      </c>
      <c r="K958">
        <v>24</v>
      </c>
      <c r="L958">
        <v>2026</v>
      </c>
      <c r="M958">
        <v>4051</v>
      </c>
      <c r="N958">
        <v>2</v>
      </c>
      <c r="O958">
        <v>0</v>
      </c>
      <c r="P958">
        <v>23.62</v>
      </c>
    </row>
    <row r="959" spans="1:16" x14ac:dyDescent="0.3">
      <c r="A959">
        <v>3357</v>
      </c>
      <c r="B959" t="s">
        <v>83</v>
      </c>
      <c r="C959" t="s">
        <v>111</v>
      </c>
      <c r="D959" t="s">
        <v>113</v>
      </c>
      <c r="E959" t="s">
        <v>100</v>
      </c>
      <c r="F959" t="s">
        <v>91</v>
      </c>
      <c r="G959" t="s">
        <v>112</v>
      </c>
      <c r="H959">
        <v>1956</v>
      </c>
      <c r="I959">
        <v>168</v>
      </c>
      <c r="J959">
        <v>14.6</v>
      </c>
      <c r="K959">
        <v>24</v>
      </c>
      <c r="L959">
        <v>2026</v>
      </c>
      <c r="M959">
        <v>9652</v>
      </c>
      <c r="N959">
        <v>1</v>
      </c>
      <c r="O959">
        <v>0</v>
      </c>
      <c r="P959">
        <v>23.65</v>
      </c>
    </row>
    <row r="960" spans="1:16" x14ac:dyDescent="0.3">
      <c r="A960">
        <v>3242</v>
      </c>
      <c r="B960" t="s">
        <v>83</v>
      </c>
      <c r="C960" t="s">
        <v>111</v>
      </c>
      <c r="D960" t="s">
        <v>113</v>
      </c>
      <c r="E960" t="s">
        <v>100</v>
      </c>
      <c r="F960" t="s">
        <v>91</v>
      </c>
      <c r="G960" t="s">
        <v>112</v>
      </c>
      <c r="H960">
        <v>1956</v>
      </c>
      <c r="I960">
        <v>168</v>
      </c>
      <c r="J960">
        <v>14.6</v>
      </c>
      <c r="K960">
        <v>24</v>
      </c>
      <c r="L960">
        <v>2026</v>
      </c>
      <c r="M960">
        <v>5050</v>
      </c>
      <c r="N960">
        <v>2</v>
      </c>
      <c r="O960">
        <v>0</v>
      </c>
      <c r="P960">
        <v>23.67</v>
      </c>
    </row>
    <row r="961" spans="1:16" x14ac:dyDescent="0.3">
      <c r="A961">
        <v>3220</v>
      </c>
      <c r="B961" t="s">
        <v>83</v>
      </c>
      <c r="C961" t="s">
        <v>111</v>
      </c>
      <c r="D961" t="s">
        <v>113</v>
      </c>
      <c r="E961" t="s">
        <v>100</v>
      </c>
      <c r="F961" t="s">
        <v>91</v>
      </c>
      <c r="G961" t="s">
        <v>112</v>
      </c>
      <c r="H961">
        <v>1956</v>
      </c>
      <c r="I961">
        <v>168</v>
      </c>
      <c r="J961">
        <v>14.6</v>
      </c>
      <c r="K961">
        <v>24</v>
      </c>
      <c r="L961">
        <v>2026</v>
      </c>
      <c r="M961">
        <v>8249</v>
      </c>
      <c r="N961">
        <v>2</v>
      </c>
      <c r="O961">
        <v>0</v>
      </c>
      <c r="P961">
        <v>23.72</v>
      </c>
    </row>
    <row r="962" spans="1:16" x14ac:dyDescent="0.3">
      <c r="A962">
        <v>3389</v>
      </c>
      <c r="B962" t="s">
        <v>83</v>
      </c>
      <c r="C962" t="s">
        <v>111</v>
      </c>
      <c r="D962" t="s">
        <v>113</v>
      </c>
      <c r="E962" t="s">
        <v>100</v>
      </c>
      <c r="F962" t="s">
        <v>91</v>
      </c>
      <c r="G962" t="s">
        <v>112</v>
      </c>
      <c r="H962">
        <v>1956</v>
      </c>
      <c r="I962">
        <v>168</v>
      </c>
      <c r="J962">
        <v>14.6</v>
      </c>
      <c r="K962">
        <v>24</v>
      </c>
      <c r="L962">
        <v>2026</v>
      </c>
      <c r="M962">
        <v>4087</v>
      </c>
      <c r="N962">
        <v>1</v>
      </c>
      <c r="O962">
        <v>0</v>
      </c>
      <c r="P962">
        <v>23.92</v>
      </c>
    </row>
    <row r="963" spans="1:16" x14ac:dyDescent="0.3">
      <c r="A963">
        <v>3296</v>
      </c>
      <c r="B963" t="s">
        <v>83</v>
      </c>
      <c r="C963" t="s">
        <v>111</v>
      </c>
      <c r="D963" t="s">
        <v>113</v>
      </c>
      <c r="E963" t="s">
        <v>100</v>
      </c>
      <c r="F963" t="s">
        <v>91</v>
      </c>
      <c r="G963" t="s">
        <v>112</v>
      </c>
      <c r="H963">
        <v>1956</v>
      </c>
      <c r="I963">
        <v>168</v>
      </c>
      <c r="J963">
        <v>14.6</v>
      </c>
      <c r="K963">
        <v>24</v>
      </c>
      <c r="L963">
        <v>2026</v>
      </c>
      <c r="M963">
        <v>4766</v>
      </c>
      <c r="N963">
        <v>1</v>
      </c>
      <c r="O963">
        <v>0</v>
      </c>
      <c r="P963">
        <v>23.94</v>
      </c>
    </row>
    <row r="964" spans="1:16" x14ac:dyDescent="0.3">
      <c r="A964">
        <v>3239</v>
      </c>
      <c r="B964" t="s">
        <v>83</v>
      </c>
      <c r="C964" t="s">
        <v>111</v>
      </c>
      <c r="D964" t="s">
        <v>113</v>
      </c>
      <c r="E964" t="s">
        <v>100</v>
      </c>
      <c r="F964" t="s">
        <v>91</v>
      </c>
      <c r="G964" t="s">
        <v>112</v>
      </c>
      <c r="H964">
        <v>1956</v>
      </c>
      <c r="I964">
        <v>168</v>
      </c>
      <c r="J964">
        <v>14.6</v>
      </c>
      <c r="K964">
        <v>24</v>
      </c>
      <c r="L964">
        <v>2026</v>
      </c>
      <c r="M964">
        <v>8861</v>
      </c>
      <c r="N964">
        <v>1</v>
      </c>
      <c r="O964">
        <v>0</v>
      </c>
      <c r="P964">
        <v>24.01</v>
      </c>
    </row>
    <row r="965" spans="1:16" x14ac:dyDescent="0.3">
      <c r="A965">
        <v>3327</v>
      </c>
      <c r="B965" t="s">
        <v>83</v>
      </c>
      <c r="C965" t="s">
        <v>111</v>
      </c>
      <c r="D965" t="s">
        <v>113</v>
      </c>
      <c r="E965" t="s">
        <v>100</v>
      </c>
      <c r="F965" t="s">
        <v>91</v>
      </c>
      <c r="G965" t="s">
        <v>112</v>
      </c>
      <c r="H965">
        <v>1956</v>
      </c>
      <c r="I965">
        <v>168</v>
      </c>
      <c r="J965">
        <v>14.6</v>
      </c>
      <c r="K965">
        <v>24</v>
      </c>
      <c r="L965">
        <v>2026</v>
      </c>
      <c r="M965">
        <v>9490</v>
      </c>
      <c r="N965">
        <v>1</v>
      </c>
      <c r="O965">
        <v>0</v>
      </c>
      <c r="P965">
        <v>24.02</v>
      </c>
    </row>
    <row r="966" spans="1:16" x14ac:dyDescent="0.3">
      <c r="A966">
        <v>3369</v>
      </c>
      <c r="B966" t="s">
        <v>83</v>
      </c>
      <c r="C966" t="s">
        <v>111</v>
      </c>
      <c r="D966" t="s">
        <v>113</v>
      </c>
      <c r="E966" t="s">
        <v>100</v>
      </c>
      <c r="F966" t="s">
        <v>91</v>
      </c>
      <c r="G966" t="s">
        <v>112</v>
      </c>
      <c r="H966">
        <v>1956</v>
      </c>
      <c r="I966">
        <v>168</v>
      </c>
      <c r="J966">
        <v>14.6</v>
      </c>
      <c r="K966">
        <v>24</v>
      </c>
      <c r="L966">
        <v>2026</v>
      </c>
      <c r="M966">
        <v>4867</v>
      </c>
      <c r="N966">
        <v>1</v>
      </c>
      <c r="O966">
        <v>0</v>
      </c>
      <c r="P966">
        <v>24.03</v>
      </c>
    </row>
    <row r="967" spans="1:16" x14ac:dyDescent="0.3">
      <c r="A967">
        <v>3377</v>
      </c>
      <c r="B967" t="s">
        <v>83</v>
      </c>
      <c r="C967" t="s">
        <v>111</v>
      </c>
      <c r="D967" t="s">
        <v>113</v>
      </c>
      <c r="E967" t="s">
        <v>100</v>
      </c>
      <c r="F967" t="s">
        <v>91</v>
      </c>
      <c r="G967" t="s">
        <v>112</v>
      </c>
      <c r="H967">
        <v>1956</v>
      </c>
      <c r="I967">
        <v>168</v>
      </c>
      <c r="J967">
        <v>14.6</v>
      </c>
      <c r="K967">
        <v>24</v>
      </c>
      <c r="L967">
        <v>2026</v>
      </c>
      <c r="M967">
        <v>7748</v>
      </c>
      <c r="N967">
        <v>1</v>
      </c>
      <c r="O967">
        <v>0</v>
      </c>
      <c r="P967">
        <v>24.05</v>
      </c>
    </row>
    <row r="968" spans="1:16" x14ac:dyDescent="0.3">
      <c r="A968">
        <v>3261</v>
      </c>
      <c r="B968" t="s">
        <v>83</v>
      </c>
      <c r="C968" t="s">
        <v>111</v>
      </c>
      <c r="D968" t="s">
        <v>113</v>
      </c>
      <c r="E968" t="s">
        <v>100</v>
      </c>
      <c r="F968" t="s">
        <v>91</v>
      </c>
      <c r="G968" t="s">
        <v>112</v>
      </c>
      <c r="H968">
        <v>1956</v>
      </c>
      <c r="I968">
        <v>168</v>
      </c>
      <c r="J968">
        <v>14.6</v>
      </c>
      <c r="K968">
        <v>24</v>
      </c>
      <c r="L968">
        <v>2026</v>
      </c>
      <c r="M968">
        <v>6116</v>
      </c>
      <c r="N968">
        <v>1</v>
      </c>
      <c r="O968">
        <v>0</v>
      </c>
      <c r="P968">
        <v>24.06</v>
      </c>
    </row>
    <row r="969" spans="1:16" x14ac:dyDescent="0.3">
      <c r="A969">
        <v>3355</v>
      </c>
      <c r="B969" t="s">
        <v>83</v>
      </c>
      <c r="C969" t="s">
        <v>111</v>
      </c>
      <c r="D969" t="s">
        <v>113</v>
      </c>
      <c r="E969" t="s">
        <v>100</v>
      </c>
      <c r="F969" t="s">
        <v>91</v>
      </c>
      <c r="G969" t="s">
        <v>112</v>
      </c>
      <c r="H969">
        <v>1956</v>
      </c>
      <c r="I969">
        <v>168</v>
      </c>
      <c r="J969">
        <v>14.6</v>
      </c>
      <c r="K969">
        <v>24</v>
      </c>
      <c r="L969">
        <v>2026</v>
      </c>
      <c r="M969">
        <v>4677</v>
      </c>
      <c r="N969">
        <v>1</v>
      </c>
      <c r="O969">
        <v>0</v>
      </c>
      <c r="P969">
        <v>24.08</v>
      </c>
    </row>
    <row r="970" spans="1:16" x14ac:dyDescent="0.3">
      <c r="A970">
        <v>3379</v>
      </c>
      <c r="B970" t="s">
        <v>83</v>
      </c>
      <c r="C970" t="s">
        <v>111</v>
      </c>
      <c r="D970" t="s">
        <v>113</v>
      </c>
      <c r="E970" t="s">
        <v>100</v>
      </c>
      <c r="F970" t="s">
        <v>91</v>
      </c>
      <c r="G970" t="s">
        <v>112</v>
      </c>
      <c r="H970">
        <v>1956</v>
      </c>
      <c r="I970">
        <v>168</v>
      </c>
      <c r="J970">
        <v>14.6</v>
      </c>
      <c r="K970">
        <v>24</v>
      </c>
      <c r="L970">
        <v>2026</v>
      </c>
      <c r="M970">
        <v>5570</v>
      </c>
      <c r="N970">
        <v>1</v>
      </c>
      <c r="O970">
        <v>0</v>
      </c>
      <c r="P970">
        <v>24.08</v>
      </c>
    </row>
    <row r="971" spans="1:16" x14ac:dyDescent="0.3">
      <c r="A971">
        <v>3322</v>
      </c>
      <c r="B971" t="s">
        <v>83</v>
      </c>
      <c r="C971" t="s">
        <v>111</v>
      </c>
      <c r="D971" t="s">
        <v>113</v>
      </c>
      <c r="E971" t="s">
        <v>100</v>
      </c>
      <c r="F971" t="s">
        <v>91</v>
      </c>
      <c r="G971" t="s">
        <v>112</v>
      </c>
      <c r="H971">
        <v>1956</v>
      </c>
      <c r="I971">
        <v>168</v>
      </c>
      <c r="J971">
        <v>14.6</v>
      </c>
      <c r="K971">
        <v>24</v>
      </c>
      <c r="L971">
        <v>2026</v>
      </c>
      <c r="M971">
        <v>8538</v>
      </c>
      <c r="N971">
        <v>1</v>
      </c>
      <c r="O971">
        <v>0</v>
      </c>
      <c r="P971">
        <v>24.13</v>
      </c>
    </row>
    <row r="972" spans="1:16" x14ac:dyDescent="0.3">
      <c r="A972">
        <v>3341</v>
      </c>
      <c r="B972" t="s">
        <v>83</v>
      </c>
      <c r="C972" t="s">
        <v>111</v>
      </c>
      <c r="D972" t="s">
        <v>113</v>
      </c>
      <c r="E972" t="s">
        <v>100</v>
      </c>
      <c r="F972" t="s">
        <v>91</v>
      </c>
      <c r="G972" t="s">
        <v>112</v>
      </c>
      <c r="H972">
        <v>1956</v>
      </c>
      <c r="I972">
        <v>168</v>
      </c>
      <c r="J972">
        <v>14.6</v>
      </c>
      <c r="K972">
        <v>24</v>
      </c>
      <c r="L972">
        <v>2026</v>
      </c>
      <c r="M972">
        <v>7722</v>
      </c>
      <c r="N972">
        <v>1</v>
      </c>
      <c r="O972">
        <v>0</v>
      </c>
      <c r="P972">
        <v>24.14</v>
      </c>
    </row>
    <row r="973" spans="1:16" x14ac:dyDescent="0.3">
      <c r="A973">
        <v>3305</v>
      </c>
      <c r="B973" t="s">
        <v>83</v>
      </c>
      <c r="C973" t="s">
        <v>111</v>
      </c>
      <c r="D973" t="s">
        <v>113</v>
      </c>
      <c r="E973" t="s">
        <v>100</v>
      </c>
      <c r="F973" t="s">
        <v>91</v>
      </c>
      <c r="G973" t="s">
        <v>112</v>
      </c>
      <c r="H973">
        <v>1956</v>
      </c>
      <c r="I973">
        <v>168</v>
      </c>
      <c r="J973">
        <v>14.6</v>
      </c>
      <c r="K973">
        <v>24</v>
      </c>
      <c r="L973">
        <v>2026</v>
      </c>
      <c r="M973">
        <v>4902</v>
      </c>
      <c r="N973">
        <v>1</v>
      </c>
      <c r="O973">
        <v>0</v>
      </c>
      <c r="P973">
        <v>24.25</v>
      </c>
    </row>
    <row r="974" spans="1:16" x14ac:dyDescent="0.3">
      <c r="A974">
        <v>3083</v>
      </c>
      <c r="B974" t="s">
        <v>83</v>
      </c>
      <c r="C974" t="s">
        <v>111</v>
      </c>
      <c r="D974" t="s">
        <v>107</v>
      </c>
      <c r="E974" t="s">
        <v>100</v>
      </c>
      <c r="F974" t="s">
        <v>87</v>
      </c>
      <c r="G974" t="s">
        <v>112</v>
      </c>
      <c r="H974">
        <v>1956</v>
      </c>
      <c r="I974">
        <v>168</v>
      </c>
      <c r="J974">
        <v>16.8</v>
      </c>
      <c r="K974">
        <v>15</v>
      </c>
      <c r="L974">
        <v>2026</v>
      </c>
      <c r="M974">
        <v>8991</v>
      </c>
      <c r="N974">
        <v>2</v>
      </c>
      <c r="O974">
        <v>0</v>
      </c>
      <c r="P974">
        <v>14.41</v>
      </c>
    </row>
    <row r="975" spans="1:16" x14ac:dyDescent="0.3">
      <c r="A975">
        <v>3147</v>
      </c>
      <c r="B975" t="s">
        <v>83</v>
      </c>
      <c r="C975" t="s">
        <v>111</v>
      </c>
      <c r="D975" t="s">
        <v>107</v>
      </c>
      <c r="E975" t="s">
        <v>100</v>
      </c>
      <c r="F975" t="s">
        <v>87</v>
      </c>
      <c r="G975" t="s">
        <v>112</v>
      </c>
      <c r="H975">
        <v>1956</v>
      </c>
      <c r="I975">
        <v>168</v>
      </c>
      <c r="J975">
        <v>16.8</v>
      </c>
      <c r="K975">
        <v>15</v>
      </c>
      <c r="L975">
        <v>2026</v>
      </c>
      <c r="M975">
        <v>7630</v>
      </c>
      <c r="N975">
        <v>2</v>
      </c>
      <c r="O975">
        <v>0</v>
      </c>
      <c r="P975">
        <v>14.49</v>
      </c>
    </row>
    <row r="976" spans="1:16" x14ac:dyDescent="0.3">
      <c r="A976">
        <v>3101</v>
      </c>
      <c r="B976" t="s">
        <v>83</v>
      </c>
      <c r="C976" t="s">
        <v>111</v>
      </c>
      <c r="D976" t="s">
        <v>107</v>
      </c>
      <c r="E976" t="s">
        <v>100</v>
      </c>
      <c r="F976" t="s">
        <v>87</v>
      </c>
      <c r="G976" t="s">
        <v>112</v>
      </c>
      <c r="H976">
        <v>1956</v>
      </c>
      <c r="I976">
        <v>168</v>
      </c>
      <c r="J976">
        <v>16.8</v>
      </c>
      <c r="K976">
        <v>15</v>
      </c>
      <c r="L976">
        <v>2026</v>
      </c>
      <c r="M976">
        <v>8805</v>
      </c>
      <c r="N976">
        <v>1</v>
      </c>
      <c r="O976">
        <v>0</v>
      </c>
      <c r="P976">
        <v>14.51</v>
      </c>
    </row>
    <row r="977" spans="1:16" x14ac:dyDescent="0.3">
      <c r="A977">
        <v>3010</v>
      </c>
      <c r="B977" t="s">
        <v>83</v>
      </c>
      <c r="C977" t="s">
        <v>111</v>
      </c>
      <c r="D977" t="s">
        <v>107</v>
      </c>
      <c r="E977" t="s">
        <v>100</v>
      </c>
      <c r="F977" t="s">
        <v>87</v>
      </c>
      <c r="G977" t="s">
        <v>112</v>
      </c>
      <c r="H977">
        <v>1956</v>
      </c>
      <c r="I977">
        <v>168</v>
      </c>
      <c r="J977">
        <v>16.8</v>
      </c>
      <c r="K977">
        <v>15</v>
      </c>
      <c r="L977">
        <v>2026</v>
      </c>
      <c r="M977">
        <v>5686</v>
      </c>
      <c r="N977">
        <v>1</v>
      </c>
      <c r="O977">
        <v>0</v>
      </c>
      <c r="P977">
        <v>14.54</v>
      </c>
    </row>
    <row r="978" spans="1:16" x14ac:dyDescent="0.3">
      <c r="A978">
        <v>3078</v>
      </c>
      <c r="B978" t="s">
        <v>83</v>
      </c>
      <c r="C978" t="s">
        <v>111</v>
      </c>
      <c r="D978" t="s">
        <v>107</v>
      </c>
      <c r="E978" t="s">
        <v>100</v>
      </c>
      <c r="F978" t="s">
        <v>87</v>
      </c>
      <c r="G978" t="s">
        <v>112</v>
      </c>
      <c r="H978">
        <v>1956</v>
      </c>
      <c r="I978">
        <v>168</v>
      </c>
      <c r="J978">
        <v>16.8</v>
      </c>
      <c r="K978">
        <v>15</v>
      </c>
      <c r="L978">
        <v>2026</v>
      </c>
      <c r="M978">
        <v>9377</v>
      </c>
      <c r="N978">
        <v>1</v>
      </c>
      <c r="O978">
        <v>0</v>
      </c>
      <c r="P978">
        <v>14.56</v>
      </c>
    </row>
    <row r="979" spans="1:16" x14ac:dyDescent="0.3">
      <c r="A979">
        <v>3119</v>
      </c>
      <c r="B979" t="s">
        <v>83</v>
      </c>
      <c r="C979" t="s">
        <v>111</v>
      </c>
      <c r="D979" t="s">
        <v>107</v>
      </c>
      <c r="E979" t="s">
        <v>100</v>
      </c>
      <c r="F979" t="s">
        <v>87</v>
      </c>
      <c r="G979" t="s">
        <v>112</v>
      </c>
      <c r="H979">
        <v>1956</v>
      </c>
      <c r="I979">
        <v>168</v>
      </c>
      <c r="J979">
        <v>16.8</v>
      </c>
      <c r="K979">
        <v>15</v>
      </c>
      <c r="L979">
        <v>2026</v>
      </c>
      <c r="M979">
        <v>6465</v>
      </c>
      <c r="N979">
        <v>1</v>
      </c>
      <c r="O979">
        <v>0</v>
      </c>
      <c r="P979">
        <v>14.56</v>
      </c>
    </row>
    <row r="980" spans="1:16" x14ac:dyDescent="0.3">
      <c r="A980">
        <v>3174</v>
      </c>
      <c r="B980" t="s">
        <v>83</v>
      </c>
      <c r="C980" t="s">
        <v>111</v>
      </c>
      <c r="D980" t="s">
        <v>107</v>
      </c>
      <c r="E980" t="s">
        <v>100</v>
      </c>
      <c r="F980" t="s">
        <v>87</v>
      </c>
      <c r="G980" t="s">
        <v>112</v>
      </c>
      <c r="H980">
        <v>1956</v>
      </c>
      <c r="I980">
        <v>168</v>
      </c>
      <c r="J980">
        <v>16.8</v>
      </c>
      <c r="K980">
        <v>15</v>
      </c>
      <c r="L980">
        <v>2026</v>
      </c>
      <c r="M980">
        <v>6063</v>
      </c>
      <c r="N980">
        <v>1</v>
      </c>
      <c r="O980">
        <v>0</v>
      </c>
      <c r="P980">
        <v>14.56</v>
      </c>
    </row>
    <row r="981" spans="1:16" x14ac:dyDescent="0.3">
      <c r="A981">
        <v>3179</v>
      </c>
      <c r="B981" t="s">
        <v>83</v>
      </c>
      <c r="C981" t="s">
        <v>111</v>
      </c>
      <c r="D981" t="s">
        <v>107</v>
      </c>
      <c r="E981" t="s">
        <v>100</v>
      </c>
      <c r="F981" t="s">
        <v>87</v>
      </c>
      <c r="G981" t="s">
        <v>112</v>
      </c>
      <c r="H981">
        <v>1956</v>
      </c>
      <c r="I981">
        <v>168</v>
      </c>
      <c r="J981">
        <v>16.8</v>
      </c>
      <c r="K981">
        <v>15</v>
      </c>
      <c r="L981">
        <v>2026</v>
      </c>
      <c r="M981">
        <v>4225</v>
      </c>
      <c r="N981">
        <v>2</v>
      </c>
      <c r="O981">
        <v>0</v>
      </c>
      <c r="P981">
        <v>14.56</v>
      </c>
    </row>
    <row r="982" spans="1:16" x14ac:dyDescent="0.3">
      <c r="A982">
        <v>3023</v>
      </c>
      <c r="B982" t="s">
        <v>83</v>
      </c>
      <c r="C982" t="s">
        <v>111</v>
      </c>
      <c r="D982" t="s">
        <v>107</v>
      </c>
      <c r="E982" t="s">
        <v>100</v>
      </c>
      <c r="F982" t="s">
        <v>87</v>
      </c>
      <c r="G982" t="s">
        <v>112</v>
      </c>
      <c r="H982">
        <v>1956</v>
      </c>
      <c r="I982">
        <v>168</v>
      </c>
      <c r="J982">
        <v>16.8</v>
      </c>
      <c r="K982">
        <v>15</v>
      </c>
      <c r="L982">
        <v>2026</v>
      </c>
      <c r="M982">
        <v>5839</v>
      </c>
      <c r="N982">
        <v>1</v>
      </c>
      <c r="O982">
        <v>0</v>
      </c>
      <c r="P982">
        <v>14.57</v>
      </c>
    </row>
    <row r="983" spans="1:16" x14ac:dyDescent="0.3">
      <c r="A983">
        <v>3093</v>
      </c>
      <c r="B983" t="s">
        <v>83</v>
      </c>
      <c r="C983" t="s">
        <v>111</v>
      </c>
      <c r="D983" t="s">
        <v>107</v>
      </c>
      <c r="E983" t="s">
        <v>100</v>
      </c>
      <c r="F983" t="s">
        <v>87</v>
      </c>
      <c r="G983" t="s">
        <v>112</v>
      </c>
      <c r="H983">
        <v>1956</v>
      </c>
      <c r="I983">
        <v>168</v>
      </c>
      <c r="J983">
        <v>16.8</v>
      </c>
      <c r="K983">
        <v>15</v>
      </c>
      <c r="L983">
        <v>2026</v>
      </c>
      <c r="M983">
        <v>6719</v>
      </c>
      <c r="N983">
        <v>1</v>
      </c>
      <c r="O983">
        <v>0</v>
      </c>
      <c r="P983">
        <v>14.59</v>
      </c>
    </row>
    <row r="984" spans="1:16" x14ac:dyDescent="0.3">
      <c r="A984">
        <v>3148</v>
      </c>
      <c r="B984" t="s">
        <v>83</v>
      </c>
      <c r="C984" t="s">
        <v>111</v>
      </c>
      <c r="D984" t="s">
        <v>107</v>
      </c>
      <c r="E984" t="s">
        <v>100</v>
      </c>
      <c r="F984" t="s">
        <v>87</v>
      </c>
      <c r="G984" t="s">
        <v>112</v>
      </c>
      <c r="H984">
        <v>1956</v>
      </c>
      <c r="I984">
        <v>168</v>
      </c>
      <c r="J984">
        <v>16.8</v>
      </c>
      <c r="K984">
        <v>15</v>
      </c>
      <c r="L984">
        <v>2026</v>
      </c>
      <c r="M984">
        <v>4754</v>
      </c>
      <c r="N984">
        <v>1</v>
      </c>
      <c r="O984">
        <v>0</v>
      </c>
      <c r="P984">
        <v>14.65</v>
      </c>
    </row>
    <row r="985" spans="1:16" x14ac:dyDescent="0.3">
      <c r="A985">
        <v>3070</v>
      </c>
      <c r="B985" t="s">
        <v>83</v>
      </c>
      <c r="C985" t="s">
        <v>111</v>
      </c>
      <c r="D985" t="s">
        <v>107</v>
      </c>
      <c r="E985" t="s">
        <v>100</v>
      </c>
      <c r="F985" t="s">
        <v>87</v>
      </c>
      <c r="G985" t="s">
        <v>112</v>
      </c>
      <c r="H985">
        <v>1956</v>
      </c>
      <c r="I985">
        <v>168</v>
      </c>
      <c r="J985">
        <v>16.8</v>
      </c>
      <c r="K985">
        <v>15</v>
      </c>
      <c r="L985">
        <v>2026</v>
      </c>
      <c r="M985">
        <v>6263</v>
      </c>
      <c r="N985">
        <v>1</v>
      </c>
      <c r="O985">
        <v>0</v>
      </c>
      <c r="P985">
        <v>14.69</v>
      </c>
    </row>
    <row r="986" spans="1:16" x14ac:dyDescent="0.3">
      <c r="A986">
        <v>3196</v>
      </c>
      <c r="B986" t="s">
        <v>83</v>
      </c>
      <c r="C986" t="s">
        <v>111</v>
      </c>
      <c r="D986" t="s">
        <v>107</v>
      </c>
      <c r="E986" t="s">
        <v>100</v>
      </c>
      <c r="F986" t="s">
        <v>87</v>
      </c>
      <c r="G986" t="s">
        <v>112</v>
      </c>
      <c r="H986">
        <v>1956</v>
      </c>
      <c r="I986">
        <v>168</v>
      </c>
      <c r="J986">
        <v>16.8</v>
      </c>
      <c r="K986">
        <v>15</v>
      </c>
      <c r="L986">
        <v>2026</v>
      </c>
      <c r="M986">
        <v>7337</v>
      </c>
      <c r="N986">
        <v>1</v>
      </c>
      <c r="O986">
        <v>0</v>
      </c>
      <c r="P986">
        <v>14.71</v>
      </c>
    </row>
    <row r="987" spans="1:16" x14ac:dyDescent="0.3">
      <c r="A987">
        <v>3187</v>
      </c>
      <c r="B987" t="s">
        <v>83</v>
      </c>
      <c r="C987" t="s">
        <v>111</v>
      </c>
      <c r="D987" t="s">
        <v>107</v>
      </c>
      <c r="E987" t="s">
        <v>100</v>
      </c>
      <c r="F987" t="s">
        <v>87</v>
      </c>
      <c r="G987" t="s">
        <v>112</v>
      </c>
      <c r="H987">
        <v>1956</v>
      </c>
      <c r="I987">
        <v>168</v>
      </c>
      <c r="J987">
        <v>16.8</v>
      </c>
      <c r="K987">
        <v>15</v>
      </c>
      <c r="L987">
        <v>2026</v>
      </c>
      <c r="M987">
        <v>8691</v>
      </c>
      <c r="N987">
        <v>2</v>
      </c>
      <c r="O987">
        <v>0</v>
      </c>
      <c r="P987">
        <v>14.72</v>
      </c>
    </row>
    <row r="988" spans="1:16" x14ac:dyDescent="0.3">
      <c r="A988">
        <v>3168</v>
      </c>
      <c r="B988" t="s">
        <v>83</v>
      </c>
      <c r="C988" t="s">
        <v>111</v>
      </c>
      <c r="D988" t="s">
        <v>107</v>
      </c>
      <c r="E988" t="s">
        <v>100</v>
      </c>
      <c r="F988" t="s">
        <v>87</v>
      </c>
      <c r="G988" t="s">
        <v>112</v>
      </c>
      <c r="H988">
        <v>1956</v>
      </c>
      <c r="I988">
        <v>168</v>
      </c>
      <c r="J988">
        <v>16.8</v>
      </c>
      <c r="K988">
        <v>15</v>
      </c>
      <c r="L988">
        <v>2026</v>
      </c>
      <c r="M988">
        <v>7958</v>
      </c>
      <c r="N988">
        <v>1</v>
      </c>
      <c r="O988">
        <v>0</v>
      </c>
      <c r="P988">
        <v>14.73</v>
      </c>
    </row>
    <row r="989" spans="1:16" x14ac:dyDescent="0.3">
      <c r="A989">
        <v>3079</v>
      </c>
      <c r="B989" t="s">
        <v>83</v>
      </c>
      <c r="C989" t="s">
        <v>111</v>
      </c>
      <c r="D989" t="s">
        <v>107</v>
      </c>
      <c r="E989" t="s">
        <v>100</v>
      </c>
      <c r="F989" t="s">
        <v>87</v>
      </c>
      <c r="G989" t="s">
        <v>112</v>
      </c>
      <c r="H989">
        <v>1956</v>
      </c>
      <c r="I989">
        <v>168</v>
      </c>
      <c r="J989">
        <v>16.8</v>
      </c>
      <c r="K989">
        <v>15</v>
      </c>
      <c r="L989">
        <v>2026</v>
      </c>
      <c r="M989">
        <v>7793</v>
      </c>
      <c r="N989">
        <v>2</v>
      </c>
      <c r="O989">
        <v>0</v>
      </c>
      <c r="P989">
        <v>14.77</v>
      </c>
    </row>
    <row r="990" spans="1:16" x14ac:dyDescent="0.3">
      <c r="A990">
        <v>3125</v>
      </c>
      <c r="B990" t="s">
        <v>83</v>
      </c>
      <c r="C990" t="s">
        <v>111</v>
      </c>
      <c r="D990" t="s">
        <v>107</v>
      </c>
      <c r="E990" t="s">
        <v>100</v>
      </c>
      <c r="F990" t="s">
        <v>87</v>
      </c>
      <c r="G990" t="s">
        <v>112</v>
      </c>
      <c r="H990">
        <v>1956</v>
      </c>
      <c r="I990">
        <v>168</v>
      </c>
      <c r="J990">
        <v>16.8</v>
      </c>
      <c r="K990">
        <v>15</v>
      </c>
      <c r="L990">
        <v>2026</v>
      </c>
      <c r="M990">
        <v>5551</v>
      </c>
      <c r="N990">
        <v>1</v>
      </c>
      <c r="O990">
        <v>0</v>
      </c>
      <c r="P990">
        <v>14.8</v>
      </c>
    </row>
    <row r="991" spans="1:16" x14ac:dyDescent="0.3">
      <c r="A991">
        <v>3130</v>
      </c>
      <c r="B991" t="s">
        <v>83</v>
      </c>
      <c r="C991" t="s">
        <v>111</v>
      </c>
      <c r="D991" t="s">
        <v>107</v>
      </c>
      <c r="E991" t="s">
        <v>100</v>
      </c>
      <c r="F991" t="s">
        <v>87</v>
      </c>
      <c r="G991" t="s">
        <v>112</v>
      </c>
      <c r="H991">
        <v>1956</v>
      </c>
      <c r="I991">
        <v>168</v>
      </c>
      <c r="J991">
        <v>16.8</v>
      </c>
      <c r="K991">
        <v>15</v>
      </c>
      <c r="L991">
        <v>2026</v>
      </c>
      <c r="M991">
        <v>8961</v>
      </c>
      <c r="N991">
        <v>1</v>
      </c>
      <c r="O991">
        <v>0</v>
      </c>
      <c r="P991">
        <v>14.83</v>
      </c>
    </row>
    <row r="992" spans="1:16" x14ac:dyDescent="0.3">
      <c r="A992">
        <v>3166</v>
      </c>
      <c r="B992" t="s">
        <v>83</v>
      </c>
      <c r="C992" t="s">
        <v>111</v>
      </c>
      <c r="D992" t="s">
        <v>107</v>
      </c>
      <c r="E992" t="s">
        <v>100</v>
      </c>
      <c r="F992" t="s">
        <v>87</v>
      </c>
      <c r="G992" t="s">
        <v>112</v>
      </c>
      <c r="H992">
        <v>1956</v>
      </c>
      <c r="I992">
        <v>168</v>
      </c>
      <c r="J992">
        <v>16.8</v>
      </c>
      <c r="K992">
        <v>15</v>
      </c>
      <c r="L992">
        <v>2026</v>
      </c>
      <c r="M992">
        <v>4469</v>
      </c>
      <c r="N992">
        <v>1</v>
      </c>
      <c r="O992">
        <v>0</v>
      </c>
      <c r="P992">
        <v>14.85</v>
      </c>
    </row>
    <row r="993" spans="1:16" x14ac:dyDescent="0.3">
      <c r="A993">
        <v>3140</v>
      </c>
      <c r="B993" t="s">
        <v>83</v>
      </c>
      <c r="C993" t="s">
        <v>111</v>
      </c>
      <c r="D993" t="s">
        <v>107</v>
      </c>
      <c r="E993" t="s">
        <v>100</v>
      </c>
      <c r="F993" t="s">
        <v>87</v>
      </c>
      <c r="G993" t="s">
        <v>112</v>
      </c>
      <c r="H993">
        <v>1956</v>
      </c>
      <c r="I993">
        <v>168</v>
      </c>
      <c r="J993">
        <v>16.8</v>
      </c>
      <c r="K993">
        <v>15</v>
      </c>
      <c r="L993">
        <v>2026</v>
      </c>
      <c r="M993">
        <v>5310</v>
      </c>
      <c r="N993">
        <v>1</v>
      </c>
      <c r="O993">
        <v>0</v>
      </c>
      <c r="P993">
        <v>14.91</v>
      </c>
    </row>
    <row r="994" spans="1:16" x14ac:dyDescent="0.3">
      <c r="A994">
        <v>3013</v>
      </c>
      <c r="B994" t="s">
        <v>83</v>
      </c>
      <c r="C994" t="s">
        <v>111</v>
      </c>
      <c r="D994" t="s">
        <v>107</v>
      </c>
      <c r="E994" t="s">
        <v>100</v>
      </c>
      <c r="F994" t="s">
        <v>87</v>
      </c>
      <c r="G994" t="s">
        <v>112</v>
      </c>
      <c r="H994">
        <v>1956</v>
      </c>
      <c r="I994">
        <v>168</v>
      </c>
      <c r="J994">
        <v>16.8</v>
      </c>
      <c r="K994">
        <v>15</v>
      </c>
      <c r="L994">
        <v>2026</v>
      </c>
      <c r="M994">
        <v>4882</v>
      </c>
      <c r="N994">
        <v>1</v>
      </c>
      <c r="O994">
        <v>0</v>
      </c>
      <c r="P994">
        <v>14.94</v>
      </c>
    </row>
    <row r="995" spans="1:16" x14ac:dyDescent="0.3">
      <c r="A995">
        <v>3152</v>
      </c>
      <c r="B995" t="s">
        <v>83</v>
      </c>
      <c r="C995" t="s">
        <v>111</v>
      </c>
      <c r="D995" t="s">
        <v>107</v>
      </c>
      <c r="E995" t="s">
        <v>100</v>
      </c>
      <c r="F995" t="s">
        <v>87</v>
      </c>
      <c r="G995" t="s">
        <v>112</v>
      </c>
      <c r="H995">
        <v>1956</v>
      </c>
      <c r="I995">
        <v>168</v>
      </c>
      <c r="J995">
        <v>16.8</v>
      </c>
      <c r="K995">
        <v>15</v>
      </c>
      <c r="L995">
        <v>2026</v>
      </c>
      <c r="M995">
        <v>8273</v>
      </c>
      <c r="N995">
        <v>1</v>
      </c>
      <c r="O995">
        <v>0</v>
      </c>
      <c r="P995">
        <v>14.98</v>
      </c>
    </row>
    <row r="996" spans="1:16" x14ac:dyDescent="0.3">
      <c r="A996">
        <v>3029</v>
      </c>
      <c r="B996" t="s">
        <v>83</v>
      </c>
      <c r="C996" t="s">
        <v>111</v>
      </c>
      <c r="D996" t="s">
        <v>107</v>
      </c>
      <c r="E996" t="s">
        <v>100</v>
      </c>
      <c r="F996" t="s">
        <v>87</v>
      </c>
      <c r="G996" t="s">
        <v>112</v>
      </c>
      <c r="H996">
        <v>1956</v>
      </c>
      <c r="I996">
        <v>168</v>
      </c>
      <c r="J996">
        <v>16.8</v>
      </c>
      <c r="K996">
        <v>15</v>
      </c>
      <c r="L996">
        <v>2026</v>
      </c>
      <c r="M996">
        <v>5197</v>
      </c>
      <c r="N996">
        <v>1</v>
      </c>
      <c r="O996">
        <v>0</v>
      </c>
      <c r="P996">
        <v>14.99</v>
      </c>
    </row>
    <row r="997" spans="1:16" x14ac:dyDescent="0.3">
      <c r="A997">
        <v>3004</v>
      </c>
      <c r="B997" t="s">
        <v>83</v>
      </c>
      <c r="C997" t="s">
        <v>111</v>
      </c>
      <c r="D997" t="s">
        <v>107</v>
      </c>
      <c r="E997" t="s">
        <v>100</v>
      </c>
      <c r="F997" t="s">
        <v>87</v>
      </c>
      <c r="G997" t="s">
        <v>112</v>
      </c>
      <c r="H997">
        <v>1956</v>
      </c>
      <c r="I997">
        <v>168</v>
      </c>
      <c r="J997">
        <v>16.8</v>
      </c>
      <c r="K997">
        <v>15</v>
      </c>
      <c r="L997">
        <v>2026</v>
      </c>
      <c r="M997">
        <v>5815</v>
      </c>
      <c r="N997">
        <v>1</v>
      </c>
      <c r="O997">
        <v>0</v>
      </c>
      <c r="P997">
        <v>15.02</v>
      </c>
    </row>
    <row r="998" spans="1:16" x14ac:dyDescent="0.3">
      <c r="A998">
        <v>3190</v>
      </c>
      <c r="B998" t="s">
        <v>83</v>
      </c>
      <c r="C998" t="s">
        <v>111</v>
      </c>
      <c r="D998" t="s">
        <v>107</v>
      </c>
      <c r="E998" t="s">
        <v>100</v>
      </c>
      <c r="F998" t="s">
        <v>87</v>
      </c>
      <c r="G998" t="s">
        <v>112</v>
      </c>
      <c r="H998">
        <v>1956</v>
      </c>
      <c r="I998">
        <v>168</v>
      </c>
      <c r="J998">
        <v>16.8</v>
      </c>
      <c r="K998">
        <v>15</v>
      </c>
      <c r="L998">
        <v>2026</v>
      </c>
      <c r="M998">
        <v>4554</v>
      </c>
      <c r="N998">
        <v>1</v>
      </c>
      <c r="O998">
        <v>0</v>
      </c>
      <c r="P998">
        <v>15.09</v>
      </c>
    </row>
    <row r="999" spans="1:16" x14ac:dyDescent="0.3">
      <c r="A999">
        <v>3032</v>
      </c>
      <c r="B999" t="s">
        <v>83</v>
      </c>
      <c r="C999" t="s">
        <v>111</v>
      </c>
      <c r="D999" t="s">
        <v>107</v>
      </c>
      <c r="E999" t="s">
        <v>100</v>
      </c>
      <c r="F999" t="s">
        <v>87</v>
      </c>
      <c r="G999" t="s">
        <v>112</v>
      </c>
      <c r="H999">
        <v>1956</v>
      </c>
      <c r="I999">
        <v>168</v>
      </c>
      <c r="J999">
        <v>16.8</v>
      </c>
      <c r="K999">
        <v>15</v>
      </c>
      <c r="L999">
        <v>2026</v>
      </c>
      <c r="M999">
        <v>5814</v>
      </c>
      <c r="N999">
        <v>1</v>
      </c>
      <c r="O999">
        <v>0</v>
      </c>
      <c r="P999">
        <v>15.12</v>
      </c>
    </row>
    <row r="1000" spans="1:16" x14ac:dyDescent="0.3">
      <c r="A1000">
        <v>3132</v>
      </c>
      <c r="B1000" t="s">
        <v>83</v>
      </c>
      <c r="C1000" t="s">
        <v>111</v>
      </c>
      <c r="D1000" t="s">
        <v>107</v>
      </c>
      <c r="E1000" t="s">
        <v>100</v>
      </c>
      <c r="F1000" t="s">
        <v>87</v>
      </c>
      <c r="G1000" t="s">
        <v>112</v>
      </c>
      <c r="H1000">
        <v>1956</v>
      </c>
      <c r="I1000">
        <v>168</v>
      </c>
      <c r="J1000">
        <v>16.8</v>
      </c>
      <c r="K1000">
        <v>15</v>
      </c>
      <c r="L1000">
        <v>2026</v>
      </c>
      <c r="M1000">
        <v>9187</v>
      </c>
      <c r="N1000">
        <v>1</v>
      </c>
      <c r="O1000">
        <v>0</v>
      </c>
      <c r="P1000">
        <v>15.15</v>
      </c>
    </row>
    <row r="1001" spans="1:16" x14ac:dyDescent="0.3">
      <c r="A1001">
        <v>3180</v>
      </c>
      <c r="B1001" t="s">
        <v>83</v>
      </c>
      <c r="C1001" t="s">
        <v>111</v>
      </c>
      <c r="D1001" t="s">
        <v>107</v>
      </c>
      <c r="E1001" t="s">
        <v>100</v>
      </c>
      <c r="F1001" t="s">
        <v>87</v>
      </c>
      <c r="G1001" t="s">
        <v>112</v>
      </c>
      <c r="H1001">
        <v>1956</v>
      </c>
      <c r="I1001">
        <v>168</v>
      </c>
      <c r="J1001">
        <v>16.8</v>
      </c>
      <c r="K1001">
        <v>15</v>
      </c>
      <c r="L1001">
        <v>2026</v>
      </c>
      <c r="M1001">
        <v>8329</v>
      </c>
      <c r="N1001">
        <v>1</v>
      </c>
      <c r="O1001">
        <v>0</v>
      </c>
      <c r="P1001">
        <v>15.15</v>
      </c>
    </row>
    <row r="1002" spans="1:16" x14ac:dyDescent="0.3">
      <c r="A1002">
        <v>3160</v>
      </c>
      <c r="B1002" t="s">
        <v>83</v>
      </c>
      <c r="C1002" t="s">
        <v>111</v>
      </c>
      <c r="D1002" t="s">
        <v>107</v>
      </c>
      <c r="E1002" t="s">
        <v>100</v>
      </c>
      <c r="F1002" t="s">
        <v>87</v>
      </c>
      <c r="G1002" t="s">
        <v>112</v>
      </c>
      <c r="H1002">
        <v>1956</v>
      </c>
      <c r="I1002">
        <v>168</v>
      </c>
      <c r="J1002">
        <v>16.8</v>
      </c>
      <c r="K1002">
        <v>15</v>
      </c>
      <c r="L1002">
        <v>2026</v>
      </c>
      <c r="M1002">
        <v>5494</v>
      </c>
      <c r="N1002">
        <v>1</v>
      </c>
      <c r="O1002">
        <v>0</v>
      </c>
      <c r="P1002">
        <v>15.17</v>
      </c>
    </row>
    <row r="1003" spans="1:16" x14ac:dyDescent="0.3">
      <c r="A1003">
        <v>3177</v>
      </c>
      <c r="B1003" t="s">
        <v>83</v>
      </c>
      <c r="C1003" t="s">
        <v>111</v>
      </c>
      <c r="D1003" t="s">
        <v>107</v>
      </c>
      <c r="E1003" t="s">
        <v>100</v>
      </c>
      <c r="F1003" t="s">
        <v>87</v>
      </c>
      <c r="G1003" t="s">
        <v>112</v>
      </c>
      <c r="H1003">
        <v>1956</v>
      </c>
      <c r="I1003">
        <v>168</v>
      </c>
      <c r="J1003">
        <v>16.8</v>
      </c>
      <c r="K1003">
        <v>15</v>
      </c>
      <c r="L1003">
        <v>2026</v>
      </c>
      <c r="M1003">
        <v>9588</v>
      </c>
      <c r="N1003">
        <v>1</v>
      </c>
      <c r="O1003">
        <v>0</v>
      </c>
      <c r="P1003">
        <v>15.21</v>
      </c>
    </row>
    <row r="1004" spans="1:16" x14ac:dyDescent="0.3">
      <c r="A1004">
        <v>3094</v>
      </c>
      <c r="B1004" t="s">
        <v>83</v>
      </c>
      <c r="C1004" t="s">
        <v>111</v>
      </c>
      <c r="D1004" t="s">
        <v>107</v>
      </c>
      <c r="E1004" t="s">
        <v>100</v>
      </c>
      <c r="F1004" t="s">
        <v>87</v>
      </c>
      <c r="G1004" t="s">
        <v>112</v>
      </c>
      <c r="H1004">
        <v>1956</v>
      </c>
      <c r="I1004">
        <v>168</v>
      </c>
      <c r="J1004">
        <v>16.8</v>
      </c>
      <c r="K1004">
        <v>15</v>
      </c>
      <c r="L1004">
        <v>2026</v>
      </c>
      <c r="M1004">
        <v>8591</v>
      </c>
      <c r="N1004">
        <v>1</v>
      </c>
      <c r="O1004">
        <v>0</v>
      </c>
      <c r="P1004">
        <v>15.23</v>
      </c>
    </row>
    <row r="1005" spans="1:16" x14ac:dyDescent="0.3">
      <c r="A1005">
        <v>2887</v>
      </c>
      <c r="B1005" t="s">
        <v>83</v>
      </c>
      <c r="C1005" t="s">
        <v>106</v>
      </c>
      <c r="D1005" t="s">
        <v>110</v>
      </c>
      <c r="E1005" t="s">
        <v>100</v>
      </c>
      <c r="F1005" t="s">
        <v>87</v>
      </c>
      <c r="G1005" t="s">
        <v>108</v>
      </c>
      <c r="H1005">
        <v>1497</v>
      </c>
      <c r="I1005">
        <v>113</v>
      </c>
      <c r="J1005">
        <v>23.2</v>
      </c>
      <c r="K1005">
        <v>12.5</v>
      </c>
      <c r="L1005">
        <v>2020</v>
      </c>
      <c r="M1005">
        <v>99775</v>
      </c>
      <c r="N1005">
        <v>2</v>
      </c>
      <c r="O1005">
        <v>1</v>
      </c>
      <c r="P1005">
        <v>3.61</v>
      </c>
    </row>
    <row r="1006" spans="1:16" x14ac:dyDescent="0.3">
      <c r="A1006">
        <v>2903</v>
      </c>
      <c r="B1006" t="s">
        <v>83</v>
      </c>
      <c r="C1006" t="s">
        <v>106</v>
      </c>
      <c r="D1006" t="s">
        <v>110</v>
      </c>
      <c r="E1006" t="s">
        <v>100</v>
      </c>
      <c r="F1006" t="s">
        <v>87</v>
      </c>
      <c r="G1006" t="s">
        <v>108</v>
      </c>
      <c r="H1006">
        <v>1497</v>
      </c>
      <c r="I1006">
        <v>113</v>
      </c>
      <c r="J1006">
        <v>23.2</v>
      </c>
      <c r="K1006">
        <v>12.5</v>
      </c>
      <c r="L1006">
        <v>2020</v>
      </c>
      <c r="M1006">
        <v>129236</v>
      </c>
      <c r="N1006">
        <v>2</v>
      </c>
      <c r="O1006">
        <v>0</v>
      </c>
      <c r="P1006">
        <v>3.8</v>
      </c>
    </row>
    <row r="1007" spans="1:16" x14ac:dyDescent="0.3">
      <c r="A1007">
        <v>2892</v>
      </c>
      <c r="B1007" t="s">
        <v>83</v>
      </c>
      <c r="C1007" t="s">
        <v>106</v>
      </c>
      <c r="D1007" t="s">
        <v>110</v>
      </c>
      <c r="E1007" t="s">
        <v>100</v>
      </c>
      <c r="F1007" t="s">
        <v>87</v>
      </c>
      <c r="G1007" t="s">
        <v>108</v>
      </c>
      <c r="H1007">
        <v>1497</v>
      </c>
      <c r="I1007">
        <v>113</v>
      </c>
      <c r="J1007">
        <v>23.2</v>
      </c>
      <c r="K1007">
        <v>12.5</v>
      </c>
      <c r="L1007">
        <v>2020</v>
      </c>
      <c r="M1007">
        <v>125321</v>
      </c>
      <c r="N1007">
        <v>3</v>
      </c>
      <c r="O1007">
        <v>0</v>
      </c>
      <c r="P1007">
        <v>3.93</v>
      </c>
    </row>
    <row r="1008" spans="1:16" x14ac:dyDescent="0.3">
      <c r="A1008">
        <v>2971</v>
      </c>
      <c r="B1008" t="s">
        <v>83</v>
      </c>
      <c r="C1008" t="s">
        <v>106</v>
      </c>
      <c r="D1008" t="s">
        <v>110</v>
      </c>
      <c r="E1008" t="s">
        <v>100</v>
      </c>
      <c r="F1008" t="s">
        <v>87</v>
      </c>
      <c r="G1008" t="s">
        <v>108</v>
      </c>
      <c r="H1008">
        <v>1497</v>
      </c>
      <c r="I1008">
        <v>113</v>
      </c>
      <c r="J1008">
        <v>23.2</v>
      </c>
      <c r="K1008">
        <v>12.5</v>
      </c>
      <c r="L1008">
        <v>2020</v>
      </c>
      <c r="M1008">
        <v>108734</v>
      </c>
      <c r="N1008">
        <v>2</v>
      </c>
      <c r="O1008">
        <v>0</v>
      </c>
      <c r="P1008">
        <v>4.24</v>
      </c>
    </row>
    <row r="1009" spans="1:16" x14ac:dyDescent="0.3">
      <c r="A1009">
        <v>2896</v>
      </c>
      <c r="B1009" t="s">
        <v>83</v>
      </c>
      <c r="C1009" t="s">
        <v>106</v>
      </c>
      <c r="D1009" t="s">
        <v>110</v>
      </c>
      <c r="E1009" t="s">
        <v>100</v>
      </c>
      <c r="F1009" t="s">
        <v>87</v>
      </c>
      <c r="G1009" t="s">
        <v>108</v>
      </c>
      <c r="H1009">
        <v>1497</v>
      </c>
      <c r="I1009">
        <v>113</v>
      </c>
      <c r="J1009">
        <v>23.2</v>
      </c>
      <c r="K1009">
        <v>12.5</v>
      </c>
      <c r="L1009">
        <v>2020</v>
      </c>
      <c r="M1009">
        <v>90806</v>
      </c>
      <c r="N1009">
        <v>2</v>
      </c>
      <c r="O1009">
        <v>0</v>
      </c>
      <c r="P1009">
        <v>4.3899999999999997</v>
      </c>
    </row>
    <row r="1010" spans="1:16" x14ac:dyDescent="0.3">
      <c r="A1010">
        <v>2990</v>
      </c>
      <c r="B1010" t="s">
        <v>83</v>
      </c>
      <c r="C1010" t="s">
        <v>106</v>
      </c>
      <c r="D1010" t="s">
        <v>110</v>
      </c>
      <c r="E1010" t="s">
        <v>100</v>
      </c>
      <c r="F1010" t="s">
        <v>87</v>
      </c>
      <c r="G1010" t="s">
        <v>108</v>
      </c>
      <c r="H1010">
        <v>1497</v>
      </c>
      <c r="I1010">
        <v>113</v>
      </c>
      <c r="J1010">
        <v>23.2</v>
      </c>
      <c r="K1010">
        <v>12.5</v>
      </c>
      <c r="L1010">
        <v>2020</v>
      </c>
      <c r="M1010">
        <v>125555</v>
      </c>
      <c r="N1010">
        <v>2</v>
      </c>
      <c r="O1010">
        <v>0</v>
      </c>
      <c r="P1010">
        <v>4.49</v>
      </c>
    </row>
    <row r="1011" spans="1:16" x14ac:dyDescent="0.3">
      <c r="A1011">
        <v>2936</v>
      </c>
      <c r="B1011" t="s">
        <v>83</v>
      </c>
      <c r="C1011" t="s">
        <v>106</v>
      </c>
      <c r="D1011" t="s">
        <v>110</v>
      </c>
      <c r="E1011" t="s">
        <v>100</v>
      </c>
      <c r="F1011" t="s">
        <v>87</v>
      </c>
      <c r="G1011" t="s">
        <v>108</v>
      </c>
      <c r="H1011">
        <v>1497</v>
      </c>
      <c r="I1011">
        <v>113</v>
      </c>
      <c r="J1011">
        <v>23.2</v>
      </c>
      <c r="K1011">
        <v>12.5</v>
      </c>
      <c r="L1011">
        <v>2020</v>
      </c>
      <c r="M1011">
        <v>110062</v>
      </c>
      <c r="N1011">
        <v>1</v>
      </c>
      <c r="O1011">
        <v>0</v>
      </c>
      <c r="P1011">
        <v>4.5</v>
      </c>
    </row>
    <row r="1012" spans="1:16" x14ac:dyDescent="0.3">
      <c r="A1012">
        <v>2867</v>
      </c>
      <c r="B1012" t="s">
        <v>83</v>
      </c>
      <c r="C1012" t="s">
        <v>106</v>
      </c>
      <c r="D1012" t="s">
        <v>110</v>
      </c>
      <c r="E1012" t="s">
        <v>100</v>
      </c>
      <c r="F1012" t="s">
        <v>87</v>
      </c>
      <c r="G1012" t="s">
        <v>108</v>
      </c>
      <c r="H1012">
        <v>1497</v>
      </c>
      <c r="I1012">
        <v>113</v>
      </c>
      <c r="J1012">
        <v>23.2</v>
      </c>
      <c r="K1012">
        <v>12.5</v>
      </c>
      <c r="L1012">
        <v>2020</v>
      </c>
      <c r="M1012">
        <v>113141</v>
      </c>
      <c r="N1012">
        <v>1</v>
      </c>
      <c r="O1012">
        <v>0</v>
      </c>
      <c r="P1012">
        <v>4.5199999999999996</v>
      </c>
    </row>
    <row r="1013" spans="1:16" x14ac:dyDescent="0.3">
      <c r="A1013">
        <v>2924</v>
      </c>
      <c r="B1013" t="s">
        <v>83</v>
      </c>
      <c r="C1013" t="s">
        <v>106</v>
      </c>
      <c r="D1013" t="s">
        <v>110</v>
      </c>
      <c r="E1013" t="s">
        <v>100</v>
      </c>
      <c r="F1013" t="s">
        <v>87</v>
      </c>
      <c r="G1013" t="s">
        <v>108</v>
      </c>
      <c r="H1013">
        <v>1497</v>
      </c>
      <c r="I1013">
        <v>113</v>
      </c>
      <c r="J1013">
        <v>23.2</v>
      </c>
      <c r="K1013">
        <v>12.5</v>
      </c>
      <c r="L1013">
        <v>2020</v>
      </c>
      <c r="M1013">
        <v>83106</v>
      </c>
      <c r="N1013">
        <v>2</v>
      </c>
      <c r="O1013">
        <v>0</v>
      </c>
      <c r="P1013">
        <v>4.7</v>
      </c>
    </row>
    <row r="1014" spans="1:16" x14ac:dyDescent="0.3">
      <c r="A1014">
        <v>2809</v>
      </c>
      <c r="B1014" t="s">
        <v>83</v>
      </c>
      <c r="C1014" t="s">
        <v>106</v>
      </c>
      <c r="D1014" t="s">
        <v>110</v>
      </c>
      <c r="E1014" t="s">
        <v>100</v>
      </c>
      <c r="F1014" t="s">
        <v>87</v>
      </c>
      <c r="G1014" t="s">
        <v>108</v>
      </c>
      <c r="H1014">
        <v>1497</v>
      </c>
      <c r="I1014">
        <v>113</v>
      </c>
      <c r="J1014">
        <v>23.2</v>
      </c>
      <c r="K1014">
        <v>12.5</v>
      </c>
      <c r="L1014">
        <v>2020</v>
      </c>
      <c r="M1014">
        <v>129435</v>
      </c>
      <c r="N1014">
        <v>1</v>
      </c>
      <c r="O1014">
        <v>0</v>
      </c>
      <c r="P1014">
        <v>4.79</v>
      </c>
    </row>
    <row r="1015" spans="1:16" x14ac:dyDescent="0.3">
      <c r="A1015">
        <v>2994</v>
      </c>
      <c r="B1015" t="s">
        <v>83</v>
      </c>
      <c r="C1015" t="s">
        <v>106</v>
      </c>
      <c r="D1015" t="s">
        <v>110</v>
      </c>
      <c r="E1015" t="s">
        <v>100</v>
      </c>
      <c r="F1015" t="s">
        <v>87</v>
      </c>
      <c r="G1015" t="s">
        <v>108</v>
      </c>
      <c r="H1015">
        <v>1497</v>
      </c>
      <c r="I1015">
        <v>113</v>
      </c>
      <c r="J1015">
        <v>23.2</v>
      </c>
      <c r="K1015">
        <v>12.5</v>
      </c>
      <c r="L1015">
        <v>2020</v>
      </c>
      <c r="M1015">
        <v>61513</v>
      </c>
      <c r="N1015">
        <v>2</v>
      </c>
      <c r="O1015">
        <v>0</v>
      </c>
      <c r="P1015">
        <v>4.8099999999999996</v>
      </c>
    </row>
    <row r="1016" spans="1:16" x14ac:dyDescent="0.3">
      <c r="A1016">
        <v>2828</v>
      </c>
      <c r="B1016" t="s">
        <v>83</v>
      </c>
      <c r="C1016" t="s">
        <v>106</v>
      </c>
      <c r="D1016" t="s">
        <v>110</v>
      </c>
      <c r="E1016" t="s">
        <v>100</v>
      </c>
      <c r="F1016" t="s">
        <v>87</v>
      </c>
      <c r="G1016" t="s">
        <v>108</v>
      </c>
      <c r="H1016">
        <v>1497</v>
      </c>
      <c r="I1016">
        <v>113</v>
      </c>
      <c r="J1016">
        <v>23.2</v>
      </c>
      <c r="K1016">
        <v>12.5</v>
      </c>
      <c r="L1016">
        <v>2020</v>
      </c>
      <c r="M1016">
        <v>107806</v>
      </c>
      <c r="N1016">
        <v>1</v>
      </c>
      <c r="O1016">
        <v>0</v>
      </c>
      <c r="P1016">
        <v>4.96</v>
      </c>
    </row>
    <row r="1017" spans="1:16" x14ac:dyDescent="0.3">
      <c r="A1017">
        <v>2989</v>
      </c>
      <c r="B1017" t="s">
        <v>83</v>
      </c>
      <c r="C1017" t="s">
        <v>106</v>
      </c>
      <c r="D1017" t="s">
        <v>110</v>
      </c>
      <c r="E1017" t="s">
        <v>100</v>
      </c>
      <c r="F1017" t="s">
        <v>87</v>
      </c>
      <c r="G1017" t="s">
        <v>108</v>
      </c>
      <c r="H1017">
        <v>1497</v>
      </c>
      <c r="I1017">
        <v>113</v>
      </c>
      <c r="J1017">
        <v>23.2</v>
      </c>
      <c r="K1017">
        <v>12.5</v>
      </c>
      <c r="L1017">
        <v>2020</v>
      </c>
      <c r="M1017">
        <v>124527</v>
      </c>
      <c r="N1017">
        <v>1</v>
      </c>
      <c r="O1017">
        <v>0</v>
      </c>
      <c r="P1017">
        <v>4.99</v>
      </c>
    </row>
    <row r="1018" spans="1:16" x14ac:dyDescent="0.3">
      <c r="A1018">
        <v>2961</v>
      </c>
      <c r="B1018" t="s">
        <v>83</v>
      </c>
      <c r="C1018" t="s">
        <v>106</v>
      </c>
      <c r="D1018" t="s">
        <v>110</v>
      </c>
      <c r="E1018" t="s">
        <v>100</v>
      </c>
      <c r="F1018" t="s">
        <v>87</v>
      </c>
      <c r="G1018" t="s">
        <v>108</v>
      </c>
      <c r="H1018">
        <v>1497</v>
      </c>
      <c r="I1018">
        <v>113</v>
      </c>
      <c r="J1018">
        <v>23.2</v>
      </c>
      <c r="K1018">
        <v>12.5</v>
      </c>
      <c r="L1018">
        <v>2020</v>
      </c>
      <c r="M1018">
        <v>117991</v>
      </c>
      <c r="N1018">
        <v>1</v>
      </c>
      <c r="O1018">
        <v>0</v>
      </c>
      <c r="P1018">
        <v>5.05</v>
      </c>
    </row>
    <row r="1019" spans="1:16" x14ac:dyDescent="0.3">
      <c r="A1019">
        <v>2987</v>
      </c>
      <c r="B1019" t="s">
        <v>83</v>
      </c>
      <c r="C1019" t="s">
        <v>106</v>
      </c>
      <c r="D1019" t="s">
        <v>110</v>
      </c>
      <c r="E1019" t="s">
        <v>100</v>
      </c>
      <c r="F1019" t="s">
        <v>87</v>
      </c>
      <c r="G1019" t="s">
        <v>108</v>
      </c>
      <c r="H1019">
        <v>1497</v>
      </c>
      <c r="I1019">
        <v>113</v>
      </c>
      <c r="J1019">
        <v>23.2</v>
      </c>
      <c r="K1019">
        <v>12.5</v>
      </c>
      <c r="L1019">
        <v>2020</v>
      </c>
      <c r="M1019">
        <v>75265</v>
      </c>
      <c r="N1019">
        <v>1</v>
      </c>
      <c r="O1019">
        <v>0</v>
      </c>
      <c r="P1019">
        <v>5.07</v>
      </c>
    </row>
    <row r="1020" spans="1:16" x14ac:dyDescent="0.3">
      <c r="A1020">
        <v>2925</v>
      </c>
      <c r="B1020" t="s">
        <v>83</v>
      </c>
      <c r="C1020" t="s">
        <v>106</v>
      </c>
      <c r="D1020" t="s">
        <v>110</v>
      </c>
      <c r="E1020" t="s">
        <v>100</v>
      </c>
      <c r="F1020" t="s">
        <v>87</v>
      </c>
      <c r="G1020" t="s">
        <v>108</v>
      </c>
      <c r="H1020">
        <v>1497</v>
      </c>
      <c r="I1020">
        <v>113</v>
      </c>
      <c r="J1020">
        <v>23.2</v>
      </c>
      <c r="K1020">
        <v>12.5</v>
      </c>
      <c r="L1020">
        <v>2020</v>
      </c>
      <c r="M1020">
        <v>80441</v>
      </c>
      <c r="N1020">
        <v>1</v>
      </c>
      <c r="O1020">
        <v>0</v>
      </c>
      <c r="P1020">
        <v>5.15</v>
      </c>
    </row>
    <row r="1021" spans="1:16" x14ac:dyDescent="0.3">
      <c r="A1021">
        <v>2845</v>
      </c>
      <c r="B1021" t="s">
        <v>83</v>
      </c>
      <c r="C1021" t="s">
        <v>106</v>
      </c>
      <c r="D1021" t="s">
        <v>110</v>
      </c>
      <c r="E1021" t="s">
        <v>100</v>
      </c>
      <c r="F1021" t="s">
        <v>87</v>
      </c>
      <c r="G1021" t="s">
        <v>108</v>
      </c>
      <c r="H1021">
        <v>1497</v>
      </c>
      <c r="I1021">
        <v>113</v>
      </c>
      <c r="J1021">
        <v>23.2</v>
      </c>
      <c r="K1021">
        <v>12.5</v>
      </c>
      <c r="L1021">
        <v>2020</v>
      </c>
      <c r="M1021">
        <v>53125</v>
      </c>
      <c r="N1021">
        <v>1</v>
      </c>
      <c r="O1021">
        <v>1</v>
      </c>
      <c r="P1021">
        <v>5.2</v>
      </c>
    </row>
    <row r="1022" spans="1:16" x14ac:dyDescent="0.3">
      <c r="A1022">
        <v>2904</v>
      </c>
      <c r="B1022" t="s">
        <v>83</v>
      </c>
      <c r="C1022" t="s">
        <v>106</v>
      </c>
      <c r="D1022" t="s">
        <v>110</v>
      </c>
      <c r="E1022" t="s">
        <v>100</v>
      </c>
      <c r="F1022" t="s">
        <v>87</v>
      </c>
      <c r="G1022" t="s">
        <v>108</v>
      </c>
      <c r="H1022">
        <v>1497</v>
      </c>
      <c r="I1022">
        <v>113</v>
      </c>
      <c r="J1022">
        <v>23.2</v>
      </c>
      <c r="K1022">
        <v>12.5</v>
      </c>
      <c r="L1022">
        <v>2020</v>
      </c>
      <c r="M1022">
        <v>80318</v>
      </c>
      <c r="N1022">
        <v>1</v>
      </c>
      <c r="O1022">
        <v>0</v>
      </c>
      <c r="P1022">
        <v>5.21</v>
      </c>
    </row>
    <row r="1023" spans="1:16" x14ac:dyDescent="0.3">
      <c r="A1023">
        <v>2918</v>
      </c>
      <c r="B1023" t="s">
        <v>83</v>
      </c>
      <c r="C1023" t="s">
        <v>106</v>
      </c>
      <c r="D1023" t="s">
        <v>110</v>
      </c>
      <c r="E1023" t="s">
        <v>100</v>
      </c>
      <c r="F1023" t="s">
        <v>87</v>
      </c>
      <c r="G1023" t="s">
        <v>108</v>
      </c>
      <c r="H1023">
        <v>1497</v>
      </c>
      <c r="I1023">
        <v>113</v>
      </c>
      <c r="J1023">
        <v>23.2</v>
      </c>
      <c r="K1023">
        <v>12.5</v>
      </c>
      <c r="L1023">
        <v>2020</v>
      </c>
      <c r="M1023">
        <v>59580</v>
      </c>
      <c r="N1023">
        <v>2</v>
      </c>
      <c r="O1023">
        <v>0</v>
      </c>
      <c r="P1023">
        <v>5.24</v>
      </c>
    </row>
    <row r="1024" spans="1:16" x14ac:dyDescent="0.3">
      <c r="A1024">
        <v>2885</v>
      </c>
      <c r="B1024" t="s">
        <v>83</v>
      </c>
      <c r="C1024" t="s">
        <v>106</v>
      </c>
      <c r="D1024" t="s">
        <v>110</v>
      </c>
      <c r="E1024" t="s">
        <v>100</v>
      </c>
      <c r="F1024" t="s">
        <v>87</v>
      </c>
      <c r="G1024" t="s">
        <v>108</v>
      </c>
      <c r="H1024">
        <v>1497</v>
      </c>
      <c r="I1024">
        <v>113</v>
      </c>
      <c r="J1024">
        <v>23.2</v>
      </c>
      <c r="K1024">
        <v>12.5</v>
      </c>
      <c r="L1024">
        <v>2020</v>
      </c>
      <c r="M1024">
        <v>84358</v>
      </c>
      <c r="N1024">
        <v>1</v>
      </c>
      <c r="O1024">
        <v>0</v>
      </c>
      <c r="P1024">
        <v>5.37</v>
      </c>
    </row>
    <row r="1025" spans="1:16" x14ac:dyDescent="0.3">
      <c r="A1025">
        <v>2940</v>
      </c>
      <c r="B1025" t="s">
        <v>83</v>
      </c>
      <c r="C1025" t="s">
        <v>106</v>
      </c>
      <c r="D1025" t="s">
        <v>110</v>
      </c>
      <c r="E1025" t="s">
        <v>100</v>
      </c>
      <c r="F1025" t="s">
        <v>87</v>
      </c>
      <c r="G1025" t="s">
        <v>108</v>
      </c>
      <c r="H1025">
        <v>1497</v>
      </c>
      <c r="I1025">
        <v>113</v>
      </c>
      <c r="J1025">
        <v>23.2</v>
      </c>
      <c r="K1025">
        <v>12.5</v>
      </c>
      <c r="L1025">
        <v>2020</v>
      </c>
      <c r="M1025">
        <v>85499</v>
      </c>
      <c r="N1025">
        <v>1</v>
      </c>
      <c r="O1025">
        <v>0</v>
      </c>
      <c r="P1025">
        <v>5.43</v>
      </c>
    </row>
    <row r="1026" spans="1:16" x14ac:dyDescent="0.3">
      <c r="A1026">
        <v>2821</v>
      </c>
      <c r="B1026" t="s">
        <v>83</v>
      </c>
      <c r="C1026" t="s">
        <v>106</v>
      </c>
      <c r="D1026" t="s">
        <v>110</v>
      </c>
      <c r="E1026" t="s">
        <v>100</v>
      </c>
      <c r="F1026" t="s">
        <v>87</v>
      </c>
      <c r="G1026" t="s">
        <v>108</v>
      </c>
      <c r="H1026">
        <v>1497</v>
      </c>
      <c r="I1026">
        <v>113</v>
      </c>
      <c r="J1026">
        <v>23.2</v>
      </c>
      <c r="K1026">
        <v>12.5</v>
      </c>
      <c r="L1026">
        <v>2020</v>
      </c>
      <c r="M1026">
        <v>75181</v>
      </c>
      <c r="N1026">
        <v>1</v>
      </c>
      <c r="O1026">
        <v>0</v>
      </c>
      <c r="P1026">
        <v>5.66</v>
      </c>
    </row>
    <row r="1027" spans="1:16" x14ac:dyDescent="0.3">
      <c r="A1027">
        <v>2863</v>
      </c>
      <c r="B1027" t="s">
        <v>83</v>
      </c>
      <c r="C1027" t="s">
        <v>106</v>
      </c>
      <c r="D1027" t="s">
        <v>110</v>
      </c>
      <c r="E1027" t="s">
        <v>100</v>
      </c>
      <c r="F1027" t="s">
        <v>87</v>
      </c>
      <c r="G1027" t="s">
        <v>108</v>
      </c>
      <c r="H1027">
        <v>1497</v>
      </c>
      <c r="I1027">
        <v>113</v>
      </c>
      <c r="J1027">
        <v>23.2</v>
      </c>
      <c r="K1027">
        <v>12.5</v>
      </c>
      <c r="L1027">
        <v>2020</v>
      </c>
      <c r="M1027">
        <v>57509</v>
      </c>
      <c r="N1027">
        <v>1</v>
      </c>
      <c r="O1027">
        <v>0</v>
      </c>
      <c r="P1027">
        <v>5.74</v>
      </c>
    </row>
    <row r="1028" spans="1:16" x14ac:dyDescent="0.3">
      <c r="A1028">
        <v>2814</v>
      </c>
      <c r="B1028" t="s">
        <v>83</v>
      </c>
      <c r="C1028" t="s">
        <v>106</v>
      </c>
      <c r="D1028" t="s">
        <v>110</v>
      </c>
      <c r="E1028" t="s">
        <v>100</v>
      </c>
      <c r="F1028" t="s">
        <v>87</v>
      </c>
      <c r="G1028" t="s">
        <v>108</v>
      </c>
      <c r="H1028">
        <v>1497</v>
      </c>
      <c r="I1028">
        <v>113</v>
      </c>
      <c r="J1028">
        <v>23.2</v>
      </c>
      <c r="K1028">
        <v>12.5</v>
      </c>
      <c r="L1028">
        <v>2021</v>
      </c>
      <c r="M1028">
        <v>104959</v>
      </c>
      <c r="N1028">
        <v>2</v>
      </c>
      <c r="O1028">
        <v>1</v>
      </c>
      <c r="P1028">
        <v>4.46</v>
      </c>
    </row>
    <row r="1029" spans="1:16" x14ac:dyDescent="0.3">
      <c r="A1029">
        <v>2998</v>
      </c>
      <c r="B1029" t="s">
        <v>83</v>
      </c>
      <c r="C1029" t="s">
        <v>106</v>
      </c>
      <c r="D1029" t="s">
        <v>110</v>
      </c>
      <c r="E1029" t="s">
        <v>100</v>
      </c>
      <c r="F1029" t="s">
        <v>87</v>
      </c>
      <c r="G1029" t="s">
        <v>108</v>
      </c>
      <c r="H1029">
        <v>1497</v>
      </c>
      <c r="I1029">
        <v>113</v>
      </c>
      <c r="J1029">
        <v>23.2</v>
      </c>
      <c r="K1029">
        <v>12.5</v>
      </c>
      <c r="L1029">
        <v>2021</v>
      </c>
      <c r="M1029">
        <v>82231</v>
      </c>
      <c r="N1029">
        <v>2</v>
      </c>
      <c r="O1029">
        <v>1</v>
      </c>
      <c r="P1029">
        <v>5.08</v>
      </c>
    </row>
    <row r="1030" spans="1:16" x14ac:dyDescent="0.3">
      <c r="A1030">
        <v>2879</v>
      </c>
      <c r="B1030" t="s">
        <v>83</v>
      </c>
      <c r="C1030" t="s">
        <v>106</v>
      </c>
      <c r="D1030" t="s">
        <v>110</v>
      </c>
      <c r="E1030" t="s">
        <v>100</v>
      </c>
      <c r="F1030" t="s">
        <v>87</v>
      </c>
      <c r="G1030" t="s">
        <v>108</v>
      </c>
      <c r="H1030">
        <v>1497</v>
      </c>
      <c r="I1030">
        <v>113</v>
      </c>
      <c r="J1030">
        <v>23.2</v>
      </c>
      <c r="K1030">
        <v>12.5</v>
      </c>
      <c r="L1030">
        <v>2021</v>
      </c>
      <c r="M1030">
        <v>108284</v>
      </c>
      <c r="N1030">
        <v>2</v>
      </c>
      <c r="O1030">
        <v>0</v>
      </c>
      <c r="P1030">
        <v>5.13</v>
      </c>
    </row>
    <row r="1031" spans="1:16" x14ac:dyDescent="0.3">
      <c r="A1031">
        <v>2929</v>
      </c>
      <c r="B1031" t="s">
        <v>83</v>
      </c>
      <c r="C1031" t="s">
        <v>106</v>
      </c>
      <c r="D1031" t="s">
        <v>110</v>
      </c>
      <c r="E1031" t="s">
        <v>100</v>
      </c>
      <c r="F1031" t="s">
        <v>87</v>
      </c>
      <c r="G1031" t="s">
        <v>108</v>
      </c>
      <c r="H1031">
        <v>1497</v>
      </c>
      <c r="I1031">
        <v>113</v>
      </c>
      <c r="J1031">
        <v>23.2</v>
      </c>
      <c r="K1031">
        <v>12.5</v>
      </c>
      <c r="L1031">
        <v>2021</v>
      </c>
      <c r="M1031">
        <v>94018</v>
      </c>
      <c r="N1031">
        <v>1</v>
      </c>
      <c r="O1031">
        <v>1</v>
      </c>
      <c r="P1031">
        <v>5.23</v>
      </c>
    </row>
    <row r="1032" spans="1:16" x14ac:dyDescent="0.3">
      <c r="A1032">
        <v>2985</v>
      </c>
      <c r="B1032" t="s">
        <v>83</v>
      </c>
      <c r="C1032" t="s">
        <v>106</v>
      </c>
      <c r="D1032" t="s">
        <v>110</v>
      </c>
      <c r="E1032" t="s">
        <v>100</v>
      </c>
      <c r="F1032" t="s">
        <v>87</v>
      </c>
      <c r="G1032" t="s">
        <v>108</v>
      </c>
      <c r="H1032">
        <v>1497</v>
      </c>
      <c r="I1032">
        <v>113</v>
      </c>
      <c r="J1032">
        <v>23.2</v>
      </c>
      <c r="K1032">
        <v>12.5</v>
      </c>
      <c r="L1032">
        <v>2021</v>
      </c>
      <c r="M1032">
        <v>71245</v>
      </c>
      <c r="N1032">
        <v>3</v>
      </c>
      <c r="O1032">
        <v>0</v>
      </c>
      <c r="P1032">
        <v>5.29</v>
      </c>
    </row>
    <row r="1033" spans="1:16" x14ac:dyDescent="0.3">
      <c r="A1033">
        <v>2986</v>
      </c>
      <c r="B1033" t="s">
        <v>83</v>
      </c>
      <c r="C1033" t="s">
        <v>106</v>
      </c>
      <c r="D1033" t="s">
        <v>110</v>
      </c>
      <c r="E1033" t="s">
        <v>100</v>
      </c>
      <c r="F1033" t="s">
        <v>87</v>
      </c>
      <c r="G1033" t="s">
        <v>108</v>
      </c>
      <c r="H1033">
        <v>1497</v>
      </c>
      <c r="I1033">
        <v>113</v>
      </c>
      <c r="J1033">
        <v>23.2</v>
      </c>
      <c r="K1033">
        <v>12.5</v>
      </c>
      <c r="L1033">
        <v>2021</v>
      </c>
      <c r="M1033">
        <v>103591</v>
      </c>
      <c r="N1033">
        <v>2</v>
      </c>
      <c r="O1033">
        <v>0</v>
      </c>
      <c r="P1033">
        <v>5.31</v>
      </c>
    </row>
    <row r="1034" spans="1:16" x14ac:dyDescent="0.3">
      <c r="A1034">
        <v>2827</v>
      </c>
      <c r="B1034" t="s">
        <v>83</v>
      </c>
      <c r="C1034" t="s">
        <v>106</v>
      </c>
      <c r="D1034" t="s">
        <v>110</v>
      </c>
      <c r="E1034" t="s">
        <v>100</v>
      </c>
      <c r="F1034" t="s">
        <v>87</v>
      </c>
      <c r="G1034" t="s">
        <v>108</v>
      </c>
      <c r="H1034">
        <v>1497</v>
      </c>
      <c r="I1034">
        <v>113</v>
      </c>
      <c r="J1034">
        <v>23.2</v>
      </c>
      <c r="K1034">
        <v>12.5</v>
      </c>
      <c r="L1034">
        <v>2021</v>
      </c>
      <c r="M1034">
        <v>70759</v>
      </c>
      <c r="N1034">
        <v>1</v>
      </c>
      <c r="O1034">
        <v>1</v>
      </c>
      <c r="P1034">
        <v>5.71</v>
      </c>
    </row>
    <row r="1035" spans="1:16" x14ac:dyDescent="0.3">
      <c r="A1035">
        <v>2921</v>
      </c>
      <c r="B1035" t="s">
        <v>83</v>
      </c>
      <c r="C1035" t="s">
        <v>106</v>
      </c>
      <c r="D1035" t="s">
        <v>110</v>
      </c>
      <c r="E1035" t="s">
        <v>100</v>
      </c>
      <c r="F1035" t="s">
        <v>87</v>
      </c>
      <c r="G1035" t="s">
        <v>108</v>
      </c>
      <c r="H1035">
        <v>1497</v>
      </c>
      <c r="I1035">
        <v>113</v>
      </c>
      <c r="J1035">
        <v>23.2</v>
      </c>
      <c r="K1035">
        <v>12.5</v>
      </c>
      <c r="L1035">
        <v>2021</v>
      </c>
      <c r="M1035">
        <v>93846</v>
      </c>
      <c r="N1035">
        <v>2</v>
      </c>
      <c r="O1035">
        <v>0</v>
      </c>
      <c r="P1035">
        <v>5.75</v>
      </c>
    </row>
    <row r="1036" spans="1:16" x14ac:dyDescent="0.3">
      <c r="A1036">
        <v>2851</v>
      </c>
      <c r="B1036" t="s">
        <v>83</v>
      </c>
      <c r="C1036" t="s">
        <v>106</v>
      </c>
      <c r="D1036" t="s">
        <v>110</v>
      </c>
      <c r="E1036" t="s">
        <v>100</v>
      </c>
      <c r="F1036" t="s">
        <v>87</v>
      </c>
      <c r="G1036" t="s">
        <v>108</v>
      </c>
      <c r="H1036">
        <v>1497</v>
      </c>
      <c r="I1036">
        <v>113</v>
      </c>
      <c r="J1036">
        <v>23.2</v>
      </c>
      <c r="K1036">
        <v>12.5</v>
      </c>
      <c r="L1036">
        <v>2021</v>
      </c>
      <c r="M1036">
        <v>103263</v>
      </c>
      <c r="N1036">
        <v>1</v>
      </c>
      <c r="O1036">
        <v>0</v>
      </c>
      <c r="P1036">
        <v>5.76</v>
      </c>
    </row>
    <row r="1037" spans="1:16" x14ac:dyDescent="0.3">
      <c r="A1037">
        <v>2803</v>
      </c>
      <c r="B1037" t="s">
        <v>83</v>
      </c>
      <c r="C1037" t="s">
        <v>106</v>
      </c>
      <c r="D1037" t="s">
        <v>110</v>
      </c>
      <c r="E1037" t="s">
        <v>100</v>
      </c>
      <c r="F1037" t="s">
        <v>87</v>
      </c>
      <c r="G1037" t="s">
        <v>108</v>
      </c>
      <c r="H1037">
        <v>1497</v>
      </c>
      <c r="I1037">
        <v>113</v>
      </c>
      <c r="J1037">
        <v>23.2</v>
      </c>
      <c r="K1037">
        <v>12.5</v>
      </c>
      <c r="L1037">
        <v>2021</v>
      </c>
      <c r="M1037">
        <v>105784</v>
      </c>
      <c r="N1037">
        <v>1</v>
      </c>
      <c r="O1037">
        <v>0</v>
      </c>
      <c r="P1037">
        <v>5.87</v>
      </c>
    </row>
    <row r="1038" spans="1:16" x14ac:dyDescent="0.3">
      <c r="A1038">
        <v>2878</v>
      </c>
      <c r="B1038" t="s">
        <v>83</v>
      </c>
      <c r="C1038" t="s">
        <v>106</v>
      </c>
      <c r="D1038" t="s">
        <v>110</v>
      </c>
      <c r="E1038" t="s">
        <v>100</v>
      </c>
      <c r="F1038" t="s">
        <v>87</v>
      </c>
      <c r="G1038" t="s">
        <v>108</v>
      </c>
      <c r="H1038">
        <v>1497</v>
      </c>
      <c r="I1038">
        <v>113</v>
      </c>
      <c r="J1038">
        <v>23.2</v>
      </c>
      <c r="K1038">
        <v>12.5</v>
      </c>
      <c r="L1038">
        <v>2021</v>
      </c>
      <c r="M1038">
        <v>86731</v>
      </c>
      <c r="N1038">
        <v>2</v>
      </c>
      <c r="O1038">
        <v>0</v>
      </c>
      <c r="P1038">
        <v>5.94</v>
      </c>
    </row>
    <row r="1039" spans="1:16" x14ac:dyDescent="0.3">
      <c r="A1039">
        <v>2905</v>
      </c>
      <c r="B1039" t="s">
        <v>83</v>
      </c>
      <c r="C1039" t="s">
        <v>106</v>
      </c>
      <c r="D1039" t="s">
        <v>110</v>
      </c>
      <c r="E1039" t="s">
        <v>100</v>
      </c>
      <c r="F1039" t="s">
        <v>87</v>
      </c>
      <c r="G1039" t="s">
        <v>108</v>
      </c>
      <c r="H1039">
        <v>1497</v>
      </c>
      <c r="I1039">
        <v>113</v>
      </c>
      <c r="J1039">
        <v>23.2</v>
      </c>
      <c r="K1039">
        <v>12.5</v>
      </c>
      <c r="L1039">
        <v>2021</v>
      </c>
      <c r="M1039">
        <v>49572</v>
      </c>
      <c r="N1039">
        <v>2</v>
      </c>
      <c r="O1039">
        <v>0</v>
      </c>
      <c r="P1039">
        <v>6.12</v>
      </c>
    </row>
    <row r="1040" spans="1:16" x14ac:dyDescent="0.3">
      <c r="A1040">
        <v>2946</v>
      </c>
      <c r="B1040" t="s">
        <v>83</v>
      </c>
      <c r="C1040" t="s">
        <v>106</v>
      </c>
      <c r="D1040" t="s">
        <v>110</v>
      </c>
      <c r="E1040" t="s">
        <v>100</v>
      </c>
      <c r="F1040" t="s">
        <v>87</v>
      </c>
      <c r="G1040" t="s">
        <v>108</v>
      </c>
      <c r="H1040">
        <v>1497</v>
      </c>
      <c r="I1040">
        <v>113</v>
      </c>
      <c r="J1040">
        <v>23.2</v>
      </c>
      <c r="K1040">
        <v>12.5</v>
      </c>
      <c r="L1040">
        <v>2021</v>
      </c>
      <c r="M1040">
        <v>86418</v>
      </c>
      <c r="N1040">
        <v>2</v>
      </c>
      <c r="O1040">
        <v>0</v>
      </c>
      <c r="P1040">
        <v>6.14</v>
      </c>
    </row>
    <row r="1041" spans="1:16" x14ac:dyDescent="0.3">
      <c r="A1041">
        <v>2950</v>
      </c>
      <c r="B1041" t="s">
        <v>83</v>
      </c>
      <c r="C1041" t="s">
        <v>106</v>
      </c>
      <c r="D1041" t="s">
        <v>110</v>
      </c>
      <c r="E1041" t="s">
        <v>100</v>
      </c>
      <c r="F1041" t="s">
        <v>87</v>
      </c>
      <c r="G1041" t="s">
        <v>108</v>
      </c>
      <c r="H1041">
        <v>1497</v>
      </c>
      <c r="I1041">
        <v>113</v>
      </c>
      <c r="J1041">
        <v>23.2</v>
      </c>
      <c r="K1041">
        <v>12.5</v>
      </c>
      <c r="L1041">
        <v>2021</v>
      </c>
      <c r="M1041">
        <v>91570</v>
      </c>
      <c r="N1041">
        <v>1</v>
      </c>
      <c r="O1041">
        <v>0</v>
      </c>
      <c r="P1041">
        <v>6.16</v>
      </c>
    </row>
    <row r="1042" spans="1:16" x14ac:dyDescent="0.3">
      <c r="A1042">
        <v>2902</v>
      </c>
      <c r="B1042" t="s">
        <v>83</v>
      </c>
      <c r="C1042" t="s">
        <v>106</v>
      </c>
      <c r="D1042" t="s">
        <v>110</v>
      </c>
      <c r="E1042" t="s">
        <v>100</v>
      </c>
      <c r="F1042" t="s">
        <v>87</v>
      </c>
      <c r="G1042" t="s">
        <v>108</v>
      </c>
      <c r="H1042">
        <v>1497</v>
      </c>
      <c r="I1042">
        <v>113</v>
      </c>
      <c r="J1042">
        <v>23.2</v>
      </c>
      <c r="K1042">
        <v>12.5</v>
      </c>
      <c r="L1042">
        <v>2021</v>
      </c>
      <c r="M1042">
        <v>91758</v>
      </c>
      <c r="N1042">
        <v>1</v>
      </c>
      <c r="O1042">
        <v>0</v>
      </c>
      <c r="P1042">
        <v>6.22</v>
      </c>
    </row>
    <row r="1043" spans="1:16" x14ac:dyDescent="0.3">
      <c r="A1043">
        <v>2915</v>
      </c>
      <c r="B1043" t="s">
        <v>83</v>
      </c>
      <c r="C1043" t="s">
        <v>106</v>
      </c>
      <c r="D1043" t="s">
        <v>110</v>
      </c>
      <c r="E1043" t="s">
        <v>100</v>
      </c>
      <c r="F1043" t="s">
        <v>87</v>
      </c>
      <c r="G1043" t="s">
        <v>108</v>
      </c>
      <c r="H1043">
        <v>1497</v>
      </c>
      <c r="I1043">
        <v>113</v>
      </c>
      <c r="J1043">
        <v>23.2</v>
      </c>
      <c r="K1043">
        <v>12.5</v>
      </c>
      <c r="L1043">
        <v>2021</v>
      </c>
      <c r="M1043">
        <v>96158</v>
      </c>
      <c r="N1043">
        <v>1</v>
      </c>
      <c r="O1043">
        <v>0</v>
      </c>
      <c r="P1043">
        <v>6.32</v>
      </c>
    </row>
    <row r="1044" spans="1:16" x14ac:dyDescent="0.3">
      <c r="A1044">
        <v>2811</v>
      </c>
      <c r="B1044" t="s">
        <v>83</v>
      </c>
      <c r="C1044" t="s">
        <v>106</v>
      </c>
      <c r="D1044" t="s">
        <v>110</v>
      </c>
      <c r="E1044" t="s">
        <v>100</v>
      </c>
      <c r="F1044" t="s">
        <v>87</v>
      </c>
      <c r="G1044" t="s">
        <v>108</v>
      </c>
      <c r="H1044">
        <v>1497</v>
      </c>
      <c r="I1044">
        <v>113</v>
      </c>
      <c r="J1044">
        <v>23.2</v>
      </c>
      <c r="K1044">
        <v>12.5</v>
      </c>
      <c r="L1044">
        <v>2021</v>
      </c>
      <c r="M1044">
        <v>65400</v>
      </c>
      <c r="N1044">
        <v>1</v>
      </c>
      <c r="O1044">
        <v>0</v>
      </c>
      <c r="P1044">
        <v>6.46</v>
      </c>
    </row>
    <row r="1045" spans="1:16" x14ac:dyDescent="0.3">
      <c r="A1045">
        <v>2873</v>
      </c>
      <c r="B1045" t="s">
        <v>83</v>
      </c>
      <c r="C1045" t="s">
        <v>106</v>
      </c>
      <c r="D1045" t="s">
        <v>110</v>
      </c>
      <c r="E1045" t="s">
        <v>100</v>
      </c>
      <c r="F1045" t="s">
        <v>87</v>
      </c>
      <c r="G1045" t="s">
        <v>108</v>
      </c>
      <c r="H1045">
        <v>1497</v>
      </c>
      <c r="I1045">
        <v>113</v>
      </c>
      <c r="J1045">
        <v>23.2</v>
      </c>
      <c r="K1045">
        <v>12.5</v>
      </c>
      <c r="L1045">
        <v>2021</v>
      </c>
      <c r="M1045">
        <v>84394</v>
      </c>
      <c r="N1045">
        <v>1</v>
      </c>
      <c r="O1045">
        <v>0</v>
      </c>
      <c r="P1045">
        <v>6.59</v>
      </c>
    </row>
    <row r="1046" spans="1:16" x14ac:dyDescent="0.3">
      <c r="A1046">
        <v>2900</v>
      </c>
      <c r="B1046" t="s">
        <v>83</v>
      </c>
      <c r="C1046" t="s">
        <v>106</v>
      </c>
      <c r="D1046" t="s">
        <v>110</v>
      </c>
      <c r="E1046" t="s">
        <v>100</v>
      </c>
      <c r="F1046" t="s">
        <v>87</v>
      </c>
      <c r="G1046" t="s">
        <v>108</v>
      </c>
      <c r="H1046">
        <v>1497</v>
      </c>
      <c r="I1046">
        <v>113</v>
      </c>
      <c r="J1046">
        <v>23.2</v>
      </c>
      <c r="K1046">
        <v>12.5</v>
      </c>
      <c r="L1046">
        <v>2021</v>
      </c>
      <c r="M1046">
        <v>55538</v>
      </c>
      <c r="N1046">
        <v>1</v>
      </c>
      <c r="O1046">
        <v>0</v>
      </c>
      <c r="P1046">
        <v>6.66</v>
      </c>
    </row>
    <row r="1047" spans="1:16" x14ac:dyDescent="0.3">
      <c r="A1047">
        <v>2959</v>
      </c>
      <c r="B1047" t="s">
        <v>83</v>
      </c>
      <c r="C1047" t="s">
        <v>106</v>
      </c>
      <c r="D1047" t="s">
        <v>110</v>
      </c>
      <c r="E1047" t="s">
        <v>100</v>
      </c>
      <c r="F1047" t="s">
        <v>87</v>
      </c>
      <c r="G1047" t="s">
        <v>108</v>
      </c>
      <c r="H1047">
        <v>1497</v>
      </c>
      <c r="I1047">
        <v>113</v>
      </c>
      <c r="J1047">
        <v>23.2</v>
      </c>
      <c r="K1047">
        <v>12.5</v>
      </c>
      <c r="L1047">
        <v>2021</v>
      </c>
      <c r="M1047">
        <v>65710</v>
      </c>
      <c r="N1047">
        <v>1</v>
      </c>
      <c r="O1047">
        <v>0</v>
      </c>
      <c r="P1047">
        <v>6.73</v>
      </c>
    </row>
    <row r="1048" spans="1:16" x14ac:dyDescent="0.3">
      <c r="A1048">
        <v>2956</v>
      </c>
      <c r="B1048" t="s">
        <v>83</v>
      </c>
      <c r="C1048" t="s">
        <v>106</v>
      </c>
      <c r="D1048" t="s">
        <v>110</v>
      </c>
      <c r="E1048" t="s">
        <v>100</v>
      </c>
      <c r="F1048" t="s">
        <v>87</v>
      </c>
      <c r="G1048" t="s">
        <v>108</v>
      </c>
      <c r="H1048">
        <v>1497</v>
      </c>
      <c r="I1048">
        <v>113</v>
      </c>
      <c r="J1048">
        <v>23.2</v>
      </c>
      <c r="K1048">
        <v>12.5</v>
      </c>
      <c r="L1048">
        <v>2021</v>
      </c>
      <c r="M1048">
        <v>50192</v>
      </c>
      <c r="N1048">
        <v>1</v>
      </c>
      <c r="O1048">
        <v>0</v>
      </c>
      <c r="P1048">
        <v>6.76</v>
      </c>
    </row>
    <row r="1049" spans="1:16" x14ac:dyDescent="0.3">
      <c r="A1049">
        <v>3000</v>
      </c>
      <c r="B1049" t="s">
        <v>83</v>
      </c>
      <c r="C1049" t="s">
        <v>106</v>
      </c>
      <c r="D1049" t="s">
        <v>110</v>
      </c>
      <c r="E1049" t="s">
        <v>100</v>
      </c>
      <c r="F1049" t="s">
        <v>87</v>
      </c>
      <c r="G1049" t="s">
        <v>108</v>
      </c>
      <c r="H1049">
        <v>1497</v>
      </c>
      <c r="I1049">
        <v>113</v>
      </c>
      <c r="J1049">
        <v>23.2</v>
      </c>
      <c r="K1049">
        <v>12.5</v>
      </c>
      <c r="L1049">
        <v>2021</v>
      </c>
      <c r="M1049">
        <v>49424</v>
      </c>
      <c r="N1049">
        <v>1</v>
      </c>
      <c r="O1049">
        <v>0</v>
      </c>
      <c r="P1049">
        <v>6.92</v>
      </c>
    </row>
    <row r="1050" spans="1:16" x14ac:dyDescent="0.3">
      <c r="A1050">
        <v>2909</v>
      </c>
      <c r="B1050" t="s">
        <v>83</v>
      </c>
      <c r="C1050" t="s">
        <v>106</v>
      </c>
      <c r="D1050" t="s">
        <v>110</v>
      </c>
      <c r="E1050" t="s">
        <v>100</v>
      </c>
      <c r="F1050" t="s">
        <v>87</v>
      </c>
      <c r="G1050" t="s">
        <v>108</v>
      </c>
      <c r="H1050">
        <v>1497</v>
      </c>
      <c r="I1050">
        <v>113</v>
      </c>
      <c r="J1050">
        <v>23.2</v>
      </c>
      <c r="K1050">
        <v>12.5</v>
      </c>
      <c r="L1050">
        <v>2022</v>
      </c>
      <c r="M1050">
        <v>62964</v>
      </c>
      <c r="N1050">
        <v>3</v>
      </c>
      <c r="O1050">
        <v>1</v>
      </c>
      <c r="P1050">
        <v>5.81</v>
      </c>
    </row>
    <row r="1051" spans="1:16" x14ac:dyDescent="0.3">
      <c r="A1051">
        <v>2806</v>
      </c>
      <c r="B1051" t="s">
        <v>83</v>
      </c>
      <c r="C1051" t="s">
        <v>106</v>
      </c>
      <c r="D1051" t="s">
        <v>110</v>
      </c>
      <c r="E1051" t="s">
        <v>100</v>
      </c>
      <c r="F1051" t="s">
        <v>87</v>
      </c>
      <c r="G1051" t="s">
        <v>108</v>
      </c>
      <c r="H1051">
        <v>1497</v>
      </c>
      <c r="I1051">
        <v>113</v>
      </c>
      <c r="J1051">
        <v>23.2</v>
      </c>
      <c r="K1051">
        <v>12.5</v>
      </c>
      <c r="L1051">
        <v>2022</v>
      </c>
      <c r="M1051">
        <v>83334</v>
      </c>
      <c r="N1051">
        <v>2</v>
      </c>
      <c r="O1051">
        <v>1</v>
      </c>
      <c r="P1051">
        <v>5.99</v>
      </c>
    </row>
    <row r="1052" spans="1:16" x14ac:dyDescent="0.3">
      <c r="A1052">
        <v>2875</v>
      </c>
      <c r="B1052" t="s">
        <v>83</v>
      </c>
      <c r="C1052" t="s">
        <v>106</v>
      </c>
      <c r="D1052" t="s">
        <v>110</v>
      </c>
      <c r="E1052" t="s">
        <v>100</v>
      </c>
      <c r="F1052" t="s">
        <v>87</v>
      </c>
      <c r="G1052" t="s">
        <v>108</v>
      </c>
      <c r="H1052">
        <v>1497</v>
      </c>
      <c r="I1052">
        <v>113</v>
      </c>
      <c r="J1052">
        <v>23.2</v>
      </c>
      <c r="K1052">
        <v>12.5</v>
      </c>
      <c r="L1052">
        <v>2022</v>
      </c>
      <c r="M1052">
        <v>61072</v>
      </c>
      <c r="N1052">
        <v>2</v>
      </c>
      <c r="O1052">
        <v>1</v>
      </c>
      <c r="P1052">
        <v>6.04</v>
      </c>
    </row>
    <row r="1053" spans="1:16" x14ac:dyDescent="0.3">
      <c r="A1053">
        <v>2812</v>
      </c>
      <c r="B1053" t="s">
        <v>83</v>
      </c>
      <c r="C1053" t="s">
        <v>106</v>
      </c>
      <c r="D1053" t="s">
        <v>110</v>
      </c>
      <c r="E1053" t="s">
        <v>100</v>
      </c>
      <c r="F1053" t="s">
        <v>87</v>
      </c>
      <c r="G1053" t="s">
        <v>108</v>
      </c>
      <c r="H1053">
        <v>1497</v>
      </c>
      <c r="I1053">
        <v>113</v>
      </c>
      <c r="J1053">
        <v>23.2</v>
      </c>
      <c r="K1053">
        <v>12.5</v>
      </c>
      <c r="L1053">
        <v>2022</v>
      </c>
      <c r="M1053">
        <v>87788</v>
      </c>
      <c r="N1053">
        <v>1</v>
      </c>
      <c r="O1053">
        <v>1</v>
      </c>
      <c r="P1053">
        <v>6.18</v>
      </c>
    </row>
    <row r="1054" spans="1:16" x14ac:dyDescent="0.3">
      <c r="A1054">
        <v>2837</v>
      </c>
      <c r="B1054" t="s">
        <v>83</v>
      </c>
      <c r="C1054" t="s">
        <v>106</v>
      </c>
      <c r="D1054" t="s">
        <v>110</v>
      </c>
      <c r="E1054" t="s">
        <v>100</v>
      </c>
      <c r="F1054" t="s">
        <v>87</v>
      </c>
      <c r="G1054" t="s">
        <v>108</v>
      </c>
      <c r="H1054">
        <v>1497</v>
      </c>
      <c r="I1054">
        <v>113</v>
      </c>
      <c r="J1054">
        <v>23.2</v>
      </c>
      <c r="K1054">
        <v>12.5</v>
      </c>
      <c r="L1054">
        <v>2022</v>
      </c>
      <c r="M1054">
        <v>70633</v>
      </c>
      <c r="N1054">
        <v>2</v>
      </c>
      <c r="O1054">
        <v>1</v>
      </c>
      <c r="P1054">
        <v>6.51</v>
      </c>
    </row>
    <row r="1055" spans="1:16" x14ac:dyDescent="0.3">
      <c r="A1055">
        <v>2866</v>
      </c>
      <c r="B1055" t="s">
        <v>83</v>
      </c>
      <c r="C1055" t="s">
        <v>106</v>
      </c>
      <c r="D1055" t="s">
        <v>110</v>
      </c>
      <c r="E1055" t="s">
        <v>100</v>
      </c>
      <c r="F1055" t="s">
        <v>87</v>
      </c>
      <c r="G1055" t="s">
        <v>108</v>
      </c>
      <c r="H1055">
        <v>1497</v>
      </c>
      <c r="I1055">
        <v>113</v>
      </c>
      <c r="J1055">
        <v>23.2</v>
      </c>
      <c r="K1055">
        <v>12.5</v>
      </c>
      <c r="L1055">
        <v>2022</v>
      </c>
      <c r="M1055">
        <v>40885</v>
      </c>
      <c r="N1055">
        <v>1</v>
      </c>
      <c r="O1055">
        <v>1</v>
      </c>
      <c r="P1055">
        <v>6.69</v>
      </c>
    </row>
    <row r="1056" spans="1:16" x14ac:dyDescent="0.3">
      <c r="A1056">
        <v>2926</v>
      </c>
      <c r="B1056" t="s">
        <v>83</v>
      </c>
      <c r="C1056" t="s">
        <v>106</v>
      </c>
      <c r="D1056" t="s">
        <v>110</v>
      </c>
      <c r="E1056" t="s">
        <v>100</v>
      </c>
      <c r="F1056" t="s">
        <v>87</v>
      </c>
      <c r="G1056" t="s">
        <v>108</v>
      </c>
      <c r="H1056">
        <v>1497</v>
      </c>
      <c r="I1056">
        <v>113</v>
      </c>
      <c r="J1056">
        <v>23.2</v>
      </c>
      <c r="K1056">
        <v>12.5</v>
      </c>
      <c r="L1056">
        <v>2022</v>
      </c>
      <c r="M1056">
        <v>69985</v>
      </c>
      <c r="N1056">
        <v>1</v>
      </c>
      <c r="O1056">
        <v>1</v>
      </c>
      <c r="P1056">
        <v>6.7</v>
      </c>
    </row>
    <row r="1057" spans="1:16" x14ac:dyDescent="0.3">
      <c r="A1057">
        <v>2945</v>
      </c>
      <c r="B1057" t="s">
        <v>83</v>
      </c>
      <c r="C1057" t="s">
        <v>106</v>
      </c>
      <c r="D1057" t="s">
        <v>110</v>
      </c>
      <c r="E1057" t="s">
        <v>100</v>
      </c>
      <c r="F1057" t="s">
        <v>87</v>
      </c>
      <c r="G1057" t="s">
        <v>108</v>
      </c>
      <c r="H1057">
        <v>1497</v>
      </c>
      <c r="I1057">
        <v>113</v>
      </c>
      <c r="J1057">
        <v>23.2</v>
      </c>
      <c r="K1057">
        <v>12.5</v>
      </c>
      <c r="L1057">
        <v>2022</v>
      </c>
      <c r="M1057">
        <v>89964</v>
      </c>
      <c r="N1057">
        <v>1</v>
      </c>
      <c r="O1057">
        <v>0</v>
      </c>
      <c r="P1057">
        <v>6.8</v>
      </c>
    </row>
    <row r="1058" spans="1:16" x14ac:dyDescent="0.3">
      <c r="A1058">
        <v>2963</v>
      </c>
      <c r="B1058" t="s">
        <v>83</v>
      </c>
      <c r="C1058" t="s">
        <v>106</v>
      </c>
      <c r="D1058" t="s">
        <v>110</v>
      </c>
      <c r="E1058" t="s">
        <v>100</v>
      </c>
      <c r="F1058" t="s">
        <v>87</v>
      </c>
      <c r="G1058" t="s">
        <v>108</v>
      </c>
      <c r="H1058">
        <v>1497</v>
      </c>
      <c r="I1058">
        <v>113</v>
      </c>
      <c r="J1058">
        <v>23.2</v>
      </c>
      <c r="K1058">
        <v>12.5</v>
      </c>
      <c r="L1058">
        <v>2022</v>
      </c>
      <c r="M1058">
        <v>86089</v>
      </c>
      <c r="N1058">
        <v>1</v>
      </c>
      <c r="O1058">
        <v>0</v>
      </c>
      <c r="P1058">
        <v>6.83</v>
      </c>
    </row>
    <row r="1059" spans="1:16" x14ac:dyDescent="0.3">
      <c r="A1059">
        <v>2817</v>
      </c>
      <c r="B1059" t="s">
        <v>83</v>
      </c>
      <c r="C1059" t="s">
        <v>106</v>
      </c>
      <c r="D1059" t="s">
        <v>110</v>
      </c>
      <c r="E1059" t="s">
        <v>100</v>
      </c>
      <c r="F1059" t="s">
        <v>87</v>
      </c>
      <c r="G1059" t="s">
        <v>108</v>
      </c>
      <c r="H1059">
        <v>1497</v>
      </c>
      <c r="I1059">
        <v>113</v>
      </c>
      <c r="J1059">
        <v>23.2</v>
      </c>
      <c r="K1059">
        <v>12.5</v>
      </c>
      <c r="L1059">
        <v>2022</v>
      </c>
      <c r="M1059">
        <v>60521</v>
      </c>
      <c r="N1059">
        <v>2</v>
      </c>
      <c r="O1059">
        <v>0</v>
      </c>
      <c r="P1059">
        <v>6.87</v>
      </c>
    </row>
    <row r="1060" spans="1:16" x14ac:dyDescent="0.3">
      <c r="A1060">
        <v>2939</v>
      </c>
      <c r="B1060" t="s">
        <v>83</v>
      </c>
      <c r="C1060" t="s">
        <v>106</v>
      </c>
      <c r="D1060" t="s">
        <v>110</v>
      </c>
      <c r="E1060" t="s">
        <v>100</v>
      </c>
      <c r="F1060" t="s">
        <v>87</v>
      </c>
      <c r="G1060" t="s">
        <v>108</v>
      </c>
      <c r="H1060">
        <v>1497</v>
      </c>
      <c r="I1060">
        <v>113</v>
      </c>
      <c r="J1060">
        <v>23.2</v>
      </c>
      <c r="K1060">
        <v>12.5</v>
      </c>
      <c r="L1060">
        <v>2022</v>
      </c>
      <c r="M1060">
        <v>81844</v>
      </c>
      <c r="N1060">
        <v>1</v>
      </c>
      <c r="O1060">
        <v>0</v>
      </c>
      <c r="P1060">
        <v>6.87</v>
      </c>
    </row>
    <row r="1061" spans="1:16" x14ac:dyDescent="0.3">
      <c r="A1061">
        <v>2836</v>
      </c>
      <c r="B1061" t="s">
        <v>83</v>
      </c>
      <c r="C1061" t="s">
        <v>106</v>
      </c>
      <c r="D1061" t="s">
        <v>110</v>
      </c>
      <c r="E1061" t="s">
        <v>100</v>
      </c>
      <c r="F1061" t="s">
        <v>87</v>
      </c>
      <c r="G1061" t="s">
        <v>108</v>
      </c>
      <c r="H1061">
        <v>1497</v>
      </c>
      <c r="I1061">
        <v>113</v>
      </c>
      <c r="J1061">
        <v>23.2</v>
      </c>
      <c r="K1061">
        <v>12.5</v>
      </c>
      <c r="L1061">
        <v>2022</v>
      </c>
      <c r="M1061">
        <v>41511</v>
      </c>
      <c r="N1061">
        <v>3</v>
      </c>
      <c r="O1061">
        <v>0</v>
      </c>
      <c r="P1061">
        <v>6.88</v>
      </c>
    </row>
    <row r="1062" spans="1:16" x14ac:dyDescent="0.3">
      <c r="A1062">
        <v>2932</v>
      </c>
      <c r="B1062" t="s">
        <v>83</v>
      </c>
      <c r="C1062" t="s">
        <v>106</v>
      </c>
      <c r="D1062" t="s">
        <v>110</v>
      </c>
      <c r="E1062" t="s">
        <v>100</v>
      </c>
      <c r="F1062" t="s">
        <v>87</v>
      </c>
      <c r="G1062" t="s">
        <v>108</v>
      </c>
      <c r="H1062">
        <v>1497</v>
      </c>
      <c r="I1062">
        <v>113</v>
      </c>
      <c r="J1062">
        <v>23.2</v>
      </c>
      <c r="K1062">
        <v>12.5</v>
      </c>
      <c r="L1062">
        <v>2022</v>
      </c>
      <c r="M1062">
        <v>84458</v>
      </c>
      <c r="N1062">
        <v>1</v>
      </c>
      <c r="O1062">
        <v>0</v>
      </c>
      <c r="P1062">
        <v>6.89</v>
      </c>
    </row>
    <row r="1063" spans="1:16" x14ac:dyDescent="0.3">
      <c r="A1063">
        <v>2847</v>
      </c>
      <c r="B1063" t="s">
        <v>83</v>
      </c>
      <c r="C1063" t="s">
        <v>106</v>
      </c>
      <c r="D1063" t="s">
        <v>110</v>
      </c>
      <c r="E1063" t="s">
        <v>100</v>
      </c>
      <c r="F1063" t="s">
        <v>87</v>
      </c>
      <c r="G1063" t="s">
        <v>108</v>
      </c>
      <c r="H1063">
        <v>1497</v>
      </c>
      <c r="I1063">
        <v>113</v>
      </c>
      <c r="J1063">
        <v>23.2</v>
      </c>
      <c r="K1063">
        <v>12.5</v>
      </c>
      <c r="L1063">
        <v>2022</v>
      </c>
      <c r="M1063">
        <v>81056</v>
      </c>
      <c r="N1063">
        <v>1</v>
      </c>
      <c r="O1063">
        <v>0</v>
      </c>
      <c r="P1063">
        <v>7.07</v>
      </c>
    </row>
    <row r="1064" spans="1:16" x14ac:dyDescent="0.3">
      <c r="A1064">
        <v>2931</v>
      </c>
      <c r="B1064" t="s">
        <v>83</v>
      </c>
      <c r="C1064" t="s">
        <v>106</v>
      </c>
      <c r="D1064" t="s">
        <v>110</v>
      </c>
      <c r="E1064" t="s">
        <v>100</v>
      </c>
      <c r="F1064" t="s">
        <v>87</v>
      </c>
      <c r="G1064" t="s">
        <v>108</v>
      </c>
      <c r="H1064">
        <v>1497</v>
      </c>
      <c r="I1064">
        <v>113</v>
      </c>
      <c r="J1064">
        <v>23.2</v>
      </c>
      <c r="K1064">
        <v>12.5</v>
      </c>
      <c r="L1064">
        <v>2022</v>
      </c>
      <c r="M1064">
        <v>63540</v>
      </c>
      <c r="N1064">
        <v>2</v>
      </c>
      <c r="O1064">
        <v>0</v>
      </c>
      <c r="P1064">
        <v>7.15</v>
      </c>
    </row>
    <row r="1065" spans="1:16" x14ac:dyDescent="0.3">
      <c r="A1065">
        <v>2856</v>
      </c>
      <c r="B1065" t="s">
        <v>83</v>
      </c>
      <c r="C1065" t="s">
        <v>106</v>
      </c>
      <c r="D1065" t="s">
        <v>110</v>
      </c>
      <c r="E1065" t="s">
        <v>100</v>
      </c>
      <c r="F1065" t="s">
        <v>87</v>
      </c>
      <c r="G1065" t="s">
        <v>108</v>
      </c>
      <c r="H1065">
        <v>1497</v>
      </c>
      <c r="I1065">
        <v>113</v>
      </c>
      <c r="J1065">
        <v>23.2</v>
      </c>
      <c r="K1065">
        <v>12.5</v>
      </c>
      <c r="L1065">
        <v>2022</v>
      </c>
      <c r="M1065">
        <v>51189</v>
      </c>
      <c r="N1065">
        <v>2</v>
      </c>
      <c r="O1065">
        <v>0</v>
      </c>
      <c r="P1065">
        <v>7.22</v>
      </c>
    </row>
    <row r="1066" spans="1:16" x14ac:dyDescent="0.3">
      <c r="A1066">
        <v>2838</v>
      </c>
      <c r="B1066" t="s">
        <v>83</v>
      </c>
      <c r="C1066" t="s">
        <v>106</v>
      </c>
      <c r="D1066" t="s">
        <v>110</v>
      </c>
      <c r="E1066" t="s">
        <v>100</v>
      </c>
      <c r="F1066" t="s">
        <v>87</v>
      </c>
      <c r="G1066" t="s">
        <v>108</v>
      </c>
      <c r="H1066">
        <v>1497</v>
      </c>
      <c r="I1066">
        <v>113</v>
      </c>
      <c r="J1066">
        <v>23.2</v>
      </c>
      <c r="K1066">
        <v>12.5</v>
      </c>
      <c r="L1066">
        <v>2022</v>
      </c>
      <c r="M1066">
        <v>85804</v>
      </c>
      <c r="N1066">
        <v>1</v>
      </c>
      <c r="O1066">
        <v>0</v>
      </c>
      <c r="P1066">
        <v>7.25</v>
      </c>
    </row>
    <row r="1067" spans="1:16" x14ac:dyDescent="0.3">
      <c r="A1067">
        <v>2855</v>
      </c>
      <c r="B1067" t="s">
        <v>83</v>
      </c>
      <c r="C1067" t="s">
        <v>106</v>
      </c>
      <c r="D1067" t="s">
        <v>110</v>
      </c>
      <c r="E1067" t="s">
        <v>100</v>
      </c>
      <c r="F1067" t="s">
        <v>87</v>
      </c>
      <c r="G1067" t="s">
        <v>108</v>
      </c>
      <c r="H1067">
        <v>1497</v>
      </c>
      <c r="I1067">
        <v>113</v>
      </c>
      <c r="J1067">
        <v>23.2</v>
      </c>
      <c r="K1067">
        <v>12.5</v>
      </c>
      <c r="L1067">
        <v>2022</v>
      </c>
      <c r="M1067">
        <v>83236</v>
      </c>
      <c r="N1067">
        <v>1</v>
      </c>
      <c r="O1067">
        <v>0</v>
      </c>
      <c r="P1067">
        <v>7.25</v>
      </c>
    </row>
    <row r="1068" spans="1:16" x14ac:dyDescent="0.3">
      <c r="A1068">
        <v>2832</v>
      </c>
      <c r="B1068" t="s">
        <v>83</v>
      </c>
      <c r="C1068" t="s">
        <v>106</v>
      </c>
      <c r="D1068" t="s">
        <v>110</v>
      </c>
      <c r="E1068" t="s">
        <v>100</v>
      </c>
      <c r="F1068" t="s">
        <v>87</v>
      </c>
      <c r="G1068" t="s">
        <v>108</v>
      </c>
      <c r="H1068">
        <v>1497</v>
      </c>
      <c r="I1068">
        <v>113</v>
      </c>
      <c r="J1068">
        <v>23.2</v>
      </c>
      <c r="K1068">
        <v>12.5</v>
      </c>
      <c r="L1068">
        <v>2022</v>
      </c>
      <c r="M1068">
        <v>79904</v>
      </c>
      <c r="N1068">
        <v>1</v>
      </c>
      <c r="O1068">
        <v>0</v>
      </c>
      <c r="P1068">
        <v>7.4</v>
      </c>
    </row>
    <row r="1069" spans="1:16" x14ac:dyDescent="0.3">
      <c r="A1069">
        <v>2890</v>
      </c>
      <c r="B1069" t="s">
        <v>83</v>
      </c>
      <c r="C1069" t="s">
        <v>106</v>
      </c>
      <c r="D1069" t="s">
        <v>110</v>
      </c>
      <c r="E1069" t="s">
        <v>100</v>
      </c>
      <c r="F1069" t="s">
        <v>87</v>
      </c>
      <c r="G1069" t="s">
        <v>108</v>
      </c>
      <c r="H1069">
        <v>1497</v>
      </c>
      <c r="I1069">
        <v>113</v>
      </c>
      <c r="J1069">
        <v>23.2</v>
      </c>
      <c r="K1069">
        <v>12.5</v>
      </c>
      <c r="L1069">
        <v>2022</v>
      </c>
      <c r="M1069">
        <v>61139</v>
      </c>
      <c r="N1069">
        <v>1</v>
      </c>
      <c r="O1069">
        <v>0</v>
      </c>
      <c r="P1069">
        <v>7.57</v>
      </c>
    </row>
    <row r="1070" spans="1:16" x14ac:dyDescent="0.3">
      <c r="A1070">
        <v>2927</v>
      </c>
      <c r="B1070" t="s">
        <v>83</v>
      </c>
      <c r="C1070" t="s">
        <v>106</v>
      </c>
      <c r="D1070" t="s">
        <v>110</v>
      </c>
      <c r="E1070" t="s">
        <v>100</v>
      </c>
      <c r="F1070" t="s">
        <v>87</v>
      </c>
      <c r="G1070" t="s">
        <v>108</v>
      </c>
      <c r="H1070">
        <v>1497</v>
      </c>
      <c r="I1070">
        <v>113</v>
      </c>
      <c r="J1070">
        <v>23.2</v>
      </c>
      <c r="K1070">
        <v>12.5</v>
      </c>
      <c r="L1070">
        <v>2022</v>
      </c>
      <c r="M1070">
        <v>74025</v>
      </c>
      <c r="N1070">
        <v>1</v>
      </c>
      <c r="O1070">
        <v>0</v>
      </c>
      <c r="P1070">
        <v>7.61</v>
      </c>
    </row>
    <row r="1071" spans="1:16" x14ac:dyDescent="0.3">
      <c r="A1071">
        <v>2970</v>
      </c>
      <c r="B1071" t="s">
        <v>83</v>
      </c>
      <c r="C1071" t="s">
        <v>106</v>
      </c>
      <c r="D1071" t="s">
        <v>110</v>
      </c>
      <c r="E1071" t="s">
        <v>100</v>
      </c>
      <c r="F1071" t="s">
        <v>87</v>
      </c>
      <c r="G1071" t="s">
        <v>108</v>
      </c>
      <c r="H1071">
        <v>1497</v>
      </c>
      <c r="I1071">
        <v>113</v>
      </c>
      <c r="J1071">
        <v>23.2</v>
      </c>
      <c r="K1071">
        <v>12.5</v>
      </c>
      <c r="L1071">
        <v>2022</v>
      </c>
      <c r="M1071">
        <v>58344</v>
      </c>
      <c r="N1071">
        <v>1</v>
      </c>
      <c r="O1071">
        <v>0</v>
      </c>
      <c r="P1071">
        <v>7.62</v>
      </c>
    </row>
    <row r="1072" spans="1:16" x14ac:dyDescent="0.3">
      <c r="A1072">
        <v>2842</v>
      </c>
      <c r="B1072" t="s">
        <v>83</v>
      </c>
      <c r="C1072" t="s">
        <v>106</v>
      </c>
      <c r="D1072" t="s">
        <v>110</v>
      </c>
      <c r="E1072" t="s">
        <v>100</v>
      </c>
      <c r="F1072" t="s">
        <v>87</v>
      </c>
      <c r="G1072" t="s">
        <v>108</v>
      </c>
      <c r="H1072">
        <v>1497</v>
      </c>
      <c r="I1072">
        <v>113</v>
      </c>
      <c r="J1072">
        <v>23.2</v>
      </c>
      <c r="K1072">
        <v>12.5</v>
      </c>
      <c r="L1072">
        <v>2022</v>
      </c>
      <c r="M1072">
        <v>36715</v>
      </c>
      <c r="N1072">
        <v>2</v>
      </c>
      <c r="O1072">
        <v>0</v>
      </c>
      <c r="P1072">
        <v>7.64</v>
      </c>
    </row>
    <row r="1073" spans="1:16" x14ac:dyDescent="0.3">
      <c r="A1073">
        <v>2995</v>
      </c>
      <c r="B1073" t="s">
        <v>83</v>
      </c>
      <c r="C1073" t="s">
        <v>106</v>
      </c>
      <c r="D1073" t="s">
        <v>110</v>
      </c>
      <c r="E1073" t="s">
        <v>100</v>
      </c>
      <c r="F1073" t="s">
        <v>87</v>
      </c>
      <c r="G1073" t="s">
        <v>108</v>
      </c>
      <c r="H1073">
        <v>1497</v>
      </c>
      <c r="I1073">
        <v>113</v>
      </c>
      <c r="J1073">
        <v>23.2</v>
      </c>
      <c r="K1073">
        <v>12.5</v>
      </c>
      <c r="L1073">
        <v>2022</v>
      </c>
      <c r="M1073">
        <v>47527</v>
      </c>
      <c r="N1073">
        <v>2</v>
      </c>
      <c r="O1073">
        <v>0</v>
      </c>
      <c r="P1073">
        <v>7.65</v>
      </c>
    </row>
    <row r="1074" spans="1:16" x14ac:dyDescent="0.3">
      <c r="A1074">
        <v>2923</v>
      </c>
      <c r="B1074" t="s">
        <v>83</v>
      </c>
      <c r="C1074" t="s">
        <v>106</v>
      </c>
      <c r="D1074" t="s">
        <v>110</v>
      </c>
      <c r="E1074" t="s">
        <v>100</v>
      </c>
      <c r="F1074" t="s">
        <v>87</v>
      </c>
      <c r="G1074" t="s">
        <v>108</v>
      </c>
      <c r="H1074">
        <v>1497</v>
      </c>
      <c r="I1074">
        <v>113</v>
      </c>
      <c r="J1074">
        <v>23.2</v>
      </c>
      <c r="K1074">
        <v>12.5</v>
      </c>
      <c r="L1074">
        <v>2022</v>
      </c>
      <c r="M1074">
        <v>59552</v>
      </c>
      <c r="N1074">
        <v>1</v>
      </c>
      <c r="O1074">
        <v>0</v>
      </c>
      <c r="P1074">
        <v>7.68</v>
      </c>
    </row>
    <row r="1075" spans="1:16" x14ac:dyDescent="0.3">
      <c r="A1075">
        <v>2848</v>
      </c>
      <c r="B1075" t="s">
        <v>83</v>
      </c>
      <c r="C1075" t="s">
        <v>106</v>
      </c>
      <c r="D1075" t="s">
        <v>110</v>
      </c>
      <c r="E1075" t="s">
        <v>100</v>
      </c>
      <c r="F1075" t="s">
        <v>87</v>
      </c>
      <c r="G1075" t="s">
        <v>108</v>
      </c>
      <c r="H1075">
        <v>1497</v>
      </c>
      <c r="I1075">
        <v>113</v>
      </c>
      <c r="J1075">
        <v>23.2</v>
      </c>
      <c r="K1075">
        <v>12.5</v>
      </c>
      <c r="L1075">
        <v>2022</v>
      </c>
      <c r="M1075">
        <v>62621</v>
      </c>
      <c r="N1075">
        <v>1</v>
      </c>
      <c r="O1075">
        <v>0</v>
      </c>
      <c r="P1075">
        <v>7.78</v>
      </c>
    </row>
    <row r="1076" spans="1:16" x14ac:dyDescent="0.3">
      <c r="A1076">
        <v>2951</v>
      </c>
      <c r="B1076" t="s">
        <v>83</v>
      </c>
      <c r="C1076" t="s">
        <v>106</v>
      </c>
      <c r="D1076" t="s">
        <v>110</v>
      </c>
      <c r="E1076" t="s">
        <v>100</v>
      </c>
      <c r="F1076" t="s">
        <v>87</v>
      </c>
      <c r="G1076" t="s">
        <v>108</v>
      </c>
      <c r="H1076">
        <v>1497</v>
      </c>
      <c r="I1076">
        <v>113</v>
      </c>
      <c r="J1076">
        <v>23.2</v>
      </c>
      <c r="K1076">
        <v>12.5</v>
      </c>
      <c r="L1076">
        <v>2022</v>
      </c>
      <c r="M1076">
        <v>41986</v>
      </c>
      <c r="N1076">
        <v>2</v>
      </c>
      <c r="O1076">
        <v>0</v>
      </c>
      <c r="P1076">
        <v>7.87</v>
      </c>
    </row>
    <row r="1077" spans="1:16" x14ac:dyDescent="0.3">
      <c r="A1077">
        <v>2917</v>
      </c>
      <c r="B1077" t="s">
        <v>83</v>
      </c>
      <c r="C1077" t="s">
        <v>106</v>
      </c>
      <c r="D1077" t="s">
        <v>110</v>
      </c>
      <c r="E1077" t="s">
        <v>100</v>
      </c>
      <c r="F1077" t="s">
        <v>87</v>
      </c>
      <c r="G1077" t="s">
        <v>108</v>
      </c>
      <c r="H1077">
        <v>1497</v>
      </c>
      <c r="I1077">
        <v>113</v>
      </c>
      <c r="J1077">
        <v>23.2</v>
      </c>
      <c r="K1077">
        <v>12.5</v>
      </c>
      <c r="L1077">
        <v>2022</v>
      </c>
      <c r="M1077">
        <v>66555</v>
      </c>
      <c r="N1077">
        <v>1</v>
      </c>
      <c r="O1077">
        <v>0</v>
      </c>
      <c r="P1077">
        <v>7.9</v>
      </c>
    </row>
    <row r="1078" spans="1:16" x14ac:dyDescent="0.3">
      <c r="A1078">
        <v>2876</v>
      </c>
      <c r="B1078" t="s">
        <v>83</v>
      </c>
      <c r="C1078" t="s">
        <v>106</v>
      </c>
      <c r="D1078" t="s">
        <v>110</v>
      </c>
      <c r="E1078" t="s">
        <v>100</v>
      </c>
      <c r="F1078" t="s">
        <v>87</v>
      </c>
      <c r="G1078" t="s">
        <v>108</v>
      </c>
      <c r="H1078">
        <v>1497</v>
      </c>
      <c r="I1078">
        <v>113</v>
      </c>
      <c r="J1078">
        <v>23.2</v>
      </c>
      <c r="K1078">
        <v>12.5</v>
      </c>
      <c r="L1078">
        <v>2022</v>
      </c>
      <c r="M1078">
        <v>39657</v>
      </c>
      <c r="N1078">
        <v>1</v>
      </c>
      <c r="O1078">
        <v>0</v>
      </c>
      <c r="P1078">
        <v>7.93</v>
      </c>
    </row>
    <row r="1079" spans="1:16" x14ac:dyDescent="0.3">
      <c r="A1079">
        <v>2972</v>
      </c>
      <c r="B1079" t="s">
        <v>83</v>
      </c>
      <c r="C1079" t="s">
        <v>106</v>
      </c>
      <c r="D1079" t="s">
        <v>110</v>
      </c>
      <c r="E1079" t="s">
        <v>100</v>
      </c>
      <c r="F1079" t="s">
        <v>87</v>
      </c>
      <c r="G1079" t="s">
        <v>108</v>
      </c>
      <c r="H1079">
        <v>1497</v>
      </c>
      <c r="I1079">
        <v>113</v>
      </c>
      <c r="J1079">
        <v>23.2</v>
      </c>
      <c r="K1079">
        <v>12.5</v>
      </c>
      <c r="L1079">
        <v>2022</v>
      </c>
      <c r="M1079">
        <v>38896</v>
      </c>
      <c r="N1079">
        <v>1</v>
      </c>
      <c r="O1079">
        <v>0</v>
      </c>
      <c r="P1079">
        <v>7.93</v>
      </c>
    </row>
    <row r="1080" spans="1:16" x14ac:dyDescent="0.3">
      <c r="A1080">
        <v>2819</v>
      </c>
      <c r="B1080" t="s">
        <v>83</v>
      </c>
      <c r="C1080" t="s">
        <v>106</v>
      </c>
      <c r="D1080" t="s">
        <v>110</v>
      </c>
      <c r="E1080" t="s">
        <v>100</v>
      </c>
      <c r="F1080" t="s">
        <v>87</v>
      </c>
      <c r="G1080" t="s">
        <v>108</v>
      </c>
      <c r="H1080">
        <v>1497</v>
      </c>
      <c r="I1080">
        <v>113</v>
      </c>
      <c r="J1080">
        <v>23.2</v>
      </c>
      <c r="K1080">
        <v>12.5</v>
      </c>
      <c r="L1080">
        <v>2022</v>
      </c>
      <c r="M1080">
        <v>43962</v>
      </c>
      <c r="N1080">
        <v>1</v>
      </c>
      <c r="O1080">
        <v>0</v>
      </c>
      <c r="P1080">
        <v>7.96</v>
      </c>
    </row>
    <row r="1081" spans="1:16" x14ac:dyDescent="0.3">
      <c r="A1081">
        <v>2933</v>
      </c>
      <c r="B1081" t="s">
        <v>83</v>
      </c>
      <c r="C1081" t="s">
        <v>106</v>
      </c>
      <c r="D1081" t="s">
        <v>110</v>
      </c>
      <c r="E1081" t="s">
        <v>100</v>
      </c>
      <c r="F1081" t="s">
        <v>87</v>
      </c>
      <c r="G1081" t="s">
        <v>108</v>
      </c>
      <c r="H1081">
        <v>1497</v>
      </c>
      <c r="I1081">
        <v>113</v>
      </c>
      <c r="J1081">
        <v>23.2</v>
      </c>
      <c r="K1081">
        <v>12.5</v>
      </c>
      <c r="L1081">
        <v>2022</v>
      </c>
      <c r="M1081">
        <v>44720</v>
      </c>
      <c r="N1081">
        <v>1</v>
      </c>
      <c r="O1081">
        <v>0</v>
      </c>
      <c r="P1081">
        <v>7.96</v>
      </c>
    </row>
    <row r="1082" spans="1:16" x14ac:dyDescent="0.3">
      <c r="A1082">
        <v>2874</v>
      </c>
      <c r="B1082" t="s">
        <v>83</v>
      </c>
      <c r="C1082" t="s">
        <v>106</v>
      </c>
      <c r="D1082" t="s">
        <v>110</v>
      </c>
      <c r="E1082" t="s">
        <v>100</v>
      </c>
      <c r="F1082" t="s">
        <v>87</v>
      </c>
      <c r="G1082" t="s">
        <v>108</v>
      </c>
      <c r="H1082">
        <v>1497</v>
      </c>
      <c r="I1082">
        <v>113</v>
      </c>
      <c r="J1082">
        <v>23.2</v>
      </c>
      <c r="K1082">
        <v>12.5</v>
      </c>
      <c r="L1082">
        <v>2022</v>
      </c>
      <c r="M1082">
        <v>40926</v>
      </c>
      <c r="N1082">
        <v>1</v>
      </c>
      <c r="O1082">
        <v>0</v>
      </c>
      <c r="P1082">
        <v>7.97</v>
      </c>
    </row>
    <row r="1083" spans="1:16" x14ac:dyDescent="0.3">
      <c r="A1083">
        <v>2913</v>
      </c>
      <c r="B1083" t="s">
        <v>83</v>
      </c>
      <c r="C1083" t="s">
        <v>106</v>
      </c>
      <c r="D1083" t="s">
        <v>110</v>
      </c>
      <c r="E1083" t="s">
        <v>100</v>
      </c>
      <c r="F1083" t="s">
        <v>87</v>
      </c>
      <c r="G1083" t="s">
        <v>108</v>
      </c>
      <c r="H1083">
        <v>1497</v>
      </c>
      <c r="I1083">
        <v>113</v>
      </c>
      <c r="J1083">
        <v>23.2</v>
      </c>
      <c r="K1083">
        <v>12.5</v>
      </c>
      <c r="L1083">
        <v>2022</v>
      </c>
      <c r="M1083">
        <v>57872</v>
      </c>
      <c r="N1083">
        <v>1</v>
      </c>
      <c r="O1083">
        <v>0</v>
      </c>
      <c r="P1083">
        <v>8.01</v>
      </c>
    </row>
    <row r="1084" spans="1:16" x14ac:dyDescent="0.3">
      <c r="A1084">
        <v>2912</v>
      </c>
      <c r="B1084" t="s">
        <v>83</v>
      </c>
      <c r="C1084" t="s">
        <v>106</v>
      </c>
      <c r="D1084" t="s">
        <v>110</v>
      </c>
      <c r="E1084" t="s">
        <v>100</v>
      </c>
      <c r="F1084" t="s">
        <v>87</v>
      </c>
      <c r="G1084" t="s">
        <v>108</v>
      </c>
      <c r="H1084">
        <v>1497</v>
      </c>
      <c r="I1084">
        <v>113</v>
      </c>
      <c r="J1084">
        <v>23.2</v>
      </c>
      <c r="K1084">
        <v>12.5</v>
      </c>
      <c r="L1084">
        <v>2023</v>
      </c>
      <c r="M1084">
        <v>44233</v>
      </c>
      <c r="N1084">
        <v>2</v>
      </c>
      <c r="O1084">
        <v>1</v>
      </c>
      <c r="P1084">
        <v>7.42</v>
      </c>
    </row>
    <row r="1085" spans="1:16" x14ac:dyDescent="0.3">
      <c r="A1085">
        <v>2807</v>
      </c>
      <c r="B1085" t="s">
        <v>83</v>
      </c>
      <c r="C1085" t="s">
        <v>106</v>
      </c>
      <c r="D1085" t="s">
        <v>110</v>
      </c>
      <c r="E1085" t="s">
        <v>100</v>
      </c>
      <c r="F1085" t="s">
        <v>87</v>
      </c>
      <c r="G1085" t="s">
        <v>108</v>
      </c>
      <c r="H1085">
        <v>1497</v>
      </c>
      <c r="I1085">
        <v>113</v>
      </c>
      <c r="J1085">
        <v>23.2</v>
      </c>
      <c r="K1085">
        <v>12.5</v>
      </c>
      <c r="L1085">
        <v>2023</v>
      </c>
      <c r="M1085">
        <v>57951</v>
      </c>
      <c r="N1085">
        <v>2</v>
      </c>
      <c r="O1085">
        <v>0</v>
      </c>
      <c r="P1085">
        <v>7.84</v>
      </c>
    </row>
    <row r="1086" spans="1:16" x14ac:dyDescent="0.3">
      <c r="A1086">
        <v>2858</v>
      </c>
      <c r="B1086" t="s">
        <v>83</v>
      </c>
      <c r="C1086" t="s">
        <v>106</v>
      </c>
      <c r="D1086" t="s">
        <v>110</v>
      </c>
      <c r="E1086" t="s">
        <v>100</v>
      </c>
      <c r="F1086" t="s">
        <v>87</v>
      </c>
      <c r="G1086" t="s">
        <v>108</v>
      </c>
      <c r="H1086">
        <v>1497</v>
      </c>
      <c r="I1086">
        <v>113</v>
      </c>
      <c r="J1086">
        <v>23.2</v>
      </c>
      <c r="K1086">
        <v>12.5</v>
      </c>
      <c r="L1086">
        <v>2023</v>
      </c>
      <c r="M1086">
        <v>69996</v>
      </c>
      <c r="N1086">
        <v>1</v>
      </c>
      <c r="O1086">
        <v>0</v>
      </c>
      <c r="P1086">
        <v>8.24</v>
      </c>
    </row>
    <row r="1087" spans="1:16" x14ac:dyDescent="0.3">
      <c r="A1087">
        <v>2949</v>
      </c>
      <c r="B1087" t="s">
        <v>83</v>
      </c>
      <c r="C1087" t="s">
        <v>106</v>
      </c>
      <c r="D1087" t="s">
        <v>110</v>
      </c>
      <c r="E1087" t="s">
        <v>100</v>
      </c>
      <c r="F1087" t="s">
        <v>87</v>
      </c>
      <c r="G1087" t="s">
        <v>108</v>
      </c>
      <c r="H1087">
        <v>1497</v>
      </c>
      <c r="I1087">
        <v>113</v>
      </c>
      <c r="J1087">
        <v>23.2</v>
      </c>
      <c r="K1087">
        <v>12.5</v>
      </c>
      <c r="L1087">
        <v>2023</v>
      </c>
      <c r="M1087">
        <v>32949</v>
      </c>
      <c r="N1087">
        <v>2</v>
      </c>
      <c r="O1087">
        <v>0</v>
      </c>
      <c r="P1087">
        <v>8.27</v>
      </c>
    </row>
    <row r="1088" spans="1:16" x14ac:dyDescent="0.3">
      <c r="A1088">
        <v>2891</v>
      </c>
      <c r="B1088" t="s">
        <v>83</v>
      </c>
      <c r="C1088" t="s">
        <v>106</v>
      </c>
      <c r="D1088" t="s">
        <v>110</v>
      </c>
      <c r="E1088" t="s">
        <v>100</v>
      </c>
      <c r="F1088" t="s">
        <v>87</v>
      </c>
      <c r="G1088" t="s">
        <v>108</v>
      </c>
      <c r="H1088">
        <v>1497</v>
      </c>
      <c r="I1088">
        <v>113</v>
      </c>
      <c r="J1088">
        <v>23.2</v>
      </c>
      <c r="K1088">
        <v>12.5</v>
      </c>
      <c r="L1088">
        <v>2023</v>
      </c>
      <c r="M1088">
        <v>64767</v>
      </c>
      <c r="N1088">
        <v>2</v>
      </c>
      <c r="O1088">
        <v>0</v>
      </c>
      <c r="P1088">
        <v>8.2899999999999991</v>
      </c>
    </row>
    <row r="1089" spans="1:16" x14ac:dyDescent="0.3">
      <c r="A1089">
        <v>2944</v>
      </c>
      <c r="B1089" t="s">
        <v>83</v>
      </c>
      <c r="C1089" t="s">
        <v>106</v>
      </c>
      <c r="D1089" t="s">
        <v>110</v>
      </c>
      <c r="E1089" t="s">
        <v>100</v>
      </c>
      <c r="F1089" t="s">
        <v>87</v>
      </c>
      <c r="G1089" t="s">
        <v>108</v>
      </c>
      <c r="H1089">
        <v>1497</v>
      </c>
      <c r="I1089">
        <v>113</v>
      </c>
      <c r="J1089">
        <v>23.2</v>
      </c>
      <c r="K1089">
        <v>12.5</v>
      </c>
      <c r="L1089">
        <v>2023</v>
      </c>
      <c r="M1089">
        <v>60310</v>
      </c>
      <c r="N1089">
        <v>1</v>
      </c>
      <c r="O1089">
        <v>0</v>
      </c>
      <c r="P1089">
        <v>8.31</v>
      </c>
    </row>
    <row r="1090" spans="1:16" x14ac:dyDescent="0.3">
      <c r="A1090">
        <v>2833</v>
      </c>
      <c r="B1090" t="s">
        <v>83</v>
      </c>
      <c r="C1090" t="s">
        <v>106</v>
      </c>
      <c r="D1090" t="s">
        <v>110</v>
      </c>
      <c r="E1090" t="s">
        <v>100</v>
      </c>
      <c r="F1090" t="s">
        <v>87</v>
      </c>
      <c r="G1090" t="s">
        <v>108</v>
      </c>
      <c r="H1090">
        <v>1497</v>
      </c>
      <c r="I1090">
        <v>113</v>
      </c>
      <c r="J1090">
        <v>23.2</v>
      </c>
      <c r="K1090">
        <v>12.5</v>
      </c>
      <c r="L1090">
        <v>2023</v>
      </c>
      <c r="M1090">
        <v>68002</v>
      </c>
      <c r="N1090">
        <v>1</v>
      </c>
      <c r="O1090">
        <v>0</v>
      </c>
      <c r="P1090">
        <v>8.36</v>
      </c>
    </row>
    <row r="1091" spans="1:16" x14ac:dyDescent="0.3">
      <c r="A1091">
        <v>2870</v>
      </c>
      <c r="B1091" t="s">
        <v>83</v>
      </c>
      <c r="C1091" t="s">
        <v>106</v>
      </c>
      <c r="D1091" t="s">
        <v>110</v>
      </c>
      <c r="E1091" t="s">
        <v>100</v>
      </c>
      <c r="F1091" t="s">
        <v>87</v>
      </c>
      <c r="G1091" t="s">
        <v>108</v>
      </c>
      <c r="H1091">
        <v>1497</v>
      </c>
      <c r="I1091">
        <v>113</v>
      </c>
      <c r="J1091">
        <v>23.2</v>
      </c>
      <c r="K1091">
        <v>12.5</v>
      </c>
      <c r="L1091">
        <v>2023</v>
      </c>
      <c r="M1091">
        <v>53235</v>
      </c>
      <c r="N1091">
        <v>1</v>
      </c>
      <c r="O1091">
        <v>0</v>
      </c>
      <c r="P1091">
        <v>8.3699999999999992</v>
      </c>
    </row>
    <row r="1092" spans="1:16" x14ac:dyDescent="0.3">
      <c r="A1092">
        <v>2969</v>
      </c>
      <c r="B1092" t="s">
        <v>83</v>
      </c>
      <c r="C1092" t="s">
        <v>106</v>
      </c>
      <c r="D1092" t="s">
        <v>110</v>
      </c>
      <c r="E1092" t="s">
        <v>100</v>
      </c>
      <c r="F1092" t="s">
        <v>87</v>
      </c>
      <c r="G1092" t="s">
        <v>108</v>
      </c>
      <c r="H1092">
        <v>1497</v>
      </c>
      <c r="I1092">
        <v>113</v>
      </c>
      <c r="J1092">
        <v>23.2</v>
      </c>
      <c r="K1092">
        <v>12.5</v>
      </c>
      <c r="L1092">
        <v>2023</v>
      </c>
      <c r="M1092">
        <v>63324</v>
      </c>
      <c r="N1092">
        <v>1</v>
      </c>
      <c r="O1092">
        <v>0</v>
      </c>
      <c r="P1092">
        <v>8.3699999999999992</v>
      </c>
    </row>
    <row r="1093" spans="1:16" x14ac:dyDescent="0.3">
      <c r="A1093">
        <v>2983</v>
      </c>
      <c r="B1093" t="s">
        <v>83</v>
      </c>
      <c r="C1093" t="s">
        <v>106</v>
      </c>
      <c r="D1093" t="s">
        <v>110</v>
      </c>
      <c r="E1093" t="s">
        <v>100</v>
      </c>
      <c r="F1093" t="s">
        <v>87</v>
      </c>
      <c r="G1093" t="s">
        <v>108</v>
      </c>
      <c r="H1093">
        <v>1497</v>
      </c>
      <c r="I1093">
        <v>113</v>
      </c>
      <c r="J1093">
        <v>23.2</v>
      </c>
      <c r="K1093">
        <v>12.5</v>
      </c>
      <c r="L1093">
        <v>2023</v>
      </c>
      <c r="M1093">
        <v>67962</v>
      </c>
      <c r="N1093">
        <v>1</v>
      </c>
      <c r="O1093">
        <v>0</v>
      </c>
      <c r="P1093">
        <v>8.3699999999999992</v>
      </c>
    </row>
    <row r="1094" spans="1:16" x14ac:dyDescent="0.3">
      <c r="A1094">
        <v>2980</v>
      </c>
      <c r="B1094" t="s">
        <v>83</v>
      </c>
      <c r="C1094" t="s">
        <v>106</v>
      </c>
      <c r="D1094" t="s">
        <v>110</v>
      </c>
      <c r="E1094" t="s">
        <v>100</v>
      </c>
      <c r="F1094" t="s">
        <v>87</v>
      </c>
      <c r="G1094" t="s">
        <v>108</v>
      </c>
      <c r="H1094">
        <v>1497</v>
      </c>
      <c r="I1094">
        <v>113</v>
      </c>
      <c r="J1094">
        <v>23.2</v>
      </c>
      <c r="K1094">
        <v>12.5</v>
      </c>
      <c r="L1094">
        <v>2023</v>
      </c>
      <c r="M1094">
        <v>58017</v>
      </c>
      <c r="N1094">
        <v>1</v>
      </c>
      <c r="O1094">
        <v>0</v>
      </c>
      <c r="P1094">
        <v>8.42</v>
      </c>
    </row>
    <row r="1095" spans="1:16" x14ac:dyDescent="0.3">
      <c r="A1095">
        <v>2830</v>
      </c>
      <c r="B1095" t="s">
        <v>83</v>
      </c>
      <c r="C1095" t="s">
        <v>106</v>
      </c>
      <c r="D1095" t="s">
        <v>110</v>
      </c>
      <c r="E1095" t="s">
        <v>100</v>
      </c>
      <c r="F1095" t="s">
        <v>87</v>
      </c>
      <c r="G1095" t="s">
        <v>108</v>
      </c>
      <c r="H1095">
        <v>1497</v>
      </c>
      <c r="I1095">
        <v>113</v>
      </c>
      <c r="J1095">
        <v>23.2</v>
      </c>
      <c r="K1095">
        <v>12.5</v>
      </c>
      <c r="L1095">
        <v>2023</v>
      </c>
      <c r="M1095">
        <v>40893</v>
      </c>
      <c r="N1095">
        <v>1</v>
      </c>
      <c r="O1095">
        <v>0</v>
      </c>
      <c r="P1095">
        <v>8.51</v>
      </c>
    </row>
    <row r="1096" spans="1:16" x14ac:dyDescent="0.3">
      <c r="A1096">
        <v>2958</v>
      </c>
      <c r="B1096" t="s">
        <v>83</v>
      </c>
      <c r="C1096" t="s">
        <v>106</v>
      </c>
      <c r="D1096" t="s">
        <v>110</v>
      </c>
      <c r="E1096" t="s">
        <v>100</v>
      </c>
      <c r="F1096" t="s">
        <v>87</v>
      </c>
      <c r="G1096" t="s">
        <v>108</v>
      </c>
      <c r="H1096">
        <v>1497</v>
      </c>
      <c r="I1096">
        <v>113</v>
      </c>
      <c r="J1096">
        <v>23.2</v>
      </c>
      <c r="K1096">
        <v>12.5</v>
      </c>
      <c r="L1096">
        <v>2023</v>
      </c>
      <c r="M1096">
        <v>62492</v>
      </c>
      <c r="N1096">
        <v>1</v>
      </c>
      <c r="O1096">
        <v>0</v>
      </c>
      <c r="P1096">
        <v>8.51</v>
      </c>
    </row>
    <row r="1097" spans="1:16" x14ac:dyDescent="0.3">
      <c r="A1097">
        <v>2979</v>
      </c>
      <c r="B1097" t="s">
        <v>83</v>
      </c>
      <c r="C1097" t="s">
        <v>106</v>
      </c>
      <c r="D1097" t="s">
        <v>110</v>
      </c>
      <c r="E1097" t="s">
        <v>100</v>
      </c>
      <c r="F1097" t="s">
        <v>87</v>
      </c>
      <c r="G1097" t="s">
        <v>108</v>
      </c>
      <c r="H1097">
        <v>1497</v>
      </c>
      <c r="I1097">
        <v>113</v>
      </c>
      <c r="J1097">
        <v>23.2</v>
      </c>
      <c r="K1097">
        <v>12.5</v>
      </c>
      <c r="L1097">
        <v>2023</v>
      </c>
      <c r="M1097">
        <v>46848</v>
      </c>
      <c r="N1097">
        <v>1</v>
      </c>
      <c r="O1097">
        <v>0</v>
      </c>
      <c r="P1097">
        <v>8.51</v>
      </c>
    </row>
    <row r="1098" spans="1:16" x14ac:dyDescent="0.3">
      <c r="A1098">
        <v>2877</v>
      </c>
      <c r="B1098" t="s">
        <v>83</v>
      </c>
      <c r="C1098" t="s">
        <v>106</v>
      </c>
      <c r="D1098" t="s">
        <v>110</v>
      </c>
      <c r="E1098" t="s">
        <v>100</v>
      </c>
      <c r="F1098" t="s">
        <v>87</v>
      </c>
      <c r="G1098" t="s">
        <v>108</v>
      </c>
      <c r="H1098">
        <v>1497</v>
      </c>
      <c r="I1098">
        <v>113</v>
      </c>
      <c r="J1098">
        <v>23.2</v>
      </c>
      <c r="K1098">
        <v>12.5</v>
      </c>
      <c r="L1098">
        <v>2023</v>
      </c>
      <c r="M1098">
        <v>48481</v>
      </c>
      <c r="N1098">
        <v>1</v>
      </c>
      <c r="O1098">
        <v>0</v>
      </c>
      <c r="P1098">
        <v>8.52</v>
      </c>
    </row>
    <row r="1099" spans="1:16" x14ac:dyDescent="0.3">
      <c r="A1099">
        <v>2886</v>
      </c>
      <c r="B1099" t="s">
        <v>83</v>
      </c>
      <c r="C1099" t="s">
        <v>106</v>
      </c>
      <c r="D1099" t="s">
        <v>110</v>
      </c>
      <c r="E1099" t="s">
        <v>100</v>
      </c>
      <c r="F1099" t="s">
        <v>87</v>
      </c>
      <c r="G1099" t="s">
        <v>108</v>
      </c>
      <c r="H1099">
        <v>1497</v>
      </c>
      <c r="I1099">
        <v>113</v>
      </c>
      <c r="J1099">
        <v>23.2</v>
      </c>
      <c r="K1099">
        <v>12.5</v>
      </c>
      <c r="L1099">
        <v>2023</v>
      </c>
      <c r="M1099">
        <v>33540</v>
      </c>
      <c r="N1099">
        <v>2</v>
      </c>
      <c r="O1099">
        <v>0</v>
      </c>
      <c r="P1099">
        <v>8.57</v>
      </c>
    </row>
    <row r="1100" spans="1:16" x14ac:dyDescent="0.3">
      <c r="A1100">
        <v>2850</v>
      </c>
      <c r="B1100" t="s">
        <v>83</v>
      </c>
      <c r="C1100" t="s">
        <v>106</v>
      </c>
      <c r="D1100" t="s">
        <v>110</v>
      </c>
      <c r="E1100" t="s">
        <v>100</v>
      </c>
      <c r="F1100" t="s">
        <v>87</v>
      </c>
      <c r="G1100" t="s">
        <v>108</v>
      </c>
      <c r="H1100">
        <v>1497</v>
      </c>
      <c r="I1100">
        <v>113</v>
      </c>
      <c r="J1100">
        <v>23.2</v>
      </c>
      <c r="K1100">
        <v>12.5</v>
      </c>
      <c r="L1100">
        <v>2023</v>
      </c>
      <c r="M1100">
        <v>66637</v>
      </c>
      <c r="N1100">
        <v>1</v>
      </c>
      <c r="O1100">
        <v>0</v>
      </c>
      <c r="P1100">
        <v>8.64</v>
      </c>
    </row>
    <row r="1101" spans="1:16" x14ac:dyDescent="0.3">
      <c r="A1101">
        <v>2841</v>
      </c>
      <c r="B1101" t="s">
        <v>83</v>
      </c>
      <c r="C1101" t="s">
        <v>106</v>
      </c>
      <c r="D1101" t="s">
        <v>110</v>
      </c>
      <c r="E1101" t="s">
        <v>100</v>
      </c>
      <c r="F1101" t="s">
        <v>87</v>
      </c>
      <c r="G1101" t="s">
        <v>108</v>
      </c>
      <c r="H1101">
        <v>1497</v>
      </c>
      <c r="I1101">
        <v>113</v>
      </c>
      <c r="J1101">
        <v>23.2</v>
      </c>
      <c r="K1101">
        <v>12.5</v>
      </c>
      <c r="L1101">
        <v>2023</v>
      </c>
      <c r="M1101">
        <v>50085</v>
      </c>
      <c r="N1101">
        <v>2</v>
      </c>
      <c r="O1101">
        <v>0</v>
      </c>
      <c r="P1101">
        <v>8.65</v>
      </c>
    </row>
    <row r="1102" spans="1:16" x14ac:dyDescent="0.3">
      <c r="A1102">
        <v>2964</v>
      </c>
      <c r="B1102" t="s">
        <v>83</v>
      </c>
      <c r="C1102" t="s">
        <v>106</v>
      </c>
      <c r="D1102" t="s">
        <v>110</v>
      </c>
      <c r="E1102" t="s">
        <v>100</v>
      </c>
      <c r="F1102" t="s">
        <v>87</v>
      </c>
      <c r="G1102" t="s">
        <v>108</v>
      </c>
      <c r="H1102">
        <v>1497</v>
      </c>
      <c r="I1102">
        <v>113</v>
      </c>
      <c r="J1102">
        <v>23.2</v>
      </c>
      <c r="K1102">
        <v>12.5</v>
      </c>
      <c r="L1102">
        <v>2023</v>
      </c>
      <c r="M1102">
        <v>41476</v>
      </c>
      <c r="N1102">
        <v>1</v>
      </c>
      <c r="O1102">
        <v>0</v>
      </c>
      <c r="P1102">
        <v>8.67</v>
      </c>
    </row>
    <row r="1103" spans="1:16" x14ac:dyDescent="0.3">
      <c r="A1103">
        <v>2826</v>
      </c>
      <c r="B1103" t="s">
        <v>83</v>
      </c>
      <c r="C1103" t="s">
        <v>106</v>
      </c>
      <c r="D1103" t="s">
        <v>110</v>
      </c>
      <c r="E1103" t="s">
        <v>100</v>
      </c>
      <c r="F1103" t="s">
        <v>87</v>
      </c>
      <c r="G1103" t="s">
        <v>108</v>
      </c>
      <c r="H1103">
        <v>1497</v>
      </c>
      <c r="I1103">
        <v>113</v>
      </c>
      <c r="J1103">
        <v>23.2</v>
      </c>
      <c r="K1103">
        <v>12.5</v>
      </c>
      <c r="L1103">
        <v>2023</v>
      </c>
      <c r="M1103">
        <v>62251</v>
      </c>
      <c r="N1103">
        <v>1</v>
      </c>
      <c r="O1103">
        <v>0</v>
      </c>
      <c r="P1103">
        <v>8.7799999999999994</v>
      </c>
    </row>
    <row r="1104" spans="1:16" x14ac:dyDescent="0.3">
      <c r="A1104">
        <v>2982</v>
      </c>
      <c r="B1104" t="s">
        <v>83</v>
      </c>
      <c r="C1104" t="s">
        <v>106</v>
      </c>
      <c r="D1104" t="s">
        <v>110</v>
      </c>
      <c r="E1104" t="s">
        <v>100</v>
      </c>
      <c r="F1104" t="s">
        <v>87</v>
      </c>
      <c r="G1104" t="s">
        <v>108</v>
      </c>
      <c r="H1104">
        <v>1497</v>
      </c>
      <c r="I1104">
        <v>113</v>
      </c>
      <c r="J1104">
        <v>23.2</v>
      </c>
      <c r="K1104">
        <v>12.5</v>
      </c>
      <c r="L1104">
        <v>2023</v>
      </c>
      <c r="M1104">
        <v>38369</v>
      </c>
      <c r="N1104">
        <v>2</v>
      </c>
      <c r="O1104">
        <v>0</v>
      </c>
      <c r="P1104">
        <v>8.86</v>
      </c>
    </row>
    <row r="1105" spans="1:16" x14ac:dyDescent="0.3">
      <c r="A1105">
        <v>2860</v>
      </c>
      <c r="B1105" t="s">
        <v>83</v>
      </c>
      <c r="C1105" t="s">
        <v>106</v>
      </c>
      <c r="D1105" t="s">
        <v>110</v>
      </c>
      <c r="E1105" t="s">
        <v>100</v>
      </c>
      <c r="F1105" t="s">
        <v>87</v>
      </c>
      <c r="G1105" t="s">
        <v>108</v>
      </c>
      <c r="H1105">
        <v>1497</v>
      </c>
      <c r="I1105">
        <v>113</v>
      </c>
      <c r="J1105">
        <v>23.2</v>
      </c>
      <c r="K1105">
        <v>12.5</v>
      </c>
      <c r="L1105">
        <v>2023</v>
      </c>
      <c r="M1105">
        <v>30875</v>
      </c>
      <c r="N1105">
        <v>2</v>
      </c>
      <c r="O1105">
        <v>0</v>
      </c>
      <c r="P1105">
        <v>8.98</v>
      </c>
    </row>
    <row r="1106" spans="1:16" x14ac:dyDescent="0.3">
      <c r="A1106">
        <v>2898</v>
      </c>
      <c r="B1106" t="s">
        <v>83</v>
      </c>
      <c r="C1106" t="s">
        <v>106</v>
      </c>
      <c r="D1106" t="s">
        <v>110</v>
      </c>
      <c r="E1106" t="s">
        <v>100</v>
      </c>
      <c r="F1106" t="s">
        <v>87</v>
      </c>
      <c r="G1106" t="s">
        <v>108</v>
      </c>
      <c r="H1106">
        <v>1497</v>
      </c>
      <c r="I1106">
        <v>113</v>
      </c>
      <c r="J1106">
        <v>23.2</v>
      </c>
      <c r="K1106">
        <v>12.5</v>
      </c>
      <c r="L1106">
        <v>2023</v>
      </c>
      <c r="M1106">
        <v>48534</v>
      </c>
      <c r="N1106">
        <v>1</v>
      </c>
      <c r="O1106">
        <v>0</v>
      </c>
      <c r="P1106">
        <v>8.98</v>
      </c>
    </row>
    <row r="1107" spans="1:16" x14ac:dyDescent="0.3">
      <c r="A1107">
        <v>2844</v>
      </c>
      <c r="B1107" t="s">
        <v>83</v>
      </c>
      <c r="C1107" t="s">
        <v>106</v>
      </c>
      <c r="D1107" t="s">
        <v>110</v>
      </c>
      <c r="E1107" t="s">
        <v>100</v>
      </c>
      <c r="F1107" t="s">
        <v>87</v>
      </c>
      <c r="G1107" t="s">
        <v>108</v>
      </c>
      <c r="H1107">
        <v>1497</v>
      </c>
      <c r="I1107">
        <v>113</v>
      </c>
      <c r="J1107">
        <v>23.2</v>
      </c>
      <c r="K1107">
        <v>12.5</v>
      </c>
      <c r="L1107">
        <v>2023</v>
      </c>
      <c r="M1107">
        <v>49210</v>
      </c>
      <c r="N1107">
        <v>1</v>
      </c>
      <c r="O1107">
        <v>0</v>
      </c>
      <c r="P1107">
        <v>9.0299999999999994</v>
      </c>
    </row>
    <row r="1108" spans="1:16" x14ac:dyDescent="0.3">
      <c r="A1108">
        <v>2869</v>
      </c>
      <c r="B1108" t="s">
        <v>83</v>
      </c>
      <c r="C1108" t="s">
        <v>106</v>
      </c>
      <c r="D1108" t="s">
        <v>110</v>
      </c>
      <c r="E1108" t="s">
        <v>100</v>
      </c>
      <c r="F1108" t="s">
        <v>87</v>
      </c>
      <c r="G1108" t="s">
        <v>108</v>
      </c>
      <c r="H1108">
        <v>1497</v>
      </c>
      <c r="I1108">
        <v>113</v>
      </c>
      <c r="J1108">
        <v>23.2</v>
      </c>
      <c r="K1108">
        <v>12.5</v>
      </c>
      <c r="L1108">
        <v>2023</v>
      </c>
      <c r="M1108">
        <v>47858</v>
      </c>
      <c r="N1108">
        <v>1</v>
      </c>
      <c r="O1108">
        <v>0</v>
      </c>
      <c r="P1108">
        <v>9.06</v>
      </c>
    </row>
    <row r="1109" spans="1:16" x14ac:dyDescent="0.3">
      <c r="A1109">
        <v>2954</v>
      </c>
      <c r="B1109" t="s">
        <v>83</v>
      </c>
      <c r="C1109" t="s">
        <v>106</v>
      </c>
      <c r="D1109" t="s">
        <v>110</v>
      </c>
      <c r="E1109" t="s">
        <v>100</v>
      </c>
      <c r="F1109" t="s">
        <v>87</v>
      </c>
      <c r="G1109" t="s">
        <v>108</v>
      </c>
      <c r="H1109">
        <v>1497</v>
      </c>
      <c r="I1109">
        <v>113</v>
      </c>
      <c r="J1109">
        <v>23.2</v>
      </c>
      <c r="K1109">
        <v>12.5</v>
      </c>
      <c r="L1109">
        <v>2023</v>
      </c>
      <c r="M1109">
        <v>40255</v>
      </c>
      <c r="N1109">
        <v>1</v>
      </c>
      <c r="O1109">
        <v>0</v>
      </c>
      <c r="P1109">
        <v>9.06</v>
      </c>
    </row>
    <row r="1110" spans="1:16" x14ac:dyDescent="0.3">
      <c r="A1110">
        <v>2967</v>
      </c>
      <c r="B1110" t="s">
        <v>83</v>
      </c>
      <c r="C1110" t="s">
        <v>106</v>
      </c>
      <c r="D1110" t="s">
        <v>110</v>
      </c>
      <c r="E1110" t="s">
        <v>100</v>
      </c>
      <c r="F1110" t="s">
        <v>87</v>
      </c>
      <c r="G1110" t="s">
        <v>108</v>
      </c>
      <c r="H1110">
        <v>1497</v>
      </c>
      <c r="I1110">
        <v>113</v>
      </c>
      <c r="J1110">
        <v>23.2</v>
      </c>
      <c r="K1110">
        <v>12.5</v>
      </c>
      <c r="L1110">
        <v>2024</v>
      </c>
      <c r="M1110">
        <v>20600</v>
      </c>
      <c r="N1110">
        <v>1</v>
      </c>
      <c r="O1110">
        <v>1</v>
      </c>
      <c r="P1110">
        <v>9.0299999999999994</v>
      </c>
    </row>
    <row r="1111" spans="1:16" x14ac:dyDescent="0.3">
      <c r="A1111">
        <v>2960</v>
      </c>
      <c r="B1111" t="s">
        <v>83</v>
      </c>
      <c r="C1111" t="s">
        <v>106</v>
      </c>
      <c r="D1111" t="s">
        <v>110</v>
      </c>
      <c r="E1111" t="s">
        <v>100</v>
      </c>
      <c r="F1111" t="s">
        <v>87</v>
      </c>
      <c r="G1111" t="s">
        <v>108</v>
      </c>
      <c r="H1111">
        <v>1497</v>
      </c>
      <c r="I1111">
        <v>113</v>
      </c>
      <c r="J1111">
        <v>23.2</v>
      </c>
      <c r="K1111">
        <v>12.5</v>
      </c>
      <c r="L1111">
        <v>2024</v>
      </c>
      <c r="M1111">
        <v>44853</v>
      </c>
      <c r="N1111">
        <v>2</v>
      </c>
      <c r="O1111">
        <v>0</v>
      </c>
      <c r="P1111">
        <v>9.07</v>
      </c>
    </row>
    <row r="1112" spans="1:16" x14ac:dyDescent="0.3">
      <c r="A1112">
        <v>2974</v>
      </c>
      <c r="B1112" t="s">
        <v>83</v>
      </c>
      <c r="C1112" t="s">
        <v>106</v>
      </c>
      <c r="D1112" t="s">
        <v>110</v>
      </c>
      <c r="E1112" t="s">
        <v>100</v>
      </c>
      <c r="F1112" t="s">
        <v>87</v>
      </c>
      <c r="G1112" t="s">
        <v>108</v>
      </c>
      <c r="H1112">
        <v>1497</v>
      </c>
      <c r="I1112">
        <v>113</v>
      </c>
      <c r="J1112">
        <v>23.2</v>
      </c>
      <c r="K1112">
        <v>12.5</v>
      </c>
      <c r="L1112">
        <v>2024</v>
      </c>
      <c r="M1112">
        <v>47721</v>
      </c>
      <c r="N1112">
        <v>2</v>
      </c>
      <c r="O1112">
        <v>0</v>
      </c>
      <c r="P1112">
        <v>9.14</v>
      </c>
    </row>
    <row r="1113" spans="1:16" x14ac:dyDescent="0.3">
      <c r="A1113">
        <v>2984</v>
      </c>
      <c r="B1113" t="s">
        <v>83</v>
      </c>
      <c r="C1113" t="s">
        <v>106</v>
      </c>
      <c r="D1113" t="s">
        <v>110</v>
      </c>
      <c r="E1113" t="s">
        <v>100</v>
      </c>
      <c r="F1113" t="s">
        <v>87</v>
      </c>
      <c r="G1113" t="s">
        <v>108</v>
      </c>
      <c r="H1113">
        <v>1497</v>
      </c>
      <c r="I1113">
        <v>113</v>
      </c>
      <c r="J1113">
        <v>23.2</v>
      </c>
      <c r="K1113">
        <v>12.5</v>
      </c>
      <c r="L1113">
        <v>2024</v>
      </c>
      <c r="M1113">
        <v>49644</v>
      </c>
      <c r="N1113">
        <v>2</v>
      </c>
      <c r="O1113">
        <v>0</v>
      </c>
      <c r="P1113">
        <v>9.17</v>
      </c>
    </row>
    <row r="1114" spans="1:16" x14ac:dyDescent="0.3">
      <c r="A1114">
        <v>2952</v>
      </c>
      <c r="B1114" t="s">
        <v>83</v>
      </c>
      <c r="C1114" t="s">
        <v>106</v>
      </c>
      <c r="D1114" t="s">
        <v>110</v>
      </c>
      <c r="E1114" t="s">
        <v>100</v>
      </c>
      <c r="F1114" t="s">
        <v>87</v>
      </c>
      <c r="G1114" t="s">
        <v>108</v>
      </c>
      <c r="H1114">
        <v>1497</v>
      </c>
      <c r="I1114">
        <v>113</v>
      </c>
      <c r="J1114">
        <v>23.2</v>
      </c>
      <c r="K1114">
        <v>12.5</v>
      </c>
      <c r="L1114">
        <v>2024</v>
      </c>
      <c r="M1114">
        <v>42543</v>
      </c>
      <c r="N1114">
        <v>2</v>
      </c>
      <c r="O1114">
        <v>0</v>
      </c>
      <c r="P1114">
        <v>9.19</v>
      </c>
    </row>
    <row r="1115" spans="1:16" x14ac:dyDescent="0.3">
      <c r="A1115">
        <v>2914</v>
      </c>
      <c r="B1115" t="s">
        <v>83</v>
      </c>
      <c r="C1115" t="s">
        <v>106</v>
      </c>
      <c r="D1115" t="s">
        <v>110</v>
      </c>
      <c r="E1115" t="s">
        <v>100</v>
      </c>
      <c r="F1115" t="s">
        <v>87</v>
      </c>
      <c r="G1115" t="s">
        <v>108</v>
      </c>
      <c r="H1115">
        <v>1497</v>
      </c>
      <c r="I1115">
        <v>113</v>
      </c>
      <c r="J1115">
        <v>23.2</v>
      </c>
      <c r="K1115">
        <v>12.5</v>
      </c>
      <c r="L1115">
        <v>2024</v>
      </c>
      <c r="M1115">
        <v>42970</v>
      </c>
      <c r="N1115">
        <v>1</v>
      </c>
      <c r="O1115">
        <v>1</v>
      </c>
      <c r="P1115">
        <v>9.2200000000000006</v>
      </c>
    </row>
    <row r="1116" spans="1:16" x14ac:dyDescent="0.3">
      <c r="A1116">
        <v>2934</v>
      </c>
      <c r="B1116" t="s">
        <v>83</v>
      </c>
      <c r="C1116" t="s">
        <v>106</v>
      </c>
      <c r="D1116" t="s">
        <v>110</v>
      </c>
      <c r="E1116" t="s">
        <v>100</v>
      </c>
      <c r="F1116" t="s">
        <v>87</v>
      </c>
      <c r="G1116" t="s">
        <v>108</v>
      </c>
      <c r="H1116">
        <v>1497</v>
      </c>
      <c r="I1116">
        <v>113</v>
      </c>
      <c r="J1116">
        <v>23.2</v>
      </c>
      <c r="K1116">
        <v>12.5</v>
      </c>
      <c r="L1116">
        <v>2024</v>
      </c>
      <c r="M1116">
        <v>27768</v>
      </c>
      <c r="N1116">
        <v>2</v>
      </c>
      <c r="O1116">
        <v>1</v>
      </c>
      <c r="P1116">
        <v>9.24</v>
      </c>
    </row>
    <row r="1117" spans="1:16" x14ac:dyDescent="0.3">
      <c r="A1117">
        <v>2804</v>
      </c>
      <c r="B1117" t="s">
        <v>83</v>
      </c>
      <c r="C1117" t="s">
        <v>106</v>
      </c>
      <c r="D1117" t="s">
        <v>110</v>
      </c>
      <c r="E1117" t="s">
        <v>100</v>
      </c>
      <c r="F1117" t="s">
        <v>87</v>
      </c>
      <c r="G1117" t="s">
        <v>108</v>
      </c>
      <c r="H1117">
        <v>1497</v>
      </c>
      <c r="I1117">
        <v>113</v>
      </c>
      <c r="J1117">
        <v>23.2</v>
      </c>
      <c r="K1117">
        <v>12.5</v>
      </c>
      <c r="L1117">
        <v>2024</v>
      </c>
      <c r="M1117">
        <v>26136</v>
      </c>
      <c r="N1117">
        <v>2</v>
      </c>
      <c r="O1117">
        <v>0</v>
      </c>
      <c r="P1117">
        <v>9.56</v>
      </c>
    </row>
    <row r="1118" spans="1:16" x14ac:dyDescent="0.3">
      <c r="A1118">
        <v>2942</v>
      </c>
      <c r="B1118" t="s">
        <v>83</v>
      </c>
      <c r="C1118" t="s">
        <v>106</v>
      </c>
      <c r="D1118" t="s">
        <v>110</v>
      </c>
      <c r="E1118" t="s">
        <v>100</v>
      </c>
      <c r="F1118" t="s">
        <v>87</v>
      </c>
      <c r="G1118" t="s">
        <v>108</v>
      </c>
      <c r="H1118">
        <v>1497</v>
      </c>
      <c r="I1118">
        <v>113</v>
      </c>
      <c r="J1118">
        <v>23.2</v>
      </c>
      <c r="K1118">
        <v>12.5</v>
      </c>
      <c r="L1118">
        <v>2024</v>
      </c>
      <c r="M1118">
        <v>49949</v>
      </c>
      <c r="N1118">
        <v>1</v>
      </c>
      <c r="O1118">
        <v>0</v>
      </c>
      <c r="P1118">
        <v>9.59</v>
      </c>
    </row>
    <row r="1119" spans="1:16" x14ac:dyDescent="0.3">
      <c r="A1119">
        <v>2894</v>
      </c>
      <c r="B1119" t="s">
        <v>83</v>
      </c>
      <c r="C1119" t="s">
        <v>106</v>
      </c>
      <c r="D1119" t="s">
        <v>110</v>
      </c>
      <c r="E1119" t="s">
        <v>100</v>
      </c>
      <c r="F1119" t="s">
        <v>87</v>
      </c>
      <c r="G1119" t="s">
        <v>108</v>
      </c>
      <c r="H1119">
        <v>1497</v>
      </c>
      <c r="I1119">
        <v>113</v>
      </c>
      <c r="J1119">
        <v>23.2</v>
      </c>
      <c r="K1119">
        <v>12.5</v>
      </c>
      <c r="L1119">
        <v>2024</v>
      </c>
      <c r="M1119">
        <v>44924</v>
      </c>
      <c r="N1119">
        <v>2</v>
      </c>
      <c r="O1119">
        <v>0</v>
      </c>
      <c r="P1119">
        <v>9.6</v>
      </c>
    </row>
    <row r="1120" spans="1:16" x14ac:dyDescent="0.3">
      <c r="A1120">
        <v>2966</v>
      </c>
      <c r="B1120" t="s">
        <v>83</v>
      </c>
      <c r="C1120" t="s">
        <v>106</v>
      </c>
      <c r="D1120" t="s">
        <v>110</v>
      </c>
      <c r="E1120" t="s">
        <v>100</v>
      </c>
      <c r="F1120" t="s">
        <v>87</v>
      </c>
      <c r="G1120" t="s">
        <v>108</v>
      </c>
      <c r="H1120">
        <v>1497</v>
      </c>
      <c r="I1120">
        <v>113</v>
      </c>
      <c r="J1120">
        <v>23.2</v>
      </c>
      <c r="K1120">
        <v>12.5</v>
      </c>
      <c r="L1120">
        <v>2024</v>
      </c>
      <c r="M1120">
        <v>49169</v>
      </c>
      <c r="N1120">
        <v>2</v>
      </c>
      <c r="O1120">
        <v>0</v>
      </c>
      <c r="P1120">
        <v>9.6300000000000008</v>
      </c>
    </row>
    <row r="1121" spans="1:16" x14ac:dyDescent="0.3">
      <c r="A1121">
        <v>2862</v>
      </c>
      <c r="B1121" t="s">
        <v>83</v>
      </c>
      <c r="C1121" t="s">
        <v>106</v>
      </c>
      <c r="D1121" t="s">
        <v>110</v>
      </c>
      <c r="E1121" t="s">
        <v>100</v>
      </c>
      <c r="F1121" t="s">
        <v>87</v>
      </c>
      <c r="G1121" t="s">
        <v>108</v>
      </c>
      <c r="H1121">
        <v>1497</v>
      </c>
      <c r="I1121">
        <v>113</v>
      </c>
      <c r="J1121">
        <v>23.2</v>
      </c>
      <c r="K1121">
        <v>12.5</v>
      </c>
      <c r="L1121">
        <v>2024</v>
      </c>
      <c r="M1121">
        <v>48291</v>
      </c>
      <c r="N1121">
        <v>1</v>
      </c>
      <c r="O1121">
        <v>0</v>
      </c>
      <c r="P1121">
        <v>9.69</v>
      </c>
    </row>
    <row r="1122" spans="1:16" x14ac:dyDescent="0.3">
      <c r="A1122">
        <v>2861</v>
      </c>
      <c r="B1122" t="s">
        <v>83</v>
      </c>
      <c r="C1122" t="s">
        <v>106</v>
      </c>
      <c r="D1122" t="s">
        <v>110</v>
      </c>
      <c r="E1122" t="s">
        <v>100</v>
      </c>
      <c r="F1122" t="s">
        <v>87</v>
      </c>
      <c r="G1122" t="s">
        <v>108</v>
      </c>
      <c r="H1122">
        <v>1497</v>
      </c>
      <c r="I1122">
        <v>113</v>
      </c>
      <c r="J1122">
        <v>23.2</v>
      </c>
      <c r="K1122">
        <v>12.5</v>
      </c>
      <c r="L1122">
        <v>2024</v>
      </c>
      <c r="M1122">
        <v>47565</v>
      </c>
      <c r="N1122">
        <v>1</v>
      </c>
      <c r="O1122">
        <v>0</v>
      </c>
      <c r="P1122">
        <v>9.82</v>
      </c>
    </row>
    <row r="1123" spans="1:16" x14ac:dyDescent="0.3">
      <c r="A1123">
        <v>2901</v>
      </c>
      <c r="B1123" t="s">
        <v>83</v>
      </c>
      <c r="C1123" t="s">
        <v>106</v>
      </c>
      <c r="D1123" t="s">
        <v>110</v>
      </c>
      <c r="E1123" t="s">
        <v>100</v>
      </c>
      <c r="F1123" t="s">
        <v>87</v>
      </c>
      <c r="G1123" t="s">
        <v>108</v>
      </c>
      <c r="H1123">
        <v>1497</v>
      </c>
      <c r="I1123">
        <v>113</v>
      </c>
      <c r="J1123">
        <v>23.2</v>
      </c>
      <c r="K1123">
        <v>12.5</v>
      </c>
      <c r="L1123">
        <v>2024</v>
      </c>
      <c r="M1123">
        <v>39465</v>
      </c>
      <c r="N1123">
        <v>1</v>
      </c>
      <c r="O1123">
        <v>0</v>
      </c>
      <c r="P1123">
        <v>9.84</v>
      </c>
    </row>
    <row r="1124" spans="1:16" x14ac:dyDescent="0.3">
      <c r="A1124">
        <v>2941</v>
      </c>
      <c r="B1124" t="s">
        <v>83</v>
      </c>
      <c r="C1124" t="s">
        <v>106</v>
      </c>
      <c r="D1124" t="s">
        <v>110</v>
      </c>
      <c r="E1124" t="s">
        <v>100</v>
      </c>
      <c r="F1124" t="s">
        <v>87</v>
      </c>
      <c r="G1124" t="s">
        <v>108</v>
      </c>
      <c r="H1124">
        <v>1497</v>
      </c>
      <c r="I1124">
        <v>113</v>
      </c>
      <c r="J1124">
        <v>23.2</v>
      </c>
      <c r="K1124">
        <v>12.5</v>
      </c>
      <c r="L1124">
        <v>2024</v>
      </c>
      <c r="M1124">
        <v>22563</v>
      </c>
      <c r="N1124">
        <v>2</v>
      </c>
      <c r="O1124">
        <v>0</v>
      </c>
      <c r="P1124">
        <v>9.89</v>
      </c>
    </row>
    <row r="1125" spans="1:16" x14ac:dyDescent="0.3">
      <c r="A1125">
        <v>2988</v>
      </c>
      <c r="B1125" t="s">
        <v>83</v>
      </c>
      <c r="C1125" t="s">
        <v>106</v>
      </c>
      <c r="D1125" t="s">
        <v>110</v>
      </c>
      <c r="E1125" t="s">
        <v>100</v>
      </c>
      <c r="F1125" t="s">
        <v>87</v>
      </c>
      <c r="G1125" t="s">
        <v>108</v>
      </c>
      <c r="H1125">
        <v>1497</v>
      </c>
      <c r="I1125">
        <v>113</v>
      </c>
      <c r="J1125">
        <v>23.2</v>
      </c>
      <c r="K1125">
        <v>12.5</v>
      </c>
      <c r="L1125">
        <v>2024</v>
      </c>
      <c r="M1125">
        <v>44038</v>
      </c>
      <c r="N1125">
        <v>1</v>
      </c>
      <c r="O1125">
        <v>0</v>
      </c>
      <c r="P1125">
        <v>9.98</v>
      </c>
    </row>
    <row r="1126" spans="1:16" x14ac:dyDescent="0.3">
      <c r="A1126">
        <v>2906</v>
      </c>
      <c r="B1126" t="s">
        <v>83</v>
      </c>
      <c r="C1126" t="s">
        <v>106</v>
      </c>
      <c r="D1126" t="s">
        <v>110</v>
      </c>
      <c r="E1126" t="s">
        <v>100</v>
      </c>
      <c r="F1126" t="s">
        <v>87</v>
      </c>
      <c r="G1126" t="s">
        <v>108</v>
      </c>
      <c r="H1126">
        <v>1497</v>
      </c>
      <c r="I1126">
        <v>113</v>
      </c>
      <c r="J1126">
        <v>23.2</v>
      </c>
      <c r="K1126">
        <v>12.5</v>
      </c>
      <c r="L1126">
        <v>2024</v>
      </c>
      <c r="M1126">
        <v>31268</v>
      </c>
      <c r="N1126">
        <v>1</v>
      </c>
      <c r="O1126">
        <v>0</v>
      </c>
      <c r="P1126">
        <v>10.02</v>
      </c>
    </row>
    <row r="1127" spans="1:16" x14ac:dyDescent="0.3">
      <c r="A1127">
        <v>2975</v>
      </c>
      <c r="B1127" t="s">
        <v>83</v>
      </c>
      <c r="C1127" t="s">
        <v>106</v>
      </c>
      <c r="D1127" t="s">
        <v>110</v>
      </c>
      <c r="E1127" t="s">
        <v>100</v>
      </c>
      <c r="F1127" t="s">
        <v>87</v>
      </c>
      <c r="G1127" t="s">
        <v>108</v>
      </c>
      <c r="H1127">
        <v>1497</v>
      </c>
      <c r="I1127">
        <v>113</v>
      </c>
      <c r="J1127">
        <v>23.2</v>
      </c>
      <c r="K1127">
        <v>12.5</v>
      </c>
      <c r="L1127">
        <v>2024</v>
      </c>
      <c r="M1127">
        <v>46850</v>
      </c>
      <c r="N1127">
        <v>1</v>
      </c>
      <c r="O1127">
        <v>0</v>
      </c>
      <c r="P1127">
        <v>10.09</v>
      </c>
    </row>
    <row r="1128" spans="1:16" x14ac:dyDescent="0.3">
      <c r="A1128">
        <v>2897</v>
      </c>
      <c r="B1128" t="s">
        <v>83</v>
      </c>
      <c r="C1128" t="s">
        <v>106</v>
      </c>
      <c r="D1128" t="s">
        <v>110</v>
      </c>
      <c r="E1128" t="s">
        <v>100</v>
      </c>
      <c r="F1128" t="s">
        <v>87</v>
      </c>
      <c r="G1128" t="s">
        <v>108</v>
      </c>
      <c r="H1128">
        <v>1497</v>
      </c>
      <c r="I1128">
        <v>113</v>
      </c>
      <c r="J1128">
        <v>23.2</v>
      </c>
      <c r="K1128">
        <v>12.5</v>
      </c>
      <c r="L1128">
        <v>2024</v>
      </c>
      <c r="M1128">
        <v>45492</v>
      </c>
      <c r="N1128">
        <v>1</v>
      </c>
      <c r="O1128">
        <v>0</v>
      </c>
      <c r="P1128">
        <v>10.11</v>
      </c>
    </row>
    <row r="1129" spans="1:16" x14ac:dyDescent="0.3">
      <c r="A1129">
        <v>2992</v>
      </c>
      <c r="B1129" t="s">
        <v>83</v>
      </c>
      <c r="C1129" t="s">
        <v>106</v>
      </c>
      <c r="D1129" t="s">
        <v>110</v>
      </c>
      <c r="E1129" t="s">
        <v>100</v>
      </c>
      <c r="F1129" t="s">
        <v>87</v>
      </c>
      <c r="G1129" t="s">
        <v>108</v>
      </c>
      <c r="H1129">
        <v>1497</v>
      </c>
      <c r="I1129">
        <v>113</v>
      </c>
      <c r="J1129">
        <v>23.2</v>
      </c>
      <c r="K1129">
        <v>12.5</v>
      </c>
      <c r="L1129">
        <v>2024</v>
      </c>
      <c r="M1129">
        <v>32510</v>
      </c>
      <c r="N1129">
        <v>1</v>
      </c>
      <c r="O1129">
        <v>0</v>
      </c>
      <c r="P1129">
        <v>10.11</v>
      </c>
    </row>
    <row r="1130" spans="1:16" x14ac:dyDescent="0.3">
      <c r="A1130">
        <v>2889</v>
      </c>
      <c r="B1130" t="s">
        <v>83</v>
      </c>
      <c r="C1130" t="s">
        <v>106</v>
      </c>
      <c r="D1130" t="s">
        <v>110</v>
      </c>
      <c r="E1130" t="s">
        <v>100</v>
      </c>
      <c r="F1130" t="s">
        <v>87</v>
      </c>
      <c r="G1130" t="s">
        <v>108</v>
      </c>
      <c r="H1130">
        <v>1497</v>
      </c>
      <c r="I1130">
        <v>113</v>
      </c>
      <c r="J1130">
        <v>23.2</v>
      </c>
      <c r="K1130">
        <v>12.5</v>
      </c>
      <c r="L1130">
        <v>2024</v>
      </c>
      <c r="M1130">
        <v>30278</v>
      </c>
      <c r="N1130">
        <v>1</v>
      </c>
      <c r="O1130">
        <v>0</v>
      </c>
      <c r="P1130">
        <v>10.24</v>
      </c>
    </row>
    <row r="1131" spans="1:16" x14ac:dyDescent="0.3">
      <c r="A1131">
        <v>2813</v>
      </c>
      <c r="B1131" t="s">
        <v>83</v>
      </c>
      <c r="C1131" t="s">
        <v>106</v>
      </c>
      <c r="D1131" t="s">
        <v>110</v>
      </c>
      <c r="E1131" t="s">
        <v>100</v>
      </c>
      <c r="F1131" t="s">
        <v>87</v>
      </c>
      <c r="G1131" t="s">
        <v>108</v>
      </c>
      <c r="H1131">
        <v>1497</v>
      </c>
      <c r="I1131">
        <v>113</v>
      </c>
      <c r="J1131">
        <v>23.2</v>
      </c>
      <c r="K1131">
        <v>12.5</v>
      </c>
      <c r="L1131">
        <v>2024</v>
      </c>
      <c r="M1131">
        <v>27365</v>
      </c>
      <c r="N1131">
        <v>1</v>
      </c>
      <c r="O1131">
        <v>0</v>
      </c>
      <c r="P1131">
        <v>10.25</v>
      </c>
    </row>
    <row r="1132" spans="1:16" x14ac:dyDescent="0.3">
      <c r="A1132">
        <v>2996</v>
      </c>
      <c r="B1132" t="s">
        <v>83</v>
      </c>
      <c r="C1132" t="s">
        <v>106</v>
      </c>
      <c r="D1132" t="s">
        <v>110</v>
      </c>
      <c r="E1132" t="s">
        <v>100</v>
      </c>
      <c r="F1132" t="s">
        <v>87</v>
      </c>
      <c r="G1132" t="s">
        <v>108</v>
      </c>
      <c r="H1132">
        <v>1497</v>
      </c>
      <c r="I1132">
        <v>113</v>
      </c>
      <c r="J1132">
        <v>23.2</v>
      </c>
      <c r="K1132">
        <v>12.5</v>
      </c>
      <c r="L1132">
        <v>2024</v>
      </c>
      <c r="M1132">
        <v>29892</v>
      </c>
      <c r="N1132">
        <v>1</v>
      </c>
      <c r="O1132">
        <v>0</v>
      </c>
      <c r="P1132">
        <v>10.29</v>
      </c>
    </row>
    <row r="1133" spans="1:16" x14ac:dyDescent="0.3">
      <c r="A1133">
        <v>2955</v>
      </c>
      <c r="B1133" t="s">
        <v>83</v>
      </c>
      <c r="C1133" t="s">
        <v>106</v>
      </c>
      <c r="D1133" t="s">
        <v>110</v>
      </c>
      <c r="E1133" t="s">
        <v>100</v>
      </c>
      <c r="F1133" t="s">
        <v>87</v>
      </c>
      <c r="G1133" t="s">
        <v>108</v>
      </c>
      <c r="H1133">
        <v>1497</v>
      </c>
      <c r="I1133">
        <v>113</v>
      </c>
      <c r="J1133">
        <v>23.2</v>
      </c>
      <c r="K1133">
        <v>12.5</v>
      </c>
      <c r="L1133">
        <v>2024</v>
      </c>
      <c r="M1133">
        <v>26803</v>
      </c>
      <c r="N1133">
        <v>1</v>
      </c>
      <c r="O1133">
        <v>0</v>
      </c>
      <c r="P1133">
        <v>10.36</v>
      </c>
    </row>
    <row r="1134" spans="1:16" x14ac:dyDescent="0.3">
      <c r="A1134">
        <v>2864</v>
      </c>
      <c r="B1134" t="s">
        <v>83</v>
      </c>
      <c r="C1134" t="s">
        <v>106</v>
      </c>
      <c r="D1134" t="s">
        <v>110</v>
      </c>
      <c r="E1134" t="s">
        <v>100</v>
      </c>
      <c r="F1134" t="s">
        <v>87</v>
      </c>
      <c r="G1134" t="s">
        <v>108</v>
      </c>
      <c r="H1134">
        <v>1497</v>
      </c>
      <c r="I1134">
        <v>113</v>
      </c>
      <c r="J1134">
        <v>23.2</v>
      </c>
      <c r="K1134">
        <v>12.5</v>
      </c>
      <c r="L1134">
        <v>2025</v>
      </c>
      <c r="M1134">
        <v>27174</v>
      </c>
      <c r="N1134">
        <v>2</v>
      </c>
      <c r="O1134">
        <v>1</v>
      </c>
      <c r="P1134">
        <v>9.57</v>
      </c>
    </row>
    <row r="1135" spans="1:16" x14ac:dyDescent="0.3">
      <c r="A1135">
        <v>2999</v>
      </c>
      <c r="B1135" t="s">
        <v>83</v>
      </c>
      <c r="C1135" t="s">
        <v>106</v>
      </c>
      <c r="D1135" t="s">
        <v>110</v>
      </c>
      <c r="E1135" t="s">
        <v>100</v>
      </c>
      <c r="F1135" t="s">
        <v>87</v>
      </c>
      <c r="G1135" t="s">
        <v>108</v>
      </c>
      <c r="H1135">
        <v>1497</v>
      </c>
      <c r="I1135">
        <v>113</v>
      </c>
      <c r="J1135">
        <v>23.2</v>
      </c>
      <c r="K1135">
        <v>12.5</v>
      </c>
      <c r="L1135">
        <v>2025</v>
      </c>
      <c r="M1135">
        <v>20855</v>
      </c>
      <c r="N1135">
        <v>2</v>
      </c>
      <c r="O1135">
        <v>1</v>
      </c>
      <c r="P1135">
        <v>9.75</v>
      </c>
    </row>
    <row r="1136" spans="1:16" x14ac:dyDescent="0.3">
      <c r="A1136">
        <v>2948</v>
      </c>
      <c r="B1136" t="s">
        <v>83</v>
      </c>
      <c r="C1136" t="s">
        <v>106</v>
      </c>
      <c r="D1136" t="s">
        <v>110</v>
      </c>
      <c r="E1136" t="s">
        <v>100</v>
      </c>
      <c r="F1136" t="s">
        <v>87</v>
      </c>
      <c r="G1136" t="s">
        <v>108</v>
      </c>
      <c r="H1136">
        <v>1497</v>
      </c>
      <c r="I1136">
        <v>113</v>
      </c>
      <c r="J1136">
        <v>23.2</v>
      </c>
      <c r="K1136">
        <v>12.5</v>
      </c>
      <c r="L1136">
        <v>2025</v>
      </c>
      <c r="M1136">
        <v>23444</v>
      </c>
      <c r="N1136">
        <v>3</v>
      </c>
      <c r="O1136">
        <v>0</v>
      </c>
      <c r="P1136">
        <v>10.210000000000001</v>
      </c>
    </row>
    <row r="1137" spans="1:16" x14ac:dyDescent="0.3">
      <c r="A1137">
        <v>2815</v>
      </c>
      <c r="B1137" t="s">
        <v>83</v>
      </c>
      <c r="C1137" t="s">
        <v>106</v>
      </c>
      <c r="D1137" t="s">
        <v>110</v>
      </c>
      <c r="E1137" t="s">
        <v>100</v>
      </c>
      <c r="F1137" t="s">
        <v>87</v>
      </c>
      <c r="G1137" t="s">
        <v>108</v>
      </c>
      <c r="H1137">
        <v>1497</v>
      </c>
      <c r="I1137">
        <v>113</v>
      </c>
      <c r="J1137">
        <v>23.2</v>
      </c>
      <c r="K1137">
        <v>12.5</v>
      </c>
      <c r="L1137">
        <v>2025</v>
      </c>
      <c r="M1137">
        <v>14427</v>
      </c>
      <c r="N1137">
        <v>3</v>
      </c>
      <c r="O1137">
        <v>0</v>
      </c>
      <c r="P1137">
        <v>10.38</v>
      </c>
    </row>
    <row r="1138" spans="1:16" x14ac:dyDescent="0.3">
      <c r="A1138">
        <v>2883</v>
      </c>
      <c r="B1138" t="s">
        <v>83</v>
      </c>
      <c r="C1138" t="s">
        <v>106</v>
      </c>
      <c r="D1138" t="s">
        <v>110</v>
      </c>
      <c r="E1138" t="s">
        <v>100</v>
      </c>
      <c r="F1138" t="s">
        <v>87</v>
      </c>
      <c r="G1138" t="s">
        <v>108</v>
      </c>
      <c r="H1138">
        <v>1497</v>
      </c>
      <c r="I1138">
        <v>113</v>
      </c>
      <c r="J1138">
        <v>23.2</v>
      </c>
      <c r="K1138">
        <v>12.5</v>
      </c>
      <c r="L1138">
        <v>2025</v>
      </c>
      <c r="M1138">
        <v>12361</v>
      </c>
      <c r="N1138">
        <v>1</v>
      </c>
      <c r="O1138">
        <v>1</v>
      </c>
      <c r="P1138">
        <v>10.47</v>
      </c>
    </row>
    <row r="1139" spans="1:16" x14ac:dyDescent="0.3">
      <c r="A1139">
        <v>2843</v>
      </c>
      <c r="B1139" t="s">
        <v>83</v>
      </c>
      <c r="C1139" t="s">
        <v>106</v>
      </c>
      <c r="D1139" t="s">
        <v>110</v>
      </c>
      <c r="E1139" t="s">
        <v>100</v>
      </c>
      <c r="F1139" t="s">
        <v>87</v>
      </c>
      <c r="G1139" t="s">
        <v>108</v>
      </c>
      <c r="H1139">
        <v>1497</v>
      </c>
      <c r="I1139">
        <v>113</v>
      </c>
      <c r="J1139">
        <v>23.2</v>
      </c>
      <c r="K1139">
        <v>12.5</v>
      </c>
      <c r="L1139">
        <v>2025</v>
      </c>
      <c r="M1139">
        <v>26124</v>
      </c>
      <c r="N1139">
        <v>2</v>
      </c>
      <c r="O1139">
        <v>0</v>
      </c>
      <c r="P1139">
        <v>10.53</v>
      </c>
    </row>
    <row r="1140" spans="1:16" x14ac:dyDescent="0.3">
      <c r="A1140">
        <v>2919</v>
      </c>
      <c r="B1140" t="s">
        <v>83</v>
      </c>
      <c r="C1140" t="s">
        <v>106</v>
      </c>
      <c r="D1140" t="s">
        <v>110</v>
      </c>
      <c r="E1140" t="s">
        <v>100</v>
      </c>
      <c r="F1140" t="s">
        <v>87</v>
      </c>
      <c r="G1140" t="s">
        <v>108</v>
      </c>
      <c r="H1140">
        <v>1497</v>
      </c>
      <c r="I1140">
        <v>113</v>
      </c>
      <c r="J1140">
        <v>23.2</v>
      </c>
      <c r="K1140">
        <v>12.5</v>
      </c>
      <c r="L1140">
        <v>2025</v>
      </c>
      <c r="M1140">
        <v>25684</v>
      </c>
      <c r="N1140">
        <v>2</v>
      </c>
      <c r="O1140">
        <v>0</v>
      </c>
      <c r="P1140">
        <v>10.56</v>
      </c>
    </row>
    <row r="1141" spans="1:16" x14ac:dyDescent="0.3">
      <c r="A1141">
        <v>2962</v>
      </c>
      <c r="B1141" t="s">
        <v>83</v>
      </c>
      <c r="C1141" t="s">
        <v>106</v>
      </c>
      <c r="D1141" t="s">
        <v>110</v>
      </c>
      <c r="E1141" t="s">
        <v>100</v>
      </c>
      <c r="F1141" t="s">
        <v>87</v>
      </c>
      <c r="G1141" t="s">
        <v>108</v>
      </c>
      <c r="H1141">
        <v>1497</v>
      </c>
      <c r="I1141">
        <v>113</v>
      </c>
      <c r="J1141">
        <v>23.2</v>
      </c>
      <c r="K1141">
        <v>12.5</v>
      </c>
      <c r="L1141">
        <v>2025</v>
      </c>
      <c r="M1141">
        <v>21970</v>
      </c>
      <c r="N1141">
        <v>1</v>
      </c>
      <c r="O1141">
        <v>1</v>
      </c>
      <c r="P1141">
        <v>10.59</v>
      </c>
    </row>
    <row r="1142" spans="1:16" x14ac:dyDescent="0.3">
      <c r="A1142">
        <v>2818</v>
      </c>
      <c r="B1142" t="s">
        <v>83</v>
      </c>
      <c r="C1142" t="s">
        <v>106</v>
      </c>
      <c r="D1142" t="s">
        <v>110</v>
      </c>
      <c r="E1142" t="s">
        <v>100</v>
      </c>
      <c r="F1142" t="s">
        <v>87</v>
      </c>
      <c r="G1142" t="s">
        <v>108</v>
      </c>
      <c r="H1142">
        <v>1497</v>
      </c>
      <c r="I1142">
        <v>113</v>
      </c>
      <c r="J1142">
        <v>23.2</v>
      </c>
      <c r="K1142">
        <v>12.5</v>
      </c>
      <c r="L1142">
        <v>2025</v>
      </c>
      <c r="M1142">
        <v>21225</v>
      </c>
      <c r="N1142">
        <v>1</v>
      </c>
      <c r="O1142">
        <v>1</v>
      </c>
      <c r="P1142">
        <v>10.61</v>
      </c>
    </row>
    <row r="1143" spans="1:16" x14ac:dyDescent="0.3">
      <c r="A1143">
        <v>2868</v>
      </c>
      <c r="B1143" t="s">
        <v>83</v>
      </c>
      <c r="C1143" t="s">
        <v>106</v>
      </c>
      <c r="D1143" t="s">
        <v>110</v>
      </c>
      <c r="E1143" t="s">
        <v>100</v>
      </c>
      <c r="F1143" t="s">
        <v>87</v>
      </c>
      <c r="G1143" t="s">
        <v>108</v>
      </c>
      <c r="H1143">
        <v>1497</v>
      </c>
      <c r="I1143">
        <v>113</v>
      </c>
      <c r="J1143">
        <v>23.2</v>
      </c>
      <c r="K1143">
        <v>12.5</v>
      </c>
      <c r="L1143">
        <v>2025</v>
      </c>
      <c r="M1143">
        <v>19437</v>
      </c>
      <c r="N1143">
        <v>2</v>
      </c>
      <c r="O1143">
        <v>0</v>
      </c>
      <c r="P1143">
        <v>10.63</v>
      </c>
    </row>
    <row r="1144" spans="1:16" x14ac:dyDescent="0.3">
      <c r="A1144">
        <v>2935</v>
      </c>
      <c r="B1144" t="s">
        <v>83</v>
      </c>
      <c r="C1144" t="s">
        <v>106</v>
      </c>
      <c r="D1144" t="s">
        <v>110</v>
      </c>
      <c r="E1144" t="s">
        <v>100</v>
      </c>
      <c r="F1144" t="s">
        <v>87</v>
      </c>
      <c r="G1144" t="s">
        <v>108</v>
      </c>
      <c r="H1144">
        <v>1497</v>
      </c>
      <c r="I1144">
        <v>113</v>
      </c>
      <c r="J1144">
        <v>23.2</v>
      </c>
      <c r="K1144">
        <v>12.5</v>
      </c>
      <c r="L1144">
        <v>2025</v>
      </c>
      <c r="M1144">
        <v>17794</v>
      </c>
      <c r="N1144">
        <v>2</v>
      </c>
      <c r="O1144">
        <v>0</v>
      </c>
      <c r="P1144">
        <v>10.67</v>
      </c>
    </row>
    <row r="1145" spans="1:16" x14ac:dyDescent="0.3">
      <c r="A1145">
        <v>2978</v>
      </c>
      <c r="B1145" t="s">
        <v>83</v>
      </c>
      <c r="C1145" t="s">
        <v>106</v>
      </c>
      <c r="D1145" t="s">
        <v>110</v>
      </c>
      <c r="E1145" t="s">
        <v>100</v>
      </c>
      <c r="F1145" t="s">
        <v>87</v>
      </c>
      <c r="G1145" t="s">
        <v>108</v>
      </c>
      <c r="H1145">
        <v>1497</v>
      </c>
      <c r="I1145">
        <v>113</v>
      </c>
      <c r="J1145">
        <v>23.2</v>
      </c>
      <c r="K1145">
        <v>12.5</v>
      </c>
      <c r="L1145">
        <v>2025</v>
      </c>
      <c r="M1145">
        <v>27654</v>
      </c>
      <c r="N1145">
        <v>1</v>
      </c>
      <c r="O1145">
        <v>0</v>
      </c>
      <c r="P1145">
        <v>10.7</v>
      </c>
    </row>
    <row r="1146" spans="1:16" x14ac:dyDescent="0.3">
      <c r="A1146">
        <v>2859</v>
      </c>
      <c r="B1146" t="s">
        <v>83</v>
      </c>
      <c r="C1146" t="s">
        <v>106</v>
      </c>
      <c r="D1146" t="s">
        <v>110</v>
      </c>
      <c r="E1146" t="s">
        <v>100</v>
      </c>
      <c r="F1146" t="s">
        <v>87</v>
      </c>
      <c r="G1146" t="s">
        <v>108</v>
      </c>
      <c r="H1146">
        <v>1497</v>
      </c>
      <c r="I1146">
        <v>113</v>
      </c>
      <c r="J1146">
        <v>23.2</v>
      </c>
      <c r="K1146">
        <v>12.5</v>
      </c>
      <c r="L1146">
        <v>2025</v>
      </c>
      <c r="M1146">
        <v>28966</v>
      </c>
      <c r="N1146">
        <v>2</v>
      </c>
      <c r="O1146">
        <v>0</v>
      </c>
      <c r="P1146">
        <v>10.79</v>
      </c>
    </row>
    <row r="1147" spans="1:16" x14ac:dyDescent="0.3">
      <c r="A1147">
        <v>2846</v>
      </c>
      <c r="B1147" t="s">
        <v>83</v>
      </c>
      <c r="C1147" t="s">
        <v>106</v>
      </c>
      <c r="D1147" t="s">
        <v>110</v>
      </c>
      <c r="E1147" t="s">
        <v>100</v>
      </c>
      <c r="F1147" t="s">
        <v>87</v>
      </c>
      <c r="G1147" t="s">
        <v>108</v>
      </c>
      <c r="H1147">
        <v>1497</v>
      </c>
      <c r="I1147">
        <v>113</v>
      </c>
      <c r="J1147">
        <v>23.2</v>
      </c>
      <c r="K1147">
        <v>12.5</v>
      </c>
      <c r="L1147">
        <v>2025</v>
      </c>
      <c r="M1147">
        <v>28785</v>
      </c>
      <c r="N1147">
        <v>1</v>
      </c>
      <c r="O1147">
        <v>0</v>
      </c>
      <c r="P1147">
        <v>10.81</v>
      </c>
    </row>
    <row r="1148" spans="1:16" x14ac:dyDescent="0.3">
      <c r="A1148">
        <v>2831</v>
      </c>
      <c r="B1148" t="s">
        <v>83</v>
      </c>
      <c r="C1148" t="s">
        <v>106</v>
      </c>
      <c r="D1148" t="s">
        <v>110</v>
      </c>
      <c r="E1148" t="s">
        <v>100</v>
      </c>
      <c r="F1148" t="s">
        <v>87</v>
      </c>
      <c r="G1148" t="s">
        <v>108</v>
      </c>
      <c r="H1148">
        <v>1497</v>
      </c>
      <c r="I1148">
        <v>113</v>
      </c>
      <c r="J1148">
        <v>23.2</v>
      </c>
      <c r="K1148">
        <v>12.5</v>
      </c>
      <c r="L1148">
        <v>2025</v>
      </c>
      <c r="M1148">
        <v>19679</v>
      </c>
      <c r="N1148">
        <v>1</v>
      </c>
      <c r="O1148">
        <v>0</v>
      </c>
      <c r="P1148">
        <v>10.83</v>
      </c>
    </row>
    <row r="1149" spans="1:16" x14ac:dyDescent="0.3">
      <c r="A1149">
        <v>2922</v>
      </c>
      <c r="B1149" t="s">
        <v>83</v>
      </c>
      <c r="C1149" t="s">
        <v>106</v>
      </c>
      <c r="D1149" t="s">
        <v>110</v>
      </c>
      <c r="E1149" t="s">
        <v>100</v>
      </c>
      <c r="F1149" t="s">
        <v>87</v>
      </c>
      <c r="G1149" t="s">
        <v>108</v>
      </c>
      <c r="H1149">
        <v>1497</v>
      </c>
      <c r="I1149">
        <v>113</v>
      </c>
      <c r="J1149">
        <v>23.2</v>
      </c>
      <c r="K1149">
        <v>12.5</v>
      </c>
      <c r="L1149">
        <v>2025</v>
      </c>
      <c r="M1149">
        <v>22184</v>
      </c>
      <c r="N1149">
        <v>1</v>
      </c>
      <c r="O1149">
        <v>0</v>
      </c>
      <c r="P1149">
        <v>10.88</v>
      </c>
    </row>
    <row r="1150" spans="1:16" x14ac:dyDescent="0.3">
      <c r="A1150">
        <v>2977</v>
      </c>
      <c r="B1150" t="s">
        <v>83</v>
      </c>
      <c r="C1150" t="s">
        <v>106</v>
      </c>
      <c r="D1150" t="s">
        <v>110</v>
      </c>
      <c r="E1150" t="s">
        <v>100</v>
      </c>
      <c r="F1150" t="s">
        <v>87</v>
      </c>
      <c r="G1150" t="s">
        <v>108</v>
      </c>
      <c r="H1150">
        <v>1497</v>
      </c>
      <c r="I1150">
        <v>113</v>
      </c>
      <c r="J1150">
        <v>23.2</v>
      </c>
      <c r="K1150">
        <v>12.5</v>
      </c>
      <c r="L1150">
        <v>2025</v>
      </c>
      <c r="M1150">
        <v>25276</v>
      </c>
      <c r="N1150">
        <v>1</v>
      </c>
      <c r="O1150">
        <v>0</v>
      </c>
      <c r="P1150">
        <v>10.88</v>
      </c>
    </row>
    <row r="1151" spans="1:16" x14ac:dyDescent="0.3">
      <c r="A1151">
        <v>2810</v>
      </c>
      <c r="B1151" t="s">
        <v>83</v>
      </c>
      <c r="C1151" t="s">
        <v>106</v>
      </c>
      <c r="D1151" t="s">
        <v>110</v>
      </c>
      <c r="E1151" t="s">
        <v>100</v>
      </c>
      <c r="F1151" t="s">
        <v>87</v>
      </c>
      <c r="G1151" t="s">
        <v>108</v>
      </c>
      <c r="H1151">
        <v>1497</v>
      </c>
      <c r="I1151">
        <v>113</v>
      </c>
      <c r="J1151">
        <v>23.2</v>
      </c>
      <c r="K1151">
        <v>12.5</v>
      </c>
      <c r="L1151">
        <v>2025</v>
      </c>
      <c r="M1151">
        <v>24700</v>
      </c>
      <c r="N1151">
        <v>1</v>
      </c>
      <c r="O1151">
        <v>0</v>
      </c>
      <c r="P1151">
        <v>10.9</v>
      </c>
    </row>
    <row r="1152" spans="1:16" x14ac:dyDescent="0.3">
      <c r="A1152">
        <v>2953</v>
      </c>
      <c r="B1152" t="s">
        <v>83</v>
      </c>
      <c r="C1152" t="s">
        <v>106</v>
      </c>
      <c r="D1152" t="s">
        <v>110</v>
      </c>
      <c r="E1152" t="s">
        <v>100</v>
      </c>
      <c r="F1152" t="s">
        <v>87</v>
      </c>
      <c r="G1152" t="s">
        <v>108</v>
      </c>
      <c r="H1152">
        <v>1497</v>
      </c>
      <c r="I1152">
        <v>113</v>
      </c>
      <c r="J1152">
        <v>23.2</v>
      </c>
      <c r="K1152">
        <v>12.5</v>
      </c>
      <c r="L1152">
        <v>2025</v>
      </c>
      <c r="M1152">
        <v>24807</v>
      </c>
      <c r="N1152">
        <v>1</v>
      </c>
      <c r="O1152">
        <v>0</v>
      </c>
      <c r="P1152">
        <v>10.9</v>
      </c>
    </row>
    <row r="1153" spans="1:16" x14ac:dyDescent="0.3">
      <c r="A1153">
        <v>2910</v>
      </c>
      <c r="B1153" t="s">
        <v>83</v>
      </c>
      <c r="C1153" t="s">
        <v>106</v>
      </c>
      <c r="D1153" t="s">
        <v>110</v>
      </c>
      <c r="E1153" t="s">
        <v>100</v>
      </c>
      <c r="F1153" t="s">
        <v>87</v>
      </c>
      <c r="G1153" t="s">
        <v>108</v>
      </c>
      <c r="H1153">
        <v>1497</v>
      </c>
      <c r="I1153">
        <v>113</v>
      </c>
      <c r="J1153">
        <v>23.2</v>
      </c>
      <c r="K1153">
        <v>12.5</v>
      </c>
      <c r="L1153">
        <v>2025</v>
      </c>
      <c r="M1153">
        <v>27764</v>
      </c>
      <c r="N1153">
        <v>1</v>
      </c>
      <c r="O1153">
        <v>0</v>
      </c>
      <c r="P1153">
        <v>10.94</v>
      </c>
    </row>
    <row r="1154" spans="1:16" x14ac:dyDescent="0.3">
      <c r="A1154">
        <v>2943</v>
      </c>
      <c r="B1154" t="s">
        <v>83</v>
      </c>
      <c r="C1154" t="s">
        <v>106</v>
      </c>
      <c r="D1154" t="s">
        <v>110</v>
      </c>
      <c r="E1154" t="s">
        <v>100</v>
      </c>
      <c r="F1154" t="s">
        <v>87</v>
      </c>
      <c r="G1154" t="s">
        <v>108</v>
      </c>
      <c r="H1154">
        <v>1497</v>
      </c>
      <c r="I1154">
        <v>113</v>
      </c>
      <c r="J1154">
        <v>23.2</v>
      </c>
      <c r="K1154">
        <v>12.5</v>
      </c>
      <c r="L1154">
        <v>2025</v>
      </c>
      <c r="M1154">
        <v>22785</v>
      </c>
      <c r="N1154">
        <v>1</v>
      </c>
      <c r="O1154">
        <v>0</v>
      </c>
      <c r="P1154">
        <v>10.94</v>
      </c>
    </row>
    <row r="1155" spans="1:16" x14ac:dyDescent="0.3">
      <c r="A1155">
        <v>2880</v>
      </c>
      <c r="B1155" t="s">
        <v>83</v>
      </c>
      <c r="C1155" t="s">
        <v>106</v>
      </c>
      <c r="D1155" t="s">
        <v>110</v>
      </c>
      <c r="E1155" t="s">
        <v>100</v>
      </c>
      <c r="F1155" t="s">
        <v>87</v>
      </c>
      <c r="G1155" t="s">
        <v>108</v>
      </c>
      <c r="H1155">
        <v>1497</v>
      </c>
      <c r="I1155">
        <v>113</v>
      </c>
      <c r="J1155">
        <v>23.2</v>
      </c>
      <c r="K1155">
        <v>12.5</v>
      </c>
      <c r="L1155">
        <v>2025</v>
      </c>
      <c r="M1155">
        <v>14711</v>
      </c>
      <c r="N1155">
        <v>1</v>
      </c>
      <c r="O1155">
        <v>0</v>
      </c>
      <c r="P1155">
        <v>10.96</v>
      </c>
    </row>
    <row r="1156" spans="1:16" x14ac:dyDescent="0.3">
      <c r="A1156">
        <v>2938</v>
      </c>
      <c r="B1156" t="s">
        <v>83</v>
      </c>
      <c r="C1156" t="s">
        <v>106</v>
      </c>
      <c r="D1156" t="s">
        <v>110</v>
      </c>
      <c r="E1156" t="s">
        <v>100</v>
      </c>
      <c r="F1156" t="s">
        <v>87</v>
      </c>
      <c r="G1156" t="s">
        <v>108</v>
      </c>
      <c r="H1156">
        <v>1497</v>
      </c>
      <c r="I1156">
        <v>113</v>
      </c>
      <c r="J1156">
        <v>23.2</v>
      </c>
      <c r="K1156">
        <v>12.5</v>
      </c>
      <c r="L1156">
        <v>2025</v>
      </c>
      <c r="M1156">
        <v>13226</v>
      </c>
      <c r="N1156">
        <v>1</v>
      </c>
      <c r="O1156">
        <v>0</v>
      </c>
      <c r="P1156">
        <v>11</v>
      </c>
    </row>
    <row r="1157" spans="1:16" x14ac:dyDescent="0.3">
      <c r="A1157">
        <v>2884</v>
      </c>
      <c r="B1157" t="s">
        <v>83</v>
      </c>
      <c r="C1157" t="s">
        <v>106</v>
      </c>
      <c r="D1157" t="s">
        <v>110</v>
      </c>
      <c r="E1157" t="s">
        <v>100</v>
      </c>
      <c r="F1157" t="s">
        <v>87</v>
      </c>
      <c r="G1157" t="s">
        <v>108</v>
      </c>
      <c r="H1157">
        <v>1497</v>
      </c>
      <c r="I1157">
        <v>113</v>
      </c>
      <c r="J1157">
        <v>23.2</v>
      </c>
      <c r="K1157">
        <v>12.5</v>
      </c>
      <c r="L1157">
        <v>2025</v>
      </c>
      <c r="M1157">
        <v>20344</v>
      </c>
      <c r="N1157">
        <v>1</v>
      </c>
      <c r="O1157">
        <v>0</v>
      </c>
      <c r="P1157">
        <v>11.05</v>
      </c>
    </row>
    <row r="1158" spans="1:16" x14ac:dyDescent="0.3">
      <c r="A1158">
        <v>2839</v>
      </c>
      <c r="B1158" t="s">
        <v>83</v>
      </c>
      <c r="C1158" t="s">
        <v>106</v>
      </c>
      <c r="D1158" t="s">
        <v>110</v>
      </c>
      <c r="E1158" t="s">
        <v>100</v>
      </c>
      <c r="F1158" t="s">
        <v>87</v>
      </c>
      <c r="G1158" t="s">
        <v>108</v>
      </c>
      <c r="H1158">
        <v>1497</v>
      </c>
      <c r="I1158">
        <v>113</v>
      </c>
      <c r="J1158">
        <v>23.2</v>
      </c>
      <c r="K1158">
        <v>12.5</v>
      </c>
      <c r="L1158">
        <v>2025</v>
      </c>
      <c r="M1158">
        <v>29642</v>
      </c>
      <c r="N1158">
        <v>1</v>
      </c>
      <c r="O1158">
        <v>0</v>
      </c>
      <c r="P1158">
        <v>11.07</v>
      </c>
    </row>
    <row r="1159" spans="1:16" x14ac:dyDescent="0.3">
      <c r="A1159">
        <v>2801</v>
      </c>
      <c r="B1159" t="s">
        <v>83</v>
      </c>
      <c r="C1159" t="s">
        <v>106</v>
      </c>
      <c r="D1159" t="s">
        <v>110</v>
      </c>
      <c r="E1159" t="s">
        <v>100</v>
      </c>
      <c r="F1159" t="s">
        <v>87</v>
      </c>
      <c r="G1159" t="s">
        <v>108</v>
      </c>
      <c r="H1159">
        <v>1497</v>
      </c>
      <c r="I1159">
        <v>113</v>
      </c>
      <c r="J1159">
        <v>23.2</v>
      </c>
      <c r="K1159">
        <v>12.5</v>
      </c>
      <c r="L1159">
        <v>2025</v>
      </c>
      <c r="M1159">
        <v>21133</v>
      </c>
      <c r="N1159">
        <v>1</v>
      </c>
      <c r="O1159">
        <v>0</v>
      </c>
      <c r="P1159">
        <v>11.12</v>
      </c>
    </row>
    <row r="1160" spans="1:16" x14ac:dyDescent="0.3">
      <c r="A1160">
        <v>2808</v>
      </c>
      <c r="B1160" t="s">
        <v>83</v>
      </c>
      <c r="C1160" t="s">
        <v>106</v>
      </c>
      <c r="D1160" t="s">
        <v>110</v>
      </c>
      <c r="E1160" t="s">
        <v>100</v>
      </c>
      <c r="F1160" t="s">
        <v>87</v>
      </c>
      <c r="G1160" t="s">
        <v>108</v>
      </c>
      <c r="H1160">
        <v>1497</v>
      </c>
      <c r="I1160">
        <v>113</v>
      </c>
      <c r="J1160">
        <v>23.2</v>
      </c>
      <c r="K1160">
        <v>12.5</v>
      </c>
      <c r="L1160">
        <v>2025</v>
      </c>
      <c r="M1160">
        <v>20327</v>
      </c>
      <c r="N1160">
        <v>2</v>
      </c>
      <c r="O1160">
        <v>0</v>
      </c>
      <c r="P1160">
        <v>11.13</v>
      </c>
    </row>
    <row r="1161" spans="1:16" x14ac:dyDescent="0.3">
      <c r="A1161">
        <v>2852</v>
      </c>
      <c r="B1161" t="s">
        <v>83</v>
      </c>
      <c r="C1161" t="s">
        <v>106</v>
      </c>
      <c r="D1161" t="s">
        <v>110</v>
      </c>
      <c r="E1161" t="s">
        <v>100</v>
      </c>
      <c r="F1161" t="s">
        <v>87</v>
      </c>
      <c r="G1161" t="s">
        <v>108</v>
      </c>
      <c r="H1161">
        <v>1497</v>
      </c>
      <c r="I1161">
        <v>113</v>
      </c>
      <c r="J1161">
        <v>23.2</v>
      </c>
      <c r="K1161">
        <v>12.5</v>
      </c>
      <c r="L1161">
        <v>2025</v>
      </c>
      <c r="M1161">
        <v>29192</v>
      </c>
      <c r="N1161">
        <v>1</v>
      </c>
      <c r="O1161">
        <v>0</v>
      </c>
      <c r="P1161">
        <v>11.15</v>
      </c>
    </row>
    <row r="1162" spans="1:16" x14ac:dyDescent="0.3">
      <c r="A1162">
        <v>2928</v>
      </c>
      <c r="B1162" t="s">
        <v>83</v>
      </c>
      <c r="C1162" t="s">
        <v>106</v>
      </c>
      <c r="D1162" t="s">
        <v>110</v>
      </c>
      <c r="E1162" t="s">
        <v>100</v>
      </c>
      <c r="F1162" t="s">
        <v>87</v>
      </c>
      <c r="G1162" t="s">
        <v>108</v>
      </c>
      <c r="H1162">
        <v>1497</v>
      </c>
      <c r="I1162">
        <v>113</v>
      </c>
      <c r="J1162">
        <v>23.2</v>
      </c>
      <c r="K1162">
        <v>12.5</v>
      </c>
      <c r="L1162">
        <v>2025</v>
      </c>
      <c r="M1162">
        <v>15805</v>
      </c>
      <c r="N1162">
        <v>1</v>
      </c>
      <c r="O1162">
        <v>0</v>
      </c>
      <c r="P1162">
        <v>11.17</v>
      </c>
    </row>
    <row r="1163" spans="1:16" x14ac:dyDescent="0.3">
      <c r="A1163">
        <v>2973</v>
      </c>
      <c r="B1163" t="s">
        <v>83</v>
      </c>
      <c r="C1163" t="s">
        <v>106</v>
      </c>
      <c r="D1163" t="s">
        <v>110</v>
      </c>
      <c r="E1163" t="s">
        <v>100</v>
      </c>
      <c r="F1163" t="s">
        <v>87</v>
      </c>
      <c r="G1163" t="s">
        <v>108</v>
      </c>
      <c r="H1163">
        <v>1497</v>
      </c>
      <c r="I1163">
        <v>113</v>
      </c>
      <c r="J1163">
        <v>23.2</v>
      </c>
      <c r="K1163">
        <v>12.5</v>
      </c>
      <c r="L1163">
        <v>2025</v>
      </c>
      <c r="M1163">
        <v>15841</v>
      </c>
      <c r="N1163">
        <v>1</v>
      </c>
      <c r="O1163">
        <v>0</v>
      </c>
      <c r="P1163">
        <v>11.18</v>
      </c>
    </row>
    <row r="1164" spans="1:16" x14ac:dyDescent="0.3">
      <c r="A1164">
        <v>2853</v>
      </c>
      <c r="B1164" t="s">
        <v>83</v>
      </c>
      <c r="C1164" t="s">
        <v>106</v>
      </c>
      <c r="D1164" t="s">
        <v>110</v>
      </c>
      <c r="E1164" t="s">
        <v>100</v>
      </c>
      <c r="F1164" t="s">
        <v>87</v>
      </c>
      <c r="G1164" t="s">
        <v>108</v>
      </c>
      <c r="H1164">
        <v>1497</v>
      </c>
      <c r="I1164">
        <v>113</v>
      </c>
      <c r="J1164">
        <v>23.2</v>
      </c>
      <c r="K1164">
        <v>12.5</v>
      </c>
      <c r="L1164">
        <v>2025</v>
      </c>
      <c r="M1164">
        <v>26823</v>
      </c>
      <c r="N1164">
        <v>1</v>
      </c>
      <c r="O1164">
        <v>0</v>
      </c>
      <c r="P1164">
        <v>11.19</v>
      </c>
    </row>
    <row r="1165" spans="1:16" x14ac:dyDescent="0.3">
      <c r="A1165">
        <v>2882</v>
      </c>
      <c r="B1165" t="s">
        <v>83</v>
      </c>
      <c r="C1165" t="s">
        <v>106</v>
      </c>
      <c r="D1165" t="s">
        <v>110</v>
      </c>
      <c r="E1165" t="s">
        <v>100</v>
      </c>
      <c r="F1165" t="s">
        <v>87</v>
      </c>
      <c r="G1165" t="s">
        <v>108</v>
      </c>
      <c r="H1165">
        <v>1497</v>
      </c>
      <c r="I1165">
        <v>113</v>
      </c>
      <c r="J1165">
        <v>23.2</v>
      </c>
      <c r="K1165">
        <v>12.5</v>
      </c>
      <c r="L1165">
        <v>2025</v>
      </c>
      <c r="M1165">
        <v>22276</v>
      </c>
      <c r="N1165">
        <v>1</v>
      </c>
      <c r="O1165">
        <v>0</v>
      </c>
      <c r="P1165">
        <v>11.19</v>
      </c>
    </row>
    <row r="1166" spans="1:16" x14ac:dyDescent="0.3">
      <c r="A1166">
        <v>2993</v>
      </c>
      <c r="B1166" t="s">
        <v>83</v>
      </c>
      <c r="C1166" t="s">
        <v>106</v>
      </c>
      <c r="D1166" t="s">
        <v>110</v>
      </c>
      <c r="E1166" t="s">
        <v>100</v>
      </c>
      <c r="F1166" t="s">
        <v>87</v>
      </c>
      <c r="G1166" t="s">
        <v>108</v>
      </c>
      <c r="H1166">
        <v>1497</v>
      </c>
      <c r="I1166">
        <v>113</v>
      </c>
      <c r="J1166">
        <v>23.2</v>
      </c>
      <c r="K1166">
        <v>12.5</v>
      </c>
      <c r="L1166">
        <v>2025</v>
      </c>
      <c r="M1166">
        <v>14395</v>
      </c>
      <c r="N1166">
        <v>1</v>
      </c>
      <c r="O1166">
        <v>0</v>
      </c>
      <c r="P1166">
        <v>11.19</v>
      </c>
    </row>
    <row r="1167" spans="1:16" x14ac:dyDescent="0.3">
      <c r="A1167">
        <v>2805</v>
      </c>
      <c r="B1167" t="s">
        <v>83</v>
      </c>
      <c r="C1167" t="s">
        <v>106</v>
      </c>
      <c r="D1167" t="s">
        <v>110</v>
      </c>
      <c r="E1167" t="s">
        <v>100</v>
      </c>
      <c r="F1167" t="s">
        <v>87</v>
      </c>
      <c r="G1167" t="s">
        <v>108</v>
      </c>
      <c r="H1167">
        <v>1497</v>
      </c>
      <c r="I1167">
        <v>113</v>
      </c>
      <c r="J1167">
        <v>23.2</v>
      </c>
      <c r="K1167">
        <v>12.5</v>
      </c>
      <c r="L1167">
        <v>2025</v>
      </c>
      <c r="M1167">
        <v>25002</v>
      </c>
      <c r="N1167">
        <v>1</v>
      </c>
      <c r="O1167">
        <v>0</v>
      </c>
      <c r="P1167">
        <v>11.21</v>
      </c>
    </row>
    <row r="1168" spans="1:16" x14ac:dyDescent="0.3">
      <c r="A1168">
        <v>2881</v>
      </c>
      <c r="B1168" t="s">
        <v>83</v>
      </c>
      <c r="C1168" t="s">
        <v>106</v>
      </c>
      <c r="D1168" t="s">
        <v>110</v>
      </c>
      <c r="E1168" t="s">
        <v>100</v>
      </c>
      <c r="F1168" t="s">
        <v>87</v>
      </c>
      <c r="G1168" t="s">
        <v>108</v>
      </c>
      <c r="H1168">
        <v>1497</v>
      </c>
      <c r="I1168">
        <v>113</v>
      </c>
      <c r="J1168">
        <v>23.2</v>
      </c>
      <c r="K1168">
        <v>12.5</v>
      </c>
      <c r="L1168">
        <v>2025</v>
      </c>
      <c r="M1168">
        <v>18891</v>
      </c>
      <c r="N1168">
        <v>1</v>
      </c>
      <c r="O1168">
        <v>0</v>
      </c>
      <c r="P1168">
        <v>11.23</v>
      </c>
    </row>
    <row r="1169" spans="1:16" x14ac:dyDescent="0.3">
      <c r="A1169">
        <v>2937</v>
      </c>
      <c r="B1169" t="s">
        <v>83</v>
      </c>
      <c r="C1169" t="s">
        <v>106</v>
      </c>
      <c r="D1169" t="s">
        <v>110</v>
      </c>
      <c r="E1169" t="s">
        <v>100</v>
      </c>
      <c r="F1169" t="s">
        <v>87</v>
      </c>
      <c r="G1169" t="s">
        <v>108</v>
      </c>
      <c r="H1169">
        <v>1497</v>
      </c>
      <c r="I1169">
        <v>113</v>
      </c>
      <c r="J1169">
        <v>23.2</v>
      </c>
      <c r="K1169">
        <v>12.5</v>
      </c>
      <c r="L1169">
        <v>2025</v>
      </c>
      <c r="M1169">
        <v>12342</v>
      </c>
      <c r="N1169">
        <v>1</v>
      </c>
      <c r="O1169">
        <v>0</v>
      </c>
      <c r="P1169">
        <v>11.23</v>
      </c>
    </row>
    <row r="1170" spans="1:16" x14ac:dyDescent="0.3">
      <c r="A1170">
        <v>2991</v>
      </c>
      <c r="B1170" t="s">
        <v>83</v>
      </c>
      <c r="C1170" t="s">
        <v>106</v>
      </c>
      <c r="D1170" t="s">
        <v>110</v>
      </c>
      <c r="E1170" t="s">
        <v>100</v>
      </c>
      <c r="F1170" t="s">
        <v>87</v>
      </c>
      <c r="G1170" t="s">
        <v>108</v>
      </c>
      <c r="H1170">
        <v>1497</v>
      </c>
      <c r="I1170">
        <v>113</v>
      </c>
      <c r="J1170">
        <v>23.2</v>
      </c>
      <c r="K1170">
        <v>12.5</v>
      </c>
      <c r="L1170">
        <v>2025</v>
      </c>
      <c r="M1170">
        <v>20667</v>
      </c>
      <c r="N1170">
        <v>1</v>
      </c>
      <c r="O1170">
        <v>0</v>
      </c>
      <c r="P1170">
        <v>11.23</v>
      </c>
    </row>
    <row r="1171" spans="1:16" x14ac:dyDescent="0.3">
      <c r="A1171">
        <v>2930</v>
      </c>
      <c r="B1171" t="s">
        <v>83</v>
      </c>
      <c r="C1171" t="s">
        <v>106</v>
      </c>
      <c r="D1171" t="s">
        <v>110</v>
      </c>
      <c r="E1171" t="s">
        <v>100</v>
      </c>
      <c r="F1171" t="s">
        <v>87</v>
      </c>
      <c r="G1171" t="s">
        <v>108</v>
      </c>
      <c r="H1171">
        <v>1497</v>
      </c>
      <c r="I1171">
        <v>113</v>
      </c>
      <c r="J1171">
        <v>23.2</v>
      </c>
      <c r="K1171">
        <v>12.5</v>
      </c>
      <c r="L1171">
        <v>2025</v>
      </c>
      <c r="M1171">
        <v>15295</v>
      </c>
      <c r="N1171">
        <v>1</v>
      </c>
      <c r="O1171">
        <v>0</v>
      </c>
      <c r="P1171">
        <v>11.28</v>
      </c>
    </row>
    <row r="1172" spans="1:16" x14ac:dyDescent="0.3">
      <c r="A1172">
        <v>2908</v>
      </c>
      <c r="B1172" t="s">
        <v>83</v>
      </c>
      <c r="C1172" t="s">
        <v>106</v>
      </c>
      <c r="D1172" t="s">
        <v>110</v>
      </c>
      <c r="E1172" t="s">
        <v>100</v>
      </c>
      <c r="F1172" t="s">
        <v>87</v>
      </c>
      <c r="G1172" t="s">
        <v>108</v>
      </c>
      <c r="H1172">
        <v>1497</v>
      </c>
      <c r="I1172">
        <v>113</v>
      </c>
      <c r="J1172">
        <v>23.2</v>
      </c>
      <c r="K1172">
        <v>12.5</v>
      </c>
      <c r="L1172">
        <v>2025</v>
      </c>
      <c r="M1172">
        <v>16711</v>
      </c>
      <c r="N1172">
        <v>1</v>
      </c>
      <c r="O1172">
        <v>0</v>
      </c>
      <c r="P1172">
        <v>11.42</v>
      </c>
    </row>
    <row r="1173" spans="1:16" x14ac:dyDescent="0.3">
      <c r="A1173">
        <v>2823</v>
      </c>
      <c r="B1173" t="s">
        <v>83</v>
      </c>
      <c r="C1173" t="s">
        <v>106</v>
      </c>
      <c r="D1173" t="s">
        <v>110</v>
      </c>
      <c r="E1173" t="s">
        <v>100</v>
      </c>
      <c r="F1173" t="s">
        <v>87</v>
      </c>
      <c r="G1173" t="s">
        <v>108</v>
      </c>
      <c r="H1173">
        <v>1497</v>
      </c>
      <c r="I1173">
        <v>113</v>
      </c>
      <c r="J1173">
        <v>23.2</v>
      </c>
      <c r="K1173">
        <v>12.5</v>
      </c>
      <c r="L1173">
        <v>2025</v>
      </c>
      <c r="M1173">
        <v>22770</v>
      </c>
      <c r="N1173">
        <v>1</v>
      </c>
      <c r="O1173">
        <v>0</v>
      </c>
      <c r="P1173">
        <v>11.43</v>
      </c>
    </row>
    <row r="1174" spans="1:16" x14ac:dyDescent="0.3">
      <c r="A1174">
        <v>2824</v>
      </c>
      <c r="B1174" t="s">
        <v>83</v>
      </c>
      <c r="C1174" t="s">
        <v>106</v>
      </c>
      <c r="D1174" t="s">
        <v>110</v>
      </c>
      <c r="E1174" t="s">
        <v>100</v>
      </c>
      <c r="F1174" t="s">
        <v>87</v>
      </c>
      <c r="G1174" t="s">
        <v>108</v>
      </c>
      <c r="H1174">
        <v>1497</v>
      </c>
      <c r="I1174">
        <v>113</v>
      </c>
      <c r="J1174">
        <v>23.2</v>
      </c>
      <c r="K1174">
        <v>12.5</v>
      </c>
      <c r="L1174">
        <v>2025</v>
      </c>
      <c r="M1174">
        <v>29648</v>
      </c>
      <c r="N1174">
        <v>1</v>
      </c>
      <c r="O1174">
        <v>0</v>
      </c>
      <c r="P1174">
        <v>11.45</v>
      </c>
    </row>
    <row r="1175" spans="1:16" x14ac:dyDescent="0.3">
      <c r="A1175">
        <v>2888</v>
      </c>
      <c r="B1175" t="s">
        <v>83</v>
      </c>
      <c r="C1175" t="s">
        <v>106</v>
      </c>
      <c r="D1175" t="s">
        <v>110</v>
      </c>
      <c r="E1175" t="s">
        <v>100</v>
      </c>
      <c r="F1175" t="s">
        <v>87</v>
      </c>
      <c r="G1175" t="s">
        <v>108</v>
      </c>
      <c r="H1175">
        <v>1497</v>
      </c>
      <c r="I1175">
        <v>113</v>
      </c>
      <c r="J1175">
        <v>23.2</v>
      </c>
      <c r="K1175">
        <v>12.5</v>
      </c>
      <c r="L1175">
        <v>2025</v>
      </c>
      <c r="M1175">
        <v>16566</v>
      </c>
      <c r="N1175">
        <v>1</v>
      </c>
      <c r="O1175">
        <v>0</v>
      </c>
      <c r="P1175">
        <v>11.53</v>
      </c>
    </row>
    <row r="1176" spans="1:16" x14ac:dyDescent="0.3">
      <c r="A1176">
        <v>2825</v>
      </c>
      <c r="B1176" t="s">
        <v>83</v>
      </c>
      <c r="C1176" t="s">
        <v>106</v>
      </c>
      <c r="D1176" t="s">
        <v>110</v>
      </c>
      <c r="E1176" t="s">
        <v>100</v>
      </c>
      <c r="F1176" t="s">
        <v>87</v>
      </c>
      <c r="G1176" t="s">
        <v>108</v>
      </c>
      <c r="H1176">
        <v>1497</v>
      </c>
      <c r="I1176">
        <v>113</v>
      </c>
      <c r="J1176">
        <v>23.2</v>
      </c>
      <c r="K1176">
        <v>12.5</v>
      </c>
      <c r="L1176">
        <v>2026</v>
      </c>
      <c r="M1176">
        <v>6183</v>
      </c>
      <c r="N1176">
        <v>3</v>
      </c>
      <c r="O1176">
        <v>0</v>
      </c>
      <c r="P1176">
        <v>11.27</v>
      </c>
    </row>
    <row r="1177" spans="1:16" x14ac:dyDescent="0.3">
      <c r="A1177">
        <v>2871</v>
      </c>
      <c r="B1177" t="s">
        <v>83</v>
      </c>
      <c r="C1177" t="s">
        <v>106</v>
      </c>
      <c r="D1177" t="s">
        <v>110</v>
      </c>
      <c r="E1177" t="s">
        <v>100</v>
      </c>
      <c r="F1177" t="s">
        <v>87</v>
      </c>
      <c r="G1177" t="s">
        <v>108</v>
      </c>
      <c r="H1177">
        <v>1497</v>
      </c>
      <c r="I1177">
        <v>113</v>
      </c>
      <c r="J1177">
        <v>23.2</v>
      </c>
      <c r="K1177">
        <v>12.5</v>
      </c>
      <c r="L1177">
        <v>2026</v>
      </c>
      <c r="M1177">
        <v>8960</v>
      </c>
      <c r="N1177">
        <v>1</v>
      </c>
      <c r="O1177">
        <v>1</v>
      </c>
      <c r="P1177">
        <v>11.5</v>
      </c>
    </row>
    <row r="1178" spans="1:16" x14ac:dyDescent="0.3">
      <c r="A1178">
        <v>2829</v>
      </c>
      <c r="B1178" t="s">
        <v>83</v>
      </c>
      <c r="C1178" t="s">
        <v>106</v>
      </c>
      <c r="D1178" t="s">
        <v>110</v>
      </c>
      <c r="E1178" t="s">
        <v>100</v>
      </c>
      <c r="F1178" t="s">
        <v>87</v>
      </c>
      <c r="G1178" t="s">
        <v>108</v>
      </c>
      <c r="H1178">
        <v>1497</v>
      </c>
      <c r="I1178">
        <v>113</v>
      </c>
      <c r="J1178">
        <v>23.2</v>
      </c>
      <c r="K1178">
        <v>12.5</v>
      </c>
      <c r="L1178">
        <v>2026</v>
      </c>
      <c r="M1178">
        <v>4711</v>
      </c>
      <c r="N1178">
        <v>1</v>
      </c>
      <c r="O1178">
        <v>1</v>
      </c>
      <c r="P1178">
        <v>11.58</v>
      </c>
    </row>
    <row r="1179" spans="1:16" x14ac:dyDescent="0.3">
      <c r="A1179">
        <v>2916</v>
      </c>
      <c r="B1179" t="s">
        <v>83</v>
      </c>
      <c r="C1179" t="s">
        <v>106</v>
      </c>
      <c r="D1179" t="s">
        <v>110</v>
      </c>
      <c r="E1179" t="s">
        <v>100</v>
      </c>
      <c r="F1179" t="s">
        <v>87</v>
      </c>
      <c r="G1179" t="s">
        <v>108</v>
      </c>
      <c r="H1179">
        <v>1497</v>
      </c>
      <c r="I1179">
        <v>113</v>
      </c>
      <c r="J1179">
        <v>23.2</v>
      </c>
      <c r="K1179">
        <v>12.5</v>
      </c>
      <c r="L1179">
        <v>2026</v>
      </c>
      <c r="M1179">
        <v>7048</v>
      </c>
      <c r="N1179">
        <v>2</v>
      </c>
      <c r="O1179">
        <v>0</v>
      </c>
      <c r="P1179">
        <v>11.59</v>
      </c>
    </row>
    <row r="1180" spans="1:16" x14ac:dyDescent="0.3">
      <c r="A1180">
        <v>2997</v>
      </c>
      <c r="B1180" t="s">
        <v>83</v>
      </c>
      <c r="C1180" t="s">
        <v>106</v>
      </c>
      <c r="D1180" t="s">
        <v>110</v>
      </c>
      <c r="E1180" t="s">
        <v>100</v>
      </c>
      <c r="F1180" t="s">
        <v>87</v>
      </c>
      <c r="G1180" t="s">
        <v>108</v>
      </c>
      <c r="H1180">
        <v>1497</v>
      </c>
      <c r="I1180">
        <v>113</v>
      </c>
      <c r="J1180">
        <v>23.2</v>
      </c>
      <c r="K1180">
        <v>12.5</v>
      </c>
      <c r="L1180">
        <v>2026</v>
      </c>
      <c r="M1180">
        <v>7281</v>
      </c>
      <c r="N1180">
        <v>3</v>
      </c>
      <c r="O1180">
        <v>0</v>
      </c>
      <c r="P1180">
        <v>11.59</v>
      </c>
    </row>
    <row r="1181" spans="1:16" x14ac:dyDescent="0.3">
      <c r="A1181">
        <v>2822</v>
      </c>
      <c r="B1181" t="s">
        <v>83</v>
      </c>
      <c r="C1181" t="s">
        <v>106</v>
      </c>
      <c r="D1181" t="s">
        <v>110</v>
      </c>
      <c r="E1181" t="s">
        <v>100</v>
      </c>
      <c r="F1181" t="s">
        <v>87</v>
      </c>
      <c r="G1181" t="s">
        <v>108</v>
      </c>
      <c r="H1181">
        <v>1497</v>
      </c>
      <c r="I1181">
        <v>113</v>
      </c>
      <c r="J1181">
        <v>23.2</v>
      </c>
      <c r="K1181">
        <v>12.5</v>
      </c>
      <c r="L1181">
        <v>2026</v>
      </c>
      <c r="M1181">
        <v>5248</v>
      </c>
      <c r="N1181">
        <v>2</v>
      </c>
      <c r="O1181">
        <v>0</v>
      </c>
      <c r="P1181">
        <v>11.71</v>
      </c>
    </row>
    <row r="1182" spans="1:16" x14ac:dyDescent="0.3">
      <c r="A1182">
        <v>2865</v>
      </c>
      <c r="B1182" t="s">
        <v>83</v>
      </c>
      <c r="C1182" t="s">
        <v>106</v>
      </c>
      <c r="D1182" t="s">
        <v>110</v>
      </c>
      <c r="E1182" t="s">
        <v>100</v>
      </c>
      <c r="F1182" t="s">
        <v>87</v>
      </c>
      <c r="G1182" t="s">
        <v>108</v>
      </c>
      <c r="H1182">
        <v>1497</v>
      </c>
      <c r="I1182">
        <v>113</v>
      </c>
      <c r="J1182">
        <v>23.2</v>
      </c>
      <c r="K1182">
        <v>12.5</v>
      </c>
      <c r="L1182">
        <v>2026</v>
      </c>
      <c r="M1182">
        <v>4295</v>
      </c>
      <c r="N1182">
        <v>3</v>
      </c>
      <c r="O1182">
        <v>0</v>
      </c>
      <c r="P1182">
        <v>11.9</v>
      </c>
    </row>
    <row r="1183" spans="1:16" x14ac:dyDescent="0.3">
      <c r="A1183">
        <v>2968</v>
      </c>
      <c r="B1183" t="s">
        <v>83</v>
      </c>
      <c r="C1183" t="s">
        <v>106</v>
      </c>
      <c r="D1183" t="s">
        <v>110</v>
      </c>
      <c r="E1183" t="s">
        <v>100</v>
      </c>
      <c r="F1183" t="s">
        <v>87</v>
      </c>
      <c r="G1183" t="s">
        <v>108</v>
      </c>
      <c r="H1183">
        <v>1497</v>
      </c>
      <c r="I1183">
        <v>113</v>
      </c>
      <c r="J1183">
        <v>23.2</v>
      </c>
      <c r="K1183">
        <v>12.5</v>
      </c>
      <c r="L1183">
        <v>2026</v>
      </c>
      <c r="M1183">
        <v>7894</v>
      </c>
      <c r="N1183">
        <v>2</v>
      </c>
      <c r="O1183">
        <v>0</v>
      </c>
      <c r="P1183">
        <v>11.9</v>
      </c>
    </row>
    <row r="1184" spans="1:16" x14ac:dyDescent="0.3">
      <c r="A1184">
        <v>2840</v>
      </c>
      <c r="B1184" t="s">
        <v>83</v>
      </c>
      <c r="C1184" t="s">
        <v>106</v>
      </c>
      <c r="D1184" t="s">
        <v>110</v>
      </c>
      <c r="E1184" t="s">
        <v>100</v>
      </c>
      <c r="F1184" t="s">
        <v>87</v>
      </c>
      <c r="G1184" t="s">
        <v>108</v>
      </c>
      <c r="H1184">
        <v>1497</v>
      </c>
      <c r="I1184">
        <v>113</v>
      </c>
      <c r="J1184">
        <v>23.2</v>
      </c>
      <c r="K1184">
        <v>12.5</v>
      </c>
      <c r="L1184">
        <v>2026</v>
      </c>
      <c r="M1184">
        <v>9998</v>
      </c>
      <c r="N1184">
        <v>2</v>
      </c>
      <c r="O1184">
        <v>0</v>
      </c>
      <c r="P1184">
        <v>12.01</v>
      </c>
    </row>
    <row r="1185" spans="1:16" x14ac:dyDescent="0.3">
      <c r="A1185">
        <v>2820</v>
      </c>
      <c r="B1185" t="s">
        <v>83</v>
      </c>
      <c r="C1185" t="s">
        <v>106</v>
      </c>
      <c r="D1185" t="s">
        <v>110</v>
      </c>
      <c r="E1185" t="s">
        <v>100</v>
      </c>
      <c r="F1185" t="s">
        <v>87</v>
      </c>
      <c r="G1185" t="s">
        <v>108</v>
      </c>
      <c r="H1185">
        <v>1497</v>
      </c>
      <c r="I1185">
        <v>113</v>
      </c>
      <c r="J1185">
        <v>23.2</v>
      </c>
      <c r="K1185">
        <v>12.5</v>
      </c>
      <c r="L1185">
        <v>2026</v>
      </c>
      <c r="M1185">
        <v>9996</v>
      </c>
      <c r="N1185">
        <v>1</v>
      </c>
      <c r="O1185">
        <v>0</v>
      </c>
      <c r="P1185">
        <v>12.11</v>
      </c>
    </row>
    <row r="1186" spans="1:16" x14ac:dyDescent="0.3">
      <c r="A1186">
        <v>2911</v>
      </c>
      <c r="B1186" t="s">
        <v>83</v>
      </c>
      <c r="C1186" t="s">
        <v>106</v>
      </c>
      <c r="D1186" t="s">
        <v>110</v>
      </c>
      <c r="E1186" t="s">
        <v>100</v>
      </c>
      <c r="F1186" t="s">
        <v>87</v>
      </c>
      <c r="G1186" t="s">
        <v>108</v>
      </c>
      <c r="H1186">
        <v>1497</v>
      </c>
      <c r="I1186">
        <v>113</v>
      </c>
      <c r="J1186">
        <v>23.2</v>
      </c>
      <c r="K1186">
        <v>12.5</v>
      </c>
      <c r="L1186">
        <v>2026</v>
      </c>
      <c r="M1186">
        <v>7746</v>
      </c>
      <c r="N1186">
        <v>1</v>
      </c>
      <c r="O1186">
        <v>0</v>
      </c>
      <c r="P1186">
        <v>12.11</v>
      </c>
    </row>
    <row r="1187" spans="1:16" x14ac:dyDescent="0.3">
      <c r="A1187">
        <v>2899</v>
      </c>
      <c r="B1187" t="s">
        <v>83</v>
      </c>
      <c r="C1187" t="s">
        <v>106</v>
      </c>
      <c r="D1187" t="s">
        <v>110</v>
      </c>
      <c r="E1187" t="s">
        <v>100</v>
      </c>
      <c r="F1187" t="s">
        <v>87</v>
      </c>
      <c r="G1187" t="s">
        <v>108</v>
      </c>
      <c r="H1187">
        <v>1497</v>
      </c>
      <c r="I1187">
        <v>113</v>
      </c>
      <c r="J1187">
        <v>23.2</v>
      </c>
      <c r="K1187">
        <v>12.5</v>
      </c>
      <c r="L1187">
        <v>2026</v>
      </c>
      <c r="M1187">
        <v>4222</v>
      </c>
      <c r="N1187">
        <v>1</v>
      </c>
      <c r="O1187">
        <v>0</v>
      </c>
      <c r="P1187">
        <v>12.12</v>
      </c>
    </row>
    <row r="1188" spans="1:16" x14ac:dyDescent="0.3">
      <c r="A1188">
        <v>2981</v>
      </c>
      <c r="B1188" t="s">
        <v>83</v>
      </c>
      <c r="C1188" t="s">
        <v>106</v>
      </c>
      <c r="D1188" t="s">
        <v>110</v>
      </c>
      <c r="E1188" t="s">
        <v>100</v>
      </c>
      <c r="F1188" t="s">
        <v>87</v>
      </c>
      <c r="G1188" t="s">
        <v>108</v>
      </c>
      <c r="H1188">
        <v>1497</v>
      </c>
      <c r="I1188">
        <v>113</v>
      </c>
      <c r="J1188">
        <v>23.2</v>
      </c>
      <c r="K1188">
        <v>12.5</v>
      </c>
      <c r="L1188">
        <v>2026</v>
      </c>
      <c r="M1188">
        <v>9685</v>
      </c>
      <c r="N1188">
        <v>1</v>
      </c>
      <c r="O1188">
        <v>0</v>
      </c>
      <c r="P1188">
        <v>12.13</v>
      </c>
    </row>
    <row r="1189" spans="1:16" x14ac:dyDescent="0.3">
      <c r="A1189">
        <v>2857</v>
      </c>
      <c r="B1189" t="s">
        <v>83</v>
      </c>
      <c r="C1189" t="s">
        <v>106</v>
      </c>
      <c r="D1189" t="s">
        <v>110</v>
      </c>
      <c r="E1189" t="s">
        <v>100</v>
      </c>
      <c r="F1189" t="s">
        <v>87</v>
      </c>
      <c r="G1189" t="s">
        <v>108</v>
      </c>
      <c r="H1189">
        <v>1497</v>
      </c>
      <c r="I1189">
        <v>113</v>
      </c>
      <c r="J1189">
        <v>23.2</v>
      </c>
      <c r="K1189">
        <v>12.5</v>
      </c>
      <c r="L1189">
        <v>2026</v>
      </c>
      <c r="M1189">
        <v>7530</v>
      </c>
      <c r="N1189">
        <v>1</v>
      </c>
      <c r="O1189">
        <v>0</v>
      </c>
      <c r="P1189">
        <v>12.15</v>
      </c>
    </row>
    <row r="1190" spans="1:16" x14ac:dyDescent="0.3">
      <c r="A1190">
        <v>2872</v>
      </c>
      <c r="B1190" t="s">
        <v>83</v>
      </c>
      <c r="C1190" t="s">
        <v>106</v>
      </c>
      <c r="D1190" t="s">
        <v>110</v>
      </c>
      <c r="E1190" t="s">
        <v>100</v>
      </c>
      <c r="F1190" t="s">
        <v>87</v>
      </c>
      <c r="G1190" t="s">
        <v>108</v>
      </c>
      <c r="H1190">
        <v>1497</v>
      </c>
      <c r="I1190">
        <v>113</v>
      </c>
      <c r="J1190">
        <v>23.2</v>
      </c>
      <c r="K1190">
        <v>12.5</v>
      </c>
      <c r="L1190">
        <v>2026</v>
      </c>
      <c r="M1190">
        <v>7682</v>
      </c>
      <c r="N1190">
        <v>1</v>
      </c>
      <c r="O1190">
        <v>0</v>
      </c>
      <c r="P1190">
        <v>12.18</v>
      </c>
    </row>
    <row r="1191" spans="1:16" x14ac:dyDescent="0.3">
      <c r="A1191">
        <v>2835</v>
      </c>
      <c r="B1191" t="s">
        <v>83</v>
      </c>
      <c r="C1191" t="s">
        <v>106</v>
      </c>
      <c r="D1191" t="s">
        <v>110</v>
      </c>
      <c r="E1191" t="s">
        <v>100</v>
      </c>
      <c r="F1191" t="s">
        <v>87</v>
      </c>
      <c r="G1191" t="s">
        <v>108</v>
      </c>
      <c r="H1191">
        <v>1497</v>
      </c>
      <c r="I1191">
        <v>113</v>
      </c>
      <c r="J1191">
        <v>23.2</v>
      </c>
      <c r="K1191">
        <v>12.5</v>
      </c>
      <c r="L1191">
        <v>2026</v>
      </c>
      <c r="M1191">
        <v>4586</v>
      </c>
      <c r="N1191">
        <v>1</v>
      </c>
      <c r="O1191">
        <v>0</v>
      </c>
      <c r="P1191">
        <v>12.22</v>
      </c>
    </row>
    <row r="1192" spans="1:16" x14ac:dyDescent="0.3">
      <c r="A1192">
        <v>2920</v>
      </c>
      <c r="B1192" t="s">
        <v>83</v>
      </c>
      <c r="C1192" t="s">
        <v>106</v>
      </c>
      <c r="D1192" t="s">
        <v>110</v>
      </c>
      <c r="E1192" t="s">
        <v>100</v>
      </c>
      <c r="F1192" t="s">
        <v>87</v>
      </c>
      <c r="G1192" t="s">
        <v>108</v>
      </c>
      <c r="H1192">
        <v>1497</v>
      </c>
      <c r="I1192">
        <v>113</v>
      </c>
      <c r="J1192">
        <v>23.2</v>
      </c>
      <c r="K1192">
        <v>12.5</v>
      </c>
      <c r="L1192">
        <v>2026</v>
      </c>
      <c r="M1192">
        <v>8903</v>
      </c>
      <c r="N1192">
        <v>1</v>
      </c>
      <c r="O1192">
        <v>0</v>
      </c>
      <c r="P1192">
        <v>12.25</v>
      </c>
    </row>
    <row r="1193" spans="1:16" x14ac:dyDescent="0.3">
      <c r="A1193">
        <v>2834</v>
      </c>
      <c r="B1193" t="s">
        <v>83</v>
      </c>
      <c r="C1193" t="s">
        <v>106</v>
      </c>
      <c r="D1193" t="s">
        <v>110</v>
      </c>
      <c r="E1193" t="s">
        <v>100</v>
      </c>
      <c r="F1193" t="s">
        <v>87</v>
      </c>
      <c r="G1193" t="s">
        <v>108</v>
      </c>
      <c r="H1193">
        <v>1497</v>
      </c>
      <c r="I1193">
        <v>113</v>
      </c>
      <c r="J1193">
        <v>23.2</v>
      </c>
      <c r="K1193">
        <v>12.5</v>
      </c>
      <c r="L1193">
        <v>2026</v>
      </c>
      <c r="M1193">
        <v>5203</v>
      </c>
      <c r="N1193">
        <v>2</v>
      </c>
      <c r="O1193">
        <v>0</v>
      </c>
      <c r="P1193">
        <v>12.28</v>
      </c>
    </row>
    <row r="1194" spans="1:16" x14ac:dyDescent="0.3">
      <c r="A1194">
        <v>2976</v>
      </c>
      <c r="B1194" t="s">
        <v>83</v>
      </c>
      <c r="C1194" t="s">
        <v>106</v>
      </c>
      <c r="D1194" t="s">
        <v>110</v>
      </c>
      <c r="E1194" t="s">
        <v>100</v>
      </c>
      <c r="F1194" t="s">
        <v>87</v>
      </c>
      <c r="G1194" t="s">
        <v>108</v>
      </c>
      <c r="H1194">
        <v>1497</v>
      </c>
      <c r="I1194">
        <v>113</v>
      </c>
      <c r="J1194">
        <v>23.2</v>
      </c>
      <c r="K1194">
        <v>12.5</v>
      </c>
      <c r="L1194">
        <v>2026</v>
      </c>
      <c r="M1194">
        <v>7398</v>
      </c>
      <c r="N1194">
        <v>1</v>
      </c>
      <c r="O1194">
        <v>0</v>
      </c>
      <c r="P1194">
        <v>12.29</v>
      </c>
    </row>
    <row r="1195" spans="1:16" x14ac:dyDescent="0.3">
      <c r="A1195">
        <v>2849</v>
      </c>
      <c r="B1195" t="s">
        <v>83</v>
      </c>
      <c r="C1195" t="s">
        <v>106</v>
      </c>
      <c r="D1195" t="s">
        <v>110</v>
      </c>
      <c r="E1195" t="s">
        <v>100</v>
      </c>
      <c r="F1195" t="s">
        <v>87</v>
      </c>
      <c r="G1195" t="s">
        <v>108</v>
      </c>
      <c r="H1195">
        <v>1497</v>
      </c>
      <c r="I1195">
        <v>113</v>
      </c>
      <c r="J1195">
        <v>23.2</v>
      </c>
      <c r="K1195">
        <v>12.5</v>
      </c>
      <c r="L1195">
        <v>2026</v>
      </c>
      <c r="M1195">
        <v>8883</v>
      </c>
      <c r="N1195">
        <v>1</v>
      </c>
      <c r="O1195">
        <v>0</v>
      </c>
      <c r="P1195">
        <v>12.32</v>
      </c>
    </row>
    <row r="1196" spans="1:16" x14ac:dyDescent="0.3">
      <c r="A1196">
        <v>2907</v>
      </c>
      <c r="B1196" t="s">
        <v>83</v>
      </c>
      <c r="C1196" t="s">
        <v>106</v>
      </c>
      <c r="D1196" t="s">
        <v>110</v>
      </c>
      <c r="E1196" t="s">
        <v>100</v>
      </c>
      <c r="F1196" t="s">
        <v>87</v>
      </c>
      <c r="G1196" t="s">
        <v>108</v>
      </c>
      <c r="H1196">
        <v>1497</v>
      </c>
      <c r="I1196">
        <v>113</v>
      </c>
      <c r="J1196">
        <v>23.2</v>
      </c>
      <c r="K1196">
        <v>12.5</v>
      </c>
      <c r="L1196">
        <v>2026</v>
      </c>
      <c r="M1196">
        <v>7915</v>
      </c>
      <c r="N1196">
        <v>1</v>
      </c>
      <c r="O1196">
        <v>0</v>
      </c>
      <c r="P1196">
        <v>12.32</v>
      </c>
    </row>
    <row r="1197" spans="1:16" x14ac:dyDescent="0.3">
      <c r="A1197">
        <v>2965</v>
      </c>
      <c r="B1197" t="s">
        <v>83</v>
      </c>
      <c r="C1197" t="s">
        <v>106</v>
      </c>
      <c r="D1197" t="s">
        <v>110</v>
      </c>
      <c r="E1197" t="s">
        <v>100</v>
      </c>
      <c r="F1197" t="s">
        <v>87</v>
      </c>
      <c r="G1197" t="s">
        <v>108</v>
      </c>
      <c r="H1197">
        <v>1497</v>
      </c>
      <c r="I1197">
        <v>113</v>
      </c>
      <c r="J1197">
        <v>23.2</v>
      </c>
      <c r="K1197">
        <v>12.5</v>
      </c>
      <c r="L1197">
        <v>2026</v>
      </c>
      <c r="M1197">
        <v>8011</v>
      </c>
      <c r="N1197">
        <v>1</v>
      </c>
      <c r="O1197">
        <v>0</v>
      </c>
      <c r="P1197">
        <v>12.4</v>
      </c>
    </row>
    <row r="1198" spans="1:16" x14ac:dyDescent="0.3">
      <c r="A1198">
        <v>2816</v>
      </c>
      <c r="B1198" t="s">
        <v>83</v>
      </c>
      <c r="C1198" t="s">
        <v>106</v>
      </c>
      <c r="D1198" t="s">
        <v>110</v>
      </c>
      <c r="E1198" t="s">
        <v>100</v>
      </c>
      <c r="F1198" t="s">
        <v>87</v>
      </c>
      <c r="G1198" t="s">
        <v>108</v>
      </c>
      <c r="H1198">
        <v>1497</v>
      </c>
      <c r="I1198">
        <v>113</v>
      </c>
      <c r="J1198">
        <v>23.2</v>
      </c>
      <c r="K1198">
        <v>12.5</v>
      </c>
      <c r="L1198">
        <v>2026</v>
      </c>
      <c r="M1198">
        <v>5624</v>
      </c>
      <c r="N1198">
        <v>1</v>
      </c>
      <c r="O1198">
        <v>0</v>
      </c>
      <c r="P1198">
        <v>12.42</v>
      </c>
    </row>
    <row r="1199" spans="1:16" x14ac:dyDescent="0.3">
      <c r="A1199">
        <v>2802</v>
      </c>
      <c r="B1199" t="s">
        <v>83</v>
      </c>
      <c r="C1199" t="s">
        <v>106</v>
      </c>
      <c r="D1199" t="s">
        <v>110</v>
      </c>
      <c r="E1199" t="s">
        <v>100</v>
      </c>
      <c r="F1199" t="s">
        <v>87</v>
      </c>
      <c r="G1199" t="s">
        <v>108</v>
      </c>
      <c r="H1199">
        <v>1497</v>
      </c>
      <c r="I1199">
        <v>113</v>
      </c>
      <c r="J1199">
        <v>23.2</v>
      </c>
      <c r="K1199">
        <v>12.5</v>
      </c>
      <c r="L1199">
        <v>2026</v>
      </c>
      <c r="M1199">
        <v>6249</v>
      </c>
      <c r="N1199">
        <v>1</v>
      </c>
      <c r="O1199">
        <v>0</v>
      </c>
      <c r="P1199">
        <v>12.44</v>
      </c>
    </row>
    <row r="1200" spans="1:16" x14ac:dyDescent="0.3">
      <c r="A1200">
        <v>2895</v>
      </c>
      <c r="B1200" t="s">
        <v>83</v>
      </c>
      <c r="C1200" t="s">
        <v>106</v>
      </c>
      <c r="D1200" t="s">
        <v>110</v>
      </c>
      <c r="E1200" t="s">
        <v>100</v>
      </c>
      <c r="F1200" t="s">
        <v>87</v>
      </c>
      <c r="G1200" t="s">
        <v>108</v>
      </c>
      <c r="H1200">
        <v>1497</v>
      </c>
      <c r="I1200">
        <v>113</v>
      </c>
      <c r="J1200">
        <v>23.2</v>
      </c>
      <c r="K1200">
        <v>12.5</v>
      </c>
      <c r="L1200">
        <v>2026</v>
      </c>
      <c r="M1200">
        <v>7027</v>
      </c>
      <c r="N1200">
        <v>1</v>
      </c>
      <c r="O1200">
        <v>0</v>
      </c>
      <c r="P1200">
        <v>12.44</v>
      </c>
    </row>
    <row r="1201" spans="1:16" x14ac:dyDescent="0.3">
      <c r="A1201">
        <v>2947</v>
      </c>
      <c r="B1201" t="s">
        <v>83</v>
      </c>
      <c r="C1201" t="s">
        <v>106</v>
      </c>
      <c r="D1201" t="s">
        <v>110</v>
      </c>
      <c r="E1201" t="s">
        <v>100</v>
      </c>
      <c r="F1201" t="s">
        <v>87</v>
      </c>
      <c r="G1201" t="s">
        <v>108</v>
      </c>
      <c r="H1201">
        <v>1497</v>
      </c>
      <c r="I1201">
        <v>113</v>
      </c>
      <c r="J1201">
        <v>23.2</v>
      </c>
      <c r="K1201">
        <v>12.5</v>
      </c>
      <c r="L1201">
        <v>2026</v>
      </c>
      <c r="M1201">
        <v>4007</v>
      </c>
      <c r="N1201">
        <v>1</v>
      </c>
      <c r="O1201">
        <v>0</v>
      </c>
      <c r="P1201">
        <v>12.44</v>
      </c>
    </row>
    <row r="1202" spans="1:16" x14ac:dyDescent="0.3">
      <c r="A1202">
        <v>2957</v>
      </c>
      <c r="B1202" t="s">
        <v>83</v>
      </c>
      <c r="C1202" t="s">
        <v>106</v>
      </c>
      <c r="D1202" t="s">
        <v>110</v>
      </c>
      <c r="E1202" t="s">
        <v>100</v>
      </c>
      <c r="F1202" t="s">
        <v>87</v>
      </c>
      <c r="G1202" t="s">
        <v>108</v>
      </c>
      <c r="H1202">
        <v>1497</v>
      </c>
      <c r="I1202">
        <v>113</v>
      </c>
      <c r="J1202">
        <v>23.2</v>
      </c>
      <c r="K1202">
        <v>12.5</v>
      </c>
      <c r="L1202">
        <v>2026</v>
      </c>
      <c r="M1202">
        <v>5784</v>
      </c>
      <c r="N1202">
        <v>1</v>
      </c>
      <c r="O1202">
        <v>0</v>
      </c>
      <c r="P1202">
        <v>12.64</v>
      </c>
    </row>
    <row r="1203" spans="1:16" x14ac:dyDescent="0.3">
      <c r="A1203">
        <v>2854</v>
      </c>
      <c r="B1203" t="s">
        <v>83</v>
      </c>
      <c r="C1203" t="s">
        <v>106</v>
      </c>
      <c r="D1203" t="s">
        <v>110</v>
      </c>
      <c r="E1203" t="s">
        <v>100</v>
      </c>
      <c r="F1203" t="s">
        <v>87</v>
      </c>
      <c r="G1203" t="s">
        <v>108</v>
      </c>
      <c r="H1203">
        <v>1497</v>
      </c>
      <c r="I1203">
        <v>113</v>
      </c>
      <c r="J1203">
        <v>23.2</v>
      </c>
      <c r="K1203">
        <v>12.5</v>
      </c>
      <c r="L1203">
        <v>2026</v>
      </c>
      <c r="M1203">
        <v>9665</v>
      </c>
      <c r="N1203">
        <v>1</v>
      </c>
      <c r="O1203">
        <v>0</v>
      </c>
      <c r="P1203">
        <v>12.75</v>
      </c>
    </row>
    <row r="1204" spans="1:16" x14ac:dyDescent="0.3">
      <c r="A1204">
        <v>2893</v>
      </c>
      <c r="B1204" t="s">
        <v>83</v>
      </c>
      <c r="C1204" t="s">
        <v>106</v>
      </c>
      <c r="D1204" t="s">
        <v>110</v>
      </c>
      <c r="E1204" t="s">
        <v>100</v>
      </c>
      <c r="F1204" t="s">
        <v>87</v>
      </c>
      <c r="G1204" t="s">
        <v>108</v>
      </c>
      <c r="H1204">
        <v>1497</v>
      </c>
      <c r="I1204">
        <v>113</v>
      </c>
      <c r="J1204">
        <v>23.2</v>
      </c>
      <c r="K1204">
        <v>12.5</v>
      </c>
      <c r="L1204">
        <v>2026</v>
      </c>
      <c r="M1204">
        <v>4477</v>
      </c>
      <c r="N1204">
        <v>1</v>
      </c>
      <c r="O1204">
        <v>0</v>
      </c>
      <c r="P1204">
        <v>12.8</v>
      </c>
    </row>
    <row r="1205" spans="1:16" x14ac:dyDescent="0.3">
      <c r="A1205">
        <v>2779</v>
      </c>
      <c r="B1205" t="s">
        <v>83</v>
      </c>
      <c r="C1205" t="s">
        <v>106</v>
      </c>
      <c r="D1205" t="s">
        <v>109</v>
      </c>
      <c r="E1205" t="s">
        <v>86</v>
      </c>
      <c r="F1205" t="s">
        <v>91</v>
      </c>
      <c r="G1205" t="s">
        <v>108</v>
      </c>
      <c r="H1205">
        <v>1199</v>
      </c>
      <c r="I1205">
        <v>118</v>
      </c>
      <c r="J1205">
        <v>17.2</v>
      </c>
      <c r="K1205">
        <v>13.5</v>
      </c>
      <c r="L1205">
        <v>2020</v>
      </c>
      <c r="M1205">
        <v>125525</v>
      </c>
      <c r="N1205">
        <v>1</v>
      </c>
      <c r="O1205">
        <v>1</v>
      </c>
      <c r="P1205">
        <v>3.89</v>
      </c>
    </row>
    <row r="1206" spans="1:16" x14ac:dyDescent="0.3">
      <c r="A1206">
        <v>2785</v>
      </c>
      <c r="B1206" t="s">
        <v>83</v>
      </c>
      <c r="C1206" t="s">
        <v>106</v>
      </c>
      <c r="D1206" t="s">
        <v>109</v>
      </c>
      <c r="E1206" t="s">
        <v>86</v>
      </c>
      <c r="F1206" t="s">
        <v>91</v>
      </c>
      <c r="G1206" t="s">
        <v>108</v>
      </c>
      <c r="H1206">
        <v>1199</v>
      </c>
      <c r="I1206">
        <v>118</v>
      </c>
      <c r="J1206">
        <v>17.2</v>
      </c>
      <c r="K1206">
        <v>13.5</v>
      </c>
      <c r="L1206">
        <v>2020</v>
      </c>
      <c r="M1206">
        <v>78010</v>
      </c>
      <c r="N1206">
        <v>3</v>
      </c>
      <c r="O1206">
        <v>1</v>
      </c>
      <c r="P1206">
        <v>3.93</v>
      </c>
    </row>
    <row r="1207" spans="1:16" x14ac:dyDescent="0.3">
      <c r="A1207">
        <v>2604</v>
      </c>
      <c r="B1207" t="s">
        <v>83</v>
      </c>
      <c r="C1207" t="s">
        <v>106</v>
      </c>
      <c r="D1207" t="s">
        <v>109</v>
      </c>
      <c r="E1207" t="s">
        <v>86</v>
      </c>
      <c r="F1207" t="s">
        <v>91</v>
      </c>
      <c r="G1207" t="s">
        <v>108</v>
      </c>
      <c r="H1207">
        <v>1199</v>
      </c>
      <c r="I1207">
        <v>118</v>
      </c>
      <c r="J1207">
        <v>17.2</v>
      </c>
      <c r="K1207">
        <v>13.5</v>
      </c>
      <c r="L1207">
        <v>2020</v>
      </c>
      <c r="M1207">
        <v>119747</v>
      </c>
      <c r="N1207">
        <v>2</v>
      </c>
      <c r="O1207">
        <v>0</v>
      </c>
      <c r="P1207">
        <v>4.71</v>
      </c>
    </row>
    <row r="1208" spans="1:16" x14ac:dyDescent="0.3">
      <c r="A1208">
        <v>2675</v>
      </c>
      <c r="B1208" t="s">
        <v>83</v>
      </c>
      <c r="C1208" t="s">
        <v>106</v>
      </c>
      <c r="D1208" t="s">
        <v>109</v>
      </c>
      <c r="E1208" t="s">
        <v>86</v>
      </c>
      <c r="F1208" t="s">
        <v>91</v>
      </c>
      <c r="G1208" t="s">
        <v>108</v>
      </c>
      <c r="H1208">
        <v>1199</v>
      </c>
      <c r="I1208">
        <v>118</v>
      </c>
      <c r="J1208">
        <v>17.2</v>
      </c>
      <c r="K1208">
        <v>13.5</v>
      </c>
      <c r="L1208">
        <v>2020</v>
      </c>
      <c r="M1208">
        <v>116029</v>
      </c>
      <c r="N1208">
        <v>1</v>
      </c>
      <c r="O1208">
        <v>0</v>
      </c>
      <c r="P1208">
        <v>4.8</v>
      </c>
    </row>
    <row r="1209" spans="1:16" x14ac:dyDescent="0.3">
      <c r="A1209">
        <v>2715</v>
      </c>
      <c r="B1209" t="s">
        <v>83</v>
      </c>
      <c r="C1209" t="s">
        <v>106</v>
      </c>
      <c r="D1209" t="s">
        <v>109</v>
      </c>
      <c r="E1209" t="s">
        <v>86</v>
      </c>
      <c r="F1209" t="s">
        <v>91</v>
      </c>
      <c r="G1209" t="s">
        <v>108</v>
      </c>
      <c r="H1209">
        <v>1199</v>
      </c>
      <c r="I1209">
        <v>118</v>
      </c>
      <c r="J1209">
        <v>17.2</v>
      </c>
      <c r="K1209">
        <v>13.5</v>
      </c>
      <c r="L1209">
        <v>2020</v>
      </c>
      <c r="M1209">
        <v>126313</v>
      </c>
      <c r="N1209">
        <v>1</v>
      </c>
      <c r="O1209">
        <v>0</v>
      </c>
      <c r="P1209">
        <v>4.9800000000000004</v>
      </c>
    </row>
    <row r="1210" spans="1:16" x14ac:dyDescent="0.3">
      <c r="A1210">
        <v>2787</v>
      </c>
      <c r="B1210" t="s">
        <v>83</v>
      </c>
      <c r="C1210" t="s">
        <v>106</v>
      </c>
      <c r="D1210" t="s">
        <v>109</v>
      </c>
      <c r="E1210" t="s">
        <v>86</v>
      </c>
      <c r="F1210" t="s">
        <v>91</v>
      </c>
      <c r="G1210" t="s">
        <v>108</v>
      </c>
      <c r="H1210">
        <v>1199</v>
      </c>
      <c r="I1210">
        <v>118</v>
      </c>
      <c r="J1210">
        <v>17.2</v>
      </c>
      <c r="K1210">
        <v>13.5</v>
      </c>
      <c r="L1210">
        <v>2020</v>
      </c>
      <c r="M1210">
        <v>95409</v>
      </c>
      <c r="N1210">
        <v>1</v>
      </c>
      <c r="O1210">
        <v>0</v>
      </c>
      <c r="P1210">
        <v>5.15</v>
      </c>
    </row>
    <row r="1211" spans="1:16" x14ac:dyDescent="0.3">
      <c r="A1211">
        <v>2772</v>
      </c>
      <c r="B1211" t="s">
        <v>83</v>
      </c>
      <c r="C1211" t="s">
        <v>106</v>
      </c>
      <c r="D1211" t="s">
        <v>109</v>
      </c>
      <c r="E1211" t="s">
        <v>86</v>
      </c>
      <c r="F1211" t="s">
        <v>91</v>
      </c>
      <c r="G1211" t="s">
        <v>108</v>
      </c>
      <c r="H1211">
        <v>1199</v>
      </c>
      <c r="I1211">
        <v>118</v>
      </c>
      <c r="J1211">
        <v>17.2</v>
      </c>
      <c r="K1211">
        <v>13.5</v>
      </c>
      <c r="L1211">
        <v>2020</v>
      </c>
      <c r="M1211">
        <v>92094</v>
      </c>
      <c r="N1211">
        <v>1</v>
      </c>
      <c r="O1211">
        <v>0</v>
      </c>
      <c r="P1211">
        <v>5.21</v>
      </c>
    </row>
    <row r="1212" spans="1:16" x14ac:dyDescent="0.3">
      <c r="A1212">
        <v>2711</v>
      </c>
      <c r="B1212" t="s">
        <v>83</v>
      </c>
      <c r="C1212" t="s">
        <v>106</v>
      </c>
      <c r="D1212" t="s">
        <v>109</v>
      </c>
      <c r="E1212" t="s">
        <v>86</v>
      </c>
      <c r="F1212" t="s">
        <v>91</v>
      </c>
      <c r="G1212" t="s">
        <v>108</v>
      </c>
      <c r="H1212">
        <v>1199</v>
      </c>
      <c r="I1212">
        <v>118</v>
      </c>
      <c r="J1212">
        <v>17.2</v>
      </c>
      <c r="K1212">
        <v>13.5</v>
      </c>
      <c r="L1212">
        <v>2020</v>
      </c>
      <c r="M1212">
        <v>94665</v>
      </c>
      <c r="N1212">
        <v>1</v>
      </c>
      <c r="O1212">
        <v>0</v>
      </c>
      <c r="P1212">
        <v>5.32</v>
      </c>
    </row>
    <row r="1213" spans="1:16" x14ac:dyDescent="0.3">
      <c r="A1213">
        <v>2789</v>
      </c>
      <c r="B1213" t="s">
        <v>83</v>
      </c>
      <c r="C1213" t="s">
        <v>106</v>
      </c>
      <c r="D1213" t="s">
        <v>109</v>
      </c>
      <c r="E1213" t="s">
        <v>86</v>
      </c>
      <c r="F1213" t="s">
        <v>91</v>
      </c>
      <c r="G1213" t="s">
        <v>108</v>
      </c>
      <c r="H1213">
        <v>1199</v>
      </c>
      <c r="I1213">
        <v>118</v>
      </c>
      <c r="J1213">
        <v>17.2</v>
      </c>
      <c r="K1213">
        <v>13.5</v>
      </c>
      <c r="L1213">
        <v>2020</v>
      </c>
      <c r="M1213">
        <v>95567</v>
      </c>
      <c r="N1213">
        <v>1</v>
      </c>
      <c r="O1213">
        <v>0</v>
      </c>
      <c r="P1213">
        <v>5.35</v>
      </c>
    </row>
    <row r="1214" spans="1:16" x14ac:dyDescent="0.3">
      <c r="A1214">
        <v>2749</v>
      </c>
      <c r="B1214" t="s">
        <v>83</v>
      </c>
      <c r="C1214" t="s">
        <v>106</v>
      </c>
      <c r="D1214" t="s">
        <v>109</v>
      </c>
      <c r="E1214" t="s">
        <v>86</v>
      </c>
      <c r="F1214" t="s">
        <v>91</v>
      </c>
      <c r="G1214" t="s">
        <v>108</v>
      </c>
      <c r="H1214">
        <v>1199</v>
      </c>
      <c r="I1214">
        <v>118</v>
      </c>
      <c r="J1214">
        <v>17.2</v>
      </c>
      <c r="K1214">
        <v>13.5</v>
      </c>
      <c r="L1214">
        <v>2020</v>
      </c>
      <c r="M1214">
        <v>53217</v>
      </c>
      <c r="N1214">
        <v>2</v>
      </c>
      <c r="O1214">
        <v>0</v>
      </c>
      <c r="P1214">
        <v>5.5</v>
      </c>
    </row>
    <row r="1215" spans="1:16" x14ac:dyDescent="0.3">
      <c r="A1215">
        <v>2659</v>
      </c>
      <c r="B1215" t="s">
        <v>83</v>
      </c>
      <c r="C1215" t="s">
        <v>106</v>
      </c>
      <c r="D1215" t="s">
        <v>109</v>
      </c>
      <c r="E1215" t="s">
        <v>86</v>
      </c>
      <c r="F1215" t="s">
        <v>91</v>
      </c>
      <c r="G1215" t="s">
        <v>108</v>
      </c>
      <c r="H1215">
        <v>1199</v>
      </c>
      <c r="I1215">
        <v>118</v>
      </c>
      <c r="J1215">
        <v>17.2</v>
      </c>
      <c r="K1215">
        <v>13.5</v>
      </c>
      <c r="L1215">
        <v>2020</v>
      </c>
      <c r="M1215">
        <v>71124</v>
      </c>
      <c r="N1215">
        <v>2</v>
      </c>
      <c r="O1215">
        <v>0</v>
      </c>
      <c r="P1215">
        <v>5.51</v>
      </c>
    </row>
    <row r="1216" spans="1:16" x14ac:dyDescent="0.3">
      <c r="A1216">
        <v>2797</v>
      </c>
      <c r="B1216" t="s">
        <v>83</v>
      </c>
      <c r="C1216" t="s">
        <v>106</v>
      </c>
      <c r="D1216" t="s">
        <v>109</v>
      </c>
      <c r="E1216" t="s">
        <v>86</v>
      </c>
      <c r="F1216" t="s">
        <v>91</v>
      </c>
      <c r="G1216" t="s">
        <v>108</v>
      </c>
      <c r="H1216">
        <v>1199</v>
      </c>
      <c r="I1216">
        <v>118</v>
      </c>
      <c r="J1216">
        <v>17.2</v>
      </c>
      <c r="K1216">
        <v>13.5</v>
      </c>
      <c r="L1216">
        <v>2020</v>
      </c>
      <c r="M1216">
        <v>66240</v>
      </c>
      <c r="N1216">
        <v>3</v>
      </c>
      <c r="O1216">
        <v>0</v>
      </c>
      <c r="P1216">
        <v>5.52</v>
      </c>
    </row>
    <row r="1217" spans="1:16" x14ac:dyDescent="0.3">
      <c r="A1217">
        <v>2617</v>
      </c>
      <c r="B1217" t="s">
        <v>83</v>
      </c>
      <c r="C1217" t="s">
        <v>106</v>
      </c>
      <c r="D1217" t="s">
        <v>109</v>
      </c>
      <c r="E1217" t="s">
        <v>86</v>
      </c>
      <c r="F1217" t="s">
        <v>91</v>
      </c>
      <c r="G1217" t="s">
        <v>108</v>
      </c>
      <c r="H1217">
        <v>1199</v>
      </c>
      <c r="I1217">
        <v>118</v>
      </c>
      <c r="J1217">
        <v>17.2</v>
      </c>
      <c r="K1217">
        <v>13.5</v>
      </c>
      <c r="L1217">
        <v>2020</v>
      </c>
      <c r="M1217">
        <v>76925</v>
      </c>
      <c r="N1217">
        <v>1</v>
      </c>
      <c r="O1217">
        <v>0</v>
      </c>
      <c r="P1217">
        <v>5.58</v>
      </c>
    </row>
    <row r="1218" spans="1:16" x14ac:dyDescent="0.3">
      <c r="A1218">
        <v>2626</v>
      </c>
      <c r="B1218" t="s">
        <v>83</v>
      </c>
      <c r="C1218" t="s">
        <v>106</v>
      </c>
      <c r="D1218" t="s">
        <v>109</v>
      </c>
      <c r="E1218" t="s">
        <v>86</v>
      </c>
      <c r="F1218" t="s">
        <v>91</v>
      </c>
      <c r="G1218" t="s">
        <v>108</v>
      </c>
      <c r="H1218">
        <v>1199</v>
      </c>
      <c r="I1218">
        <v>118</v>
      </c>
      <c r="J1218">
        <v>17.2</v>
      </c>
      <c r="K1218">
        <v>13.5</v>
      </c>
      <c r="L1218">
        <v>2020</v>
      </c>
      <c r="M1218">
        <v>90425</v>
      </c>
      <c r="N1218">
        <v>1</v>
      </c>
      <c r="O1218">
        <v>0</v>
      </c>
      <c r="P1218">
        <v>5.59</v>
      </c>
    </row>
    <row r="1219" spans="1:16" x14ac:dyDescent="0.3">
      <c r="A1219">
        <v>2661</v>
      </c>
      <c r="B1219" t="s">
        <v>83</v>
      </c>
      <c r="C1219" t="s">
        <v>106</v>
      </c>
      <c r="D1219" t="s">
        <v>109</v>
      </c>
      <c r="E1219" t="s">
        <v>86</v>
      </c>
      <c r="F1219" t="s">
        <v>91</v>
      </c>
      <c r="G1219" t="s">
        <v>108</v>
      </c>
      <c r="H1219">
        <v>1199</v>
      </c>
      <c r="I1219">
        <v>118</v>
      </c>
      <c r="J1219">
        <v>17.2</v>
      </c>
      <c r="K1219">
        <v>13.5</v>
      </c>
      <c r="L1219">
        <v>2020</v>
      </c>
      <c r="M1219">
        <v>71429</v>
      </c>
      <c r="N1219">
        <v>1</v>
      </c>
      <c r="O1219">
        <v>0</v>
      </c>
      <c r="P1219">
        <v>5.65</v>
      </c>
    </row>
    <row r="1220" spans="1:16" x14ac:dyDescent="0.3">
      <c r="A1220">
        <v>2630</v>
      </c>
      <c r="B1220" t="s">
        <v>83</v>
      </c>
      <c r="C1220" t="s">
        <v>106</v>
      </c>
      <c r="D1220" t="s">
        <v>109</v>
      </c>
      <c r="E1220" t="s">
        <v>86</v>
      </c>
      <c r="F1220" t="s">
        <v>91</v>
      </c>
      <c r="G1220" t="s">
        <v>108</v>
      </c>
      <c r="H1220">
        <v>1199</v>
      </c>
      <c r="I1220">
        <v>118</v>
      </c>
      <c r="J1220">
        <v>17.2</v>
      </c>
      <c r="K1220">
        <v>13.5</v>
      </c>
      <c r="L1220">
        <v>2020</v>
      </c>
      <c r="M1220">
        <v>63610</v>
      </c>
      <c r="N1220">
        <v>2</v>
      </c>
      <c r="O1220">
        <v>0</v>
      </c>
      <c r="P1220">
        <v>5.75</v>
      </c>
    </row>
    <row r="1221" spans="1:16" x14ac:dyDescent="0.3">
      <c r="A1221">
        <v>2653</v>
      </c>
      <c r="B1221" t="s">
        <v>83</v>
      </c>
      <c r="C1221" t="s">
        <v>106</v>
      </c>
      <c r="D1221" t="s">
        <v>109</v>
      </c>
      <c r="E1221" t="s">
        <v>86</v>
      </c>
      <c r="F1221" t="s">
        <v>91</v>
      </c>
      <c r="G1221" t="s">
        <v>108</v>
      </c>
      <c r="H1221">
        <v>1199</v>
      </c>
      <c r="I1221">
        <v>118</v>
      </c>
      <c r="J1221">
        <v>17.2</v>
      </c>
      <c r="K1221">
        <v>13.5</v>
      </c>
      <c r="L1221">
        <v>2020</v>
      </c>
      <c r="M1221">
        <v>65515</v>
      </c>
      <c r="N1221">
        <v>1</v>
      </c>
      <c r="O1221">
        <v>0</v>
      </c>
      <c r="P1221">
        <v>5.77</v>
      </c>
    </row>
    <row r="1222" spans="1:16" x14ac:dyDescent="0.3">
      <c r="A1222">
        <v>2732</v>
      </c>
      <c r="B1222" t="s">
        <v>83</v>
      </c>
      <c r="C1222" t="s">
        <v>106</v>
      </c>
      <c r="D1222" t="s">
        <v>109</v>
      </c>
      <c r="E1222" t="s">
        <v>86</v>
      </c>
      <c r="F1222" t="s">
        <v>91</v>
      </c>
      <c r="G1222" t="s">
        <v>108</v>
      </c>
      <c r="H1222">
        <v>1199</v>
      </c>
      <c r="I1222">
        <v>118</v>
      </c>
      <c r="J1222">
        <v>17.2</v>
      </c>
      <c r="K1222">
        <v>13.5</v>
      </c>
      <c r="L1222">
        <v>2020</v>
      </c>
      <c r="M1222">
        <v>87585</v>
      </c>
      <c r="N1222">
        <v>1</v>
      </c>
      <c r="O1222">
        <v>0</v>
      </c>
      <c r="P1222">
        <v>5.9</v>
      </c>
    </row>
    <row r="1223" spans="1:16" x14ac:dyDescent="0.3">
      <c r="A1223">
        <v>2717</v>
      </c>
      <c r="B1223" t="s">
        <v>83</v>
      </c>
      <c r="C1223" t="s">
        <v>106</v>
      </c>
      <c r="D1223" t="s">
        <v>109</v>
      </c>
      <c r="E1223" t="s">
        <v>86</v>
      </c>
      <c r="F1223" t="s">
        <v>91</v>
      </c>
      <c r="G1223" t="s">
        <v>108</v>
      </c>
      <c r="H1223">
        <v>1199</v>
      </c>
      <c r="I1223">
        <v>118</v>
      </c>
      <c r="J1223">
        <v>17.2</v>
      </c>
      <c r="K1223">
        <v>13.5</v>
      </c>
      <c r="L1223">
        <v>2020</v>
      </c>
      <c r="M1223">
        <v>62240</v>
      </c>
      <c r="N1223">
        <v>1</v>
      </c>
      <c r="O1223">
        <v>0</v>
      </c>
      <c r="P1223">
        <v>5.97</v>
      </c>
    </row>
    <row r="1224" spans="1:16" x14ac:dyDescent="0.3">
      <c r="A1224">
        <v>2681</v>
      </c>
      <c r="B1224" t="s">
        <v>83</v>
      </c>
      <c r="C1224" t="s">
        <v>106</v>
      </c>
      <c r="D1224" t="s">
        <v>109</v>
      </c>
      <c r="E1224" t="s">
        <v>86</v>
      </c>
      <c r="F1224" t="s">
        <v>91</v>
      </c>
      <c r="G1224" t="s">
        <v>108</v>
      </c>
      <c r="H1224">
        <v>1199</v>
      </c>
      <c r="I1224">
        <v>118</v>
      </c>
      <c r="J1224">
        <v>17.2</v>
      </c>
      <c r="K1224">
        <v>13.5</v>
      </c>
      <c r="L1224">
        <v>2020</v>
      </c>
      <c r="M1224">
        <v>82760</v>
      </c>
      <c r="N1224">
        <v>1</v>
      </c>
      <c r="O1224">
        <v>0</v>
      </c>
      <c r="P1224">
        <v>6.03</v>
      </c>
    </row>
    <row r="1225" spans="1:16" x14ac:dyDescent="0.3">
      <c r="A1225">
        <v>2632</v>
      </c>
      <c r="B1225" t="s">
        <v>83</v>
      </c>
      <c r="C1225" t="s">
        <v>106</v>
      </c>
      <c r="D1225" t="s">
        <v>109</v>
      </c>
      <c r="E1225" t="s">
        <v>86</v>
      </c>
      <c r="F1225" t="s">
        <v>91</v>
      </c>
      <c r="G1225" t="s">
        <v>108</v>
      </c>
      <c r="H1225">
        <v>1199</v>
      </c>
      <c r="I1225">
        <v>118</v>
      </c>
      <c r="J1225">
        <v>17.2</v>
      </c>
      <c r="K1225">
        <v>13.5</v>
      </c>
      <c r="L1225">
        <v>2020</v>
      </c>
      <c r="M1225">
        <v>57245</v>
      </c>
      <c r="N1225">
        <v>1</v>
      </c>
      <c r="O1225">
        <v>0</v>
      </c>
      <c r="P1225">
        <v>6.04</v>
      </c>
    </row>
    <row r="1226" spans="1:16" x14ac:dyDescent="0.3">
      <c r="A1226">
        <v>2766</v>
      </c>
      <c r="B1226" t="s">
        <v>83</v>
      </c>
      <c r="C1226" t="s">
        <v>106</v>
      </c>
      <c r="D1226" t="s">
        <v>109</v>
      </c>
      <c r="E1226" t="s">
        <v>86</v>
      </c>
      <c r="F1226" t="s">
        <v>91</v>
      </c>
      <c r="G1226" t="s">
        <v>108</v>
      </c>
      <c r="H1226">
        <v>1199</v>
      </c>
      <c r="I1226">
        <v>118</v>
      </c>
      <c r="J1226">
        <v>17.2</v>
      </c>
      <c r="K1226">
        <v>13.5</v>
      </c>
      <c r="L1226">
        <v>2020</v>
      </c>
      <c r="M1226">
        <v>73516</v>
      </c>
      <c r="N1226">
        <v>1</v>
      </c>
      <c r="O1226">
        <v>0</v>
      </c>
      <c r="P1226">
        <v>6.11</v>
      </c>
    </row>
    <row r="1227" spans="1:16" x14ac:dyDescent="0.3">
      <c r="A1227">
        <v>2676</v>
      </c>
      <c r="B1227" t="s">
        <v>83</v>
      </c>
      <c r="C1227" t="s">
        <v>106</v>
      </c>
      <c r="D1227" t="s">
        <v>109</v>
      </c>
      <c r="E1227" t="s">
        <v>86</v>
      </c>
      <c r="F1227" t="s">
        <v>91</v>
      </c>
      <c r="G1227" t="s">
        <v>108</v>
      </c>
      <c r="H1227">
        <v>1199</v>
      </c>
      <c r="I1227">
        <v>118</v>
      </c>
      <c r="J1227">
        <v>17.2</v>
      </c>
      <c r="K1227">
        <v>13.5</v>
      </c>
      <c r="L1227">
        <v>2020</v>
      </c>
      <c r="M1227">
        <v>53571</v>
      </c>
      <c r="N1227">
        <v>1</v>
      </c>
      <c r="O1227">
        <v>0</v>
      </c>
      <c r="P1227">
        <v>6.23</v>
      </c>
    </row>
    <row r="1228" spans="1:16" x14ac:dyDescent="0.3">
      <c r="A1228">
        <v>2760</v>
      </c>
      <c r="B1228" t="s">
        <v>83</v>
      </c>
      <c r="C1228" t="s">
        <v>106</v>
      </c>
      <c r="D1228" t="s">
        <v>109</v>
      </c>
      <c r="E1228" t="s">
        <v>86</v>
      </c>
      <c r="F1228" t="s">
        <v>91</v>
      </c>
      <c r="G1228" t="s">
        <v>108</v>
      </c>
      <c r="H1228">
        <v>1199</v>
      </c>
      <c r="I1228">
        <v>118</v>
      </c>
      <c r="J1228">
        <v>17.2</v>
      </c>
      <c r="K1228">
        <v>13.5</v>
      </c>
      <c r="L1228">
        <v>2020</v>
      </c>
      <c r="M1228">
        <v>52160</v>
      </c>
      <c r="N1228">
        <v>1</v>
      </c>
      <c r="O1228">
        <v>0</v>
      </c>
      <c r="P1228">
        <v>6.39</v>
      </c>
    </row>
    <row r="1229" spans="1:16" x14ac:dyDescent="0.3">
      <c r="A1229">
        <v>2500</v>
      </c>
      <c r="B1229" t="s">
        <v>83</v>
      </c>
      <c r="C1229" t="s">
        <v>106</v>
      </c>
      <c r="D1229" t="s">
        <v>107</v>
      </c>
      <c r="E1229" t="s">
        <v>86</v>
      </c>
      <c r="F1229" t="s">
        <v>87</v>
      </c>
      <c r="G1229" t="s">
        <v>108</v>
      </c>
      <c r="H1229">
        <v>1199</v>
      </c>
      <c r="I1229">
        <v>118</v>
      </c>
      <c r="J1229">
        <v>17.399999999999999</v>
      </c>
      <c r="K1229">
        <v>9.5</v>
      </c>
      <c r="L1229">
        <v>2020</v>
      </c>
      <c r="M1229">
        <v>128904</v>
      </c>
      <c r="N1229">
        <v>1</v>
      </c>
      <c r="O1229">
        <v>1</v>
      </c>
      <c r="P1229">
        <v>2.5099999999999998</v>
      </c>
    </row>
    <row r="1230" spans="1:16" x14ac:dyDescent="0.3">
      <c r="A1230">
        <v>2492</v>
      </c>
      <c r="B1230" t="s">
        <v>83</v>
      </c>
      <c r="C1230" t="s">
        <v>106</v>
      </c>
      <c r="D1230" t="s">
        <v>107</v>
      </c>
      <c r="E1230" t="s">
        <v>86</v>
      </c>
      <c r="F1230" t="s">
        <v>87</v>
      </c>
      <c r="G1230" t="s">
        <v>108</v>
      </c>
      <c r="H1230">
        <v>1199</v>
      </c>
      <c r="I1230">
        <v>118</v>
      </c>
      <c r="J1230">
        <v>17.399999999999999</v>
      </c>
      <c r="K1230">
        <v>9.5</v>
      </c>
      <c r="L1230">
        <v>2020</v>
      </c>
      <c r="M1230">
        <v>118284</v>
      </c>
      <c r="N1230">
        <v>2</v>
      </c>
      <c r="O1230">
        <v>1</v>
      </c>
      <c r="P1230">
        <v>2.61</v>
      </c>
    </row>
    <row r="1231" spans="1:16" x14ac:dyDescent="0.3">
      <c r="A1231">
        <v>2462</v>
      </c>
      <c r="B1231" t="s">
        <v>83</v>
      </c>
      <c r="C1231" t="s">
        <v>106</v>
      </c>
      <c r="D1231" t="s">
        <v>107</v>
      </c>
      <c r="E1231" t="s">
        <v>86</v>
      </c>
      <c r="F1231" t="s">
        <v>87</v>
      </c>
      <c r="G1231" t="s">
        <v>108</v>
      </c>
      <c r="H1231">
        <v>1199</v>
      </c>
      <c r="I1231">
        <v>118</v>
      </c>
      <c r="J1231">
        <v>17.399999999999999</v>
      </c>
      <c r="K1231">
        <v>9.5</v>
      </c>
      <c r="L1231">
        <v>2020</v>
      </c>
      <c r="M1231">
        <v>80846</v>
      </c>
      <c r="N1231">
        <v>1</v>
      </c>
      <c r="O1231">
        <v>1</v>
      </c>
      <c r="P1231">
        <v>2.91</v>
      </c>
    </row>
    <row r="1232" spans="1:16" x14ac:dyDescent="0.3">
      <c r="A1232">
        <v>2441</v>
      </c>
      <c r="B1232" t="s">
        <v>83</v>
      </c>
      <c r="C1232" t="s">
        <v>106</v>
      </c>
      <c r="D1232" t="s">
        <v>107</v>
      </c>
      <c r="E1232" t="s">
        <v>86</v>
      </c>
      <c r="F1232" t="s">
        <v>87</v>
      </c>
      <c r="G1232" t="s">
        <v>108</v>
      </c>
      <c r="H1232">
        <v>1199</v>
      </c>
      <c r="I1232">
        <v>118</v>
      </c>
      <c r="J1232">
        <v>17.399999999999999</v>
      </c>
      <c r="K1232">
        <v>9.5</v>
      </c>
      <c r="L1232">
        <v>2020</v>
      </c>
      <c r="M1232">
        <v>125361</v>
      </c>
      <c r="N1232">
        <v>1</v>
      </c>
      <c r="O1232">
        <v>0</v>
      </c>
      <c r="P1232">
        <v>3.43</v>
      </c>
    </row>
    <row r="1233" spans="1:16" x14ac:dyDescent="0.3">
      <c r="A1233">
        <v>2550</v>
      </c>
      <c r="B1233" t="s">
        <v>83</v>
      </c>
      <c r="C1233" t="s">
        <v>106</v>
      </c>
      <c r="D1233" t="s">
        <v>107</v>
      </c>
      <c r="E1233" t="s">
        <v>86</v>
      </c>
      <c r="F1233" t="s">
        <v>87</v>
      </c>
      <c r="G1233" t="s">
        <v>108</v>
      </c>
      <c r="H1233">
        <v>1199</v>
      </c>
      <c r="I1233">
        <v>118</v>
      </c>
      <c r="J1233">
        <v>17.399999999999999</v>
      </c>
      <c r="K1233">
        <v>9.5</v>
      </c>
      <c r="L1233">
        <v>2020</v>
      </c>
      <c r="M1233">
        <v>108310</v>
      </c>
      <c r="N1233">
        <v>2</v>
      </c>
      <c r="O1233">
        <v>0</v>
      </c>
      <c r="P1233">
        <v>3.46</v>
      </c>
    </row>
    <row r="1234" spans="1:16" x14ac:dyDescent="0.3">
      <c r="A1234">
        <v>2452</v>
      </c>
      <c r="B1234" t="s">
        <v>83</v>
      </c>
      <c r="C1234" t="s">
        <v>106</v>
      </c>
      <c r="D1234" t="s">
        <v>107</v>
      </c>
      <c r="E1234" t="s">
        <v>86</v>
      </c>
      <c r="F1234" t="s">
        <v>87</v>
      </c>
      <c r="G1234" t="s">
        <v>108</v>
      </c>
      <c r="H1234">
        <v>1199</v>
      </c>
      <c r="I1234">
        <v>118</v>
      </c>
      <c r="J1234">
        <v>17.399999999999999</v>
      </c>
      <c r="K1234">
        <v>9.5</v>
      </c>
      <c r="L1234">
        <v>2020</v>
      </c>
      <c r="M1234">
        <v>69524</v>
      </c>
      <c r="N1234">
        <v>2</v>
      </c>
      <c r="O1234">
        <v>0</v>
      </c>
      <c r="P1234">
        <v>3.47</v>
      </c>
    </row>
    <row r="1235" spans="1:16" x14ac:dyDescent="0.3">
      <c r="A1235">
        <v>2402</v>
      </c>
      <c r="B1235" t="s">
        <v>83</v>
      </c>
      <c r="C1235" t="s">
        <v>106</v>
      </c>
      <c r="D1235" t="s">
        <v>107</v>
      </c>
      <c r="E1235" t="s">
        <v>86</v>
      </c>
      <c r="F1235" t="s">
        <v>87</v>
      </c>
      <c r="G1235" t="s">
        <v>108</v>
      </c>
      <c r="H1235">
        <v>1199</v>
      </c>
      <c r="I1235">
        <v>118</v>
      </c>
      <c r="J1235">
        <v>17.399999999999999</v>
      </c>
      <c r="K1235">
        <v>9.5</v>
      </c>
      <c r="L1235">
        <v>2020</v>
      </c>
      <c r="M1235">
        <v>84132</v>
      </c>
      <c r="N1235">
        <v>1</v>
      </c>
      <c r="O1235">
        <v>1</v>
      </c>
      <c r="P1235">
        <v>3.5</v>
      </c>
    </row>
    <row r="1236" spans="1:16" x14ac:dyDescent="0.3">
      <c r="A1236">
        <v>2522</v>
      </c>
      <c r="B1236" t="s">
        <v>83</v>
      </c>
      <c r="C1236" t="s">
        <v>106</v>
      </c>
      <c r="D1236" t="s">
        <v>107</v>
      </c>
      <c r="E1236" t="s">
        <v>86</v>
      </c>
      <c r="F1236" t="s">
        <v>87</v>
      </c>
      <c r="G1236" t="s">
        <v>108</v>
      </c>
      <c r="H1236">
        <v>1199</v>
      </c>
      <c r="I1236">
        <v>118</v>
      </c>
      <c r="J1236">
        <v>17.399999999999999</v>
      </c>
      <c r="K1236">
        <v>9.5</v>
      </c>
      <c r="L1236">
        <v>2020</v>
      </c>
      <c r="M1236">
        <v>76082</v>
      </c>
      <c r="N1236">
        <v>2</v>
      </c>
      <c r="O1236">
        <v>0</v>
      </c>
      <c r="P1236">
        <v>3.5</v>
      </c>
    </row>
    <row r="1237" spans="1:16" x14ac:dyDescent="0.3">
      <c r="A1237">
        <v>2501</v>
      </c>
      <c r="B1237" t="s">
        <v>83</v>
      </c>
      <c r="C1237" t="s">
        <v>106</v>
      </c>
      <c r="D1237" t="s">
        <v>107</v>
      </c>
      <c r="E1237" t="s">
        <v>86</v>
      </c>
      <c r="F1237" t="s">
        <v>87</v>
      </c>
      <c r="G1237" t="s">
        <v>108</v>
      </c>
      <c r="H1237">
        <v>1199</v>
      </c>
      <c r="I1237">
        <v>118</v>
      </c>
      <c r="J1237">
        <v>17.399999999999999</v>
      </c>
      <c r="K1237">
        <v>9.5</v>
      </c>
      <c r="L1237">
        <v>2020</v>
      </c>
      <c r="M1237">
        <v>109551</v>
      </c>
      <c r="N1237">
        <v>2</v>
      </c>
      <c r="O1237">
        <v>0</v>
      </c>
      <c r="P1237">
        <v>3.52</v>
      </c>
    </row>
    <row r="1238" spans="1:16" x14ac:dyDescent="0.3">
      <c r="A1238">
        <v>2516</v>
      </c>
      <c r="B1238" t="s">
        <v>83</v>
      </c>
      <c r="C1238" t="s">
        <v>106</v>
      </c>
      <c r="D1238" t="s">
        <v>107</v>
      </c>
      <c r="E1238" t="s">
        <v>86</v>
      </c>
      <c r="F1238" t="s">
        <v>87</v>
      </c>
      <c r="G1238" t="s">
        <v>108</v>
      </c>
      <c r="H1238">
        <v>1199</v>
      </c>
      <c r="I1238">
        <v>118</v>
      </c>
      <c r="J1238">
        <v>17.399999999999999</v>
      </c>
      <c r="K1238">
        <v>9.5</v>
      </c>
      <c r="L1238">
        <v>2020</v>
      </c>
      <c r="M1238">
        <v>97477</v>
      </c>
      <c r="N1238">
        <v>2</v>
      </c>
      <c r="O1238">
        <v>0</v>
      </c>
      <c r="P1238">
        <v>3.53</v>
      </c>
    </row>
    <row r="1239" spans="1:16" x14ac:dyDescent="0.3">
      <c r="A1239">
        <v>2413</v>
      </c>
      <c r="B1239" t="s">
        <v>83</v>
      </c>
      <c r="C1239" t="s">
        <v>106</v>
      </c>
      <c r="D1239" t="s">
        <v>107</v>
      </c>
      <c r="E1239" t="s">
        <v>86</v>
      </c>
      <c r="F1239" t="s">
        <v>87</v>
      </c>
      <c r="G1239" t="s">
        <v>108</v>
      </c>
      <c r="H1239">
        <v>1199</v>
      </c>
      <c r="I1239">
        <v>118</v>
      </c>
      <c r="J1239">
        <v>17.399999999999999</v>
      </c>
      <c r="K1239">
        <v>9.5</v>
      </c>
      <c r="L1239">
        <v>2020</v>
      </c>
      <c r="M1239">
        <v>79799</v>
      </c>
      <c r="N1239">
        <v>2</v>
      </c>
      <c r="O1239">
        <v>0</v>
      </c>
      <c r="P1239">
        <v>3.55</v>
      </c>
    </row>
    <row r="1240" spans="1:16" x14ac:dyDescent="0.3">
      <c r="A1240">
        <v>2496</v>
      </c>
      <c r="B1240" t="s">
        <v>83</v>
      </c>
      <c r="C1240" t="s">
        <v>106</v>
      </c>
      <c r="D1240" t="s">
        <v>107</v>
      </c>
      <c r="E1240" t="s">
        <v>86</v>
      </c>
      <c r="F1240" t="s">
        <v>87</v>
      </c>
      <c r="G1240" t="s">
        <v>108</v>
      </c>
      <c r="H1240">
        <v>1199</v>
      </c>
      <c r="I1240">
        <v>118</v>
      </c>
      <c r="J1240">
        <v>17.399999999999999</v>
      </c>
      <c r="K1240">
        <v>9.5</v>
      </c>
      <c r="L1240">
        <v>2020</v>
      </c>
      <c r="M1240">
        <v>95191</v>
      </c>
      <c r="N1240">
        <v>2</v>
      </c>
      <c r="O1240">
        <v>0</v>
      </c>
      <c r="P1240">
        <v>3.61</v>
      </c>
    </row>
    <row r="1241" spans="1:16" x14ac:dyDescent="0.3">
      <c r="A1241">
        <v>2528</v>
      </c>
      <c r="B1241" t="s">
        <v>83</v>
      </c>
      <c r="C1241" t="s">
        <v>106</v>
      </c>
      <c r="D1241" t="s">
        <v>107</v>
      </c>
      <c r="E1241" t="s">
        <v>86</v>
      </c>
      <c r="F1241" t="s">
        <v>87</v>
      </c>
      <c r="G1241" t="s">
        <v>108</v>
      </c>
      <c r="H1241">
        <v>1199</v>
      </c>
      <c r="I1241">
        <v>118</v>
      </c>
      <c r="J1241">
        <v>17.399999999999999</v>
      </c>
      <c r="K1241">
        <v>9.5</v>
      </c>
      <c r="L1241">
        <v>2020</v>
      </c>
      <c r="M1241">
        <v>118426</v>
      </c>
      <c r="N1241">
        <v>1</v>
      </c>
      <c r="O1241">
        <v>0</v>
      </c>
      <c r="P1241">
        <v>3.65</v>
      </c>
    </row>
    <row r="1242" spans="1:16" x14ac:dyDescent="0.3">
      <c r="A1242">
        <v>2473</v>
      </c>
      <c r="B1242" t="s">
        <v>83</v>
      </c>
      <c r="C1242" t="s">
        <v>106</v>
      </c>
      <c r="D1242" t="s">
        <v>107</v>
      </c>
      <c r="E1242" t="s">
        <v>86</v>
      </c>
      <c r="F1242" t="s">
        <v>87</v>
      </c>
      <c r="G1242" t="s">
        <v>108</v>
      </c>
      <c r="H1242">
        <v>1199</v>
      </c>
      <c r="I1242">
        <v>118</v>
      </c>
      <c r="J1242">
        <v>17.399999999999999</v>
      </c>
      <c r="K1242">
        <v>9.5</v>
      </c>
      <c r="L1242">
        <v>2020</v>
      </c>
      <c r="M1242">
        <v>77665</v>
      </c>
      <c r="N1242">
        <v>1</v>
      </c>
      <c r="O1242">
        <v>0</v>
      </c>
      <c r="P1242">
        <v>3.67</v>
      </c>
    </row>
    <row r="1243" spans="1:16" x14ac:dyDescent="0.3">
      <c r="A1243">
        <v>2535</v>
      </c>
      <c r="B1243" t="s">
        <v>83</v>
      </c>
      <c r="C1243" t="s">
        <v>106</v>
      </c>
      <c r="D1243" t="s">
        <v>107</v>
      </c>
      <c r="E1243" t="s">
        <v>86</v>
      </c>
      <c r="F1243" t="s">
        <v>87</v>
      </c>
      <c r="G1243" t="s">
        <v>108</v>
      </c>
      <c r="H1243">
        <v>1199</v>
      </c>
      <c r="I1243">
        <v>118</v>
      </c>
      <c r="J1243">
        <v>17.399999999999999</v>
      </c>
      <c r="K1243">
        <v>9.5</v>
      </c>
      <c r="L1243">
        <v>2020</v>
      </c>
      <c r="M1243">
        <v>105040</v>
      </c>
      <c r="N1243">
        <v>1</v>
      </c>
      <c r="O1243">
        <v>0</v>
      </c>
      <c r="P1243">
        <v>3.73</v>
      </c>
    </row>
    <row r="1244" spans="1:16" x14ac:dyDescent="0.3">
      <c r="A1244">
        <v>2561</v>
      </c>
      <c r="B1244" t="s">
        <v>83</v>
      </c>
      <c r="C1244" t="s">
        <v>106</v>
      </c>
      <c r="D1244" t="s">
        <v>107</v>
      </c>
      <c r="E1244" t="s">
        <v>86</v>
      </c>
      <c r="F1244" t="s">
        <v>87</v>
      </c>
      <c r="G1244" t="s">
        <v>108</v>
      </c>
      <c r="H1244">
        <v>1199</v>
      </c>
      <c r="I1244">
        <v>118</v>
      </c>
      <c r="J1244">
        <v>17.399999999999999</v>
      </c>
      <c r="K1244">
        <v>9.5</v>
      </c>
      <c r="L1244">
        <v>2020</v>
      </c>
      <c r="M1244">
        <v>124746</v>
      </c>
      <c r="N1244">
        <v>1</v>
      </c>
      <c r="O1244">
        <v>0</v>
      </c>
      <c r="P1244">
        <v>3.74</v>
      </c>
    </row>
    <row r="1245" spans="1:16" x14ac:dyDescent="0.3">
      <c r="A1245">
        <v>2588</v>
      </c>
      <c r="B1245" t="s">
        <v>83</v>
      </c>
      <c r="C1245" t="s">
        <v>106</v>
      </c>
      <c r="D1245" t="s">
        <v>107</v>
      </c>
      <c r="E1245" t="s">
        <v>86</v>
      </c>
      <c r="F1245" t="s">
        <v>87</v>
      </c>
      <c r="G1245" t="s">
        <v>108</v>
      </c>
      <c r="H1245">
        <v>1199</v>
      </c>
      <c r="I1245">
        <v>118</v>
      </c>
      <c r="J1245">
        <v>17.399999999999999</v>
      </c>
      <c r="K1245">
        <v>9.5</v>
      </c>
      <c r="L1245">
        <v>2020</v>
      </c>
      <c r="M1245">
        <v>92396</v>
      </c>
      <c r="N1245">
        <v>1</v>
      </c>
      <c r="O1245">
        <v>0</v>
      </c>
      <c r="P1245">
        <v>3.76</v>
      </c>
    </row>
    <row r="1246" spans="1:16" x14ac:dyDescent="0.3">
      <c r="A1246">
        <v>2495</v>
      </c>
      <c r="B1246" t="s">
        <v>83</v>
      </c>
      <c r="C1246" t="s">
        <v>106</v>
      </c>
      <c r="D1246" t="s">
        <v>107</v>
      </c>
      <c r="E1246" t="s">
        <v>86</v>
      </c>
      <c r="F1246" t="s">
        <v>87</v>
      </c>
      <c r="G1246" t="s">
        <v>108</v>
      </c>
      <c r="H1246">
        <v>1199</v>
      </c>
      <c r="I1246">
        <v>118</v>
      </c>
      <c r="J1246">
        <v>17.399999999999999</v>
      </c>
      <c r="K1246">
        <v>9.5</v>
      </c>
      <c r="L1246">
        <v>2020</v>
      </c>
      <c r="M1246">
        <v>124087</v>
      </c>
      <c r="N1246">
        <v>1</v>
      </c>
      <c r="O1246">
        <v>0</v>
      </c>
      <c r="P1246">
        <v>3.77</v>
      </c>
    </row>
    <row r="1247" spans="1:16" x14ac:dyDescent="0.3">
      <c r="A1247">
        <v>2510</v>
      </c>
      <c r="B1247" t="s">
        <v>83</v>
      </c>
      <c r="C1247" t="s">
        <v>106</v>
      </c>
      <c r="D1247" t="s">
        <v>107</v>
      </c>
      <c r="E1247" t="s">
        <v>86</v>
      </c>
      <c r="F1247" t="s">
        <v>87</v>
      </c>
      <c r="G1247" t="s">
        <v>108</v>
      </c>
      <c r="H1247">
        <v>1199</v>
      </c>
      <c r="I1247">
        <v>118</v>
      </c>
      <c r="J1247">
        <v>17.399999999999999</v>
      </c>
      <c r="K1247">
        <v>9.5</v>
      </c>
      <c r="L1247">
        <v>2020</v>
      </c>
      <c r="M1247">
        <v>85902</v>
      </c>
      <c r="N1247">
        <v>1</v>
      </c>
      <c r="O1247">
        <v>0</v>
      </c>
      <c r="P1247">
        <v>3.81</v>
      </c>
    </row>
    <row r="1248" spans="1:16" x14ac:dyDescent="0.3">
      <c r="A1248">
        <v>2551</v>
      </c>
      <c r="B1248" t="s">
        <v>83</v>
      </c>
      <c r="C1248" t="s">
        <v>106</v>
      </c>
      <c r="D1248" t="s">
        <v>107</v>
      </c>
      <c r="E1248" t="s">
        <v>86</v>
      </c>
      <c r="F1248" t="s">
        <v>87</v>
      </c>
      <c r="G1248" t="s">
        <v>108</v>
      </c>
      <c r="H1248">
        <v>1199</v>
      </c>
      <c r="I1248">
        <v>118</v>
      </c>
      <c r="J1248">
        <v>17.399999999999999</v>
      </c>
      <c r="K1248">
        <v>9.5</v>
      </c>
      <c r="L1248">
        <v>2020</v>
      </c>
      <c r="M1248">
        <v>77932</v>
      </c>
      <c r="N1248">
        <v>2</v>
      </c>
      <c r="O1248">
        <v>0</v>
      </c>
      <c r="P1248">
        <v>3.88</v>
      </c>
    </row>
    <row r="1249" spans="1:16" x14ac:dyDescent="0.3">
      <c r="A1249">
        <v>2509</v>
      </c>
      <c r="B1249" t="s">
        <v>83</v>
      </c>
      <c r="C1249" t="s">
        <v>106</v>
      </c>
      <c r="D1249" t="s">
        <v>107</v>
      </c>
      <c r="E1249" t="s">
        <v>86</v>
      </c>
      <c r="F1249" t="s">
        <v>87</v>
      </c>
      <c r="G1249" t="s">
        <v>108</v>
      </c>
      <c r="H1249">
        <v>1199</v>
      </c>
      <c r="I1249">
        <v>118</v>
      </c>
      <c r="J1249">
        <v>17.399999999999999</v>
      </c>
      <c r="K1249">
        <v>9.5</v>
      </c>
      <c r="L1249">
        <v>2020</v>
      </c>
      <c r="M1249">
        <v>62128</v>
      </c>
      <c r="N1249">
        <v>1</v>
      </c>
      <c r="O1249">
        <v>0</v>
      </c>
      <c r="P1249">
        <v>3.94</v>
      </c>
    </row>
    <row r="1250" spans="1:16" x14ac:dyDescent="0.3">
      <c r="A1250">
        <v>2523</v>
      </c>
      <c r="B1250" t="s">
        <v>83</v>
      </c>
      <c r="C1250" t="s">
        <v>106</v>
      </c>
      <c r="D1250" t="s">
        <v>107</v>
      </c>
      <c r="E1250" t="s">
        <v>86</v>
      </c>
      <c r="F1250" t="s">
        <v>87</v>
      </c>
      <c r="G1250" t="s">
        <v>108</v>
      </c>
      <c r="H1250">
        <v>1199</v>
      </c>
      <c r="I1250">
        <v>118</v>
      </c>
      <c r="J1250">
        <v>17.399999999999999</v>
      </c>
      <c r="K1250">
        <v>9.5</v>
      </c>
      <c r="L1250">
        <v>2020</v>
      </c>
      <c r="M1250">
        <v>69852</v>
      </c>
      <c r="N1250">
        <v>1</v>
      </c>
      <c r="O1250">
        <v>0</v>
      </c>
      <c r="P1250">
        <v>3.94</v>
      </c>
    </row>
    <row r="1251" spans="1:16" x14ac:dyDescent="0.3">
      <c r="A1251">
        <v>2549</v>
      </c>
      <c r="B1251" t="s">
        <v>83</v>
      </c>
      <c r="C1251" t="s">
        <v>106</v>
      </c>
      <c r="D1251" t="s">
        <v>107</v>
      </c>
      <c r="E1251" t="s">
        <v>86</v>
      </c>
      <c r="F1251" t="s">
        <v>87</v>
      </c>
      <c r="G1251" t="s">
        <v>108</v>
      </c>
      <c r="H1251">
        <v>1199</v>
      </c>
      <c r="I1251">
        <v>118</v>
      </c>
      <c r="J1251">
        <v>17.399999999999999</v>
      </c>
      <c r="K1251">
        <v>9.5</v>
      </c>
      <c r="L1251">
        <v>2020</v>
      </c>
      <c r="M1251">
        <v>64253</v>
      </c>
      <c r="N1251">
        <v>1</v>
      </c>
      <c r="O1251">
        <v>0</v>
      </c>
      <c r="P1251">
        <v>3.98</v>
      </c>
    </row>
    <row r="1252" spans="1:16" x14ac:dyDescent="0.3">
      <c r="A1252">
        <v>2577</v>
      </c>
      <c r="B1252" t="s">
        <v>83</v>
      </c>
      <c r="C1252" t="s">
        <v>106</v>
      </c>
      <c r="D1252" t="s">
        <v>107</v>
      </c>
      <c r="E1252" t="s">
        <v>86</v>
      </c>
      <c r="F1252" t="s">
        <v>87</v>
      </c>
      <c r="G1252" t="s">
        <v>108</v>
      </c>
      <c r="H1252">
        <v>1199</v>
      </c>
      <c r="I1252">
        <v>118</v>
      </c>
      <c r="J1252">
        <v>17.399999999999999</v>
      </c>
      <c r="K1252">
        <v>9.5</v>
      </c>
      <c r="L1252">
        <v>2020</v>
      </c>
      <c r="M1252">
        <v>77316</v>
      </c>
      <c r="N1252">
        <v>1</v>
      </c>
      <c r="O1252">
        <v>0</v>
      </c>
      <c r="P1252">
        <v>4.08</v>
      </c>
    </row>
    <row r="1253" spans="1:16" x14ac:dyDescent="0.3">
      <c r="A1253">
        <v>2421</v>
      </c>
      <c r="B1253" t="s">
        <v>83</v>
      </c>
      <c r="C1253" t="s">
        <v>106</v>
      </c>
      <c r="D1253" t="s">
        <v>107</v>
      </c>
      <c r="E1253" t="s">
        <v>86</v>
      </c>
      <c r="F1253" t="s">
        <v>87</v>
      </c>
      <c r="G1253" t="s">
        <v>108</v>
      </c>
      <c r="H1253">
        <v>1199</v>
      </c>
      <c r="I1253">
        <v>118</v>
      </c>
      <c r="J1253">
        <v>17.399999999999999</v>
      </c>
      <c r="K1253">
        <v>9.5</v>
      </c>
      <c r="L1253">
        <v>2020</v>
      </c>
      <c r="M1253">
        <v>100792</v>
      </c>
      <c r="N1253">
        <v>1</v>
      </c>
      <c r="O1253">
        <v>0</v>
      </c>
      <c r="P1253">
        <v>4.09</v>
      </c>
    </row>
    <row r="1254" spans="1:16" x14ac:dyDescent="0.3">
      <c r="A1254">
        <v>2545</v>
      </c>
      <c r="B1254" t="s">
        <v>83</v>
      </c>
      <c r="C1254" t="s">
        <v>106</v>
      </c>
      <c r="D1254" t="s">
        <v>107</v>
      </c>
      <c r="E1254" t="s">
        <v>86</v>
      </c>
      <c r="F1254" t="s">
        <v>87</v>
      </c>
      <c r="G1254" t="s">
        <v>108</v>
      </c>
      <c r="H1254">
        <v>1199</v>
      </c>
      <c r="I1254">
        <v>118</v>
      </c>
      <c r="J1254">
        <v>17.399999999999999</v>
      </c>
      <c r="K1254">
        <v>9.5</v>
      </c>
      <c r="L1254">
        <v>2020</v>
      </c>
      <c r="M1254">
        <v>87517</v>
      </c>
      <c r="N1254">
        <v>1</v>
      </c>
      <c r="O1254">
        <v>0</v>
      </c>
      <c r="P1254">
        <v>4.1500000000000004</v>
      </c>
    </row>
    <row r="1255" spans="1:16" x14ac:dyDescent="0.3">
      <c r="A1255">
        <v>2412</v>
      </c>
      <c r="B1255" t="s">
        <v>83</v>
      </c>
      <c r="C1255" t="s">
        <v>106</v>
      </c>
      <c r="D1255" t="s">
        <v>107</v>
      </c>
      <c r="E1255" t="s">
        <v>86</v>
      </c>
      <c r="F1255" t="s">
        <v>87</v>
      </c>
      <c r="G1255" t="s">
        <v>108</v>
      </c>
      <c r="H1255">
        <v>1199</v>
      </c>
      <c r="I1255">
        <v>118</v>
      </c>
      <c r="J1255">
        <v>17.399999999999999</v>
      </c>
      <c r="K1255">
        <v>9.5</v>
      </c>
      <c r="L1255">
        <v>2020</v>
      </c>
      <c r="M1255">
        <v>92457</v>
      </c>
      <c r="N1255">
        <v>1</v>
      </c>
      <c r="O1255">
        <v>0</v>
      </c>
      <c r="P1255">
        <v>4.24</v>
      </c>
    </row>
    <row r="1256" spans="1:16" x14ac:dyDescent="0.3">
      <c r="A1256">
        <v>2468</v>
      </c>
      <c r="B1256" t="s">
        <v>83</v>
      </c>
      <c r="C1256" t="s">
        <v>106</v>
      </c>
      <c r="D1256" t="s">
        <v>107</v>
      </c>
      <c r="E1256" t="s">
        <v>86</v>
      </c>
      <c r="F1256" t="s">
        <v>87</v>
      </c>
      <c r="G1256" t="s">
        <v>108</v>
      </c>
      <c r="H1256">
        <v>1199</v>
      </c>
      <c r="I1256">
        <v>118</v>
      </c>
      <c r="J1256">
        <v>17.399999999999999</v>
      </c>
      <c r="K1256">
        <v>9.5</v>
      </c>
      <c r="L1256">
        <v>2020</v>
      </c>
      <c r="M1256">
        <v>61135</v>
      </c>
      <c r="N1256">
        <v>1</v>
      </c>
      <c r="O1256">
        <v>0</v>
      </c>
      <c r="P1256">
        <v>4.3099999999999996</v>
      </c>
    </row>
    <row r="1257" spans="1:16" x14ac:dyDescent="0.3">
      <c r="A1257">
        <v>2449</v>
      </c>
      <c r="B1257" t="s">
        <v>83</v>
      </c>
      <c r="C1257" t="s">
        <v>106</v>
      </c>
      <c r="D1257" t="s">
        <v>107</v>
      </c>
      <c r="E1257" t="s">
        <v>86</v>
      </c>
      <c r="F1257" t="s">
        <v>87</v>
      </c>
      <c r="G1257" t="s">
        <v>108</v>
      </c>
      <c r="H1257">
        <v>1199</v>
      </c>
      <c r="I1257">
        <v>118</v>
      </c>
      <c r="J1257">
        <v>17.399999999999999</v>
      </c>
      <c r="K1257">
        <v>9.5</v>
      </c>
      <c r="L1257">
        <v>2020</v>
      </c>
      <c r="M1257">
        <v>65730</v>
      </c>
      <c r="N1257">
        <v>1</v>
      </c>
      <c r="O1257">
        <v>0</v>
      </c>
      <c r="P1257">
        <v>4.54</v>
      </c>
    </row>
    <row r="1258" spans="1:16" x14ac:dyDescent="0.3">
      <c r="A1258">
        <v>2552</v>
      </c>
      <c r="B1258" t="s">
        <v>83</v>
      </c>
      <c r="C1258" t="s">
        <v>106</v>
      </c>
      <c r="D1258" t="s">
        <v>107</v>
      </c>
      <c r="E1258" t="s">
        <v>86</v>
      </c>
      <c r="F1258" t="s">
        <v>87</v>
      </c>
      <c r="G1258" t="s">
        <v>108</v>
      </c>
      <c r="H1258">
        <v>1199</v>
      </c>
      <c r="I1258">
        <v>118</v>
      </c>
      <c r="J1258">
        <v>17.399999999999999</v>
      </c>
      <c r="K1258">
        <v>9.5</v>
      </c>
      <c r="L1258">
        <v>2020</v>
      </c>
      <c r="M1258">
        <v>55822</v>
      </c>
      <c r="N1258">
        <v>1</v>
      </c>
      <c r="O1258">
        <v>0</v>
      </c>
      <c r="P1258">
        <v>4.68</v>
      </c>
    </row>
    <row r="1259" spans="1:16" x14ac:dyDescent="0.3">
      <c r="A1259">
        <v>2763</v>
      </c>
      <c r="B1259" t="s">
        <v>83</v>
      </c>
      <c r="C1259" t="s">
        <v>106</v>
      </c>
      <c r="D1259" t="s">
        <v>109</v>
      </c>
      <c r="E1259" t="s">
        <v>86</v>
      </c>
      <c r="F1259" t="s">
        <v>91</v>
      </c>
      <c r="G1259" t="s">
        <v>108</v>
      </c>
      <c r="H1259">
        <v>1199</v>
      </c>
      <c r="I1259">
        <v>118</v>
      </c>
      <c r="J1259">
        <v>17.2</v>
      </c>
      <c r="K1259">
        <v>13.5</v>
      </c>
      <c r="L1259">
        <v>2021</v>
      </c>
      <c r="M1259">
        <v>102936</v>
      </c>
      <c r="N1259">
        <v>2</v>
      </c>
      <c r="O1259">
        <v>1</v>
      </c>
      <c r="P1259">
        <v>5.01</v>
      </c>
    </row>
    <row r="1260" spans="1:16" x14ac:dyDescent="0.3">
      <c r="A1260">
        <v>2731</v>
      </c>
      <c r="B1260" t="s">
        <v>83</v>
      </c>
      <c r="C1260" t="s">
        <v>106</v>
      </c>
      <c r="D1260" t="s">
        <v>109</v>
      </c>
      <c r="E1260" t="s">
        <v>86</v>
      </c>
      <c r="F1260" t="s">
        <v>91</v>
      </c>
      <c r="G1260" t="s">
        <v>108</v>
      </c>
      <c r="H1260">
        <v>1199</v>
      </c>
      <c r="I1260">
        <v>118</v>
      </c>
      <c r="J1260">
        <v>17.2</v>
      </c>
      <c r="K1260">
        <v>13.5</v>
      </c>
      <c r="L1260">
        <v>2021</v>
      </c>
      <c r="M1260">
        <v>97008</v>
      </c>
      <c r="N1260">
        <v>2</v>
      </c>
      <c r="O1260">
        <v>1</v>
      </c>
      <c r="P1260">
        <v>5.22</v>
      </c>
    </row>
    <row r="1261" spans="1:16" x14ac:dyDescent="0.3">
      <c r="A1261">
        <v>2718</v>
      </c>
      <c r="B1261" t="s">
        <v>83</v>
      </c>
      <c r="C1261" t="s">
        <v>106</v>
      </c>
      <c r="D1261" t="s">
        <v>109</v>
      </c>
      <c r="E1261" t="s">
        <v>86</v>
      </c>
      <c r="F1261" t="s">
        <v>91</v>
      </c>
      <c r="G1261" t="s">
        <v>108</v>
      </c>
      <c r="H1261">
        <v>1199</v>
      </c>
      <c r="I1261">
        <v>118</v>
      </c>
      <c r="J1261">
        <v>17.2</v>
      </c>
      <c r="K1261">
        <v>13.5</v>
      </c>
      <c r="L1261">
        <v>2021</v>
      </c>
      <c r="M1261">
        <v>82086</v>
      </c>
      <c r="N1261">
        <v>2</v>
      </c>
      <c r="O1261">
        <v>1</v>
      </c>
      <c r="P1261">
        <v>5.61</v>
      </c>
    </row>
    <row r="1262" spans="1:16" x14ac:dyDescent="0.3">
      <c r="A1262">
        <v>2694</v>
      </c>
      <c r="B1262" t="s">
        <v>83</v>
      </c>
      <c r="C1262" t="s">
        <v>106</v>
      </c>
      <c r="D1262" t="s">
        <v>109</v>
      </c>
      <c r="E1262" t="s">
        <v>86</v>
      </c>
      <c r="F1262" t="s">
        <v>91</v>
      </c>
      <c r="G1262" t="s">
        <v>108</v>
      </c>
      <c r="H1262">
        <v>1199</v>
      </c>
      <c r="I1262">
        <v>118</v>
      </c>
      <c r="J1262">
        <v>17.2</v>
      </c>
      <c r="K1262">
        <v>13.5</v>
      </c>
      <c r="L1262">
        <v>2021</v>
      </c>
      <c r="M1262">
        <v>95265</v>
      </c>
      <c r="N1262">
        <v>1</v>
      </c>
      <c r="O1262">
        <v>1</v>
      </c>
      <c r="P1262">
        <v>5.78</v>
      </c>
    </row>
    <row r="1263" spans="1:16" x14ac:dyDescent="0.3">
      <c r="A1263">
        <v>2662</v>
      </c>
      <c r="B1263" t="s">
        <v>83</v>
      </c>
      <c r="C1263" t="s">
        <v>106</v>
      </c>
      <c r="D1263" t="s">
        <v>109</v>
      </c>
      <c r="E1263" t="s">
        <v>86</v>
      </c>
      <c r="F1263" t="s">
        <v>91</v>
      </c>
      <c r="G1263" t="s">
        <v>108</v>
      </c>
      <c r="H1263">
        <v>1199</v>
      </c>
      <c r="I1263">
        <v>118</v>
      </c>
      <c r="J1263">
        <v>17.2</v>
      </c>
      <c r="K1263">
        <v>13.5</v>
      </c>
      <c r="L1263">
        <v>2021</v>
      </c>
      <c r="M1263">
        <v>99544</v>
      </c>
      <c r="N1263">
        <v>1</v>
      </c>
      <c r="O1263">
        <v>0</v>
      </c>
      <c r="P1263">
        <v>6.18</v>
      </c>
    </row>
    <row r="1264" spans="1:16" x14ac:dyDescent="0.3">
      <c r="A1264">
        <v>2692</v>
      </c>
      <c r="B1264" t="s">
        <v>83</v>
      </c>
      <c r="C1264" t="s">
        <v>106</v>
      </c>
      <c r="D1264" t="s">
        <v>109</v>
      </c>
      <c r="E1264" t="s">
        <v>86</v>
      </c>
      <c r="F1264" t="s">
        <v>91</v>
      </c>
      <c r="G1264" t="s">
        <v>108</v>
      </c>
      <c r="H1264">
        <v>1199</v>
      </c>
      <c r="I1264">
        <v>118</v>
      </c>
      <c r="J1264">
        <v>17.2</v>
      </c>
      <c r="K1264">
        <v>13.5</v>
      </c>
      <c r="L1264">
        <v>2021</v>
      </c>
      <c r="M1264">
        <v>83243</v>
      </c>
      <c r="N1264">
        <v>2</v>
      </c>
      <c r="O1264">
        <v>0</v>
      </c>
      <c r="P1264">
        <v>6.22</v>
      </c>
    </row>
    <row r="1265" spans="1:16" x14ac:dyDescent="0.3">
      <c r="A1265">
        <v>2714</v>
      </c>
      <c r="B1265" t="s">
        <v>83</v>
      </c>
      <c r="C1265" t="s">
        <v>106</v>
      </c>
      <c r="D1265" t="s">
        <v>109</v>
      </c>
      <c r="E1265" t="s">
        <v>86</v>
      </c>
      <c r="F1265" t="s">
        <v>91</v>
      </c>
      <c r="G1265" t="s">
        <v>108</v>
      </c>
      <c r="H1265">
        <v>1199</v>
      </c>
      <c r="I1265">
        <v>118</v>
      </c>
      <c r="J1265">
        <v>17.2</v>
      </c>
      <c r="K1265">
        <v>13.5</v>
      </c>
      <c r="L1265">
        <v>2021</v>
      </c>
      <c r="M1265">
        <v>47606</v>
      </c>
      <c r="N1265">
        <v>3</v>
      </c>
      <c r="O1265">
        <v>0</v>
      </c>
      <c r="P1265">
        <v>6.29</v>
      </c>
    </row>
    <row r="1266" spans="1:16" x14ac:dyDescent="0.3">
      <c r="A1266">
        <v>2641</v>
      </c>
      <c r="B1266" t="s">
        <v>83</v>
      </c>
      <c r="C1266" t="s">
        <v>106</v>
      </c>
      <c r="D1266" t="s">
        <v>109</v>
      </c>
      <c r="E1266" t="s">
        <v>86</v>
      </c>
      <c r="F1266" t="s">
        <v>91</v>
      </c>
      <c r="G1266" t="s">
        <v>108</v>
      </c>
      <c r="H1266">
        <v>1199</v>
      </c>
      <c r="I1266">
        <v>118</v>
      </c>
      <c r="J1266">
        <v>17.2</v>
      </c>
      <c r="K1266">
        <v>13.5</v>
      </c>
      <c r="L1266">
        <v>2021</v>
      </c>
      <c r="M1266">
        <v>97366</v>
      </c>
      <c r="N1266">
        <v>1</v>
      </c>
      <c r="O1266">
        <v>0</v>
      </c>
      <c r="P1266">
        <v>6.32</v>
      </c>
    </row>
    <row r="1267" spans="1:16" x14ac:dyDescent="0.3">
      <c r="A1267">
        <v>2740</v>
      </c>
      <c r="B1267" t="s">
        <v>83</v>
      </c>
      <c r="C1267" t="s">
        <v>106</v>
      </c>
      <c r="D1267" t="s">
        <v>109</v>
      </c>
      <c r="E1267" t="s">
        <v>86</v>
      </c>
      <c r="F1267" t="s">
        <v>91</v>
      </c>
      <c r="G1267" t="s">
        <v>108</v>
      </c>
      <c r="H1267">
        <v>1199</v>
      </c>
      <c r="I1267">
        <v>118</v>
      </c>
      <c r="J1267">
        <v>17.2</v>
      </c>
      <c r="K1267">
        <v>13.5</v>
      </c>
      <c r="L1267">
        <v>2021</v>
      </c>
      <c r="M1267">
        <v>87959</v>
      </c>
      <c r="N1267">
        <v>1</v>
      </c>
      <c r="O1267">
        <v>0</v>
      </c>
      <c r="P1267">
        <v>6.46</v>
      </c>
    </row>
    <row r="1268" spans="1:16" x14ac:dyDescent="0.3">
      <c r="A1268">
        <v>2729</v>
      </c>
      <c r="B1268" t="s">
        <v>83</v>
      </c>
      <c r="C1268" t="s">
        <v>106</v>
      </c>
      <c r="D1268" t="s">
        <v>109</v>
      </c>
      <c r="E1268" t="s">
        <v>86</v>
      </c>
      <c r="F1268" t="s">
        <v>91</v>
      </c>
      <c r="G1268" t="s">
        <v>108</v>
      </c>
      <c r="H1268">
        <v>1199</v>
      </c>
      <c r="I1268">
        <v>118</v>
      </c>
      <c r="J1268">
        <v>17.2</v>
      </c>
      <c r="K1268">
        <v>13.5</v>
      </c>
      <c r="L1268">
        <v>2021</v>
      </c>
      <c r="M1268">
        <v>103904</v>
      </c>
      <c r="N1268">
        <v>1</v>
      </c>
      <c r="O1268">
        <v>0</v>
      </c>
      <c r="P1268">
        <v>6.54</v>
      </c>
    </row>
    <row r="1269" spans="1:16" x14ac:dyDescent="0.3">
      <c r="A1269">
        <v>2627</v>
      </c>
      <c r="B1269" t="s">
        <v>83</v>
      </c>
      <c r="C1269" t="s">
        <v>106</v>
      </c>
      <c r="D1269" t="s">
        <v>109</v>
      </c>
      <c r="E1269" t="s">
        <v>86</v>
      </c>
      <c r="F1269" t="s">
        <v>91</v>
      </c>
      <c r="G1269" t="s">
        <v>108</v>
      </c>
      <c r="H1269">
        <v>1199</v>
      </c>
      <c r="I1269">
        <v>118</v>
      </c>
      <c r="J1269">
        <v>17.2</v>
      </c>
      <c r="K1269">
        <v>13.5</v>
      </c>
      <c r="L1269">
        <v>2021</v>
      </c>
      <c r="M1269">
        <v>98906</v>
      </c>
      <c r="N1269">
        <v>1</v>
      </c>
      <c r="O1269">
        <v>0</v>
      </c>
      <c r="P1269">
        <v>6.63</v>
      </c>
    </row>
    <row r="1270" spans="1:16" x14ac:dyDescent="0.3">
      <c r="A1270">
        <v>2781</v>
      </c>
      <c r="B1270" t="s">
        <v>83</v>
      </c>
      <c r="C1270" t="s">
        <v>106</v>
      </c>
      <c r="D1270" t="s">
        <v>109</v>
      </c>
      <c r="E1270" t="s">
        <v>86</v>
      </c>
      <c r="F1270" t="s">
        <v>91</v>
      </c>
      <c r="G1270" t="s">
        <v>108</v>
      </c>
      <c r="H1270">
        <v>1199</v>
      </c>
      <c r="I1270">
        <v>118</v>
      </c>
      <c r="J1270">
        <v>17.2</v>
      </c>
      <c r="K1270">
        <v>13.5</v>
      </c>
      <c r="L1270">
        <v>2021</v>
      </c>
      <c r="M1270">
        <v>67718</v>
      </c>
      <c r="N1270">
        <v>1</v>
      </c>
      <c r="O1270">
        <v>0</v>
      </c>
      <c r="P1270">
        <v>6.88</v>
      </c>
    </row>
    <row r="1271" spans="1:16" x14ac:dyDescent="0.3">
      <c r="A1271">
        <v>2702</v>
      </c>
      <c r="B1271" t="s">
        <v>83</v>
      </c>
      <c r="C1271" t="s">
        <v>106</v>
      </c>
      <c r="D1271" t="s">
        <v>109</v>
      </c>
      <c r="E1271" t="s">
        <v>86</v>
      </c>
      <c r="F1271" t="s">
        <v>91</v>
      </c>
      <c r="G1271" t="s">
        <v>108</v>
      </c>
      <c r="H1271">
        <v>1199</v>
      </c>
      <c r="I1271">
        <v>118</v>
      </c>
      <c r="J1271">
        <v>17.2</v>
      </c>
      <c r="K1271">
        <v>13.5</v>
      </c>
      <c r="L1271">
        <v>2021</v>
      </c>
      <c r="M1271">
        <v>86075</v>
      </c>
      <c r="N1271">
        <v>1</v>
      </c>
      <c r="O1271">
        <v>0</v>
      </c>
      <c r="P1271">
        <v>6.94</v>
      </c>
    </row>
    <row r="1272" spans="1:16" x14ac:dyDescent="0.3">
      <c r="A1272">
        <v>2638</v>
      </c>
      <c r="B1272" t="s">
        <v>83</v>
      </c>
      <c r="C1272" t="s">
        <v>106</v>
      </c>
      <c r="D1272" t="s">
        <v>109</v>
      </c>
      <c r="E1272" t="s">
        <v>86</v>
      </c>
      <c r="F1272" t="s">
        <v>91</v>
      </c>
      <c r="G1272" t="s">
        <v>108</v>
      </c>
      <c r="H1272">
        <v>1199</v>
      </c>
      <c r="I1272">
        <v>118</v>
      </c>
      <c r="J1272">
        <v>17.2</v>
      </c>
      <c r="K1272">
        <v>13.5</v>
      </c>
      <c r="L1272">
        <v>2021</v>
      </c>
      <c r="M1272">
        <v>64630</v>
      </c>
      <c r="N1272">
        <v>2</v>
      </c>
      <c r="O1272">
        <v>0</v>
      </c>
      <c r="P1272">
        <v>6.96</v>
      </c>
    </row>
    <row r="1273" spans="1:16" x14ac:dyDescent="0.3">
      <c r="A1273">
        <v>2683</v>
      </c>
      <c r="B1273" t="s">
        <v>83</v>
      </c>
      <c r="C1273" t="s">
        <v>106</v>
      </c>
      <c r="D1273" t="s">
        <v>109</v>
      </c>
      <c r="E1273" t="s">
        <v>86</v>
      </c>
      <c r="F1273" t="s">
        <v>91</v>
      </c>
      <c r="G1273" t="s">
        <v>108</v>
      </c>
      <c r="H1273">
        <v>1199</v>
      </c>
      <c r="I1273">
        <v>118</v>
      </c>
      <c r="J1273">
        <v>17.2</v>
      </c>
      <c r="K1273">
        <v>13.5</v>
      </c>
      <c r="L1273">
        <v>2021</v>
      </c>
      <c r="M1273">
        <v>46677</v>
      </c>
      <c r="N1273">
        <v>1</v>
      </c>
      <c r="O1273">
        <v>0</v>
      </c>
      <c r="P1273">
        <v>7.01</v>
      </c>
    </row>
    <row r="1274" spans="1:16" x14ac:dyDescent="0.3">
      <c r="A1274">
        <v>2794</v>
      </c>
      <c r="B1274" t="s">
        <v>83</v>
      </c>
      <c r="C1274" t="s">
        <v>106</v>
      </c>
      <c r="D1274" t="s">
        <v>109</v>
      </c>
      <c r="E1274" t="s">
        <v>86</v>
      </c>
      <c r="F1274" t="s">
        <v>91</v>
      </c>
      <c r="G1274" t="s">
        <v>108</v>
      </c>
      <c r="H1274">
        <v>1199</v>
      </c>
      <c r="I1274">
        <v>118</v>
      </c>
      <c r="J1274">
        <v>17.2</v>
      </c>
      <c r="K1274">
        <v>13.5</v>
      </c>
      <c r="L1274">
        <v>2021</v>
      </c>
      <c r="M1274">
        <v>60329</v>
      </c>
      <c r="N1274">
        <v>1</v>
      </c>
      <c r="O1274">
        <v>0</v>
      </c>
      <c r="P1274">
        <v>7.05</v>
      </c>
    </row>
    <row r="1275" spans="1:16" x14ac:dyDescent="0.3">
      <c r="A1275">
        <v>2601</v>
      </c>
      <c r="B1275" t="s">
        <v>83</v>
      </c>
      <c r="C1275" t="s">
        <v>106</v>
      </c>
      <c r="D1275" t="s">
        <v>109</v>
      </c>
      <c r="E1275" t="s">
        <v>86</v>
      </c>
      <c r="F1275" t="s">
        <v>91</v>
      </c>
      <c r="G1275" t="s">
        <v>108</v>
      </c>
      <c r="H1275">
        <v>1199</v>
      </c>
      <c r="I1275">
        <v>118</v>
      </c>
      <c r="J1275">
        <v>17.2</v>
      </c>
      <c r="K1275">
        <v>13.5</v>
      </c>
      <c r="L1275">
        <v>2021</v>
      </c>
      <c r="M1275">
        <v>52806</v>
      </c>
      <c r="N1275">
        <v>1</v>
      </c>
      <c r="O1275">
        <v>0</v>
      </c>
      <c r="P1275">
        <v>7.23</v>
      </c>
    </row>
    <row r="1276" spans="1:16" x14ac:dyDescent="0.3">
      <c r="A1276">
        <v>2642</v>
      </c>
      <c r="B1276" t="s">
        <v>83</v>
      </c>
      <c r="C1276" t="s">
        <v>106</v>
      </c>
      <c r="D1276" t="s">
        <v>109</v>
      </c>
      <c r="E1276" t="s">
        <v>86</v>
      </c>
      <c r="F1276" t="s">
        <v>91</v>
      </c>
      <c r="G1276" t="s">
        <v>108</v>
      </c>
      <c r="H1276">
        <v>1199</v>
      </c>
      <c r="I1276">
        <v>118</v>
      </c>
      <c r="J1276">
        <v>17.2</v>
      </c>
      <c r="K1276">
        <v>13.5</v>
      </c>
      <c r="L1276">
        <v>2021</v>
      </c>
      <c r="M1276">
        <v>49270</v>
      </c>
      <c r="N1276">
        <v>1</v>
      </c>
      <c r="O1276">
        <v>0</v>
      </c>
      <c r="P1276">
        <v>7.33</v>
      </c>
    </row>
    <row r="1277" spans="1:16" x14ac:dyDescent="0.3">
      <c r="A1277">
        <v>2645</v>
      </c>
      <c r="B1277" t="s">
        <v>83</v>
      </c>
      <c r="C1277" t="s">
        <v>106</v>
      </c>
      <c r="D1277" t="s">
        <v>109</v>
      </c>
      <c r="E1277" t="s">
        <v>86</v>
      </c>
      <c r="F1277" t="s">
        <v>91</v>
      </c>
      <c r="G1277" t="s">
        <v>108</v>
      </c>
      <c r="H1277">
        <v>1199</v>
      </c>
      <c r="I1277">
        <v>118</v>
      </c>
      <c r="J1277">
        <v>17.2</v>
      </c>
      <c r="K1277">
        <v>13.5</v>
      </c>
      <c r="L1277">
        <v>2021</v>
      </c>
      <c r="M1277">
        <v>69806</v>
      </c>
      <c r="N1277">
        <v>1</v>
      </c>
      <c r="O1277">
        <v>0</v>
      </c>
      <c r="P1277">
        <v>7.33</v>
      </c>
    </row>
    <row r="1278" spans="1:16" x14ac:dyDescent="0.3">
      <c r="A1278">
        <v>2625</v>
      </c>
      <c r="B1278" t="s">
        <v>83</v>
      </c>
      <c r="C1278" t="s">
        <v>106</v>
      </c>
      <c r="D1278" t="s">
        <v>109</v>
      </c>
      <c r="E1278" t="s">
        <v>86</v>
      </c>
      <c r="F1278" t="s">
        <v>91</v>
      </c>
      <c r="G1278" t="s">
        <v>108</v>
      </c>
      <c r="H1278">
        <v>1199</v>
      </c>
      <c r="I1278">
        <v>118</v>
      </c>
      <c r="J1278">
        <v>17.2</v>
      </c>
      <c r="K1278">
        <v>13.5</v>
      </c>
      <c r="L1278">
        <v>2021</v>
      </c>
      <c r="M1278">
        <v>59229</v>
      </c>
      <c r="N1278">
        <v>1</v>
      </c>
      <c r="O1278">
        <v>0</v>
      </c>
      <c r="P1278">
        <v>7.52</v>
      </c>
    </row>
    <row r="1279" spans="1:16" x14ac:dyDescent="0.3">
      <c r="A1279">
        <v>2706</v>
      </c>
      <c r="B1279" t="s">
        <v>83</v>
      </c>
      <c r="C1279" t="s">
        <v>106</v>
      </c>
      <c r="D1279" t="s">
        <v>109</v>
      </c>
      <c r="E1279" t="s">
        <v>86</v>
      </c>
      <c r="F1279" t="s">
        <v>91</v>
      </c>
      <c r="G1279" t="s">
        <v>108</v>
      </c>
      <c r="H1279">
        <v>1199</v>
      </c>
      <c r="I1279">
        <v>118</v>
      </c>
      <c r="J1279">
        <v>17.2</v>
      </c>
      <c r="K1279">
        <v>13.5</v>
      </c>
      <c r="L1279">
        <v>2021</v>
      </c>
      <c r="M1279">
        <v>47069</v>
      </c>
      <c r="N1279">
        <v>1</v>
      </c>
      <c r="O1279">
        <v>0</v>
      </c>
      <c r="P1279">
        <v>7.52</v>
      </c>
    </row>
    <row r="1280" spans="1:16" x14ac:dyDescent="0.3">
      <c r="A1280">
        <v>2569</v>
      </c>
      <c r="B1280" t="s">
        <v>83</v>
      </c>
      <c r="C1280" t="s">
        <v>106</v>
      </c>
      <c r="D1280" t="s">
        <v>107</v>
      </c>
      <c r="E1280" t="s">
        <v>86</v>
      </c>
      <c r="F1280" t="s">
        <v>87</v>
      </c>
      <c r="G1280" t="s">
        <v>108</v>
      </c>
      <c r="H1280">
        <v>1199</v>
      </c>
      <c r="I1280">
        <v>118</v>
      </c>
      <c r="J1280">
        <v>17.399999999999999</v>
      </c>
      <c r="K1280">
        <v>9.5</v>
      </c>
      <c r="L1280">
        <v>2021</v>
      </c>
      <c r="M1280">
        <v>71257</v>
      </c>
      <c r="N1280">
        <v>2</v>
      </c>
      <c r="O1280">
        <v>1</v>
      </c>
      <c r="P1280">
        <v>3.43</v>
      </c>
    </row>
    <row r="1281" spans="1:16" x14ac:dyDescent="0.3">
      <c r="A1281">
        <v>2536</v>
      </c>
      <c r="B1281" t="s">
        <v>83</v>
      </c>
      <c r="C1281" t="s">
        <v>106</v>
      </c>
      <c r="D1281" t="s">
        <v>107</v>
      </c>
      <c r="E1281" t="s">
        <v>86</v>
      </c>
      <c r="F1281" t="s">
        <v>87</v>
      </c>
      <c r="G1281" t="s">
        <v>108</v>
      </c>
      <c r="H1281">
        <v>1199</v>
      </c>
      <c r="I1281">
        <v>118</v>
      </c>
      <c r="J1281">
        <v>17.399999999999999</v>
      </c>
      <c r="K1281">
        <v>9.5</v>
      </c>
      <c r="L1281">
        <v>2021</v>
      </c>
      <c r="M1281">
        <v>75930</v>
      </c>
      <c r="N1281">
        <v>3</v>
      </c>
      <c r="O1281">
        <v>0</v>
      </c>
      <c r="P1281">
        <v>3.77</v>
      </c>
    </row>
    <row r="1282" spans="1:16" x14ac:dyDescent="0.3">
      <c r="A1282">
        <v>2485</v>
      </c>
      <c r="B1282" t="s">
        <v>83</v>
      </c>
      <c r="C1282" t="s">
        <v>106</v>
      </c>
      <c r="D1282" t="s">
        <v>107</v>
      </c>
      <c r="E1282" t="s">
        <v>86</v>
      </c>
      <c r="F1282" t="s">
        <v>87</v>
      </c>
      <c r="G1282" t="s">
        <v>108</v>
      </c>
      <c r="H1282">
        <v>1199</v>
      </c>
      <c r="I1282">
        <v>118</v>
      </c>
      <c r="J1282">
        <v>17.399999999999999</v>
      </c>
      <c r="K1282">
        <v>9.5</v>
      </c>
      <c r="L1282">
        <v>2021</v>
      </c>
      <c r="M1282">
        <v>62994</v>
      </c>
      <c r="N1282">
        <v>2</v>
      </c>
      <c r="O1282">
        <v>1</v>
      </c>
      <c r="P1282">
        <v>3.82</v>
      </c>
    </row>
    <row r="1283" spans="1:16" x14ac:dyDescent="0.3">
      <c r="A1283">
        <v>2445</v>
      </c>
      <c r="B1283" t="s">
        <v>83</v>
      </c>
      <c r="C1283" t="s">
        <v>106</v>
      </c>
      <c r="D1283" t="s">
        <v>107</v>
      </c>
      <c r="E1283" t="s">
        <v>86</v>
      </c>
      <c r="F1283" t="s">
        <v>87</v>
      </c>
      <c r="G1283" t="s">
        <v>108</v>
      </c>
      <c r="H1283">
        <v>1199</v>
      </c>
      <c r="I1283">
        <v>118</v>
      </c>
      <c r="J1283">
        <v>17.399999999999999</v>
      </c>
      <c r="K1283">
        <v>9.5</v>
      </c>
      <c r="L1283">
        <v>2021</v>
      </c>
      <c r="M1283">
        <v>67656</v>
      </c>
      <c r="N1283">
        <v>1</v>
      </c>
      <c r="O1283">
        <v>1</v>
      </c>
      <c r="P1283">
        <v>3.88</v>
      </c>
    </row>
    <row r="1284" spans="1:16" x14ac:dyDescent="0.3">
      <c r="A1284">
        <v>2463</v>
      </c>
      <c r="B1284" t="s">
        <v>83</v>
      </c>
      <c r="C1284" t="s">
        <v>106</v>
      </c>
      <c r="D1284" t="s">
        <v>107</v>
      </c>
      <c r="E1284" t="s">
        <v>86</v>
      </c>
      <c r="F1284" t="s">
        <v>87</v>
      </c>
      <c r="G1284" t="s">
        <v>108</v>
      </c>
      <c r="H1284">
        <v>1199</v>
      </c>
      <c r="I1284">
        <v>118</v>
      </c>
      <c r="J1284">
        <v>17.399999999999999</v>
      </c>
      <c r="K1284">
        <v>9.5</v>
      </c>
      <c r="L1284">
        <v>2021</v>
      </c>
      <c r="M1284">
        <v>81626</v>
      </c>
      <c r="N1284">
        <v>1</v>
      </c>
      <c r="O1284">
        <v>1</v>
      </c>
      <c r="P1284">
        <v>3.9</v>
      </c>
    </row>
    <row r="1285" spans="1:16" x14ac:dyDescent="0.3">
      <c r="A1285">
        <v>2533</v>
      </c>
      <c r="B1285" t="s">
        <v>83</v>
      </c>
      <c r="C1285" t="s">
        <v>106</v>
      </c>
      <c r="D1285" t="s">
        <v>107</v>
      </c>
      <c r="E1285" t="s">
        <v>86</v>
      </c>
      <c r="F1285" t="s">
        <v>87</v>
      </c>
      <c r="G1285" t="s">
        <v>108</v>
      </c>
      <c r="H1285">
        <v>1199</v>
      </c>
      <c r="I1285">
        <v>118</v>
      </c>
      <c r="J1285">
        <v>17.399999999999999</v>
      </c>
      <c r="K1285">
        <v>9.5</v>
      </c>
      <c r="L1285">
        <v>2021</v>
      </c>
      <c r="M1285">
        <v>87753</v>
      </c>
      <c r="N1285">
        <v>3</v>
      </c>
      <c r="O1285">
        <v>0</v>
      </c>
      <c r="P1285">
        <v>4.0199999999999996</v>
      </c>
    </row>
    <row r="1286" spans="1:16" x14ac:dyDescent="0.3">
      <c r="A1286">
        <v>2470</v>
      </c>
      <c r="B1286" t="s">
        <v>83</v>
      </c>
      <c r="C1286" t="s">
        <v>106</v>
      </c>
      <c r="D1286" t="s">
        <v>107</v>
      </c>
      <c r="E1286" t="s">
        <v>86</v>
      </c>
      <c r="F1286" t="s">
        <v>87</v>
      </c>
      <c r="G1286" t="s">
        <v>108</v>
      </c>
      <c r="H1286">
        <v>1199</v>
      </c>
      <c r="I1286">
        <v>118</v>
      </c>
      <c r="J1286">
        <v>17.399999999999999</v>
      </c>
      <c r="K1286">
        <v>9.5</v>
      </c>
      <c r="L1286">
        <v>2021</v>
      </c>
      <c r="M1286">
        <v>48434</v>
      </c>
      <c r="N1286">
        <v>1</v>
      </c>
      <c r="O1286">
        <v>1</v>
      </c>
      <c r="P1286">
        <v>4.05</v>
      </c>
    </row>
    <row r="1287" spans="1:16" x14ac:dyDescent="0.3">
      <c r="A1287">
        <v>2477</v>
      </c>
      <c r="B1287" t="s">
        <v>83</v>
      </c>
      <c r="C1287" t="s">
        <v>106</v>
      </c>
      <c r="D1287" t="s">
        <v>107</v>
      </c>
      <c r="E1287" t="s">
        <v>86</v>
      </c>
      <c r="F1287" t="s">
        <v>87</v>
      </c>
      <c r="G1287" t="s">
        <v>108</v>
      </c>
      <c r="H1287">
        <v>1199</v>
      </c>
      <c r="I1287">
        <v>118</v>
      </c>
      <c r="J1287">
        <v>17.399999999999999</v>
      </c>
      <c r="K1287">
        <v>9.5</v>
      </c>
      <c r="L1287">
        <v>2021</v>
      </c>
      <c r="M1287">
        <v>65037</v>
      </c>
      <c r="N1287">
        <v>1</v>
      </c>
      <c r="O1287">
        <v>1</v>
      </c>
      <c r="P1287">
        <v>4.05</v>
      </c>
    </row>
    <row r="1288" spans="1:16" x14ac:dyDescent="0.3">
      <c r="A1288">
        <v>2415</v>
      </c>
      <c r="B1288" t="s">
        <v>83</v>
      </c>
      <c r="C1288" t="s">
        <v>106</v>
      </c>
      <c r="D1288" t="s">
        <v>107</v>
      </c>
      <c r="E1288" t="s">
        <v>86</v>
      </c>
      <c r="F1288" t="s">
        <v>87</v>
      </c>
      <c r="G1288" t="s">
        <v>108</v>
      </c>
      <c r="H1288">
        <v>1199</v>
      </c>
      <c r="I1288">
        <v>118</v>
      </c>
      <c r="J1288">
        <v>17.399999999999999</v>
      </c>
      <c r="K1288">
        <v>9.5</v>
      </c>
      <c r="L1288">
        <v>2021</v>
      </c>
      <c r="M1288">
        <v>70332</v>
      </c>
      <c r="N1288">
        <v>1</v>
      </c>
      <c r="O1288">
        <v>1</v>
      </c>
      <c r="P1288">
        <v>4.08</v>
      </c>
    </row>
    <row r="1289" spans="1:16" x14ac:dyDescent="0.3">
      <c r="A1289">
        <v>2598</v>
      </c>
      <c r="B1289" t="s">
        <v>83</v>
      </c>
      <c r="C1289" t="s">
        <v>106</v>
      </c>
      <c r="D1289" t="s">
        <v>107</v>
      </c>
      <c r="E1289" t="s">
        <v>86</v>
      </c>
      <c r="F1289" t="s">
        <v>87</v>
      </c>
      <c r="G1289" t="s">
        <v>108</v>
      </c>
      <c r="H1289">
        <v>1199</v>
      </c>
      <c r="I1289">
        <v>118</v>
      </c>
      <c r="J1289">
        <v>17.399999999999999</v>
      </c>
      <c r="K1289">
        <v>9.5</v>
      </c>
      <c r="L1289">
        <v>2021</v>
      </c>
      <c r="M1289">
        <v>103244</v>
      </c>
      <c r="N1289">
        <v>2</v>
      </c>
      <c r="O1289">
        <v>0</v>
      </c>
      <c r="P1289">
        <v>4.0999999999999996</v>
      </c>
    </row>
    <row r="1290" spans="1:16" x14ac:dyDescent="0.3">
      <c r="A1290">
        <v>2548</v>
      </c>
      <c r="B1290" t="s">
        <v>83</v>
      </c>
      <c r="C1290" t="s">
        <v>106</v>
      </c>
      <c r="D1290" t="s">
        <v>107</v>
      </c>
      <c r="E1290" t="s">
        <v>86</v>
      </c>
      <c r="F1290" t="s">
        <v>87</v>
      </c>
      <c r="G1290" t="s">
        <v>108</v>
      </c>
      <c r="H1290">
        <v>1199</v>
      </c>
      <c r="I1290">
        <v>118</v>
      </c>
      <c r="J1290">
        <v>17.399999999999999</v>
      </c>
      <c r="K1290">
        <v>9.5</v>
      </c>
      <c r="L1290">
        <v>2021</v>
      </c>
      <c r="M1290">
        <v>102909</v>
      </c>
      <c r="N1290">
        <v>2</v>
      </c>
      <c r="O1290">
        <v>0</v>
      </c>
      <c r="P1290">
        <v>4.26</v>
      </c>
    </row>
    <row r="1291" spans="1:16" x14ac:dyDescent="0.3">
      <c r="A1291">
        <v>2425</v>
      </c>
      <c r="B1291" t="s">
        <v>83</v>
      </c>
      <c r="C1291" t="s">
        <v>106</v>
      </c>
      <c r="D1291" t="s">
        <v>107</v>
      </c>
      <c r="E1291" t="s">
        <v>86</v>
      </c>
      <c r="F1291" t="s">
        <v>87</v>
      </c>
      <c r="G1291" t="s">
        <v>108</v>
      </c>
      <c r="H1291">
        <v>1199</v>
      </c>
      <c r="I1291">
        <v>118</v>
      </c>
      <c r="J1291">
        <v>17.399999999999999</v>
      </c>
      <c r="K1291">
        <v>9.5</v>
      </c>
      <c r="L1291">
        <v>2021</v>
      </c>
      <c r="M1291">
        <v>87344</v>
      </c>
      <c r="N1291">
        <v>2</v>
      </c>
      <c r="O1291">
        <v>0</v>
      </c>
      <c r="P1291">
        <v>4.38</v>
      </c>
    </row>
    <row r="1292" spans="1:16" x14ac:dyDescent="0.3">
      <c r="A1292">
        <v>2438</v>
      </c>
      <c r="B1292" t="s">
        <v>83</v>
      </c>
      <c r="C1292" t="s">
        <v>106</v>
      </c>
      <c r="D1292" t="s">
        <v>107</v>
      </c>
      <c r="E1292" t="s">
        <v>86</v>
      </c>
      <c r="F1292" t="s">
        <v>87</v>
      </c>
      <c r="G1292" t="s">
        <v>108</v>
      </c>
      <c r="H1292">
        <v>1199</v>
      </c>
      <c r="I1292">
        <v>118</v>
      </c>
      <c r="J1292">
        <v>17.399999999999999</v>
      </c>
      <c r="K1292">
        <v>9.5</v>
      </c>
      <c r="L1292">
        <v>2021</v>
      </c>
      <c r="M1292">
        <v>106028</v>
      </c>
      <c r="N1292">
        <v>1</v>
      </c>
      <c r="O1292">
        <v>0</v>
      </c>
      <c r="P1292">
        <v>4.42</v>
      </c>
    </row>
    <row r="1293" spans="1:16" x14ac:dyDescent="0.3">
      <c r="A1293">
        <v>2440</v>
      </c>
      <c r="B1293" t="s">
        <v>83</v>
      </c>
      <c r="C1293" t="s">
        <v>106</v>
      </c>
      <c r="D1293" t="s">
        <v>107</v>
      </c>
      <c r="E1293" t="s">
        <v>86</v>
      </c>
      <c r="F1293" t="s">
        <v>87</v>
      </c>
      <c r="G1293" t="s">
        <v>108</v>
      </c>
      <c r="H1293">
        <v>1199</v>
      </c>
      <c r="I1293">
        <v>118</v>
      </c>
      <c r="J1293">
        <v>17.399999999999999</v>
      </c>
      <c r="K1293">
        <v>9.5</v>
      </c>
      <c r="L1293">
        <v>2021</v>
      </c>
      <c r="M1293">
        <v>90540</v>
      </c>
      <c r="N1293">
        <v>1</v>
      </c>
      <c r="O1293">
        <v>0</v>
      </c>
      <c r="P1293">
        <v>4.4400000000000004</v>
      </c>
    </row>
    <row r="1294" spans="1:16" x14ac:dyDescent="0.3">
      <c r="A1294">
        <v>2596</v>
      </c>
      <c r="B1294" t="s">
        <v>83</v>
      </c>
      <c r="C1294" t="s">
        <v>106</v>
      </c>
      <c r="D1294" t="s">
        <v>107</v>
      </c>
      <c r="E1294" t="s">
        <v>86</v>
      </c>
      <c r="F1294" t="s">
        <v>87</v>
      </c>
      <c r="G1294" t="s">
        <v>108</v>
      </c>
      <c r="H1294">
        <v>1199</v>
      </c>
      <c r="I1294">
        <v>118</v>
      </c>
      <c r="J1294">
        <v>17.399999999999999</v>
      </c>
      <c r="K1294">
        <v>9.5</v>
      </c>
      <c r="L1294">
        <v>2021</v>
      </c>
      <c r="M1294">
        <v>76539</v>
      </c>
      <c r="N1294">
        <v>1</v>
      </c>
      <c r="O1294">
        <v>0</v>
      </c>
      <c r="P1294">
        <v>4.45</v>
      </c>
    </row>
    <row r="1295" spans="1:16" x14ac:dyDescent="0.3">
      <c r="A1295">
        <v>2534</v>
      </c>
      <c r="B1295" t="s">
        <v>83</v>
      </c>
      <c r="C1295" t="s">
        <v>106</v>
      </c>
      <c r="D1295" t="s">
        <v>107</v>
      </c>
      <c r="E1295" t="s">
        <v>86</v>
      </c>
      <c r="F1295" t="s">
        <v>87</v>
      </c>
      <c r="G1295" t="s">
        <v>108</v>
      </c>
      <c r="H1295">
        <v>1199</v>
      </c>
      <c r="I1295">
        <v>118</v>
      </c>
      <c r="J1295">
        <v>17.399999999999999</v>
      </c>
      <c r="K1295">
        <v>9.5</v>
      </c>
      <c r="L1295">
        <v>2021</v>
      </c>
      <c r="M1295">
        <v>103129</v>
      </c>
      <c r="N1295">
        <v>1</v>
      </c>
      <c r="O1295">
        <v>0</v>
      </c>
      <c r="P1295">
        <v>4.47</v>
      </c>
    </row>
    <row r="1296" spans="1:16" x14ac:dyDescent="0.3">
      <c r="A1296">
        <v>2497</v>
      </c>
      <c r="B1296" t="s">
        <v>83</v>
      </c>
      <c r="C1296" t="s">
        <v>106</v>
      </c>
      <c r="D1296" t="s">
        <v>107</v>
      </c>
      <c r="E1296" t="s">
        <v>86</v>
      </c>
      <c r="F1296" t="s">
        <v>87</v>
      </c>
      <c r="G1296" t="s">
        <v>108</v>
      </c>
      <c r="H1296">
        <v>1199</v>
      </c>
      <c r="I1296">
        <v>118</v>
      </c>
      <c r="J1296">
        <v>17.399999999999999</v>
      </c>
      <c r="K1296">
        <v>9.5</v>
      </c>
      <c r="L1296">
        <v>2021</v>
      </c>
      <c r="M1296">
        <v>48559</v>
      </c>
      <c r="N1296">
        <v>1</v>
      </c>
      <c r="O1296">
        <v>1</v>
      </c>
      <c r="P1296">
        <v>4.49</v>
      </c>
    </row>
    <row r="1297" spans="1:16" x14ac:dyDescent="0.3">
      <c r="A1297">
        <v>2494</v>
      </c>
      <c r="B1297" t="s">
        <v>83</v>
      </c>
      <c r="C1297" t="s">
        <v>106</v>
      </c>
      <c r="D1297" t="s">
        <v>107</v>
      </c>
      <c r="E1297" t="s">
        <v>86</v>
      </c>
      <c r="F1297" t="s">
        <v>87</v>
      </c>
      <c r="G1297" t="s">
        <v>108</v>
      </c>
      <c r="H1297">
        <v>1199</v>
      </c>
      <c r="I1297">
        <v>118</v>
      </c>
      <c r="J1297">
        <v>17.399999999999999</v>
      </c>
      <c r="K1297">
        <v>9.5</v>
      </c>
      <c r="L1297">
        <v>2021</v>
      </c>
      <c r="M1297">
        <v>53925</v>
      </c>
      <c r="N1297">
        <v>2</v>
      </c>
      <c r="O1297">
        <v>0</v>
      </c>
      <c r="P1297">
        <v>4.54</v>
      </c>
    </row>
    <row r="1298" spans="1:16" x14ac:dyDescent="0.3">
      <c r="A1298">
        <v>2404</v>
      </c>
      <c r="B1298" t="s">
        <v>83</v>
      </c>
      <c r="C1298" t="s">
        <v>106</v>
      </c>
      <c r="D1298" t="s">
        <v>107</v>
      </c>
      <c r="E1298" t="s">
        <v>86</v>
      </c>
      <c r="F1298" t="s">
        <v>87</v>
      </c>
      <c r="G1298" t="s">
        <v>108</v>
      </c>
      <c r="H1298">
        <v>1199</v>
      </c>
      <c r="I1298">
        <v>118</v>
      </c>
      <c r="J1298">
        <v>17.399999999999999</v>
      </c>
      <c r="K1298">
        <v>9.5</v>
      </c>
      <c r="L1298">
        <v>2021</v>
      </c>
      <c r="M1298">
        <v>91985</v>
      </c>
      <c r="N1298">
        <v>2</v>
      </c>
      <c r="O1298">
        <v>0</v>
      </c>
      <c r="P1298">
        <v>4.57</v>
      </c>
    </row>
    <row r="1299" spans="1:16" x14ac:dyDescent="0.3">
      <c r="A1299">
        <v>2586</v>
      </c>
      <c r="B1299" t="s">
        <v>83</v>
      </c>
      <c r="C1299" t="s">
        <v>106</v>
      </c>
      <c r="D1299" t="s">
        <v>107</v>
      </c>
      <c r="E1299" t="s">
        <v>86</v>
      </c>
      <c r="F1299" t="s">
        <v>87</v>
      </c>
      <c r="G1299" t="s">
        <v>108</v>
      </c>
      <c r="H1299">
        <v>1199</v>
      </c>
      <c r="I1299">
        <v>118</v>
      </c>
      <c r="J1299">
        <v>17.399999999999999</v>
      </c>
      <c r="K1299">
        <v>9.5</v>
      </c>
      <c r="L1299">
        <v>2021</v>
      </c>
      <c r="M1299">
        <v>86916</v>
      </c>
      <c r="N1299">
        <v>1</v>
      </c>
      <c r="O1299">
        <v>0</v>
      </c>
      <c r="P1299">
        <v>4.59</v>
      </c>
    </row>
    <row r="1300" spans="1:16" x14ac:dyDescent="0.3">
      <c r="A1300">
        <v>2439</v>
      </c>
      <c r="B1300" t="s">
        <v>83</v>
      </c>
      <c r="C1300" t="s">
        <v>106</v>
      </c>
      <c r="D1300" t="s">
        <v>107</v>
      </c>
      <c r="E1300" t="s">
        <v>86</v>
      </c>
      <c r="F1300" t="s">
        <v>87</v>
      </c>
      <c r="G1300" t="s">
        <v>108</v>
      </c>
      <c r="H1300">
        <v>1199</v>
      </c>
      <c r="I1300">
        <v>118</v>
      </c>
      <c r="J1300">
        <v>17.399999999999999</v>
      </c>
      <c r="K1300">
        <v>9.5</v>
      </c>
      <c r="L1300">
        <v>2021</v>
      </c>
      <c r="M1300">
        <v>89444</v>
      </c>
      <c r="N1300">
        <v>1</v>
      </c>
      <c r="O1300">
        <v>0</v>
      </c>
      <c r="P1300">
        <v>4.63</v>
      </c>
    </row>
    <row r="1301" spans="1:16" x14ac:dyDescent="0.3">
      <c r="A1301">
        <v>2487</v>
      </c>
      <c r="B1301" t="s">
        <v>83</v>
      </c>
      <c r="C1301" t="s">
        <v>106</v>
      </c>
      <c r="D1301" t="s">
        <v>107</v>
      </c>
      <c r="E1301" t="s">
        <v>86</v>
      </c>
      <c r="F1301" t="s">
        <v>87</v>
      </c>
      <c r="G1301" t="s">
        <v>108</v>
      </c>
      <c r="H1301">
        <v>1199</v>
      </c>
      <c r="I1301">
        <v>118</v>
      </c>
      <c r="J1301">
        <v>17.399999999999999</v>
      </c>
      <c r="K1301">
        <v>9.5</v>
      </c>
      <c r="L1301">
        <v>2021</v>
      </c>
      <c r="M1301">
        <v>90402</v>
      </c>
      <c r="N1301">
        <v>1</v>
      </c>
      <c r="O1301">
        <v>0</v>
      </c>
      <c r="P1301">
        <v>4.66</v>
      </c>
    </row>
    <row r="1302" spans="1:16" x14ac:dyDescent="0.3">
      <c r="A1302">
        <v>2518</v>
      </c>
      <c r="B1302" t="s">
        <v>83</v>
      </c>
      <c r="C1302" t="s">
        <v>106</v>
      </c>
      <c r="D1302" t="s">
        <v>107</v>
      </c>
      <c r="E1302" t="s">
        <v>86</v>
      </c>
      <c r="F1302" t="s">
        <v>87</v>
      </c>
      <c r="G1302" t="s">
        <v>108</v>
      </c>
      <c r="H1302">
        <v>1199</v>
      </c>
      <c r="I1302">
        <v>118</v>
      </c>
      <c r="J1302">
        <v>17.399999999999999</v>
      </c>
      <c r="K1302">
        <v>9.5</v>
      </c>
      <c r="L1302">
        <v>2021</v>
      </c>
      <c r="M1302">
        <v>74162</v>
      </c>
      <c r="N1302">
        <v>2</v>
      </c>
      <c r="O1302">
        <v>0</v>
      </c>
      <c r="P1302">
        <v>4.67</v>
      </c>
    </row>
    <row r="1303" spans="1:16" x14ac:dyDescent="0.3">
      <c r="A1303">
        <v>2578</v>
      </c>
      <c r="B1303" t="s">
        <v>83</v>
      </c>
      <c r="C1303" t="s">
        <v>106</v>
      </c>
      <c r="D1303" t="s">
        <v>107</v>
      </c>
      <c r="E1303" t="s">
        <v>86</v>
      </c>
      <c r="F1303" t="s">
        <v>87</v>
      </c>
      <c r="G1303" t="s">
        <v>108</v>
      </c>
      <c r="H1303">
        <v>1199</v>
      </c>
      <c r="I1303">
        <v>118</v>
      </c>
      <c r="J1303">
        <v>17.399999999999999</v>
      </c>
      <c r="K1303">
        <v>9.5</v>
      </c>
      <c r="L1303">
        <v>2021</v>
      </c>
      <c r="M1303">
        <v>78906</v>
      </c>
      <c r="N1303">
        <v>1</v>
      </c>
      <c r="O1303">
        <v>0</v>
      </c>
      <c r="P1303">
        <v>4.68</v>
      </c>
    </row>
    <row r="1304" spans="1:16" x14ac:dyDescent="0.3">
      <c r="A1304">
        <v>2414</v>
      </c>
      <c r="B1304" t="s">
        <v>83</v>
      </c>
      <c r="C1304" t="s">
        <v>106</v>
      </c>
      <c r="D1304" t="s">
        <v>107</v>
      </c>
      <c r="E1304" t="s">
        <v>86</v>
      </c>
      <c r="F1304" t="s">
        <v>87</v>
      </c>
      <c r="G1304" t="s">
        <v>108</v>
      </c>
      <c r="H1304">
        <v>1199</v>
      </c>
      <c r="I1304">
        <v>118</v>
      </c>
      <c r="J1304">
        <v>17.399999999999999</v>
      </c>
      <c r="K1304">
        <v>9.5</v>
      </c>
      <c r="L1304">
        <v>2021</v>
      </c>
      <c r="M1304">
        <v>103632</v>
      </c>
      <c r="N1304">
        <v>1</v>
      </c>
      <c r="O1304">
        <v>0</v>
      </c>
      <c r="P1304">
        <v>4.74</v>
      </c>
    </row>
    <row r="1305" spans="1:16" x14ac:dyDescent="0.3">
      <c r="A1305">
        <v>2489</v>
      </c>
      <c r="B1305" t="s">
        <v>83</v>
      </c>
      <c r="C1305" t="s">
        <v>106</v>
      </c>
      <c r="D1305" t="s">
        <v>107</v>
      </c>
      <c r="E1305" t="s">
        <v>86</v>
      </c>
      <c r="F1305" t="s">
        <v>87</v>
      </c>
      <c r="G1305" t="s">
        <v>108</v>
      </c>
      <c r="H1305">
        <v>1199</v>
      </c>
      <c r="I1305">
        <v>118</v>
      </c>
      <c r="J1305">
        <v>17.399999999999999</v>
      </c>
      <c r="K1305">
        <v>9.5</v>
      </c>
      <c r="L1305">
        <v>2021</v>
      </c>
      <c r="M1305">
        <v>75255</v>
      </c>
      <c r="N1305">
        <v>1</v>
      </c>
      <c r="O1305">
        <v>0</v>
      </c>
      <c r="P1305">
        <v>4.74</v>
      </c>
    </row>
    <row r="1306" spans="1:16" x14ac:dyDescent="0.3">
      <c r="A1306">
        <v>2507</v>
      </c>
      <c r="B1306" t="s">
        <v>83</v>
      </c>
      <c r="C1306" t="s">
        <v>106</v>
      </c>
      <c r="D1306" t="s">
        <v>107</v>
      </c>
      <c r="E1306" t="s">
        <v>86</v>
      </c>
      <c r="F1306" t="s">
        <v>87</v>
      </c>
      <c r="G1306" t="s">
        <v>108</v>
      </c>
      <c r="H1306">
        <v>1199</v>
      </c>
      <c r="I1306">
        <v>118</v>
      </c>
      <c r="J1306">
        <v>17.399999999999999</v>
      </c>
      <c r="K1306">
        <v>9.5</v>
      </c>
      <c r="L1306">
        <v>2021</v>
      </c>
      <c r="M1306">
        <v>66600</v>
      </c>
      <c r="N1306">
        <v>2</v>
      </c>
      <c r="O1306">
        <v>0</v>
      </c>
      <c r="P1306">
        <v>4.8099999999999996</v>
      </c>
    </row>
    <row r="1307" spans="1:16" x14ac:dyDescent="0.3">
      <c r="A1307">
        <v>2479</v>
      </c>
      <c r="B1307" t="s">
        <v>83</v>
      </c>
      <c r="C1307" t="s">
        <v>106</v>
      </c>
      <c r="D1307" t="s">
        <v>107</v>
      </c>
      <c r="E1307" t="s">
        <v>86</v>
      </c>
      <c r="F1307" t="s">
        <v>87</v>
      </c>
      <c r="G1307" t="s">
        <v>108</v>
      </c>
      <c r="H1307">
        <v>1199</v>
      </c>
      <c r="I1307">
        <v>118</v>
      </c>
      <c r="J1307">
        <v>17.399999999999999</v>
      </c>
      <c r="K1307">
        <v>9.5</v>
      </c>
      <c r="L1307">
        <v>2021</v>
      </c>
      <c r="M1307">
        <v>58616</v>
      </c>
      <c r="N1307">
        <v>2</v>
      </c>
      <c r="O1307">
        <v>0</v>
      </c>
      <c r="P1307">
        <v>4.87</v>
      </c>
    </row>
    <row r="1308" spans="1:16" x14ac:dyDescent="0.3">
      <c r="A1308">
        <v>2472</v>
      </c>
      <c r="B1308" t="s">
        <v>83</v>
      </c>
      <c r="C1308" t="s">
        <v>106</v>
      </c>
      <c r="D1308" t="s">
        <v>107</v>
      </c>
      <c r="E1308" t="s">
        <v>86</v>
      </c>
      <c r="F1308" t="s">
        <v>87</v>
      </c>
      <c r="G1308" t="s">
        <v>108</v>
      </c>
      <c r="H1308">
        <v>1199</v>
      </c>
      <c r="I1308">
        <v>118</v>
      </c>
      <c r="J1308">
        <v>17.399999999999999</v>
      </c>
      <c r="K1308">
        <v>9.5</v>
      </c>
      <c r="L1308">
        <v>2021</v>
      </c>
      <c r="M1308">
        <v>91546</v>
      </c>
      <c r="N1308">
        <v>1</v>
      </c>
      <c r="O1308">
        <v>0</v>
      </c>
      <c r="P1308">
        <v>5.0199999999999996</v>
      </c>
    </row>
    <row r="1309" spans="1:16" x14ac:dyDescent="0.3">
      <c r="A1309">
        <v>2519</v>
      </c>
      <c r="B1309" t="s">
        <v>83</v>
      </c>
      <c r="C1309" t="s">
        <v>106</v>
      </c>
      <c r="D1309" t="s">
        <v>107</v>
      </c>
      <c r="E1309" t="s">
        <v>86</v>
      </c>
      <c r="F1309" t="s">
        <v>87</v>
      </c>
      <c r="G1309" t="s">
        <v>108</v>
      </c>
      <c r="H1309">
        <v>1199</v>
      </c>
      <c r="I1309">
        <v>118</v>
      </c>
      <c r="J1309">
        <v>17.399999999999999</v>
      </c>
      <c r="K1309">
        <v>9.5</v>
      </c>
      <c r="L1309">
        <v>2021</v>
      </c>
      <c r="M1309">
        <v>45406</v>
      </c>
      <c r="N1309">
        <v>2</v>
      </c>
      <c r="O1309">
        <v>0</v>
      </c>
      <c r="P1309">
        <v>5.0599999999999996</v>
      </c>
    </row>
    <row r="1310" spans="1:16" x14ac:dyDescent="0.3">
      <c r="A1310">
        <v>2436</v>
      </c>
      <c r="B1310" t="s">
        <v>83</v>
      </c>
      <c r="C1310" t="s">
        <v>106</v>
      </c>
      <c r="D1310" t="s">
        <v>107</v>
      </c>
      <c r="E1310" t="s">
        <v>86</v>
      </c>
      <c r="F1310" t="s">
        <v>87</v>
      </c>
      <c r="G1310" t="s">
        <v>108</v>
      </c>
      <c r="H1310">
        <v>1199</v>
      </c>
      <c r="I1310">
        <v>118</v>
      </c>
      <c r="J1310">
        <v>17.399999999999999</v>
      </c>
      <c r="K1310">
        <v>9.5</v>
      </c>
      <c r="L1310">
        <v>2021</v>
      </c>
      <c r="M1310">
        <v>73547</v>
      </c>
      <c r="N1310">
        <v>1</v>
      </c>
      <c r="O1310">
        <v>0</v>
      </c>
      <c r="P1310">
        <v>5.1100000000000003</v>
      </c>
    </row>
    <row r="1311" spans="1:16" x14ac:dyDescent="0.3">
      <c r="A1311">
        <v>2455</v>
      </c>
      <c r="B1311" t="s">
        <v>83</v>
      </c>
      <c r="C1311" t="s">
        <v>106</v>
      </c>
      <c r="D1311" t="s">
        <v>107</v>
      </c>
      <c r="E1311" t="s">
        <v>86</v>
      </c>
      <c r="F1311" t="s">
        <v>87</v>
      </c>
      <c r="G1311" t="s">
        <v>108</v>
      </c>
      <c r="H1311">
        <v>1199</v>
      </c>
      <c r="I1311">
        <v>118</v>
      </c>
      <c r="J1311">
        <v>17.399999999999999</v>
      </c>
      <c r="K1311">
        <v>9.5</v>
      </c>
      <c r="L1311">
        <v>2021</v>
      </c>
      <c r="M1311">
        <v>63621</v>
      </c>
      <c r="N1311">
        <v>1</v>
      </c>
      <c r="O1311">
        <v>0</v>
      </c>
      <c r="P1311">
        <v>5.15</v>
      </c>
    </row>
    <row r="1312" spans="1:16" x14ac:dyDescent="0.3">
      <c r="A1312">
        <v>2530</v>
      </c>
      <c r="B1312" t="s">
        <v>83</v>
      </c>
      <c r="C1312" t="s">
        <v>106</v>
      </c>
      <c r="D1312" t="s">
        <v>107</v>
      </c>
      <c r="E1312" t="s">
        <v>86</v>
      </c>
      <c r="F1312" t="s">
        <v>87</v>
      </c>
      <c r="G1312" t="s">
        <v>108</v>
      </c>
      <c r="H1312">
        <v>1199</v>
      </c>
      <c r="I1312">
        <v>118</v>
      </c>
      <c r="J1312">
        <v>17.399999999999999</v>
      </c>
      <c r="K1312">
        <v>9.5</v>
      </c>
      <c r="L1312">
        <v>2021</v>
      </c>
      <c r="M1312">
        <v>56668</v>
      </c>
      <c r="N1312">
        <v>1</v>
      </c>
      <c r="O1312">
        <v>0</v>
      </c>
      <c r="P1312">
        <v>5.23</v>
      </c>
    </row>
    <row r="1313" spans="1:16" x14ac:dyDescent="0.3">
      <c r="A1313">
        <v>2456</v>
      </c>
      <c r="B1313" t="s">
        <v>83</v>
      </c>
      <c r="C1313" t="s">
        <v>106</v>
      </c>
      <c r="D1313" t="s">
        <v>107</v>
      </c>
      <c r="E1313" t="s">
        <v>86</v>
      </c>
      <c r="F1313" t="s">
        <v>87</v>
      </c>
      <c r="G1313" t="s">
        <v>108</v>
      </c>
      <c r="H1313">
        <v>1199</v>
      </c>
      <c r="I1313">
        <v>118</v>
      </c>
      <c r="J1313">
        <v>17.399999999999999</v>
      </c>
      <c r="K1313">
        <v>9.5</v>
      </c>
      <c r="L1313">
        <v>2021</v>
      </c>
      <c r="M1313">
        <v>67173</v>
      </c>
      <c r="N1313">
        <v>1</v>
      </c>
      <c r="O1313">
        <v>0</v>
      </c>
      <c r="P1313">
        <v>5.25</v>
      </c>
    </row>
    <row r="1314" spans="1:16" x14ac:dyDescent="0.3">
      <c r="A1314">
        <v>2543</v>
      </c>
      <c r="B1314" t="s">
        <v>83</v>
      </c>
      <c r="C1314" t="s">
        <v>106</v>
      </c>
      <c r="D1314" t="s">
        <v>107</v>
      </c>
      <c r="E1314" t="s">
        <v>86</v>
      </c>
      <c r="F1314" t="s">
        <v>87</v>
      </c>
      <c r="G1314" t="s">
        <v>108</v>
      </c>
      <c r="H1314">
        <v>1199</v>
      </c>
      <c r="I1314">
        <v>118</v>
      </c>
      <c r="J1314">
        <v>17.399999999999999</v>
      </c>
      <c r="K1314">
        <v>9.5</v>
      </c>
      <c r="L1314">
        <v>2021</v>
      </c>
      <c r="M1314">
        <v>57279</v>
      </c>
      <c r="N1314">
        <v>1</v>
      </c>
      <c r="O1314">
        <v>0</v>
      </c>
      <c r="P1314">
        <v>5.25</v>
      </c>
    </row>
    <row r="1315" spans="1:16" x14ac:dyDescent="0.3">
      <c r="A1315">
        <v>2437</v>
      </c>
      <c r="B1315" t="s">
        <v>83</v>
      </c>
      <c r="C1315" t="s">
        <v>106</v>
      </c>
      <c r="D1315" t="s">
        <v>107</v>
      </c>
      <c r="E1315" t="s">
        <v>86</v>
      </c>
      <c r="F1315" t="s">
        <v>87</v>
      </c>
      <c r="G1315" t="s">
        <v>108</v>
      </c>
      <c r="H1315">
        <v>1199</v>
      </c>
      <c r="I1315">
        <v>118</v>
      </c>
      <c r="J1315">
        <v>17.399999999999999</v>
      </c>
      <c r="K1315">
        <v>9.5</v>
      </c>
      <c r="L1315">
        <v>2021</v>
      </c>
      <c r="M1315">
        <v>55853</v>
      </c>
      <c r="N1315">
        <v>1</v>
      </c>
      <c r="O1315">
        <v>0</v>
      </c>
      <c r="P1315">
        <v>5.29</v>
      </c>
    </row>
    <row r="1316" spans="1:16" x14ac:dyDescent="0.3">
      <c r="A1316">
        <v>2589</v>
      </c>
      <c r="B1316" t="s">
        <v>83</v>
      </c>
      <c r="C1316" t="s">
        <v>106</v>
      </c>
      <c r="D1316" t="s">
        <v>107</v>
      </c>
      <c r="E1316" t="s">
        <v>86</v>
      </c>
      <c r="F1316" t="s">
        <v>87</v>
      </c>
      <c r="G1316" t="s">
        <v>108</v>
      </c>
      <c r="H1316">
        <v>1199</v>
      </c>
      <c r="I1316">
        <v>118</v>
      </c>
      <c r="J1316">
        <v>17.399999999999999</v>
      </c>
      <c r="K1316">
        <v>9.5</v>
      </c>
      <c r="L1316">
        <v>2021</v>
      </c>
      <c r="M1316">
        <v>47044</v>
      </c>
      <c r="N1316">
        <v>1</v>
      </c>
      <c r="O1316">
        <v>0</v>
      </c>
      <c r="P1316">
        <v>5.42</v>
      </c>
    </row>
    <row r="1317" spans="1:16" x14ac:dyDescent="0.3">
      <c r="A1317">
        <v>2521</v>
      </c>
      <c r="B1317" t="s">
        <v>83</v>
      </c>
      <c r="C1317" t="s">
        <v>106</v>
      </c>
      <c r="D1317" t="s">
        <v>107</v>
      </c>
      <c r="E1317" t="s">
        <v>86</v>
      </c>
      <c r="F1317" t="s">
        <v>87</v>
      </c>
      <c r="G1317" t="s">
        <v>108</v>
      </c>
      <c r="H1317">
        <v>1199</v>
      </c>
      <c r="I1317">
        <v>118</v>
      </c>
      <c r="J1317">
        <v>17.399999999999999</v>
      </c>
      <c r="K1317">
        <v>9.5</v>
      </c>
      <c r="L1317">
        <v>2021</v>
      </c>
      <c r="M1317">
        <v>47858</v>
      </c>
      <c r="N1317">
        <v>1</v>
      </c>
      <c r="O1317">
        <v>0</v>
      </c>
      <c r="P1317">
        <v>5.43</v>
      </c>
    </row>
    <row r="1318" spans="1:16" x14ac:dyDescent="0.3">
      <c r="A1318">
        <v>2664</v>
      </c>
      <c r="B1318" t="s">
        <v>83</v>
      </c>
      <c r="C1318" t="s">
        <v>106</v>
      </c>
      <c r="D1318" t="s">
        <v>109</v>
      </c>
      <c r="E1318" t="s">
        <v>86</v>
      </c>
      <c r="F1318" t="s">
        <v>91</v>
      </c>
      <c r="G1318" t="s">
        <v>108</v>
      </c>
      <c r="H1318">
        <v>1199</v>
      </c>
      <c r="I1318">
        <v>118</v>
      </c>
      <c r="J1318">
        <v>17.2</v>
      </c>
      <c r="K1318">
        <v>13.5</v>
      </c>
      <c r="L1318">
        <v>2022</v>
      </c>
      <c r="M1318">
        <v>46944</v>
      </c>
      <c r="N1318">
        <v>1</v>
      </c>
      <c r="O1318">
        <v>1</v>
      </c>
      <c r="P1318">
        <v>7.23</v>
      </c>
    </row>
    <row r="1319" spans="1:16" x14ac:dyDescent="0.3">
      <c r="A1319">
        <v>2608</v>
      </c>
      <c r="B1319" t="s">
        <v>83</v>
      </c>
      <c r="C1319" t="s">
        <v>106</v>
      </c>
      <c r="D1319" t="s">
        <v>109</v>
      </c>
      <c r="E1319" t="s">
        <v>86</v>
      </c>
      <c r="F1319" t="s">
        <v>91</v>
      </c>
      <c r="G1319" t="s">
        <v>108</v>
      </c>
      <c r="H1319">
        <v>1199</v>
      </c>
      <c r="I1319">
        <v>118</v>
      </c>
      <c r="J1319">
        <v>17.2</v>
      </c>
      <c r="K1319">
        <v>13.5</v>
      </c>
      <c r="L1319">
        <v>2022</v>
      </c>
      <c r="M1319">
        <v>67626</v>
      </c>
      <c r="N1319">
        <v>2</v>
      </c>
      <c r="O1319">
        <v>0</v>
      </c>
      <c r="P1319">
        <v>7.31</v>
      </c>
    </row>
    <row r="1320" spans="1:16" x14ac:dyDescent="0.3">
      <c r="A1320">
        <v>2633</v>
      </c>
      <c r="B1320" t="s">
        <v>83</v>
      </c>
      <c r="C1320" t="s">
        <v>106</v>
      </c>
      <c r="D1320" t="s">
        <v>109</v>
      </c>
      <c r="E1320" t="s">
        <v>86</v>
      </c>
      <c r="F1320" t="s">
        <v>91</v>
      </c>
      <c r="G1320" t="s">
        <v>108</v>
      </c>
      <c r="H1320">
        <v>1199</v>
      </c>
      <c r="I1320">
        <v>118</v>
      </c>
      <c r="J1320">
        <v>17.2</v>
      </c>
      <c r="K1320">
        <v>13.5</v>
      </c>
      <c r="L1320">
        <v>2022</v>
      </c>
      <c r="M1320">
        <v>82970</v>
      </c>
      <c r="N1320">
        <v>1</v>
      </c>
      <c r="O1320">
        <v>0</v>
      </c>
      <c r="P1320">
        <v>7.47</v>
      </c>
    </row>
    <row r="1321" spans="1:16" x14ac:dyDescent="0.3">
      <c r="A1321">
        <v>2726</v>
      </c>
      <c r="B1321" t="s">
        <v>83</v>
      </c>
      <c r="C1321" t="s">
        <v>106</v>
      </c>
      <c r="D1321" t="s">
        <v>109</v>
      </c>
      <c r="E1321" t="s">
        <v>86</v>
      </c>
      <c r="F1321" t="s">
        <v>91</v>
      </c>
      <c r="G1321" t="s">
        <v>108</v>
      </c>
      <c r="H1321">
        <v>1199</v>
      </c>
      <c r="I1321">
        <v>118</v>
      </c>
      <c r="J1321">
        <v>17.2</v>
      </c>
      <c r="K1321">
        <v>13.5</v>
      </c>
      <c r="L1321">
        <v>2022</v>
      </c>
      <c r="M1321">
        <v>78909</v>
      </c>
      <c r="N1321">
        <v>2</v>
      </c>
      <c r="O1321">
        <v>0</v>
      </c>
      <c r="P1321">
        <v>7.47</v>
      </c>
    </row>
    <row r="1322" spans="1:16" x14ac:dyDescent="0.3">
      <c r="A1322">
        <v>2721</v>
      </c>
      <c r="B1322" t="s">
        <v>83</v>
      </c>
      <c r="C1322" t="s">
        <v>106</v>
      </c>
      <c r="D1322" t="s">
        <v>109</v>
      </c>
      <c r="E1322" t="s">
        <v>86</v>
      </c>
      <c r="F1322" t="s">
        <v>91</v>
      </c>
      <c r="G1322" t="s">
        <v>108</v>
      </c>
      <c r="H1322">
        <v>1199</v>
      </c>
      <c r="I1322">
        <v>118</v>
      </c>
      <c r="J1322">
        <v>17.2</v>
      </c>
      <c r="K1322">
        <v>13.5</v>
      </c>
      <c r="L1322">
        <v>2022</v>
      </c>
      <c r="M1322">
        <v>80344</v>
      </c>
      <c r="N1322">
        <v>2</v>
      </c>
      <c r="O1322">
        <v>0</v>
      </c>
      <c r="P1322">
        <v>7.63</v>
      </c>
    </row>
    <row r="1323" spans="1:16" x14ac:dyDescent="0.3">
      <c r="A1323">
        <v>2784</v>
      </c>
      <c r="B1323" t="s">
        <v>83</v>
      </c>
      <c r="C1323" t="s">
        <v>106</v>
      </c>
      <c r="D1323" t="s">
        <v>109</v>
      </c>
      <c r="E1323" t="s">
        <v>86</v>
      </c>
      <c r="F1323" t="s">
        <v>91</v>
      </c>
      <c r="G1323" t="s">
        <v>108</v>
      </c>
      <c r="H1323">
        <v>1199</v>
      </c>
      <c r="I1323">
        <v>118</v>
      </c>
      <c r="J1323">
        <v>17.2</v>
      </c>
      <c r="K1323">
        <v>13.5</v>
      </c>
      <c r="L1323">
        <v>2022</v>
      </c>
      <c r="M1323">
        <v>84446</v>
      </c>
      <c r="N1323">
        <v>1</v>
      </c>
      <c r="O1323">
        <v>0</v>
      </c>
      <c r="P1323">
        <v>7.64</v>
      </c>
    </row>
    <row r="1324" spans="1:16" x14ac:dyDescent="0.3">
      <c r="A1324">
        <v>2624</v>
      </c>
      <c r="B1324" t="s">
        <v>83</v>
      </c>
      <c r="C1324" t="s">
        <v>106</v>
      </c>
      <c r="D1324" t="s">
        <v>109</v>
      </c>
      <c r="E1324" t="s">
        <v>86</v>
      </c>
      <c r="F1324" t="s">
        <v>91</v>
      </c>
      <c r="G1324" t="s">
        <v>108</v>
      </c>
      <c r="H1324">
        <v>1199</v>
      </c>
      <c r="I1324">
        <v>118</v>
      </c>
      <c r="J1324">
        <v>17.2</v>
      </c>
      <c r="K1324">
        <v>13.5</v>
      </c>
      <c r="L1324">
        <v>2022</v>
      </c>
      <c r="M1324">
        <v>42414</v>
      </c>
      <c r="N1324">
        <v>2</v>
      </c>
      <c r="O1324">
        <v>0</v>
      </c>
      <c r="P1324">
        <v>7.72</v>
      </c>
    </row>
    <row r="1325" spans="1:16" x14ac:dyDescent="0.3">
      <c r="A1325">
        <v>2725</v>
      </c>
      <c r="B1325" t="s">
        <v>83</v>
      </c>
      <c r="C1325" t="s">
        <v>106</v>
      </c>
      <c r="D1325" t="s">
        <v>109</v>
      </c>
      <c r="E1325" t="s">
        <v>86</v>
      </c>
      <c r="F1325" t="s">
        <v>91</v>
      </c>
      <c r="G1325" t="s">
        <v>108</v>
      </c>
      <c r="H1325">
        <v>1199</v>
      </c>
      <c r="I1325">
        <v>118</v>
      </c>
      <c r="J1325">
        <v>17.2</v>
      </c>
      <c r="K1325">
        <v>13.5</v>
      </c>
      <c r="L1325">
        <v>2022</v>
      </c>
      <c r="M1325">
        <v>54111</v>
      </c>
      <c r="N1325">
        <v>2</v>
      </c>
      <c r="O1325">
        <v>0</v>
      </c>
      <c r="P1325">
        <v>7.73</v>
      </c>
    </row>
    <row r="1326" spans="1:16" x14ac:dyDescent="0.3">
      <c r="A1326">
        <v>2643</v>
      </c>
      <c r="B1326" t="s">
        <v>83</v>
      </c>
      <c r="C1326" t="s">
        <v>106</v>
      </c>
      <c r="D1326" t="s">
        <v>109</v>
      </c>
      <c r="E1326" t="s">
        <v>86</v>
      </c>
      <c r="F1326" t="s">
        <v>91</v>
      </c>
      <c r="G1326" t="s">
        <v>108</v>
      </c>
      <c r="H1326">
        <v>1199</v>
      </c>
      <c r="I1326">
        <v>118</v>
      </c>
      <c r="J1326">
        <v>17.2</v>
      </c>
      <c r="K1326">
        <v>13.5</v>
      </c>
      <c r="L1326">
        <v>2022</v>
      </c>
      <c r="M1326">
        <v>72769</v>
      </c>
      <c r="N1326">
        <v>2</v>
      </c>
      <c r="O1326">
        <v>0</v>
      </c>
      <c r="P1326">
        <v>7.8</v>
      </c>
    </row>
    <row r="1327" spans="1:16" x14ac:dyDescent="0.3">
      <c r="A1327">
        <v>2786</v>
      </c>
      <c r="B1327" t="s">
        <v>83</v>
      </c>
      <c r="C1327" t="s">
        <v>106</v>
      </c>
      <c r="D1327" t="s">
        <v>109</v>
      </c>
      <c r="E1327" t="s">
        <v>86</v>
      </c>
      <c r="F1327" t="s">
        <v>91</v>
      </c>
      <c r="G1327" t="s">
        <v>108</v>
      </c>
      <c r="H1327">
        <v>1199</v>
      </c>
      <c r="I1327">
        <v>118</v>
      </c>
      <c r="J1327">
        <v>17.2</v>
      </c>
      <c r="K1327">
        <v>13.5</v>
      </c>
      <c r="L1327">
        <v>2022</v>
      </c>
      <c r="M1327">
        <v>75665</v>
      </c>
      <c r="N1327">
        <v>1</v>
      </c>
      <c r="O1327">
        <v>0</v>
      </c>
      <c r="P1327">
        <v>7.84</v>
      </c>
    </row>
    <row r="1328" spans="1:16" x14ac:dyDescent="0.3">
      <c r="A1328">
        <v>2673</v>
      </c>
      <c r="B1328" t="s">
        <v>83</v>
      </c>
      <c r="C1328" t="s">
        <v>106</v>
      </c>
      <c r="D1328" t="s">
        <v>109</v>
      </c>
      <c r="E1328" t="s">
        <v>86</v>
      </c>
      <c r="F1328" t="s">
        <v>91</v>
      </c>
      <c r="G1328" t="s">
        <v>108</v>
      </c>
      <c r="H1328">
        <v>1199</v>
      </c>
      <c r="I1328">
        <v>118</v>
      </c>
      <c r="J1328">
        <v>17.2</v>
      </c>
      <c r="K1328">
        <v>13.5</v>
      </c>
      <c r="L1328">
        <v>2022</v>
      </c>
      <c r="M1328">
        <v>46642</v>
      </c>
      <c r="N1328">
        <v>2</v>
      </c>
      <c r="O1328">
        <v>0</v>
      </c>
      <c r="P1328">
        <v>7.88</v>
      </c>
    </row>
    <row r="1329" spans="1:16" x14ac:dyDescent="0.3">
      <c r="A1329">
        <v>2634</v>
      </c>
      <c r="B1329" t="s">
        <v>83</v>
      </c>
      <c r="C1329" t="s">
        <v>106</v>
      </c>
      <c r="D1329" t="s">
        <v>109</v>
      </c>
      <c r="E1329" t="s">
        <v>86</v>
      </c>
      <c r="F1329" t="s">
        <v>91</v>
      </c>
      <c r="G1329" t="s">
        <v>108</v>
      </c>
      <c r="H1329">
        <v>1199</v>
      </c>
      <c r="I1329">
        <v>118</v>
      </c>
      <c r="J1329">
        <v>17.2</v>
      </c>
      <c r="K1329">
        <v>13.5</v>
      </c>
      <c r="L1329">
        <v>2022</v>
      </c>
      <c r="M1329">
        <v>89008</v>
      </c>
      <c r="N1329">
        <v>1</v>
      </c>
      <c r="O1329">
        <v>0</v>
      </c>
      <c r="P1329">
        <v>7.9</v>
      </c>
    </row>
    <row r="1330" spans="1:16" x14ac:dyDescent="0.3">
      <c r="A1330">
        <v>2644</v>
      </c>
      <c r="B1330" t="s">
        <v>83</v>
      </c>
      <c r="C1330" t="s">
        <v>106</v>
      </c>
      <c r="D1330" t="s">
        <v>109</v>
      </c>
      <c r="E1330" t="s">
        <v>86</v>
      </c>
      <c r="F1330" t="s">
        <v>91</v>
      </c>
      <c r="G1330" t="s">
        <v>108</v>
      </c>
      <c r="H1330">
        <v>1199</v>
      </c>
      <c r="I1330">
        <v>118</v>
      </c>
      <c r="J1330">
        <v>17.2</v>
      </c>
      <c r="K1330">
        <v>13.5</v>
      </c>
      <c r="L1330">
        <v>2022</v>
      </c>
      <c r="M1330">
        <v>62707</v>
      </c>
      <c r="N1330">
        <v>2</v>
      </c>
      <c r="O1330">
        <v>0</v>
      </c>
      <c r="P1330">
        <v>7.9</v>
      </c>
    </row>
    <row r="1331" spans="1:16" x14ac:dyDescent="0.3">
      <c r="A1331">
        <v>2652</v>
      </c>
      <c r="B1331" t="s">
        <v>83</v>
      </c>
      <c r="C1331" t="s">
        <v>106</v>
      </c>
      <c r="D1331" t="s">
        <v>109</v>
      </c>
      <c r="E1331" t="s">
        <v>86</v>
      </c>
      <c r="F1331" t="s">
        <v>91</v>
      </c>
      <c r="G1331" t="s">
        <v>108</v>
      </c>
      <c r="H1331">
        <v>1199</v>
      </c>
      <c r="I1331">
        <v>118</v>
      </c>
      <c r="J1331">
        <v>17.2</v>
      </c>
      <c r="K1331">
        <v>13.5</v>
      </c>
      <c r="L1331">
        <v>2022</v>
      </c>
      <c r="M1331">
        <v>68558</v>
      </c>
      <c r="N1331">
        <v>1</v>
      </c>
      <c r="O1331">
        <v>0</v>
      </c>
      <c r="P1331">
        <v>7.91</v>
      </c>
    </row>
    <row r="1332" spans="1:16" x14ac:dyDescent="0.3">
      <c r="A1332">
        <v>2742</v>
      </c>
      <c r="B1332" t="s">
        <v>83</v>
      </c>
      <c r="C1332" t="s">
        <v>106</v>
      </c>
      <c r="D1332" t="s">
        <v>109</v>
      </c>
      <c r="E1332" t="s">
        <v>86</v>
      </c>
      <c r="F1332" t="s">
        <v>91</v>
      </c>
      <c r="G1332" t="s">
        <v>108</v>
      </c>
      <c r="H1332">
        <v>1199</v>
      </c>
      <c r="I1332">
        <v>118</v>
      </c>
      <c r="J1332">
        <v>17.2</v>
      </c>
      <c r="K1332">
        <v>13.5</v>
      </c>
      <c r="L1332">
        <v>2022</v>
      </c>
      <c r="M1332">
        <v>88054</v>
      </c>
      <c r="N1332">
        <v>1</v>
      </c>
      <c r="O1332">
        <v>0</v>
      </c>
      <c r="P1332">
        <v>7.91</v>
      </c>
    </row>
    <row r="1333" spans="1:16" x14ac:dyDescent="0.3">
      <c r="A1333">
        <v>2771</v>
      </c>
      <c r="B1333" t="s">
        <v>83</v>
      </c>
      <c r="C1333" t="s">
        <v>106</v>
      </c>
      <c r="D1333" t="s">
        <v>109</v>
      </c>
      <c r="E1333" t="s">
        <v>86</v>
      </c>
      <c r="F1333" t="s">
        <v>91</v>
      </c>
      <c r="G1333" t="s">
        <v>108</v>
      </c>
      <c r="H1333">
        <v>1199</v>
      </c>
      <c r="I1333">
        <v>118</v>
      </c>
      <c r="J1333">
        <v>17.2</v>
      </c>
      <c r="K1333">
        <v>13.5</v>
      </c>
      <c r="L1333">
        <v>2022</v>
      </c>
      <c r="M1333">
        <v>55115</v>
      </c>
      <c r="N1333">
        <v>2</v>
      </c>
      <c r="O1333">
        <v>0</v>
      </c>
      <c r="P1333">
        <v>7.91</v>
      </c>
    </row>
    <row r="1334" spans="1:16" x14ac:dyDescent="0.3">
      <c r="A1334">
        <v>2757</v>
      </c>
      <c r="B1334" t="s">
        <v>83</v>
      </c>
      <c r="C1334" t="s">
        <v>106</v>
      </c>
      <c r="D1334" t="s">
        <v>109</v>
      </c>
      <c r="E1334" t="s">
        <v>86</v>
      </c>
      <c r="F1334" t="s">
        <v>91</v>
      </c>
      <c r="G1334" t="s">
        <v>108</v>
      </c>
      <c r="H1334">
        <v>1199</v>
      </c>
      <c r="I1334">
        <v>118</v>
      </c>
      <c r="J1334">
        <v>17.2</v>
      </c>
      <c r="K1334">
        <v>13.5</v>
      </c>
      <c r="L1334">
        <v>2022</v>
      </c>
      <c r="M1334">
        <v>37036</v>
      </c>
      <c r="N1334">
        <v>1</v>
      </c>
      <c r="O1334">
        <v>1</v>
      </c>
      <c r="P1334">
        <v>7.94</v>
      </c>
    </row>
    <row r="1335" spans="1:16" x14ac:dyDescent="0.3">
      <c r="A1335">
        <v>2727</v>
      </c>
      <c r="B1335" t="s">
        <v>83</v>
      </c>
      <c r="C1335" t="s">
        <v>106</v>
      </c>
      <c r="D1335" t="s">
        <v>109</v>
      </c>
      <c r="E1335" t="s">
        <v>86</v>
      </c>
      <c r="F1335" t="s">
        <v>91</v>
      </c>
      <c r="G1335" t="s">
        <v>108</v>
      </c>
      <c r="H1335">
        <v>1199</v>
      </c>
      <c r="I1335">
        <v>118</v>
      </c>
      <c r="J1335">
        <v>17.2</v>
      </c>
      <c r="K1335">
        <v>13.5</v>
      </c>
      <c r="L1335">
        <v>2022</v>
      </c>
      <c r="M1335">
        <v>66383</v>
      </c>
      <c r="N1335">
        <v>1</v>
      </c>
      <c r="O1335">
        <v>0</v>
      </c>
      <c r="P1335">
        <v>8.0399999999999991</v>
      </c>
    </row>
    <row r="1336" spans="1:16" x14ac:dyDescent="0.3">
      <c r="A1336">
        <v>2746</v>
      </c>
      <c r="B1336" t="s">
        <v>83</v>
      </c>
      <c r="C1336" t="s">
        <v>106</v>
      </c>
      <c r="D1336" t="s">
        <v>109</v>
      </c>
      <c r="E1336" t="s">
        <v>86</v>
      </c>
      <c r="F1336" t="s">
        <v>91</v>
      </c>
      <c r="G1336" t="s">
        <v>108</v>
      </c>
      <c r="H1336">
        <v>1199</v>
      </c>
      <c r="I1336">
        <v>118</v>
      </c>
      <c r="J1336">
        <v>17.2</v>
      </c>
      <c r="K1336">
        <v>13.5</v>
      </c>
      <c r="L1336">
        <v>2022</v>
      </c>
      <c r="M1336">
        <v>60098</v>
      </c>
      <c r="N1336">
        <v>2</v>
      </c>
      <c r="O1336">
        <v>0</v>
      </c>
      <c r="P1336">
        <v>8.0399999999999991</v>
      </c>
    </row>
    <row r="1337" spans="1:16" x14ac:dyDescent="0.3">
      <c r="A1337">
        <v>2693</v>
      </c>
      <c r="B1337" t="s">
        <v>83</v>
      </c>
      <c r="C1337" t="s">
        <v>106</v>
      </c>
      <c r="D1337" t="s">
        <v>109</v>
      </c>
      <c r="E1337" t="s">
        <v>86</v>
      </c>
      <c r="F1337" t="s">
        <v>91</v>
      </c>
      <c r="G1337" t="s">
        <v>108</v>
      </c>
      <c r="H1337">
        <v>1199</v>
      </c>
      <c r="I1337">
        <v>118</v>
      </c>
      <c r="J1337">
        <v>17.2</v>
      </c>
      <c r="K1337">
        <v>13.5</v>
      </c>
      <c r="L1337">
        <v>2022</v>
      </c>
      <c r="M1337">
        <v>52437</v>
      </c>
      <c r="N1337">
        <v>1</v>
      </c>
      <c r="O1337">
        <v>0</v>
      </c>
      <c r="P1337">
        <v>8.09</v>
      </c>
    </row>
    <row r="1338" spans="1:16" x14ac:dyDescent="0.3">
      <c r="A1338">
        <v>2774</v>
      </c>
      <c r="B1338" t="s">
        <v>83</v>
      </c>
      <c r="C1338" t="s">
        <v>106</v>
      </c>
      <c r="D1338" t="s">
        <v>109</v>
      </c>
      <c r="E1338" t="s">
        <v>86</v>
      </c>
      <c r="F1338" t="s">
        <v>91</v>
      </c>
      <c r="G1338" t="s">
        <v>108</v>
      </c>
      <c r="H1338">
        <v>1199</v>
      </c>
      <c r="I1338">
        <v>118</v>
      </c>
      <c r="J1338">
        <v>17.2</v>
      </c>
      <c r="K1338">
        <v>13.5</v>
      </c>
      <c r="L1338">
        <v>2022</v>
      </c>
      <c r="M1338">
        <v>69199</v>
      </c>
      <c r="N1338">
        <v>1</v>
      </c>
      <c r="O1338">
        <v>0</v>
      </c>
      <c r="P1338">
        <v>8.11</v>
      </c>
    </row>
    <row r="1339" spans="1:16" x14ac:dyDescent="0.3">
      <c r="A1339">
        <v>2736</v>
      </c>
      <c r="B1339" t="s">
        <v>83</v>
      </c>
      <c r="C1339" t="s">
        <v>106</v>
      </c>
      <c r="D1339" t="s">
        <v>109</v>
      </c>
      <c r="E1339" t="s">
        <v>86</v>
      </c>
      <c r="F1339" t="s">
        <v>91</v>
      </c>
      <c r="G1339" t="s">
        <v>108</v>
      </c>
      <c r="H1339">
        <v>1199</v>
      </c>
      <c r="I1339">
        <v>118</v>
      </c>
      <c r="J1339">
        <v>17.2</v>
      </c>
      <c r="K1339">
        <v>13.5</v>
      </c>
      <c r="L1339">
        <v>2022</v>
      </c>
      <c r="M1339">
        <v>43080</v>
      </c>
      <c r="N1339">
        <v>1</v>
      </c>
      <c r="O1339">
        <v>0</v>
      </c>
      <c r="P1339">
        <v>8.26</v>
      </c>
    </row>
    <row r="1340" spans="1:16" x14ac:dyDescent="0.3">
      <c r="A1340">
        <v>2709</v>
      </c>
      <c r="B1340" t="s">
        <v>83</v>
      </c>
      <c r="C1340" t="s">
        <v>106</v>
      </c>
      <c r="D1340" t="s">
        <v>109</v>
      </c>
      <c r="E1340" t="s">
        <v>86</v>
      </c>
      <c r="F1340" t="s">
        <v>91</v>
      </c>
      <c r="G1340" t="s">
        <v>108</v>
      </c>
      <c r="H1340">
        <v>1199</v>
      </c>
      <c r="I1340">
        <v>118</v>
      </c>
      <c r="J1340">
        <v>17.2</v>
      </c>
      <c r="K1340">
        <v>13.5</v>
      </c>
      <c r="L1340">
        <v>2022</v>
      </c>
      <c r="M1340">
        <v>39829</v>
      </c>
      <c r="N1340">
        <v>1</v>
      </c>
      <c r="O1340">
        <v>0</v>
      </c>
      <c r="P1340">
        <v>8.2799999999999994</v>
      </c>
    </row>
    <row r="1341" spans="1:16" x14ac:dyDescent="0.3">
      <c r="A1341">
        <v>2629</v>
      </c>
      <c r="B1341" t="s">
        <v>83</v>
      </c>
      <c r="C1341" t="s">
        <v>106</v>
      </c>
      <c r="D1341" t="s">
        <v>109</v>
      </c>
      <c r="E1341" t="s">
        <v>86</v>
      </c>
      <c r="F1341" t="s">
        <v>91</v>
      </c>
      <c r="G1341" t="s">
        <v>108</v>
      </c>
      <c r="H1341">
        <v>1199</v>
      </c>
      <c r="I1341">
        <v>118</v>
      </c>
      <c r="J1341">
        <v>17.2</v>
      </c>
      <c r="K1341">
        <v>13.5</v>
      </c>
      <c r="L1341">
        <v>2022</v>
      </c>
      <c r="M1341">
        <v>49698</v>
      </c>
      <c r="N1341">
        <v>1</v>
      </c>
      <c r="O1341">
        <v>0</v>
      </c>
      <c r="P1341">
        <v>8.31</v>
      </c>
    </row>
    <row r="1342" spans="1:16" x14ac:dyDescent="0.3">
      <c r="A1342">
        <v>2741</v>
      </c>
      <c r="B1342" t="s">
        <v>83</v>
      </c>
      <c r="C1342" t="s">
        <v>106</v>
      </c>
      <c r="D1342" t="s">
        <v>109</v>
      </c>
      <c r="E1342" t="s">
        <v>86</v>
      </c>
      <c r="F1342" t="s">
        <v>91</v>
      </c>
      <c r="G1342" t="s">
        <v>108</v>
      </c>
      <c r="H1342">
        <v>1199</v>
      </c>
      <c r="I1342">
        <v>118</v>
      </c>
      <c r="J1342">
        <v>17.2</v>
      </c>
      <c r="K1342">
        <v>13.5</v>
      </c>
      <c r="L1342">
        <v>2022</v>
      </c>
      <c r="M1342">
        <v>59521</v>
      </c>
      <c r="N1342">
        <v>1</v>
      </c>
      <c r="O1342">
        <v>0</v>
      </c>
      <c r="P1342">
        <v>8.59</v>
      </c>
    </row>
    <row r="1343" spans="1:16" x14ac:dyDescent="0.3">
      <c r="A1343">
        <v>2610</v>
      </c>
      <c r="B1343" t="s">
        <v>83</v>
      </c>
      <c r="C1343" t="s">
        <v>106</v>
      </c>
      <c r="D1343" t="s">
        <v>109</v>
      </c>
      <c r="E1343" t="s">
        <v>86</v>
      </c>
      <c r="F1343" t="s">
        <v>91</v>
      </c>
      <c r="G1343" t="s">
        <v>108</v>
      </c>
      <c r="H1343">
        <v>1199</v>
      </c>
      <c r="I1343">
        <v>118</v>
      </c>
      <c r="J1343">
        <v>17.2</v>
      </c>
      <c r="K1343">
        <v>13.5</v>
      </c>
      <c r="L1343">
        <v>2022</v>
      </c>
      <c r="M1343">
        <v>57335</v>
      </c>
      <c r="N1343">
        <v>1</v>
      </c>
      <c r="O1343">
        <v>0</v>
      </c>
      <c r="P1343">
        <v>8.6199999999999992</v>
      </c>
    </row>
    <row r="1344" spans="1:16" x14ac:dyDescent="0.3">
      <c r="A1344">
        <v>2660</v>
      </c>
      <c r="B1344" t="s">
        <v>83</v>
      </c>
      <c r="C1344" t="s">
        <v>106</v>
      </c>
      <c r="D1344" t="s">
        <v>109</v>
      </c>
      <c r="E1344" t="s">
        <v>86</v>
      </c>
      <c r="F1344" t="s">
        <v>91</v>
      </c>
      <c r="G1344" t="s">
        <v>108</v>
      </c>
      <c r="H1344">
        <v>1199</v>
      </c>
      <c r="I1344">
        <v>118</v>
      </c>
      <c r="J1344">
        <v>17.2</v>
      </c>
      <c r="K1344">
        <v>13.5</v>
      </c>
      <c r="L1344">
        <v>2022</v>
      </c>
      <c r="M1344">
        <v>53065</v>
      </c>
      <c r="N1344">
        <v>1</v>
      </c>
      <c r="O1344">
        <v>0</v>
      </c>
      <c r="P1344">
        <v>8.69</v>
      </c>
    </row>
    <row r="1345" spans="1:16" x14ac:dyDescent="0.3">
      <c r="A1345">
        <v>2697</v>
      </c>
      <c r="B1345" t="s">
        <v>83</v>
      </c>
      <c r="C1345" t="s">
        <v>106</v>
      </c>
      <c r="D1345" t="s">
        <v>109</v>
      </c>
      <c r="E1345" t="s">
        <v>86</v>
      </c>
      <c r="F1345" t="s">
        <v>91</v>
      </c>
      <c r="G1345" t="s">
        <v>108</v>
      </c>
      <c r="H1345">
        <v>1199</v>
      </c>
      <c r="I1345">
        <v>118</v>
      </c>
      <c r="J1345">
        <v>17.2</v>
      </c>
      <c r="K1345">
        <v>13.5</v>
      </c>
      <c r="L1345">
        <v>2022</v>
      </c>
      <c r="M1345">
        <v>41015</v>
      </c>
      <c r="N1345">
        <v>1</v>
      </c>
      <c r="O1345">
        <v>0</v>
      </c>
      <c r="P1345">
        <v>8.7200000000000006</v>
      </c>
    </row>
    <row r="1346" spans="1:16" x14ac:dyDescent="0.3">
      <c r="A1346">
        <v>2491</v>
      </c>
      <c r="B1346" t="s">
        <v>83</v>
      </c>
      <c r="C1346" t="s">
        <v>106</v>
      </c>
      <c r="D1346" t="s">
        <v>107</v>
      </c>
      <c r="E1346" t="s">
        <v>86</v>
      </c>
      <c r="F1346" t="s">
        <v>87</v>
      </c>
      <c r="G1346" t="s">
        <v>108</v>
      </c>
      <c r="H1346">
        <v>1199</v>
      </c>
      <c r="I1346">
        <v>118</v>
      </c>
      <c r="J1346">
        <v>17.399999999999999</v>
      </c>
      <c r="K1346">
        <v>9.5</v>
      </c>
      <c r="L1346">
        <v>2022</v>
      </c>
      <c r="M1346">
        <v>74472</v>
      </c>
      <c r="N1346">
        <v>3</v>
      </c>
      <c r="O1346">
        <v>1</v>
      </c>
      <c r="P1346">
        <v>3.71</v>
      </c>
    </row>
    <row r="1347" spans="1:16" x14ac:dyDescent="0.3">
      <c r="A1347">
        <v>2554</v>
      </c>
      <c r="B1347" t="s">
        <v>83</v>
      </c>
      <c r="C1347" t="s">
        <v>106</v>
      </c>
      <c r="D1347" t="s">
        <v>107</v>
      </c>
      <c r="E1347" t="s">
        <v>86</v>
      </c>
      <c r="F1347" t="s">
        <v>87</v>
      </c>
      <c r="G1347" t="s">
        <v>108</v>
      </c>
      <c r="H1347">
        <v>1199</v>
      </c>
      <c r="I1347">
        <v>118</v>
      </c>
      <c r="J1347">
        <v>17.399999999999999</v>
      </c>
      <c r="K1347">
        <v>9.5</v>
      </c>
      <c r="L1347">
        <v>2022</v>
      </c>
      <c r="M1347">
        <v>83973</v>
      </c>
      <c r="N1347">
        <v>3</v>
      </c>
      <c r="O1347">
        <v>0</v>
      </c>
      <c r="P1347">
        <v>4.4000000000000004</v>
      </c>
    </row>
    <row r="1348" spans="1:16" x14ac:dyDescent="0.3">
      <c r="A1348">
        <v>2546</v>
      </c>
      <c r="B1348" t="s">
        <v>83</v>
      </c>
      <c r="C1348" t="s">
        <v>106</v>
      </c>
      <c r="D1348" t="s">
        <v>107</v>
      </c>
      <c r="E1348" t="s">
        <v>86</v>
      </c>
      <c r="F1348" t="s">
        <v>87</v>
      </c>
      <c r="G1348" t="s">
        <v>108</v>
      </c>
      <c r="H1348">
        <v>1199</v>
      </c>
      <c r="I1348">
        <v>118</v>
      </c>
      <c r="J1348">
        <v>17.399999999999999</v>
      </c>
      <c r="K1348">
        <v>9.5</v>
      </c>
      <c r="L1348">
        <v>2022</v>
      </c>
      <c r="M1348">
        <v>71253</v>
      </c>
      <c r="N1348">
        <v>2</v>
      </c>
      <c r="O1348">
        <v>0</v>
      </c>
      <c r="P1348">
        <v>4.88</v>
      </c>
    </row>
    <row r="1349" spans="1:16" x14ac:dyDescent="0.3">
      <c r="A1349">
        <v>2426</v>
      </c>
      <c r="B1349" t="s">
        <v>83</v>
      </c>
      <c r="C1349" t="s">
        <v>106</v>
      </c>
      <c r="D1349" t="s">
        <v>107</v>
      </c>
      <c r="E1349" t="s">
        <v>86</v>
      </c>
      <c r="F1349" t="s">
        <v>87</v>
      </c>
      <c r="G1349" t="s">
        <v>108</v>
      </c>
      <c r="H1349">
        <v>1199</v>
      </c>
      <c r="I1349">
        <v>118</v>
      </c>
      <c r="J1349">
        <v>17.399999999999999</v>
      </c>
      <c r="K1349">
        <v>9.5</v>
      </c>
      <c r="L1349">
        <v>2022</v>
      </c>
      <c r="M1349">
        <v>81959</v>
      </c>
      <c r="N1349">
        <v>2</v>
      </c>
      <c r="O1349">
        <v>0</v>
      </c>
      <c r="P1349">
        <v>4.9400000000000004</v>
      </c>
    </row>
    <row r="1350" spans="1:16" x14ac:dyDescent="0.3">
      <c r="A1350">
        <v>2447</v>
      </c>
      <c r="B1350" t="s">
        <v>83</v>
      </c>
      <c r="C1350" t="s">
        <v>106</v>
      </c>
      <c r="D1350" t="s">
        <v>107</v>
      </c>
      <c r="E1350" t="s">
        <v>86</v>
      </c>
      <c r="F1350" t="s">
        <v>87</v>
      </c>
      <c r="G1350" t="s">
        <v>108</v>
      </c>
      <c r="H1350">
        <v>1199</v>
      </c>
      <c r="I1350">
        <v>118</v>
      </c>
      <c r="J1350">
        <v>17.399999999999999</v>
      </c>
      <c r="K1350">
        <v>9.5</v>
      </c>
      <c r="L1350">
        <v>2022</v>
      </c>
      <c r="M1350">
        <v>80463</v>
      </c>
      <c r="N1350">
        <v>1</v>
      </c>
      <c r="O1350">
        <v>1</v>
      </c>
      <c r="P1350">
        <v>5.01</v>
      </c>
    </row>
    <row r="1351" spans="1:16" x14ac:dyDescent="0.3">
      <c r="A1351">
        <v>2405</v>
      </c>
      <c r="B1351" t="s">
        <v>83</v>
      </c>
      <c r="C1351" t="s">
        <v>106</v>
      </c>
      <c r="D1351" t="s">
        <v>107</v>
      </c>
      <c r="E1351" t="s">
        <v>86</v>
      </c>
      <c r="F1351" t="s">
        <v>87</v>
      </c>
      <c r="G1351" t="s">
        <v>108</v>
      </c>
      <c r="H1351">
        <v>1199</v>
      </c>
      <c r="I1351">
        <v>118</v>
      </c>
      <c r="J1351">
        <v>17.399999999999999</v>
      </c>
      <c r="K1351">
        <v>9.5</v>
      </c>
      <c r="L1351">
        <v>2022</v>
      </c>
      <c r="M1351">
        <v>56379</v>
      </c>
      <c r="N1351">
        <v>1</v>
      </c>
      <c r="O1351">
        <v>1</v>
      </c>
      <c r="P1351">
        <v>5.2</v>
      </c>
    </row>
    <row r="1352" spans="1:16" x14ac:dyDescent="0.3">
      <c r="A1352">
        <v>2593</v>
      </c>
      <c r="B1352" t="s">
        <v>83</v>
      </c>
      <c r="C1352" t="s">
        <v>106</v>
      </c>
      <c r="D1352" t="s">
        <v>107</v>
      </c>
      <c r="E1352" t="s">
        <v>86</v>
      </c>
      <c r="F1352" t="s">
        <v>87</v>
      </c>
      <c r="G1352" t="s">
        <v>108</v>
      </c>
      <c r="H1352">
        <v>1199</v>
      </c>
      <c r="I1352">
        <v>118</v>
      </c>
      <c r="J1352">
        <v>17.399999999999999</v>
      </c>
      <c r="K1352">
        <v>9.5</v>
      </c>
      <c r="L1352">
        <v>2022</v>
      </c>
      <c r="M1352">
        <v>81627</v>
      </c>
      <c r="N1352">
        <v>1</v>
      </c>
      <c r="O1352">
        <v>0</v>
      </c>
      <c r="P1352">
        <v>5.24</v>
      </c>
    </row>
    <row r="1353" spans="1:16" x14ac:dyDescent="0.3">
      <c r="A1353">
        <v>2590</v>
      </c>
      <c r="B1353" t="s">
        <v>83</v>
      </c>
      <c r="C1353" t="s">
        <v>106</v>
      </c>
      <c r="D1353" t="s">
        <v>107</v>
      </c>
      <c r="E1353" t="s">
        <v>86</v>
      </c>
      <c r="F1353" t="s">
        <v>87</v>
      </c>
      <c r="G1353" t="s">
        <v>108</v>
      </c>
      <c r="H1353">
        <v>1199</v>
      </c>
      <c r="I1353">
        <v>118</v>
      </c>
      <c r="J1353">
        <v>17.399999999999999</v>
      </c>
      <c r="K1353">
        <v>9.5</v>
      </c>
      <c r="L1353">
        <v>2022</v>
      </c>
      <c r="M1353">
        <v>55344</v>
      </c>
      <c r="N1353">
        <v>2</v>
      </c>
      <c r="O1353">
        <v>0</v>
      </c>
      <c r="P1353">
        <v>5.26</v>
      </c>
    </row>
    <row r="1354" spans="1:16" x14ac:dyDescent="0.3">
      <c r="A1354">
        <v>2461</v>
      </c>
      <c r="B1354" t="s">
        <v>83</v>
      </c>
      <c r="C1354" t="s">
        <v>106</v>
      </c>
      <c r="D1354" t="s">
        <v>107</v>
      </c>
      <c r="E1354" t="s">
        <v>86</v>
      </c>
      <c r="F1354" t="s">
        <v>87</v>
      </c>
      <c r="G1354" t="s">
        <v>108</v>
      </c>
      <c r="H1354">
        <v>1199</v>
      </c>
      <c r="I1354">
        <v>118</v>
      </c>
      <c r="J1354">
        <v>17.399999999999999</v>
      </c>
      <c r="K1354">
        <v>9.5</v>
      </c>
      <c r="L1354">
        <v>2022</v>
      </c>
      <c r="M1354">
        <v>87460</v>
      </c>
      <c r="N1354">
        <v>1</v>
      </c>
      <c r="O1354">
        <v>0</v>
      </c>
      <c r="P1354">
        <v>5.32</v>
      </c>
    </row>
    <row r="1355" spans="1:16" x14ac:dyDescent="0.3">
      <c r="A1355">
        <v>2580</v>
      </c>
      <c r="B1355" t="s">
        <v>83</v>
      </c>
      <c r="C1355" t="s">
        <v>106</v>
      </c>
      <c r="D1355" t="s">
        <v>107</v>
      </c>
      <c r="E1355" t="s">
        <v>86</v>
      </c>
      <c r="F1355" t="s">
        <v>87</v>
      </c>
      <c r="G1355" t="s">
        <v>108</v>
      </c>
      <c r="H1355">
        <v>1199</v>
      </c>
      <c r="I1355">
        <v>118</v>
      </c>
      <c r="J1355">
        <v>17.399999999999999</v>
      </c>
      <c r="K1355">
        <v>9.5</v>
      </c>
      <c r="L1355">
        <v>2022</v>
      </c>
      <c r="M1355">
        <v>60091</v>
      </c>
      <c r="N1355">
        <v>1</v>
      </c>
      <c r="O1355">
        <v>1</v>
      </c>
      <c r="P1355">
        <v>5.33</v>
      </c>
    </row>
    <row r="1356" spans="1:16" x14ac:dyDescent="0.3">
      <c r="A1356">
        <v>2567</v>
      </c>
      <c r="B1356" t="s">
        <v>83</v>
      </c>
      <c r="C1356" t="s">
        <v>106</v>
      </c>
      <c r="D1356" t="s">
        <v>107</v>
      </c>
      <c r="E1356" t="s">
        <v>86</v>
      </c>
      <c r="F1356" t="s">
        <v>87</v>
      </c>
      <c r="G1356" t="s">
        <v>108</v>
      </c>
      <c r="H1356">
        <v>1199</v>
      </c>
      <c r="I1356">
        <v>118</v>
      </c>
      <c r="J1356">
        <v>17.399999999999999</v>
      </c>
      <c r="K1356">
        <v>9.5</v>
      </c>
      <c r="L1356">
        <v>2022</v>
      </c>
      <c r="M1356">
        <v>49136</v>
      </c>
      <c r="N1356">
        <v>1</v>
      </c>
      <c r="O1356">
        <v>0</v>
      </c>
      <c r="P1356">
        <v>5.54</v>
      </c>
    </row>
    <row r="1357" spans="1:16" x14ac:dyDescent="0.3">
      <c r="A1357">
        <v>2464</v>
      </c>
      <c r="B1357" t="s">
        <v>83</v>
      </c>
      <c r="C1357" t="s">
        <v>106</v>
      </c>
      <c r="D1357" t="s">
        <v>107</v>
      </c>
      <c r="E1357" t="s">
        <v>86</v>
      </c>
      <c r="F1357" t="s">
        <v>87</v>
      </c>
      <c r="G1357" t="s">
        <v>108</v>
      </c>
      <c r="H1357">
        <v>1199</v>
      </c>
      <c r="I1357">
        <v>118</v>
      </c>
      <c r="J1357">
        <v>17.399999999999999</v>
      </c>
      <c r="K1357">
        <v>9.5</v>
      </c>
      <c r="L1357">
        <v>2022</v>
      </c>
      <c r="M1357">
        <v>40592</v>
      </c>
      <c r="N1357">
        <v>2</v>
      </c>
      <c r="O1357">
        <v>0</v>
      </c>
      <c r="P1357">
        <v>5.58</v>
      </c>
    </row>
    <row r="1358" spans="1:16" x14ac:dyDescent="0.3">
      <c r="A1358">
        <v>2573</v>
      </c>
      <c r="B1358" t="s">
        <v>83</v>
      </c>
      <c r="C1358" t="s">
        <v>106</v>
      </c>
      <c r="D1358" t="s">
        <v>107</v>
      </c>
      <c r="E1358" t="s">
        <v>86</v>
      </c>
      <c r="F1358" t="s">
        <v>87</v>
      </c>
      <c r="G1358" t="s">
        <v>108</v>
      </c>
      <c r="H1358">
        <v>1199</v>
      </c>
      <c r="I1358">
        <v>118</v>
      </c>
      <c r="J1358">
        <v>17.399999999999999</v>
      </c>
      <c r="K1358">
        <v>9.5</v>
      </c>
      <c r="L1358">
        <v>2022</v>
      </c>
      <c r="M1358">
        <v>63933</v>
      </c>
      <c r="N1358">
        <v>1</v>
      </c>
      <c r="O1358">
        <v>0</v>
      </c>
      <c r="P1358">
        <v>5.62</v>
      </c>
    </row>
    <row r="1359" spans="1:16" x14ac:dyDescent="0.3">
      <c r="A1359">
        <v>2531</v>
      </c>
      <c r="B1359" t="s">
        <v>83</v>
      </c>
      <c r="C1359" t="s">
        <v>106</v>
      </c>
      <c r="D1359" t="s">
        <v>107</v>
      </c>
      <c r="E1359" t="s">
        <v>86</v>
      </c>
      <c r="F1359" t="s">
        <v>87</v>
      </c>
      <c r="G1359" t="s">
        <v>108</v>
      </c>
      <c r="H1359">
        <v>1199</v>
      </c>
      <c r="I1359">
        <v>118</v>
      </c>
      <c r="J1359">
        <v>17.399999999999999</v>
      </c>
      <c r="K1359">
        <v>9.5</v>
      </c>
      <c r="L1359">
        <v>2022</v>
      </c>
      <c r="M1359">
        <v>47944</v>
      </c>
      <c r="N1359">
        <v>2</v>
      </c>
      <c r="O1359">
        <v>0</v>
      </c>
      <c r="P1359">
        <v>5.63</v>
      </c>
    </row>
    <row r="1360" spans="1:16" x14ac:dyDescent="0.3">
      <c r="A1360">
        <v>2594</v>
      </c>
      <c r="B1360" t="s">
        <v>83</v>
      </c>
      <c r="C1360" t="s">
        <v>106</v>
      </c>
      <c r="D1360" t="s">
        <v>107</v>
      </c>
      <c r="E1360" t="s">
        <v>86</v>
      </c>
      <c r="F1360" t="s">
        <v>87</v>
      </c>
      <c r="G1360" t="s">
        <v>108</v>
      </c>
      <c r="H1360">
        <v>1199</v>
      </c>
      <c r="I1360">
        <v>118</v>
      </c>
      <c r="J1360">
        <v>17.399999999999999</v>
      </c>
      <c r="K1360">
        <v>9.5</v>
      </c>
      <c r="L1360">
        <v>2022</v>
      </c>
      <c r="M1360">
        <v>87191</v>
      </c>
      <c r="N1360">
        <v>1</v>
      </c>
      <c r="O1360">
        <v>0</v>
      </c>
      <c r="P1360">
        <v>5.63</v>
      </c>
    </row>
    <row r="1361" spans="1:16" x14ac:dyDescent="0.3">
      <c r="A1361">
        <v>2565</v>
      </c>
      <c r="B1361" t="s">
        <v>83</v>
      </c>
      <c r="C1361" t="s">
        <v>106</v>
      </c>
      <c r="D1361" t="s">
        <v>107</v>
      </c>
      <c r="E1361" t="s">
        <v>86</v>
      </c>
      <c r="F1361" t="s">
        <v>87</v>
      </c>
      <c r="G1361" t="s">
        <v>108</v>
      </c>
      <c r="H1361">
        <v>1199</v>
      </c>
      <c r="I1361">
        <v>118</v>
      </c>
      <c r="J1361">
        <v>17.399999999999999</v>
      </c>
      <c r="K1361">
        <v>9.5</v>
      </c>
      <c r="L1361">
        <v>2022</v>
      </c>
      <c r="M1361">
        <v>45240</v>
      </c>
      <c r="N1361">
        <v>2</v>
      </c>
      <c r="O1361">
        <v>0</v>
      </c>
      <c r="P1361">
        <v>5.64</v>
      </c>
    </row>
    <row r="1362" spans="1:16" x14ac:dyDescent="0.3">
      <c r="A1362">
        <v>2471</v>
      </c>
      <c r="B1362" t="s">
        <v>83</v>
      </c>
      <c r="C1362" t="s">
        <v>106</v>
      </c>
      <c r="D1362" t="s">
        <v>107</v>
      </c>
      <c r="E1362" t="s">
        <v>86</v>
      </c>
      <c r="F1362" t="s">
        <v>87</v>
      </c>
      <c r="G1362" t="s">
        <v>108</v>
      </c>
      <c r="H1362">
        <v>1199</v>
      </c>
      <c r="I1362">
        <v>118</v>
      </c>
      <c r="J1362">
        <v>17.399999999999999</v>
      </c>
      <c r="K1362">
        <v>9.5</v>
      </c>
      <c r="L1362">
        <v>2022</v>
      </c>
      <c r="M1362">
        <v>56214</v>
      </c>
      <c r="N1362">
        <v>1</v>
      </c>
      <c r="O1362">
        <v>0</v>
      </c>
      <c r="P1362">
        <v>5.74</v>
      </c>
    </row>
    <row r="1363" spans="1:16" x14ac:dyDescent="0.3">
      <c r="A1363">
        <v>2475</v>
      </c>
      <c r="B1363" t="s">
        <v>83</v>
      </c>
      <c r="C1363" t="s">
        <v>106</v>
      </c>
      <c r="D1363" t="s">
        <v>107</v>
      </c>
      <c r="E1363" t="s">
        <v>86</v>
      </c>
      <c r="F1363" t="s">
        <v>87</v>
      </c>
      <c r="G1363" t="s">
        <v>108</v>
      </c>
      <c r="H1363">
        <v>1199</v>
      </c>
      <c r="I1363">
        <v>118</v>
      </c>
      <c r="J1363">
        <v>17.399999999999999</v>
      </c>
      <c r="K1363">
        <v>9.5</v>
      </c>
      <c r="L1363">
        <v>2022</v>
      </c>
      <c r="M1363">
        <v>50540</v>
      </c>
      <c r="N1363">
        <v>1</v>
      </c>
      <c r="O1363">
        <v>0</v>
      </c>
      <c r="P1363">
        <v>5.8</v>
      </c>
    </row>
    <row r="1364" spans="1:16" x14ac:dyDescent="0.3">
      <c r="A1364">
        <v>2538</v>
      </c>
      <c r="B1364" t="s">
        <v>83</v>
      </c>
      <c r="C1364" t="s">
        <v>106</v>
      </c>
      <c r="D1364" t="s">
        <v>107</v>
      </c>
      <c r="E1364" t="s">
        <v>86</v>
      </c>
      <c r="F1364" t="s">
        <v>87</v>
      </c>
      <c r="G1364" t="s">
        <v>108</v>
      </c>
      <c r="H1364">
        <v>1199</v>
      </c>
      <c r="I1364">
        <v>118</v>
      </c>
      <c r="J1364">
        <v>17.399999999999999</v>
      </c>
      <c r="K1364">
        <v>9.5</v>
      </c>
      <c r="L1364">
        <v>2022</v>
      </c>
      <c r="M1364">
        <v>49070</v>
      </c>
      <c r="N1364">
        <v>1</v>
      </c>
      <c r="O1364">
        <v>0</v>
      </c>
      <c r="P1364">
        <v>5.86</v>
      </c>
    </row>
    <row r="1365" spans="1:16" x14ac:dyDescent="0.3">
      <c r="A1365">
        <v>2587</v>
      </c>
      <c r="B1365" t="s">
        <v>83</v>
      </c>
      <c r="C1365" t="s">
        <v>106</v>
      </c>
      <c r="D1365" t="s">
        <v>107</v>
      </c>
      <c r="E1365" t="s">
        <v>86</v>
      </c>
      <c r="F1365" t="s">
        <v>87</v>
      </c>
      <c r="G1365" t="s">
        <v>108</v>
      </c>
      <c r="H1365">
        <v>1199</v>
      </c>
      <c r="I1365">
        <v>118</v>
      </c>
      <c r="J1365">
        <v>17.399999999999999</v>
      </c>
      <c r="K1365">
        <v>9.5</v>
      </c>
      <c r="L1365">
        <v>2022</v>
      </c>
      <c r="M1365">
        <v>43832</v>
      </c>
      <c r="N1365">
        <v>2</v>
      </c>
      <c r="O1365">
        <v>0</v>
      </c>
      <c r="P1365">
        <v>5.86</v>
      </c>
    </row>
    <row r="1366" spans="1:16" x14ac:dyDescent="0.3">
      <c r="A1366">
        <v>2406</v>
      </c>
      <c r="B1366" t="s">
        <v>83</v>
      </c>
      <c r="C1366" t="s">
        <v>106</v>
      </c>
      <c r="D1366" t="s">
        <v>107</v>
      </c>
      <c r="E1366" t="s">
        <v>86</v>
      </c>
      <c r="F1366" t="s">
        <v>87</v>
      </c>
      <c r="G1366" t="s">
        <v>108</v>
      </c>
      <c r="H1366">
        <v>1199</v>
      </c>
      <c r="I1366">
        <v>118</v>
      </c>
      <c r="J1366">
        <v>17.399999999999999</v>
      </c>
      <c r="K1366">
        <v>9.5</v>
      </c>
      <c r="L1366">
        <v>2022</v>
      </c>
      <c r="M1366">
        <v>79528</v>
      </c>
      <c r="N1366">
        <v>1</v>
      </c>
      <c r="O1366">
        <v>0</v>
      </c>
      <c r="P1366">
        <v>5.94</v>
      </c>
    </row>
    <row r="1367" spans="1:16" x14ac:dyDescent="0.3">
      <c r="A1367">
        <v>2582</v>
      </c>
      <c r="B1367" t="s">
        <v>83</v>
      </c>
      <c r="C1367" t="s">
        <v>106</v>
      </c>
      <c r="D1367" t="s">
        <v>107</v>
      </c>
      <c r="E1367" t="s">
        <v>86</v>
      </c>
      <c r="F1367" t="s">
        <v>87</v>
      </c>
      <c r="G1367" t="s">
        <v>108</v>
      </c>
      <c r="H1367">
        <v>1199</v>
      </c>
      <c r="I1367">
        <v>118</v>
      </c>
      <c r="J1367">
        <v>17.399999999999999</v>
      </c>
      <c r="K1367">
        <v>9.5</v>
      </c>
      <c r="L1367">
        <v>2022</v>
      </c>
      <c r="M1367">
        <v>72565</v>
      </c>
      <c r="N1367">
        <v>1</v>
      </c>
      <c r="O1367">
        <v>0</v>
      </c>
      <c r="P1367">
        <v>6.01</v>
      </c>
    </row>
    <row r="1368" spans="1:16" x14ac:dyDescent="0.3">
      <c r="A1368">
        <v>2553</v>
      </c>
      <c r="B1368" t="s">
        <v>83</v>
      </c>
      <c r="C1368" t="s">
        <v>106</v>
      </c>
      <c r="D1368" t="s">
        <v>107</v>
      </c>
      <c r="E1368" t="s">
        <v>86</v>
      </c>
      <c r="F1368" t="s">
        <v>87</v>
      </c>
      <c r="G1368" t="s">
        <v>108</v>
      </c>
      <c r="H1368">
        <v>1199</v>
      </c>
      <c r="I1368">
        <v>118</v>
      </c>
      <c r="J1368">
        <v>17.399999999999999</v>
      </c>
      <c r="K1368">
        <v>9.5</v>
      </c>
      <c r="L1368">
        <v>2022</v>
      </c>
      <c r="M1368">
        <v>45031</v>
      </c>
      <c r="N1368">
        <v>1</v>
      </c>
      <c r="O1368">
        <v>0</v>
      </c>
      <c r="P1368">
        <v>6.08</v>
      </c>
    </row>
    <row r="1369" spans="1:16" x14ac:dyDescent="0.3">
      <c r="A1369">
        <v>2466</v>
      </c>
      <c r="B1369" t="s">
        <v>83</v>
      </c>
      <c r="C1369" t="s">
        <v>106</v>
      </c>
      <c r="D1369" t="s">
        <v>107</v>
      </c>
      <c r="E1369" t="s">
        <v>86</v>
      </c>
      <c r="F1369" t="s">
        <v>87</v>
      </c>
      <c r="G1369" t="s">
        <v>108</v>
      </c>
      <c r="H1369">
        <v>1199</v>
      </c>
      <c r="I1369">
        <v>118</v>
      </c>
      <c r="J1369">
        <v>17.399999999999999</v>
      </c>
      <c r="K1369">
        <v>9.5</v>
      </c>
      <c r="L1369">
        <v>2022</v>
      </c>
      <c r="M1369">
        <v>52295</v>
      </c>
      <c r="N1369">
        <v>1</v>
      </c>
      <c r="O1369">
        <v>0</v>
      </c>
      <c r="P1369">
        <v>6.14</v>
      </c>
    </row>
    <row r="1370" spans="1:16" x14ac:dyDescent="0.3">
      <c r="A1370">
        <v>2581</v>
      </c>
      <c r="B1370" t="s">
        <v>83</v>
      </c>
      <c r="C1370" t="s">
        <v>106</v>
      </c>
      <c r="D1370" t="s">
        <v>107</v>
      </c>
      <c r="E1370" t="s">
        <v>86</v>
      </c>
      <c r="F1370" t="s">
        <v>87</v>
      </c>
      <c r="G1370" t="s">
        <v>108</v>
      </c>
      <c r="H1370">
        <v>1199</v>
      </c>
      <c r="I1370">
        <v>118</v>
      </c>
      <c r="J1370">
        <v>17.399999999999999</v>
      </c>
      <c r="K1370">
        <v>9.5</v>
      </c>
      <c r="L1370">
        <v>2022</v>
      </c>
      <c r="M1370">
        <v>39015</v>
      </c>
      <c r="N1370">
        <v>1</v>
      </c>
      <c r="O1370">
        <v>0</v>
      </c>
      <c r="P1370">
        <v>6.38</v>
      </c>
    </row>
    <row r="1371" spans="1:16" x14ac:dyDescent="0.3">
      <c r="A1371">
        <v>2602</v>
      </c>
      <c r="B1371" t="s">
        <v>83</v>
      </c>
      <c r="C1371" t="s">
        <v>106</v>
      </c>
      <c r="D1371" t="s">
        <v>109</v>
      </c>
      <c r="E1371" t="s">
        <v>86</v>
      </c>
      <c r="F1371" t="s">
        <v>91</v>
      </c>
      <c r="G1371" t="s">
        <v>108</v>
      </c>
      <c r="H1371">
        <v>1199</v>
      </c>
      <c r="I1371">
        <v>118</v>
      </c>
      <c r="J1371">
        <v>17.2</v>
      </c>
      <c r="K1371">
        <v>13.5</v>
      </c>
      <c r="L1371">
        <v>2023</v>
      </c>
      <c r="M1371">
        <v>62650</v>
      </c>
      <c r="N1371">
        <v>1</v>
      </c>
      <c r="O1371">
        <v>1</v>
      </c>
      <c r="P1371">
        <v>8.07</v>
      </c>
    </row>
    <row r="1372" spans="1:16" x14ac:dyDescent="0.3">
      <c r="A1372">
        <v>2668</v>
      </c>
      <c r="B1372" t="s">
        <v>83</v>
      </c>
      <c r="C1372" t="s">
        <v>106</v>
      </c>
      <c r="D1372" t="s">
        <v>109</v>
      </c>
      <c r="E1372" t="s">
        <v>86</v>
      </c>
      <c r="F1372" t="s">
        <v>91</v>
      </c>
      <c r="G1372" t="s">
        <v>108</v>
      </c>
      <c r="H1372">
        <v>1199</v>
      </c>
      <c r="I1372">
        <v>118</v>
      </c>
      <c r="J1372">
        <v>17.2</v>
      </c>
      <c r="K1372">
        <v>13.5</v>
      </c>
      <c r="L1372">
        <v>2023</v>
      </c>
      <c r="M1372">
        <v>39291</v>
      </c>
      <c r="N1372">
        <v>1</v>
      </c>
      <c r="O1372">
        <v>1</v>
      </c>
      <c r="P1372">
        <v>8.56</v>
      </c>
    </row>
    <row r="1373" spans="1:16" x14ac:dyDescent="0.3">
      <c r="A1373">
        <v>2800</v>
      </c>
      <c r="B1373" t="s">
        <v>83</v>
      </c>
      <c r="C1373" t="s">
        <v>106</v>
      </c>
      <c r="D1373" t="s">
        <v>109</v>
      </c>
      <c r="E1373" t="s">
        <v>86</v>
      </c>
      <c r="F1373" t="s">
        <v>91</v>
      </c>
      <c r="G1373" t="s">
        <v>108</v>
      </c>
      <c r="H1373">
        <v>1199</v>
      </c>
      <c r="I1373">
        <v>118</v>
      </c>
      <c r="J1373">
        <v>17.2</v>
      </c>
      <c r="K1373">
        <v>13.5</v>
      </c>
      <c r="L1373">
        <v>2023</v>
      </c>
      <c r="M1373">
        <v>54866</v>
      </c>
      <c r="N1373">
        <v>2</v>
      </c>
      <c r="O1373">
        <v>0</v>
      </c>
      <c r="P1373">
        <v>8.6999999999999993</v>
      </c>
    </row>
    <row r="1374" spans="1:16" x14ac:dyDescent="0.3">
      <c r="A1374">
        <v>2792</v>
      </c>
      <c r="B1374" t="s">
        <v>83</v>
      </c>
      <c r="C1374" t="s">
        <v>106</v>
      </c>
      <c r="D1374" t="s">
        <v>109</v>
      </c>
      <c r="E1374" t="s">
        <v>86</v>
      </c>
      <c r="F1374" t="s">
        <v>91</v>
      </c>
      <c r="G1374" t="s">
        <v>108</v>
      </c>
      <c r="H1374">
        <v>1199</v>
      </c>
      <c r="I1374">
        <v>118</v>
      </c>
      <c r="J1374">
        <v>17.2</v>
      </c>
      <c r="K1374">
        <v>13.5</v>
      </c>
      <c r="L1374">
        <v>2023</v>
      </c>
      <c r="M1374">
        <v>65792</v>
      </c>
      <c r="N1374">
        <v>2</v>
      </c>
      <c r="O1374">
        <v>0</v>
      </c>
      <c r="P1374">
        <v>8.74</v>
      </c>
    </row>
    <row r="1375" spans="1:16" x14ac:dyDescent="0.3">
      <c r="A1375">
        <v>2790</v>
      </c>
      <c r="B1375" t="s">
        <v>83</v>
      </c>
      <c r="C1375" t="s">
        <v>106</v>
      </c>
      <c r="D1375" t="s">
        <v>109</v>
      </c>
      <c r="E1375" t="s">
        <v>86</v>
      </c>
      <c r="F1375" t="s">
        <v>91</v>
      </c>
      <c r="G1375" t="s">
        <v>108</v>
      </c>
      <c r="H1375">
        <v>1199</v>
      </c>
      <c r="I1375">
        <v>118</v>
      </c>
      <c r="J1375">
        <v>17.2</v>
      </c>
      <c r="K1375">
        <v>13.5</v>
      </c>
      <c r="L1375">
        <v>2023</v>
      </c>
      <c r="M1375">
        <v>66707</v>
      </c>
      <c r="N1375">
        <v>1</v>
      </c>
      <c r="O1375">
        <v>0</v>
      </c>
      <c r="P1375">
        <v>8.8800000000000008</v>
      </c>
    </row>
    <row r="1376" spans="1:16" x14ac:dyDescent="0.3">
      <c r="A1376">
        <v>2678</v>
      </c>
      <c r="B1376" t="s">
        <v>83</v>
      </c>
      <c r="C1376" t="s">
        <v>106</v>
      </c>
      <c r="D1376" t="s">
        <v>109</v>
      </c>
      <c r="E1376" t="s">
        <v>86</v>
      </c>
      <c r="F1376" t="s">
        <v>91</v>
      </c>
      <c r="G1376" t="s">
        <v>108</v>
      </c>
      <c r="H1376">
        <v>1199</v>
      </c>
      <c r="I1376">
        <v>118</v>
      </c>
      <c r="J1376">
        <v>17.2</v>
      </c>
      <c r="K1376">
        <v>13.5</v>
      </c>
      <c r="L1376">
        <v>2023</v>
      </c>
      <c r="M1376">
        <v>50189</v>
      </c>
      <c r="N1376">
        <v>2</v>
      </c>
      <c r="O1376">
        <v>0</v>
      </c>
      <c r="P1376">
        <v>8.94</v>
      </c>
    </row>
    <row r="1377" spans="1:16" x14ac:dyDescent="0.3">
      <c r="A1377">
        <v>2682</v>
      </c>
      <c r="B1377" t="s">
        <v>83</v>
      </c>
      <c r="C1377" t="s">
        <v>106</v>
      </c>
      <c r="D1377" t="s">
        <v>109</v>
      </c>
      <c r="E1377" t="s">
        <v>86</v>
      </c>
      <c r="F1377" t="s">
        <v>91</v>
      </c>
      <c r="G1377" t="s">
        <v>108</v>
      </c>
      <c r="H1377">
        <v>1199</v>
      </c>
      <c r="I1377">
        <v>118</v>
      </c>
      <c r="J1377">
        <v>17.2</v>
      </c>
      <c r="K1377">
        <v>13.5</v>
      </c>
      <c r="L1377">
        <v>2023</v>
      </c>
      <c r="M1377">
        <v>69643</v>
      </c>
      <c r="N1377">
        <v>1</v>
      </c>
      <c r="O1377">
        <v>0</v>
      </c>
      <c r="P1377">
        <v>8.94</v>
      </c>
    </row>
    <row r="1378" spans="1:16" x14ac:dyDescent="0.3">
      <c r="A1378">
        <v>2679</v>
      </c>
      <c r="B1378" t="s">
        <v>83</v>
      </c>
      <c r="C1378" t="s">
        <v>106</v>
      </c>
      <c r="D1378" t="s">
        <v>109</v>
      </c>
      <c r="E1378" t="s">
        <v>86</v>
      </c>
      <c r="F1378" t="s">
        <v>91</v>
      </c>
      <c r="G1378" t="s">
        <v>108</v>
      </c>
      <c r="H1378">
        <v>1199</v>
      </c>
      <c r="I1378">
        <v>118</v>
      </c>
      <c r="J1378">
        <v>17.2</v>
      </c>
      <c r="K1378">
        <v>13.5</v>
      </c>
      <c r="L1378">
        <v>2023</v>
      </c>
      <c r="M1378">
        <v>57411</v>
      </c>
      <c r="N1378">
        <v>1</v>
      </c>
      <c r="O1378">
        <v>0</v>
      </c>
      <c r="P1378">
        <v>8.9700000000000006</v>
      </c>
    </row>
    <row r="1379" spans="1:16" x14ac:dyDescent="0.3">
      <c r="A1379">
        <v>2618</v>
      </c>
      <c r="B1379" t="s">
        <v>83</v>
      </c>
      <c r="C1379" t="s">
        <v>106</v>
      </c>
      <c r="D1379" t="s">
        <v>109</v>
      </c>
      <c r="E1379" t="s">
        <v>86</v>
      </c>
      <c r="F1379" t="s">
        <v>91</v>
      </c>
      <c r="G1379" t="s">
        <v>108</v>
      </c>
      <c r="H1379">
        <v>1199</v>
      </c>
      <c r="I1379">
        <v>118</v>
      </c>
      <c r="J1379">
        <v>17.2</v>
      </c>
      <c r="K1379">
        <v>13.5</v>
      </c>
      <c r="L1379">
        <v>2023</v>
      </c>
      <c r="M1379">
        <v>47213</v>
      </c>
      <c r="N1379">
        <v>2</v>
      </c>
      <c r="O1379">
        <v>0</v>
      </c>
      <c r="P1379">
        <v>9</v>
      </c>
    </row>
    <row r="1380" spans="1:16" x14ac:dyDescent="0.3">
      <c r="A1380">
        <v>2768</v>
      </c>
      <c r="B1380" t="s">
        <v>83</v>
      </c>
      <c r="C1380" t="s">
        <v>106</v>
      </c>
      <c r="D1380" t="s">
        <v>109</v>
      </c>
      <c r="E1380" t="s">
        <v>86</v>
      </c>
      <c r="F1380" t="s">
        <v>91</v>
      </c>
      <c r="G1380" t="s">
        <v>108</v>
      </c>
      <c r="H1380">
        <v>1199</v>
      </c>
      <c r="I1380">
        <v>118</v>
      </c>
      <c r="J1380">
        <v>17.2</v>
      </c>
      <c r="K1380">
        <v>13.5</v>
      </c>
      <c r="L1380">
        <v>2023</v>
      </c>
      <c r="M1380">
        <v>57994</v>
      </c>
      <c r="N1380">
        <v>1</v>
      </c>
      <c r="O1380">
        <v>0</v>
      </c>
      <c r="P1380">
        <v>9.0399999999999991</v>
      </c>
    </row>
    <row r="1381" spans="1:16" x14ac:dyDescent="0.3">
      <c r="A1381">
        <v>2700</v>
      </c>
      <c r="B1381" t="s">
        <v>83</v>
      </c>
      <c r="C1381" t="s">
        <v>106</v>
      </c>
      <c r="D1381" t="s">
        <v>109</v>
      </c>
      <c r="E1381" t="s">
        <v>86</v>
      </c>
      <c r="F1381" t="s">
        <v>91</v>
      </c>
      <c r="G1381" t="s">
        <v>108</v>
      </c>
      <c r="H1381">
        <v>1199</v>
      </c>
      <c r="I1381">
        <v>118</v>
      </c>
      <c r="J1381">
        <v>17.2</v>
      </c>
      <c r="K1381">
        <v>13.5</v>
      </c>
      <c r="L1381">
        <v>2023</v>
      </c>
      <c r="M1381">
        <v>35899</v>
      </c>
      <c r="N1381">
        <v>2</v>
      </c>
      <c r="O1381">
        <v>0</v>
      </c>
      <c r="P1381">
        <v>9.1</v>
      </c>
    </row>
    <row r="1382" spans="1:16" x14ac:dyDescent="0.3">
      <c r="A1382">
        <v>2635</v>
      </c>
      <c r="B1382" t="s">
        <v>83</v>
      </c>
      <c r="C1382" t="s">
        <v>106</v>
      </c>
      <c r="D1382" t="s">
        <v>109</v>
      </c>
      <c r="E1382" t="s">
        <v>86</v>
      </c>
      <c r="F1382" t="s">
        <v>91</v>
      </c>
      <c r="G1382" t="s">
        <v>108</v>
      </c>
      <c r="H1382">
        <v>1199</v>
      </c>
      <c r="I1382">
        <v>118</v>
      </c>
      <c r="J1382">
        <v>17.2</v>
      </c>
      <c r="K1382">
        <v>13.5</v>
      </c>
      <c r="L1382">
        <v>2023</v>
      </c>
      <c r="M1382">
        <v>50291</v>
      </c>
      <c r="N1382">
        <v>1</v>
      </c>
      <c r="O1382">
        <v>0</v>
      </c>
      <c r="P1382">
        <v>9.11</v>
      </c>
    </row>
    <row r="1383" spans="1:16" x14ac:dyDescent="0.3">
      <c r="A1383">
        <v>2754</v>
      </c>
      <c r="B1383" t="s">
        <v>83</v>
      </c>
      <c r="C1383" t="s">
        <v>106</v>
      </c>
      <c r="D1383" t="s">
        <v>109</v>
      </c>
      <c r="E1383" t="s">
        <v>86</v>
      </c>
      <c r="F1383" t="s">
        <v>91</v>
      </c>
      <c r="G1383" t="s">
        <v>108</v>
      </c>
      <c r="H1383">
        <v>1199</v>
      </c>
      <c r="I1383">
        <v>118</v>
      </c>
      <c r="J1383">
        <v>17.2</v>
      </c>
      <c r="K1383">
        <v>13.5</v>
      </c>
      <c r="L1383">
        <v>2023</v>
      </c>
      <c r="M1383">
        <v>69661</v>
      </c>
      <c r="N1383">
        <v>1</v>
      </c>
      <c r="O1383">
        <v>0</v>
      </c>
      <c r="P1383">
        <v>9.14</v>
      </c>
    </row>
    <row r="1384" spans="1:16" x14ac:dyDescent="0.3">
      <c r="A1384">
        <v>2713</v>
      </c>
      <c r="B1384" t="s">
        <v>83</v>
      </c>
      <c r="C1384" t="s">
        <v>106</v>
      </c>
      <c r="D1384" t="s">
        <v>109</v>
      </c>
      <c r="E1384" t="s">
        <v>86</v>
      </c>
      <c r="F1384" t="s">
        <v>91</v>
      </c>
      <c r="G1384" t="s">
        <v>108</v>
      </c>
      <c r="H1384">
        <v>1199</v>
      </c>
      <c r="I1384">
        <v>118</v>
      </c>
      <c r="J1384">
        <v>17.2</v>
      </c>
      <c r="K1384">
        <v>13.5</v>
      </c>
      <c r="L1384">
        <v>2023</v>
      </c>
      <c r="M1384">
        <v>45132</v>
      </c>
      <c r="N1384">
        <v>1</v>
      </c>
      <c r="O1384">
        <v>0</v>
      </c>
      <c r="P1384">
        <v>9.18</v>
      </c>
    </row>
    <row r="1385" spans="1:16" x14ac:dyDescent="0.3">
      <c r="A1385">
        <v>2657</v>
      </c>
      <c r="B1385" t="s">
        <v>83</v>
      </c>
      <c r="C1385" t="s">
        <v>106</v>
      </c>
      <c r="D1385" t="s">
        <v>109</v>
      </c>
      <c r="E1385" t="s">
        <v>86</v>
      </c>
      <c r="F1385" t="s">
        <v>91</v>
      </c>
      <c r="G1385" t="s">
        <v>108</v>
      </c>
      <c r="H1385">
        <v>1199</v>
      </c>
      <c r="I1385">
        <v>118</v>
      </c>
      <c r="J1385">
        <v>17.2</v>
      </c>
      <c r="K1385">
        <v>13.5</v>
      </c>
      <c r="L1385">
        <v>2023</v>
      </c>
      <c r="M1385">
        <v>46670</v>
      </c>
      <c r="N1385">
        <v>1</v>
      </c>
      <c r="O1385">
        <v>0</v>
      </c>
      <c r="P1385">
        <v>9.2200000000000006</v>
      </c>
    </row>
    <row r="1386" spans="1:16" x14ac:dyDescent="0.3">
      <c r="A1386">
        <v>2671</v>
      </c>
      <c r="B1386" t="s">
        <v>83</v>
      </c>
      <c r="C1386" t="s">
        <v>106</v>
      </c>
      <c r="D1386" t="s">
        <v>109</v>
      </c>
      <c r="E1386" t="s">
        <v>86</v>
      </c>
      <c r="F1386" t="s">
        <v>91</v>
      </c>
      <c r="G1386" t="s">
        <v>108</v>
      </c>
      <c r="H1386">
        <v>1199</v>
      </c>
      <c r="I1386">
        <v>118</v>
      </c>
      <c r="J1386">
        <v>17.2</v>
      </c>
      <c r="K1386">
        <v>13.5</v>
      </c>
      <c r="L1386">
        <v>2023</v>
      </c>
      <c r="M1386">
        <v>62450</v>
      </c>
      <c r="N1386">
        <v>1</v>
      </c>
      <c r="O1386">
        <v>0</v>
      </c>
      <c r="P1386">
        <v>9.2899999999999991</v>
      </c>
    </row>
    <row r="1387" spans="1:16" x14ac:dyDescent="0.3">
      <c r="A1387">
        <v>2747</v>
      </c>
      <c r="B1387" t="s">
        <v>83</v>
      </c>
      <c r="C1387" t="s">
        <v>106</v>
      </c>
      <c r="D1387" t="s">
        <v>109</v>
      </c>
      <c r="E1387" t="s">
        <v>86</v>
      </c>
      <c r="F1387" t="s">
        <v>91</v>
      </c>
      <c r="G1387" t="s">
        <v>108</v>
      </c>
      <c r="H1387">
        <v>1199</v>
      </c>
      <c r="I1387">
        <v>118</v>
      </c>
      <c r="J1387">
        <v>17.2</v>
      </c>
      <c r="K1387">
        <v>13.5</v>
      </c>
      <c r="L1387">
        <v>2023</v>
      </c>
      <c r="M1387">
        <v>54073</v>
      </c>
      <c r="N1387">
        <v>2</v>
      </c>
      <c r="O1387">
        <v>0</v>
      </c>
      <c r="P1387">
        <v>9.2899999999999991</v>
      </c>
    </row>
    <row r="1388" spans="1:16" x14ac:dyDescent="0.3">
      <c r="A1388">
        <v>2666</v>
      </c>
      <c r="B1388" t="s">
        <v>83</v>
      </c>
      <c r="C1388" t="s">
        <v>106</v>
      </c>
      <c r="D1388" t="s">
        <v>109</v>
      </c>
      <c r="E1388" t="s">
        <v>86</v>
      </c>
      <c r="F1388" t="s">
        <v>91</v>
      </c>
      <c r="G1388" t="s">
        <v>108</v>
      </c>
      <c r="H1388">
        <v>1199</v>
      </c>
      <c r="I1388">
        <v>118</v>
      </c>
      <c r="J1388">
        <v>17.2</v>
      </c>
      <c r="K1388">
        <v>13.5</v>
      </c>
      <c r="L1388">
        <v>2023</v>
      </c>
      <c r="M1388">
        <v>46320</v>
      </c>
      <c r="N1388">
        <v>1</v>
      </c>
      <c r="O1388">
        <v>0</v>
      </c>
      <c r="P1388">
        <v>9.3000000000000007</v>
      </c>
    </row>
    <row r="1389" spans="1:16" x14ac:dyDescent="0.3">
      <c r="A1389">
        <v>2750</v>
      </c>
      <c r="B1389" t="s">
        <v>83</v>
      </c>
      <c r="C1389" t="s">
        <v>106</v>
      </c>
      <c r="D1389" t="s">
        <v>109</v>
      </c>
      <c r="E1389" t="s">
        <v>86</v>
      </c>
      <c r="F1389" t="s">
        <v>91</v>
      </c>
      <c r="G1389" t="s">
        <v>108</v>
      </c>
      <c r="H1389">
        <v>1199</v>
      </c>
      <c r="I1389">
        <v>118</v>
      </c>
      <c r="J1389">
        <v>17.2</v>
      </c>
      <c r="K1389">
        <v>13.5</v>
      </c>
      <c r="L1389">
        <v>2023</v>
      </c>
      <c r="M1389">
        <v>62825</v>
      </c>
      <c r="N1389">
        <v>1</v>
      </c>
      <c r="O1389">
        <v>0</v>
      </c>
      <c r="P1389">
        <v>9.33</v>
      </c>
    </row>
    <row r="1390" spans="1:16" x14ac:dyDescent="0.3">
      <c r="A1390">
        <v>2723</v>
      </c>
      <c r="B1390" t="s">
        <v>83</v>
      </c>
      <c r="C1390" t="s">
        <v>106</v>
      </c>
      <c r="D1390" t="s">
        <v>109</v>
      </c>
      <c r="E1390" t="s">
        <v>86</v>
      </c>
      <c r="F1390" t="s">
        <v>91</v>
      </c>
      <c r="G1390" t="s">
        <v>108</v>
      </c>
      <c r="H1390">
        <v>1199</v>
      </c>
      <c r="I1390">
        <v>118</v>
      </c>
      <c r="J1390">
        <v>17.2</v>
      </c>
      <c r="K1390">
        <v>13.5</v>
      </c>
      <c r="L1390">
        <v>2023</v>
      </c>
      <c r="M1390">
        <v>50159</v>
      </c>
      <c r="N1390">
        <v>2</v>
      </c>
      <c r="O1390">
        <v>0</v>
      </c>
      <c r="P1390">
        <v>9.36</v>
      </c>
    </row>
    <row r="1391" spans="1:16" x14ac:dyDescent="0.3">
      <c r="A1391">
        <v>2603</v>
      </c>
      <c r="B1391" t="s">
        <v>83</v>
      </c>
      <c r="C1391" t="s">
        <v>106</v>
      </c>
      <c r="D1391" t="s">
        <v>109</v>
      </c>
      <c r="E1391" t="s">
        <v>86</v>
      </c>
      <c r="F1391" t="s">
        <v>91</v>
      </c>
      <c r="G1391" t="s">
        <v>108</v>
      </c>
      <c r="H1391">
        <v>1199</v>
      </c>
      <c r="I1391">
        <v>118</v>
      </c>
      <c r="J1391">
        <v>17.2</v>
      </c>
      <c r="K1391">
        <v>13.5</v>
      </c>
      <c r="L1391">
        <v>2023</v>
      </c>
      <c r="M1391">
        <v>38884</v>
      </c>
      <c r="N1391">
        <v>1</v>
      </c>
      <c r="O1391">
        <v>0</v>
      </c>
      <c r="P1391">
        <v>9.3800000000000008</v>
      </c>
    </row>
    <row r="1392" spans="1:16" x14ac:dyDescent="0.3">
      <c r="A1392">
        <v>2665</v>
      </c>
      <c r="B1392" t="s">
        <v>83</v>
      </c>
      <c r="C1392" t="s">
        <v>106</v>
      </c>
      <c r="D1392" t="s">
        <v>109</v>
      </c>
      <c r="E1392" t="s">
        <v>86</v>
      </c>
      <c r="F1392" t="s">
        <v>91</v>
      </c>
      <c r="G1392" t="s">
        <v>108</v>
      </c>
      <c r="H1392">
        <v>1199</v>
      </c>
      <c r="I1392">
        <v>118</v>
      </c>
      <c r="J1392">
        <v>17.2</v>
      </c>
      <c r="K1392">
        <v>13.5</v>
      </c>
      <c r="L1392">
        <v>2023</v>
      </c>
      <c r="M1392">
        <v>46203</v>
      </c>
      <c r="N1392">
        <v>2</v>
      </c>
      <c r="O1392">
        <v>0</v>
      </c>
      <c r="P1392">
        <v>9.41</v>
      </c>
    </row>
    <row r="1393" spans="1:16" x14ac:dyDescent="0.3">
      <c r="A1393">
        <v>2722</v>
      </c>
      <c r="B1393" t="s">
        <v>83</v>
      </c>
      <c r="C1393" t="s">
        <v>106</v>
      </c>
      <c r="D1393" t="s">
        <v>109</v>
      </c>
      <c r="E1393" t="s">
        <v>86</v>
      </c>
      <c r="F1393" t="s">
        <v>91</v>
      </c>
      <c r="G1393" t="s">
        <v>108</v>
      </c>
      <c r="H1393">
        <v>1199</v>
      </c>
      <c r="I1393">
        <v>118</v>
      </c>
      <c r="J1393">
        <v>17.2</v>
      </c>
      <c r="K1393">
        <v>13.5</v>
      </c>
      <c r="L1393">
        <v>2023</v>
      </c>
      <c r="M1393">
        <v>47704</v>
      </c>
      <c r="N1393">
        <v>1</v>
      </c>
      <c r="O1393">
        <v>0</v>
      </c>
      <c r="P1393">
        <v>9.43</v>
      </c>
    </row>
    <row r="1394" spans="1:16" x14ac:dyDescent="0.3">
      <c r="A1394">
        <v>2775</v>
      </c>
      <c r="B1394" t="s">
        <v>83</v>
      </c>
      <c r="C1394" t="s">
        <v>106</v>
      </c>
      <c r="D1394" t="s">
        <v>109</v>
      </c>
      <c r="E1394" t="s">
        <v>86</v>
      </c>
      <c r="F1394" t="s">
        <v>91</v>
      </c>
      <c r="G1394" t="s">
        <v>108</v>
      </c>
      <c r="H1394">
        <v>1199</v>
      </c>
      <c r="I1394">
        <v>118</v>
      </c>
      <c r="J1394">
        <v>17.2</v>
      </c>
      <c r="K1394">
        <v>13.5</v>
      </c>
      <c r="L1394">
        <v>2023</v>
      </c>
      <c r="M1394">
        <v>28349</v>
      </c>
      <c r="N1394">
        <v>1</v>
      </c>
      <c r="O1394">
        <v>0</v>
      </c>
      <c r="P1394">
        <v>9.44</v>
      </c>
    </row>
    <row r="1395" spans="1:16" x14ac:dyDescent="0.3">
      <c r="A1395">
        <v>2778</v>
      </c>
      <c r="B1395" t="s">
        <v>83</v>
      </c>
      <c r="C1395" t="s">
        <v>106</v>
      </c>
      <c r="D1395" t="s">
        <v>109</v>
      </c>
      <c r="E1395" t="s">
        <v>86</v>
      </c>
      <c r="F1395" t="s">
        <v>91</v>
      </c>
      <c r="G1395" t="s">
        <v>108</v>
      </c>
      <c r="H1395">
        <v>1199</v>
      </c>
      <c r="I1395">
        <v>118</v>
      </c>
      <c r="J1395">
        <v>17.2</v>
      </c>
      <c r="K1395">
        <v>13.5</v>
      </c>
      <c r="L1395">
        <v>2023</v>
      </c>
      <c r="M1395">
        <v>37677</v>
      </c>
      <c r="N1395">
        <v>1</v>
      </c>
      <c r="O1395">
        <v>0</v>
      </c>
      <c r="P1395">
        <v>9.44</v>
      </c>
    </row>
    <row r="1396" spans="1:16" x14ac:dyDescent="0.3">
      <c r="A1396">
        <v>2619</v>
      </c>
      <c r="B1396" t="s">
        <v>83</v>
      </c>
      <c r="C1396" t="s">
        <v>106</v>
      </c>
      <c r="D1396" t="s">
        <v>109</v>
      </c>
      <c r="E1396" t="s">
        <v>86</v>
      </c>
      <c r="F1396" t="s">
        <v>91</v>
      </c>
      <c r="G1396" t="s">
        <v>108</v>
      </c>
      <c r="H1396">
        <v>1199</v>
      </c>
      <c r="I1396">
        <v>118</v>
      </c>
      <c r="J1396">
        <v>17.2</v>
      </c>
      <c r="K1396">
        <v>13.5</v>
      </c>
      <c r="L1396">
        <v>2023</v>
      </c>
      <c r="M1396">
        <v>33491</v>
      </c>
      <c r="N1396">
        <v>1</v>
      </c>
      <c r="O1396">
        <v>0</v>
      </c>
      <c r="P1396">
        <v>9.52</v>
      </c>
    </row>
    <row r="1397" spans="1:16" x14ac:dyDescent="0.3">
      <c r="A1397">
        <v>2674</v>
      </c>
      <c r="B1397" t="s">
        <v>83</v>
      </c>
      <c r="C1397" t="s">
        <v>106</v>
      </c>
      <c r="D1397" t="s">
        <v>109</v>
      </c>
      <c r="E1397" t="s">
        <v>86</v>
      </c>
      <c r="F1397" t="s">
        <v>91</v>
      </c>
      <c r="G1397" t="s">
        <v>108</v>
      </c>
      <c r="H1397">
        <v>1199</v>
      </c>
      <c r="I1397">
        <v>118</v>
      </c>
      <c r="J1397">
        <v>17.2</v>
      </c>
      <c r="K1397">
        <v>13.5</v>
      </c>
      <c r="L1397">
        <v>2023</v>
      </c>
      <c r="M1397">
        <v>64621</v>
      </c>
      <c r="N1397">
        <v>1</v>
      </c>
      <c r="O1397">
        <v>0</v>
      </c>
      <c r="P1397">
        <v>9.5500000000000007</v>
      </c>
    </row>
    <row r="1398" spans="1:16" x14ac:dyDescent="0.3">
      <c r="A1398">
        <v>2799</v>
      </c>
      <c r="B1398" t="s">
        <v>83</v>
      </c>
      <c r="C1398" t="s">
        <v>106</v>
      </c>
      <c r="D1398" t="s">
        <v>109</v>
      </c>
      <c r="E1398" t="s">
        <v>86</v>
      </c>
      <c r="F1398" t="s">
        <v>91</v>
      </c>
      <c r="G1398" t="s">
        <v>108</v>
      </c>
      <c r="H1398">
        <v>1199</v>
      </c>
      <c r="I1398">
        <v>118</v>
      </c>
      <c r="J1398">
        <v>17.2</v>
      </c>
      <c r="K1398">
        <v>13.5</v>
      </c>
      <c r="L1398">
        <v>2023</v>
      </c>
      <c r="M1398">
        <v>33637</v>
      </c>
      <c r="N1398">
        <v>2</v>
      </c>
      <c r="O1398">
        <v>0</v>
      </c>
      <c r="P1398">
        <v>9.59</v>
      </c>
    </row>
    <row r="1399" spans="1:16" x14ac:dyDescent="0.3">
      <c r="A1399">
        <v>2752</v>
      </c>
      <c r="B1399" t="s">
        <v>83</v>
      </c>
      <c r="C1399" t="s">
        <v>106</v>
      </c>
      <c r="D1399" t="s">
        <v>109</v>
      </c>
      <c r="E1399" t="s">
        <v>86</v>
      </c>
      <c r="F1399" t="s">
        <v>91</v>
      </c>
      <c r="G1399" t="s">
        <v>108</v>
      </c>
      <c r="H1399">
        <v>1199</v>
      </c>
      <c r="I1399">
        <v>118</v>
      </c>
      <c r="J1399">
        <v>17.2</v>
      </c>
      <c r="K1399">
        <v>13.5</v>
      </c>
      <c r="L1399">
        <v>2023</v>
      </c>
      <c r="M1399">
        <v>42180</v>
      </c>
      <c r="N1399">
        <v>1</v>
      </c>
      <c r="O1399">
        <v>0</v>
      </c>
      <c r="P1399">
        <v>9.61</v>
      </c>
    </row>
    <row r="1400" spans="1:16" x14ac:dyDescent="0.3">
      <c r="A1400">
        <v>2782</v>
      </c>
      <c r="B1400" t="s">
        <v>83</v>
      </c>
      <c r="C1400" t="s">
        <v>106</v>
      </c>
      <c r="D1400" t="s">
        <v>109</v>
      </c>
      <c r="E1400" t="s">
        <v>86</v>
      </c>
      <c r="F1400" t="s">
        <v>91</v>
      </c>
      <c r="G1400" t="s">
        <v>108</v>
      </c>
      <c r="H1400">
        <v>1199</v>
      </c>
      <c r="I1400">
        <v>118</v>
      </c>
      <c r="J1400">
        <v>17.2</v>
      </c>
      <c r="K1400">
        <v>13.5</v>
      </c>
      <c r="L1400">
        <v>2023</v>
      </c>
      <c r="M1400">
        <v>59059</v>
      </c>
      <c r="N1400">
        <v>1</v>
      </c>
      <c r="O1400">
        <v>0</v>
      </c>
      <c r="P1400">
        <v>9.6300000000000008</v>
      </c>
    </row>
    <row r="1401" spans="1:16" x14ac:dyDescent="0.3">
      <c r="A1401">
        <v>2767</v>
      </c>
      <c r="B1401" t="s">
        <v>83</v>
      </c>
      <c r="C1401" t="s">
        <v>106</v>
      </c>
      <c r="D1401" t="s">
        <v>109</v>
      </c>
      <c r="E1401" t="s">
        <v>86</v>
      </c>
      <c r="F1401" t="s">
        <v>91</v>
      </c>
      <c r="G1401" t="s">
        <v>108</v>
      </c>
      <c r="H1401">
        <v>1199</v>
      </c>
      <c r="I1401">
        <v>118</v>
      </c>
      <c r="J1401">
        <v>17.2</v>
      </c>
      <c r="K1401">
        <v>13.5</v>
      </c>
      <c r="L1401">
        <v>2023</v>
      </c>
      <c r="M1401">
        <v>30078</v>
      </c>
      <c r="N1401">
        <v>1</v>
      </c>
      <c r="O1401">
        <v>0</v>
      </c>
      <c r="P1401">
        <v>9.73</v>
      </c>
    </row>
    <row r="1402" spans="1:16" x14ac:dyDescent="0.3">
      <c r="A1402">
        <v>2735</v>
      </c>
      <c r="B1402" t="s">
        <v>83</v>
      </c>
      <c r="C1402" t="s">
        <v>106</v>
      </c>
      <c r="D1402" t="s">
        <v>109</v>
      </c>
      <c r="E1402" t="s">
        <v>86</v>
      </c>
      <c r="F1402" t="s">
        <v>91</v>
      </c>
      <c r="G1402" t="s">
        <v>108</v>
      </c>
      <c r="H1402">
        <v>1199</v>
      </c>
      <c r="I1402">
        <v>118</v>
      </c>
      <c r="J1402">
        <v>17.2</v>
      </c>
      <c r="K1402">
        <v>13.5</v>
      </c>
      <c r="L1402">
        <v>2023</v>
      </c>
      <c r="M1402">
        <v>48804</v>
      </c>
      <c r="N1402">
        <v>1</v>
      </c>
      <c r="O1402">
        <v>0</v>
      </c>
      <c r="P1402">
        <v>9.85</v>
      </c>
    </row>
    <row r="1403" spans="1:16" x14ac:dyDescent="0.3">
      <c r="A1403">
        <v>2615</v>
      </c>
      <c r="B1403" t="s">
        <v>83</v>
      </c>
      <c r="C1403" t="s">
        <v>106</v>
      </c>
      <c r="D1403" t="s">
        <v>109</v>
      </c>
      <c r="E1403" t="s">
        <v>86</v>
      </c>
      <c r="F1403" t="s">
        <v>91</v>
      </c>
      <c r="G1403" t="s">
        <v>108</v>
      </c>
      <c r="H1403">
        <v>1199</v>
      </c>
      <c r="I1403">
        <v>118</v>
      </c>
      <c r="J1403">
        <v>17.2</v>
      </c>
      <c r="K1403">
        <v>13.5</v>
      </c>
      <c r="L1403">
        <v>2023</v>
      </c>
      <c r="M1403">
        <v>29540</v>
      </c>
      <c r="N1403">
        <v>1</v>
      </c>
      <c r="O1403">
        <v>0</v>
      </c>
      <c r="P1403">
        <v>9.9700000000000006</v>
      </c>
    </row>
    <row r="1404" spans="1:16" x14ac:dyDescent="0.3">
      <c r="A1404">
        <v>2780</v>
      </c>
      <c r="B1404" t="s">
        <v>83</v>
      </c>
      <c r="C1404" t="s">
        <v>106</v>
      </c>
      <c r="D1404" t="s">
        <v>109</v>
      </c>
      <c r="E1404" t="s">
        <v>86</v>
      </c>
      <c r="F1404" t="s">
        <v>91</v>
      </c>
      <c r="G1404" t="s">
        <v>108</v>
      </c>
      <c r="H1404">
        <v>1199</v>
      </c>
      <c r="I1404">
        <v>118</v>
      </c>
      <c r="J1404">
        <v>17.2</v>
      </c>
      <c r="K1404">
        <v>13.5</v>
      </c>
      <c r="L1404">
        <v>2023</v>
      </c>
      <c r="M1404">
        <v>29136</v>
      </c>
      <c r="N1404">
        <v>1</v>
      </c>
      <c r="O1404">
        <v>0</v>
      </c>
      <c r="P1404">
        <v>10</v>
      </c>
    </row>
    <row r="1405" spans="1:16" x14ac:dyDescent="0.3">
      <c r="A1405">
        <v>2459</v>
      </c>
      <c r="B1405" t="s">
        <v>83</v>
      </c>
      <c r="C1405" t="s">
        <v>106</v>
      </c>
      <c r="D1405" t="s">
        <v>107</v>
      </c>
      <c r="E1405" t="s">
        <v>86</v>
      </c>
      <c r="F1405" t="s">
        <v>87</v>
      </c>
      <c r="G1405" t="s">
        <v>108</v>
      </c>
      <c r="H1405">
        <v>1199</v>
      </c>
      <c r="I1405">
        <v>118</v>
      </c>
      <c r="J1405">
        <v>17.399999999999999</v>
      </c>
      <c r="K1405">
        <v>9.5</v>
      </c>
      <c r="L1405">
        <v>2023</v>
      </c>
      <c r="M1405">
        <v>60540</v>
      </c>
      <c r="N1405">
        <v>2</v>
      </c>
      <c r="O1405">
        <v>1</v>
      </c>
      <c r="P1405">
        <v>5.15</v>
      </c>
    </row>
    <row r="1406" spans="1:16" x14ac:dyDescent="0.3">
      <c r="A1406">
        <v>2505</v>
      </c>
      <c r="B1406" t="s">
        <v>83</v>
      </c>
      <c r="C1406" t="s">
        <v>106</v>
      </c>
      <c r="D1406" t="s">
        <v>107</v>
      </c>
      <c r="E1406" t="s">
        <v>86</v>
      </c>
      <c r="F1406" t="s">
        <v>87</v>
      </c>
      <c r="G1406" t="s">
        <v>108</v>
      </c>
      <c r="H1406">
        <v>1199</v>
      </c>
      <c r="I1406">
        <v>118</v>
      </c>
      <c r="J1406">
        <v>17.399999999999999</v>
      </c>
      <c r="K1406">
        <v>9.5</v>
      </c>
      <c r="L1406">
        <v>2023</v>
      </c>
      <c r="M1406">
        <v>64802</v>
      </c>
      <c r="N1406">
        <v>1</v>
      </c>
      <c r="O1406">
        <v>1</v>
      </c>
      <c r="P1406">
        <v>5.71</v>
      </c>
    </row>
    <row r="1407" spans="1:16" x14ac:dyDescent="0.3">
      <c r="A1407">
        <v>2428</v>
      </c>
      <c r="B1407" t="s">
        <v>83</v>
      </c>
      <c r="C1407" t="s">
        <v>106</v>
      </c>
      <c r="D1407" t="s">
        <v>107</v>
      </c>
      <c r="E1407" t="s">
        <v>86</v>
      </c>
      <c r="F1407" t="s">
        <v>87</v>
      </c>
      <c r="G1407" t="s">
        <v>108</v>
      </c>
      <c r="H1407">
        <v>1199</v>
      </c>
      <c r="I1407">
        <v>118</v>
      </c>
      <c r="J1407">
        <v>17.399999999999999</v>
      </c>
      <c r="K1407">
        <v>9.5</v>
      </c>
      <c r="L1407">
        <v>2023</v>
      </c>
      <c r="M1407">
        <v>63697</v>
      </c>
      <c r="N1407">
        <v>3</v>
      </c>
      <c r="O1407">
        <v>0</v>
      </c>
      <c r="P1407">
        <v>5.86</v>
      </c>
    </row>
    <row r="1408" spans="1:16" x14ac:dyDescent="0.3">
      <c r="A1408">
        <v>2451</v>
      </c>
      <c r="B1408" t="s">
        <v>83</v>
      </c>
      <c r="C1408" t="s">
        <v>106</v>
      </c>
      <c r="D1408" t="s">
        <v>107</v>
      </c>
      <c r="E1408" t="s">
        <v>86</v>
      </c>
      <c r="F1408" t="s">
        <v>87</v>
      </c>
      <c r="G1408" t="s">
        <v>108</v>
      </c>
      <c r="H1408">
        <v>1199</v>
      </c>
      <c r="I1408">
        <v>118</v>
      </c>
      <c r="J1408">
        <v>17.399999999999999</v>
      </c>
      <c r="K1408">
        <v>9.5</v>
      </c>
      <c r="L1408">
        <v>2023</v>
      </c>
      <c r="M1408">
        <v>33560</v>
      </c>
      <c r="N1408">
        <v>3</v>
      </c>
      <c r="O1408">
        <v>0</v>
      </c>
      <c r="P1408">
        <v>5.88</v>
      </c>
    </row>
    <row r="1409" spans="1:16" x14ac:dyDescent="0.3">
      <c r="A1409">
        <v>2401</v>
      </c>
      <c r="B1409" t="s">
        <v>83</v>
      </c>
      <c r="C1409" t="s">
        <v>106</v>
      </c>
      <c r="D1409" t="s">
        <v>107</v>
      </c>
      <c r="E1409" t="s">
        <v>86</v>
      </c>
      <c r="F1409" t="s">
        <v>87</v>
      </c>
      <c r="G1409" t="s">
        <v>108</v>
      </c>
      <c r="H1409">
        <v>1199</v>
      </c>
      <c r="I1409">
        <v>118</v>
      </c>
      <c r="J1409">
        <v>17.399999999999999</v>
      </c>
      <c r="K1409">
        <v>9.5</v>
      </c>
      <c r="L1409">
        <v>2023</v>
      </c>
      <c r="M1409">
        <v>33194</v>
      </c>
      <c r="N1409">
        <v>2</v>
      </c>
      <c r="O1409">
        <v>0</v>
      </c>
      <c r="P1409">
        <v>6.05</v>
      </c>
    </row>
    <row r="1410" spans="1:16" x14ac:dyDescent="0.3">
      <c r="A1410">
        <v>2486</v>
      </c>
      <c r="B1410" t="s">
        <v>83</v>
      </c>
      <c r="C1410" t="s">
        <v>106</v>
      </c>
      <c r="D1410" t="s">
        <v>107</v>
      </c>
      <c r="E1410" t="s">
        <v>86</v>
      </c>
      <c r="F1410" t="s">
        <v>87</v>
      </c>
      <c r="G1410" t="s">
        <v>108</v>
      </c>
      <c r="H1410">
        <v>1199</v>
      </c>
      <c r="I1410">
        <v>118</v>
      </c>
      <c r="J1410">
        <v>17.399999999999999</v>
      </c>
      <c r="K1410">
        <v>9.5</v>
      </c>
      <c r="L1410">
        <v>2023</v>
      </c>
      <c r="M1410">
        <v>41139</v>
      </c>
      <c r="N1410">
        <v>2</v>
      </c>
      <c r="O1410">
        <v>0</v>
      </c>
      <c r="P1410">
        <v>6.14</v>
      </c>
    </row>
    <row r="1411" spans="1:16" x14ac:dyDescent="0.3">
      <c r="A1411">
        <v>2443</v>
      </c>
      <c r="B1411" t="s">
        <v>83</v>
      </c>
      <c r="C1411" t="s">
        <v>106</v>
      </c>
      <c r="D1411" t="s">
        <v>107</v>
      </c>
      <c r="E1411" t="s">
        <v>86</v>
      </c>
      <c r="F1411" t="s">
        <v>87</v>
      </c>
      <c r="G1411" t="s">
        <v>108</v>
      </c>
      <c r="H1411">
        <v>1199</v>
      </c>
      <c r="I1411">
        <v>118</v>
      </c>
      <c r="J1411">
        <v>17.399999999999999</v>
      </c>
      <c r="K1411">
        <v>9.5</v>
      </c>
      <c r="L1411">
        <v>2023</v>
      </c>
      <c r="M1411">
        <v>56523</v>
      </c>
      <c r="N1411">
        <v>1</v>
      </c>
      <c r="O1411">
        <v>0</v>
      </c>
      <c r="P1411">
        <v>6.2</v>
      </c>
    </row>
    <row r="1412" spans="1:16" x14ac:dyDescent="0.3">
      <c r="A1412">
        <v>2557</v>
      </c>
      <c r="B1412" t="s">
        <v>83</v>
      </c>
      <c r="C1412" t="s">
        <v>106</v>
      </c>
      <c r="D1412" t="s">
        <v>107</v>
      </c>
      <c r="E1412" t="s">
        <v>86</v>
      </c>
      <c r="F1412" t="s">
        <v>87</v>
      </c>
      <c r="G1412" t="s">
        <v>108</v>
      </c>
      <c r="H1412">
        <v>1199</v>
      </c>
      <c r="I1412">
        <v>118</v>
      </c>
      <c r="J1412">
        <v>17.399999999999999</v>
      </c>
      <c r="K1412">
        <v>9.5</v>
      </c>
      <c r="L1412">
        <v>2023</v>
      </c>
      <c r="M1412">
        <v>30338</v>
      </c>
      <c r="N1412">
        <v>1</v>
      </c>
      <c r="O1412">
        <v>1</v>
      </c>
      <c r="P1412">
        <v>6.24</v>
      </c>
    </row>
    <row r="1413" spans="1:16" x14ac:dyDescent="0.3">
      <c r="A1413">
        <v>2478</v>
      </c>
      <c r="B1413" t="s">
        <v>83</v>
      </c>
      <c r="C1413" t="s">
        <v>106</v>
      </c>
      <c r="D1413" t="s">
        <v>107</v>
      </c>
      <c r="E1413" t="s">
        <v>86</v>
      </c>
      <c r="F1413" t="s">
        <v>87</v>
      </c>
      <c r="G1413" t="s">
        <v>108</v>
      </c>
      <c r="H1413">
        <v>1199</v>
      </c>
      <c r="I1413">
        <v>118</v>
      </c>
      <c r="J1413">
        <v>17.399999999999999</v>
      </c>
      <c r="K1413">
        <v>9.5</v>
      </c>
      <c r="L1413">
        <v>2023</v>
      </c>
      <c r="M1413">
        <v>66603</v>
      </c>
      <c r="N1413">
        <v>1</v>
      </c>
      <c r="O1413">
        <v>0</v>
      </c>
      <c r="P1413">
        <v>6.27</v>
      </c>
    </row>
    <row r="1414" spans="1:16" x14ac:dyDescent="0.3">
      <c r="A1414">
        <v>2458</v>
      </c>
      <c r="B1414" t="s">
        <v>83</v>
      </c>
      <c r="C1414" t="s">
        <v>106</v>
      </c>
      <c r="D1414" t="s">
        <v>107</v>
      </c>
      <c r="E1414" t="s">
        <v>86</v>
      </c>
      <c r="F1414" t="s">
        <v>87</v>
      </c>
      <c r="G1414" t="s">
        <v>108</v>
      </c>
      <c r="H1414">
        <v>1199</v>
      </c>
      <c r="I1414">
        <v>118</v>
      </c>
      <c r="J1414">
        <v>17.399999999999999</v>
      </c>
      <c r="K1414">
        <v>9.5</v>
      </c>
      <c r="L1414">
        <v>2023</v>
      </c>
      <c r="M1414">
        <v>64357</v>
      </c>
      <c r="N1414">
        <v>1</v>
      </c>
      <c r="O1414">
        <v>0</v>
      </c>
      <c r="P1414">
        <v>6.36</v>
      </c>
    </row>
    <row r="1415" spans="1:16" x14ac:dyDescent="0.3">
      <c r="A1415">
        <v>2585</v>
      </c>
      <c r="B1415" t="s">
        <v>83</v>
      </c>
      <c r="C1415" t="s">
        <v>106</v>
      </c>
      <c r="D1415" t="s">
        <v>107</v>
      </c>
      <c r="E1415" t="s">
        <v>86</v>
      </c>
      <c r="F1415" t="s">
        <v>87</v>
      </c>
      <c r="G1415" t="s">
        <v>108</v>
      </c>
      <c r="H1415">
        <v>1199</v>
      </c>
      <c r="I1415">
        <v>118</v>
      </c>
      <c r="J1415">
        <v>17.399999999999999</v>
      </c>
      <c r="K1415">
        <v>9.5</v>
      </c>
      <c r="L1415">
        <v>2023</v>
      </c>
      <c r="M1415">
        <v>55491</v>
      </c>
      <c r="N1415">
        <v>1</v>
      </c>
      <c r="O1415">
        <v>0</v>
      </c>
      <c r="P1415">
        <v>6.36</v>
      </c>
    </row>
    <row r="1416" spans="1:16" x14ac:dyDescent="0.3">
      <c r="A1416">
        <v>2568</v>
      </c>
      <c r="B1416" t="s">
        <v>83</v>
      </c>
      <c r="C1416" t="s">
        <v>106</v>
      </c>
      <c r="D1416" t="s">
        <v>107</v>
      </c>
      <c r="E1416" t="s">
        <v>86</v>
      </c>
      <c r="F1416" t="s">
        <v>87</v>
      </c>
      <c r="G1416" t="s">
        <v>108</v>
      </c>
      <c r="H1416">
        <v>1199</v>
      </c>
      <c r="I1416">
        <v>118</v>
      </c>
      <c r="J1416">
        <v>17.399999999999999</v>
      </c>
      <c r="K1416">
        <v>9.5</v>
      </c>
      <c r="L1416">
        <v>2023</v>
      </c>
      <c r="M1416">
        <v>46727</v>
      </c>
      <c r="N1416">
        <v>1</v>
      </c>
      <c r="O1416">
        <v>0</v>
      </c>
      <c r="P1416">
        <v>6.37</v>
      </c>
    </row>
    <row r="1417" spans="1:16" x14ac:dyDescent="0.3">
      <c r="A1417">
        <v>2481</v>
      </c>
      <c r="B1417" t="s">
        <v>83</v>
      </c>
      <c r="C1417" t="s">
        <v>106</v>
      </c>
      <c r="D1417" t="s">
        <v>107</v>
      </c>
      <c r="E1417" t="s">
        <v>86</v>
      </c>
      <c r="F1417" t="s">
        <v>87</v>
      </c>
      <c r="G1417" t="s">
        <v>108</v>
      </c>
      <c r="H1417">
        <v>1199</v>
      </c>
      <c r="I1417">
        <v>118</v>
      </c>
      <c r="J1417">
        <v>17.399999999999999</v>
      </c>
      <c r="K1417">
        <v>9.5</v>
      </c>
      <c r="L1417">
        <v>2023</v>
      </c>
      <c r="M1417">
        <v>42723</v>
      </c>
      <c r="N1417">
        <v>1</v>
      </c>
      <c r="O1417">
        <v>0</v>
      </c>
      <c r="P1417">
        <v>6.48</v>
      </c>
    </row>
    <row r="1418" spans="1:16" x14ac:dyDescent="0.3">
      <c r="A1418">
        <v>2474</v>
      </c>
      <c r="B1418" t="s">
        <v>83</v>
      </c>
      <c r="C1418" t="s">
        <v>106</v>
      </c>
      <c r="D1418" t="s">
        <v>107</v>
      </c>
      <c r="E1418" t="s">
        <v>86</v>
      </c>
      <c r="F1418" t="s">
        <v>87</v>
      </c>
      <c r="G1418" t="s">
        <v>108</v>
      </c>
      <c r="H1418">
        <v>1199</v>
      </c>
      <c r="I1418">
        <v>118</v>
      </c>
      <c r="J1418">
        <v>17.399999999999999</v>
      </c>
      <c r="K1418">
        <v>9.5</v>
      </c>
      <c r="L1418">
        <v>2023</v>
      </c>
      <c r="M1418">
        <v>49352</v>
      </c>
      <c r="N1418">
        <v>1</v>
      </c>
      <c r="O1418">
        <v>0</v>
      </c>
      <c r="P1418">
        <v>6.49</v>
      </c>
    </row>
    <row r="1419" spans="1:16" x14ac:dyDescent="0.3">
      <c r="A1419">
        <v>2584</v>
      </c>
      <c r="B1419" t="s">
        <v>83</v>
      </c>
      <c r="C1419" t="s">
        <v>106</v>
      </c>
      <c r="D1419" t="s">
        <v>107</v>
      </c>
      <c r="E1419" t="s">
        <v>86</v>
      </c>
      <c r="F1419" t="s">
        <v>87</v>
      </c>
      <c r="G1419" t="s">
        <v>108</v>
      </c>
      <c r="H1419">
        <v>1199</v>
      </c>
      <c r="I1419">
        <v>118</v>
      </c>
      <c r="J1419">
        <v>17.399999999999999</v>
      </c>
      <c r="K1419">
        <v>9.5</v>
      </c>
      <c r="L1419">
        <v>2023</v>
      </c>
      <c r="M1419">
        <v>47203</v>
      </c>
      <c r="N1419">
        <v>2</v>
      </c>
      <c r="O1419">
        <v>0</v>
      </c>
      <c r="P1419">
        <v>6.53</v>
      </c>
    </row>
    <row r="1420" spans="1:16" x14ac:dyDescent="0.3">
      <c r="A1420">
        <v>2600</v>
      </c>
      <c r="B1420" t="s">
        <v>83</v>
      </c>
      <c r="C1420" t="s">
        <v>106</v>
      </c>
      <c r="D1420" t="s">
        <v>107</v>
      </c>
      <c r="E1420" t="s">
        <v>86</v>
      </c>
      <c r="F1420" t="s">
        <v>87</v>
      </c>
      <c r="G1420" t="s">
        <v>108</v>
      </c>
      <c r="H1420">
        <v>1199</v>
      </c>
      <c r="I1420">
        <v>118</v>
      </c>
      <c r="J1420">
        <v>17.399999999999999</v>
      </c>
      <c r="K1420">
        <v>9.5</v>
      </c>
      <c r="L1420">
        <v>2023</v>
      </c>
      <c r="M1420">
        <v>31092</v>
      </c>
      <c r="N1420">
        <v>2</v>
      </c>
      <c r="O1420">
        <v>0</v>
      </c>
      <c r="P1420">
        <v>6.56</v>
      </c>
    </row>
    <row r="1421" spans="1:16" x14ac:dyDescent="0.3">
      <c r="A1421">
        <v>2410</v>
      </c>
      <c r="B1421" t="s">
        <v>83</v>
      </c>
      <c r="C1421" t="s">
        <v>106</v>
      </c>
      <c r="D1421" t="s">
        <v>107</v>
      </c>
      <c r="E1421" t="s">
        <v>86</v>
      </c>
      <c r="F1421" t="s">
        <v>87</v>
      </c>
      <c r="G1421" t="s">
        <v>108</v>
      </c>
      <c r="H1421">
        <v>1199</v>
      </c>
      <c r="I1421">
        <v>118</v>
      </c>
      <c r="J1421">
        <v>17.399999999999999</v>
      </c>
      <c r="K1421">
        <v>9.5</v>
      </c>
      <c r="L1421">
        <v>2023</v>
      </c>
      <c r="M1421">
        <v>29668</v>
      </c>
      <c r="N1421">
        <v>1</v>
      </c>
      <c r="O1421">
        <v>0</v>
      </c>
      <c r="P1421">
        <v>6.61</v>
      </c>
    </row>
    <row r="1422" spans="1:16" x14ac:dyDescent="0.3">
      <c r="A1422">
        <v>2416</v>
      </c>
      <c r="B1422" t="s">
        <v>83</v>
      </c>
      <c r="C1422" t="s">
        <v>106</v>
      </c>
      <c r="D1422" t="s">
        <v>107</v>
      </c>
      <c r="E1422" t="s">
        <v>86</v>
      </c>
      <c r="F1422" t="s">
        <v>87</v>
      </c>
      <c r="G1422" t="s">
        <v>108</v>
      </c>
      <c r="H1422">
        <v>1199</v>
      </c>
      <c r="I1422">
        <v>118</v>
      </c>
      <c r="J1422">
        <v>17.399999999999999</v>
      </c>
      <c r="K1422">
        <v>9.5</v>
      </c>
      <c r="L1422">
        <v>2023</v>
      </c>
      <c r="M1422">
        <v>63573</v>
      </c>
      <c r="N1422">
        <v>1</v>
      </c>
      <c r="O1422">
        <v>0</v>
      </c>
      <c r="P1422">
        <v>6.63</v>
      </c>
    </row>
    <row r="1423" spans="1:16" x14ac:dyDescent="0.3">
      <c r="A1423">
        <v>2457</v>
      </c>
      <c r="B1423" t="s">
        <v>83</v>
      </c>
      <c r="C1423" t="s">
        <v>106</v>
      </c>
      <c r="D1423" t="s">
        <v>107</v>
      </c>
      <c r="E1423" t="s">
        <v>86</v>
      </c>
      <c r="F1423" t="s">
        <v>87</v>
      </c>
      <c r="G1423" t="s">
        <v>108</v>
      </c>
      <c r="H1423">
        <v>1199</v>
      </c>
      <c r="I1423">
        <v>118</v>
      </c>
      <c r="J1423">
        <v>17.399999999999999</v>
      </c>
      <c r="K1423">
        <v>9.5</v>
      </c>
      <c r="L1423">
        <v>2023</v>
      </c>
      <c r="M1423">
        <v>54747</v>
      </c>
      <c r="N1423">
        <v>1</v>
      </c>
      <c r="O1423">
        <v>0</v>
      </c>
      <c r="P1423">
        <v>6.64</v>
      </c>
    </row>
    <row r="1424" spans="1:16" x14ac:dyDescent="0.3">
      <c r="A1424">
        <v>2544</v>
      </c>
      <c r="B1424" t="s">
        <v>83</v>
      </c>
      <c r="C1424" t="s">
        <v>106</v>
      </c>
      <c r="D1424" t="s">
        <v>107</v>
      </c>
      <c r="E1424" t="s">
        <v>86</v>
      </c>
      <c r="F1424" t="s">
        <v>87</v>
      </c>
      <c r="G1424" t="s">
        <v>108</v>
      </c>
      <c r="H1424">
        <v>1199</v>
      </c>
      <c r="I1424">
        <v>118</v>
      </c>
      <c r="J1424">
        <v>17.399999999999999</v>
      </c>
      <c r="K1424">
        <v>9.5</v>
      </c>
      <c r="L1424">
        <v>2023</v>
      </c>
      <c r="M1424">
        <v>39654</v>
      </c>
      <c r="N1424">
        <v>1</v>
      </c>
      <c r="O1424">
        <v>0</v>
      </c>
      <c r="P1424">
        <v>6.69</v>
      </c>
    </row>
    <row r="1425" spans="1:16" x14ac:dyDescent="0.3">
      <c r="A1425">
        <v>2597</v>
      </c>
      <c r="B1425" t="s">
        <v>83</v>
      </c>
      <c r="C1425" t="s">
        <v>106</v>
      </c>
      <c r="D1425" t="s">
        <v>107</v>
      </c>
      <c r="E1425" t="s">
        <v>86</v>
      </c>
      <c r="F1425" t="s">
        <v>87</v>
      </c>
      <c r="G1425" t="s">
        <v>108</v>
      </c>
      <c r="H1425">
        <v>1199</v>
      </c>
      <c r="I1425">
        <v>118</v>
      </c>
      <c r="J1425">
        <v>17.399999999999999</v>
      </c>
      <c r="K1425">
        <v>9.5</v>
      </c>
      <c r="L1425">
        <v>2023</v>
      </c>
      <c r="M1425">
        <v>37068</v>
      </c>
      <c r="N1425">
        <v>2</v>
      </c>
      <c r="O1425">
        <v>0</v>
      </c>
      <c r="P1425">
        <v>6.69</v>
      </c>
    </row>
    <row r="1426" spans="1:16" x14ac:dyDescent="0.3">
      <c r="A1426">
        <v>2434</v>
      </c>
      <c r="B1426" t="s">
        <v>83</v>
      </c>
      <c r="C1426" t="s">
        <v>106</v>
      </c>
      <c r="D1426" t="s">
        <v>107</v>
      </c>
      <c r="E1426" t="s">
        <v>86</v>
      </c>
      <c r="F1426" t="s">
        <v>87</v>
      </c>
      <c r="G1426" t="s">
        <v>108</v>
      </c>
      <c r="H1426">
        <v>1199</v>
      </c>
      <c r="I1426">
        <v>118</v>
      </c>
      <c r="J1426">
        <v>17.399999999999999</v>
      </c>
      <c r="K1426">
        <v>9.5</v>
      </c>
      <c r="L1426">
        <v>2023</v>
      </c>
      <c r="M1426">
        <v>37244</v>
      </c>
      <c r="N1426">
        <v>2</v>
      </c>
      <c r="O1426">
        <v>0</v>
      </c>
      <c r="P1426">
        <v>6.74</v>
      </c>
    </row>
    <row r="1427" spans="1:16" x14ac:dyDescent="0.3">
      <c r="A1427">
        <v>2583</v>
      </c>
      <c r="B1427" t="s">
        <v>83</v>
      </c>
      <c r="C1427" t="s">
        <v>106</v>
      </c>
      <c r="D1427" t="s">
        <v>107</v>
      </c>
      <c r="E1427" t="s">
        <v>86</v>
      </c>
      <c r="F1427" t="s">
        <v>87</v>
      </c>
      <c r="G1427" t="s">
        <v>108</v>
      </c>
      <c r="H1427">
        <v>1199</v>
      </c>
      <c r="I1427">
        <v>118</v>
      </c>
      <c r="J1427">
        <v>17.399999999999999</v>
      </c>
      <c r="K1427">
        <v>9.5</v>
      </c>
      <c r="L1427">
        <v>2023</v>
      </c>
      <c r="M1427">
        <v>54013</v>
      </c>
      <c r="N1427">
        <v>1</v>
      </c>
      <c r="O1427">
        <v>0</v>
      </c>
      <c r="P1427">
        <v>6.87</v>
      </c>
    </row>
    <row r="1428" spans="1:16" x14ac:dyDescent="0.3">
      <c r="A1428">
        <v>2499</v>
      </c>
      <c r="B1428" t="s">
        <v>83</v>
      </c>
      <c r="C1428" t="s">
        <v>106</v>
      </c>
      <c r="D1428" t="s">
        <v>107</v>
      </c>
      <c r="E1428" t="s">
        <v>86</v>
      </c>
      <c r="F1428" t="s">
        <v>87</v>
      </c>
      <c r="G1428" t="s">
        <v>108</v>
      </c>
      <c r="H1428">
        <v>1199</v>
      </c>
      <c r="I1428">
        <v>118</v>
      </c>
      <c r="J1428">
        <v>17.399999999999999</v>
      </c>
      <c r="K1428">
        <v>9.5</v>
      </c>
      <c r="L1428">
        <v>2023</v>
      </c>
      <c r="M1428">
        <v>47978</v>
      </c>
      <c r="N1428">
        <v>1</v>
      </c>
      <c r="O1428">
        <v>0</v>
      </c>
      <c r="P1428">
        <v>6.91</v>
      </c>
    </row>
    <row r="1429" spans="1:16" x14ac:dyDescent="0.3">
      <c r="A1429">
        <v>2453</v>
      </c>
      <c r="B1429" t="s">
        <v>83</v>
      </c>
      <c r="C1429" t="s">
        <v>106</v>
      </c>
      <c r="D1429" t="s">
        <v>107</v>
      </c>
      <c r="E1429" t="s">
        <v>86</v>
      </c>
      <c r="F1429" t="s">
        <v>87</v>
      </c>
      <c r="G1429" t="s">
        <v>108</v>
      </c>
      <c r="H1429">
        <v>1199</v>
      </c>
      <c r="I1429">
        <v>118</v>
      </c>
      <c r="J1429">
        <v>17.399999999999999</v>
      </c>
      <c r="K1429">
        <v>9.5</v>
      </c>
      <c r="L1429">
        <v>2023</v>
      </c>
      <c r="M1429">
        <v>33179</v>
      </c>
      <c r="N1429">
        <v>1</v>
      </c>
      <c r="O1429">
        <v>0</v>
      </c>
      <c r="P1429">
        <v>7.08</v>
      </c>
    </row>
    <row r="1430" spans="1:16" x14ac:dyDescent="0.3">
      <c r="A1430">
        <v>2465</v>
      </c>
      <c r="B1430" t="s">
        <v>83</v>
      </c>
      <c r="C1430" t="s">
        <v>106</v>
      </c>
      <c r="D1430" t="s">
        <v>107</v>
      </c>
      <c r="E1430" t="s">
        <v>86</v>
      </c>
      <c r="F1430" t="s">
        <v>87</v>
      </c>
      <c r="G1430" t="s">
        <v>108</v>
      </c>
      <c r="H1430">
        <v>1199</v>
      </c>
      <c r="I1430">
        <v>118</v>
      </c>
      <c r="J1430">
        <v>17.399999999999999</v>
      </c>
      <c r="K1430">
        <v>9.5</v>
      </c>
      <c r="L1430">
        <v>2023</v>
      </c>
      <c r="M1430">
        <v>31750</v>
      </c>
      <c r="N1430">
        <v>1</v>
      </c>
      <c r="O1430">
        <v>0</v>
      </c>
      <c r="P1430">
        <v>7.11</v>
      </c>
    </row>
    <row r="1431" spans="1:16" x14ac:dyDescent="0.3">
      <c r="A1431">
        <v>2637</v>
      </c>
      <c r="B1431" t="s">
        <v>83</v>
      </c>
      <c r="C1431" t="s">
        <v>106</v>
      </c>
      <c r="D1431" t="s">
        <v>109</v>
      </c>
      <c r="E1431" t="s">
        <v>86</v>
      </c>
      <c r="F1431" t="s">
        <v>91</v>
      </c>
      <c r="G1431" t="s">
        <v>108</v>
      </c>
      <c r="H1431">
        <v>1199</v>
      </c>
      <c r="I1431">
        <v>118</v>
      </c>
      <c r="J1431">
        <v>17.2</v>
      </c>
      <c r="K1431">
        <v>13.5</v>
      </c>
      <c r="L1431">
        <v>2024</v>
      </c>
      <c r="M1431">
        <v>31442</v>
      </c>
      <c r="N1431">
        <v>3</v>
      </c>
      <c r="O1431">
        <v>1</v>
      </c>
      <c r="P1431">
        <v>9.32</v>
      </c>
    </row>
    <row r="1432" spans="1:16" x14ac:dyDescent="0.3">
      <c r="A1432">
        <v>2685</v>
      </c>
      <c r="B1432" t="s">
        <v>83</v>
      </c>
      <c r="C1432" t="s">
        <v>106</v>
      </c>
      <c r="D1432" t="s">
        <v>109</v>
      </c>
      <c r="E1432" t="s">
        <v>86</v>
      </c>
      <c r="F1432" t="s">
        <v>91</v>
      </c>
      <c r="G1432" t="s">
        <v>108</v>
      </c>
      <c r="H1432">
        <v>1199</v>
      </c>
      <c r="I1432">
        <v>118</v>
      </c>
      <c r="J1432">
        <v>17.2</v>
      </c>
      <c r="K1432">
        <v>13.5</v>
      </c>
      <c r="L1432">
        <v>2024</v>
      </c>
      <c r="M1432">
        <v>40426</v>
      </c>
      <c r="N1432">
        <v>3</v>
      </c>
      <c r="O1432">
        <v>0</v>
      </c>
      <c r="P1432">
        <v>9.64</v>
      </c>
    </row>
    <row r="1433" spans="1:16" x14ac:dyDescent="0.3">
      <c r="A1433">
        <v>2607</v>
      </c>
      <c r="B1433" t="s">
        <v>83</v>
      </c>
      <c r="C1433" t="s">
        <v>106</v>
      </c>
      <c r="D1433" t="s">
        <v>109</v>
      </c>
      <c r="E1433" t="s">
        <v>86</v>
      </c>
      <c r="F1433" t="s">
        <v>91</v>
      </c>
      <c r="G1433" t="s">
        <v>108</v>
      </c>
      <c r="H1433">
        <v>1199</v>
      </c>
      <c r="I1433">
        <v>118</v>
      </c>
      <c r="J1433">
        <v>17.2</v>
      </c>
      <c r="K1433">
        <v>13.5</v>
      </c>
      <c r="L1433">
        <v>2024</v>
      </c>
      <c r="M1433">
        <v>20335</v>
      </c>
      <c r="N1433">
        <v>2</v>
      </c>
      <c r="O1433">
        <v>1</v>
      </c>
      <c r="P1433">
        <v>10</v>
      </c>
    </row>
    <row r="1434" spans="1:16" x14ac:dyDescent="0.3">
      <c r="A1434">
        <v>2670</v>
      </c>
      <c r="B1434" t="s">
        <v>83</v>
      </c>
      <c r="C1434" t="s">
        <v>106</v>
      </c>
      <c r="D1434" t="s">
        <v>109</v>
      </c>
      <c r="E1434" t="s">
        <v>86</v>
      </c>
      <c r="F1434" t="s">
        <v>91</v>
      </c>
      <c r="G1434" t="s">
        <v>108</v>
      </c>
      <c r="H1434">
        <v>1199</v>
      </c>
      <c r="I1434">
        <v>118</v>
      </c>
      <c r="J1434">
        <v>17.2</v>
      </c>
      <c r="K1434">
        <v>13.5</v>
      </c>
      <c r="L1434">
        <v>2024</v>
      </c>
      <c r="M1434">
        <v>40195</v>
      </c>
      <c r="N1434">
        <v>1</v>
      </c>
      <c r="O1434">
        <v>0</v>
      </c>
      <c r="P1434">
        <v>10.3</v>
      </c>
    </row>
    <row r="1435" spans="1:16" x14ac:dyDescent="0.3">
      <c r="A1435">
        <v>2605</v>
      </c>
      <c r="B1435" t="s">
        <v>83</v>
      </c>
      <c r="C1435" t="s">
        <v>106</v>
      </c>
      <c r="D1435" t="s">
        <v>109</v>
      </c>
      <c r="E1435" t="s">
        <v>86</v>
      </c>
      <c r="F1435" t="s">
        <v>91</v>
      </c>
      <c r="G1435" t="s">
        <v>108</v>
      </c>
      <c r="H1435">
        <v>1199</v>
      </c>
      <c r="I1435">
        <v>118</v>
      </c>
      <c r="J1435">
        <v>17.2</v>
      </c>
      <c r="K1435">
        <v>13.5</v>
      </c>
      <c r="L1435">
        <v>2024</v>
      </c>
      <c r="M1435">
        <v>30211</v>
      </c>
      <c r="N1435">
        <v>2</v>
      </c>
      <c r="O1435">
        <v>0</v>
      </c>
      <c r="P1435">
        <v>10.31</v>
      </c>
    </row>
    <row r="1436" spans="1:16" x14ac:dyDescent="0.3">
      <c r="A1436">
        <v>2776</v>
      </c>
      <c r="B1436" t="s">
        <v>83</v>
      </c>
      <c r="C1436" t="s">
        <v>106</v>
      </c>
      <c r="D1436" t="s">
        <v>109</v>
      </c>
      <c r="E1436" t="s">
        <v>86</v>
      </c>
      <c r="F1436" t="s">
        <v>91</v>
      </c>
      <c r="G1436" t="s">
        <v>108</v>
      </c>
      <c r="H1436">
        <v>1199</v>
      </c>
      <c r="I1436">
        <v>118</v>
      </c>
      <c r="J1436">
        <v>17.2</v>
      </c>
      <c r="K1436">
        <v>13.5</v>
      </c>
      <c r="L1436">
        <v>2024</v>
      </c>
      <c r="M1436">
        <v>38044</v>
      </c>
      <c r="N1436">
        <v>1</v>
      </c>
      <c r="O1436">
        <v>1</v>
      </c>
      <c r="P1436">
        <v>10.31</v>
      </c>
    </row>
    <row r="1437" spans="1:16" x14ac:dyDescent="0.3">
      <c r="A1437">
        <v>2636</v>
      </c>
      <c r="B1437" t="s">
        <v>83</v>
      </c>
      <c r="C1437" t="s">
        <v>106</v>
      </c>
      <c r="D1437" t="s">
        <v>109</v>
      </c>
      <c r="E1437" t="s">
        <v>86</v>
      </c>
      <c r="F1437" t="s">
        <v>91</v>
      </c>
      <c r="G1437" t="s">
        <v>108</v>
      </c>
      <c r="H1437">
        <v>1199</v>
      </c>
      <c r="I1437">
        <v>118</v>
      </c>
      <c r="J1437">
        <v>17.2</v>
      </c>
      <c r="K1437">
        <v>13.5</v>
      </c>
      <c r="L1437">
        <v>2024</v>
      </c>
      <c r="M1437">
        <v>39651</v>
      </c>
      <c r="N1437">
        <v>1</v>
      </c>
      <c r="O1437">
        <v>0</v>
      </c>
      <c r="P1437">
        <v>10.4</v>
      </c>
    </row>
    <row r="1438" spans="1:16" x14ac:dyDescent="0.3">
      <c r="A1438">
        <v>2688</v>
      </c>
      <c r="B1438" t="s">
        <v>83</v>
      </c>
      <c r="C1438" t="s">
        <v>106</v>
      </c>
      <c r="D1438" t="s">
        <v>109</v>
      </c>
      <c r="E1438" t="s">
        <v>86</v>
      </c>
      <c r="F1438" t="s">
        <v>91</v>
      </c>
      <c r="G1438" t="s">
        <v>108</v>
      </c>
      <c r="H1438">
        <v>1199</v>
      </c>
      <c r="I1438">
        <v>118</v>
      </c>
      <c r="J1438">
        <v>17.2</v>
      </c>
      <c r="K1438">
        <v>13.5</v>
      </c>
      <c r="L1438">
        <v>2024</v>
      </c>
      <c r="M1438">
        <v>49413</v>
      </c>
      <c r="N1438">
        <v>1</v>
      </c>
      <c r="O1438">
        <v>0</v>
      </c>
      <c r="P1438">
        <v>10.41</v>
      </c>
    </row>
    <row r="1439" spans="1:16" x14ac:dyDescent="0.3">
      <c r="A1439">
        <v>2621</v>
      </c>
      <c r="B1439" t="s">
        <v>83</v>
      </c>
      <c r="C1439" t="s">
        <v>106</v>
      </c>
      <c r="D1439" t="s">
        <v>109</v>
      </c>
      <c r="E1439" t="s">
        <v>86</v>
      </c>
      <c r="F1439" t="s">
        <v>91</v>
      </c>
      <c r="G1439" t="s">
        <v>108</v>
      </c>
      <c r="H1439">
        <v>1199</v>
      </c>
      <c r="I1439">
        <v>118</v>
      </c>
      <c r="J1439">
        <v>17.2</v>
      </c>
      <c r="K1439">
        <v>13.5</v>
      </c>
      <c r="L1439">
        <v>2024</v>
      </c>
      <c r="M1439">
        <v>42338</v>
      </c>
      <c r="N1439">
        <v>1</v>
      </c>
      <c r="O1439">
        <v>0</v>
      </c>
      <c r="P1439">
        <v>10.45</v>
      </c>
    </row>
    <row r="1440" spans="1:16" x14ac:dyDescent="0.3">
      <c r="A1440">
        <v>2708</v>
      </c>
      <c r="B1440" t="s">
        <v>83</v>
      </c>
      <c r="C1440" t="s">
        <v>106</v>
      </c>
      <c r="D1440" t="s">
        <v>109</v>
      </c>
      <c r="E1440" t="s">
        <v>86</v>
      </c>
      <c r="F1440" t="s">
        <v>91</v>
      </c>
      <c r="G1440" t="s">
        <v>108</v>
      </c>
      <c r="H1440">
        <v>1199</v>
      </c>
      <c r="I1440">
        <v>118</v>
      </c>
      <c r="J1440">
        <v>17.2</v>
      </c>
      <c r="K1440">
        <v>13.5</v>
      </c>
      <c r="L1440">
        <v>2024</v>
      </c>
      <c r="M1440">
        <v>45656</v>
      </c>
      <c r="N1440">
        <v>1</v>
      </c>
      <c r="O1440">
        <v>0</v>
      </c>
      <c r="P1440">
        <v>10.46</v>
      </c>
    </row>
    <row r="1441" spans="1:16" x14ac:dyDescent="0.3">
      <c r="A1441">
        <v>2611</v>
      </c>
      <c r="B1441" t="s">
        <v>83</v>
      </c>
      <c r="C1441" t="s">
        <v>106</v>
      </c>
      <c r="D1441" t="s">
        <v>109</v>
      </c>
      <c r="E1441" t="s">
        <v>86</v>
      </c>
      <c r="F1441" t="s">
        <v>91</v>
      </c>
      <c r="G1441" t="s">
        <v>108</v>
      </c>
      <c r="H1441">
        <v>1199</v>
      </c>
      <c r="I1441">
        <v>118</v>
      </c>
      <c r="J1441">
        <v>17.2</v>
      </c>
      <c r="K1441">
        <v>13.5</v>
      </c>
      <c r="L1441">
        <v>2024</v>
      </c>
      <c r="M1441">
        <v>44071</v>
      </c>
      <c r="N1441">
        <v>1</v>
      </c>
      <c r="O1441">
        <v>0</v>
      </c>
      <c r="P1441">
        <v>10.47</v>
      </c>
    </row>
    <row r="1442" spans="1:16" x14ac:dyDescent="0.3">
      <c r="A1442">
        <v>2765</v>
      </c>
      <c r="B1442" t="s">
        <v>83</v>
      </c>
      <c r="C1442" t="s">
        <v>106</v>
      </c>
      <c r="D1442" t="s">
        <v>109</v>
      </c>
      <c r="E1442" t="s">
        <v>86</v>
      </c>
      <c r="F1442" t="s">
        <v>91</v>
      </c>
      <c r="G1442" t="s">
        <v>108</v>
      </c>
      <c r="H1442">
        <v>1199</v>
      </c>
      <c r="I1442">
        <v>118</v>
      </c>
      <c r="J1442">
        <v>17.2</v>
      </c>
      <c r="K1442">
        <v>13.5</v>
      </c>
      <c r="L1442">
        <v>2024</v>
      </c>
      <c r="M1442">
        <v>31111</v>
      </c>
      <c r="N1442">
        <v>2</v>
      </c>
      <c r="O1442">
        <v>0</v>
      </c>
      <c r="P1442">
        <v>10.56</v>
      </c>
    </row>
    <row r="1443" spans="1:16" x14ac:dyDescent="0.3">
      <c r="A1443">
        <v>2669</v>
      </c>
      <c r="B1443" t="s">
        <v>83</v>
      </c>
      <c r="C1443" t="s">
        <v>106</v>
      </c>
      <c r="D1443" t="s">
        <v>109</v>
      </c>
      <c r="E1443" t="s">
        <v>86</v>
      </c>
      <c r="F1443" t="s">
        <v>91</v>
      </c>
      <c r="G1443" t="s">
        <v>108</v>
      </c>
      <c r="H1443">
        <v>1199</v>
      </c>
      <c r="I1443">
        <v>118</v>
      </c>
      <c r="J1443">
        <v>17.2</v>
      </c>
      <c r="K1443">
        <v>13.5</v>
      </c>
      <c r="L1443">
        <v>2024</v>
      </c>
      <c r="M1443">
        <v>35868</v>
      </c>
      <c r="N1443">
        <v>1</v>
      </c>
      <c r="O1443">
        <v>0</v>
      </c>
      <c r="P1443">
        <v>10.59</v>
      </c>
    </row>
    <row r="1444" spans="1:16" x14ac:dyDescent="0.3">
      <c r="A1444">
        <v>2739</v>
      </c>
      <c r="B1444" t="s">
        <v>83</v>
      </c>
      <c r="C1444" t="s">
        <v>106</v>
      </c>
      <c r="D1444" t="s">
        <v>109</v>
      </c>
      <c r="E1444" t="s">
        <v>86</v>
      </c>
      <c r="F1444" t="s">
        <v>91</v>
      </c>
      <c r="G1444" t="s">
        <v>108</v>
      </c>
      <c r="H1444">
        <v>1199</v>
      </c>
      <c r="I1444">
        <v>118</v>
      </c>
      <c r="J1444">
        <v>17.2</v>
      </c>
      <c r="K1444">
        <v>13.5</v>
      </c>
      <c r="L1444">
        <v>2024</v>
      </c>
      <c r="M1444">
        <v>29942</v>
      </c>
      <c r="N1444">
        <v>1</v>
      </c>
      <c r="O1444">
        <v>0</v>
      </c>
      <c r="P1444">
        <v>10.6</v>
      </c>
    </row>
    <row r="1445" spans="1:16" x14ac:dyDescent="0.3">
      <c r="A1445">
        <v>2656</v>
      </c>
      <c r="B1445" t="s">
        <v>83</v>
      </c>
      <c r="C1445" t="s">
        <v>106</v>
      </c>
      <c r="D1445" t="s">
        <v>109</v>
      </c>
      <c r="E1445" t="s">
        <v>86</v>
      </c>
      <c r="F1445" t="s">
        <v>91</v>
      </c>
      <c r="G1445" t="s">
        <v>108</v>
      </c>
      <c r="H1445">
        <v>1199</v>
      </c>
      <c r="I1445">
        <v>118</v>
      </c>
      <c r="J1445">
        <v>17.2</v>
      </c>
      <c r="K1445">
        <v>13.5</v>
      </c>
      <c r="L1445">
        <v>2024</v>
      </c>
      <c r="M1445">
        <v>22620</v>
      </c>
      <c r="N1445">
        <v>1</v>
      </c>
      <c r="O1445">
        <v>0</v>
      </c>
      <c r="P1445">
        <v>10.69</v>
      </c>
    </row>
    <row r="1446" spans="1:16" x14ac:dyDescent="0.3">
      <c r="A1446">
        <v>2698</v>
      </c>
      <c r="B1446" t="s">
        <v>83</v>
      </c>
      <c r="C1446" t="s">
        <v>106</v>
      </c>
      <c r="D1446" t="s">
        <v>109</v>
      </c>
      <c r="E1446" t="s">
        <v>86</v>
      </c>
      <c r="F1446" t="s">
        <v>91</v>
      </c>
      <c r="G1446" t="s">
        <v>108</v>
      </c>
      <c r="H1446">
        <v>1199</v>
      </c>
      <c r="I1446">
        <v>118</v>
      </c>
      <c r="J1446">
        <v>17.2</v>
      </c>
      <c r="K1446">
        <v>13.5</v>
      </c>
      <c r="L1446">
        <v>2024</v>
      </c>
      <c r="M1446">
        <v>31601</v>
      </c>
      <c r="N1446">
        <v>2</v>
      </c>
      <c r="O1446">
        <v>0</v>
      </c>
      <c r="P1446">
        <v>10.69</v>
      </c>
    </row>
    <row r="1447" spans="1:16" x14ac:dyDescent="0.3">
      <c r="A1447">
        <v>2655</v>
      </c>
      <c r="B1447" t="s">
        <v>83</v>
      </c>
      <c r="C1447" t="s">
        <v>106</v>
      </c>
      <c r="D1447" t="s">
        <v>109</v>
      </c>
      <c r="E1447" t="s">
        <v>86</v>
      </c>
      <c r="F1447" t="s">
        <v>91</v>
      </c>
      <c r="G1447" t="s">
        <v>108</v>
      </c>
      <c r="H1447">
        <v>1199</v>
      </c>
      <c r="I1447">
        <v>118</v>
      </c>
      <c r="J1447">
        <v>17.2</v>
      </c>
      <c r="K1447">
        <v>13.5</v>
      </c>
      <c r="L1447">
        <v>2024</v>
      </c>
      <c r="M1447">
        <v>35469</v>
      </c>
      <c r="N1447">
        <v>1</v>
      </c>
      <c r="O1447">
        <v>0</v>
      </c>
      <c r="P1447">
        <v>10.75</v>
      </c>
    </row>
    <row r="1448" spans="1:16" x14ac:dyDescent="0.3">
      <c r="A1448">
        <v>2699</v>
      </c>
      <c r="B1448" t="s">
        <v>83</v>
      </c>
      <c r="C1448" t="s">
        <v>106</v>
      </c>
      <c r="D1448" t="s">
        <v>109</v>
      </c>
      <c r="E1448" t="s">
        <v>86</v>
      </c>
      <c r="F1448" t="s">
        <v>91</v>
      </c>
      <c r="G1448" t="s">
        <v>108</v>
      </c>
      <c r="H1448">
        <v>1199</v>
      </c>
      <c r="I1448">
        <v>118</v>
      </c>
      <c r="J1448">
        <v>17.2</v>
      </c>
      <c r="K1448">
        <v>13.5</v>
      </c>
      <c r="L1448">
        <v>2024</v>
      </c>
      <c r="M1448">
        <v>49291</v>
      </c>
      <c r="N1448">
        <v>1</v>
      </c>
      <c r="O1448">
        <v>0</v>
      </c>
      <c r="P1448">
        <v>10.81</v>
      </c>
    </row>
    <row r="1449" spans="1:16" x14ac:dyDescent="0.3">
      <c r="A1449">
        <v>2791</v>
      </c>
      <c r="B1449" t="s">
        <v>83</v>
      </c>
      <c r="C1449" t="s">
        <v>106</v>
      </c>
      <c r="D1449" t="s">
        <v>109</v>
      </c>
      <c r="E1449" t="s">
        <v>86</v>
      </c>
      <c r="F1449" t="s">
        <v>91</v>
      </c>
      <c r="G1449" t="s">
        <v>108</v>
      </c>
      <c r="H1449">
        <v>1199</v>
      </c>
      <c r="I1449">
        <v>118</v>
      </c>
      <c r="J1449">
        <v>17.2</v>
      </c>
      <c r="K1449">
        <v>13.5</v>
      </c>
      <c r="L1449">
        <v>2024</v>
      </c>
      <c r="M1449">
        <v>47745</v>
      </c>
      <c r="N1449">
        <v>1</v>
      </c>
      <c r="O1449">
        <v>0</v>
      </c>
      <c r="P1449">
        <v>10.94</v>
      </c>
    </row>
    <row r="1450" spans="1:16" x14ac:dyDescent="0.3">
      <c r="A1450">
        <v>2620</v>
      </c>
      <c r="B1450" t="s">
        <v>83</v>
      </c>
      <c r="C1450" t="s">
        <v>106</v>
      </c>
      <c r="D1450" t="s">
        <v>109</v>
      </c>
      <c r="E1450" t="s">
        <v>86</v>
      </c>
      <c r="F1450" t="s">
        <v>91</v>
      </c>
      <c r="G1450" t="s">
        <v>108</v>
      </c>
      <c r="H1450">
        <v>1199</v>
      </c>
      <c r="I1450">
        <v>118</v>
      </c>
      <c r="J1450">
        <v>17.2</v>
      </c>
      <c r="K1450">
        <v>13.5</v>
      </c>
      <c r="L1450">
        <v>2024</v>
      </c>
      <c r="M1450">
        <v>35455</v>
      </c>
      <c r="N1450">
        <v>1</v>
      </c>
      <c r="O1450">
        <v>0</v>
      </c>
      <c r="P1450">
        <v>10.95</v>
      </c>
    </row>
    <row r="1451" spans="1:16" x14ac:dyDescent="0.3">
      <c r="A1451">
        <v>2783</v>
      </c>
      <c r="B1451" t="s">
        <v>83</v>
      </c>
      <c r="C1451" t="s">
        <v>106</v>
      </c>
      <c r="D1451" t="s">
        <v>109</v>
      </c>
      <c r="E1451" t="s">
        <v>86</v>
      </c>
      <c r="F1451" t="s">
        <v>91</v>
      </c>
      <c r="G1451" t="s">
        <v>108</v>
      </c>
      <c r="H1451">
        <v>1199</v>
      </c>
      <c r="I1451">
        <v>118</v>
      </c>
      <c r="J1451">
        <v>17.2</v>
      </c>
      <c r="K1451">
        <v>13.5</v>
      </c>
      <c r="L1451">
        <v>2024</v>
      </c>
      <c r="M1451">
        <v>29961</v>
      </c>
      <c r="N1451">
        <v>1</v>
      </c>
      <c r="O1451">
        <v>0</v>
      </c>
      <c r="P1451">
        <v>10.96</v>
      </c>
    </row>
    <row r="1452" spans="1:16" x14ac:dyDescent="0.3">
      <c r="A1452">
        <v>2744</v>
      </c>
      <c r="B1452" t="s">
        <v>83</v>
      </c>
      <c r="C1452" t="s">
        <v>106</v>
      </c>
      <c r="D1452" t="s">
        <v>109</v>
      </c>
      <c r="E1452" t="s">
        <v>86</v>
      </c>
      <c r="F1452" t="s">
        <v>91</v>
      </c>
      <c r="G1452" t="s">
        <v>108</v>
      </c>
      <c r="H1452">
        <v>1199</v>
      </c>
      <c r="I1452">
        <v>118</v>
      </c>
      <c r="J1452">
        <v>17.2</v>
      </c>
      <c r="K1452">
        <v>13.5</v>
      </c>
      <c r="L1452">
        <v>2024</v>
      </c>
      <c r="M1452">
        <v>36261</v>
      </c>
      <c r="N1452">
        <v>1</v>
      </c>
      <c r="O1452">
        <v>0</v>
      </c>
      <c r="P1452">
        <v>11.04</v>
      </c>
    </row>
    <row r="1453" spans="1:16" x14ac:dyDescent="0.3">
      <c r="A1453">
        <v>2667</v>
      </c>
      <c r="B1453" t="s">
        <v>83</v>
      </c>
      <c r="C1453" t="s">
        <v>106</v>
      </c>
      <c r="D1453" t="s">
        <v>109</v>
      </c>
      <c r="E1453" t="s">
        <v>86</v>
      </c>
      <c r="F1453" t="s">
        <v>91</v>
      </c>
      <c r="G1453" t="s">
        <v>108</v>
      </c>
      <c r="H1453">
        <v>1199</v>
      </c>
      <c r="I1453">
        <v>118</v>
      </c>
      <c r="J1453">
        <v>17.2</v>
      </c>
      <c r="K1453">
        <v>13.5</v>
      </c>
      <c r="L1453">
        <v>2024</v>
      </c>
      <c r="M1453">
        <v>38043</v>
      </c>
      <c r="N1453">
        <v>1</v>
      </c>
      <c r="O1453">
        <v>0</v>
      </c>
      <c r="P1453">
        <v>11.05</v>
      </c>
    </row>
    <row r="1454" spans="1:16" x14ac:dyDescent="0.3">
      <c r="A1454">
        <v>2628</v>
      </c>
      <c r="B1454" t="s">
        <v>83</v>
      </c>
      <c r="C1454" t="s">
        <v>106</v>
      </c>
      <c r="D1454" t="s">
        <v>109</v>
      </c>
      <c r="E1454" t="s">
        <v>86</v>
      </c>
      <c r="F1454" t="s">
        <v>91</v>
      </c>
      <c r="G1454" t="s">
        <v>108</v>
      </c>
      <c r="H1454">
        <v>1199</v>
      </c>
      <c r="I1454">
        <v>118</v>
      </c>
      <c r="J1454">
        <v>17.2</v>
      </c>
      <c r="K1454">
        <v>13.5</v>
      </c>
      <c r="L1454">
        <v>2024</v>
      </c>
      <c r="M1454">
        <v>24279</v>
      </c>
      <c r="N1454">
        <v>1</v>
      </c>
      <c r="O1454">
        <v>0</v>
      </c>
      <c r="P1454">
        <v>11.12</v>
      </c>
    </row>
    <row r="1455" spans="1:16" x14ac:dyDescent="0.3">
      <c r="A1455">
        <v>2564</v>
      </c>
      <c r="B1455" t="s">
        <v>83</v>
      </c>
      <c r="C1455" t="s">
        <v>106</v>
      </c>
      <c r="D1455" t="s">
        <v>107</v>
      </c>
      <c r="E1455" t="s">
        <v>86</v>
      </c>
      <c r="F1455" t="s">
        <v>87</v>
      </c>
      <c r="G1455" t="s">
        <v>108</v>
      </c>
      <c r="H1455">
        <v>1199</v>
      </c>
      <c r="I1455">
        <v>118</v>
      </c>
      <c r="J1455">
        <v>17.399999999999999</v>
      </c>
      <c r="K1455">
        <v>9.5</v>
      </c>
      <c r="L1455">
        <v>2024</v>
      </c>
      <c r="M1455">
        <v>27136</v>
      </c>
      <c r="N1455">
        <v>2</v>
      </c>
      <c r="O1455">
        <v>1</v>
      </c>
      <c r="P1455">
        <v>6.12</v>
      </c>
    </row>
    <row r="1456" spans="1:16" x14ac:dyDescent="0.3">
      <c r="A1456">
        <v>2488</v>
      </c>
      <c r="B1456" t="s">
        <v>83</v>
      </c>
      <c r="C1456" t="s">
        <v>106</v>
      </c>
      <c r="D1456" t="s">
        <v>107</v>
      </c>
      <c r="E1456" t="s">
        <v>86</v>
      </c>
      <c r="F1456" t="s">
        <v>87</v>
      </c>
      <c r="G1456" t="s">
        <v>108</v>
      </c>
      <c r="H1456">
        <v>1199</v>
      </c>
      <c r="I1456">
        <v>118</v>
      </c>
      <c r="J1456">
        <v>17.399999999999999</v>
      </c>
      <c r="K1456">
        <v>9.5</v>
      </c>
      <c r="L1456">
        <v>2024</v>
      </c>
      <c r="M1456">
        <v>22659</v>
      </c>
      <c r="N1456">
        <v>2</v>
      </c>
      <c r="O1456">
        <v>1</v>
      </c>
      <c r="P1456">
        <v>6.41</v>
      </c>
    </row>
    <row r="1457" spans="1:16" x14ac:dyDescent="0.3">
      <c r="A1457">
        <v>2427</v>
      </c>
      <c r="B1457" t="s">
        <v>83</v>
      </c>
      <c r="C1457" t="s">
        <v>106</v>
      </c>
      <c r="D1457" t="s">
        <v>107</v>
      </c>
      <c r="E1457" t="s">
        <v>86</v>
      </c>
      <c r="F1457" t="s">
        <v>87</v>
      </c>
      <c r="G1457" t="s">
        <v>108</v>
      </c>
      <c r="H1457">
        <v>1199</v>
      </c>
      <c r="I1457">
        <v>118</v>
      </c>
      <c r="J1457">
        <v>17.399999999999999</v>
      </c>
      <c r="K1457">
        <v>9.5</v>
      </c>
      <c r="L1457">
        <v>2024</v>
      </c>
      <c r="M1457">
        <v>46974</v>
      </c>
      <c r="N1457">
        <v>3</v>
      </c>
      <c r="O1457">
        <v>0</v>
      </c>
      <c r="P1457">
        <v>6.67</v>
      </c>
    </row>
    <row r="1458" spans="1:16" x14ac:dyDescent="0.3">
      <c r="A1458">
        <v>2575</v>
      </c>
      <c r="B1458" t="s">
        <v>83</v>
      </c>
      <c r="C1458" t="s">
        <v>106</v>
      </c>
      <c r="D1458" t="s">
        <v>107</v>
      </c>
      <c r="E1458" t="s">
        <v>86</v>
      </c>
      <c r="F1458" t="s">
        <v>87</v>
      </c>
      <c r="G1458" t="s">
        <v>108</v>
      </c>
      <c r="H1458">
        <v>1199</v>
      </c>
      <c r="I1458">
        <v>118</v>
      </c>
      <c r="J1458">
        <v>17.399999999999999</v>
      </c>
      <c r="K1458">
        <v>9.5</v>
      </c>
      <c r="L1458">
        <v>2024</v>
      </c>
      <c r="M1458">
        <v>35182</v>
      </c>
      <c r="N1458">
        <v>2</v>
      </c>
      <c r="O1458">
        <v>1</v>
      </c>
      <c r="P1458">
        <v>6.71</v>
      </c>
    </row>
    <row r="1459" spans="1:16" x14ac:dyDescent="0.3">
      <c r="A1459">
        <v>2504</v>
      </c>
      <c r="B1459" t="s">
        <v>83</v>
      </c>
      <c r="C1459" t="s">
        <v>106</v>
      </c>
      <c r="D1459" t="s">
        <v>107</v>
      </c>
      <c r="E1459" t="s">
        <v>86</v>
      </c>
      <c r="F1459" t="s">
        <v>87</v>
      </c>
      <c r="G1459" t="s">
        <v>108</v>
      </c>
      <c r="H1459">
        <v>1199</v>
      </c>
      <c r="I1459">
        <v>118</v>
      </c>
      <c r="J1459">
        <v>17.399999999999999</v>
      </c>
      <c r="K1459">
        <v>9.5</v>
      </c>
      <c r="L1459">
        <v>2024</v>
      </c>
      <c r="M1459">
        <v>36916</v>
      </c>
      <c r="N1459">
        <v>2</v>
      </c>
      <c r="O1459">
        <v>0</v>
      </c>
      <c r="P1459">
        <v>6.91</v>
      </c>
    </row>
    <row r="1460" spans="1:16" x14ac:dyDescent="0.3">
      <c r="A1460">
        <v>2417</v>
      </c>
      <c r="B1460" t="s">
        <v>83</v>
      </c>
      <c r="C1460" t="s">
        <v>106</v>
      </c>
      <c r="D1460" t="s">
        <v>107</v>
      </c>
      <c r="E1460" t="s">
        <v>86</v>
      </c>
      <c r="F1460" t="s">
        <v>87</v>
      </c>
      <c r="G1460" t="s">
        <v>108</v>
      </c>
      <c r="H1460">
        <v>1199</v>
      </c>
      <c r="I1460">
        <v>118</v>
      </c>
      <c r="J1460">
        <v>17.399999999999999</v>
      </c>
      <c r="K1460">
        <v>9.5</v>
      </c>
      <c r="L1460">
        <v>2024</v>
      </c>
      <c r="M1460">
        <v>30434</v>
      </c>
      <c r="N1460">
        <v>2</v>
      </c>
      <c r="O1460">
        <v>0</v>
      </c>
      <c r="P1460">
        <v>6.93</v>
      </c>
    </row>
    <row r="1461" spans="1:16" x14ac:dyDescent="0.3">
      <c r="A1461">
        <v>2541</v>
      </c>
      <c r="B1461" t="s">
        <v>83</v>
      </c>
      <c r="C1461" t="s">
        <v>106</v>
      </c>
      <c r="D1461" t="s">
        <v>107</v>
      </c>
      <c r="E1461" t="s">
        <v>86</v>
      </c>
      <c r="F1461" t="s">
        <v>87</v>
      </c>
      <c r="G1461" t="s">
        <v>108</v>
      </c>
      <c r="H1461">
        <v>1199</v>
      </c>
      <c r="I1461">
        <v>118</v>
      </c>
      <c r="J1461">
        <v>17.399999999999999</v>
      </c>
      <c r="K1461">
        <v>9.5</v>
      </c>
      <c r="L1461">
        <v>2024</v>
      </c>
      <c r="M1461">
        <v>30313</v>
      </c>
      <c r="N1461">
        <v>2</v>
      </c>
      <c r="O1461">
        <v>0</v>
      </c>
      <c r="P1461">
        <v>6.95</v>
      </c>
    </row>
    <row r="1462" spans="1:16" x14ac:dyDescent="0.3">
      <c r="A1462">
        <v>2520</v>
      </c>
      <c r="B1462" t="s">
        <v>83</v>
      </c>
      <c r="C1462" t="s">
        <v>106</v>
      </c>
      <c r="D1462" t="s">
        <v>107</v>
      </c>
      <c r="E1462" t="s">
        <v>86</v>
      </c>
      <c r="F1462" t="s">
        <v>87</v>
      </c>
      <c r="G1462" t="s">
        <v>108</v>
      </c>
      <c r="H1462">
        <v>1199</v>
      </c>
      <c r="I1462">
        <v>118</v>
      </c>
      <c r="J1462">
        <v>17.399999999999999</v>
      </c>
      <c r="K1462">
        <v>9.5</v>
      </c>
      <c r="L1462">
        <v>2024</v>
      </c>
      <c r="M1462">
        <v>26144</v>
      </c>
      <c r="N1462">
        <v>2</v>
      </c>
      <c r="O1462">
        <v>0</v>
      </c>
      <c r="P1462">
        <v>7.1</v>
      </c>
    </row>
    <row r="1463" spans="1:16" x14ac:dyDescent="0.3">
      <c r="A1463">
        <v>2423</v>
      </c>
      <c r="B1463" t="s">
        <v>83</v>
      </c>
      <c r="C1463" t="s">
        <v>106</v>
      </c>
      <c r="D1463" t="s">
        <v>107</v>
      </c>
      <c r="E1463" t="s">
        <v>86</v>
      </c>
      <c r="F1463" t="s">
        <v>87</v>
      </c>
      <c r="G1463" t="s">
        <v>108</v>
      </c>
      <c r="H1463">
        <v>1199</v>
      </c>
      <c r="I1463">
        <v>118</v>
      </c>
      <c r="J1463">
        <v>17.399999999999999</v>
      </c>
      <c r="K1463">
        <v>9.5</v>
      </c>
      <c r="L1463">
        <v>2024</v>
      </c>
      <c r="M1463">
        <v>47885</v>
      </c>
      <c r="N1463">
        <v>2</v>
      </c>
      <c r="O1463">
        <v>0</v>
      </c>
      <c r="P1463">
        <v>7.21</v>
      </c>
    </row>
    <row r="1464" spans="1:16" x14ac:dyDescent="0.3">
      <c r="A1464">
        <v>2532</v>
      </c>
      <c r="B1464" t="s">
        <v>83</v>
      </c>
      <c r="C1464" t="s">
        <v>106</v>
      </c>
      <c r="D1464" t="s">
        <v>107</v>
      </c>
      <c r="E1464" t="s">
        <v>86</v>
      </c>
      <c r="F1464" t="s">
        <v>87</v>
      </c>
      <c r="G1464" t="s">
        <v>108</v>
      </c>
      <c r="H1464">
        <v>1199</v>
      </c>
      <c r="I1464">
        <v>118</v>
      </c>
      <c r="J1464">
        <v>17.399999999999999</v>
      </c>
      <c r="K1464">
        <v>9.5</v>
      </c>
      <c r="L1464">
        <v>2024</v>
      </c>
      <c r="M1464">
        <v>39711</v>
      </c>
      <c r="N1464">
        <v>1</v>
      </c>
      <c r="O1464">
        <v>0</v>
      </c>
      <c r="P1464">
        <v>7.25</v>
      </c>
    </row>
    <row r="1465" spans="1:16" x14ac:dyDescent="0.3">
      <c r="A1465">
        <v>2517</v>
      </c>
      <c r="B1465" t="s">
        <v>83</v>
      </c>
      <c r="C1465" t="s">
        <v>106</v>
      </c>
      <c r="D1465" t="s">
        <v>107</v>
      </c>
      <c r="E1465" t="s">
        <v>86</v>
      </c>
      <c r="F1465" t="s">
        <v>87</v>
      </c>
      <c r="G1465" t="s">
        <v>108</v>
      </c>
      <c r="H1465">
        <v>1199</v>
      </c>
      <c r="I1465">
        <v>118</v>
      </c>
      <c r="J1465">
        <v>17.399999999999999</v>
      </c>
      <c r="K1465">
        <v>9.5</v>
      </c>
      <c r="L1465">
        <v>2024</v>
      </c>
      <c r="M1465">
        <v>44247</v>
      </c>
      <c r="N1465">
        <v>1</v>
      </c>
      <c r="O1465">
        <v>0</v>
      </c>
      <c r="P1465">
        <v>7.27</v>
      </c>
    </row>
    <row r="1466" spans="1:16" x14ac:dyDescent="0.3">
      <c r="A1466">
        <v>2566</v>
      </c>
      <c r="B1466" t="s">
        <v>83</v>
      </c>
      <c r="C1466" t="s">
        <v>106</v>
      </c>
      <c r="D1466" t="s">
        <v>107</v>
      </c>
      <c r="E1466" t="s">
        <v>86</v>
      </c>
      <c r="F1466" t="s">
        <v>87</v>
      </c>
      <c r="G1466" t="s">
        <v>108</v>
      </c>
      <c r="H1466">
        <v>1199</v>
      </c>
      <c r="I1466">
        <v>118</v>
      </c>
      <c r="J1466">
        <v>17.399999999999999</v>
      </c>
      <c r="K1466">
        <v>9.5</v>
      </c>
      <c r="L1466">
        <v>2024</v>
      </c>
      <c r="M1466">
        <v>47805</v>
      </c>
      <c r="N1466">
        <v>1</v>
      </c>
      <c r="O1466">
        <v>0</v>
      </c>
      <c r="P1466">
        <v>7.29</v>
      </c>
    </row>
    <row r="1467" spans="1:16" x14ac:dyDescent="0.3">
      <c r="A1467">
        <v>2571</v>
      </c>
      <c r="B1467" t="s">
        <v>83</v>
      </c>
      <c r="C1467" t="s">
        <v>106</v>
      </c>
      <c r="D1467" t="s">
        <v>107</v>
      </c>
      <c r="E1467" t="s">
        <v>86</v>
      </c>
      <c r="F1467" t="s">
        <v>87</v>
      </c>
      <c r="G1467" t="s">
        <v>108</v>
      </c>
      <c r="H1467">
        <v>1199</v>
      </c>
      <c r="I1467">
        <v>118</v>
      </c>
      <c r="J1467">
        <v>17.399999999999999</v>
      </c>
      <c r="K1467">
        <v>9.5</v>
      </c>
      <c r="L1467">
        <v>2024</v>
      </c>
      <c r="M1467">
        <v>44104</v>
      </c>
      <c r="N1467">
        <v>1</v>
      </c>
      <c r="O1467">
        <v>0</v>
      </c>
      <c r="P1467">
        <v>7.32</v>
      </c>
    </row>
    <row r="1468" spans="1:16" x14ac:dyDescent="0.3">
      <c r="A1468">
        <v>2527</v>
      </c>
      <c r="B1468" t="s">
        <v>83</v>
      </c>
      <c r="C1468" t="s">
        <v>106</v>
      </c>
      <c r="D1468" t="s">
        <v>107</v>
      </c>
      <c r="E1468" t="s">
        <v>86</v>
      </c>
      <c r="F1468" t="s">
        <v>87</v>
      </c>
      <c r="G1468" t="s">
        <v>108</v>
      </c>
      <c r="H1468">
        <v>1199</v>
      </c>
      <c r="I1468">
        <v>118</v>
      </c>
      <c r="J1468">
        <v>17.399999999999999</v>
      </c>
      <c r="K1468">
        <v>9.5</v>
      </c>
      <c r="L1468">
        <v>2024</v>
      </c>
      <c r="M1468">
        <v>23937</v>
      </c>
      <c r="N1468">
        <v>1</v>
      </c>
      <c r="O1468">
        <v>0</v>
      </c>
      <c r="P1468">
        <v>7.35</v>
      </c>
    </row>
    <row r="1469" spans="1:16" x14ac:dyDescent="0.3">
      <c r="A1469">
        <v>2559</v>
      </c>
      <c r="B1469" t="s">
        <v>83</v>
      </c>
      <c r="C1469" t="s">
        <v>106</v>
      </c>
      <c r="D1469" t="s">
        <v>107</v>
      </c>
      <c r="E1469" t="s">
        <v>86</v>
      </c>
      <c r="F1469" t="s">
        <v>87</v>
      </c>
      <c r="G1469" t="s">
        <v>108</v>
      </c>
      <c r="H1469">
        <v>1199</v>
      </c>
      <c r="I1469">
        <v>118</v>
      </c>
      <c r="J1469">
        <v>17.399999999999999</v>
      </c>
      <c r="K1469">
        <v>9.5</v>
      </c>
      <c r="L1469">
        <v>2024</v>
      </c>
      <c r="M1469">
        <v>43156</v>
      </c>
      <c r="N1469">
        <v>1</v>
      </c>
      <c r="O1469">
        <v>0</v>
      </c>
      <c r="P1469">
        <v>7.35</v>
      </c>
    </row>
    <row r="1470" spans="1:16" x14ac:dyDescent="0.3">
      <c r="A1470">
        <v>2419</v>
      </c>
      <c r="B1470" t="s">
        <v>83</v>
      </c>
      <c r="C1470" t="s">
        <v>106</v>
      </c>
      <c r="D1470" t="s">
        <v>107</v>
      </c>
      <c r="E1470" t="s">
        <v>86</v>
      </c>
      <c r="F1470" t="s">
        <v>87</v>
      </c>
      <c r="G1470" t="s">
        <v>108</v>
      </c>
      <c r="H1470">
        <v>1199</v>
      </c>
      <c r="I1470">
        <v>118</v>
      </c>
      <c r="J1470">
        <v>17.399999999999999</v>
      </c>
      <c r="K1470">
        <v>9.5</v>
      </c>
      <c r="L1470">
        <v>2024</v>
      </c>
      <c r="M1470">
        <v>49216</v>
      </c>
      <c r="N1470">
        <v>1</v>
      </c>
      <c r="O1470">
        <v>0</v>
      </c>
      <c r="P1470">
        <v>7.42</v>
      </c>
    </row>
    <row r="1471" spans="1:16" x14ac:dyDescent="0.3">
      <c r="A1471">
        <v>2560</v>
      </c>
      <c r="B1471" t="s">
        <v>83</v>
      </c>
      <c r="C1471" t="s">
        <v>106</v>
      </c>
      <c r="D1471" t="s">
        <v>107</v>
      </c>
      <c r="E1471" t="s">
        <v>86</v>
      </c>
      <c r="F1471" t="s">
        <v>87</v>
      </c>
      <c r="G1471" t="s">
        <v>108</v>
      </c>
      <c r="H1471">
        <v>1199</v>
      </c>
      <c r="I1471">
        <v>118</v>
      </c>
      <c r="J1471">
        <v>17.399999999999999</v>
      </c>
      <c r="K1471">
        <v>9.5</v>
      </c>
      <c r="L1471">
        <v>2024</v>
      </c>
      <c r="M1471">
        <v>36409</v>
      </c>
      <c r="N1471">
        <v>2</v>
      </c>
      <c r="O1471">
        <v>0</v>
      </c>
      <c r="P1471">
        <v>7.46</v>
      </c>
    </row>
    <row r="1472" spans="1:16" x14ac:dyDescent="0.3">
      <c r="A1472">
        <v>2420</v>
      </c>
      <c r="B1472" t="s">
        <v>83</v>
      </c>
      <c r="C1472" t="s">
        <v>106</v>
      </c>
      <c r="D1472" t="s">
        <v>107</v>
      </c>
      <c r="E1472" t="s">
        <v>86</v>
      </c>
      <c r="F1472" t="s">
        <v>87</v>
      </c>
      <c r="G1472" t="s">
        <v>108</v>
      </c>
      <c r="H1472">
        <v>1199</v>
      </c>
      <c r="I1472">
        <v>118</v>
      </c>
      <c r="J1472">
        <v>17.399999999999999</v>
      </c>
      <c r="K1472">
        <v>9.5</v>
      </c>
      <c r="L1472">
        <v>2024</v>
      </c>
      <c r="M1472">
        <v>24750</v>
      </c>
      <c r="N1472">
        <v>2</v>
      </c>
      <c r="O1472">
        <v>0</v>
      </c>
      <c r="P1472">
        <v>7.5</v>
      </c>
    </row>
    <row r="1473" spans="1:16" x14ac:dyDescent="0.3">
      <c r="A1473">
        <v>2432</v>
      </c>
      <c r="B1473" t="s">
        <v>83</v>
      </c>
      <c r="C1473" t="s">
        <v>106</v>
      </c>
      <c r="D1473" t="s">
        <v>107</v>
      </c>
      <c r="E1473" t="s">
        <v>86</v>
      </c>
      <c r="F1473" t="s">
        <v>87</v>
      </c>
      <c r="G1473" t="s">
        <v>108</v>
      </c>
      <c r="H1473">
        <v>1199</v>
      </c>
      <c r="I1473">
        <v>118</v>
      </c>
      <c r="J1473">
        <v>17.399999999999999</v>
      </c>
      <c r="K1473">
        <v>9.5</v>
      </c>
      <c r="L1473">
        <v>2024</v>
      </c>
      <c r="M1473">
        <v>20758</v>
      </c>
      <c r="N1473">
        <v>1</v>
      </c>
      <c r="O1473">
        <v>0</v>
      </c>
      <c r="P1473">
        <v>7.55</v>
      </c>
    </row>
    <row r="1474" spans="1:16" x14ac:dyDescent="0.3">
      <c r="A1474">
        <v>2493</v>
      </c>
      <c r="B1474" t="s">
        <v>83</v>
      </c>
      <c r="C1474" t="s">
        <v>106</v>
      </c>
      <c r="D1474" t="s">
        <v>107</v>
      </c>
      <c r="E1474" t="s">
        <v>86</v>
      </c>
      <c r="F1474" t="s">
        <v>87</v>
      </c>
      <c r="G1474" t="s">
        <v>108</v>
      </c>
      <c r="H1474">
        <v>1199</v>
      </c>
      <c r="I1474">
        <v>118</v>
      </c>
      <c r="J1474">
        <v>17.399999999999999</v>
      </c>
      <c r="K1474">
        <v>9.5</v>
      </c>
      <c r="L1474">
        <v>2024</v>
      </c>
      <c r="M1474">
        <v>23307</v>
      </c>
      <c r="N1474">
        <v>1</v>
      </c>
      <c r="O1474">
        <v>0</v>
      </c>
      <c r="P1474">
        <v>7.57</v>
      </c>
    </row>
    <row r="1475" spans="1:16" x14ac:dyDescent="0.3">
      <c r="A1475">
        <v>2542</v>
      </c>
      <c r="B1475" t="s">
        <v>83</v>
      </c>
      <c r="C1475" t="s">
        <v>106</v>
      </c>
      <c r="D1475" t="s">
        <v>107</v>
      </c>
      <c r="E1475" t="s">
        <v>86</v>
      </c>
      <c r="F1475" t="s">
        <v>87</v>
      </c>
      <c r="G1475" t="s">
        <v>108</v>
      </c>
      <c r="H1475">
        <v>1199</v>
      </c>
      <c r="I1475">
        <v>118</v>
      </c>
      <c r="J1475">
        <v>17.399999999999999</v>
      </c>
      <c r="K1475">
        <v>9.5</v>
      </c>
      <c r="L1475">
        <v>2024</v>
      </c>
      <c r="M1475">
        <v>40992</v>
      </c>
      <c r="N1475">
        <v>1</v>
      </c>
      <c r="O1475">
        <v>0</v>
      </c>
      <c r="P1475">
        <v>7.58</v>
      </c>
    </row>
    <row r="1476" spans="1:16" x14ac:dyDescent="0.3">
      <c r="A1476">
        <v>2431</v>
      </c>
      <c r="B1476" t="s">
        <v>83</v>
      </c>
      <c r="C1476" t="s">
        <v>106</v>
      </c>
      <c r="D1476" t="s">
        <v>107</v>
      </c>
      <c r="E1476" t="s">
        <v>86</v>
      </c>
      <c r="F1476" t="s">
        <v>87</v>
      </c>
      <c r="G1476" t="s">
        <v>108</v>
      </c>
      <c r="H1476">
        <v>1199</v>
      </c>
      <c r="I1476">
        <v>118</v>
      </c>
      <c r="J1476">
        <v>17.399999999999999</v>
      </c>
      <c r="K1476">
        <v>9.5</v>
      </c>
      <c r="L1476">
        <v>2024</v>
      </c>
      <c r="M1476">
        <v>25715</v>
      </c>
      <c r="N1476">
        <v>1</v>
      </c>
      <c r="O1476">
        <v>0</v>
      </c>
      <c r="P1476">
        <v>7.61</v>
      </c>
    </row>
    <row r="1477" spans="1:16" x14ac:dyDescent="0.3">
      <c r="A1477">
        <v>2547</v>
      </c>
      <c r="B1477" t="s">
        <v>83</v>
      </c>
      <c r="C1477" t="s">
        <v>106</v>
      </c>
      <c r="D1477" t="s">
        <v>107</v>
      </c>
      <c r="E1477" t="s">
        <v>86</v>
      </c>
      <c r="F1477" t="s">
        <v>87</v>
      </c>
      <c r="G1477" t="s">
        <v>108</v>
      </c>
      <c r="H1477">
        <v>1199</v>
      </c>
      <c r="I1477">
        <v>118</v>
      </c>
      <c r="J1477">
        <v>17.399999999999999</v>
      </c>
      <c r="K1477">
        <v>9.5</v>
      </c>
      <c r="L1477">
        <v>2024</v>
      </c>
      <c r="M1477">
        <v>28324</v>
      </c>
      <c r="N1477">
        <v>1</v>
      </c>
      <c r="O1477">
        <v>0</v>
      </c>
      <c r="P1477">
        <v>7.63</v>
      </c>
    </row>
    <row r="1478" spans="1:16" x14ac:dyDescent="0.3">
      <c r="A1478">
        <v>2537</v>
      </c>
      <c r="B1478" t="s">
        <v>83</v>
      </c>
      <c r="C1478" t="s">
        <v>106</v>
      </c>
      <c r="D1478" t="s">
        <v>107</v>
      </c>
      <c r="E1478" t="s">
        <v>86</v>
      </c>
      <c r="F1478" t="s">
        <v>87</v>
      </c>
      <c r="G1478" t="s">
        <v>108</v>
      </c>
      <c r="H1478">
        <v>1199</v>
      </c>
      <c r="I1478">
        <v>118</v>
      </c>
      <c r="J1478">
        <v>17.399999999999999</v>
      </c>
      <c r="K1478">
        <v>9.5</v>
      </c>
      <c r="L1478">
        <v>2024</v>
      </c>
      <c r="M1478">
        <v>26268</v>
      </c>
      <c r="N1478">
        <v>1</v>
      </c>
      <c r="O1478">
        <v>0</v>
      </c>
      <c r="P1478">
        <v>7.64</v>
      </c>
    </row>
    <row r="1479" spans="1:16" x14ac:dyDescent="0.3">
      <c r="A1479">
        <v>2562</v>
      </c>
      <c r="B1479" t="s">
        <v>83</v>
      </c>
      <c r="C1479" t="s">
        <v>106</v>
      </c>
      <c r="D1479" t="s">
        <v>107</v>
      </c>
      <c r="E1479" t="s">
        <v>86</v>
      </c>
      <c r="F1479" t="s">
        <v>87</v>
      </c>
      <c r="G1479" t="s">
        <v>108</v>
      </c>
      <c r="H1479">
        <v>1199</v>
      </c>
      <c r="I1479">
        <v>118</v>
      </c>
      <c r="J1479">
        <v>17.399999999999999</v>
      </c>
      <c r="K1479">
        <v>9.5</v>
      </c>
      <c r="L1479">
        <v>2024</v>
      </c>
      <c r="M1479">
        <v>24351</v>
      </c>
      <c r="N1479">
        <v>1</v>
      </c>
      <c r="O1479">
        <v>0</v>
      </c>
      <c r="P1479">
        <v>7.64</v>
      </c>
    </row>
    <row r="1480" spans="1:16" x14ac:dyDescent="0.3">
      <c r="A1480">
        <v>2539</v>
      </c>
      <c r="B1480" t="s">
        <v>83</v>
      </c>
      <c r="C1480" t="s">
        <v>106</v>
      </c>
      <c r="D1480" t="s">
        <v>107</v>
      </c>
      <c r="E1480" t="s">
        <v>86</v>
      </c>
      <c r="F1480" t="s">
        <v>87</v>
      </c>
      <c r="G1480" t="s">
        <v>108</v>
      </c>
      <c r="H1480">
        <v>1199</v>
      </c>
      <c r="I1480">
        <v>118</v>
      </c>
      <c r="J1480">
        <v>17.399999999999999</v>
      </c>
      <c r="K1480">
        <v>9.5</v>
      </c>
      <c r="L1480">
        <v>2024</v>
      </c>
      <c r="M1480">
        <v>46029</v>
      </c>
      <c r="N1480">
        <v>1</v>
      </c>
      <c r="O1480">
        <v>0</v>
      </c>
      <c r="P1480">
        <v>7.83</v>
      </c>
    </row>
    <row r="1481" spans="1:16" x14ac:dyDescent="0.3">
      <c r="A1481">
        <v>2430</v>
      </c>
      <c r="B1481" t="s">
        <v>83</v>
      </c>
      <c r="C1481" t="s">
        <v>106</v>
      </c>
      <c r="D1481" t="s">
        <v>107</v>
      </c>
      <c r="E1481" t="s">
        <v>86</v>
      </c>
      <c r="F1481" t="s">
        <v>87</v>
      </c>
      <c r="G1481" t="s">
        <v>108</v>
      </c>
      <c r="H1481">
        <v>1199</v>
      </c>
      <c r="I1481">
        <v>118</v>
      </c>
      <c r="J1481">
        <v>17.399999999999999</v>
      </c>
      <c r="K1481">
        <v>9.5</v>
      </c>
      <c r="L1481">
        <v>2024</v>
      </c>
      <c r="M1481">
        <v>26539</v>
      </c>
      <c r="N1481">
        <v>1</v>
      </c>
      <c r="O1481">
        <v>0</v>
      </c>
      <c r="P1481">
        <v>7.91</v>
      </c>
    </row>
    <row r="1482" spans="1:16" x14ac:dyDescent="0.3">
      <c r="A1482">
        <v>2704</v>
      </c>
      <c r="B1482" t="s">
        <v>83</v>
      </c>
      <c r="C1482" t="s">
        <v>106</v>
      </c>
      <c r="D1482" t="s">
        <v>109</v>
      </c>
      <c r="E1482" t="s">
        <v>86</v>
      </c>
      <c r="F1482" t="s">
        <v>91</v>
      </c>
      <c r="G1482" t="s">
        <v>108</v>
      </c>
      <c r="H1482">
        <v>1199</v>
      </c>
      <c r="I1482">
        <v>118</v>
      </c>
      <c r="J1482">
        <v>17.2</v>
      </c>
      <c r="K1482">
        <v>13.5</v>
      </c>
      <c r="L1482">
        <v>2025</v>
      </c>
      <c r="M1482">
        <v>27838</v>
      </c>
      <c r="N1482">
        <v>3</v>
      </c>
      <c r="O1482">
        <v>0</v>
      </c>
      <c r="P1482">
        <v>11.12</v>
      </c>
    </row>
    <row r="1483" spans="1:16" x14ac:dyDescent="0.3">
      <c r="A1483">
        <v>2646</v>
      </c>
      <c r="B1483" t="s">
        <v>83</v>
      </c>
      <c r="C1483" t="s">
        <v>106</v>
      </c>
      <c r="D1483" t="s">
        <v>109</v>
      </c>
      <c r="E1483" t="s">
        <v>86</v>
      </c>
      <c r="F1483" t="s">
        <v>91</v>
      </c>
      <c r="G1483" t="s">
        <v>108</v>
      </c>
      <c r="H1483">
        <v>1199</v>
      </c>
      <c r="I1483">
        <v>118</v>
      </c>
      <c r="J1483">
        <v>17.2</v>
      </c>
      <c r="K1483">
        <v>13.5</v>
      </c>
      <c r="L1483">
        <v>2025</v>
      </c>
      <c r="M1483">
        <v>29241</v>
      </c>
      <c r="N1483">
        <v>2</v>
      </c>
      <c r="O1483">
        <v>0</v>
      </c>
      <c r="P1483">
        <v>11.41</v>
      </c>
    </row>
    <row r="1484" spans="1:16" x14ac:dyDescent="0.3">
      <c r="A1484">
        <v>2691</v>
      </c>
      <c r="B1484" t="s">
        <v>83</v>
      </c>
      <c r="C1484" t="s">
        <v>106</v>
      </c>
      <c r="D1484" t="s">
        <v>109</v>
      </c>
      <c r="E1484" t="s">
        <v>86</v>
      </c>
      <c r="F1484" t="s">
        <v>91</v>
      </c>
      <c r="G1484" t="s">
        <v>108</v>
      </c>
      <c r="H1484">
        <v>1199</v>
      </c>
      <c r="I1484">
        <v>118</v>
      </c>
      <c r="J1484">
        <v>17.2</v>
      </c>
      <c r="K1484">
        <v>13.5</v>
      </c>
      <c r="L1484">
        <v>2025</v>
      </c>
      <c r="M1484">
        <v>22393</v>
      </c>
      <c r="N1484">
        <v>2</v>
      </c>
      <c r="O1484">
        <v>0</v>
      </c>
      <c r="P1484">
        <v>11.47</v>
      </c>
    </row>
    <row r="1485" spans="1:16" x14ac:dyDescent="0.3">
      <c r="A1485">
        <v>2612</v>
      </c>
      <c r="B1485" t="s">
        <v>83</v>
      </c>
      <c r="C1485" t="s">
        <v>106</v>
      </c>
      <c r="D1485" t="s">
        <v>109</v>
      </c>
      <c r="E1485" t="s">
        <v>86</v>
      </c>
      <c r="F1485" t="s">
        <v>91</v>
      </c>
      <c r="G1485" t="s">
        <v>108</v>
      </c>
      <c r="H1485">
        <v>1199</v>
      </c>
      <c r="I1485">
        <v>118</v>
      </c>
      <c r="J1485">
        <v>17.2</v>
      </c>
      <c r="K1485">
        <v>13.5</v>
      </c>
      <c r="L1485">
        <v>2025</v>
      </c>
      <c r="M1485">
        <v>28835</v>
      </c>
      <c r="N1485">
        <v>1</v>
      </c>
      <c r="O1485">
        <v>0</v>
      </c>
      <c r="P1485">
        <v>11.59</v>
      </c>
    </row>
    <row r="1486" spans="1:16" x14ac:dyDescent="0.3">
      <c r="A1486">
        <v>2716</v>
      </c>
      <c r="B1486" t="s">
        <v>83</v>
      </c>
      <c r="C1486" t="s">
        <v>106</v>
      </c>
      <c r="D1486" t="s">
        <v>109</v>
      </c>
      <c r="E1486" t="s">
        <v>86</v>
      </c>
      <c r="F1486" t="s">
        <v>91</v>
      </c>
      <c r="G1486" t="s">
        <v>108</v>
      </c>
      <c r="H1486">
        <v>1199</v>
      </c>
      <c r="I1486">
        <v>118</v>
      </c>
      <c r="J1486">
        <v>17.2</v>
      </c>
      <c r="K1486">
        <v>13.5</v>
      </c>
      <c r="L1486">
        <v>2025</v>
      </c>
      <c r="M1486">
        <v>18398</v>
      </c>
      <c r="N1486">
        <v>1</v>
      </c>
      <c r="O1486">
        <v>1</v>
      </c>
      <c r="P1486">
        <v>11.64</v>
      </c>
    </row>
    <row r="1487" spans="1:16" x14ac:dyDescent="0.3">
      <c r="A1487">
        <v>2798</v>
      </c>
      <c r="B1487" t="s">
        <v>83</v>
      </c>
      <c r="C1487" t="s">
        <v>106</v>
      </c>
      <c r="D1487" t="s">
        <v>109</v>
      </c>
      <c r="E1487" t="s">
        <v>86</v>
      </c>
      <c r="F1487" t="s">
        <v>91</v>
      </c>
      <c r="G1487" t="s">
        <v>108</v>
      </c>
      <c r="H1487">
        <v>1199</v>
      </c>
      <c r="I1487">
        <v>118</v>
      </c>
      <c r="J1487">
        <v>17.2</v>
      </c>
      <c r="K1487">
        <v>13.5</v>
      </c>
      <c r="L1487">
        <v>2025</v>
      </c>
      <c r="M1487">
        <v>21580</v>
      </c>
      <c r="N1487">
        <v>1</v>
      </c>
      <c r="O1487">
        <v>1</v>
      </c>
      <c r="P1487">
        <v>11.64</v>
      </c>
    </row>
    <row r="1488" spans="1:16" x14ac:dyDescent="0.3">
      <c r="A1488">
        <v>2647</v>
      </c>
      <c r="B1488" t="s">
        <v>83</v>
      </c>
      <c r="C1488" t="s">
        <v>106</v>
      </c>
      <c r="D1488" t="s">
        <v>109</v>
      </c>
      <c r="E1488" t="s">
        <v>86</v>
      </c>
      <c r="F1488" t="s">
        <v>91</v>
      </c>
      <c r="G1488" t="s">
        <v>108</v>
      </c>
      <c r="H1488">
        <v>1199</v>
      </c>
      <c r="I1488">
        <v>118</v>
      </c>
      <c r="J1488">
        <v>17.2</v>
      </c>
      <c r="K1488">
        <v>13.5</v>
      </c>
      <c r="L1488">
        <v>2025</v>
      </c>
      <c r="M1488">
        <v>13097</v>
      </c>
      <c r="N1488">
        <v>2</v>
      </c>
      <c r="O1488">
        <v>0</v>
      </c>
      <c r="P1488">
        <v>11.68</v>
      </c>
    </row>
    <row r="1489" spans="1:16" x14ac:dyDescent="0.3">
      <c r="A1489">
        <v>2654</v>
      </c>
      <c r="B1489" t="s">
        <v>83</v>
      </c>
      <c r="C1489" t="s">
        <v>106</v>
      </c>
      <c r="D1489" t="s">
        <v>109</v>
      </c>
      <c r="E1489" t="s">
        <v>86</v>
      </c>
      <c r="F1489" t="s">
        <v>91</v>
      </c>
      <c r="G1489" t="s">
        <v>108</v>
      </c>
      <c r="H1489">
        <v>1199</v>
      </c>
      <c r="I1489">
        <v>118</v>
      </c>
      <c r="J1489">
        <v>17.2</v>
      </c>
      <c r="K1489">
        <v>13.5</v>
      </c>
      <c r="L1489">
        <v>2025</v>
      </c>
      <c r="M1489">
        <v>13176</v>
      </c>
      <c r="N1489">
        <v>2</v>
      </c>
      <c r="O1489">
        <v>0</v>
      </c>
      <c r="P1489">
        <v>11.7</v>
      </c>
    </row>
    <row r="1490" spans="1:16" x14ac:dyDescent="0.3">
      <c r="A1490">
        <v>2689</v>
      </c>
      <c r="B1490" t="s">
        <v>83</v>
      </c>
      <c r="C1490" t="s">
        <v>106</v>
      </c>
      <c r="D1490" t="s">
        <v>109</v>
      </c>
      <c r="E1490" t="s">
        <v>86</v>
      </c>
      <c r="F1490" t="s">
        <v>91</v>
      </c>
      <c r="G1490" t="s">
        <v>108</v>
      </c>
      <c r="H1490">
        <v>1199</v>
      </c>
      <c r="I1490">
        <v>118</v>
      </c>
      <c r="J1490">
        <v>17.2</v>
      </c>
      <c r="K1490">
        <v>13.5</v>
      </c>
      <c r="L1490">
        <v>2025</v>
      </c>
      <c r="M1490">
        <v>20447</v>
      </c>
      <c r="N1490">
        <v>1</v>
      </c>
      <c r="O1490">
        <v>0</v>
      </c>
      <c r="P1490">
        <v>11.71</v>
      </c>
    </row>
    <row r="1491" spans="1:16" x14ac:dyDescent="0.3">
      <c r="A1491">
        <v>2614</v>
      </c>
      <c r="B1491" t="s">
        <v>83</v>
      </c>
      <c r="C1491" t="s">
        <v>106</v>
      </c>
      <c r="D1491" t="s">
        <v>109</v>
      </c>
      <c r="E1491" t="s">
        <v>86</v>
      </c>
      <c r="F1491" t="s">
        <v>91</v>
      </c>
      <c r="G1491" t="s">
        <v>108</v>
      </c>
      <c r="H1491">
        <v>1199</v>
      </c>
      <c r="I1491">
        <v>118</v>
      </c>
      <c r="J1491">
        <v>17.2</v>
      </c>
      <c r="K1491">
        <v>13.5</v>
      </c>
      <c r="L1491">
        <v>2025</v>
      </c>
      <c r="M1491">
        <v>25779</v>
      </c>
      <c r="N1491">
        <v>1</v>
      </c>
      <c r="O1491">
        <v>0</v>
      </c>
      <c r="P1491">
        <v>11.75</v>
      </c>
    </row>
    <row r="1492" spans="1:16" x14ac:dyDescent="0.3">
      <c r="A1492">
        <v>2755</v>
      </c>
      <c r="B1492" t="s">
        <v>83</v>
      </c>
      <c r="C1492" t="s">
        <v>106</v>
      </c>
      <c r="D1492" t="s">
        <v>109</v>
      </c>
      <c r="E1492" t="s">
        <v>86</v>
      </c>
      <c r="F1492" t="s">
        <v>91</v>
      </c>
      <c r="G1492" t="s">
        <v>108</v>
      </c>
      <c r="H1492">
        <v>1199</v>
      </c>
      <c r="I1492">
        <v>118</v>
      </c>
      <c r="J1492">
        <v>17.2</v>
      </c>
      <c r="K1492">
        <v>13.5</v>
      </c>
      <c r="L1492">
        <v>2025</v>
      </c>
      <c r="M1492">
        <v>25093</v>
      </c>
      <c r="N1492">
        <v>1</v>
      </c>
      <c r="O1492">
        <v>0</v>
      </c>
      <c r="P1492">
        <v>11.78</v>
      </c>
    </row>
    <row r="1493" spans="1:16" x14ac:dyDescent="0.3">
      <c r="A1493">
        <v>2720</v>
      </c>
      <c r="B1493" t="s">
        <v>83</v>
      </c>
      <c r="C1493" t="s">
        <v>106</v>
      </c>
      <c r="D1493" t="s">
        <v>109</v>
      </c>
      <c r="E1493" t="s">
        <v>86</v>
      </c>
      <c r="F1493" t="s">
        <v>91</v>
      </c>
      <c r="G1493" t="s">
        <v>108</v>
      </c>
      <c r="H1493">
        <v>1199</v>
      </c>
      <c r="I1493">
        <v>118</v>
      </c>
      <c r="J1493">
        <v>17.2</v>
      </c>
      <c r="K1493">
        <v>13.5</v>
      </c>
      <c r="L1493">
        <v>2025</v>
      </c>
      <c r="M1493">
        <v>28912</v>
      </c>
      <c r="N1493">
        <v>1</v>
      </c>
      <c r="O1493">
        <v>0</v>
      </c>
      <c r="P1493">
        <v>11.83</v>
      </c>
    </row>
    <row r="1494" spans="1:16" x14ac:dyDescent="0.3">
      <c r="A1494">
        <v>2756</v>
      </c>
      <c r="B1494" t="s">
        <v>83</v>
      </c>
      <c r="C1494" t="s">
        <v>106</v>
      </c>
      <c r="D1494" t="s">
        <v>109</v>
      </c>
      <c r="E1494" t="s">
        <v>86</v>
      </c>
      <c r="F1494" t="s">
        <v>91</v>
      </c>
      <c r="G1494" t="s">
        <v>108</v>
      </c>
      <c r="H1494">
        <v>1199</v>
      </c>
      <c r="I1494">
        <v>118</v>
      </c>
      <c r="J1494">
        <v>17.2</v>
      </c>
      <c r="K1494">
        <v>13.5</v>
      </c>
      <c r="L1494">
        <v>2025</v>
      </c>
      <c r="M1494">
        <v>14356</v>
      </c>
      <c r="N1494">
        <v>1</v>
      </c>
      <c r="O1494">
        <v>0</v>
      </c>
      <c r="P1494">
        <v>11.83</v>
      </c>
    </row>
    <row r="1495" spans="1:16" x14ac:dyDescent="0.3">
      <c r="A1495">
        <v>2712</v>
      </c>
      <c r="B1495" t="s">
        <v>83</v>
      </c>
      <c r="C1495" t="s">
        <v>106</v>
      </c>
      <c r="D1495" t="s">
        <v>109</v>
      </c>
      <c r="E1495" t="s">
        <v>86</v>
      </c>
      <c r="F1495" t="s">
        <v>91</v>
      </c>
      <c r="G1495" t="s">
        <v>108</v>
      </c>
      <c r="H1495">
        <v>1199</v>
      </c>
      <c r="I1495">
        <v>118</v>
      </c>
      <c r="J1495">
        <v>17.2</v>
      </c>
      <c r="K1495">
        <v>13.5</v>
      </c>
      <c r="L1495">
        <v>2025</v>
      </c>
      <c r="M1495">
        <v>27340</v>
      </c>
      <c r="N1495">
        <v>1</v>
      </c>
      <c r="O1495">
        <v>0</v>
      </c>
      <c r="P1495">
        <v>11.86</v>
      </c>
    </row>
    <row r="1496" spans="1:16" x14ac:dyDescent="0.3">
      <c r="A1496">
        <v>2769</v>
      </c>
      <c r="B1496" t="s">
        <v>83</v>
      </c>
      <c r="C1496" t="s">
        <v>106</v>
      </c>
      <c r="D1496" t="s">
        <v>109</v>
      </c>
      <c r="E1496" t="s">
        <v>86</v>
      </c>
      <c r="F1496" t="s">
        <v>91</v>
      </c>
      <c r="G1496" t="s">
        <v>108</v>
      </c>
      <c r="H1496">
        <v>1199</v>
      </c>
      <c r="I1496">
        <v>118</v>
      </c>
      <c r="J1496">
        <v>17.2</v>
      </c>
      <c r="K1496">
        <v>13.5</v>
      </c>
      <c r="L1496">
        <v>2025</v>
      </c>
      <c r="M1496">
        <v>21439</v>
      </c>
      <c r="N1496">
        <v>1</v>
      </c>
      <c r="O1496">
        <v>0</v>
      </c>
      <c r="P1496">
        <v>11.88</v>
      </c>
    </row>
    <row r="1497" spans="1:16" x14ac:dyDescent="0.3">
      <c r="A1497">
        <v>2622</v>
      </c>
      <c r="B1497" t="s">
        <v>83</v>
      </c>
      <c r="C1497" t="s">
        <v>106</v>
      </c>
      <c r="D1497" t="s">
        <v>109</v>
      </c>
      <c r="E1497" t="s">
        <v>86</v>
      </c>
      <c r="F1497" t="s">
        <v>91</v>
      </c>
      <c r="G1497" t="s">
        <v>108</v>
      </c>
      <c r="H1497">
        <v>1199</v>
      </c>
      <c r="I1497">
        <v>118</v>
      </c>
      <c r="J1497">
        <v>17.2</v>
      </c>
      <c r="K1497">
        <v>13.5</v>
      </c>
      <c r="L1497">
        <v>2025</v>
      </c>
      <c r="M1497">
        <v>15910</v>
      </c>
      <c r="N1497">
        <v>1</v>
      </c>
      <c r="O1497">
        <v>0</v>
      </c>
      <c r="P1497">
        <v>11.92</v>
      </c>
    </row>
    <row r="1498" spans="1:16" x14ac:dyDescent="0.3">
      <c r="A1498">
        <v>2690</v>
      </c>
      <c r="B1498" t="s">
        <v>83</v>
      </c>
      <c r="C1498" t="s">
        <v>106</v>
      </c>
      <c r="D1498" t="s">
        <v>109</v>
      </c>
      <c r="E1498" t="s">
        <v>86</v>
      </c>
      <c r="F1498" t="s">
        <v>91</v>
      </c>
      <c r="G1498" t="s">
        <v>108</v>
      </c>
      <c r="H1498">
        <v>1199</v>
      </c>
      <c r="I1498">
        <v>118</v>
      </c>
      <c r="J1498">
        <v>17.2</v>
      </c>
      <c r="K1498">
        <v>13.5</v>
      </c>
      <c r="L1498">
        <v>2025</v>
      </c>
      <c r="M1498">
        <v>15262</v>
      </c>
      <c r="N1498">
        <v>2</v>
      </c>
      <c r="O1498">
        <v>0</v>
      </c>
      <c r="P1498">
        <v>11.92</v>
      </c>
    </row>
    <row r="1499" spans="1:16" x14ac:dyDescent="0.3">
      <c r="A1499">
        <v>2793</v>
      </c>
      <c r="B1499" t="s">
        <v>83</v>
      </c>
      <c r="C1499" t="s">
        <v>106</v>
      </c>
      <c r="D1499" t="s">
        <v>109</v>
      </c>
      <c r="E1499" t="s">
        <v>86</v>
      </c>
      <c r="F1499" t="s">
        <v>91</v>
      </c>
      <c r="G1499" t="s">
        <v>108</v>
      </c>
      <c r="H1499">
        <v>1199</v>
      </c>
      <c r="I1499">
        <v>118</v>
      </c>
      <c r="J1499">
        <v>17.2</v>
      </c>
      <c r="K1499">
        <v>13.5</v>
      </c>
      <c r="L1499">
        <v>2025</v>
      </c>
      <c r="M1499">
        <v>29948</v>
      </c>
      <c r="N1499">
        <v>1</v>
      </c>
      <c r="O1499">
        <v>0</v>
      </c>
      <c r="P1499">
        <v>11.92</v>
      </c>
    </row>
    <row r="1500" spans="1:16" x14ac:dyDescent="0.3">
      <c r="A1500">
        <v>2762</v>
      </c>
      <c r="B1500" t="s">
        <v>83</v>
      </c>
      <c r="C1500" t="s">
        <v>106</v>
      </c>
      <c r="D1500" t="s">
        <v>109</v>
      </c>
      <c r="E1500" t="s">
        <v>86</v>
      </c>
      <c r="F1500" t="s">
        <v>91</v>
      </c>
      <c r="G1500" t="s">
        <v>108</v>
      </c>
      <c r="H1500">
        <v>1199</v>
      </c>
      <c r="I1500">
        <v>118</v>
      </c>
      <c r="J1500">
        <v>17.2</v>
      </c>
      <c r="K1500">
        <v>13.5</v>
      </c>
      <c r="L1500">
        <v>2025</v>
      </c>
      <c r="M1500">
        <v>25555</v>
      </c>
      <c r="N1500">
        <v>2</v>
      </c>
      <c r="O1500">
        <v>0</v>
      </c>
      <c r="P1500">
        <v>11.94</v>
      </c>
    </row>
    <row r="1501" spans="1:16" x14ac:dyDescent="0.3">
      <c r="A1501">
        <v>2751</v>
      </c>
      <c r="B1501" t="s">
        <v>83</v>
      </c>
      <c r="C1501" t="s">
        <v>106</v>
      </c>
      <c r="D1501" t="s">
        <v>109</v>
      </c>
      <c r="E1501" t="s">
        <v>86</v>
      </c>
      <c r="F1501" t="s">
        <v>91</v>
      </c>
      <c r="G1501" t="s">
        <v>108</v>
      </c>
      <c r="H1501">
        <v>1199</v>
      </c>
      <c r="I1501">
        <v>118</v>
      </c>
      <c r="J1501">
        <v>17.2</v>
      </c>
      <c r="K1501">
        <v>13.5</v>
      </c>
      <c r="L1501">
        <v>2025</v>
      </c>
      <c r="M1501">
        <v>29025</v>
      </c>
      <c r="N1501">
        <v>1</v>
      </c>
      <c r="O1501">
        <v>0</v>
      </c>
      <c r="P1501">
        <v>12.02</v>
      </c>
    </row>
    <row r="1502" spans="1:16" x14ac:dyDescent="0.3">
      <c r="A1502">
        <v>2609</v>
      </c>
      <c r="B1502" t="s">
        <v>83</v>
      </c>
      <c r="C1502" t="s">
        <v>106</v>
      </c>
      <c r="D1502" t="s">
        <v>109</v>
      </c>
      <c r="E1502" t="s">
        <v>86</v>
      </c>
      <c r="F1502" t="s">
        <v>91</v>
      </c>
      <c r="G1502" t="s">
        <v>108</v>
      </c>
      <c r="H1502">
        <v>1199</v>
      </c>
      <c r="I1502">
        <v>118</v>
      </c>
      <c r="J1502">
        <v>17.2</v>
      </c>
      <c r="K1502">
        <v>13.5</v>
      </c>
      <c r="L1502">
        <v>2025</v>
      </c>
      <c r="M1502">
        <v>28917</v>
      </c>
      <c r="N1502">
        <v>1</v>
      </c>
      <c r="O1502">
        <v>0</v>
      </c>
      <c r="P1502">
        <v>12.03</v>
      </c>
    </row>
    <row r="1503" spans="1:16" x14ac:dyDescent="0.3">
      <c r="A1503">
        <v>2737</v>
      </c>
      <c r="B1503" t="s">
        <v>83</v>
      </c>
      <c r="C1503" t="s">
        <v>106</v>
      </c>
      <c r="D1503" t="s">
        <v>109</v>
      </c>
      <c r="E1503" t="s">
        <v>86</v>
      </c>
      <c r="F1503" t="s">
        <v>91</v>
      </c>
      <c r="G1503" t="s">
        <v>108</v>
      </c>
      <c r="H1503">
        <v>1199</v>
      </c>
      <c r="I1503">
        <v>118</v>
      </c>
      <c r="J1503">
        <v>17.2</v>
      </c>
      <c r="K1503">
        <v>13.5</v>
      </c>
      <c r="L1503">
        <v>2025</v>
      </c>
      <c r="M1503">
        <v>19869</v>
      </c>
      <c r="N1503">
        <v>1</v>
      </c>
      <c r="O1503">
        <v>0</v>
      </c>
      <c r="P1503">
        <v>12.04</v>
      </c>
    </row>
    <row r="1504" spans="1:16" x14ac:dyDescent="0.3">
      <c r="A1504">
        <v>2639</v>
      </c>
      <c r="B1504" t="s">
        <v>83</v>
      </c>
      <c r="C1504" t="s">
        <v>106</v>
      </c>
      <c r="D1504" t="s">
        <v>109</v>
      </c>
      <c r="E1504" t="s">
        <v>86</v>
      </c>
      <c r="F1504" t="s">
        <v>91</v>
      </c>
      <c r="G1504" t="s">
        <v>108</v>
      </c>
      <c r="H1504">
        <v>1199</v>
      </c>
      <c r="I1504">
        <v>118</v>
      </c>
      <c r="J1504">
        <v>17.2</v>
      </c>
      <c r="K1504">
        <v>13.5</v>
      </c>
      <c r="L1504">
        <v>2025</v>
      </c>
      <c r="M1504">
        <v>19157</v>
      </c>
      <c r="N1504">
        <v>2</v>
      </c>
      <c r="O1504">
        <v>0</v>
      </c>
      <c r="P1504">
        <v>12.09</v>
      </c>
    </row>
    <row r="1505" spans="1:16" x14ac:dyDescent="0.3">
      <c r="A1505">
        <v>2777</v>
      </c>
      <c r="B1505" t="s">
        <v>83</v>
      </c>
      <c r="C1505" t="s">
        <v>106</v>
      </c>
      <c r="D1505" t="s">
        <v>109</v>
      </c>
      <c r="E1505" t="s">
        <v>86</v>
      </c>
      <c r="F1505" t="s">
        <v>91</v>
      </c>
      <c r="G1505" t="s">
        <v>108</v>
      </c>
      <c r="H1505">
        <v>1199</v>
      </c>
      <c r="I1505">
        <v>118</v>
      </c>
      <c r="J1505">
        <v>17.2</v>
      </c>
      <c r="K1505">
        <v>13.5</v>
      </c>
      <c r="L1505">
        <v>2025</v>
      </c>
      <c r="M1505">
        <v>17854</v>
      </c>
      <c r="N1505">
        <v>1</v>
      </c>
      <c r="O1505">
        <v>0</v>
      </c>
      <c r="P1505">
        <v>12.18</v>
      </c>
    </row>
    <row r="1506" spans="1:16" x14ac:dyDescent="0.3">
      <c r="A1506">
        <v>2701</v>
      </c>
      <c r="B1506" t="s">
        <v>83</v>
      </c>
      <c r="C1506" t="s">
        <v>106</v>
      </c>
      <c r="D1506" t="s">
        <v>109</v>
      </c>
      <c r="E1506" t="s">
        <v>86</v>
      </c>
      <c r="F1506" t="s">
        <v>91</v>
      </c>
      <c r="G1506" t="s">
        <v>108</v>
      </c>
      <c r="H1506">
        <v>1199</v>
      </c>
      <c r="I1506">
        <v>118</v>
      </c>
      <c r="J1506">
        <v>17.2</v>
      </c>
      <c r="K1506">
        <v>13.5</v>
      </c>
      <c r="L1506">
        <v>2025</v>
      </c>
      <c r="M1506">
        <v>12429</v>
      </c>
      <c r="N1506">
        <v>1</v>
      </c>
      <c r="O1506">
        <v>0</v>
      </c>
      <c r="P1506">
        <v>12.25</v>
      </c>
    </row>
    <row r="1507" spans="1:16" x14ac:dyDescent="0.3">
      <c r="A1507">
        <v>2672</v>
      </c>
      <c r="B1507" t="s">
        <v>83</v>
      </c>
      <c r="C1507" t="s">
        <v>106</v>
      </c>
      <c r="D1507" t="s">
        <v>109</v>
      </c>
      <c r="E1507" t="s">
        <v>86</v>
      </c>
      <c r="F1507" t="s">
        <v>91</v>
      </c>
      <c r="G1507" t="s">
        <v>108</v>
      </c>
      <c r="H1507">
        <v>1199</v>
      </c>
      <c r="I1507">
        <v>118</v>
      </c>
      <c r="J1507">
        <v>17.2</v>
      </c>
      <c r="K1507">
        <v>13.5</v>
      </c>
      <c r="L1507">
        <v>2025</v>
      </c>
      <c r="M1507">
        <v>27889</v>
      </c>
      <c r="N1507">
        <v>1</v>
      </c>
      <c r="O1507">
        <v>0</v>
      </c>
      <c r="P1507">
        <v>12.3</v>
      </c>
    </row>
    <row r="1508" spans="1:16" x14ac:dyDescent="0.3">
      <c r="A1508">
        <v>2719</v>
      </c>
      <c r="B1508" t="s">
        <v>83</v>
      </c>
      <c r="C1508" t="s">
        <v>106</v>
      </c>
      <c r="D1508" t="s">
        <v>109</v>
      </c>
      <c r="E1508" t="s">
        <v>86</v>
      </c>
      <c r="F1508" t="s">
        <v>91</v>
      </c>
      <c r="G1508" t="s">
        <v>108</v>
      </c>
      <c r="H1508">
        <v>1199</v>
      </c>
      <c r="I1508">
        <v>118</v>
      </c>
      <c r="J1508">
        <v>17.2</v>
      </c>
      <c r="K1508">
        <v>13.5</v>
      </c>
      <c r="L1508">
        <v>2025</v>
      </c>
      <c r="M1508">
        <v>28228</v>
      </c>
      <c r="N1508">
        <v>1</v>
      </c>
      <c r="O1508">
        <v>0</v>
      </c>
      <c r="P1508">
        <v>12.3</v>
      </c>
    </row>
    <row r="1509" spans="1:16" x14ac:dyDescent="0.3">
      <c r="A1509">
        <v>2738</v>
      </c>
      <c r="B1509" t="s">
        <v>83</v>
      </c>
      <c r="C1509" t="s">
        <v>106</v>
      </c>
      <c r="D1509" t="s">
        <v>109</v>
      </c>
      <c r="E1509" t="s">
        <v>86</v>
      </c>
      <c r="F1509" t="s">
        <v>91</v>
      </c>
      <c r="G1509" t="s">
        <v>108</v>
      </c>
      <c r="H1509">
        <v>1199</v>
      </c>
      <c r="I1509">
        <v>118</v>
      </c>
      <c r="J1509">
        <v>17.2</v>
      </c>
      <c r="K1509">
        <v>13.5</v>
      </c>
      <c r="L1509">
        <v>2025</v>
      </c>
      <c r="M1509">
        <v>25202</v>
      </c>
      <c r="N1509">
        <v>1</v>
      </c>
      <c r="O1509">
        <v>0</v>
      </c>
      <c r="P1509">
        <v>12.32</v>
      </c>
    </row>
    <row r="1510" spans="1:16" x14ac:dyDescent="0.3">
      <c r="A1510">
        <v>2730</v>
      </c>
      <c r="B1510" t="s">
        <v>83</v>
      </c>
      <c r="C1510" t="s">
        <v>106</v>
      </c>
      <c r="D1510" t="s">
        <v>109</v>
      </c>
      <c r="E1510" t="s">
        <v>86</v>
      </c>
      <c r="F1510" t="s">
        <v>91</v>
      </c>
      <c r="G1510" t="s">
        <v>108</v>
      </c>
      <c r="H1510">
        <v>1199</v>
      </c>
      <c r="I1510">
        <v>118</v>
      </c>
      <c r="J1510">
        <v>17.2</v>
      </c>
      <c r="K1510">
        <v>13.5</v>
      </c>
      <c r="L1510">
        <v>2025</v>
      </c>
      <c r="M1510">
        <v>13220</v>
      </c>
      <c r="N1510">
        <v>1</v>
      </c>
      <c r="O1510">
        <v>0</v>
      </c>
      <c r="P1510">
        <v>12.34</v>
      </c>
    </row>
    <row r="1511" spans="1:16" x14ac:dyDescent="0.3">
      <c r="A1511">
        <v>2734</v>
      </c>
      <c r="B1511" t="s">
        <v>83</v>
      </c>
      <c r="C1511" t="s">
        <v>106</v>
      </c>
      <c r="D1511" t="s">
        <v>109</v>
      </c>
      <c r="E1511" t="s">
        <v>86</v>
      </c>
      <c r="F1511" t="s">
        <v>91</v>
      </c>
      <c r="G1511" t="s">
        <v>108</v>
      </c>
      <c r="H1511">
        <v>1199</v>
      </c>
      <c r="I1511">
        <v>118</v>
      </c>
      <c r="J1511">
        <v>17.2</v>
      </c>
      <c r="K1511">
        <v>13.5</v>
      </c>
      <c r="L1511">
        <v>2025</v>
      </c>
      <c r="M1511">
        <v>25730</v>
      </c>
      <c r="N1511">
        <v>1</v>
      </c>
      <c r="O1511">
        <v>0</v>
      </c>
      <c r="P1511">
        <v>12.35</v>
      </c>
    </row>
    <row r="1512" spans="1:16" x14ac:dyDescent="0.3">
      <c r="A1512">
        <v>2677</v>
      </c>
      <c r="B1512" t="s">
        <v>83</v>
      </c>
      <c r="C1512" t="s">
        <v>106</v>
      </c>
      <c r="D1512" t="s">
        <v>109</v>
      </c>
      <c r="E1512" t="s">
        <v>86</v>
      </c>
      <c r="F1512" t="s">
        <v>91</v>
      </c>
      <c r="G1512" t="s">
        <v>108</v>
      </c>
      <c r="H1512">
        <v>1199</v>
      </c>
      <c r="I1512">
        <v>118</v>
      </c>
      <c r="J1512">
        <v>17.2</v>
      </c>
      <c r="K1512">
        <v>13.5</v>
      </c>
      <c r="L1512">
        <v>2025</v>
      </c>
      <c r="M1512">
        <v>22887</v>
      </c>
      <c r="N1512">
        <v>1</v>
      </c>
      <c r="O1512">
        <v>0</v>
      </c>
      <c r="P1512">
        <v>12.41</v>
      </c>
    </row>
    <row r="1513" spans="1:16" x14ac:dyDescent="0.3">
      <c r="A1513">
        <v>2631</v>
      </c>
      <c r="B1513" t="s">
        <v>83</v>
      </c>
      <c r="C1513" t="s">
        <v>106</v>
      </c>
      <c r="D1513" t="s">
        <v>109</v>
      </c>
      <c r="E1513" t="s">
        <v>86</v>
      </c>
      <c r="F1513" t="s">
        <v>91</v>
      </c>
      <c r="G1513" t="s">
        <v>108</v>
      </c>
      <c r="H1513">
        <v>1199</v>
      </c>
      <c r="I1513">
        <v>118</v>
      </c>
      <c r="J1513">
        <v>17.2</v>
      </c>
      <c r="K1513">
        <v>13.5</v>
      </c>
      <c r="L1513">
        <v>2025</v>
      </c>
      <c r="M1513">
        <v>20126</v>
      </c>
      <c r="N1513">
        <v>1</v>
      </c>
      <c r="O1513">
        <v>0</v>
      </c>
      <c r="P1513">
        <v>12.44</v>
      </c>
    </row>
    <row r="1514" spans="1:16" x14ac:dyDescent="0.3">
      <c r="A1514">
        <v>2703</v>
      </c>
      <c r="B1514" t="s">
        <v>83</v>
      </c>
      <c r="C1514" t="s">
        <v>106</v>
      </c>
      <c r="D1514" t="s">
        <v>109</v>
      </c>
      <c r="E1514" t="s">
        <v>86</v>
      </c>
      <c r="F1514" t="s">
        <v>91</v>
      </c>
      <c r="G1514" t="s">
        <v>108</v>
      </c>
      <c r="H1514">
        <v>1199</v>
      </c>
      <c r="I1514">
        <v>118</v>
      </c>
      <c r="J1514">
        <v>17.2</v>
      </c>
      <c r="K1514">
        <v>13.5</v>
      </c>
      <c r="L1514">
        <v>2025</v>
      </c>
      <c r="M1514">
        <v>18486</v>
      </c>
      <c r="N1514">
        <v>1</v>
      </c>
      <c r="O1514">
        <v>0</v>
      </c>
      <c r="P1514">
        <v>12.48</v>
      </c>
    </row>
    <row r="1515" spans="1:16" x14ac:dyDescent="0.3">
      <c r="A1515">
        <v>2512</v>
      </c>
      <c r="B1515" t="s">
        <v>83</v>
      </c>
      <c r="C1515" t="s">
        <v>106</v>
      </c>
      <c r="D1515" t="s">
        <v>107</v>
      </c>
      <c r="E1515" t="s">
        <v>86</v>
      </c>
      <c r="F1515" t="s">
        <v>87</v>
      </c>
      <c r="G1515" t="s">
        <v>108</v>
      </c>
      <c r="H1515">
        <v>1199</v>
      </c>
      <c r="I1515">
        <v>118</v>
      </c>
      <c r="J1515">
        <v>17.399999999999999</v>
      </c>
      <c r="K1515">
        <v>9.5</v>
      </c>
      <c r="L1515">
        <v>2025</v>
      </c>
      <c r="M1515">
        <v>22933</v>
      </c>
      <c r="N1515">
        <v>1</v>
      </c>
      <c r="O1515">
        <v>1</v>
      </c>
      <c r="P1515">
        <v>7.49</v>
      </c>
    </row>
    <row r="1516" spans="1:16" x14ac:dyDescent="0.3">
      <c r="A1516">
        <v>2484</v>
      </c>
      <c r="B1516" t="s">
        <v>83</v>
      </c>
      <c r="C1516" t="s">
        <v>106</v>
      </c>
      <c r="D1516" t="s">
        <v>107</v>
      </c>
      <c r="E1516" t="s">
        <v>86</v>
      </c>
      <c r="F1516" t="s">
        <v>87</v>
      </c>
      <c r="G1516" t="s">
        <v>108</v>
      </c>
      <c r="H1516">
        <v>1199</v>
      </c>
      <c r="I1516">
        <v>118</v>
      </c>
      <c r="J1516">
        <v>17.399999999999999</v>
      </c>
      <c r="K1516">
        <v>9.5</v>
      </c>
      <c r="L1516">
        <v>2025</v>
      </c>
      <c r="M1516">
        <v>29120</v>
      </c>
      <c r="N1516">
        <v>2</v>
      </c>
      <c r="O1516">
        <v>1</v>
      </c>
      <c r="P1516">
        <v>7.5</v>
      </c>
    </row>
    <row r="1517" spans="1:16" x14ac:dyDescent="0.3">
      <c r="A1517">
        <v>2409</v>
      </c>
      <c r="B1517" t="s">
        <v>83</v>
      </c>
      <c r="C1517" t="s">
        <v>106</v>
      </c>
      <c r="D1517" t="s">
        <v>107</v>
      </c>
      <c r="E1517" t="s">
        <v>86</v>
      </c>
      <c r="F1517" t="s">
        <v>87</v>
      </c>
      <c r="G1517" t="s">
        <v>108</v>
      </c>
      <c r="H1517">
        <v>1199</v>
      </c>
      <c r="I1517">
        <v>118</v>
      </c>
      <c r="J1517">
        <v>17.399999999999999</v>
      </c>
      <c r="K1517">
        <v>9.5</v>
      </c>
      <c r="L1517">
        <v>2025</v>
      </c>
      <c r="M1517">
        <v>12014</v>
      </c>
      <c r="N1517">
        <v>3</v>
      </c>
      <c r="O1517">
        <v>0</v>
      </c>
      <c r="P1517">
        <v>7.67</v>
      </c>
    </row>
    <row r="1518" spans="1:16" x14ac:dyDescent="0.3">
      <c r="A1518">
        <v>2529</v>
      </c>
      <c r="B1518" t="s">
        <v>83</v>
      </c>
      <c r="C1518" t="s">
        <v>106</v>
      </c>
      <c r="D1518" t="s">
        <v>107</v>
      </c>
      <c r="E1518" t="s">
        <v>86</v>
      </c>
      <c r="F1518" t="s">
        <v>87</v>
      </c>
      <c r="G1518" t="s">
        <v>108</v>
      </c>
      <c r="H1518">
        <v>1199</v>
      </c>
      <c r="I1518">
        <v>118</v>
      </c>
      <c r="J1518">
        <v>17.399999999999999</v>
      </c>
      <c r="K1518">
        <v>9.5</v>
      </c>
      <c r="L1518">
        <v>2025</v>
      </c>
      <c r="M1518">
        <v>22175</v>
      </c>
      <c r="N1518">
        <v>3</v>
      </c>
      <c r="O1518">
        <v>0</v>
      </c>
      <c r="P1518">
        <v>7.67</v>
      </c>
    </row>
    <row r="1519" spans="1:16" x14ac:dyDescent="0.3">
      <c r="A1519">
        <v>2407</v>
      </c>
      <c r="B1519" t="s">
        <v>83</v>
      </c>
      <c r="C1519" t="s">
        <v>106</v>
      </c>
      <c r="D1519" t="s">
        <v>107</v>
      </c>
      <c r="E1519" t="s">
        <v>86</v>
      </c>
      <c r="F1519" t="s">
        <v>87</v>
      </c>
      <c r="G1519" t="s">
        <v>108</v>
      </c>
      <c r="H1519">
        <v>1199</v>
      </c>
      <c r="I1519">
        <v>118</v>
      </c>
      <c r="J1519">
        <v>17.399999999999999</v>
      </c>
      <c r="K1519">
        <v>9.5</v>
      </c>
      <c r="L1519">
        <v>2025</v>
      </c>
      <c r="M1519">
        <v>26099</v>
      </c>
      <c r="N1519">
        <v>2</v>
      </c>
      <c r="O1519">
        <v>0</v>
      </c>
      <c r="P1519">
        <v>7.82</v>
      </c>
    </row>
    <row r="1520" spans="1:16" x14ac:dyDescent="0.3">
      <c r="A1520">
        <v>2558</v>
      </c>
      <c r="B1520" t="s">
        <v>83</v>
      </c>
      <c r="C1520" t="s">
        <v>106</v>
      </c>
      <c r="D1520" t="s">
        <v>107</v>
      </c>
      <c r="E1520" t="s">
        <v>86</v>
      </c>
      <c r="F1520" t="s">
        <v>87</v>
      </c>
      <c r="G1520" t="s">
        <v>108</v>
      </c>
      <c r="H1520">
        <v>1199</v>
      </c>
      <c r="I1520">
        <v>118</v>
      </c>
      <c r="J1520">
        <v>17.399999999999999</v>
      </c>
      <c r="K1520">
        <v>9.5</v>
      </c>
      <c r="L1520">
        <v>2025</v>
      </c>
      <c r="M1520">
        <v>14349</v>
      </c>
      <c r="N1520">
        <v>1</v>
      </c>
      <c r="O1520">
        <v>1</v>
      </c>
      <c r="P1520">
        <v>7.84</v>
      </c>
    </row>
    <row r="1521" spans="1:16" x14ac:dyDescent="0.3">
      <c r="A1521">
        <v>2513</v>
      </c>
      <c r="B1521" t="s">
        <v>83</v>
      </c>
      <c r="C1521" t="s">
        <v>106</v>
      </c>
      <c r="D1521" t="s">
        <v>107</v>
      </c>
      <c r="E1521" t="s">
        <v>86</v>
      </c>
      <c r="F1521" t="s">
        <v>87</v>
      </c>
      <c r="G1521" t="s">
        <v>108</v>
      </c>
      <c r="H1521">
        <v>1199</v>
      </c>
      <c r="I1521">
        <v>118</v>
      </c>
      <c r="J1521">
        <v>17.399999999999999</v>
      </c>
      <c r="K1521">
        <v>9.5</v>
      </c>
      <c r="L1521">
        <v>2025</v>
      </c>
      <c r="M1521">
        <v>16990</v>
      </c>
      <c r="N1521">
        <v>2</v>
      </c>
      <c r="O1521">
        <v>0</v>
      </c>
      <c r="P1521">
        <v>8.0299999999999994</v>
      </c>
    </row>
    <row r="1522" spans="1:16" x14ac:dyDescent="0.3">
      <c r="A1522">
        <v>2490</v>
      </c>
      <c r="B1522" t="s">
        <v>83</v>
      </c>
      <c r="C1522" t="s">
        <v>106</v>
      </c>
      <c r="D1522" t="s">
        <v>107</v>
      </c>
      <c r="E1522" t="s">
        <v>86</v>
      </c>
      <c r="F1522" t="s">
        <v>87</v>
      </c>
      <c r="G1522" t="s">
        <v>108</v>
      </c>
      <c r="H1522">
        <v>1199</v>
      </c>
      <c r="I1522">
        <v>118</v>
      </c>
      <c r="J1522">
        <v>17.399999999999999</v>
      </c>
      <c r="K1522">
        <v>9.5</v>
      </c>
      <c r="L1522">
        <v>2025</v>
      </c>
      <c r="M1522">
        <v>28471</v>
      </c>
      <c r="N1522">
        <v>1</v>
      </c>
      <c r="O1522">
        <v>0</v>
      </c>
      <c r="P1522">
        <v>8.0500000000000007</v>
      </c>
    </row>
    <row r="1523" spans="1:16" x14ac:dyDescent="0.3">
      <c r="A1523">
        <v>2506</v>
      </c>
      <c r="B1523" t="s">
        <v>83</v>
      </c>
      <c r="C1523" t="s">
        <v>106</v>
      </c>
      <c r="D1523" t="s">
        <v>107</v>
      </c>
      <c r="E1523" t="s">
        <v>86</v>
      </c>
      <c r="F1523" t="s">
        <v>87</v>
      </c>
      <c r="G1523" t="s">
        <v>108</v>
      </c>
      <c r="H1523">
        <v>1199</v>
      </c>
      <c r="I1523">
        <v>118</v>
      </c>
      <c r="J1523">
        <v>17.399999999999999</v>
      </c>
      <c r="K1523">
        <v>9.5</v>
      </c>
      <c r="L1523">
        <v>2025</v>
      </c>
      <c r="M1523">
        <v>14060</v>
      </c>
      <c r="N1523">
        <v>2</v>
      </c>
      <c r="O1523">
        <v>0</v>
      </c>
      <c r="P1523">
        <v>8.06</v>
      </c>
    </row>
    <row r="1524" spans="1:16" x14ac:dyDescent="0.3">
      <c r="A1524">
        <v>2454</v>
      </c>
      <c r="B1524" t="s">
        <v>83</v>
      </c>
      <c r="C1524" t="s">
        <v>106</v>
      </c>
      <c r="D1524" t="s">
        <v>107</v>
      </c>
      <c r="E1524" t="s">
        <v>86</v>
      </c>
      <c r="F1524" t="s">
        <v>87</v>
      </c>
      <c r="G1524" t="s">
        <v>108</v>
      </c>
      <c r="H1524">
        <v>1199</v>
      </c>
      <c r="I1524">
        <v>118</v>
      </c>
      <c r="J1524">
        <v>17.399999999999999</v>
      </c>
      <c r="K1524">
        <v>9.5</v>
      </c>
      <c r="L1524">
        <v>2025</v>
      </c>
      <c r="M1524">
        <v>26166</v>
      </c>
      <c r="N1524">
        <v>1</v>
      </c>
      <c r="O1524">
        <v>0</v>
      </c>
      <c r="P1524">
        <v>8.07</v>
      </c>
    </row>
    <row r="1525" spans="1:16" x14ac:dyDescent="0.3">
      <c r="A1525">
        <v>2429</v>
      </c>
      <c r="B1525" t="s">
        <v>83</v>
      </c>
      <c r="C1525" t="s">
        <v>106</v>
      </c>
      <c r="D1525" t="s">
        <v>107</v>
      </c>
      <c r="E1525" t="s">
        <v>86</v>
      </c>
      <c r="F1525" t="s">
        <v>87</v>
      </c>
      <c r="G1525" t="s">
        <v>108</v>
      </c>
      <c r="H1525">
        <v>1199</v>
      </c>
      <c r="I1525">
        <v>118</v>
      </c>
      <c r="J1525">
        <v>17.399999999999999</v>
      </c>
      <c r="K1525">
        <v>9.5</v>
      </c>
      <c r="L1525">
        <v>2025</v>
      </c>
      <c r="M1525">
        <v>29654</v>
      </c>
      <c r="N1525">
        <v>1</v>
      </c>
      <c r="O1525">
        <v>0</v>
      </c>
      <c r="P1525">
        <v>8.16</v>
      </c>
    </row>
    <row r="1526" spans="1:16" x14ac:dyDescent="0.3">
      <c r="A1526">
        <v>2526</v>
      </c>
      <c r="B1526" t="s">
        <v>83</v>
      </c>
      <c r="C1526" t="s">
        <v>106</v>
      </c>
      <c r="D1526" t="s">
        <v>107</v>
      </c>
      <c r="E1526" t="s">
        <v>86</v>
      </c>
      <c r="F1526" t="s">
        <v>87</v>
      </c>
      <c r="G1526" t="s">
        <v>108</v>
      </c>
      <c r="H1526">
        <v>1199</v>
      </c>
      <c r="I1526">
        <v>118</v>
      </c>
      <c r="J1526">
        <v>17.399999999999999</v>
      </c>
      <c r="K1526">
        <v>9.5</v>
      </c>
      <c r="L1526">
        <v>2025</v>
      </c>
      <c r="M1526">
        <v>20725</v>
      </c>
      <c r="N1526">
        <v>1</v>
      </c>
      <c r="O1526">
        <v>0</v>
      </c>
      <c r="P1526">
        <v>8.2100000000000009</v>
      </c>
    </row>
    <row r="1527" spans="1:16" x14ac:dyDescent="0.3">
      <c r="A1527">
        <v>2502</v>
      </c>
      <c r="B1527" t="s">
        <v>83</v>
      </c>
      <c r="C1527" t="s">
        <v>106</v>
      </c>
      <c r="D1527" t="s">
        <v>107</v>
      </c>
      <c r="E1527" t="s">
        <v>86</v>
      </c>
      <c r="F1527" t="s">
        <v>87</v>
      </c>
      <c r="G1527" t="s">
        <v>108</v>
      </c>
      <c r="H1527">
        <v>1199</v>
      </c>
      <c r="I1527">
        <v>118</v>
      </c>
      <c r="J1527">
        <v>17.399999999999999</v>
      </c>
      <c r="K1527">
        <v>9.5</v>
      </c>
      <c r="L1527">
        <v>2025</v>
      </c>
      <c r="M1527">
        <v>18288</v>
      </c>
      <c r="N1527">
        <v>1</v>
      </c>
      <c r="O1527">
        <v>0</v>
      </c>
      <c r="P1527">
        <v>8.2799999999999994</v>
      </c>
    </row>
    <row r="1528" spans="1:16" x14ac:dyDescent="0.3">
      <c r="A1528">
        <v>2524</v>
      </c>
      <c r="B1528" t="s">
        <v>83</v>
      </c>
      <c r="C1528" t="s">
        <v>106</v>
      </c>
      <c r="D1528" t="s">
        <v>107</v>
      </c>
      <c r="E1528" t="s">
        <v>86</v>
      </c>
      <c r="F1528" t="s">
        <v>87</v>
      </c>
      <c r="G1528" t="s">
        <v>108</v>
      </c>
      <c r="H1528">
        <v>1199</v>
      </c>
      <c r="I1528">
        <v>118</v>
      </c>
      <c r="J1528">
        <v>17.399999999999999</v>
      </c>
      <c r="K1528">
        <v>9.5</v>
      </c>
      <c r="L1528">
        <v>2025</v>
      </c>
      <c r="M1528">
        <v>19372</v>
      </c>
      <c r="N1528">
        <v>1</v>
      </c>
      <c r="O1528">
        <v>0</v>
      </c>
      <c r="P1528">
        <v>8.2799999999999994</v>
      </c>
    </row>
    <row r="1529" spans="1:16" x14ac:dyDescent="0.3">
      <c r="A1529">
        <v>2476</v>
      </c>
      <c r="B1529" t="s">
        <v>83</v>
      </c>
      <c r="C1529" t="s">
        <v>106</v>
      </c>
      <c r="D1529" t="s">
        <v>107</v>
      </c>
      <c r="E1529" t="s">
        <v>86</v>
      </c>
      <c r="F1529" t="s">
        <v>87</v>
      </c>
      <c r="G1529" t="s">
        <v>108</v>
      </c>
      <c r="H1529">
        <v>1199</v>
      </c>
      <c r="I1529">
        <v>118</v>
      </c>
      <c r="J1529">
        <v>17.399999999999999</v>
      </c>
      <c r="K1529">
        <v>9.5</v>
      </c>
      <c r="L1529">
        <v>2025</v>
      </c>
      <c r="M1529">
        <v>13652</v>
      </c>
      <c r="N1529">
        <v>2</v>
      </c>
      <c r="O1529">
        <v>0</v>
      </c>
      <c r="P1529">
        <v>8.31</v>
      </c>
    </row>
    <row r="1530" spans="1:16" x14ac:dyDescent="0.3">
      <c r="A1530">
        <v>2422</v>
      </c>
      <c r="B1530" t="s">
        <v>83</v>
      </c>
      <c r="C1530" t="s">
        <v>106</v>
      </c>
      <c r="D1530" t="s">
        <v>107</v>
      </c>
      <c r="E1530" t="s">
        <v>86</v>
      </c>
      <c r="F1530" t="s">
        <v>87</v>
      </c>
      <c r="G1530" t="s">
        <v>108</v>
      </c>
      <c r="H1530">
        <v>1199</v>
      </c>
      <c r="I1530">
        <v>118</v>
      </c>
      <c r="J1530">
        <v>17.399999999999999</v>
      </c>
      <c r="K1530">
        <v>9.5</v>
      </c>
      <c r="L1530">
        <v>2025</v>
      </c>
      <c r="M1530">
        <v>18483</v>
      </c>
      <c r="N1530">
        <v>1</v>
      </c>
      <c r="O1530">
        <v>0</v>
      </c>
      <c r="P1530">
        <v>8.34</v>
      </c>
    </row>
    <row r="1531" spans="1:16" x14ac:dyDescent="0.3">
      <c r="A1531">
        <v>2563</v>
      </c>
      <c r="B1531" t="s">
        <v>83</v>
      </c>
      <c r="C1531" t="s">
        <v>106</v>
      </c>
      <c r="D1531" t="s">
        <v>107</v>
      </c>
      <c r="E1531" t="s">
        <v>86</v>
      </c>
      <c r="F1531" t="s">
        <v>87</v>
      </c>
      <c r="G1531" t="s">
        <v>108</v>
      </c>
      <c r="H1531">
        <v>1199</v>
      </c>
      <c r="I1531">
        <v>118</v>
      </c>
      <c r="J1531">
        <v>17.399999999999999</v>
      </c>
      <c r="K1531">
        <v>9.5</v>
      </c>
      <c r="L1531">
        <v>2025</v>
      </c>
      <c r="M1531">
        <v>27030</v>
      </c>
      <c r="N1531">
        <v>2</v>
      </c>
      <c r="O1531">
        <v>0</v>
      </c>
      <c r="P1531">
        <v>8.36</v>
      </c>
    </row>
    <row r="1532" spans="1:16" x14ac:dyDescent="0.3">
      <c r="A1532">
        <v>2503</v>
      </c>
      <c r="B1532" t="s">
        <v>83</v>
      </c>
      <c r="C1532" t="s">
        <v>106</v>
      </c>
      <c r="D1532" t="s">
        <v>107</v>
      </c>
      <c r="E1532" t="s">
        <v>86</v>
      </c>
      <c r="F1532" t="s">
        <v>87</v>
      </c>
      <c r="G1532" t="s">
        <v>108</v>
      </c>
      <c r="H1532">
        <v>1199</v>
      </c>
      <c r="I1532">
        <v>118</v>
      </c>
      <c r="J1532">
        <v>17.399999999999999</v>
      </c>
      <c r="K1532">
        <v>9.5</v>
      </c>
      <c r="L1532">
        <v>2025</v>
      </c>
      <c r="M1532">
        <v>27913</v>
      </c>
      <c r="N1532">
        <v>1</v>
      </c>
      <c r="O1532">
        <v>0</v>
      </c>
      <c r="P1532">
        <v>8.3699999999999992</v>
      </c>
    </row>
    <row r="1533" spans="1:16" x14ac:dyDescent="0.3">
      <c r="A1533">
        <v>2467</v>
      </c>
      <c r="B1533" t="s">
        <v>83</v>
      </c>
      <c r="C1533" t="s">
        <v>106</v>
      </c>
      <c r="D1533" t="s">
        <v>107</v>
      </c>
      <c r="E1533" t="s">
        <v>86</v>
      </c>
      <c r="F1533" t="s">
        <v>87</v>
      </c>
      <c r="G1533" t="s">
        <v>108</v>
      </c>
      <c r="H1533">
        <v>1199</v>
      </c>
      <c r="I1533">
        <v>118</v>
      </c>
      <c r="J1533">
        <v>17.399999999999999</v>
      </c>
      <c r="K1533">
        <v>9.5</v>
      </c>
      <c r="L1533">
        <v>2025</v>
      </c>
      <c r="M1533">
        <v>23190</v>
      </c>
      <c r="N1533">
        <v>1</v>
      </c>
      <c r="O1533">
        <v>0</v>
      </c>
      <c r="P1533">
        <v>8.3800000000000008</v>
      </c>
    </row>
    <row r="1534" spans="1:16" x14ac:dyDescent="0.3">
      <c r="A1534">
        <v>2498</v>
      </c>
      <c r="B1534" t="s">
        <v>83</v>
      </c>
      <c r="C1534" t="s">
        <v>106</v>
      </c>
      <c r="D1534" t="s">
        <v>107</v>
      </c>
      <c r="E1534" t="s">
        <v>86</v>
      </c>
      <c r="F1534" t="s">
        <v>87</v>
      </c>
      <c r="G1534" t="s">
        <v>108</v>
      </c>
      <c r="H1534">
        <v>1199</v>
      </c>
      <c r="I1534">
        <v>118</v>
      </c>
      <c r="J1534">
        <v>17.399999999999999</v>
      </c>
      <c r="K1534">
        <v>9.5</v>
      </c>
      <c r="L1534">
        <v>2025</v>
      </c>
      <c r="M1534">
        <v>28388</v>
      </c>
      <c r="N1534">
        <v>1</v>
      </c>
      <c r="O1534">
        <v>0</v>
      </c>
      <c r="P1534">
        <v>8.4</v>
      </c>
    </row>
    <row r="1535" spans="1:16" x14ac:dyDescent="0.3">
      <c r="A1535">
        <v>2444</v>
      </c>
      <c r="B1535" t="s">
        <v>83</v>
      </c>
      <c r="C1535" t="s">
        <v>106</v>
      </c>
      <c r="D1535" t="s">
        <v>107</v>
      </c>
      <c r="E1535" t="s">
        <v>86</v>
      </c>
      <c r="F1535" t="s">
        <v>87</v>
      </c>
      <c r="G1535" t="s">
        <v>108</v>
      </c>
      <c r="H1535">
        <v>1199</v>
      </c>
      <c r="I1535">
        <v>118</v>
      </c>
      <c r="J1535">
        <v>17.399999999999999</v>
      </c>
      <c r="K1535">
        <v>9.5</v>
      </c>
      <c r="L1535">
        <v>2025</v>
      </c>
      <c r="M1535">
        <v>24016</v>
      </c>
      <c r="N1535">
        <v>1</v>
      </c>
      <c r="O1535">
        <v>0</v>
      </c>
      <c r="P1535">
        <v>8.41</v>
      </c>
    </row>
    <row r="1536" spans="1:16" x14ac:dyDescent="0.3">
      <c r="A1536">
        <v>2515</v>
      </c>
      <c r="B1536" t="s">
        <v>83</v>
      </c>
      <c r="C1536" t="s">
        <v>106</v>
      </c>
      <c r="D1536" t="s">
        <v>107</v>
      </c>
      <c r="E1536" t="s">
        <v>86</v>
      </c>
      <c r="F1536" t="s">
        <v>87</v>
      </c>
      <c r="G1536" t="s">
        <v>108</v>
      </c>
      <c r="H1536">
        <v>1199</v>
      </c>
      <c r="I1536">
        <v>118</v>
      </c>
      <c r="J1536">
        <v>17.399999999999999</v>
      </c>
      <c r="K1536">
        <v>9.5</v>
      </c>
      <c r="L1536">
        <v>2025</v>
      </c>
      <c r="M1536">
        <v>15192</v>
      </c>
      <c r="N1536">
        <v>2</v>
      </c>
      <c r="O1536">
        <v>0</v>
      </c>
      <c r="P1536">
        <v>8.42</v>
      </c>
    </row>
    <row r="1537" spans="1:16" x14ac:dyDescent="0.3">
      <c r="A1537">
        <v>2460</v>
      </c>
      <c r="B1537" t="s">
        <v>83</v>
      </c>
      <c r="C1537" t="s">
        <v>106</v>
      </c>
      <c r="D1537" t="s">
        <v>107</v>
      </c>
      <c r="E1537" t="s">
        <v>86</v>
      </c>
      <c r="F1537" t="s">
        <v>87</v>
      </c>
      <c r="G1537" t="s">
        <v>108</v>
      </c>
      <c r="H1537">
        <v>1199</v>
      </c>
      <c r="I1537">
        <v>118</v>
      </c>
      <c r="J1537">
        <v>17.399999999999999</v>
      </c>
      <c r="K1537">
        <v>9.5</v>
      </c>
      <c r="L1537">
        <v>2025</v>
      </c>
      <c r="M1537">
        <v>13774</v>
      </c>
      <c r="N1537">
        <v>1</v>
      </c>
      <c r="O1537">
        <v>0</v>
      </c>
      <c r="P1537">
        <v>8.4700000000000006</v>
      </c>
    </row>
    <row r="1538" spans="1:16" x14ac:dyDescent="0.3">
      <c r="A1538">
        <v>2511</v>
      </c>
      <c r="B1538" t="s">
        <v>83</v>
      </c>
      <c r="C1538" t="s">
        <v>106</v>
      </c>
      <c r="D1538" t="s">
        <v>107</v>
      </c>
      <c r="E1538" t="s">
        <v>86</v>
      </c>
      <c r="F1538" t="s">
        <v>87</v>
      </c>
      <c r="G1538" t="s">
        <v>108</v>
      </c>
      <c r="H1538">
        <v>1199</v>
      </c>
      <c r="I1538">
        <v>118</v>
      </c>
      <c r="J1538">
        <v>17.399999999999999</v>
      </c>
      <c r="K1538">
        <v>9.5</v>
      </c>
      <c r="L1538">
        <v>2025</v>
      </c>
      <c r="M1538">
        <v>26909</v>
      </c>
      <c r="N1538">
        <v>1</v>
      </c>
      <c r="O1538">
        <v>0</v>
      </c>
      <c r="P1538">
        <v>8.49</v>
      </c>
    </row>
    <row r="1539" spans="1:16" x14ac:dyDescent="0.3">
      <c r="A1539">
        <v>2508</v>
      </c>
      <c r="B1539" t="s">
        <v>83</v>
      </c>
      <c r="C1539" t="s">
        <v>106</v>
      </c>
      <c r="D1539" t="s">
        <v>107</v>
      </c>
      <c r="E1539" t="s">
        <v>86</v>
      </c>
      <c r="F1539" t="s">
        <v>87</v>
      </c>
      <c r="G1539" t="s">
        <v>108</v>
      </c>
      <c r="H1539">
        <v>1199</v>
      </c>
      <c r="I1539">
        <v>118</v>
      </c>
      <c r="J1539">
        <v>17.399999999999999</v>
      </c>
      <c r="K1539">
        <v>9.5</v>
      </c>
      <c r="L1539">
        <v>2025</v>
      </c>
      <c r="M1539">
        <v>15104</v>
      </c>
      <c r="N1539">
        <v>1</v>
      </c>
      <c r="O1539">
        <v>0</v>
      </c>
      <c r="P1539">
        <v>8.5299999999999994</v>
      </c>
    </row>
    <row r="1540" spans="1:16" x14ac:dyDescent="0.3">
      <c r="A1540">
        <v>2408</v>
      </c>
      <c r="B1540" t="s">
        <v>83</v>
      </c>
      <c r="C1540" t="s">
        <v>106</v>
      </c>
      <c r="D1540" t="s">
        <v>107</v>
      </c>
      <c r="E1540" t="s">
        <v>86</v>
      </c>
      <c r="F1540" t="s">
        <v>87</v>
      </c>
      <c r="G1540" t="s">
        <v>108</v>
      </c>
      <c r="H1540">
        <v>1199</v>
      </c>
      <c r="I1540">
        <v>118</v>
      </c>
      <c r="J1540">
        <v>17.399999999999999</v>
      </c>
      <c r="K1540">
        <v>9.5</v>
      </c>
      <c r="L1540">
        <v>2025</v>
      </c>
      <c r="M1540">
        <v>18372</v>
      </c>
      <c r="N1540">
        <v>1</v>
      </c>
      <c r="O1540">
        <v>0</v>
      </c>
      <c r="P1540">
        <v>8.5399999999999991</v>
      </c>
    </row>
    <row r="1541" spans="1:16" x14ac:dyDescent="0.3">
      <c r="A1541">
        <v>2482</v>
      </c>
      <c r="B1541" t="s">
        <v>83</v>
      </c>
      <c r="C1541" t="s">
        <v>106</v>
      </c>
      <c r="D1541" t="s">
        <v>107</v>
      </c>
      <c r="E1541" t="s">
        <v>86</v>
      </c>
      <c r="F1541" t="s">
        <v>87</v>
      </c>
      <c r="G1541" t="s">
        <v>108</v>
      </c>
      <c r="H1541">
        <v>1199</v>
      </c>
      <c r="I1541">
        <v>118</v>
      </c>
      <c r="J1541">
        <v>17.399999999999999</v>
      </c>
      <c r="K1541">
        <v>9.5</v>
      </c>
      <c r="L1541">
        <v>2025</v>
      </c>
      <c r="M1541">
        <v>16468</v>
      </c>
      <c r="N1541">
        <v>1</v>
      </c>
      <c r="O1541">
        <v>0</v>
      </c>
      <c r="P1541">
        <v>8.5500000000000007</v>
      </c>
    </row>
    <row r="1542" spans="1:16" x14ac:dyDescent="0.3">
      <c r="A1542">
        <v>2403</v>
      </c>
      <c r="B1542" t="s">
        <v>83</v>
      </c>
      <c r="C1542" t="s">
        <v>106</v>
      </c>
      <c r="D1542" t="s">
        <v>107</v>
      </c>
      <c r="E1542" t="s">
        <v>86</v>
      </c>
      <c r="F1542" t="s">
        <v>87</v>
      </c>
      <c r="G1542" t="s">
        <v>108</v>
      </c>
      <c r="H1542">
        <v>1199</v>
      </c>
      <c r="I1542">
        <v>118</v>
      </c>
      <c r="J1542">
        <v>17.399999999999999</v>
      </c>
      <c r="K1542">
        <v>9.5</v>
      </c>
      <c r="L1542">
        <v>2025</v>
      </c>
      <c r="M1542">
        <v>15497</v>
      </c>
      <c r="N1542">
        <v>1</v>
      </c>
      <c r="O1542">
        <v>0</v>
      </c>
      <c r="P1542">
        <v>8.56</v>
      </c>
    </row>
    <row r="1543" spans="1:16" x14ac:dyDescent="0.3">
      <c r="A1543">
        <v>2595</v>
      </c>
      <c r="B1543" t="s">
        <v>83</v>
      </c>
      <c r="C1543" t="s">
        <v>106</v>
      </c>
      <c r="D1543" t="s">
        <v>107</v>
      </c>
      <c r="E1543" t="s">
        <v>86</v>
      </c>
      <c r="F1543" t="s">
        <v>87</v>
      </c>
      <c r="G1543" t="s">
        <v>108</v>
      </c>
      <c r="H1543">
        <v>1199</v>
      </c>
      <c r="I1543">
        <v>118</v>
      </c>
      <c r="J1543">
        <v>17.399999999999999</v>
      </c>
      <c r="K1543">
        <v>9.5</v>
      </c>
      <c r="L1543">
        <v>2025</v>
      </c>
      <c r="M1543">
        <v>23295</v>
      </c>
      <c r="N1543">
        <v>1</v>
      </c>
      <c r="O1543">
        <v>0</v>
      </c>
      <c r="P1543">
        <v>8.56</v>
      </c>
    </row>
    <row r="1544" spans="1:16" x14ac:dyDescent="0.3">
      <c r="A1544">
        <v>2592</v>
      </c>
      <c r="B1544" t="s">
        <v>83</v>
      </c>
      <c r="C1544" t="s">
        <v>106</v>
      </c>
      <c r="D1544" t="s">
        <v>107</v>
      </c>
      <c r="E1544" t="s">
        <v>86</v>
      </c>
      <c r="F1544" t="s">
        <v>87</v>
      </c>
      <c r="G1544" t="s">
        <v>108</v>
      </c>
      <c r="H1544">
        <v>1199</v>
      </c>
      <c r="I1544">
        <v>118</v>
      </c>
      <c r="J1544">
        <v>17.399999999999999</v>
      </c>
      <c r="K1544">
        <v>9.5</v>
      </c>
      <c r="L1544">
        <v>2025</v>
      </c>
      <c r="M1544">
        <v>25235</v>
      </c>
      <c r="N1544">
        <v>1</v>
      </c>
      <c r="O1544">
        <v>0</v>
      </c>
      <c r="P1544">
        <v>8.64</v>
      </c>
    </row>
    <row r="1545" spans="1:16" x14ac:dyDescent="0.3">
      <c r="A1545">
        <v>2514</v>
      </c>
      <c r="B1545" t="s">
        <v>83</v>
      </c>
      <c r="C1545" t="s">
        <v>106</v>
      </c>
      <c r="D1545" t="s">
        <v>107</v>
      </c>
      <c r="E1545" t="s">
        <v>86</v>
      </c>
      <c r="F1545" t="s">
        <v>87</v>
      </c>
      <c r="G1545" t="s">
        <v>108</v>
      </c>
      <c r="H1545">
        <v>1199</v>
      </c>
      <c r="I1545">
        <v>118</v>
      </c>
      <c r="J1545">
        <v>17.399999999999999</v>
      </c>
      <c r="K1545">
        <v>9.5</v>
      </c>
      <c r="L1545">
        <v>2025</v>
      </c>
      <c r="M1545">
        <v>20593</v>
      </c>
      <c r="N1545">
        <v>1</v>
      </c>
      <c r="O1545">
        <v>0</v>
      </c>
      <c r="P1545">
        <v>8.66</v>
      </c>
    </row>
    <row r="1546" spans="1:16" x14ac:dyDescent="0.3">
      <c r="A1546">
        <v>2480</v>
      </c>
      <c r="B1546" t="s">
        <v>83</v>
      </c>
      <c r="C1546" t="s">
        <v>106</v>
      </c>
      <c r="D1546" t="s">
        <v>107</v>
      </c>
      <c r="E1546" t="s">
        <v>86</v>
      </c>
      <c r="F1546" t="s">
        <v>87</v>
      </c>
      <c r="G1546" t="s">
        <v>108</v>
      </c>
      <c r="H1546">
        <v>1199</v>
      </c>
      <c r="I1546">
        <v>118</v>
      </c>
      <c r="J1546">
        <v>17.399999999999999</v>
      </c>
      <c r="K1546">
        <v>9.5</v>
      </c>
      <c r="L1546">
        <v>2025</v>
      </c>
      <c r="M1546">
        <v>19904</v>
      </c>
      <c r="N1546">
        <v>1</v>
      </c>
      <c r="O1546">
        <v>0</v>
      </c>
      <c r="P1546">
        <v>8.67</v>
      </c>
    </row>
    <row r="1547" spans="1:16" x14ac:dyDescent="0.3">
      <c r="A1547">
        <v>2418</v>
      </c>
      <c r="B1547" t="s">
        <v>83</v>
      </c>
      <c r="C1547" t="s">
        <v>106</v>
      </c>
      <c r="D1547" t="s">
        <v>107</v>
      </c>
      <c r="E1547" t="s">
        <v>86</v>
      </c>
      <c r="F1547" t="s">
        <v>87</v>
      </c>
      <c r="G1547" t="s">
        <v>108</v>
      </c>
      <c r="H1547">
        <v>1199</v>
      </c>
      <c r="I1547">
        <v>118</v>
      </c>
      <c r="J1547">
        <v>17.399999999999999</v>
      </c>
      <c r="K1547">
        <v>9.5</v>
      </c>
      <c r="L1547">
        <v>2025</v>
      </c>
      <c r="M1547">
        <v>19586</v>
      </c>
      <c r="N1547">
        <v>1</v>
      </c>
      <c r="O1547">
        <v>0</v>
      </c>
      <c r="P1547">
        <v>8.6999999999999993</v>
      </c>
    </row>
    <row r="1548" spans="1:16" x14ac:dyDescent="0.3">
      <c r="A1548">
        <v>2525</v>
      </c>
      <c r="B1548" t="s">
        <v>83</v>
      </c>
      <c r="C1548" t="s">
        <v>106</v>
      </c>
      <c r="D1548" t="s">
        <v>107</v>
      </c>
      <c r="E1548" t="s">
        <v>86</v>
      </c>
      <c r="F1548" t="s">
        <v>87</v>
      </c>
      <c r="G1548" t="s">
        <v>108</v>
      </c>
      <c r="H1548">
        <v>1199</v>
      </c>
      <c r="I1548">
        <v>118</v>
      </c>
      <c r="J1548">
        <v>17.399999999999999</v>
      </c>
      <c r="K1548">
        <v>9.5</v>
      </c>
      <c r="L1548">
        <v>2025</v>
      </c>
      <c r="M1548">
        <v>22938</v>
      </c>
      <c r="N1548">
        <v>1</v>
      </c>
      <c r="O1548">
        <v>0</v>
      </c>
      <c r="P1548">
        <v>8.8699999999999992</v>
      </c>
    </row>
    <row r="1549" spans="1:16" x14ac:dyDescent="0.3">
      <c r="A1549">
        <v>2616</v>
      </c>
      <c r="B1549" t="s">
        <v>83</v>
      </c>
      <c r="C1549" t="s">
        <v>106</v>
      </c>
      <c r="D1549" t="s">
        <v>109</v>
      </c>
      <c r="E1549" t="s">
        <v>86</v>
      </c>
      <c r="F1549" t="s">
        <v>91</v>
      </c>
      <c r="G1549" t="s">
        <v>108</v>
      </c>
      <c r="H1549">
        <v>1199</v>
      </c>
      <c r="I1549">
        <v>118</v>
      </c>
      <c r="J1549">
        <v>17.2</v>
      </c>
      <c r="K1549">
        <v>13.5</v>
      </c>
      <c r="L1549">
        <v>2026</v>
      </c>
      <c r="M1549">
        <v>9414</v>
      </c>
      <c r="N1549">
        <v>2</v>
      </c>
      <c r="O1549">
        <v>1</v>
      </c>
      <c r="P1549">
        <v>11.99</v>
      </c>
    </row>
    <row r="1550" spans="1:16" x14ac:dyDescent="0.3">
      <c r="A1550">
        <v>2680</v>
      </c>
      <c r="B1550" t="s">
        <v>83</v>
      </c>
      <c r="C1550" t="s">
        <v>106</v>
      </c>
      <c r="D1550" t="s">
        <v>109</v>
      </c>
      <c r="E1550" t="s">
        <v>86</v>
      </c>
      <c r="F1550" t="s">
        <v>91</v>
      </c>
      <c r="G1550" t="s">
        <v>108</v>
      </c>
      <c r="H1550">
        <v>1199</v>
      </c>
      <c r="I1550">
        <v>118</v>
      </c>
      <c r="J1550">
        <v>17.2</v>
      </c>
      <c r="K1550">
        <v>13.5</v>
      </c>
      <c r="L1550">
        <v>2026</v>
      </c>
      <c r="M1550">
        <v>8603</v>
      </c>
      <c r="N1550">
        <v>1</v>
      </c>
      <c r="O1550">
        <v>1</v>
      </c>
      <c r="P1550">
        <v>12.48</v>
      </c>
    </row>
    <row r="1551" spans="1:16" x14ac:dyDescent="0.3">
      <c r="A1551">
        <v>2733</v>
      </c>
      <c r="B1551" t="s">
        <v>83</v>
      </c>
      <c r="C1551" t="s">
        <v>106</v>
      </c>
      <c r="D1551" t="s">
        <v>109</v>
      </c>
      <c r="E1551" t="s">
        <v>86</v>
      </c>
      <c r="F1551" t="s">
        <v>91</v>
      </c>
      <c r="G1551" t="s">
        <v>108</v>
      </c>
      <c r="H1551">
        <v>1199</v>
      </c>
      <c r="I1551">
        <v>118</v>
      </c>
      <c r="J1551">
        <v>17.2</v>
      </c>
      <c r="K1551">
        <v>13.5</v>
      </c>
      <c r="L1551">
        <v>2026</v>
      </c>
      <c r="M1551">
        <v>6522</v>
      </c>
      <c r="N1551">
        <v>3</v>
      </c>
      <c r="O1551">
        <v>0</v>
      </c>
      <c r="P1551">
        <v>12.57</v>
      </c>
    </row>
    <row r="1552" spans="1:16" x14ac:dyDescent="0.3">
      <c r="A1552">
        <v>2649</v>
      </c>
      <c r="B1552" t="s">
        <v>83</v>
      </c>
      <c r="C1552" t="s">
        <v>106</v>
      </c>
      <c r="D1552" t="s">
        <v>109</v>
      </c>
      <c r="E1552" t="s">
        <v>86</v>
      </c>
      <c r="F1552" t="s">
        <v>91</v>
      </c>
      <c r="G1552" t="s">
        <v>108</v>
      </c>
      <c r="H1552">
        <v>1199</v>
      </c>
      <c r="I1552">
        <v>118</v>
      </c>
      <c r="J1552">
        <v>17.2</v>
      </c>
      <c r="K1552">
        <v>13.5</v>
      </c>
      <c r="L1552">
        <v>2026</v>
      </c>
      <c r="M1552">
        <v>5449</v>
      </c>
      <c r="N1552">
        <v>2</v>
      </c>
      <c r="O1552">
        <v>0</v>
      </c>
      <c r="P1552">
        <v>12.65</v>
      </c>
    </row>
    <row r="1553" spans="1:16" x14ac:dyDescent="0.3">
      <c r="A1553">
        <v>2770</v>
      </c>
      <c r="B1553" t="s">
        <v>83</v>
      </c>
      <c r="C1553" t="s">
        <v>106</v>
      </c>
      <c r="D1553" t="s">
        <v>109</v>
      </c>
      <c r="E1553" t="s">
        <v>86</v>
      </c>
      <c r="F1553" t="s">
        <v>91</v>
      </c>
      <c r="G1553" t="s">
        <v>108</v>
      </c>
      <c r="H1553">
        <v>1199</v>
      </c>
      <c r="I1553">
        <v>118</v>
      </c>
      <c r="J1553">
        <v>17.2</v>
      </c>
      <c r="K1553">
        <v>13.5</v>
      </c>
      <c r="L1553">
        <v>2026</v>
      </c>
      <c r="M1553">
        <v>6738</v>
      </c>
      <c r="N1553">
        <v>3</v>
      </c>
      <c r="O1553">
        <v>0</v>
      </c>
      <c r="P1553">
        <v>12.7</v>
      </c>
    </row>
    <row r="1554" spans="1:16" x14ac:dyDescent="0.3">
      <c r="A1554">
        <v>2728</v>
      </c>
      <c r="B1554" t="s">
        <v>83</v>
      </c>
      <c r="C1554" t="s">
        <v>106</v>
      </c>
      <c r="D1554" t="s">
        <v>109</v>
      </c>
      <c r="E1554" t="s">
        <v>86</v>
      </c>
      <c r="F1554" t="s">
        <v>91</v>
      </c>
      <c r="G1554" t="s">
        <v>108</v>
      </c>
      <c r="H1554">
        <v>1199</v>
      </c>
      <c r="I1554">
        <v>118</v>
      </c>
      <c r="J1554">
        <v>17.2</v>
      </c>
      <c r="K1554">
        <v>13.5</v>
      </c>
      <c r="L1554">
        <v>2026</v>
      </c>
      <c r="M1554">
        <v>6598</v>
      </c>
      <c r="N1554">
        <v>2</v>
      </c>
      <c r="O1554">
        <v>0</v>
      </c>
      <c r="P1554">
        <v>12.72</v>
      </c>
    </row>
    <row r="1555" spans="1:16" x14ac:dyDescent="0.3">
      <c r="A1555">
        <v>2696</v>
      </c>
      <c r="B1555" t="s">
        <v>83</v>
      </c>
      <c r="C1555" t="s">
        <v>106</v>
      </c>
      <c r="D1555" t="s">
        <v>109</v>
      </c>
      <c r="E1555" t="s">
        <v>86</v>
      </c>
      <c r="F1555" t="s">
        <v>91</v>
      </c>
      <c r="G1555" t="s">
        <v>108</v>
      </c>
      <c r="H1555">
        <v>1199</v>
      </c>
      <c r="I1555">
        <v>118</v>
      </c>
      <c r="J1555">
        <v>17.2</v>
      </c>
      <c r="K1555">
        <v>13.5</v>
      </c>
      <c r="L1555">
        <v>2026</v>
      </c>
      <c r="M1555">
        <v>8608</v>
      </c>
      <c r="N1555">
        <v>2</v>
      </c>
      <c r="O1555">
        <v>0</v>
      </c>
      <c r="P1555">
        <v>12.78</v>
      </c>
    </row>
    <row r="1556" spans="1:16" x14ac:dyDescent="0.3">
      <c r="A1556">
        <v>2795</v>
      </c>
      <c r="B1556" t="s">
        <v>83</v>
      </c>
      <c r="C1556" t="s">
        <v>106</v>
      </c>
      <c r="D1556" t="s">
        <v>109</v>
      </c>
      <c r="E1556" t="s">
        <v>86</v>
      </c>
      <c r="F1556" t="s">
        <v>91</v>
      </c>
      <c r="G1556" t="s">
        <v>108</v>
      </c>
      <c r="H1556">
        <v>1199</v>
      </c>
      <c r="I1556">
        <v>118</v>
      </c>
      <c r="J1556">
        <v>17.2</v>
      </c>
      <c r="K1556">
        <v>13.5</v>
      </c>
      <c r="L1556">
        <v>2026</v>
      </c>
      <c r="M1556">
        <v>6590</v>
      </c>
      <c r="N1556">
        <v>2</v>
      </c>
      <c r="O1556">
        <v>0</v>
      </c>
      <c r="P1556">
        <v>12.85</v>
      </c>
    </row>
    <row r="1557" spans="1:16" x14ac:dyDescent="0.3">
      <c r="A1557">
        <v>2748</v>
      </c>
      <c r="B1557" t="s">
        <v>83</v>
      </c>
      <c r="C1557" t="s">
        <v>106</v>
      </c>
      <c r="D1557" t="s">
        <v>109</v>
      </c>
      <c r="E1557" t="s">
        <v>86</v>
      </c>
      <c r="F1557" t="s">
        <v>91</v>
      </c>
      <c r="G1557" t="s">
        <v>108</v>
      </c>
      <c r="H1557">
        <v>1199</v>
      </c>
      <c r="I1557">
        <v>118</v>
      </c>
      <c r="J1557">
        <v>17.2</v>
      </c>
      <c r="K1557">
        <v>13.5</v>
      </c>
      <c r="L1557">
        <v>2026</v>
      </c>
      <c r="M1557">
        <v>7934</v>
      </c>
      <c r="N1557">
        <v>1</v>
      </c>
      <c r="O1557">
        <v>0</v>
      </c>
      <c r="P1557">
        <v>12.97</v>
      </c>
    </row>
    <row r="1558" spans="1:16" x14ac:dyDescent="0.3">
      <c r="A1558">
        <v>2743</v>
      </c>
      <c r="B1558" t="s">
        <v>83</v>
      </c>
      <c r="C1558" t="s">
        <v>106</v>
      </c>
      <c r="D1558" t="s">
        <v>109</v>
      </c>
      <c r="E1558" t="s">
        <v>86</v>
      </c>
      <c r="F1558" t="s">
        <v>91</v>
      </c>
      <c r="G1558" t="s">
        <v>108</v>
      </c>
      <c r="H1558">
        <v>1199</v>
      </c>
      <c r="I1558">
        <v>118</v>
      </c>
      <c r="J1558">
        <v>17.2</v>
      </c>
      <c r="K1558">
        <v>13.5</v>
      </c>
      <c r="L1558">
        <v>2026</v>
      </c>
      <c r="M1558">
        <v>5654</v>
      </c>
      <c r="N1558">
        <v>2</v>
      </c>
      <c r="O1558">
        <v>0</v>
      </c>
      <c r="P1558">
        <v>12.99</v>
      </c>
    </row>
    <row r="1559" spans="1:16" x14ac:dyDescent="0.3">
      <c r="A1559">
        <v>2606</v>
      </c>
      <c r="B1559" t="s">
        <v>83</v>
      </c>
      <c r="C1559" t="s">
        <v>106</v>
      </c>
      <c r="D1559" t="s">
        <v>109</v>
      </c>
      <c r="E1559" t="s">
        <v>86</v>
      </c>
      <c r="F1559" t="s">
        <v>91</v>
      </c>
      <c r="G1559" t="s">
        <v>108</v>
      </c>
      <c r="H1559">
        <v>1199</v>
      </c>
      <c r="I1559">
        <v>118</v>
      </c>
      <c r="J1559">
        <v>17.2</v>
      </c>
      <c r="K1559">
        <v>13.5</v>
      </c>
      <c r="L1559">
        <v>2026</v>
      </c>
      <c r="M1559">
        <v>6321</v>
      </c>
      <c r="N1559">
        <v>1</v>
      </c>
      <c r="O1559">
        <v>0</v>
      </c>
      <c r="P1559">
        <v>13</v>
      </c>
    </row>
    <row r="1560" spans="1:16" x14ac:dyDescent="0.3">
      <c r="A1560">
        <v>2796</v>
      </c>
      <c r="B1560" t="s">
        <v>83</v>
      </c>
      <c r="C1560" t="s">
        <v>106</v>
      </c>
      <c r="D1560" t="s">
        <v>109</v>
      </c>
      <c r="E1560" t="s">
        <v>86</v>
      </c>
      <c r="F1560" t="s">
        <v>91</v>
      </c>
      <c r="G1560" t="s">
        <v>108</v>
      </c>
      <c r="H1560">
        <v>1199</v>
      </c>
      <c r="I1560">
        <v>118</v>
      </c>
      <c r="J1560">
        <v>17.2</v>
      </c>
      <c r="K1560">
        <v>13.5</v>
      </c>
      <c r="L1560">
        <v>2026</v>
      </c>
      <c r="M1560">
        <v>4330</v>
      </c>
      <c r="N1560">
        <v>1</v>
      </c>
      <c r="O1560">
        <v>0</v>
      </c>
      <c r="P1560">
        <v>13.04</v>
      </c>
    </row>
    <row r="1561" spans="1:16" x14ac:dyDescent="0.3">
      <c r="A1561">
        <v>2761</v>
      </c>
      <c r="B1561" t="s">
        <v>83</v>
      </c>
      <c r="C1561" t="s">
        <v>106</v>
      </c>
      <c r="D1561" t="s">
        <v>109</v>
      </c>
      <c r="E1561" t="s">
        <v>86</v>
      </c>
      <c r="F1561" t="s">
        <v>91</v>
      </c>
      <c r="G1561" t="s">
        <v>108</v>
      </c>
      <c r="H1561">
        <v>1199</v>
      </c>
      <c r="I1561">
        <v>118</v>
      </c>
      <c r="J1561">
        <v>17.2</v>
      </c>
      <c r="K1561">
        <v>13.5</v>
      </c>
      <c r="L1561">
        <v>2026</v>
      </c>
      <c r="M1561">
        <v>7949</v>
      </c>
      <c r="N1561">
        <v>1</v>
      </c>
      <c r="O1561">
        <v>0</v>
      </c>
      <c r="P1561">
        <v>13.06</v>
      </c>
    </row>
    <row r="1562" spans="1:16" x14ac:dyDescent="0.3">
      <c r="A1562">
        <v>2663</v>
      </c>
      <c r="B1562" t="s">
        <v>83</v>
      </c>
      <c r="C1562" t="s">
        <v>106</v>
      </c>
      <c r="D1562" t="s">
        <v>109</v>
      </c>
      <c r="E1562" t="s">
        <v>86</v>
      </c>
      <c r="F1562" t="s">
        <v>91</v>
      </c>
      <c r="G1562" t="s">
        <v>108</v>
      </c>
      <c r="H1562">
        <v>1199</v>
      </c>
      <c r="I1562">
        <v>118</v>
      </c>
      <c r="J1562">
        <v>17.2</v>
      </c>
      <c r="K1562">
        <v>13.5</v>
      </c>
      <c r="L1562">
        <v>2026</v>
      </c>
      <c r="M1562">
        <v>9957</v>
      </c>
      <c r="N1562">
        <v>1</v>
      </c>
      <c r="O1562">
        <v>0</v>
      </c>
      <c r="P1562">
        <v>13.09</v>
      </c>
    </row>
    <row r="1563" spans="1:16" x14ac:dyDescent="0.3">
      <c r="A1563">
        <v>2687</v>
      </c>
      <c r="B1563" t="s">
        <v>83</v>
      </c>
      <c r="C1563" t="s">
        <v>106</v>
      </c>
      <c r="D1563" t="s">
        <v>109</v>
      </c>
      <c r="E1563" t="s">
        <v>86</v>
      </c>
      <c r="F1563" t="s">
        <v>91</v>
      </c>
      <c r="G1563" t="s">
        <v>108</v>
      </c>
      <c r="H1563">
        <v>1199</v>
      </c>
      <c r="I1563">
        <v>118</v>
      </c>
      <c r="J1563">
        <v>17.2</v>
      </c>
      <c r="K1563">
        <v>13.5</v>
      </c>
      <c r="L1563">
        <v>2026</v>
      </c>
      <c r="M1563">
        <v>7943</v>
      </c>
      <c r="N1563">
        <v>1</v>
      </c>
      <c r="O1563">
        <v>0</v>
      </c>
      <c r="P1563">
        <v>13.09</v>
      </c>
    </row>
    <row r="1564" spans="1:16" x14ac:dyDescent="0.3">
      <c r="A1564">
        <v>2613</v>
      </c>
      <c r="B1564" t="s">
        <v>83</v>
      </c>
      <c r="C1564" t="s">
        <v>106</v>
      </c>
      <c r="D1564" t="s">
        <v>109</v>
      </c>
      <c r="E1564" t="s">
        <v>86</v>
      </c>
      <c r="F1564" t="s">
        <v>91</v>
      </c>
      <c r="G1564" t="s">
        <v>108</v>
      </c>
      <c r="H1564">
        <v>1199</v>
      </c>
      <c r="I1564">
        <v>118</v>
      </c>
      <c r="J1564">
        <v>17.2</v>
      </c>
      <c r="K1564">
        <v>13.5</v>
      </c>
      <c r="L1564">
        <v>2026</v>
      </c>
      <c r="M1564">
        <v>9007</v>
      </c>
      <c r="N1564">
        <v>1</v>
      </c>
      <c r="O1564">
        <v>0</v>
      </c>
      <c r="P1564">
        <v>13.12</v>
      </c>
    </row>
    <row r="1565" spans="1:16" x14ac:dyDescent="0.3">
      <c r="A1565">
        <v>2686</v>
      </c>
      <c r="B1565" t="s">
        <v>83</v>
      </c>
      <c r="C1565" t="s">
        <v>106</v>
      </c>
      <c r="D1565" t="s">
        <v>109</v>
      </c>
      <c r="E1565" t="s">
        <v>86</v>
      </c>
      <c r="F1565" t="s">
        <v>91</v>
      </c>
      <c r="G1565" t="s">
        <v>108</v>
      </c>
      <c r="H1565">
        <v>1199</v>
      </c>
      <c r="I1565">
        <v>118</v>
      </c>
      <c r="J1565">
        <v>17.2</v>
      </c>
      <c r="K1565">
        <v>13.5</v>
      </c>
      <c r="L1565">
        <v>2026</v>
      </c>
      <c r="M1565">
        <v>7860</v>
      </c>
      <c r="N1565">
        <v>1</v>
      </c>
      <c r="O1565">
        <v>0</v>
      </c>
      <c r="P1565">
        <v>13.15</v>
      </c>
    </row>
    <row r="1566" spans="1:16" x14ac:dyDescent="0.3">
      <c r="A1566">
        <v>2650</v>
      </c>
      <c r="B1566" t="s">
        <v>83</v>
      </c>
      <c r="C1566" t="s">
        <v>106</v>
      </c>
      <c r="D1566" t="s">
        <v>109</v>
      </c>
      <c r="E1566" t="s">
        <v>86</v>
      </c>
      <c r="F1566" t="s">
        <v>91</v>
      </c>
      <c r="G1566" t="s">
        <v>108</v>
      </c>
      <c r="H1566">
        <v>1199</v>
      </c>
      <c r="I1566">
        <v>118</v>
      </c>
      <c r="J1566">
        <v>17.2</v>
      </c>
      <c r="K1566">
        <v>13.5</v>
      </c>
      <c r="L1566">
        <v>2026</v>
      </c>
      <c r="M1566">
        <v>5158</v>
      </c>
      <c r="N1566">
        <v>2</v>
      </c>
      <c r="O1566">
        <v>0</v>
      </c>
      <c r="P1566">
        <v>13.18</v>
      </c>
    </row>
    <row r="1567" spans="1:16" x14ac:dyDescent="0.3">
      <c r="A1567">
        <v>2788</v>
      </c>
      <c r="B1567" t="s">
        <v>83</v>
      </c>
      <c r="C1567" t="s">
        <v>106</v>
      </c>
      <c r="D1567" t="s">
        <v>109</v>
      </c>
      <c r="E1567" t="s">
        <v>86</v>
      </c>
      <c r="F1567" t="s">
        <v>91</v>
      </c>
      <c r="G1567" t="s">
        <v>108</v>
      </c>
      <c r="H1567">
        <v>1199</v>
      </c>
      <c r="I1567">
        <v>118</v>
      </c>
      <c r="J1567">
        <v>17.2</v>
      </c>
      <c r="K1567">
        <v>13.5</v>
      </c>
      <c r="L1567">
        <v>2026</v>
      </c>
      <c r="M1567">
        <v>7520</v>
      </c>
      <c r="N1567">
        <v>1</v>
      </c>
      <c r="O1567">
        <v>0</v>
      </c>
      <c r="P1567">
        <v>13.18</v>
      </c>
    </row>
    <row r="1568" spans="1:16" x14ac:dyDescent="0.3">
      <c r="A1568">
        <v>2684</v>
      </c>
      <c r="B1568" t="s">
        <v>83</v>
      </c>
      <c r="C1568" t="s">
        <v>106</v>
      </c>
      <c r="D1568" t="s">
        <v>109</v>
      </c>
      <c r="E1568" t="s">
        <v>86</v>
      </c>
      <c r="F1568" t="s">
        <v>91</v>
      </c>
      <c r="G1568" t="s">
        <v>108</v>
      </c>
      <c r="H1568">
        <v>1199</v>
      </c>
      <c r="I1568">
        <v>118</v>
      </c>
      <c r="J1568">
        <v>17.2</v>
      </c>
      <c r="K1568">
        <v>13.5</v>
      </c>
      <c r="L1568">
        <v>2026</v>
      </c>
      <c r="M1568">
        <v>6393</v>
      </c>
      <c r="N1568">
        <v>2</v>
      </c>
      <c r="O1568">
        <v>0</v>
      </c>
      <c r="P1568">
        <v>13.23</v>
      </c>
    </row>
    <row r="1569" spans="1:16" x14ac:dyDescent="0.3">
      <c r="A1569">
        <v>2724</v>
      </c>
      <c r="B1569" t="s">
        <v>83</v>
      </c>
      <c r="C1569" t="s">
        <v>106</v>
      </c>
      <c r="D1569" t="s">
        <v>109</v>
      </c>
      <c r="E1569" t="s">
        <v>86</v>
      </c>
      <c r="F1569" t="s">
        <v>91</v>
      </c>
      <c r="G1569" t="s">
        <v>108</v>
      </c>
      <c r="H1569">
        <v>1199</v>
      </c>
      <c r="I1569">
        <v>118</v>
      </c>
      <c r="J1569">
        <v>17.2</v>
      </c>
      <c r="K1569">
        <v>13.5</v>
      </c>
      <c r="L1569">
        <v>2026</v>
      </c>
      <c r="M1569">
        <v>6302</v>
      </c>
      <c r="N1569">
        <v>1</v>
      </c>
      <c r="O1569">
        <v>0</v>
      </c>
      <c r="P1569">
        <v>13.23</v>
      </c>
    </row>
    <row r="1570" spans="1:16" x14ac:dyDescent="0.3">
      <c r="A1570">
        <v>2773</v>
      </c>
      <c r="B1570" t="s">
        <v>83</v>
      </c>
      <c r="C1570" t="s">
        <v>106</v>
      </c>
      <c r="D1570" t="s">
        <v>109</v>
      </c>
      <c r="E1570" t="s">
        <v>86</v>
      </c>
      <c r="F1570" t="s">
        <v>91</v>
      </c>
      <c r="G1570" t="s">
        <v>108</v>
      </c>
      <c r="H1570">
        <v>1199</v>
      </c>
      <c r="I1570">
        <v>118</v>
      </c>
      <c r="J1570">
        <v>17.2</v>
      </c>
      <c r="K1570">
        <v>13.5</v>
      </c>
      <c r="L1570">
        <v>2026</v>
      </c>
      <c r="M1570">
        <v>6538</v>
      </c>
      <c r="N1570">
        <v>2</v>
      </c>
      <c r="O1570">
        <v>0</v>
      </c>
      <c r="P1570">
        <v>13.29</v>
      </c>
    </row>
    <row r="1571" spans="1:16" x14ac:dyDescent="0.3">
      <c r="A1571">
        <v>2707</v>
      </c>
      <c r="B1571" t="s">
        <v>83</v>
      </c>
      <c r="C1571" t="s">
        <v>106</v>
      </c>
      <c r="D1571" t="s">
        <v>109</v>
      </c>
      <c r="E1571" t="s">
        <v>86</v>
      </c>
      <c r="F1571" t="s">
        <v>91</v>
      </c>
      <c r="G1571" t="s">
        <v>108</v>
      </c>
      <c r="H1571">
        <v>1199</v>
      </c>
      <c r="I1571">
        <v>118</v>
      </c>
      <c r="J1571">
        <v>17.2</v>
      </c>
      <c r="K1571">
        <v>13.5</v>
      </c>
      <c r="L1571">
        <v>2026</v>
      </c>
      <c r="M1571">
        <v>7107</v>
      </c>
      <c r="N1571">
        <v>2</v>
      </c>
      <c r="O1571">
        <v>0</v>
      </c>
      <c r="P1571">
        <v>13.38</v>
      </c>
    </row>
    <row r="1572" spans="1:16" x14ac:dyDescent="0.3">
      <c r="A1572">
        <v>2759</v>
      </c>
      <c r="B1572" t="s">
        <v>83</v>
      </c>
      <c r="C1572" t="s">
        <v>106</v>
      </c>
      <c r="D1572" t="s">
        <v>109</v>
      </c>
      <c r="E1572" t="s">
        <v>86</v>
      </c>
      <c r="F1572" t="s">
        <v>91</v>
      </c>
      <c r="G1572" t="s">
        <v>108</v>
      </c>
      <c r="H1572">
        <v>1199</v>
      </c>
      <c r="I1572">
        <v>118</v>
      </c>
      <c r="J1572">
        <v>17.2</v>
      </c>
      <c r="K1572">
        <v>13.5</v>
      </c>
      <c r="L1572">
        <v>2026</v>
      </c>
      <c r="M1572">
        <v>4485</v>
      </c>
      <c r="N1572">
        <v>1</v>
      </c>
      <c r="O1572">
        <v>0</v>
      </c>
      <c r="P1572">
        <v>13.4</v>
      </c>
    </row>
    <row r="1573" spans="1:16" x14ac:dyDescent="0.3">
      <c r="A1573">
        <v>2651</v>
      </c>
      <c r="B1573" t="s">
        <v>83</v>
      </c>
      <c r="C1573" t="s">
        <v>106</v>
      </c>
      <c r="D1573" t="s">
        <v>109</v>
      </c>
      <c r="E1573" t="s">
        <v>86</v>
      </c>
      <c r="F1573" t="s">
        <v>91</v>
      </c>
      <c r="G1573" t="s">
        <v>108</v>
      </c>
      <c r="H1573">
        <v>1199</v>
      </c>
      <c r="I1573">
        <v>118</v>
      </c>
      <c r="J1573">
        <v>17.2</v>
      </c>
      <c r="K1573">
        <v>13.5</v>
      </c>
      <c r="L1573">
        <v>2026</v>
      </c>
      <c r="M1573">
        <v>5744</v>
      </c>
      <c r="N1573">
        <v>1</v>
      </c>
      <c r="O1573">
        <v>0</v>
      </c>
      <c r="P1573">
        <v>13.43</v>
      </c>
    </row>
    <row r="1574" spans="1:16" x14ac:dyDescent="0.3">
      <c r="A1574">
        <v>2658</v>
      </c>
      <c r="B1574" t="s">
        <v>83</v>
      </c>
      <c r="C1574" t="s">
        <v>106</v>
      </c>
      <c r="D1574" t="s">
        <v>109</v>
      </c>
      <c r="E1574" t="s">
        <v>86</v>
      </c>
      <c r="F1574" t="s">
        <v>91</v>
      </c>
      <c r="G1574" t="s">
        <v>108</v>
      </c>
      <c r="H1574">
        <v>1199</v>
      </c>
      <c r="I1574">
        <v>118</v>
      </c>
      <c r="J1574">
        <v>17.2</v>
      </c>
      <c r="K1574">
        <v>13.5</v>
      </c>
      <c r="L1574">
        <v>2026</v>
      </c>
      <c r="M1574">
        <v>5303</v>
      </c>
      <c r="N1574">
        <v>1</v>
      </c>
      <c r="O1574">
        <v>0</v>
      </c>
      <c r="P1574">
        <v>13.49</v>
      </c>
    </row>
    <row r="1575" spans="1:16" x14ac:dyDescent="0.3">
      <c r="A1575">
        <v>2745</v>
      </c>
      <c r="B1575" t="s">
        <v>83</v>
      </c>
      <c r="C1575" t="s">
        <v>106</v>
      </c>
      <c r="D1575" t="s">
        <v>109</v>
      </c>
      <c r="E1575" t="s">
        <v>86</v>
      </c>
      <c r="F1575" t="s">
        <v>91</v>
      </c>
      <c r="G1575" t="s">
        <v>108</v>
      </c>
      <c r="H1575">
        <v>1199</v>
      </c>
      <c r="I1575">
        <v>118</v>
      </c>
      <c r="J1575">
        <v>17.2</v>
      </c>
      <c r="K1575">
        <v>13.5</v>
      </c>
      <c r="L1575">
        <v>2026</v>
      </c>
      <c r="M1575">
        <v>6280</v>
      </c>
      <c r="N1575">
        <v>1</v>
      </c>
      <c r="O1575">
        <v>0</v>
      </c>
      <c r="P1575">
        <v>13.51</v>
      </c>
    </row>
    <row r="1576" spans="1:16" x14ac:dyDescent="0.3">
      <c r="A1576">
        <v>2758</v>
      </c>
      <c r="B1576" t="s">
        <v>83</v>
      </c>
      <c r="C1576" t="s">
        <v>106</v>
      </c>
      <c r="D1576" t="s">
        <v>109</v>
      </c>
      <c r="E1576" t="s">
        <v>86</v>
      </c>
      <c r="F1576" t="s">
        <v>91</v>
      </c>
      <c r="G1576" t="s">
        <v>108</v>
      </c>
      <c r="H1576">
        <v>1199</v>
      </c>
      <c r="I1576">
        <v>118</v>
      </c>
      <c r="J1576">
        <v>17.2</v>
      </c>
      <c r="K1576">
        <v>13.5</v>
      </c>
      <c r="L1576">
        <v>2026</v>
      </c>
      <c r="M1576">
        <v>9504</v>
      </c>
      <c r="N1576">
        <v>1</v>
      </c>
      <c r="O1576">
        <v>0</v>
      </c>
      <c r="P1576">
        <v>13.52</v>
      </c>
    </row>
    <row r="1577" spans="1:16" x14ac:dyDescent="0.3">
      <c r="A1577">
        <v>2705</v>
      </c>
      <c r="B1577" t="s">
        <v>83</v>
      </c>
      <c r="C1577" t="s">
        <v>106</v>
      </c>
      <c r="D1577" t="s">
        <v>109</v>
      </c>
      <c r="E1577" t="s">
        <v>86</v>
      </c>
      <c r="F1577" t="s">
        <v>91</v>
      </c>
      <c r="G1577" t="s">
        <v>108</v>
      </c>
      <c r="H1577">
        <v>1199</v>
      </c>
      <c r="I1577">
        <v>118</v>
      </c>
      <c r="J1577">
        <v>17.2</v>
      </c>
      <c r="K1577">
        <v>13.5</v>
      </c>
      <c r="L1577">
        <v>2026</v>
      </c>
      <c r="M1577">
        <v>5501</v>
      </c>
      <c r="N1577">
        <v>1</v>
      </c>
      <c r="O1577">
        <v>0</v>
      </c>
      <c r="P1577">
        <v>13.62</v>
      </c>
    </row>
    <row r="1578" spans="1:16" x14ac:dyDescent="0.3">
      <c r="A1578">
        <v>2764</v>
      </c>
      <c r="B1578" t="s">
        <v>83</v>
      </c>
      <c r="C1578" t="s">
        <v>106</v>
      </c>
      <c r="D1578" t="s">
        <v>109</v>
      </c>
      <c r="E1578" t="s">
        <v>86</v>
      </c>
      <c r="F1578" t="s">
        <v>91</v>
      </c>
      <c r="G1578" t="s">
        <v>108</v>
      </c>
      <c r="H1578">
        <v>1199</v>
      </c>
      <c r="I1578">
        <v>118</v>
      </c>
      <c r="J1578">
        <v>17.2</v>
      </c>
      <c r="K1578">
        <v>13.5</v>
      </c>
      <c r="L1578">
        <v>2026</v>
      </c>
      <c r="M1578">
        <v>5949</v>
      </c>
      <c r="N1578">
        <v>1</v>
      </c>
      <c r="O1578">
        <v>0</v>
      </c>
      <c r="P1578">
        <v>13.68</v>
      </c>
    </row>
    <row r="1579" spans="1:16" x14ac:dyDescent="0.3">
      <c r="A1579">
        <v>2648</v>
      </c>
      <c r="B1579" t="s">
        <v>83</v>
      </c>
      <c r="C1579" t="s">
        <v>106</v>
      </c>
      <c r="D1579" t="s">
        <v>109</v>
      </c>
      <c r="E1579" t="s">
        <v>86</v>
      </c>
      <c r="F1579" t="s">
        <v>91</v>
      </c>
      <c r="G1579" t="s">
        <v>108</v>
      </c>
      <c r="H1579">
        <v>1199</v>
      </c>
      <c r="I1579">
        <v>118</v>
      </c>
      <c r="J1579">
        <v>17.2</v>
      </c>
      <c r="K1579">
        <v>13.5</v>
      </c>
      <c r="L1579">
        <v>2026</v>
      </c>
      <c r="M1579">
        <v>4691</v>
      </c>
      <c r="N1579">
        <v>1</v>
      </c>
      <c r="O1579">
        <v>0</v>
      </c>
      <c r="P1579">
        <v>13.69</v>
      </c>
    </row>
    <row r="1580" spans="1:16" x14ac:dyDescent="0.3">
      <c r="A1580">
        <v>2753</v>
      </c>
      <c r="B1580" t="s">
        <v>83</v>
      </c>
      <c r="C1580" t="s">
        <v>106</v>
      </c>
      <c r="D1580" t="s">
        <v>109</v>
      </c>
      <c r="E1580" t="s">
        <v>86</v>
      </c>
      <c r="F1580" t="s">
        <v>91</v>
      </c>
      <c r="G1580" t="s">
        <v>108</v>
      </c>
      <c r="H1580">
        <v>1199</v>
      </c>
      <c r="I1580">
        <v>118</v>
      </c>
      <c r="J1580">
        <v>17.2</v>
      </c>
      <c r="K1580">
        <v>13.5</v>
      </c>
      <c r="L1580">
        <v>2026</v>
      </c>
      <c r="M1580">
        <v>6680</v>
      </c>
      <c r="N1580">
        <v>1</v>
      </c>
      <c r="O1580">
        <v>0</v>
      </c>
      <c r="P1580">
        <v>13.7</v>
      </c>
    </row>
    <row r="1581" spans="1:16" x14ac:dyDescent="0.3">
      <c r="A1581">
        <v>2623</v>
      </c>
      <c r="B1581" t="s">
        <v>83</v>
      </c>
      <c r="C1581" t="s">
        <v>106</v>
      </c>
      <c r="D1581" t="s">
        <v>109</v>
      </c>
      <c r="E1581" t="s">
        <v>86</v>
      </c>
      <c r="F1581" t="s">
        <v>91</v>
      </c>
      <c r="G1581" t="s">
        <v>108</v>
      </c>
      <c r="H1581">
        <v>1199</v>
      </c>
      <c r="I1581">
        <v>118</v>
      </c>
      <c r="J1581">
        <v>17.2</v>
      </c>
      <c r="K1581">
        <v>13.5</v>
      </c>
      <c r="L1581">
        <v>2026</v>
      </c>
      <c r="M1581">
        <v>4105</v>
      </c>
      <c r="N1581">
        <v>1</v>
      </c>
      <c r="O1581">
        <v>0</v>
      </c>
      <c r="P1581">
        <v>13.71</v>
      </c>
    </row>
    <row r="1582" spans="1:16" x14ac:dyDescent="0.3">
      <c r="A1582">
        <v>2695</v>
      </c>
      <c r="B1582" t="s">
        <v>83</v>
      </c>
      <c r="C1582" t="s">
        <v>106</v>
      </c>
      <c r="D1582" t="s">
        <v>109</v>
      </c>
      <c r="E1582" t="s">
        <v>86</v>
      </c>
      <c r="F1582" t="s">
        <v>91</v>
      </c>
      <c r="G1582" t="s">
        <v>108</v>
      </c>
      <c r="H1582">
        <v>1199</v>
      </c>
      <c r="I1582">
        <v>118</v>
      </c>
      <c r="J1582">
        <v>17.2</v>
      </c>
      <c r="K1582">
        <v>13.5</v>
      </c>
      <c r="L1582">
        <v>2026</v>
      </c>
      <c r="M1582">
        <v>7520</v>
      </c>
      <c r="N1582">
        <v>1</v>
      </c>
      <c r="O1582">
        <v>0</v>
      </c>
      <c r="P1582">
        <v>13.72</v>
      </c>
    </row>
    <row r="1583" spans="1:16" x14ac:dyDescent="0.3">
      <c r="A1583">
        <v>2640</v>
      </c>
      <c r="B1583" t="s">
        <v>83</v>
      </c>
      <c r="C1583" t="s">
        <v>106</v>
      </c>
      <c r="D1583" t="s">
        <v>109</v>
      </c>
      <c r="E1583" t="s">
        <v>86</v>
      </c>
      <c r="F1583" t="s">
        <v>91</v>
      </c>
      <c r="G1583" t="s">
        <v>108</v>
      </c>
      <c r="H1583">
        <v>1199</v>
      </c>
      <c r="I1583">
        <v>118</v>
      </c>
      <c r="J1583">
        <v>17.2</v>
      </c>
      <c r="K1583">
        <v>13.5</v>
      </c>
      <c r="L1583">
        <v>2026</v>
      </c>
      <c r="M1583">
        <v>7014</v>
      </c>
      <c r="N1583">
        <v>1</v>
      </c>
      <c r="O1583">
        <v>0</v>
      </c>
      <c r="P1583">
        <v>13.75</v>
      </c>
    </row>
    <row r="1584" spans="1:16" x14ac:dyDescent="0.3">
      <c r="A1584">
        <v>2710</v>
      </c>
      <c r="B1584" t="s">
        <v>83</v>
      </c>
      <c r="C1584" t="s">
        <v>106</v>
      </c>
      <c r="D1584" t="s">
        <v>109</v>
      </c>
      <c r="E1584" t="s">
        <v>86</v>
      </c>
      <c r="F1584" t="s">
        <v>91</v>
      </c>
      <c r="G1584" t="s">
        <v>108</v>
      </c>
      <c r="H1584">
        <v>1199</v>
      </c>
      <c r="I1584">
        <v>118</v>
      </c>
      <c r="J1584">
        <v>17.2</v>
      </c>
      <c r="K1584">
        <v>13.5</v>
      </c>
      <c r="L1584">
        <v>2026</v>
      </c>
      <c r="M1584">
        <v>6639</v>
      </c>
      <c r="N1584">
        <v>1</v>
      </c>
      <c r="O1584">
        <v>0</v>
      </c>
      <c r="P1584">
        <v>13.75</v>
      </c>
    </row>
    <row r="1585" spans="1:16" x14ac:dyDescent="0.3">
      <c r="A1585">
        <v>2450</v>
      </c>
      <c r="B1585" t="s">
        <v>83</v>
      </c>
      <c r="C1585" t="s">
        <v>106</v>
      </c>
      <c r="D1585" t="s">
        <v>107</v>
      </c>
      <c r="E1585" t="s">
        <v>86</v>
      </c>
      <c r="F1585" t="s">
        <v>87</v>
      </c>
      <c r="G1585" t="s">
        <v>108</v>
      </c>
      <c r="H1585">
        <v>1199</v>
      </c>
      <c r="I1585">
        <v>118</v>
      </c>
      <c r="J1585">
        <v>17.399999999999999</v>
      </c>
      <c r="K1585">
        <v>9.5</v>
      </c>
      <c r="L1585">
        <v>2026</v>
      </c>
      <c r="M1585">
        <v>7976</v>
      </c>
      <c r="N1585">
        <v>3</v>
      </c>
      <c r="O1585">
        <v>1</v>
      </c>
      <c r="P1585">
        <v>7.87</v>
      </c>
    </row>
    <row r="1586" spans="1:16" x14ac:dyDescent="0.3">
      <c r="A1586">
        <v>2435</v>
      </c>
      <c r="B1586" t="s">
        <v>83</v>
      </c>
      <c r="C1586" t="s">
        <v>106</v>
      </c>
      <c r="D1586" t="s">
        <v>107</v>
      </c>
      <c r="E1586" t="s">
        <v>86</v>
      </c>
      <c r="F1586" t="s">
        <v>87</v>
      </c>
      <c r="G1586" t="s">
        <v>108</v>
      </c>
      <c r="H1586">
        <v>1199</v>
      </c>
      <c r="I1586">
        <v>118</v>
      </c>
      <c r="J1586">
        <v>17.399999999999999</v>
      </c>
      <c r="K1586">
        <v>9.5</v>
      </c>
      <c r="L1586">
        <v>2026</v>
      </c>
      <c r="M1586">
        <v>6598</v>
      </c>
      <c r="N1586">
        <v>2</v>
      </c>
      <c r="O1586">
        <v>1</v>
      </c>
      <c r="P1586">
        <v>8.06</v>
      </c>
    </row>
    <row r="1587" spans="1:16" x14ac:dyDescent="0.3">
      <c r="A1587">
        <v>2442</v>
      </c>
      <c r="B1587" t="s">
        <v>83</v>
      </c>
      <c r="C1587" t="s">
        <v>106</v>
      </c>
      <c r="D1587" t="s">
        <v>107</v>
      </c>
      <c r="E1587" t="s">
        <v>86</v>
      </c>
      <c r="F1587" t="s">
        <v>87</v>
      </c>
      <c r="G1587" t="s">
        <v>108</v>
      </c>
      <c r="H1587">
        <v>1199</v>
      </c>
      <c r="I1587">
        <v>118</v>
      </c>
      <c r="J1587">
        <v>17.399999999999999</v>
      </c>
      <c r="K1587">
        <v>9.5</v>
      </c>
      <c r="L1587">
        <v>2026</v>
      </c>
      <c r="M1587">
        <v>9486</v>
      </c>
      <c r="N1587">
        <v>3</v>
      </c>
      <c r="O1587">
        <v>0</v>
      </c>
      <c r="P1587">
        <v>8.8699999999999992</v>
      </c>
    </row>
    <row r="1588" spans="1:16" x14ac:dyDescent="0.3">
      <c r="A1588">
        <v>2469</v>
      </c>
      <c r="B1588" t="s">
        <v>83</v>
      </c>
      <c r="C1588" t="s">
        <v>106</v>
      </c>
      <c r="D1588" t="s">
        <v>107</v>
      </c>
      <c r="E1588" t="s">
        <v>86</v>
      </c>
      <c r="F1588" t="s">
        <v>87</v>
      </c>
      <c r="G1588" t="s">
        <v>108</v>
      </c>
      <c r="H1588">
        <v>1199</v>
      </c>
      <c r="I1588">
        <v>118</v>
      </c>
      <c r="J1588">
        <v>17.399999999999999</v>
      </c>
      <c r="K1588">
        <v>9.5</v>
      </c>
      <c r="L1588">
        <v>2026</v>
      </c>
      <c r="M1588">
        <v>7843</v>
      </c>
      <c r="N1588">
        <v>3</v>
      </c>
      <c r="O1588">
        <v>0</v>
      </c>
      <c r="P1588">
        <v>9</v>
      </c>
    </row>
    <row r="1589" spans="1:16" x14ac:dyDescent="0.3">
      <c r="A1589">
        <v>2579</v>
      </c>
      <c r="B1589" t="s">
        <v>83</v>
      </c>
      <c r="C1589" t="s">
        <v>106</v>
      </c>
      <c r="D1589" t="s">
        <v>107</v>
      </c>
      <c r="E1589" t="s">
        <v>86</v>
      </c>
      <c r="F1589" t="s">
        <v>87</v>
      </c>
      <c r="G1589" t="s">
        <v>108</v>
      </c>
      <c r="H1589">
        <v>1199</v>
      </c>
      <c r="I1589">
        <v>118</v>
      </c>
      <c r="J1589">
        <v>17.399999999999999</v>
      </c>
      <c r="K1589">
        <v>9.5</v>
      </c>
      <c r="L1589">
        <v>2026</v>
      </c>
      <c r="M1589">
        <v>6416</v>
      </c>
      <c r="N1589">
        <v>1</v>
      </c>
      <c r="O1589">
        <v>0</v>
      </c>
      <c r="P1589">
        <v>9.0399999999999991</v>
      </c>
    </row>
    <row r="1590" spans="1:16" x14ac:dyDescent="0.3">
      <c r="A1590">
        <v>2411</v>
      </c>
      <c r="B1590" t="s">
        <v>83</v>
      </c>
      <c r="C1590" t="s">
        <v>106</v>
      </c>
      <c r="D1590" t="s">
        <v>107</v>
      </c>
      <c r="E1590" t="s">
        <v>86</v>
      </c>
      <c r="F1590" t="s">
        <v>87</v>
      </c>
      <c r="G1590" t="s">
        <v>108</v>
      </c>
      <c r="H1590">
        <v>1199</v>
      </c>
      <c r="I1590">
        <v>118</v>
      </c>
      <c r="J1590">
        <v>17.399999999999999</v>
      </c>
      <c r="K1590">
        <v>9.5</v>
      </c>
      <c r="L1590">
        <v>2026</v>
      </c>
      <c r="M1590">
        <v>9733</v>
      </c>
      <c r="N1590">
        <v>1</v>
      </c>
      <c r="O1590">
        <v>0</v>
      </c>
      <c r="P1590">
        <v>9.16</v>
      </c>
    </row>
    <row r="1591" spans="1:16" x14ac:dyDescent="0.3">
      <c r="A1591">
        <v>2555</v>
      </c>
      <c r="B1591" t="s">
        <v>83</v>
      </c>
      <c r="C1591" t="s">
        <v>106</v>
      </c>
      <c r="D1591" t="s">
        <v>107</v>
      </c>
      <c r="E1591" t="s">
        <v>86</v>
      </c>
      <c r="F1591" t="s">
        <v>87</v>
      </c>
      <c r="G1591" t="s">
        <v>108</v>
      </c>
      <c r="H1591">
        <v>1199</v>
      </c>
      <c r="I1591">
        <v>118</v>
      </c>
      <c r="J1591">
        <v>17.399999999999999</v>
      </c>
      <c r="K1591">
        <v>9.5</v>
      </c>
      <c r="L1591">
        <v>2026</v>
      </c>
      <c r="M1591">
        <v>4757</v>
      </c>
      <c r="N1591">
        <v>1</v>
      </c>
      <c r="O1591">
        <v>0</v>
      </c>
      <c r="P1591">
        <v>9.17</v>
      </c>
    </row>
    <row r="1592" spans="1:16" x14ac:dyDescent="0.3">
      <c r="A1592">
        <v>2591</v>
      </c>
      <c r="B1592" t="s">
        <v>83</v>
      </c>
      <c r="C1592" t="s">
        <v>106</v>
      </c>
      <c r="D1592" t="s">
        <v>107</v>
      </c>
      <c r="E1592" t="s">
        <v>86</v>
      </c>
      <c r="F1592" t="s">
        <v>87</v>
      </c>
      <c r="G1592" t="s">
        <v>108</v>
      </c>
      <c r="H1592">
        <v>1199</v>
      </c>
      <c r="I1592">
        <v>118</v>
      </c>
      <c r="J1592">
        <v>17.399999999999999</v>
      </c>
      <c r="K1592">
        <v>9.5</v>
      </c>
      <c r="L1592">
        <v>2026</v>
      </c>
      <c r="M1592">
        <v>4049</v>
      </c>
      <c r="N1592">
        <v>2</v>
      </c>
      <c r="O1592">
        <v>0</v>
      </c>
      <c r="P1592">
        <v>9.19</v>
      </c>
    </row>
    <row r="1593" spans="1:16" x14ac:dyDescent="0.3">
      <c r="A1593">
        <v>2570</v>
      </c>
      <c r="B1593" t="s">
        <v>83</v>
      </c>
      <c r="C1593" t="s">
        <v>106</v>
      </c>
      <c r="D1593" t="s">
        <v>107</v>
      </c>
      <c r="E1593" t="s">
        <v>86</v>
      </c>
      <c r="F1593" t="s">
        <v>87</v>
      </c>
      <c r="G1593" t="s">
        <v>108</v>
      </c>
      <c r="H1593">
        <v>1199</v>
      </c>
      <c r="I1593">
        <v>118</v>
      </c>
      <c r="J1593">
        <v>17.399999999999999</v>
      </c>
      <c r="K1593">
        <v>9.5</v>
      </c>
      <c r="L1593">
        <v>2026</v>
      </c>
      <c r="M1593">
        <v>5973</v>
      </c>
      <c r="N1593">
        <v>1</v>
      </c>
      <c r="O1593">
        <v>0</v>
      </c>
      <c r="P1593">
        <v>9.1999999999999993</v>
      </c>
    </row>
    <row r="1594" spans="1:16" x14ac:dyDescent="0.3">
      <c r="A1594">
        <v>2574</v>
      </c>
      <c r="B1594" t="s">
        <v>83</v>
      </c>
      <c r="C1594" t="s">
        <v>106</v>
      </c>
      <c r="D1594" t="s">
        <v>107</v>
      </c>
      <c r="E1594" t="s">
        <v>86</v>
      </c>
      <c r="F1594" t="s">
        <v>87</v>
      </c>
      <c r="G1594" t="s">
        <v>108</v>
      </c>
      <c r="H1594">
        <v>1199</v>
      </c>
      <c r="I1594">
        <v>118</v>
      </c>
      <c r="J1594">
        <v>17.399999999999999</v>
      </c>
      <c r="K1594">
        <v>9.5</v>
      </c>
      <c r="L1594">
        <v>2026</v>
      </c>
      <c r="M1594">
        <v>4756</v>
      </c>
      <c r="N1594">
        <v>2</v>
      </c>
      <c r="O1594">
        <v>0</v>
      </c>
      <c r="P1594">
        <v>9.27</v>
      </c>
    </row>
    <row r="1595" spans="1:16" x14ac:dyDescent="0.3">
      <c r="A1595">
        <v>2433</v>
      </c>
      <c r="B1595" t="s">
        <v>83</v>
      </c>
      <c r="C1595" t="s">
        <v>106</v>
      </c>
      <c r="D1595" t="s">
        <v>107</v>
      </c>
      <c r="E1595" t="s">
        <v>86</v>
      </c>
      <c r="F1595" t="s">
        <v>87</v>
      </c>
      <c r="G1595" t="s">
        <v>108</v>
      </c>
      <c r="H1595">
        <v>1199</v>
      </c>
      <c r="I1595">
        <v>118</v>
      </c>
      <c r="J1595">
        <v>17.399999999999999</v>
      </c>
      <c r="K1595">
        <v>9.5</v>
      </c>
      <c r="L1595">
        <v>2026</v>
      </c>
      <c r="M1595">
        <v>8392</v>
      </c>
      <c r="N1595">
        <v>1</v>
      </c>
      <c r="O1595">
        <v>0</v>
      </c>
      <c r="P1595">
        <v>9.33</v>
      </c>
    </row>
    <row r="1596" spans="1:16" x14ac:dyDescent="0.3">
      <c r="A1596">
        <v>2576</v>
      </c>
      <c r="B1596" t="s">
        <v>83</v>
      </c>
      <c r="C1596" t="s">
        <v>106</v>
      </c>
      <c r="D1596" t="s">
        <v>107</v>
      </c>
      <c r="E1596" t="s">
        <v>86</v>
      </c>
      <c r="F1596" t="s">
        <v>87</v>
      </c>
      <c r="G1596" t="s">
        <v>108</v>
      </c>
      <c r="H1596">
        <v>1199</v>
      </c>
      <c r="I1596">
        <v>118</v>
      </c>
      <c r="J1596">
        <v>17.399999999999999</v>
      </c>
      <c r="K1596">
        <v>9.5</v>
      </c>
      <c r="L1596">
        <v>2026</v>
      </c>
      <c r="M1596">
        <v>8292</v>
      </c>
      <c r="N1596">
        <v>2</v>
      </c>
      <c r="O1596">
        <v>0</v>
      </c>
      <c r="P1596">
        <v>9.3800000000000008</v>
      </c>
    </row>
    <row r="1597" spans="1:16" x14ac:dyDescent="0.3">
      <c r="A1597">
        <v>2599</v>
      </c>
      <c r="B1597" t="s">
        <v>83</v>
      </c>
      <c r="C1597" t="s">
        <v>106</v>
      </c>
      <c r="D1597" t="s">
        <v>107</v>
      </c>
      <c r="E1597" t="s">
        <v>86</v>
      </c>
      <c r="F1597" t="s">
        <v>87</v>
      </c>
      <c r="G1597" t="s">
        <v>108</v>
      </c>
      <c r="H1597">
        <v>1199</v>
      </c>
      <c r="I1597">
        <v>118</v>
      </c>
      <c r="J1597">
        <v>17.399999999999999</v>
      </c>
      <c r="K1597">
        <v>9.5</v>
      </c>
      <c r="L1597">
        <v>2026</v>
      </c>
      <c r="M1597">
        <v>5079</v>
      </c>
      <c r="N1597">
        <v>1</v>
      </c>
      <c r="O1597">
        <v>0</v>
      </c>
      <c r="P1597">
        <v>9.39</v>
      </c>
    </row>
    <row r="1598" spans="1:16" x14ac:dyDescent="0.3">
      <c r="A1598">
        <v>2556</v>
      </c>
      <c r="B1598" t="s">
        <v>83</v>
      </c>
      <c r="C1598" t="s">
        <v>106</v>
      </c>
      <c r="D1598" t="s">
        <v>107</v>
      </c>
      <c r="E1598" t="s">
        <v>86</v>
      </c>
      <c r="F1598" t="s">
        <v>87</v>
      </c>
      <c r="G1598" t="s">
        <v>108</v>
      </c>
      <c r="H1598">
        <v>1199</v>
      </c>
      <c r="I1598">
        <v>118</v>
      </c>
      <c r="J1598">
        <v>17.399999999999999</v>
      </c>
      <c r="K1598">
        <v>9.5</v>
      </c>
      <c r="L1598">
        <v>2026</v>
      </c>
      <c r="M1598">
        <v>8581</v>
      </c>
      <c r="N1598">
        <v>1</v>
      </c>
      <c r="O1598">
        <v>0</v>
      </c>
      <c r="P1598">
        <v>9.44</v>
      </c>
    </row>
    <row r="1599" spans="1:16" x14ac:dyDescent="0.3">
      <c r="A1599">
        <v>2483</v>
      </c>
      <c r="B1599" t="s">
        <v>83</v>
      </c>
      <c r="C1599" t="s">
        <v>106</v>
      </c>
      <c r="D1599" t="s">
        <v>107</v>
      </c>
      <c r="E1599" t="s">
        <v>86</v>
      </c>
      <c r="F1599" t="s">
        <v>87</v>
      </c>
      <c r="G1599" t="s">
        <v>108</v>
      </c>
      <c r="H1599">
        <v>1199</v>
      </c>
      <c r="I1599">
        <v>118</v>
      </c>
      <c r="J1599">
        <v>17.399999999999999</v>
      </c>
      <c r="K1599">
        <v>9.5</v>
      </c>
      <c r="L1599">
        <v>2026</v>
      </c>
      <c r="M1599">
        <v>6229</v>
      </c>
      <c r="N1599">
        <v>1</v>
      </c>
      <c r="O1599">
        <v>0</v>
      </c>
      <c r="P1599">
        <v>9.56</v>
      </c>
    </row>
    <row r="1600" spans="1:16" x14ac:dyDescent="0.3">
      <c r="A1600">
        <v>2572</v>
      </c>
      <c r="B1600" t="s">
        <v>83</v>
      </c>
      <c r="C1600" t="s">
        <v>106</v>
      </c>
      <c r="D1600" t="s">
        <v>107</v>
      </c>
      <c r="E1600" t="s">
        <v>86</v>
      </c>
      <c r="F1600" t="s">
        <v>87</v>
      </c>
      <c r="G1600" t="s">
        <v>108</v>
      </c>
      <c r="H1600">
        <v>1199</v>
      </c>
      <c r="I1600">
        <v>118</v>
      </c>
      <c r="J1600">
        <v>17.399999999999999</v>
      </c>
      <c r="K1600">
        <v>9.5</v>
      </c>
      <c r="L1600">
        <v>2026</v>
      </c>
      <c r="M1600">
        <v>7731</v>
      </c>
      <c r="N1600">
        <v>1</v>
      </c>
      <c r="O1600">
        <v>0</v>
      </c>
      <c r="P1600">
        <v>9.56</v>
      </c>
    </row>
    <row r="1601" spans="1:16" x14ac:dyDescent="0.3">
      <c r="A1601">
        <v>2540</v>
      </c>
      <c r="B1601" t="s">
        <v>83</v>
      </c>
      <c r="C1601" t="s">
        <v>106</v>
      </c>
      <c r="D1601" t="s">
        <v>107</v>
      </c>
      <c r="E1601" t="s">
        <v>86</v>
      </c>
      <c r="F1601" t="s">
        <v>87</v>
      </c>
      <c r="G1601" t="s">
        <v>108</v>
      </c>
      <c r="H1601">
        <v>1199</v>
      </c>
      <c r="I1601">
        <v>118</v>
      </c>
      <c r="J1601">
        <v>17.399999999999999</v>
      </c>
      <c r="K1601">
        <v>9.5</v>
      </c>
      <c r="L1601">
        <v>2026</v>
      </c>
      <c r="M1601">
        <v>4244</v>
      </c>
      <c r="N1601">
        <v>1</v>
      </c>
      <c r="O1601">
        <v>0</v>
      </c>
      <c r="P1601">
        <v>9.6300000000000008</v>
      </c>
    </row>
    <row r="1602" spans="1:16" x14ac:dyDescent="0.3">
      <c r="A1602">
        <v>2448</v>
      </c>
      <c r="B1602" t="s">
        <v>83</v>
      </c>
      <c r="C1602" t="s">
        <v>106</v>
      </c>
      <c r="D1602" t="s">
        <v>107</v>
      </c>
      <c r="E1602" t="s">
        <v>86</v>
      </c>
      <c r="F1602" t="s">
        <v>87</v>
      </c>
      <c r="G1602" t="s">
        <v>108</v>
      </c>
      <c r="H1602">
        <v>1199</v>
      </c>
      <c r="I1602">
        <v>118</v>
      </c>
      <c r="J1602">
        <v>17.399999999999999</v>
      </c>
      <c r="K1602">
        <v>9.5</v>
      </c>
      <c r="L1602">
        <v>2026</v>
      </c>
      <c r="M1602">
        <v>8574</v>
      </c>
      <c r="N1602">
        <v>1</v>
      </c>
      <c r="O1602">
        <v>0</v>
      </c>
      <c r="P1602">
        <v>9.73</v>
      </c>
    </row>
    <row r="1603" spans="1:16" x14ac:dyDescent="0.3">
      <c r="A1603">
        <v>2446</v>
      </c>
      <c r="B1603" t="s">
        <v>83</v>
      </c>
      <c r="C1603" t="s">
        <v>106</v>
      </c>
      <c r="D1603" t="s">
        <v>107</v>
      </c>
      <c r="E1603" t="s">
        <v>86</v>
      </c>
      <c r="F1603" t="s">
        <v>87</v>
      </c>
      <c r="G1603" t="s">
        <v>108</v>
      </c>
      <c r="H1603">
        <v>1199</v>
      </c>
      <c r="I1603">
        <v>118</v>
      </c>
      <c r="J1603">
        <v>17.399999999999999</v>
      </c>
      <c r="K1603">
        <v>9.5</v>
      </c>
      <c r="L1603">
        <v>2026</v>
      </c>
      <c r="M1603">
        <v>6113</v>
      </c>
      <c r="N1603">
        <v>1</v>
      </c>
      <c r="O1603">
        <v>0</v>
      </c>
      <c r="P1603">
        <v>9.76</v>
      </c>
    </row>
    <row r="1604" spans="1:16" x14ac:dyDescent="0.3">
      <c r="A1604">
        <v>2424</v>
      </c>
      <c r="B1604" t="s">
        <v>83</v>
      </c>
      <c r="C1604" t="s">
        <v>106</v>
      </c>
      <c r="D1604" t="s">
        <v>107</v>
      </c>
      <c r="E1604" t="s">
        <v>86</v>
      </c>
      <c r="F1604" t="s">
        <v>87</v>
      </c>
      <c r="G1604" t="s">
        <v>108</v>
      </c>
      <c r="H1604">
        <v>1199</v>
      </c>
      <c r="I1604">
        <v>118</v>
      </c>
      <c r="J1604">
        <v>17.399999999999999</v>
      </c>
      <c r="K1604">
        <v>9.5</v>
      </c>
      <c r="L1604">
        <v>2026</v>
      </c>
      <c r="M1604">
        <v>4276</v>
      </c>
      <c r="N1604">
        <v>1</v>
      </c>
      <c r="O1604">
        <v>0</v>
      </c>
      <c r="P1604">
        <v>9.81</v>
      </c>
    </row>
    <row r="1605" spans="1:16" x14ac:dyDescent="0.3">
      <c r="A1605">
        <v>2292</v>
      </c>
      <c r="B1605" t="s">
        <v>83</v>
      </c>
      <c r="C1605" t="s">
        <v>101</v>
      </c>
      <c r="D1605" t="s">
        <v>105</v>
      </c>
      <c r="E1605" t="s">
        <v>93</v>
      </c>
      <c r="F1605" t="s">
        <v>87</v>
      </c>
      <c r="G1605" t="s">
        <v>103</v>
      </c>
      <c r="H1605">
        <v>1199</v>
      </c>
      <c r="I1605">
        <v>73</v>
      </c>
      <c r="J1605">
        <v>26.9</v>
      </c>
      <c r="K1605">
        <v>8.8000000000000007</v>
      </c>
      <c r="L1605">
        <v>2020</v>
      </c>
      <c r="M1605">
        <v>100609</v>
      </c>
      <c r="N1605">
        <v>2</v>
      </c>
      <c r="O1605">
        <v>1</v>
      </c>
      <c r="P1605">
        <v>2.15</v>
      </c>
    </row>
    <row r="1606" spans="1:16" x14ac:dyDescent="0.3">
      <c r="A1606">
        <v>2347</v>
      </c>
      <c r="B1606" t="s">
        <v>83</v>
      </c>
      <c r="C1606" t="s">
        <v>101</v>
      </c>
      <c r="D1606" t="s">
        <v>105</v>
      </c>
      <c r="E1606" t="s">
        <v>93</v>
      </c>
      <c r="F1606" t="s">
        <v>87</v>
      </c>
      <c r="G1606" t="s">
        <v>103</v>
      </c>
      <c r="H1606">
        <v>1199</v>
      </c>
      <c r="I1606">
        <v>73</v>
      </c>
      <c r="J1606">
        <v>26.9</v>
      </c>
      <c r="K1606">
        <v>8.8000000000000007</v>
      </c>
      <c r="L1606">
        <v>2020</v>
      </c>
      <c r="M1606">
        <v>106272</v>
      </c>
      <c r="N1606">
        <v>1</v>
      </c>
      <c r="O1606">
        <v>1</v>
      </c>
      <c r="P1606">
        <v>2.4700000000000002</v>
      </c>
    </row>
    <row r="1607" spans="1:16" x14ac:dyDescent="0.3">
      <c r="A1607">
        <v>2212</v>
      </c>
      <c r="B1607" t="s">
        <v>83</v>
      </c>
      <c r="C1607" t="s">
        <v>101</v>
      </c>
      <c r="D1607" t="s">
        <v>105</v>
      </c>
      <c r="E1607" t="s">
        <v>93</v>
      </c>
      <c r="F1607" t="s">
        <v>87</v>
      </c>
      <c r="G1607" t="s">
        <v>103</v>
      </c>
      <c r="H1607">
        <v>1199</v>
      </c>
      <c r="I1607">
        <v>73</v>
      </c>
      <c r="J1607">
        <v>26.9</v>
      </c>
      <c r="K1607">
        <v>8.8000000000000007</v>
      </c>
      <c r="L1607">
        <v>2020</v>
      </c>
      <c r="M1607">
        <v>127349</v>
      </c>
      <c r="N1607">
        <v>3</v>
      </c>
      <c r="O1607">
        <v>0</v>
      </c>
      <c r="P1607">
        <v>2.77</v>
      </c>
    </row>
    <row r="1608" spans="1:16" x14ac:dyDescent="0.3">
      <c r="A1608">
        <v>2300</v>
      </c>
      <c r="B1608" t="s">
        <v>83</v>
      </c>
      <c r="C1608" t="s">
        <v>101</v>
      </c>
      <c r="D1608" t="s">
        <v>105</v>
      </c>
      <c r="E1608" t="s">
        <v>93</v>
      </c>
      <c r="F1608" t="s">
        <v>87</v>
      </c>
      <c r="G1608" t="s">
        <v>103</v>
      </c>
      <c r="H1608">
        <v>1199</v>
      </c>
      <c r="I1608">
        <v>73</v>
      </c>
      <c r="J1608">
        <v>26.9</v>
      </c>
      <c r="K1608">
        <v>8.8000000000000007</v>
      </c>
      <c r="L1608">
        <v>2020</v>
      </c>
      <c r="M1608">
        <v>101768</v>
      </c>
      <c r="N1608">
        <v>2</v>
      </c>
      <c r="O1608">
        <v>0</v>
      </c>
      <c r="P1608">
        <v>2.81</v>
      </c>
    </row>
    <row r="1609" spans="1:16" x14ac:dyDescent="0.3">
      <c r="A1609">
        <v>2368</v>
      </c>
      <c r="B1609" t="s">
        <v>83</v>
      </c>
      <c r="C1609" t="s">
        <v>101</v>
      </c>
      <c r="D1609" t="s">
        <v>105</v>
      </c>
      <c r="E1609" t="s">
        <v>93</v>
      </c>
      <c r="F1609" t="s">
        <v>87</v>
      </c>
      <c r="G1609" t="s">
        <v>103</v>
      </c>
      <c r="H1609">
        <v>1199</v>
      </c>
      <c r="I1609">
        <v>73</v>
      </c>
      <c r="J1609">
        <v>26.9</v>
      </c>
      <c r="K1609">
        <v>8.8000000000000007</v>
      </c>
      <c r="L1609">
        <v>2020</v>
      </c>
      <c r="M1609">
        <v>123482</v>
      </c>
      <c r="N1609">
        <v>1</v>
      </c>
      <c r="O1609">
        <v>0</v>
      </c>
      <c r="P1609">
        <v>2.91</v>
      </c>
    </row>
    <row r="1610" spans="1:16" x14ac:dyDescent="0.3">
      <c r="A1610">
        <v>2279</v>
      </c>
      <c r="B1610" t="s">
        <v>83</v>
      </c>
      <c r="C1610" t="s">
        <v>101</v>
      </c>
      <c r="D1610" t="s">
        <v>105</v>
      </c>
      <c r="E1610" t="s">
        <v>93</v>
      </c>
      <c r="F1610" t="s">
        <v>87</v>
      </c>
      <c r="G1610" t="s">
        <v>103</v>
      </c>
      <c r="H1610">
        <v>1199</v>
      </c>
      <c r="I1610">
        <v>73</v>
      </c>
      <c r="J1610">
        <v>26.9</v>
      </c>
      <c r="K1610">
        <v>8.8000000000000007</v>
      </c>
      <c r="L1610">
        <v>2020</v>
      </c>
      <c r="M1610">
        <v>80637</v>
      </c>
      <c r="N1610">
        <v>2</v>
      </c>
      <c r="O1610">
        <v>0</v>
      </c>
      <c r="P1610">
        <v>2.96</v>
      </c>
    </row>
    <row r="1611" spans="1:16" x14ac:dyDescent="0.3">
      <c r="A1611">
        <v>2262</v>
      </c>
      <c r="B1611" t="s">
        <v>83</v>
      </c>
      <c r="C1611" t="s">
        <v>101</v>
      </c>
      <c r="D1611" t="s">
        <v>105</v>
      </c>
      <c r="E1611" t="s">
        <v>93</v>
      </c>
      <c r="F1611" t="s">
        <v>87</v>
      </c>
      <c r="G1611" t="s">
        <v>103</v>
      </c>
      <c r="H1611">
        <v>1199</v>
      </c>
      <c r="I1611">
        <v>73</v>
      </c>
      <c r="J1611">
        <v>26.9</v>
      </c>
      <c r="K1611">
        <v>8.8000000000000007</v>
      </c>
      <c r="L1611">
        <v>2020</v>
      </c>
      <c r="M1611">
        <v>118401</v>
      </c>
      <c r="N1611">
        <v>1</v>
      </c>
      <c r="O1611">
        <v>0</v>
      </c>
      <c r="P1611">
        <v>2.97</v>
      </c>
    </row>
    <row r="1612" spans="1:16" x14ac:dyDescent="0.3">
      <c r="A1612">
        <v>2217</v>
      </c>
      <c r="B1612" t="s">
        <v>83</v>
      </c>
      <c r="C1612" t="s">
        <v>101</v>
      </c>
      <c r="D1612" t="s">
        <v>105</v>
      </c>
      <c r="E1612" t="s">
        <v>93</v>
      </c>
      <c r="F1612" t="s">
        <v>87</v>
      </c>
      <c r="G1612" t="s">
        <v>103</v>
      </c>
      <c r="H1612">
        <v>1199</v>
      </c>
      <c r="I1612">
        <v>73</v>
      </c>
      <c r="J1612">
        <v>26.9</v>
      </c>
      <c r="K1612">
        <v>8.8000000000000007</v>
      </c>
      <c r="L1612">
        <v>2020</v>
      </c>
      <c r="M1612">
        <v>91883</v>
      </c>
      <c r="N1612">
        <v>2</v>
      </c>
      <c r="O1612">
        <v>0</v>
      </c>
      <c r="P1612">
        <v>2.98</v>
      </c>
    </row>
    <row r="1613" spans="1:16" x14ac:dyDescent="0.3">
      <c r="A1613">
        <v>2209</v>
      </c>
      <c r="B1613" t="s">
        <v>83</v>
      </c>
      <c r="C1613" t="s">
        <v>101</v>
      </c>
      <c r="D1613" t="s">
        <v>105</v>
      </c>
      <c r="E1613" t="s">
        <v>93</v>
      </c>
      <c r="F1613" t="s">
        <v>87</v>
      </c>
      <c r="G1613" t="s">
        <v>103</v>
      </c>
      <c r="H1613">
        <v>1199</v>
      </c>
      <c r="I1613">
        <v>73</v>
      </c>
      <c r="J1613">
        <v>26.9</v>
      </c>
      <c r="K1613">
        <v>8.8000000000000007</v>
      </c>
      <c r="L1613">
        <v>2020</v>
      </c>
      <c r="M1613">
        <v>112901</v>
      </c>
      <c r="N1613">
        <v>1</v>
      </c>
      <c r="O1613">
        <v>0</v>
      </c>
      <c r="P1613">
        <v>3.18</v>
      </c>
    </row>
    <row r="1614" spans="1:16" x14ac:dyDescent="0.3">
      <c r="A1614">
        <v>2273</v>
      </c>
      <c r="B1614" t="s">
        <v>83</v>
      </c>
      <c r="C1614" t="s">
        <v>101</v>
      </c>
      <c r="D1614" t="s">
        <v>105</v>
      </c>
      <c r="E1614" t="s">
        <v>93</v>
      </c>
      <c r="F1614" t="s">
        <v>87</v>
      </c>
      <c r="G1614" t="s">
        <v>103</v>
      </c>
      <c r="H1614">
        <v>1199</v>
      </c>
      <c r="I1614">
        <v>73</v>
      </c>
      <c r="J1614">
        <v>26.9</v>
      </c>
      <c r="K1614">
        <v>8.8000000000000007</v>
      </c>
      <c r="L1614">
        <v>2020</v>
      </c>
      <c r="M1614">
        <v>84817</v>
      </c>
      <c r="N1614">
        <v>1</v>
      </c>
      <c r="O1614">
        <v>1</v>
      </c>
      <c r="P1614">
        <v>3.22</v>
      </c>
    </row>
    <row r="1615" spans="1:16" x14ac:dyDescent="0.3">
      <c r="A1615">
        <v>2255</v>
      </c>
      <c r="B1615" t="s">
        <v>83</v>
      </c>
      <c r="C1615" t="s">
        <v>101</v>
      </c>
      <c r="D1615" t="s">
        <v>105</v>
      </c>
      <c r="E1615" t="s">
        <v>93</v>
      </c>
      <c r="F1615" t="s">
        <v>87</v>
      </c>
      <c r="G1615" t="s">
        <v>103</v>
      </c>
      <c r="H1615">
        <v>1199</v>
      </c>
      <c r="I1615">
        <v>73</v>
      </c>
      <c r="J1615">
        <v>26.9</v>
      </c>
      <c r="K1615">
        <v>8.8000000000000007</v>
      </c>
      <c r="L1615">
        <v>2020</v>
      </c>
      <c r="M1615">
        <v>129855</v>
      </c>
      <c r="N1615">
        <v>1</v>
      </c>
      <c r="O1615">
        <v>0</v>
      </c>
      <c r="P1615">
        <v>3.32</v>
      </c>
    </row>
    <row r="1616" spans="1:16" x14ac:dyDescent="0.3">
      <c r="A1616">
        <v>2243</v>
      </c>
      <c r="B1616" t="s">
        <v>83</v>
      </c>
      <c r="C1616" t="s">
        <v>101</v>
      </c>
      <c r="D1616" t="s">
        <v>105</v>
      </c>
      <c r="E1616" t="s">
        <v>93</v>
      </c>
      <c r="F1616" t="s">
        <v>87</v>
      </c>
      <c r="G1616" t="s">
        <v>103</v>
      </c>
      <c r="H1616">
        <v>1199</v>
      </c>
      <c r="I1616">
        <v>73</v>
      </c>
      <c r="J1616">
        <v>26.9</v>
      </c>
      <c r="K1616">
        <v>8.8000000000000007</v>
      </c>
      <c r="L1616">
        <v>2020</v>
      </c>
      <c r="M1616">
        <v>98120</v>
      </c>
      <c r="N1616">
        <v>1</v>
      </c>
      <c r="O1616">
        <v>0</v>
      </c>
      <c r="P1616">
        <v>3.46</v>
      </c>
    </row>
    <row r="1617" spans="1:16" x14ac:dyDescent="0.3">
      <c r="A1617">
        <v>2240</v>
      </c>
      <c r="B1617" t="s">
        <v>83</v>
      </c>
      <c r="C1617" t="s">
        <v>101</v>
      </c>
      <c r="D1617" t="s">
        <v>105</v>
      </c>
      <c r="E1617" t="s">
        <v>93</v>
      </c>
      <c r="F1617" t="s">
        <v>87</v>
      </c>
      <c r="G1617" t="s">
        <v>103</v>
      </c>
      <c r="H1617">
        <v>1199</v>
      </c>
      <c r="I1617">
        <v>73</v>
      </c>
      <c r="J1617">
        <v>26.9</v>
      </c>
      <c r="K1617">
        <v>8.8000000000000007</v>
      </c>
      <c r="L1617">
        <v>2020</v>
      </c>
      <c r="M1617">
        <v>97447</v>
      </c>
      <c r="N1617">
        <v>1</v>
      </c>
      <c r="O1617">
        <v>0</v>
      </c>
      <c r="P1617">
        <v>3.53</v>
      </c>
    </row>
    <row r="1618" spans="1:16" x14ac:dyDescent="0.3">
      <c r="A1618">
        <v>2275</v>
      </c>
      <c r="B1618" t="s">
        <v>83</v>
      </c>
      <c r="C1618" t="s">
        <v>101</v>
      </c>
      <c r="D1618" t="s">
        <v>105</v>
      </c>
      <c r="E1618" t="s">
        <v>93</v>
      </c>
      <c r="F1618" t="s">
        <v>87</v>
      </c>
      <c r="G1618" t="s">
        <v>103</v>
      </c>
      <c r="H1618">
        <v>1199</v>
      </c>
      <c r="I1618">
        <v>73</v>
      </c>
      <c r="J1618">
        <v>26.9</v>
      </c>
      <c r="K1618">
        <v>8.8000000000000007</v>
      </c>
      <c r="L1618">
        <v>2020</v>
      </c>
      <c r="M1618">
        <v>79718</v>
      </c>
      <c r="N1618">
        <v>1</v>
      </c>
      <c r="O1618">
        <v>0</v>
      </c>
      <c r="P1618">
        <v>3.57</v>
      </c>
    </row>
    <row r="1619" spans="1:16" x14ac:dyDescent="0.3">
      <c r="A1619">
        <v>2377</v>
      </c>
      <c r="B1619" t="s">
        <v>83</v>
      </c>
      <c r="C1619" t="s">
        <v>101</v>
      </c>
      <c r="D1619" t="s">
        <v>105</v>
      </c>
      <c r="E1619" t="s">
        <v>93</v>
      </c>
      <c r="F1619" t="s">
        <v>87</v>
      </c>
      <c r="G1619" t="s">
        <v>103</v>
      </c>
      <c r="H1619">
        <v>1199</v>
      </c>
      <c r="I1619">
        <v>73</v>
      </c>
      <c r="J1619">
        <v>26.9</v>
      </c>
      <c r="K1619">
        <v>8.8000000000000007</v>
      </c>
      <c r="L1619">
        <v>2020</v>
      </c>
      <c r="M1619">
        <v>72142</v>
      </c>
      <c r="N1619">
        <v>1</v>
      </c>
      <c r="O1619">
        <v>0</v>
      </c>
      <c r="P1619">
        <v>3.61</v>
      </c>
    </row>
    <row r="1620" spans="1:16" x14ac:dyDescent="0.3">
      <c r="A1620">
        <v>2328</v>
      </c>
      <c r="B1620" t="s">
        <v>83</v>
      </c>
      <c r="C1620" t="s">
        <v>101</v>
      </c>
      <c r="D1620" t="s">
        <v>105</v>
      </c>
      <c r="E1620" t="s">
        <v>93</v>
      </c>
      <c r="F1620" t="s">
        <v>87</v>
      </c>
      <c r="G1620" t="s">
        <v>103</v>
      </c>
      <c r="H1620">
        <v>1199</v>
      </c>
      <c r="I1620">
        <v>73</v>
      </c>
      <c r="J1620">
        <v>26.9</v>
      </c>
      <c r="K1620">
        <v>8.8000000000000007</v>
      </c>
      <c r="L1620">
        <v>2020</v>
      </c>
      <c r="M1620">
        <v>128012</v>
      </c>
      <c r="N1620">
        <v>1</v>
      </c>
      <c r="O1620">
        <v>0</v>
      </c>
      <c r="P1620">
        <v>3.62</v>
      </c>
    </row>
    <row r="1621" spans="1:16" x14ac:dyDescent="0.3">
      <c r="A1621">
        <v>2311</v>
      </c>
      <c r="B1621" t="s">
        <v>83</v>
      </c>
      <c r="C1621" t="s">
        <v>101</v>
      </c>
      <c r="D1621" t="s">
        <v>105</v>
      </c>
      <c r="E1621" t="s">
        <v>93</v>
      </c>
      <c r="F1621" t="s">
        <v>87</v>
      </c>
      <c r="G1621" t="s">
        <v>103</v>
      </c>
      <c r="H1621">
        <v>1199</v>
      </c>
      <c r="I1621">
        <v>73</v>
      </c>
      <c r="J1621">
        <v>26.9</v>
      </c>
      <c r="K1621">
        <v>8.8000000000000007</v>
      </c>
      <c r="L1621">
        <v>2020</v>
      </c>
      <c r="M1621">
        <v>88980</v>
      </c>
      <c r="N1621">
        <v>1</v>
      </c>
      <c r="O1621">
        <v>0</v>
      </c>
      <c r="P1621">
        <v>3.7</v>
      </c>
    </row>
    <row r="1622" spans="1:16" x14ac:dyDescent="0.3">
      <c r="A1622">
        <v>2202</v>
      </c>
      <c r="B1622" t="s">
        <v>83</v>
      </c>
      <c r="C1622" t="s">
        <v>101</v>
      </c>
      <c r="D1622" t="s">
        <v>105</v>
      </c>
      <c r="E1622" t="s">
        <v>93</v>
      </c>
      <c r="F1622" t="s">
        <v>87</v>
      </c>
      <c r="G1622" t="s">
        <v>103</v>
      </c>
      <c r="H1622">
        <v>1199</v>
      </c>
      <c r="I1622">
        <v>73</v>
      </c>
      <c r="J1622">
        <v>26.9</v>
      </c>
      <c r="K1622">
        <v>8.8000000000000007</v>
      </c>
      <c r="L1622">
        <v>2020</v>
      </c>
      <c r="M1622">
        <v>76956</v>
      </c>
      <c r="N1622">
        <v>1</v>
      </c>
      <c r="O1622">
        <v>0</v>
      </c>
      <c r="P1622">
        <v>3.71</v>
      </c>
    </row>
    <row r="1623" spans="1:16" x14ac:dyDescent="0.3">
      <c r="A1623">
        <v>2238</v>
      </c>
      <c r="B1623" t="s">
        <v>83</v>
      </c>
      <c r="C1623" t="s">
        <v>101</v>
      </c>
      <c r="D1623" t="s">
        <v>105</v>
      </c>
      <c r="E1623" t="s">
        <v>93</v>
      </c>
      <c r="F1623" t="s">
        <v>87</v>
      </c>
      <c r="G1623" t="s">
        <v>103</v>
      </c>
      <c r="H1623">
        <v>1199</v>
      </c>
      <c r="I1623">
        <v>73</v>
      </c>
      <c r="J1623">
        <v>26.9</v>
      </c>
      <c r="K1623">
        <v>8.8000000000000007</v>
      </c>
      <c r="L1623">
        <v>2020</v>
      </c>
      <c r="M1623">
        <v>59392</v>
      </c>
      <c r="N1623">
        <v>1</v>
      </c>
      <c r="O1623">
        <v>0</v>
      </c>
      <c r="P1623">
        <v>3.77</v>
      </c>
    </row>
    <row r="1624" spans="1:16" x14ac:dyDescent="0.3">
      <c r="A1624">
        <v>2319</v>
      </c>
      <c r="B1624" t="s">
        <v>83</v>
      </c>
      <c r="C1624" t="s">
        <v>101</v>
      </c>
      <c r="D1624" t="s">
        <v>105</v>
      </c>
      <c r="E1624" t="s">
        <v>93</v>
      </c>
      <c r="F1624" t="s">
        <v>87</v>
      </c>
      <c r="G1624" t="s">
        <v>103</v>
      </c>
      <c r="H1624">
        <v>1199</v>
      </c>
      <c r="I1624">
        <v>73</v>
      </c>
      <c r="J1624">
        <v>26.9</v>
      </c>
      <c r="K1624">
        <v>8.8000000000000007</v>
      </c>
      <c r="L1624">
        <v>2020</v>
      </c>
      <c r="M1624">
        <v>84465</v>
      </c>
      <c r="N1624">
        <v>1</v>
      </c>
      <c r="O1624">
        <v>0</v>
      </c>
      <c r="P1624">
        <v>3.77</v>
      </c>
    </row>
    <row r="1625" spans="1:16" x14ac:dyDescent="0.3">
      <c r="A1625">
        <v>2308</v>
      </c>
      <c r="B1625" t="s">
        <v>83</v>
      </c>
      <c r="C1625" t="s">
        <v>101</v>
      </c>
      <c r="D1625" t="s">
        <v>105</v>
      </c>
      <c r="E1625" t="s">
        <v>93</v>
      </c>
      <c r="F1625" t="s">
        <v>87</v>
      </c>
      <c r="G1625" t="s">
        <v>103</v>
      </c>
      <c r="H1625">
        <v>1199</v>
      </c>
      <c r="I1625">
        <v>73</v>
      </c>
      <c r="J1625">
        <v>26.9</v>
      </c>
      <c r="K1625">
        <v>8.8000000000000007</v>
      </c>
      <c r="L1625">
        <v>2020</v>
      </c>
      <c r="M1625">
        <v>58761</v>
      </c>
      <c r="N1625">
        <v>1</v>
      </c>
      <c r="O1625">
        <v>0</v>
      </c>
      <c r="P1625">
        <v>3.84</v>
      </c>
    </row>
    <row r="1626" spans="1:16" x14ac:dyDescent="0.3">
      <c r="A1626">
        <v>2296</v>
      </c>
      <c r="B1626" t="s">
        <v>83</v>
      </c>
      <c r="C1626" t="s">
        <v>101</v>
      </c>
      <c r="D1626" t="s">
        <v>105</v>
      </c>
      <c r="E1626" t="s">
        <v>93</v>
      </c>
      <c r="F1626" t="s">
        <v>87</v>
      </c>
      <c r="G1626" t="s">
        <v>103</v>
      </c>
      <c r="H1626">
        <v>1199</v>
      </c>
      <c r="I1626">
        <v>73</v>
      </c>
      <c r="J1626">
        <v>26.9</v>
      </c>
      <c r="K1626">
        <v>8.8000000000000007</v>
      </c>
      <c r="L1626">
        <v>2020</v>
      </c>
      <c r="M1626">
        <v>101625</v>
      </c>
      <c r="N1626">
        <v>1</v>
      </c>
      <c r="O1626">
        <v>0</v>
      </c>
      <c r="P1626">
        <v>3.89</v>
      </c>
    </row>
    <row r="1627" spans="1:16" x14ac:dyDescent="0.3">
      <c r="A1627">
        <v>2365</v>
      </c>
      <c r="B1627" t="s">
        <v>83</v>
      </c>
      <c r="C1627" t="s">
        <v>101</v>
      </c>
      <c r="D1627" t="s">
        <v>105</v>
      </c>
      <c r="E1627" t="s">
        <v>93</v>
      </c>
      <c r="F1627" t="s">
        <v>87</v>
      </c>
      <c r="G1627" t="s">
        <v>103</v>
      </c>
      <c r="H1627">
        <v>1199</v>
      </c>
      <c r="I1627">
        <v>73</v>
      </c>
      <c r="J1627">
        <v>26.9</v>
      </c>
      <c r="K1627">
        <v>8.8000000000000007</v>
      </c>
      <c r="L1627">
        <v>2020</v>
      </c>
      <c r="M1627">
        <v>75684</v>
      </c>
      <c r="N1627">
        <v>1</v>
      </c>
      <c r="O1627">
        <v>0</v>
      </c>
      <c r="P1627">
        <v>4.01</v>
      </c>
    </row>
    <row r="1628" spans="1:16" x14ac:dyDescent="0.3">
      <c r="A1628">
        <v>2264</v>
      </c>
      <c r="B1628" t="s">
        <v>83</v>
      </c>
      <c r="C1628" t="s">
        <v>101</v>
      </c>
      <c r="D1628" t="s">
        <v>105</v>
      </c>
      <c r="E1628" t="s">
        <v>93</v>
      </c>
      <c r="F1628" t="s">
        <v>87</v>
      </c>
      <c r="G1628" t="s">
        <v>103</v>
      </c>
      <c r="H1628">
        <v>1199</v>
      </c>
      <c r="I1628">
        <v>73</v>
      </c>
      <c r="J1628">
        <v>26.9</v>
      </c>
      <c r="K1628">
        <v>8.8000000000000007</v>
      </c>
      <c r="L1628">
        <v>2020</v>
      </c>
      <c r="M1628">
        <v>64868</v>
      </c>
      <c r="N1628">
        <v>1</v>
      </c>
      <c r="O1628">
        <v>0</v>
      </c>
      <c r="P1628">
        <v>4.03</v>
      </c>
    </row>
    <row r="1629" spans="1:16" x14ac:dyDescent="0.3">
      <c r="A1629">
        <v>2256</v>
      </c>
      <c r="B1629" t="s">
        <v>83</v>
      </c>
      <c r="C1629" t="s">
        <v>101</v>
      </c>
      <c r="D1629" t="s">
        <v>105</v>
      </c>
      <c r="E1629" t="s">
        <v>93</v>
      </c>
      <c r="F1629" t="s">
        <v>87</v>
      </c>
      <c r="G1629" t="s">
        <v>103</v>
      </c>
      <c r="H1629">
        <v>1199</v>
      </c>
      <c r="I1629">
        <v>73</v>
      </c>
      <c r="J1629">
        <v>26.9</v>
      </c>
      <c r="K1629">
        <v>8.8000000000000007</v>
      </c>
      <c r="L1629">
        <v>2020</v>
      </c>
      <c r="M1629">
        <v>64972</v>
      </c>
      <c r="N1629">
        <v>1</v>
      </c>
      <c r="O1629">
        <v>0</v>
      </c>
      <c r="P1629">
        <v>4.2</v>
      </c>
    </row>
    <row r="1630" spans="1:16" x14ac:dyDescent="0.3">
      <c r="A1630">
        <v>2356</v>
      </c>
      <c r="B1630" t="s">
        <v>83</v>
      </c>
      <c r="C1630" t="s">
        <v>101</v>
      </c>
      <c r="D1630" t="s">
        <v>105</v>
      </c>
      <c r="E1630" t="s">
        <v>93</v>
      </c>
      <c r="F1630" t="s">
        <v>87</v>
      </c>
      <c r="G1630" t="s">
        <v>103</v>
      </c>
      <c r="H1630">
        <v>1199</v>
      </c>
      <c r="I1630">
        <v>73</v>
      </c>
      <c r="J1630">
        <v>26.9</v>
      </c>
      <c r="K1630">
        <v>8.8000000000000007</v>
      </c>
      <c r="L1630">
        <v>2020</v>
      </c>
      <c r="M1630">
        <v>53499</v>
      </c>
      <c r="N1630">
        <v>1</v>
      </c>
      <c r="O1630">
        <v>0</v>
      </c>
      <c r="P1630">
        <v>4.32</v>
      </c>
    </row>
    <row r="1631" spans="1:16" x14ac:dyDescent="0.3">
      <c r="A1631">
        <v>2239</v>
      </c>
      <c r="B1631" t="s">
        <v>83</v>
      </c>
      <c r="C1631" t="s">
        <v>101</v>
      </c>
      <c r="D1631" t="s">
        <v>105</v>
      </c>
      <c r="E1631" t="s">
        <v>93</v>
      </c>
      <c r="F1631" t="s">
        <v>87</v>
      </c>
      <c r="G1631" t="s">
        <v>103</v>
      </c>
      <c r="H1631">
        <v>1199</v>
      </c>
      <c r="I1631">
        <v>73</v>
      </c>
      <c r="J1631">
        <v>26.9</v>
      </c>
      <c r="K1631">
        <v>8.8000000000000007</v>
      </c>
      <c r="L1631">
        <v>2021</v>
      </c>
      <c r="M1631">
        <v>88759</v>
      </c>
      <c r="N1631">
        <v>2</v>
      </c>
      <c r="O1631">
        <v>1</v>
      </c>
      <c r="P1631">
        <v>3.05</v>
      </c>
    </row>
    <row r="1632" spans="1:16" x14ac:dyDescent="0.3">
      <c r="A1632">
        <v>2242</v>
      </c>
      <c r="B1632" t="s">
        <v>83</v>
      </c>
      <c r="C1632" t="s">
        <v>101</v>
      </c>
      <c r="D1632" t="s">
        <v>105</v>
      </c>
      <c r="E1632" t="s">
        <v>93</v>
      </c>
      <c r="F1632" t="s">
        <v>87</v>
      </c>
      <c r="G1632" t="s">
        <v>103</v>
      </c>
      <c r="H1632">
        <v>1199</v>
      </c>
      <c r="I1632">
        <v>73</v>
      </c>
      <c r="J1632">
        <v>26.9</v>
      </c>
      <c r="K1632">
        <v>8.8000000000000007</v>
      </c>
      <c r="L1632">
        <v>2021</v>
      </c>
      <c r="M1632">
        <v>98366</v>
      </c>
      <c r="N1632">
        <v>3</v>
      </c>
      <c r="O1632">
        <v>0</v>
      </c>
      <c r="P1632">
        <v>3.07</v>
      </c>
    </row>
    <row r="1633" spans="1:16" x14ac:dyDescent="0.3">
      <c r="A1633">
        <v>2342</v>
      </c>
      <c r="B1633" t="s">
        <v>83</v>
      </c>
      <c r="C1633" t="s">
        <v>101</v>
      </c>
      <c r="D1633" t="s">
        <v>105</v>
      </c>
      <c r="E1633" t="s">
        <v>93</v>
      </c>
      <c r="F1633" t="s">
        <v>87</v>
      </c>
      <c r="G1633" t="s">
        <v>103</v>
      </c>
      <c r="H1633">
        <v>1199</v>
      </c>
      <c r="I1633">
        <v>73</v>
      </c>
      <c r="J1633">
        <v>26.9</v>
      </c>
      <c r="K1633">
        <v>8.8000000000000007</v>
      </c>
      <c r="L1633">
        <v>2021</v>
      </c>
      <c r="M1633">
        <v>99322</v>
      </c>
      <c r="N1633">
        <v>1</v>
      </c>
      <c r="O1633">
        <v>1</v>
      </c>
      <c r="P1633">
        <v>3.19</v>
      </c>
    </row>
    <row r="1634" spans="1:16" x14ac:dyDescent="0.3">
      <c r="A1634">
        <v>2236</v>
      </c>
      <c r="B1634" t="s">
        <v>83</v>
      </c>
      <c r="C1634" t="s">
        <v>101</v>
      </c>
      <c r="D1634" t="s">
        <v>105</v>
      </c>
      <c r="E1634" t="s">
        <v>93</v>
      </c>
      <c r="F1634" t="s">
        <v>87</v>
      </c>
      <c r="G1634" t="s">
        <v>103</v>
      </c>
      <c r="H1634">
        <v>1199</v>
      </c>
      <c r="I1634">
        <v>73</v>
      </c>
      <c r="J1634">
        <v>26.9</v>
      </c>
      <c r="K1634">
        <v>8.8000000000000007</v>
      </c>
      <c r="L1634">
        <v>2021</v>
      </c>
      <c r="M1634">
        <v>101398</v>
      </c>
      <c r="N1634">
        <v>2</v>
      </c>
      <c r="O1634">
        <v>1</v>
      </c>
      <c r="P1634">
        <v>3.28</v>
      </c>
    </row>
    <row r="1635" spans="1:16" x14ac:dyDescent="0.3">
      <c r="A1635">
        <v>2269</v>
      </c>
      <c r="B1635" t="s">
        <v>83</v>
      </c>
      <c r="C1635" t="s">
        <v>101</v>
      </c>
      <c r="D1635" t="s">
        <v>105</v>
      </c>
      <c r="E1635" t="s">
        <v>93</v>
      </c>
      <c r="F1635" t="s">
        <v>87</v>
      </c>
      <c r="G1635" t="s">
        <v>103</v>
      </c>
      <c r="H1635">
        <v>1199</v>
      </c>
      <c r="I1635">
        <v>73</v>
      </c>
      <c r="J1635">
        <v>26.9</v>
      </c>
      <c r="K1635">
        <v>8.8000000000000007</v>
      </c>
      <c r="L1635">
        <v>2021</v>
      </c>
      <c r="M1635">
        <v>108894</v>
      </c>
      <c r="N1635">
        <v>2</v>
      </c>
      <c r="O1635">
        <v>0</v>
      </c>
      <c r="P1635">
        <v>3.46</v>
      </c>
    </row>
    <row r="1636" spans="1:16" x14ac:dyDescent="0.3">
      <c r="A1636">
        <v>2369</v>
      </c>
      <c r="B1636" t="s">
        <v>83</v>
      </c>
      <c r="C1636" t="s">
        <v>101</v>
      </c>
      <c r="D1636" t="s">
        <v>105</v>
      </c>
      <c r="E1636" t="s">
        <v>93</v>
      </c>
      <c r="F1636" t="s">
        <v>87</v>
      </c>
      <c r="G1636" t="s">
        <v>103</v>
      </c>
      <c r="H1636">
        <v>1199</v>
      </c>
      <c r="I1636">
        <v>73</v>
      </c>
      <c r="J1636">
        <v>26.9</v>
      </c>
      <c r="K1636">
        <v>8.8000000000000007</v>
      </c>
      <c r="L1636">
        <v>2021</v>
      </c>
      <c r="M1636">
        <v>78139</v>
      </c>
      <c r="N1636">
        <v>3</v>
      </c>
      <c r="O1636">
        <v>0</v>
      </c>
      <c r="P1636">
        <v>3.63</v>
      </c>
    </row>
    <row r="1637" spans="1:16" x14ac:dyDescent="0.3">
      <c r="A1637">
        <v>2226</v>
      </c>
      <c r="B1637" t="s">
        <v>83</v>
      </c>
      <c r="C1637" t="s">
        <v>101</v>
      </c>
      <c r="D1637" t="s">
        <v>105</v>
      </c>
      <c r="E1637" t="s">
        <v>93</v>
      </c>
      <c r="F1637" t="s">
        <v>87</v>
      </c>
      <c r="G1637" t="s">
        <v>103</v>
      </c>
      <c r="H1637">
        <v>1199</v>
      </c>
      <c r="I1637">
        <v>73</v>
      </c>
      <c r="J1637">
        <v>26.9</v>
      </c>
      <c r="K1637">
        <v>8.8000000000000007</v>
      </c>
      <c r="L1637">
        <v>2021</v>
      </c>
      <c r="M1637">
        <v>82420</v>
      </c>
      <c r="N1637">
        <v>2</v>
      </c>
      <c r="O1637">
        <v>0</v>
      </c>
      <c r="P1637">
        <v>3.67</v>
      </c>
    </row>
    <row r="1638" spans="1:16" x14ac:dyDescent="0.3">
      <c r="A1638">
        <v>2320</v>
      </c>
      <c r="B1638" t="s">
        <v>83</v>
      </c>
      <c r="C1638" t="s">
        <v>101</v>
      </c>
      <c r="D1638" t="s">
        <v>105</v>
      </c>
      <c r="E1638" t="s">
        <v>93</v>
      </c>
      <c r="F1638" t="s">
        <v>87</v>
      </c>
      <c r="G1638" t="s">
        <v>103</v>
      </c>
      <c r="H1638">
        <v>1199</v>
      </c>
      <c r="I1638">
        <v>73</v>
      </c>
      <c r="J1638">
        <v>26.9</v>
      </c>
      <c r="K1638">
        <v>8.8000000000000007</v>
      </c>
      <c r="L1638">
        <v>2021</v>
      </c>
      <c r="M1638">
        <v>104811</v>
      </c>
      <c r="N1638">
        <v>2</v>
      </c>
      <c r="O1638">
        <v>0</v>
      </c>
      <c r="P1638">
        <v>3.76</v>
      </c>
    </row>
    <row r="1639" spans="1:16" x14ac:dyDescent="0.3">
      <c r="A1639">
        <v>2253</v>
      </c>
      <c r="B1639" t="s">
        <v>83</v>
      </c>
      <c r="C1639" t="s">
        <v>101</v>
      </c>
      <c r="D1639" t="s">
        <v>105</v>
      </c>
      <c r="E1639" t="s">
        <v>93</v>
      </c>
      <c r="F1639" t="s">
        <v>87</v>
      </c>
      <c r="G1639" t="s">
        <v>103</v>
      </c>
      <c r="H1639">
        <v>1199</v>
      </c>
      <c r="I1639">
        <v>73</v>
      </c>
      <c r="J1639">
        <v>26.9</v>
      </c>
      <c r="K1639">
        <v>8.8000000000000007</v>
      </c>
      <c r="L1639">
        <v>2021</v>
      </c>
      <c r="M1639">
        <v>99155</v>
      </c>
      <c r="N1639">
        <v>2</v>
      </c>
      <c r="O1639">
        <v>0</v>
      </c>
      <c r="P1639">
        <v>4.01</v>
      </c>
    </row>
    <row r="1640" spans="1:16" x14ac:dyDescent="0.3">
      <c r="A1640">
        <v>2379</v>
      </c>
      <c r="B1640" t="s">
        <v>83</v>
      </c>
      <c r="C1640" t="s">
        <v>101</v>
      </c>
      <c r="D1640" t="s">
        <v>105</v>
      </c>
      <c r="E1640" t="s">
        <v>93</v>
      </c>
      <c r="F1640" t="s">
        <v>87</v>
      </c>
      <c r="G1640" t="s">
        <v>103</v>
      </c>
      <c r="H1640">
        <v>1199</v>
      </c>
      <c r="I1640">
        <v>73</v>
      </c>
      <c r="J1640">
        <v>26.9</v>
      </c>
      <c r="K1640">
        <v>8.8000000000000007</v>
      </c>
      <c r="L1640">
        <v>2021</v>
      </c>
      <c r="M1640">
        <v>46825</v>
      </c>
      <c r="N1640">
        <v>1</v>
      </c>
      <c r="O1640">
        <v>1</v>
      </c>
      <c r="P1640">
        <v>4.0999999999999996</v>
      </c>
    </row>
    <row r="1641" spans="1:16" x14ac:dyDescent="0.3">
      <c r="A1641">
        <v>2355</v>
      </c>
      <c r="B1641" t="s">
        <v>83</v>
      </c>
      <c r="C1641" t="s">
        <v>101</v>
      </c>
      <c r="D1641" t="s">
        <v>105</v>
      </c>
      <c r="E1641" t="s">
        <v>93</v>
      </c>
      <c r="F1641" t="s">
        <v>87</v>
      </c>
      <c r="G1641" t="s">
        <v>103</v>
      </c>
      <c r="H1641">
        <v>1199</v>
      </c>
      <c r="I1641">
        <v>73</v>
      </c>
      <c r="J1641">
        <v>26.9</v>
      </c>
      <c r="K1641">
        <v>8.8000000000000007</v>
      </c>
      <c r="L1641">
        <v>2021</v>
      </c>
      <c r="M1641">
        <v>61384</v>
      </c>
      <c r="N1641">
        <v>1</v>
      </c>
      <c r="O1641">
        <v>1</v>
      </c>
      <c r="P1641">
        <v>4.1100000000000003</v>
      </c>
    </row>
    <row r="1642" spans="1:16" x14ac:dyDescent="0.3">
      <c r="A1642">
        <v>2237</v>
      </c>
      <c r="B1642" t="s">
        <v>83</v>
      </c>
      <c r="C1642" t="s">
        <v>101</v>
      </c>
      <c r="D1642" t="s">
        <v>105</v>
      </c>
      <c r="E1642" t="s">
        <v>93</v>
      </c>
      <c r="F1642" t="s">
        <v>87</v>
      </c>
      <c r="G1642" t="s">
        <v>103</v>
      </c>
      <c r="H1642">
        <v>1199</v>
      </c>
      <c r="I1642">
        <v>73</v>
      </c>
      <c r="J1642">
        <v>26.9</v>
      </c>
      <c r="K1642">
        <v>8.8000000000000007</v>
      </c>
      <c r="L1642">
        <v>2021</v>
      </c>
      <c r="M1642">
        <v>88663</v>
      </c>
      <c r="N1642">
        <v>2</v>
      </c>
      <c r="O1642">
        <v>0</v>
      </c>
      <c r="P1642">
        <v>4.21</v>
      </c>
    </row>
    <row r="1643" spans="1:16" x14ac:dyDescent="0.3">
      <c r="A1643">
        <v>2388</v>
      </c>
      <c r="B1643" t="s">
        <v>83</v>
      </c>
      <c r="C1643" t="s">
        <v>101</v>
      </c>
      <c r="D1643" t="s">
        <v>105</v>
      </c>
      <c r="E1643" t="s">
        <v>93</v>
      </c>
      <c r="F1643" t="s">
        <v>87</v>
      </c>
      <c r="G1643" t="s">
        <v>103</v>
      </c>
      <c r="H1643">
        <v>1199</v>
      </c>
      <c r="I1643">
        <v>73</v>
      </c>
      <c r="J1643">
        <v>26.9</v>
      </c>
      <c r="K1643">
        <v>8.8000000000000007</v>
      </c>
      <c r="L1643">
        <v>2021</v>
      </c>
      <c r="M1643">
        <v>49441</v>
      </c>
      <c r="N1643">
        <v>2</v>
      </c>
      <c r="O1643">
        <v>0</v>
      </c>
      <c r="P1643">
        <v>4.26</v>
      </c>
    </row>
    <row r="1644" spans="1:16" x14ac:dyDescent="0.3">
      <c r="A1644">
        <v>2303</v>
      </c>
      <c r="B1644" t="s">
        <v>83</v>
      </c>
      <c r="C1644" t="s">
        <v>101</v>
      </c>
      <c r="D1644" t="s">
        <v>105</v>
      </c>
      <c r="E1644" t="s">
        <v>93</v>
      </c>
      <c r="F1644" t="s">
        <v>87</v>
      </c>
      <c r="G1644" t="s">
        <v>103</v>
      </c>
      <c r="H1644">
        <v>1199</v>
      </c>
      <c r="I1644">
        <v>73</v>
      </c>
      <c r="J1644">
        <v>26.9</v>
      </c>
      <c r="K1644">
        <v>8.8000000000000007</v>
      </c>
      <c r="L1644">
        <v>2021</v>
      </c>
      <c r="M1644">
        <v>44964</v>
      </c>
      <c r="N1644">
        <v>2</v>
      </c>
      <c r="O1644">
        <v>0</v>
      </c>
      <c r="P1644">
        <v>4.32</v>
      </c>
    </row>
    <row r="1645" spans="1:16" x14ac:dyDescent="0.3">
      <c r="A1645">
        <v>2362</v>
      </c>
      <c r="B1645" t="s">
        <v>83</v>
      </c>
      <c r="C1645" t="s">
        <v>101</v>
      </c>
      <c r="D1645" t="s">
        <v>105</v>
      </c>
      <c r="E1645" t="s">
        <v>93</v>
      </c>
      <c r="F1645" t="s">
        <v>87</v>
      </c>
      <c r="G1645" t="s">
        <v>103</v>
      </c>
      <c r="H1645">
        <v>1199</v>
      </c>
      <c r="I1645">
        <v>73</v>
      </c>
      <c r="J1645">
        <v>26.9</v>
      </c>
      <c r="K1645">
        <v>8.8000000000000007</v>
      </c>
      <c r="L1645">
        <v>2021</v>
      </c>
      <c r="M1645">
        <v>70529</v>
      </c>
      <c r="N1645">
        <v>1</v>
      </c>
      <c r="O1645">
        <v>0</v>
      </c>
      <c r="P1645">
        <v>4.3499999999999996</v>
      </c>
    </row>
    <row r="1646" spans="1:16" x14ac:dyDescent="0.3">
      <c r="A1646">
        <v>2245</v>
      </c>
      <c r="B1646" t="s">
        <v>83</v>
      </c>
      <c r="C1646" t="s">
        <v>101</v>
      </c>
      <c r="D1646" t="s">
        <v>105</v>
      </c>
      <c r="E1646" t="s">
        <v>93</v>
      </c>
      <c r="F1646" t="s">
        <v>87</v>
      </c>
      <c r="G1646" t="s">
        <v>103</v>
      </c>
      <c r="H1646">
        <v>1199</v>
      </c>
      <c r="I1646">
        <v>73</v>
      </c>
      <c r="J1646">
        <v>26.9</v>
      </c>
      <c r="K1646">
        <v>8.8000000000000007</v>
      </c>
      <c r="L1646">
        <v>2021</v>
      </c>
      <c r="M1646">
        <v>58076</v>
      </c>
      <c r="N1646">
        <v>1</v>
      </c>
      <c r="O1646">
        <v>0</v>
      </c>
      <c r="P1646">
        <v>4.3600000000000003</v>
      </c>
    </row>
    <row r="1647" spans="1:16" x14ac:dyDescent="0.3">
      <c r="A1647">
        <v>2291</v>
      </c>
      <c r="B1647" t="s">
        <v>83</v>
      </c>
      <c r="C1647" t="s">
        <v>101</v>
      </c>
      <c r="D1647" t="s">
        <v>105</v>
      </c>
      <c r="E1647" t="s">
        <v>93</v>
      </c>
      <c r="F1647" t="s">
        <v>87</v>
      </c>
      <c r="G1647" t="s">
        <v>103</v>
      </c>
      <c r="H1647">
        <v>1199</v>
      </c>
      <c r="I1647">
        <v>73</v>
      </c>
      <c r="J1647">
        <v>26.9</v>
      </c>
      <c r="K1647">
        <v>8.8000000000000007</v>
      </c>
      <c r="L1647">
        <v>2021</v>
      </c>
      <c r="M1647">
        <v>84589</v>
      </c>
      <c r="N1647">
        <v>2</v>
      </c>
      <c r="O1647">
        <v>0</v>
      </c>
      <c r="P1647">
        <v>4.37</v>
      </c>
    </row>
    <row r="1648" spans="1:16" x14ac:dyDescent="0.3">
      <c r="A1648">
        <v>2373</v>
      </c>
      <c r="B1648" t="s">
        <v>83</v>
      </c>
      <c r="C1648" t="s">
        <v>101</v>
      </c>
      <c r="D1648" t="s">
        <v>105</v>
      </c>
      <c r="E1648" t="s">
        <v>93</v>
      </c>
      <c r="F1648" t="s">
        <v>87</v>
      </c>
      <c r="G1648" t="s">
        <v>103</v>
      </c>
      <c r="H1648">
        <v>1199</v>
      </c>
      <c r="I1648">
        <v>73</v>
      </c>
      <c r="J1648">
        <v>26.9</v>
      </c>
      <c r="K1648">
        <v>8.8000000000000007</v>
      </c>
      <c r="L1648">
        <v>2021</v>
      </c>
      <c r="M1648">
        <v>67985</v>
      </c>
      <c r="N1648">
        <v>1</v>
      </c>
      <c r="O1648">
        <v>0</v>
      </c>
      <c r="P1648">
        <v>4.4000000000000004</v>
      </c>
    </row>
    <row r="1649" spans="1:16" x14ac:dyDescent="0.3">
      <c r="A1649">
        <v>2325</v>
      </c>
      <c r="B1649" t="s">
        <v>83</v>
      </c>
      <c r="C1649" t="s">
        <v>101</v>
      </c>
      <c r="D1649" t="s">
        <v>105</v>
      </c>
      <c r="E1649" t="s">
        <v>93</v>
      </c>
      <c r="F1649" t="s">
        <v>87</v>
      </c>
      <c r="G1649" t="s">
        <v>103</v>
      </c>
      <c r="H1649">
        <v>1199</v>
      </c>
      <c r="I1649">
        <v>73</v>
      </c>
      <c r="J1649">
        <v>26.9</v>
      </c>
      <c r="K1649">
        <v>8.8000000000000007</v>
      </c>
      <c r="L1649">
        <v>2021</v>
      </c>
      <c r="M1649">
        <v>101481</v>
      </c>
      <c r="N1649">
        <v>1</v>
      </c>
      <c r="O1649">
        <v>0</v>
      </c>
      <c r="P1649">
        <v>4.47</v>
      </c>
    </row>
    <row r="1650" spans="1:16" x14ac:dyDescent="0.3">
      <c r="A1650">
        <v>2346</v>
      </c>
      <c r="B1650" t="s">
        <v>83</v>
      </c>
      <c r="C1650" t="s">
        <v>101</v>
      </c>
      <c r="D1650" t="s">
        <v>105</v>
      </c>
      <c r="E1650" t="s">
        <v>93</v>
      </c>
      <c r="F1650" t="s">
        <v>87</v>
      </c>
      <c r="G1650" t="s">
        <v>103</v>
      </c>
      <c r="H1650">
        <v>1199</v>
      </c>
      <c r="I1650">
        <v>73</v>
      </c>
      <c r="J1650">
        <v>26.9</v>
      </c>
      <c r="K1650">
        <v>8.8000000000000007</v>
      </c>
      <c r="L1650">
        <v>2021</v>
      </c>
      <c r="M1650">
        <v>50812</v>
      </c>
      <c r="N1650">
        <v>1</v>
      </c>
      <c r="O1650">
        <v>0</v>
      </c>
      <c r="P1650">
        <v>4.47</v>
      </c>
    </row>
    <row r="1651" spans="1:16" x14ac:dyDescent="0.3">
      <c r="A1651">
        <v>2214</v>
      </c>
      <c r="B1651" t="s">
        <v>83</v>
      </c>
      <c r="C1651" t="s">
        <v>101</v>
      </c>
      <c r="D1651" t="s">
        <v>105</v>
      </c>
      <c r="E1651" t="s">
        <v>93</v>
      </c>
      <c r="F1651" t="s">
        <v>87</v>
      </c>
      <c r="G1651" t="s">
        <v>103</v>
      </c>
      <c r="H1651">
        <v>1199</v>
      </c>
      <c r="I1651">
        <v>73</v>
      </c>
      <c r="J1651">
        <v>26.9</v>
      </c>
      <c r="K1651">
        <v>8.8000000000000007</v>
      </c>
      <c r="L1651">
        <v>2021</v>
      </c>
      <c r="M1651">
        <v>63728</v>
      </c>
      <c r="N1651">
        <v>1</v>
      </c>
      <c r="O1651">
        <v>0</v>
      </c>
      <c r="P1651">
        <v>4.5</v>
      </c>
    </row>
    <row r="1652" spans="1:16" x14ac:dyDescent="0.3">
      <c r="A1652">
        <v>2232</v>
      </c>
      <c r="B1652" t="s">
        <v>83</v>
      </c>
      <c r="C1652" t="s">
        <v>101</v>
      </c>
      <c r="D1652" t="s">
        <v>105</v>
      </c>
      <c r="E1652" t="s">
        <v>93</v>
      </c>
      <c r="F1652" t="s">
        <v>87</v>
      </c>
      <c r="G1652" t="s">
        <v>103</v>
      </c>
      <c r="H1652">
        <v>1199</v>
      </c>
      <c r="I1652">
        <v>73</v>
      </c>
      <c r="J1652">
        <v>26.9</v>
      </c>
      <c r="K1652">
        <v>8.8000000000000007</v>
      </c>
      <c r="L1652">
        <v>2021</v>
      </c>
      <c r="M1652">
        <v>60418</v>
      </c>
      <c r="N1652">
        <v>2</v>
      </c>
      <c r="O1652">
        <v>0</v>
      </c>
      <c r="P1652">
        <v>4.5</v>
      </c>
    </row>
    <row r="1653" spans="1:16" x14ac:dyDescent="0.3">
      <c r="A1653">
        <v>2338</v>
      </c>
      <c r="B1653" t="s">
        <v>83</v>
      </c>
      <c r="C1653" t="s">
        <v>101</v>
      </c>
      <c r="D1653" t="s">
        <v>105</v>
      </c>
      <c r="E1653" t="s">
        <v>93</v>
      </c>
      <c r="F1653" t="s">
        <v>87</v>
      </c>
      <c r="G1653" t="s">
        <v>103</v>
      </c>
      <c r="H1653">
        <v>1199</v>
      </c>
      <c r="I1653">
        <v>73</v>
      </c>
      <c r="J1653">
        <v>26.9</v>
      </c>
      <c r="K1653">
        <v>8.8000000000000007</v>
      </c>
      <c r="L1653">
        <v>2021</v>
      </c>
      <c r="M1653">
        <v>92366</v>
      </c>
      <c r="N1653">
        <v>1</v>
      </c>
      <c r="O1653">
        <v>0</v>
      </c>
      <c r="P1653">
        <v>4.5599999999999996</v>
      </c>
    </row>
    <row r="1654" spans="1:16" x14ac:dyDescent="0.3">
      <c r="A1654">
        <v>2222</v>
      </c>
      <c r="B1654" t="s">
        <v>83</v>
      </c>
      <c r="C1654" t="s">
        <v>101</v>
      </c>
      <c r="D1654" t="s">
        <v>105</v>
      </c>
      <c r="E1654" t="s">
        <v>93</v>
      </c>
      <c r="F1654" t="s">
        <v>87</v>
      </c>
      <c r="G1654" t="s">
        <v>103</v>
      </c>
      <c r="H1654">
        <v>1199</v>
      </c>
      <c r="I1654">
        <v>73</v>
      </c>
      <c r="J1654">
        <v>26.9</v>
      </c>
      <c r="K1654">
        <v>8.8000000000000007</v>
      </c>
      <c r="L1654">
        <v>2021</v>
      </c>
      <c r="M1654">
        <v>75507</v>
      </c>
      <c r="N1654">
        <v>1</v>
      </c>
      <c r="O1654">
        <v>0</v>
      </c>
      <c r="P1654">
        <v>4.5999999999999996</v>
      </c>
    </row>
    <row r="1655" spans="1:16" x14ac:dyDescent="0.3">
      <c r="A1655">
        <v>2364</v>
      </c>
      <c r="B1655" t="s">
        <v>83</v>
      </c>
      <c r="C1655" t="s">
        <v>101</v>
      </c>
      <c r="D1655" t="s">
        <v>105</v>
      </c>
      <c r="E1655" t="s">
        <v>93</v>
      </c>
      <c r="F1655" t="s">
        <v>87</v>
      </c>
      <c r="G1655" t="s">
        <v>103</v>
      </c>
      <c r="H1655">
        <v>1199</v>
      </c>
      <c r="I1655">
        <v>73</v>
      </c>
      <c r="J1655">
        <v>26.9</v>
      </c>
      <c r="K1655">
        <v>8.8000000000000007</v>
      </c>
      <c r="L1655">
        <v>2021</v>
      </c>
      <c r="M1655">
        <v>76245</v>
      </c>
      <c r="N1655">
        <v>1</v>
      </c>
      <c r="O1655">
        <v>0</v>
      </c>
      <c r="P1655">
        <v>4.62</v>
      </c>
    </row>
    <row r="1656" spans="1:16" x14ac:dyDescent="0.3">
      <c r="A1656">
        <v>2343</v>
      </c>
      <c r="B1656" t="s">
        <v>83</v>
      </c>
      <c r="C1656" t="s">
        <v>101</v>
      </c>
      <c r="D1656" t="s">
        <v>105</v>
      </c>
      <c r="E1656" t="s">
        <v>93</v>
      </c>
      <c r="F1656" t="s">
        <v>87</v>
      </c>
      <c r="G1656" t="s">
        <v>103</v>
      </c>
      <c r="H1656">
        <v>1199</v>
      </c>
      <c r="I1656">
        <v>73</v>
      </c>
      <c r="J1656">
        <v>26.9</v>
      </c>
      <c r="K1656">
        <v>8.8000000000000007</v>
      </c>
      <c r="L1656">
        <v>2021</v>
      </c>
      <c r="M1656">
        <v>51089</v>
      </c>
      <c r="N1656">
        <v>1</v>
      </c>
      <c r="O1656">
        <v>0</v>
      </c>
      <c r="P1656">
        <v>4.6399999999999997</v>
      </c>
    </row>
    <row r="1657" spans="1:16" x14ac:dyDescent="0.3">
      <c r="A1657">
        <v>2259</v>
      </c>
      <c r="B1657" t="s">
        <v>83</v>
      </c>
      <c r="C1657" t="s">
        <v>101</v>
      </c>
      <c r="D1657" t="s">
        <v>105</v>
      </c>
      <c r="E1657" t="s">
        <v>93</v>
      </c>
      <c r="F1657" t="s">
        <v>87</v>
      </c>
      <c r="G1657" t="s">
        <v>103</v>
      </c>
      <c r="H1657">
        <v>1199</v>
      </c>
      <c r="I1657">
        <v>73</v>
      </c>
      <c r="J1657">
        <v>26.9</v>
      </c>
      <c r="K1657">
        <v>8.8000000000000007</v>
      </c>
      <c r="L1657">
        <v>2021</v>
      </c>
      <c r="M1657">
        <v>67878</v>
      </c>
      <c r="N1657">
        <v>1</v>
      </c>
      <c r="O1657">
        <v>0</v>
      </c>
      <c r="P1657">
        <v>4.74</v>
      </c>
    </row>
    <row r="1658" spans="1:16" x14ac:dyDescent="0.3">
      <c r="A1658">
        <v>2350</v>
      </c>
      <c r="B1658" t="s">
        <v>83</v>
      </c>
      <c r="C1658" t="s">
        <v>101</v>
      </c>
      <c r="D1658" t="s">
        <v>105</v>
      </c>
      <c r="E1658" t="s">
        <v>93</v>
      </c>
      <c r="F1658" t="s">
        <v>87</v>
      </c>
      <c r="G1658" t="s">
        <v>103</v>
      </c>
      <c r="H1658">
        <v>1199</v>
      </c>
      <c r="I1658">
        <v>73</v>
      </c>
      <c r="J1658">
        <v>26.9</v>
      </c>
      <c r="K1658">
        <v>8.8000000000000007</v>
      </c>
      <c r="L1658">
        <v>2021</v>
      </c>
      <c r="M1658">
        <v>60401</v>
      </c>
      <c r="N1658">
        <v>1</v>
      </c>
      <c r="O1658">
        <v>0</v>
      </c>
      <c r="P1658">
        <v>4.83</v>
      </c>
    </row>
    <row r="1659" spans="1:16" x14ac:dyDescent="0.3">
      <c r="A1659">
        <v>2384</v>
      </c>
      <c r="B1659" t="s">
        <v>83</v>
      </c>
      <c r="C1659" t="s">
        <v>101</v>
      </c>
      <c r="D1659" t="s">
        <v>105</v>
      </c>
      <c r="E1659" t="s">
        <v>93</v>
      </c>
      <c r="F1659" t="s">
        <v>87</v>
      </c>
      <c r="G1659" t="s">
        <v>103</v>
      </c>
      <c r="H1659">
        <v>1199</v>
      </c>
      <c r="I1659">
        <v>73</v>
      </c>
      <c r="J1659">
        <v>26.9</v>
      </c>
      <c r="K1659">
        <v>8.8000000000000007</v>
      </c>
      <c r="L1659">
        <v>2021</v>
      </c>
      <c r="M1659">
        <v>67375</v>
      </c>
      <c r="N1659">
        <v>1</v>
      </c>
      <c r="O1659">
        <v>0</v>
      </c>
      <c r="P1659">
        <v>4.8600000000000003</v>
      </c>
    </row>
    <row r="1660" spans="1:16" x14ac:dyDescent="0.3">
      <c r="A1660">
        <v>2353</v>
      </c>
      <c r="B1660" t="s">
        <v>83</v>
      </c>
      <c r="C1660" t="s">
        <v>101</v>
      </c>
      <c r="D1660" t="s">
        <v>105</v>
      </c>
      <c r="E1660" t="s">
        <v>93</v>
      </c>
      <c r="F1660" t="s">
        <v>87</v>
      </c>
      <c r="G1660" t="s">
        <v>103</v>
      </c>
      <c r="H1660">
        <v>1199</v>
      </c>
      <c r="I1660">
        <v>73</v>
      </c>
      <c r="J1660">
        <v>26.9</v>
      </c>
      <c r="K1660">
        <v>8.8000000000000007</v>
      </c>
      <c r="L1660">
        <v>2021</v>
      </c>
      <c r="M1660">
        <v>53148</v>
      </c>
      <c r="N1660">
        <v>1</v>
      </c>
      <c r="O1660">
        <v>0</v>
      </c>
      <c r="P1660">
        <v>4.99</v>
      </c>
    </row>
    <row r="1661" spans="1:16" x14ac:dyDescent="0.3">
      <c r="A1661">
        <v>2386</v>
      </c>
      <c r="B1661" t="s">
        <v>83</v>
      </c>
      <c r="C1661" t="s">
        <v>101</v>
      </c>
      <c r="D1661" t="s">
        <v>105</v>
      </c>
      <c r="E1661" t="s">
        <v>93</v>
      </c>
      <c r="F1661" t="s">
        <v>87</v>
      </c>
      <c r="G1661" t="s">
        <v>103</v>
      </c>
      <c r="H1661">
        <v>1199</v>
      </c>
      <c r="I1661">
        <v>73</v>
      </c>
      <c r="J1661">
        <v>26.9</v>
      </c>
      <c r="K1661">
        <v>8.8000000000000007</v>
      </c>
      <c r="L1661">
        <v>2022</v>
      </c>
      <c r="M1661">
        <v>62508</v>
      </c>
      <c r="N1661">
        <v>1</v>
      </c>
      <c r="O1661">
        <v>1</v>
      </c>
      <c r="P1661">
        <v>4.12</v>
      </c>
    </row>
    <row r="1662" spans="1:16" x14ac:dyDescent="0.3">
      <c r="A1662">
        <v>2271</v>
      </c>
      <c r="B1662" t="s">
        <v>83</v>
      </c>
      <c r="C1662" t="s">
        <v>101</v>
      </c>
      <c r="D1662" t="s">
        <v>105</v>
      </c>
      <c r="E1662" t="s">
        <v>93</v>
      </c>
      <c r="F1662" t="s">
        <v>87</v>
      </c>
      <c r="G1662" t="s">
        <v>103</v>
      </c>
      <c r="H1662">
        <v>1199</v>
      </c>
      <c r="I1662">
        <v>73</v>
      </c>
      <c r="J1662">
        <v>26.9</v>
      </c>
      <c r="K1662">
        <v>8.8000000000000007</v>
      </c>
      <c r="L1662">
        <v>2022</v>
      </c>
      <c r="M1662">
        <v>87287</v>
      </c>
      <c r="N1662">
        <v>2</v>
      </c>
      <c r="O1662">
        <v>0</v>
      </c>
      <c r="P1662">
        <v>4.3</v>
      </c>
    </row>
    <row r="1663" spans="1:16" x14ac:dyDescent="0.3">
      <c r="A1663">
        <v>2270</v>
      </c>
      <c r="B1663" t="s">
        <v>83</v>
      </c>
      <c r="C1663" t="s">
        <v>101</v>
      </c>
      <c r="D1663" t="s">
        <v>105</v>
      </c>
      <c r="E1663" t="s">
        <v>93</v>
      </c>
      <c r="F1663" t="s">
        <v>87</v>
      </c>
      <c r="G1663" t="s">
        <v>103</v>
      </c>
      <c r="H1663">
        <v>1199</v>
      </c>
      <c r="I1663">
        <v>73</v>
      </c>
      <c r="J1663">
        <v>26.9</v>
      </c>
      <c r="K1663">
        <v>8.8000000000000007</v>
      </c>
      <c r="L1663">
        <v>2022</v>
      </c>
      <c r="M1663">
        <v>58544</v>
      </c>
      <c r="N1663">
        <v>1</v>
      </c>
      <c r="O1663">
        <v>1</v>
      </c>
      <c r="P1663">
        <v>4.3099999999999996</v>
      </c>
    </row>
    <row r="1664" spans="1:16" x14ac:dyDescent="0.3">
      <c r="A1664">
        <v>2231</v>
      </c>
      <c r="B1664" t="s">
        <v>83</v>
      </c>
      <c r="C1664" t="s">
        <v>101</v>
      </c>
      <c r="D1664" t="s">
        <v>105</v>
      </c>
      <c r="E1664" t="s">
        <v>93</v>
      </c>
      <c r="F1664" t="s">
        <v>87</v>
      </c>
      <c r="G1664" t="s">
        <v>103</v>
      </c>
      <c r="H1664">
        <v>1199</v>
      </c>
      <c r="I1664">
        <v>73</v>
      </c>
      <c r="J1664">
        <v>26.9</v>
      </c>
      <c r="K1664">
        <v>8.8000000000000007</v>
      </c>
      <c r="L1664">
        <v>2022</v>
      </c>
      <c r="M1664">
        <v>83259</v>
      </c>
      <c r="N1664">
        <v>2</v>
      </c>
      <c r="O1664">
        <v>0</v>
      </c>
      <c r="P1664">
        <v>4.38</v>
      </c>
    </row>
    <row r="1665" spans="1:16" x14ac:dyDescent="0.3">
      <c r="A1665">
        <v>2218</v>
      </c>
      <c r="B1665" t="s">
        <v>83</v>
      </c>
      <c r="C1665" t="s">
        <v>101</v>
      </c>
      <c r="D1665" t="s">
        <v>105</v>
      </c>
      <c r="E1665" t="s">
        <v>93</v>
      </c>
      <c r="F1665" t="s">
        <v>87</v>
      </c>
      <c r="G1665" t="s">
        <v>103</v>
      </c>
      <c r="H1665">
        <v>1199</v>
      </c>
      <c r="I1665">
        <v>73</v>
      </c>
      <c r="J1665">
        <v>26.9</v>
      </c>
      <c r="K1665">
        <v>8.8000000000000007</v>
      </c>
      <c r="L1665">
        <v>2022</v>
      </c>
      <c r="M1665">
        <v>72947</v>
      </c>
      <c r="N1665">
        <v>1</v>
      </c>
      <c r="O1665">
        <v>1</v>
      </c>
      <c r="P1665">
        <v>4.42</v>
      </c>
    </row>
    <row r="1666" spans="1:16" x14ac:dyDescent="0.3">
      <c r="A1666">
        <v>2306</v>
      </c>
      <c r="B1666" t="s">
        <v>83</v>
      </c>
      <c r="C1666" t="s">
        <v>101</v>
      </c>
      <c r="D1666" t="s">
        <v>105</v>
      </c>
      <c r="E1666" t="s">
        <v>93</v>
      </c>
      <c r="F1666" t="s">
        <v>87</v>
      </c>
      <c r="G1666" t="s">
        <v>103</v>
      </c>
      <c r="H1666">
        <v>1199</v>
      </c>
      <c r="I1666">
        <v>73</v>
      </c>
      <c r="J1666">
        <v>26.9</v>
      </c>
      <c r="K1666">
        <v>8.8000000000000007</v>
      </c>
      <c r="L1666">
        <v>2022</v>
      </c>
      <c r="M1666">
        <v>74708</v>
      </c>
      <c r="N1666">
        <v>1</v>
      </c>
      <c r="O1666">
        <v>1</v>
      </c>
      <c r="P1666">
        <v>4.46</v>
      </c>
    </row>
    <row r="1667" spans="1:16" x14ac:dyDescent="0.3">
      <c r="A1667">
        <v>2257</v>
      </c>
      <c r="B1667" t="s">
        <v>83</v>
      </c>
      <c r="C1667" t="s">
        <v>101</v>
      </c>
      <c r="D1667" t="s">
        <v>105</v>
      </c>
      <c r="E1667" t="s">
        <v>93</v>
      </c>
      <c r="F1667" t="s">
        <v>87</v>
      </c>
      <c r="G1667" t="s">
        <v>103</v>
      </c>
      <c r="H1667">
        <v>1199</v>
      </c>
      <c r="I1667">
        <v>73</v>
      </c>
      <c r="J1667">
        <v>26.9</v>
      </c>
      <c r="K1667">
        <v>8.8000000000000007</v>
      </c>
      <c r="L1667">
        <v>2022</v>
      </c>
      <c r="M1667">
        <v>38266</v>
      </c>
      <c r="N1667">
        <v>1</v>
      </c>
      <c r="O1667">
        <v>1</v>
      </c>
      <c r="P1667">
        <v>4.49</v>
      </c>
    </row>
    <row r="1668" spans="1:16" x14ac:dyDescent="0.3">
      <c r="A1668">
        <v>2241</v>
      </c>
      <c r="B1668" t="s">
        <v>83</v>
      </c>
      <c r="C1668" t="s">
        <v>101</v>
      </c>
      <c r="D1668" t="s">
        <v>105</v>
      </c>
      <c r="E1668" t="s">
        <v>93</v>
      </c>
      <c r="F1668" t="s">
        <v>87</v>
      </c>
      <c r="G1668" t="s">
        <v>103</v>
      </c>
      <c r="H1668">
        <v>1199</v>
      </c>
      <c r="I1668">
        <v>73</v>
      </c>
      <c r="J1668">
        <v>26.9</v>
      </c>
      <c r="K1668">
        <v>8.8000000000000007</v>
      </c>
      <c r="L1668">
        <v>2022</v>
      </c>
      <c r="M1668">
        <v>69921</v>
      </c>
      <c r="N1668">
        <v>2</v>
      </c>
      <c r="O1668">
        <v>0</v>
      </c>
      <c r="P1668">
        <v>4.6900000000000004</v>
      </c>
    </row>
    <row r="1669" spans="1:16" x14ac:dyDescent="0.3">
      <c r="A1669">
        <v>2211</v>
      </c>
      <c r="B1669" t="s">
        <v>83</v>
      </c>
      <c r="C1669" t="s">
        <v>101</v>
      </c>
      <c r="D1669" t="s">
        <v>105</v>
      </c>
      <c r="E1669" t="s">
        <v>93</v>
      </c>
      <c r="F1669" t="s">
        <v>87</v>
      </c>
      <c r="G1669" t="s">
        <v>103</v>
      </c>
      <c r="H1669">
        <v>1199</v>
      </c>
      <c r="I1669">
        <v>73</v>
      </c>
      <c r="J1669">
        <v>26.9</v>
      </c>
      <c r="K1669">
        <v>8.8000000000000007</v>
      </c>
      <c r="L1669">
        <v>2022</v>
      </c>
      <c r="M1669">
        <v>64638</v>
      </c>
      <c r="N1669">
        <v>1</v>
      </c>
      <c r="O1669">
        <v>1</v>
      </c>
      <c r="P1669">
        <v>4.72</v>
      </c>
    </row>
    <row r="1670" spans="1:16" x14ac:dyDescent="0.3">
      <c r="A1670">
        <v>2252</v>
      </c>
      <c r="B1670" t="s">
        <v>83</v>
      </c>
      <c r="C1670" t="s">
        <v>101</v>
      </c>
      <c r="D1670" t="s">
        <v>105</v>
      </c>
      <c r="E1670" t="s">
        <v>93</v>
      </c>
      <c r="F1670" t="s">
        <v>87</v>
      </c>
      <c r="G1670" t="s">
        <v>103</v>
      </c>
      <c r="H1670">
        <v>1199</v>
      </c>
      <c r="I1670">
        <v>73</v>
      </c>
      <c r="J1670">
        <v>26.9</v>
      </c>
      <c r="K1670">
        <v>8.8000000000000007</v>
      </c>
      <c r="L1670">
        <v>2022</v>
      </c>
      <c r="M1670">
        <v>74725</v>
      </c>
      <c r="N1670">
        <v>1</v>
      </c>
      <c r="O1670">
        <v>1</v>
      </c>
      <c r="P1670">
        <v>4.72</v>
      </c>
    </row>
    <row r="1671" spans="1:16" x14ac:dyDescent="0.3">
      <c r="A1671">
        <v>2363</v>
      </c>
      <c r="B1671" t="s">
        <v>83</v>
      </c>
      <c r="C1671" t="s">
        <v>101</v>
      </c>
      <c r="D1671" t="s">
        <v>105</v>
      </c>
      <c r="E1671" t="s">
        <v>93</v>
      </c>
      <c r="F1671" t="s">
        <v>87</v>
      </c>
      <c r="G1671" t="s">
        <v>103</v>
      </c>
      <c r="H1671">
        <v>1199</v>
      </c>
      <c r="I1671">
        <v>73</v>
      </c>
      <c r="J1671">
        <v>26.9</v>
      </c>
      <c r="K1671">
        <v>8.8000000000000007</v>
      </c>
      <c r="L1671">
        <v>2022</v>
      </c>
      <c r="M1671">
        <v>68812</v>
      </c>
      <c r="N1671">
        <v>2</v>
      </c>
      <c r="O1671">
        <v>0</v>
      </c>
      <c r="P1671">
        <v>4.8</v>
      </c>
    </row>
    <row r="1672" spans="1:16" x14ac:dyDescent="0.3">
      <c r="A1672">
        <v>2367</v>
      </c>
      <c r="B1672" t="s">
        <v>83</v>
      </c>
      <c r="C1672" t="s">
        <v>101</v>
      </c>
      <c r="D1672" t="s">
        <v>105</v>
      </c>
      <c r="E1672" t="s">
        <v>93</v>
      </c>
      <c r="F1672" t="s">
        <v>87</v>
      </c>
      <c r="G1672" t="s">
        <v>103</v>
      </c>
      <c r="H1672">
        <v>1199</v>
      </c>
      <c r="I1672">
        <v>73</v>
      </c>
      <c r="J1672">
        <v>26.9</v>
      </c>
      <c r="K1672">
        <v>8.8000000000000007</v>
      </c>
      <c r="L1672">
        <v>2022</v>
      </c>
      <c r="M1672">
        <v>86636</v>
      </c>
      <c r="N1672">
        <v>1</v>
      </c>
      <c r="O1672">
        <v>0</v>
      </c>
      <c r="P1672">
        <v>4.92</v>
      </c>
    </row>
    <row r="1673" spans="1:16" x14ac:dyDescent="0.3">
      <c r="A1673">
        <v>2201</v>
      </c>
      <c r="B1673" t="s">
        <v>83</v>
      </c>
      <c r="C1673" t="s">
        <v>101</v>
      </c>
      <c r="D1673" t="s">
        <v>105</v>
      </c>
      <c r="E1673" t="s">
        <v>93</v>
      </c>
      <c r="F1673" t="s">
        <v>87</v>
      </c>
      <c r="G1673" t="s">
        <v>103</v>
      </c>
      <c r="H1673">
        <v>1199</v>
      </c>
      <c r="I1673">
        <v>73</v>
      </c>
      <c r="J1673">
        <v>26.9</v>
      </c>
      <c r="K1673">
        <v>8.8000000000000007</v>
      </c>
      <c r="L1673">
        <v>2022</v>
      </c>
      <c r="M1673">
        <v>60907</v>
      </c>
      <c r="N1673">
        <v>1</v>
      </c>
      <c r="O1673">
        <v>0</v>
      </c>
      <c r="P1673">
        <v>5.01</v>
      </c>
    </row>
    <row r="1674" spans="1:16" x14ac:dyDescent="0.3">
      <c r="A1674">
        <v>2249</v>
      </c>
      <c r="B1674" t="s">
        <v>83</v>
      </c>
      <c r="C1674" t="s">
        <v>101</v>
      </c>
      <c r="D1674" t="s">
        <v>105</v>
      </c>
      <c r="E1674" t="s">
        <v>93</v>
      </c>
      <c r="F1674" t="s">
        <v>87</v>
      </c>
      <c r="G1674" t="s">
        <v>103</v>
      </c>
      <c r="H1674">
        <v>1199</v>
      </c>
      <c r="I1674">
        <v>73</v>
      </c>
      <c r="J1674">
        <v>26.9</v>
      </c>
      <c r="K1674">
        <v>8.8000000000000007</v>
      </c>
      <c r="L1674">
        <v>2022</v>
      </c>
      <c r="M1674">
        <v>85657</v>
      </c>
      <c r="N1674">
        <v>1</v>
      </c>
      <c r="O1674">
        <v>0</v>
      </c>
      <c r="P1674">
        <v>5.0199999999999996</v>
      </c>
    </row>
    <row r="1675" spans="1:16" x14ac:dyDescent="0.3">
      <c r="A1675">
        <v>2332</v>
      </c>
      <c r="B1675" t="s">
        <v>83</v>
      </c>
      <c r="C1675" t="s">
        <v>101</v>
      </c>
      <c r="D1675" t="s">
        <v>105</v>
      </c>
      <c r="E1675" t="s">
        <v>93</v>
      </c>
      <c r="F1675" t="s">
        <v>87</v>
      </c>
      <c r="G1675" t="s">
        <v>103</v>
      </c>
      <c r="H1675">
        <v>1199</v>
      </c>
      <c r="I1675">
        <v>73</v>
      </c>
      <c r="J1675">
        <v>26.9</v>
      </c>
      <c r="K1675">
        <v>8.8000000000000007</v>
      </c>
      <c r="L1675">
        <v>2022</v>
      </c>
      <c r="M1675">
        <v>40654</v>
      </c>
      <c r="N1675">
        <v>2</v>
      </c>
      <c r="O1675">
        <v>0</v>
      </c>
      <c r="P1675">
        <v>5.05</v>
      </c>
    </row>
    <row r="1676" spans="1:16" x14ac:dyDescent="0.3">
      <c r="A1676">
        <v>2248</v>
      </c>
      <c r="B1676" t="s">
        <v>83</v>
      </c>
      <c r="C1676" t="s">
        <v>101</v>
      </c>
      <c r="D1676" t="s">
        <v>105</v>
      </c>
      <c r="E1676" t="s">
        <v>93</v>
      </c>
      <c r="F1676" t="s">
        <v>87</v>
      </c>
      <c r="G1676" t="s">
        <v>103</v>
      </c>
      <c r="H1676">
        <v>1199</v>
      </c>
      <c r="I1676">
        <v>73</v>
      </c>
      <c r="J1676">
        <v>26.9</v>
      </c>
      <c r="K1676">
        <v>8.8000000000000007</v>
      </c>
      <c r="L1676">
        <v>2022</v>
      </c>
      <c r="M1676">
        <v>50357</v>
      </c>
      <c r="N1676">
        <v>1</v>
      </c>
      <c r="O1676">
        <v>0</v>
      </c>
      <c r="P1676">
        <v>5.09</v>
      </c>
    </row>
    <row r="1677" spans="1:16" x14ac:dyDescent="0.3">
      <c r="A1677">
        <v>2399</v>
      </c>
      <c r="B1677" t="s">
        <v>83</v>
      </c>
      <c r="C1677" t="s">
        <v>101</v>
      </c>
      <c r="D1677" t="s">
        <v>105</v>
      </c>
      <c r="E1677" t="s">
        <v>93</v>
      </c>
      <c r="F1677" t="s">
        <v>87</v>
      </c>
      <c r="G1677" t="s">
        <v>103</v>
      </c>
      <c r="H1677">
        <v>1199</v>
      </c>
      <c r="I1677">
        <v>73</v>
      </c>
      <c r="J1677">
        <v>26.9</v>
      </c>
      <c r="K1677">
        <v>8.8000000000000007</v>
      </c>
      <c r="L1677">
        <v>2022</v>
      </c>
      <c r="M1677">
        <v>74374</v>
      </c>
      <c r="N1677">
        <v>1</v>
      </c>
      <c r="O1677">
        <v>0</v>
      </c>
      <c r="P1677">
        <v>5.0999999999999996</v>
      </c>
    </row>
    <row r="1678" spans="1:16" x14ac:dyDescent="0.3">
      <c r="A1678">
        <v>2390</v>
      </c>
      <c r="B1678" t="s">
        <v>83</v>
      </c>
      <c r="C1678" t="s">
        <v>101</v>
      </c>
      <c r="D1678" t="s">
        <v>105</v>
      </c>
      <c r="E1678" t="s">
        <v>93</v>
      </c>
      <c r="F1678" t="s">
        <v>87</v>
      </c>
      <c r="G1678" t="s">
        <v>103</v>
      </c>
      <c r="H1678">
        <v>1199</v>
      </c>
      <c r="I1678">
        <v>73</v>
      </c>
      <c r="J1678">
        <v>26.9</v>
      </c>
      <c r="K1678">
        <v>8.8000000000000007</v>
      </c>
      <c r="L1678">
        <v>2022</v>
      </c>
      <c r="M1678">
        <v>73263</v>
      </c>
      <c r="N1678">
        <v>2</v>
      </c>
      <c r="O1678">
        <v>0</v>
      </c>
      <c r="P1678">
        <v>5.1100000000000003</v>
      </c>
    </row>
    <row r="1679" spans="1:16" x14ac:dyDescent="0.3">
      <c r="A1679">
        <v>2230</v>
      </c>
      <c r="B1679" t="s">
        <v>83</v>
      </c>
      <c r="C1679" t="s">
        <v>101</v>
      </c>
      <c r="D1679" t="s">
        <v>105</v>
      </c>
      <c r="E1679" t="s">
        <v>93</v>
      </c>
      <c r="F1679" t="s">
        <v>87</v>
      </c>
      <c r="G1679" t="s">
        <v>103</v>
      </c>
      <c r="H1679">
        <v>1199</v>
      </c>
      <c r="I1679">
        <v>73</v>
      </c>
      <c r="J1679">
        <v>26.9</v>
      </c>
      <c r="K1679">
        <v>8.8000000000000007</v>
      </c>
      <c r="L1679">
        <v>2022</v>
      </c>
      <c r="M1679">
        <v>61502</v>
      </c>
      <c r="N1679">
        <v>1</v>
      </c>
      <c r="O1679">
        <v>0</v>
      </c>
      <c r="P1679">
        <v>5.21</v>
      </c>
    </row>
    <row r="1680" spans="1:16" x14ac:dyDescent="0.3">
      <c r="A1680">
        <v>2267</v>
      </c>
      <c r="B1680" t="s">
        <v>83</v>
      </c>
      <c r="C1680" t="s">
        <v>101</v>
      </c>
      <c r="D1680" t="s">
        <v>105</v>
      </c>
      <c r="E1680" t="s">
        <v>93</v>
      </c>
      <c r="F1680" t="s">
        <v>87</v>
      </c>
      <c r="G1680" t="s">
        <v>103</v>
      </c>
      <c r="H1680">
        <v>1199</v>
      </c>
      <c r="I1680">
        <v>73</v>
      </c>
      <c r="J1680">
        <v>26.9</v>
      </c>
      <c r="K1680">
        <v>8.8000000000000007</v>
      </c>
      <c r="L1680">
        <v>2022</v>
      </c>
      <c r="M1680">
        <v>79367</v>
      </c>
      <c r="N1680">
        <v>1</v>
      </c>
      <c r="O1680">
        <v>0</v>
      </c>
      <c r="P1680">
        <v>5.27</v>
      </c>
    </row>
    <row r="1681" spans="1:16" x14ac:dyDescent="0.3">
      <c r="A1681">
        <v>2305</v>
      </c>
      <c r="B1681" t="s">
        <v>83</v>
      </c>
      <c r="C1681" t="s">
        <v>101</v>
      </c>
      <c r="D1681" t="s">
        <v>105</v>
      </c>
      <c r="E1681" t="s">
        <v>93</v>
      </c>
      <c r="F1681" t="s">
        <v>87</v>
      </c>
      <c r="G1681" t="s">
        <v>103</v>
      </c>
      <c r="H1681">
        <v>1199</v>
      </c>
      <c r="I1681">
        <v>73</v>
      </c>
      <c r="J1681">
        <v>26.9</v>
      </c>
      <c r="K1681">
        <v>8.8000000000000007</v>
      </c>
      <c r="L1681">
        <v>2022</v>
      </c>
      <c r="M1681">
        <v>54330</v>
      </c>
      <c r="N1681">
        <v>1</v>
      </c>
      <c r="O1681">
        <v>0</v>
      </c>
      <c r="P1681">
        <v>5.3</v>
      </c>
    </row>
    <row r="1682" spans="1:16" x14ac:dyDescent="0.3">
      <c r="A1682">
        <v>2247</v>
      </c>
      <c r="B1682" t="s">
        <v>83</v>
      </c>
      <c r="C1682" t="s">
        <v>101</v>
      </c>
      <c r="D1682" t="s">
        <v>105</v>
      </c>
      <c r="E1682" t="s">
        <v>93</v>
      </c>
      <c r="F1682" t="s">
        <v>87</v>
      </c>
      <c r="G1682" t="s">
        <v>103</v>
      </c>
      <c r="H1682">
        <v>1199</v>
      </c>
      <c r="I1682">
        <v>73</v>
      </c>
      <c r="J1682">
        <v>26.9</v>
      </c>
      <c r="K1682">
        <v>8.8000000000000007</v>
      </c>
      <c r="L1682">
        <v>2022</v>
      </c>
      <c r="M1682">
        <v>72275</v>
      </c>
      <c r="N1682">
        <v>1</v>
      </c>
      <c r="O1682">
        <v>0</v>
      </c>
      <c r="P1682">
        <v>5.33</v>
      </c>
    </row>
    <row r="1683" spans="1:16" x14ac:dyDescent="0.3">
      <c r="A1683">
        <v>2220</v>
      </c>
      <c r="B1683" t="s">
        <v>83</v>
      </c>
      <c r="C1683" t="s">
        <v>101</v>
      </c>
      <c r="D1683" t="s">
        <v>105</v>
      </c>
      <c r="E1683" t="s">
        <v>93</v>
      </c>
      <c r="F1683" t="s">
        <v>87</v>
      </c>
      <c r="G1683" t="s">
        <v>103</v>
      </c>
      <c r="H1683">
        <v>1199</v>
      </c>
      <c r="I1683">
        <v>73</v>
      </c>
      <c r="J1683">
        <v>26.9</v>
      </c>
      <c r="K1683">
        <v>8.8000000000000007</v>
      </c>
      <c r="L1683">
        <v>2022</v>
      </c>
      <c r="M1683">
        <v>54894</v>
      </c>
      <c r="N1683">
        <v>1</v>
      </c>
      <c r="O1683">
        <v>0</v>
      </c>
      <c r="P1683">
        <v>5.34</v>
      </c>
    </row>
    <row r="1684" spans="1:16" x14ac:dyDescent="0.3">
      <c r="A1684">
        <v>2234</v>
      </c>
      <c r="B1684" t="s">
        <v>83</v>
      </c>
      <c r="C1684" t="s">
        <v>101</v>
      </c>
      <c r="D1684" t="s">
        <v>105</v>
      </c>
      <c r="E1684" t="s">
        <v>93</v>
      </c>
      <c r="F1684" t="s">
        <v>87</v>
      </c>
      <c r="G1684" t="s">
        <v>103</v>
      </c>
      <c r="H1684">
        <v>1199</v>
      </c>
      <c r="I1684">
        <v>73</v>
      </c>
      <c r="J1684">
        <v>26.9</v>
      </c>
      <c r="K1684">
        <v>8.8000000000000007</v>
      </c>
      <c r="L1684">
        <v>2022</v>
      </c>
      <c r="M1684">
        <v>38017</v>
      </c>
      <c r="N1684">
        <v>2</v>
      </c>
      <c r="O1684">
        <v>0</v>
      </c>
      <c r="P1684">
        <v>5.41</v>
      </c>
    </row>
    <row r="1685" spans="1:16" x14ac:dyDescent="0.3">
      <c r="A1685">
        <v>2290</v>
      </c>
      <c r="B1685" t="s">
        <v>83</v>
      </c>
      <c r="C1685" t="s">
        <v>101</v>
      </c>
      <c r="D1685" t="s">
        <v>105</v>
      </c>
      <c r="E1685" t="s">
        <v>93</v>
      </c>
      <c r="F1685" t="s">
        <v>87</v>
      </c>
      <c r="G1685" t="s">
        <v>103</v>
      </c>
      <c r="H1685">
        <v>1199</v>
      </c>
      <c r="I1685">
        <v>73</v>
      </c>
      <c r="J1685">
        <v>26.9</v>
      </c>
      <c r="K1685">
        <v>8.8000000000000007</v>
      </c>
      <c r="L1685">
        <v>2022</v>
      </c>
      <c r="M1685">
        <v>40415</v>
      </c>
      <c r="N1685">
        <v>1</v>
      </c>
      <c r="O1685">
        <v>0</v>
      </c>
      <c r="P1685">
        <v>5.43</v>
      </c>
    </row>
    <row r="1686" spans="1:16" x14ac:dyDescent="0.3">
      <c r="A1686">
        <v>2393</v>
      </c>
      <c r="B1686" t="s">
        <v>83</v>
      </c>
      <c r="C1686" t="s">
        <v>101</v>
      </c>
      <c r="D1686" t="s">
        <v>105</v>
      </c>
      <c r="E1686" t="s">
        <v>93</v>
      </c>
      <c r="F1686" t="s">
        <v>87</v>
      </c>
      <c r="G1686" t="s">
        <v>103</v>
      </c>
      <c r="H1686">
        <v>1199</v>
      </c>
      <c r="I1686">
        <v>73</v>
      </c>
      <c r="J1686">
        <v>26.9</v>
      </c>
      <c r="K1686">
        <v>8.8000000000000007</v>
      </c>
      <c r="L1686">
        <v>2022</v>
      </c>
      <c r="M1686">
        <v>80641</v>
      </c>
      <c r="N1686">
        <v>1</v>
      </c>
      <c r="O1686">
        <v>0</v>
      </c>
      <c r="P1686">
        <v>5.44</v>
      </c>
    </row>
    <row r="1687" spans="1:16" x14ac:dyDescent="0.3">
      <c r="A1687">
        <v>2334</v>
      </c>
      <c r="B1687" t="s">
        <v>83</v>
      </c>
      <c r="C1687" t="s">
        <v>101</v>
      </c>
      <c r="D1687" t="s">
        <v>105</v>
      </c>
      <c r="E1687" t="s">
        <v>93</v>
      </c>
      <c r="F1687" t="s">
        <v>87</v>
      </c>
      <c r="G1687" t="s">
        <v>103</v>
      </c>
      <c r="H1687">
        <v>1199</v>
      </c>
      <c r="I1687">
        <v>73</v>
      </c>
      <c r="J1687">
        <v>26.9</v>
      </c>
      <c r="K1687">
        <v>8.8000000000000007</v>
      </c>
      <c r="L1687">
        <v>2022</v>
      </c>
      <c r="M1687">
        <v>40875</v>
      </c>
      <c r="N1687">
        <v>1</v>
      </c>
      <c r="O1687">
        <v>0</v>
      </c>
      <c r="P1687">
        <v>5.53</v>
      </c>
    </row>
    <row r="1688" spans="1:16" x14ac:dyDescent="0.3">
      <c r="A1688">
        <v>2310</v>
      </c>
      <c r="B1688" t="s">
        <v>83</v>
      </c>
      <c r="C1688" t="s">
        <v>101</v>
      </c>
      <c r="D1688" t="s">
        <v>105</v>
      </c>
      <c r="E1688" t="s">
        <v>93</v>
      </c>
      <c r="F1688" t="s">
        <v>87</v>
      </c>
      <c r="G1688" t="s">
        <v>103</v>
      </c>
      <c r="H1688">
        <v>1199</v>
      </c>
      <c r="I1688">
        <v>73</v>
      </c>
      <c r="J1688">
        <v>26.9</v>
      </c>
      <c r="K1688">
        <v>8.8000000000000007</v>
      </c>
      <c r="L1688">
        <v>2022</v>
      </c>
      <c r="M1688">
        <v>61610</v>
      </c>
      <c r="N1688">
        <v>1</v>
      </c>
      <c r="O1688">
        <v>0</v>
      </c>
      <c r="P1688">
        <v>5.71</v>
      </c>
    </row>
    <row r="1689" spans="1:16" x14ac:dyDescent="0.3">
      <c r="A1689">
        <v>2250</v>
      </c>
      <c r="B1689" t="s">
        <v>83</v>
      </c>
      <c r="C1689" t="s">
        <v>101</v>
      </c>
      <c r="D1689" t="s">
        <v>105</v>
      </c>
      <c r="E1689" t="s">
        <v>93</v>
      </c>
      <c r="F1689" t="s">
        <v>87</v>
      </c>
      <c r="G1689" t="s">
        <v>103</v>
      </c>
      <c r="H1689">
        <v>1199</v>
      </c>
      <c r="I1689">
        <v>73</v>
      </c>
      <c r="J1689">
        <v>26.9</v>
      </c>
      <c r="K1689">
        <v>8.8000000000000007</v>
      </c>
      <c r="L1689">
        <v>2022</v>
      </c>
      <c r="M1689">
        <v>40474</v>
      </c>
      <c r="N1689">
        <v>1</v>
      </c>
      <c r="O1689">
        <v>0</v>
      </c>
      <c r="P1689">
        <v>5.94</v>
      </c>
    </row>
    <row r="1690" spans="1:16" x14ac:dyDescent="0.3">
      <c r="A1690">
        <v>2294</v>
      </c>
      <c r="B1690" t="s">
        <v>83</v>
      </c>
      <c r="C1690" t="s">
        <v>101</v>
      </c>
      <c r="D1690" t="s">
        <v>105</v>
      </c>
      <c r="E1690" t="s">
        <v>93</v>
      </c>
      <c r="F1690" t="s">
        <v>87</v>
      </c>
      <c r="G1690" t="s">
        <v>103</v>
      </c>
      <c r="H1690">
        <v>1199</v>
      </c>
      <c r="I1690">
        <v>73</v>
      </c>
      <c r="J1690">
        <v>26.9</v>
      </c>
      <c r="K1690">
        <v>8.8000000000000007</v>
      </c>
      <c r="L1690">
        <v>2023</v>
      </c>
      <c r="M1690">
        <v>59642</v>
      </c>
      <c r="N1690">
        <v>3</v>
      </c>
      <c r="O1690">
        <v>1</v>
      </c>
      <c r="P1690">
        <v>4.8099999999999996</v>
      </c>
    </row>
    <row r="1691" spans="1:16" x14ac:dyDescent="0.3">
      <c r="A1691">
        <v>2323</v>
      </c>
      <c r="B1691" t="s">
        <v>83</v>
      </c>
      <c r="C1691" t="s">
        <v>101</v>
      </c>
      <c r="D1691" t="s">
        <v>105</v>
      </c>
      <c r="E1691" t="s">
        <v>93</v>
      </c>
      <c r="F1691" t="s">
        <v>87</v>
      </c>
      <c r="G1691" t="s">
        <v>103</v>
      </c>
      <c r="H1691">
        <v>1199</v>
      </c>
      <c r="I1691">
        <v>73</v>
      </c>
      <c r="J1691">
        <v>26.9</v>
      </c>
      <c r="K1691">
        <v>8.8000000000000007</v>
      </c>
      <c r="L1691">
        <v>2023</v>
      </c>
      <c r="M1691">
        <v>34935</v>
      </c>
      <c r="N1691">
        <v>1</v>
      </c>
      <c r="O1691">
        <v>1</v>
      </c>
      <c r="P1691">
        <v>5.14</v>
      </c>
    </row>
    <row r="1692" spans="1:16" x14ac:dyDescent="0.3">
      <c r="A1692">
        <v>2235</v>
      </c>
      <c r="B1692" t="s">
        <v>83</v>
      </c>
      <c r="C1692" t="s">
        <v>101</v>
      </c>
      <c r="D1692" t="s">
        <v>105</v>
      </c>
      <c r="E1692" t="s">
        <v>93</v>
      </c>
      <c r="F1692" t="s">
        <v>87</v>
      </c>
      <c r="G1692" t="s">
        <v>103</v>
      </c>
      <c r="H1692">
        <v>1199</v>
      </c>
      <c r="I1692">
        <v>73</v>
      </c>
      <c r="J1692">
        <v>26.9</v>
      </c>
      <c r="K1692">
        <v>8.8000000000000007</v>
      </c>
      <c r="L1692">
        <v>2023</v>
      </c>
      <c r="M1692">
        <v>42994</v>
      </c>
      <c r="N1692">
        <v>3</v>
      </c>
      <c r="O1692">
        <v>0</v>
      </c>
      <c r="P1692">
        <v>5.37</v>
      </c>
    </row>
    <row r="1693" spans="1:16" x14ac:dyDescent="0.3">
      <c r="A1693">
        <v>2286</v>
      </c>
      <c r="B1693" t="s">
        <v>83</v>
      </c>
      <c r="C1693" t="s">
        <v>101</v>
      </c>
      <c r="D1693" t="s">
        <v>105</v>
      </c>
      <c r="E1693" t="s">
        <v>93</v>
      </c>
      <c r="F1693" t="s">
        <v>87</v>
      </c>
      <c r="G1693" t="s">
        <v>103</v>
      </c>
      <c r="H1693">
        <v>1199</v>
      </c>
      <c r="I1693">
        <v>73</v>
      </c>
      <c r="J1693">
        <v>26.9</v>
      </c>
      <c r="K1693">
        <v>8.8000000000000007</v>
      </c>
      <c r="L1693">
        <v>2023</v>
      </c>
      <c r="M1693">
        <v>50742</v>
      </c>
      <c r="N1693">
        <v>2</v>
      </c>
      <c r="O1693">
        <v>0</v>
      </c>
      <c r="P1693">
        <v>5.41</v>
      </c>
    </row>
    <row r="1694" spans="1:16" x14ac:dyDescent="0.3">
      <c r="A1694">
        <v>2375</v>
      </c>
      <c r="B1694" t="s">
        <v>83</v>
      </c>
      <c r="C1694" t="s">
        <v>101</v>
      </c>
      <c r="D1694" t="s">
        <v>105</v>
      </c>
      <c r="E1694" t="s">
        <v>93</v>
      </c>
      <c r="F1694" t="s">
        <v>87</v>
      </c>
      <c r="G1694" t="s">
        <v>103</v>
      </c>
      <c r="H1694">
        <v>1199</v>
      </c>
      <c r="I1694">
        <v>73</v>
      </c>
      <c r="J1694">
        <v>26.9</v>
      </c>
      <c r="K1694">
        <v>8.8000000000000007</v>
      </c>
      <c r="L1694">
        <v>2023</v>
      </c>
      <c r="M1694">
        <v>34301</v>
      </c>
      <c r="N1694">
        <v>2</v>
      </c>
      <c r="O1694">
        <v>1</v>
      </c>
      <c r="P1694">
        <v>5.51</v>
      </c>
    </row>
    <row r="1695" spans="1:16" x14ac:dyDescent="0.3">
      <c r="A1695">
        <v>2400</v>
      </c>
      <c r="B1695" t="s">
        <v>83</v>
      </c>
      <c r="C1695" t="s">
        <v>101</v>
      </c>
      <c r="D1695" t="s">
        <v>105</v>
      </c>
      <c r="E1695" t="s">
        <v>93</v>
      </c>
      <c r="F1695" t="s">
        <v>87</v>
      </c>
      <c r="G1695" t="s">
        <v>103</v>
      </c>
      <c r="H1695">
        <v>1199</v>
      </c>
      <c r="I1695">
        <v>73</v>
      </c>
      <c r="J1695">
        <v>26.9</v>
      </c>
      <c r="K1695">
        <v>8.8000000000000007</v>
      </c>
      <c r="L1695">
        <v>2023</v>
      </c>
      <c r="M1695">
        <v>58412</v>
      </c>
      <c r="N1695">
        <v>2</v>
      </c>
      <c r="O1695">
        <v>0</v>
      </c>
      <c r="P1695">
        <v>5.61</v>
      </c>
    </row>
    <row r="1696" spans="1:16" x14ac:dyDescent="0.3">
      <c r="A1696">
        <v>2381</v>
      </c>
      <c r="B1696" t="s">
        <v>83</v>
      </c>
      <c r="C1696" t="s">
        <v>101</v>
      </c>
      <c r="D1696" t="s">
        <v>105</v>
      </c>
      <c r="E1696" t="s">
        <v>93</v>
      </c>
      <c r="F1696" t="s">
        <v>87</v>
      </c>
      <c r="G1696" t="s">
        <v>103</v>
      </c>
      <c r="H1696">
        <v>1199</v>
      </c>
      <c r="I1696">
        <v>73</v>
      </c>
      <c r="J1696">
        <v>26.9</v>
      </c>
      <c r="K1696">
        <v>8.8000000000000007</v>
      </c>
      <c r="L1696">
        <v>2023</v>
      </c>
      <c r="M1696">
        <v>67912</v>
      </c>
      <c r="N1696">
        <v>1</v>
      </c>
      <c r="O1696">
        <v>0</v>
      </c>
      <c r="P1696">
        <v>5.75</v>
      </c>
    </row>
    <row r="1697" spans="1:16" x14ac:dyDescent="0.3">
      <c r="A1697">
        <v>2315</v>
      </c>
      <c r="B1697" t="s">
        <v>83</v>
      </c>
      <c r="C1697" t="s">
        <v>101</v>
      </c>
      <c r="D1697" t="s">
        <v>105</v>
      </c>
      <c r="E1697" t="s">
        <v>93</v>
      </c>
      <c r="F1697" t="s">
        <v>87</v>
      </c>
      <c r="G1697" t="s">
        <v>103</v>
      </c>
      <c r="H1697">
        <v>1199</v>
      </c>
      <c r="I1697">
        <v>73</v>
      </c>
      <c r="J1697">
        <v>26.9</v>
      </c>
      <c r="K1697">
        <v>8.8000000000000007</v>
      </c>
      <c r="L1697">
        <v>2023</v>
      </c>
      <c r="M1697">
        <v>53842</v>
      </c>
      <c r="N1697">
        <v>1</v>
      </c>
      <c r="O1697">
        <v>0</v>
      </c>
      <c r="P1697">
        <v>5.82</v>
      </c>
    </row>
    <row r="1698" spans="1:16" x14ac:dyDescent="0.3">
      <c r="A1698">
        <v>2274</v>
      </c>
      <c r="B1698" t="s">
        <v>83</v>
      </c>
      <c r="C1698" t="s">
        <v>101</v>
      </c>
      <c r="D1698" t="s">
        <v>105</v>
      </c>
      <c r="E1698" t="s">
        <v>93</v>
      </c>
      <c r="F1698" t="s">
        <v>87</v>
      </c>
      <c r="G1698" t="s">
        <v>103</v>
      </c>
      <c r="H1698">
        <v>1199</v>
      </c>
      <c r="I1698">
        <v>73</v>
      </c>
      <c r="J1698">
        <v>26.9</v>
      </c>
      <c r="K1698">
        <v>8.8000000000000007</v>
      </c>
      <c r="L1698">
        <v>2023</v>
      </c>
      <c r="M1698">
        <v>68200</v>
      </c>
      <c r="N1698">
        <v>1</v>
      </c>
      <c r="O1698">
        <v>0</v>
      </c>
      <c r="P1698">
        <v>5.84</v>
      </c>
    </row>
    <row r="1699" spans="1:16" x14ac:dyDescent="0.3">
      <c r="A1699">
        <v>2302</v>
      </c>
      <c r="B1699" t="s">
        <v>83</v>
      </c>
      <c r="C1699" t="s">
        <v>101</v>
      </c>
      <c r="D1699" t="s">
        <v>105</v>
      </c>
      <c r="E1699" t="s">
        <v>93</v>
      </c>
      <c r="F1699" t="s">
        <v>87</v>
      </c>
      <c r="G1699" t="s">
        <v>103</v>
      </c>
      <c r="H1699">
        <v>1199</v>
      </c>
      <c r="I1699">
        <v>73</v>
      </c>
      <c r="J1699">
        <v>26.9</v>
      </c>
      <c r="K1699">
        <v>8.8000000000000007</v>
      </c>
      <c r="L1699">
        <v>2023</v>
      </c>
      <c r="M1699">
        <v>45343</v>
      </c>
      <c r="N1699">
        <v>2</v>
      </c>
      <c r="O1699">
        <v>0</v>
      </c>
      <c r="P1699">
        <v>6.01</v>
      </c>
    </row>
    <row r="1700" spans="1:16" x14ac:dyDescent="0.3">
      <c r="A1700">
        <v>2352</v>
      </c>
      <c r="B1700" t="s">
        <v>83</v>
      </c>
      <c r="C1700" t="s">
        <v>101</v>
      </c>
      <c r="D1700" t="s">
        <v>105</v>
      </c>
      <c r="E1700" t="s">
        <v>93</v>
      </c>
      <c r="F1700" t="s">
        <v>87</v>
      </c>
      <c r="G1700" t="s">
        <v>103</v>
      </c>
      <c r="H1700">
        <v>1199</v>
      </c>
      <c r="I1700">
        <v>73</v>
      </c>
      <c r="J1700">
        <v>26.9</v>
      </c>
      <c r="K1700">
        <v>8.8000000000000007</v>
      </c>
      <c r="L1700">
        <v>2023</v>
      </c>
      <c r="M1700">
        <v>59176</v>
      </c>
      <c r="N1700">
        <v>2</v>
      </c>
      <c r="O1700">
        <v>0</v>
      </c>
      <c r="P1700">
        <v>6.03</v>
      </c>
    </row>
    <row r="1701" spans="1:16" x14ac:dyDescent="0.3">
      <c r="A1701">
        <v>2321</v>
      </c>
      <c r="B1701" t="s">
        <v>83</v>
      </c>
      <c r="C1701" t="s">
        <v>101</v>
      </c>
      <c r="D1701" t="s">
        <v>105</v>
      </c>
      <c r="E1701" t="s">
        <v>93</v>
      </c>
      <c r="F1701" t="s">
        <v>87</v>
      </c>
      <c r="G1701" t="s">
        <v>103</v>
      </c>
      <c r="H1701">
        <v>1199</v>
      </c>
      <c r="I1701">
        <v>73</v>
      </c>
      <c r="J1701">
        <v>26.9</v>
      </c>
      <c r="K1701">
        <v>8.8000000000000007</v>
      </c>
      <c r="L1701">
        <v>2023</v>
      </c>
      <c r="M1701">
        <v>66931</v>
      </c>
      <c r="N1701">
        <v>1</v>
      </c>
      <c r="O1701">
        <v>0</v>
      </c>
      <c r="P1701">
        <v>6.07</v>
      </c>
    </row>
    <row r="1702" spans="1:16" x14ac:dyDescent="0.3">
      <c r="A1702">
        <v>2227</v>
      </c>
      <c r="B1702" t="s">
        <v>83</v>
      </c>
      <c r="C1702" t="s">
        <v>101</v>
      </c>
      <c r="D1702" t="s">
        <v>105</v>
      </c>
      <c r="E1702" t="s">
        <v>93</v>
      </c>
      <c r="F1702" t="s">
        <v>87</v>
      </c>
      <c r="G1702" t="s">
        <v>103</v>
      </c>
      <c r="H1702">
        <v>1199</v>
      </c>
      <c r="I1702">
        <v>73</v>
      </c>
      <c r="J1702">
        <v>26.9</v>
      </c>
      <c r="K1702">
        <v>8.8000000000000007</v>
      </c>
      <c r="L1702">
        <v>2023</v>
      </c>
      <c r="M1702">
        <v>42735</v>
      </c>
      <c r="N1702">
        <v>2</v>
      </c>
      <c r="O1702">
        <v>0</v>
      </c>
      <c r="P1702">
        <v>6.08</v>
      </c>
    </row>
    <row r="1703" spans="1:16" x14ac:dyDescent="0.3">
      <c r="A1703">
        <v>2265</v>
      </c>
      <c r="B1703" t="s">
        <v>83</v>
      </c>
      <c r="C1703" t="s">
        <v>101</v>
      </c>
      <c r="D1703" t="s">
        <v>105</v>
      </c>
      <c r="E1703" t="s">
        <v>93</v>
      </c>
      <c r="F1703" t="s">
        <v>87</v>
      </c>
      <c r="G1703" t="s">
        <v>103</v>
      </c>
      <c r="H1703">
        <v>1199</v>
      </c>
      <c r="I1703">
        <v>73</v>
      </c>
      <c r="J1703">
        <v>26.9</v>
      </c>
      <c r="K1703">
        <v>8.8000000000000007</v>
      </c>
      <c r="L1703">
        <v>2023</v>
      </c>
      <c r="M1703">
        <v>42886</v>
      </c>
      <c r="N1703">
        <v>2</v>
      </c>
      <c r="O1703">
        <v>0</v>
      </c>
      <c r="P1703">
        <v>6.15</v>
      </c>
    </row>
    <row r="1704" spans="1:16" x14ac:dyDescent="0.3">
      <c r="A1704">
        <v>2283</v>
      </c>
      <c r="B1704" t="s">
        <v>83</v>
      </c>
      <c r="C1704" t="s">
        <v>101</v>
      </c>
      <c r="D1704" t="s">
        <v>105</v>
      </c>
      <c r="E1704" t="s">
        <v>93</v>
      </c>
      <c r="F1704" t="s">
        <v>87</v>
      </c>
      <c r="G1704" t="s">
        <v>103</v>
      </c>
      <c r="H1704">
        <v>1199</v>
      </c>
      <c r="I1704">
        <v>73</v>
      </c>
      <c r="J1704">
        <v>26.9</v>
      </c>
      <c r="K1704">
        <v>8.8000000000000007</v>
      </c>
      <c r="L1704">
        <v>2023</v>
      </c>
      <c r="M1704">
        <v>54951</v>
      </c>
      <c r="N1704">
        <v>1</v>
      </c>
      <c r="O1704">
        <v>0</v>
      </c>
      <c r="P1704">
        <v>6.16</v>
      </c>
    </row>
    <row r="1705" spans="1:16" x14ac:dyDescent="0.3">
      <c r="A1705">
        <v>2374</v>
      </c>
      <c r="B1705" t="s">
        <v>83</v>
      </c>
      <c r="C1705" t="s">
        <v>101</v>
      </c>
      <c r="D1705" t="s">
        <v>105</v>
      </c>
      <c r="E1705" t="s">
        <v>93</v>
      </c>
      <c r="F1705" t="s">
        <v>87</v>
      </c>
      <c r="G1705" t="s">
        <v>103</v>
      </c>
      <c r="H1705">
        <v>1199</v>
      </c>
      <c r="I1705">
        <v>73</v>
      </c>
      <c r="J1705">
        <v>26.9</v>
      </c>
      <c r="K1705">
        <v>8.8000000000000007</v>
      </c>
      <c r="L1705">
        <v>2023</v>
      </c>
      <c r="M1705">
        <v>33824</v>
      </c>
      <c r="N1705">
        <v>1</v>
      </c>
      <c r="O1705">
        <v>0</v>
      </c>
      <c r="P1705">
        <v>6.19</v>
      </c>
    </row>
    <row r="1706" spans="1:16" x14ac:dyDescent="0.3">
      <c r="A1706">
        <v>2295</v>
      </c>
      <c r="B1706" t="s">
        <v>83</v>
      </c>
      <c r="C1706" t="s">
        <v>101</v>
      </c>
      <c r="D1706" t="s">
        <v>105</v>
      </c>
      <c r="E1706" t="s">
        <v>93</v>
      </c>
      <c r="F1706" t="s">
        <v>87</v>
      </c>
      <c r="G1706" t="s">
        <v>103</v>
      </c>
      <c r="H1706">
        <v>1199</v>
      </c>
      <c r="I1706">
        <v>73</v>
      </c>
      <c r="J1706">
        <v>26.9</v>
      </c>
      <c r="K1706">
        <v>8.8000000000000007</v>
      </c>
      <c r="L1706">
        <v>2023</v>
      </c>
      <c r="M1706">
        <v>48534</v>
      </c>
      <c r="N1706">
        <v>1</v>
      </c>
      <c r="O1706">
        <v>0</v>
      </c>
      <c r="P1706">
        <v>6.27</v>
      </c>
    </row>
    <row r="1707" spans="1:16" x14ac:dyDescent="0.3">
      <c r="A1707">
        <v>2289</v>
      </c>
      <c r="B1707" t="s">
        <v>83</v>
      </c>
      <c r="C1707" t="s">
        <v>101</v>
      </c>
      <c r="D1707" t="s">
        <v>105</v>
      </c>
      <c r="E1707" t="s">
        <v>93</v>
      </c>
      <c r="F1707" t="s">
        <v>87</v>
      </c>
      <c r="G1707" t="s">
        <v>103</v>
      </c>
      <c r="H1707">
        <v>1199</v>
      </c>
      <c r="I1707">
        <v>73</v>
      </c>
      <c r="J1707">
        <v>26.9</v>
      </c>
      <c r="K1707">
        <v>8.8000000000000007</v>
      </c>
      <c r="L1707">
        <v>2023</v>
      </c>
      <c r="M1707">
        <v>62445</v>
      </c>
      <c r="N1707">
        <v>1</v>
      </c>
      <c r="O1707">
        <v>0</v>
      </c>
      <c r="P1707">
        <v>6.29</v>
      </c>
    </row>
    <row r="1708" spans="1:16" x14ac:dyDescent="0.3">
      <c r="A1708">
        <v>2223</v>
      </c>
      <c r="B1708" t="s">
        <v>83</v>
      </c>
      <c r="C1708" t="s">
        <v>101</v>
      </c>
      <c r="D1708" t="s">
        <v>105</v>
      </c>
      <c r="E1708" t="s">
        <v>93</v>
      </c>
      <c r="F1708" t="s">
        <v>87</v>
      </c>
      <c r="G1708" t="s">
        <v>103</v>
      </c>
      <c r="H1708">
        <v>1199</v>
      </c>
      <c r="I1708">
        <v>73</v>
      </c>
      <c r="J1708">
        <v>26.9</v>
      </c>
      <c r="K1708">
        <v>8.8000000000000007</v>
      </c>
      <c r="L1708">
        <v>2023</v>
      </c>
      <c r="M1708">
        <v>34695</v>
      </c>
      <c r="N1708">
        <v>1</v>
      </c>
      <c r="O1708">
        <v>0</v>
      </c>
      <c r="P1708">
        <v>6.3</v>
      </c>
    </row>
    <row r="1709" spans="1:16" x14ac:dyDescent="0.3">
      <c r="A1709">
        <v>2304</v>
      </c>
      <c r="B1709" t="s">
        <v>83</v>
      </c>
      <c r="C1709" t="s">
        <v>101</v>
      </c>
      <c r="D1709" t="s">
        <v>105</v>
      </c>
      <c r="E1709" t="s">
        <v>93</v>
      </c>
      <c r="F1709" t="s">
        <v>87</v>
      </c>
      <c r="G1709" t="s">
        <v>103</v>
      </c>
      <c r="H1709">
        <v>1199</v>
      </c>
      <c r="I1709">
        <v>73</v>
      </c>
      <c r="J1709">
        <v>26.9</v>
      </c>
      <c r="K1709">
        <v>8.8000000000000007</v>
      </c>
      <c r="L1709">
        <v>2023</v>
      </c>
      <c r="M1709">
        <v>41289</v>
      </c>
      <c r="N1709">
        <v>1</v>
      </c>
      <c r="O1709">
        <v>0</v>
      </c>
      <c r="P1709">
        <v>6.35</v>
      </c>
    </row>
    <row r="1710" spans="1:16" x14ac:dyDescent="0.3">
      <c r="A1710">
        <v>2398</v>
      </c>
      <c r="B1710" t="s">
        <v>83</v>
      </c>
      <c r="C1710" t="s">
        <v>101</v>
      </c>
      <c r="D1710" t="s">
        <v>105</v>
      </c>
      <c r="E1710" t="s">
        <v>93</v>
      </c>
      <c r="F1710" t="s">
        <v>87</v>
      </c>
      <c r="G1710" t="s">
        <v>103</v>
      </c>
      <c r="H1710">
        <v>1199</v>
      </c>
      <c r="I1710">
        <v>73</v>
      </c>
      <c r="J1710">
        <v>26.9</v>
      </c>
      <c r="K1710">
        <v>8.8000000000000007</v>
      </c>
      <c r="L1710">
        <v>2023</v>
      </c>
      <c r="M1710">
        <v>54693</v>
      </c>
      <c r="N1710">
        <v>1</v>
      </c>
      <c r="O1710">
        <v>0</v>
      </c>
      <c r="P1710">
        <v>6.47</v>
      </c>
    </row>
    <row r="1711" spans="1:16" x14ac:dyDescent="0.3">
      <c r="A1711">
        <v>2258</v>
      </c>
      <c r="B1711" t="s">
        <v>83</v>
      </c>
      <c r="C1711" t="s">
        <v>101</v>
      </c>
      <c r="D1711" t="s">
        <v>105</v>
      </c>
      <c r="E1711" t="s">
        <v>93</v>
      </c>
      <c r="F1711" t="s">
        <v>87</v>
      </c>
      <c r="G1711" t="s">
        <v>103</v>
      </c>
      <c r="H1711">
        <v>1199</v>
      </c>
      <c r="I1711">
        <v>73</v>
      </c>
      <c r="J1711">
        <v>26.9</v>
      </c>
      <c r="K1711">
        <v>8.8000000000000007</v>
      </c>
      <c r="L1711">
        <v>2023</v>
      </c>
      <c r="M1711">
        <v>48268</v>
      </c>
      <c r="N1711">
        <v>1</v>
      </c>
      <c r="O1711">
        <v>0</v>
      </c>
      <c r="P1711">
        <v>6.51</v>
      </c>
    </row>
    <row r="1712" spans="1:16" x14ac:dyDescent="0.3">
      <c r="A1712">
        <v>2330</v>
      </c>
      <c r="B1712" t="s">
        <v>83</v>
      </c>
      <c r="C1712" t="s">
        <v>101</v>
      </c>
      <c r="D1712" t="s">
        <v>105</v>
      </c>
      <c r="E1712" t="s">
        <v>93</v>
      </c>
      <c r="F1712" t="s">
        <v>87</v>
      </c>
      <c r="G1712" t="s">
        <v>103</v>
      </c>
      <c r="H1712">
        <v>1199</v>
      </c>
      <c r="I1712">
        <v>73</v>
      </c>
      <c r="J1712">
        <v>26.9</v>
      </c>
      <c r="K1712">
        <v>8.8000000000000007</v>
      </c>
      <c r="L1712">
        <v>2023</v>
      </c>
      <c r="M1712">
        <v>30057</v>
      </c>
      <c r="N1712">
        <v>1</v>
      </c>
      <c r="O1712">
        <v>0</v>
      </c>
      <c r="P1712">
        <v>6.53</v>
      </c>
    </row>
    <row r="1713" spans="1:16" x14ac:dyDescent="0.3">
      <c r="A1713">
        <v>2207</v>
      </c>
      <c r="B1713" t="s">
        <v>83</v>
      </c>
      <c r="C1713" t="s">
        <v>101</v>
      </c>
      <c r="D1713" t="s">
        <v>105</v>
      </c>
      <c r="E1713" t="s">
        <v>93</v>
      </c>
      <c r="F1713" t="s">
        <v>87</v>
      </c>
      <c r="G1713" t="s">
        <v>103</v>
      </c>
      <c r="H1713">
        <v>1199</v>
      </c>
      <c r="I1713">
        <v>73</v>
      </c>
      <c r="J1713">
        <v>26.9</v>
      </c>
      <c r="K1713">
        <v>8.8000000000000007</v>
      </c>
      <c r="L1713">
        <v>2023</v>
      </c>
      <c r="M1713">
        <v>40842</v>
      </c>
      <c r="N1713">
        <v>1</v>
      </c>
      <c r="O1713">
        <v>0</v>
      </c>
      <c r="P1713">
        <v>6.65</v>
      </c>
    </row>
    <row r="1714" spans="1:16" x14ac:dyDescent="0.3">
      <c r="A1714">
        <v>2389</v>
      </c>
      <c r="B1714" t="s">
        <v>83</v>
      </c>
      <c r="C1714" t="s">
        <v>101</v>
      </c>
      <c r="D1714" t="s">
        <v>105</v>
      </c>
      <c r="E1714" t="s">
        <v>93</v>
      </c>
      <c r="F1714" t="s">
        <v>87</v>
      </c>
      <c r="G1714" t="s">
        <v>103</v>
      </c>
      <c r="H1714">
        <v>1199</v>
      </c>
      <c r="I1714">
        <v>73</v>
      </c>
      <c r="J1714">
        <v>26.9</v>
      </c>
      <c r="K1714">
        <v>8.8000000000000007</v>
      </c>
      <c r="L1714">
        <v>2024</v>
      </c>
      <c r="M1714">
        <v>35965</v>
      </c>
      <c r="N1714">
        <v>3</v>
      </c>
      <c r="O1714">
        <v>0</v>
      </c>
      <c r="P1714">
        <v>5.96</v>
      </c>
    </row>
    <row r="1715" spans="1:16" x14ac:dyDescent="0.3">
      <c r="A1715">
        <v>2268</v>
      </c>
      <c r="B1715" t="s">
        <v>83</v>
      </c>
      <c r="C1715" t="s">
        <v>101</v>
      </c>
      <c r="D1715" t="s">
        <v>105</v>
      </c>
      <c r="E1715" t="s">
        <v>93</v>
      </c>
      <c r="F1715" t="s">
        <v>87</v>
      </c>
      <c r="G1715" t="s">
        <v>103</v>
      </c>
      <c r="H1715">
        <v>1199</v>
      </c>
      <c r="I1715">
        <v>73</v>
      </c>
      <c r="J1715">
        <v>26.9</v>
      </c>
      <c r="K1715">
        <v>8.8000000000000007</v>
      </c>
      <c r="L1715">
        <v>2024</v>
      </c>
      <c r="M1715">
        <v>32372</v>
      </c>
      <c r="N1715">
        <v>3</v>
      </c>
      <c r="O1715">
        <v>0</v>
      </c>
      <c r="P1715">
        <v>6.02</v>
      </c>
    </row>
    <row r="1716" spans="1:16" x14ac:dyDescent="0.3">
      <c r="A1716">
        <v>2221</v>
      </c>
      <c r="B1716" t="s">
        <v>83</v>
      </c>
      <c r="C1716" t="s">
        <v>101</v>
      </c>
      <c r="D1716" t="s">
        <v>105</v>
      </c>
      <c r="E1716" t="s">
        <v>93</v>
      </c>
      <c r="F1716" t="s">
        <v>87</v>
      </c>
      <c r="G1716" t="s">
        <v>103</v>
      </c>
      <c r="H1716">
        <v>1199</v>
      </c>
      <c r="I1716">
        <v>73</v>
      </c>
      <c r="J1716">
        <v>26.9</v>
      </c>
      <c r="K1716">
        <v>8.8000000000000007</v>
      </c>
      <c r="L1716">
        <v>2024</v>
      </c>
      <c r="M1716">
        <v>25325</v>
      </c>
      <c r="N1716">
        <v>2</v>
      </c>
      <c r="O1716">
        <v>1</v>
      </c>
      <c r="P1716">
        <v>6.16</v>
      </c>
    </row>
    <row r="1717" spans="1:16" x14ac:dyDescent="0.3">
      <c r="A1717">
        <v>2266</v>
      </c>
      <c r="B1717" t="s">
        <v>83</v>
      </c>
      <c r="C1717" t="s">
        <v>101</v>
      </c>
      <c r="D1717" t="s">
        <v>105</v>
      </c>
      <c r="E1717" t="s">
        <v>93</v>
      </c>
      <c r="F1717" t="s">
        <v>87</v>
      </c>
      <c r="G1717" t="s">
        <v>103</v>
      </c>
      <c r="H1717">
        <v>1199</v>
      </c>
      <c r="I1717">
        <v>73</v>
      </c>
      <c r="J1717">
        <v>26.9</v>
      </c>
      <c r="K1717">
        <v>8.8000000000000007</v>
      </c>
      <c r="L1717">
        <v>2024</v>
      </c>
      <c r="M1717">
        <v>43708</v>
      </c>
      <c r="N1717">
        <v>1</v>
      </c>
      <c r="O1717">
        <v>1</v>
      </c>
      <c r="P1717">
        <v>6.2</v>
      </c>
    </row>
    <row r="1718" spans="1:16" x14ac:dyDescent="0.3">
      <c r="A1718">
        <v>2246</v>
      </c>
      <c r="B1718" t="s">
        <v>83</v>
      </c>
      <c r="C1718" t="s">
        <v>101</v>
      </c>
      <c r="D1718" t="s">
        <v>105</v>
      </c>
      <c r="E1718" t="s">
        <v>93</v>
      </c>
      <c r="F1718" t="s">
        <v>87</v>
      </c>
      <c r="G1718" t="s">
        <v>103</v>
      </c>
      <c r="H1718">
        <v>1199</v>
      </c>
      <c r="I1718">
        <v>73</v>
      </c>
      <c r="J1718">
        <v>26.9</v>
      </c>
      <c r="K1718">
        <v>8.8000000000000007</v>
      </c>
      <c r="L1718">
        <v>2024</v>
      </c>
      <c r="M1718">
        <v>33339</v>
      </c>
      <c r="N1718">
        <v>3</v>
      </c>
      <c r="O1718">
        <v>0</v>
      </c>
      <c r="P1718">
        <v>6.33</v>
      </c>
    </row>
    <row r="1719" spans="1:16" x14ac:dyDescent="0.3">
      <c r="A1719">
        <v>2263</v>
      </c>
      <c r="B1719" t="s">
        <v>83</v>
      </c>
      <c r="C1719" t="s">
        <v>101</v>
      </c>
      <c r="D1719" t="s">
        <v>105</v>
      </c>
      <c r="E1719" t="s">
        <v>93</v>
      </c>
      <c r="F1719" t="s">
        <v>87</v>
      </c>
      <c r="G1719" t="s">
        <v>103</v>
      </c>
      <c r="H1719">
        <v>1199</v>
      </c>
      <c r="I1719">
        <v>73</v>
      </c>
      <c r="J1719">
        <v>26.9</v>
      </c>
      <c r="K1719">
        <v>8.8000000000000007</v>
      </c>
      <c r="L1719">
        <v>2024</v>
      </c>
      <c r="M1719">
        <v>27784</v>
      </c>
      <c r="N1719">
        <v>2</v>
      </c>
      <c r="O1719">
        <v>0</v>
      </c>
      <c r="P1719">
        <v>6.39</v>
      </c>
    </row>
    <row r="1720" spans="1:16" x14ac:dyDescent="0.3">
      <c r="A1720">
        <v>2280</v>
      </c>
      <c r="B1720" t="s">
        <v>83</v>
      </c>
      <c r="C1720" t="s">
        <v>101</v>
      </c>
      <c r="D1720" t="s">
        <v>105</v>
      </c>
      <c r="E1720" t="s">
        <v>93</v>
      </c>
      <c r="F1720" t="s">
        <v>87</v>
      </c>
      <c r="G1720" t="s">
        <v>103</v>
      </c>
      <c r="H1720">
        <v>1199</v>
      </c>
      <c r="I1720">
        <v>73</v>
      </c>
      <c r="J1720">
        <v>26.9</v>
      </c>
      <c r="K1720">
        <v>8.8000000000000007</v>
      </c>
      <c r="L1720">
        <v>2024</v>
      </c>
      <c r="M1720">
        <v>35607</v>
      </c>
      <c r="N1720">
        <v>1</v>
      </c>
      <c r="O1720">
        <v>1</v>
      </c>
      <c r="P1720">
        <v>6.46</v>
      </c>
    </row>
    <row r="1721" spans="1:16" x14ac:dyDescent="0.3">
      <c r="A1721">
        <v>2394</v>
      </c>
      <c r="B1721" t="s">
        <v>83</v>
      </c>
      <c r="C1721" t="s">
        <v>101</v>
      </c>
      <c r="D1721" t="s">
        <v>105</v>
      </c>
      <c r="E1721" t="s">
        <v>93</v>
      </c>
      <c r="F1721" t="s">
        <v>87</v>
      </c>
      <c r="G1721" t="s">
        <v>103</v>
      </c>
      <c r="H1721">
        <v>1199</v>
      </c>
      <c r="I1721">
        <v>73</v>
      </c>
      <c r="J1721">
        <v>26.9</v>
      </c>
      <c r="K1721">
        <v>8.8000000000000007</v>
      </c>
      <c r="L1721">
        <v>2024</v>
      </c>
      <c r="M1721">
        <v>37412</v>
      </c>
      <c r="N1721">
        <v>1</v>
      </c>
      <c r="O1721">
        <v>0</v>
      </c>
      <c r="P1721">
        <v>6.62</v>
      </c>
    </row>
    <row r="1722" spans="1:16" x14ac:dyDescent="0.3">
      <c r="A1722">
        <v>2326</v>
      </c>
      <c r="B1722" t="s">
        <v>83</v>
      </c>
      <c r="C1722" t="s">
        <v>101</v>
      </c>
      <c r="D1722" t="s">
        <v>105</v>
      </c>
      <c r="E1722" t="s">
        <v>93</v>
      </c>
      <c r="F1722" t="s">
        <v>87</v>
      </c>
      <c r="G1722" t="s">
        <v>103</v>
      </c>
      <c r="H1722">
        <v>1199</v>
      </c>
      <c r="I1722">
        <v>73</v>
      </c>
      <c r="J1722">
        <v>26.9</v>
      </c>
      <c r="K1722">
        <v>8.8000000000000007</v>
      </c>
      <c r="L1722">
        <v>2024</v>
      </c>
      <c r="M1722">
        <v>46585</v>
      </c>
      <c r="N1722">
        <v>1</v>
      </c>
      <c r="O1722">
        <v>0</v>
      </c>
      <c r="P1722">
        <v>6.66</v>
      </c>
    </row>
    <row r="1723" spans="1:16" x14ac:dyDescent="0.3">
      <c r="A1723">
        <v>2359</v>
      </c>
      <c r="B1723" t="s">
        <v>83</v>
      </c>
      <c r="C1723" t="s">
        <v>101</v>
      </c>
      <c r="D1723" t="s">
        <v>105</v>
      </c>
      <c r="E1723" t="s">
        <v>93</v>
      </c>
      <c r="F1723" t="s">
        <v>87</v>
      </c>
      <c r="G1723" t="s">
        <v>103</v>
      </c>
      <c r="H1723">
        <v>1199</v>
      </c>
      <c r="I1723">
        <v>73</v>
      </c>
      <c r="J1723">
        <v>26.9</v>
      </c>
      <c r="K1723">
        <v>8.8000000000000007</v>
      </c>
      <c r="L1723">
        <v>2024</v>
      </c>
      <c r="M1723">
        <v>27434</v>
      </c>
      <c r="N1723">
        <v>2</v>
      </c>
      <c r="O1723">
        <v>0</v>
      </c>
      <c r="P1723">
        <v>6.73</v>
      </c>
    </row>
    <row r="1724" spans="1:16" x14ac:dyDescent="0.3">
      <c r="A1724">
        <v>2371</v>
      </c>
      <c r="B1724" t="s">
        <v>83</v>
      </c>
      <c r="C1724" t="s">
        <v>101</v>
      </c>
      <c r="D1724" t="s">
        <v>105</v>
      </c>
      <c r="E1724" t="s">
        <v>93</v>
      </c>
      <c r="F1724" t="s">
        <v>87</v>
      </c>
      <c r="G1724" t="s">
        <v>103</v>
      </c>
      <c r="H1724">
        <v>1199</v>
      </c>
      <c r="I1724">
        <v>73</v>
      </c>
      <c r="J1724">
        <v>26.9</v>
      </c>
      <c r="K1724">
        <v>8.8000000000000007</v>
      </c>
      <c r="L1724">
        <v>2024</v>
      </c>
      <c r="M1724">
        <v>37136</v>
      </c>
      <c r="N1724">
        <v>2</v>
      </c>
      <c r="O1724">
        <v>0</v>
      </c>
      <c r="P1724">
        <v>6.74</v>
      </c>
    </row>
    <row r="1725" spans="1:16" x14ac:dyDescent="0.3">
      <c r="A1725">
        <v>2387</v>
      </c>
      <c r="B1725" t="s">
        <v>83</v>
      </c>
      <c r="C1725" t="s">
        <v>101</v>
      </c>
      <c r="D1725" t="s">
        <v>105</v>
      </c>
      <c r="E1725" t="s">
        <v>93</v>
      </c>
      <c r="F1725" t="s">
        <v>87</v>
      </c>
      <c r="G1725" t="s">
        <v>103</v>
      </c>
      <c r="H1725">
        <v>1199</v>
      </c>
      <c r="I1725">
        <v>73</v>
      </c>
      <c r="J1725">
        <v>26.9</v>
      </c>
      <c r="K1725">
        <v>8.8000000000000007</v>
      </c>
      <c r="L1725">
        <v>2024</v>
      </c>
      <c r="M1725">
        <v>26313</v>
      </c>
      <c r="N1725">
        <v>1</v>
      </c>
      <c r="O1725">
        <v>0</v>
      </c>
      <c r="P1725">
        <v>6.78</v>
      </c>
    </row>
    <row r="1726" spans="1:16" x14ac:dyDescent="0.3">
      <c r="A1726">
        <v>2261</v>
      </c>
      <c r="B1726" t="s">
        <v>83</v>
      </c>
      <c r="C1726" t="s">
        <v>101</v>
      </c>
      <c r="D1726" t="s">
        <v>105</v>
      </c>
      <c r="E1726" t="s">
        <v>93</v>
      </c>
      <c r="F1726" t="s">
        <v>87</v>
      </c>
      <c r="G1726" t="s">
        <v>103</v>
      </c>
      <c r="H1726">
        <v>1199</v>
      </c>
      <c r="I1726">
        <v>73</v>
      </c>
      <c r="J1726">
        <v>26.9</v>
      </c>
      <c r="K1726">
        <v>8.8000000000000007</v>
      </c>
      <c r="L1726">
        <v>2024</v>
      </c>
      <c r="M1726">
        <v>26550</v>
      </c>
      <c r="N1726">
        <v>2</v>
      </c>
      <c r="O1726">
        <v>0</v>
      </c>
      <c r="P1726">
        <v>6.81</v>
      </c>
    </row>
    <row r="1727" spans="1:16" x14ac:dyDescent="0.3">
      <c r="A1727">
        <v>2361</v>
      </c>
      <c r="B1727" t="s">
        <v>83</v>
      </c>
      <c r="C1727" t="s">
        <v>101</v>
      </c>
      <c r="D1727" t="s">
        <v>105</v>
      </c>
      <c r="E1727" t="s">
        <v>93</v>
      </c>
      <c r="F1727" t="s">
        <v>87</v>
      </c>
      <c r="G1727" t="s">
        <v>103</v>
      </c>
      <c r="H1727">
        <v>1199</v>
      </c>
      <c r="I1727">
        <v>73</v>
      </c>
      <c r="J1727">
        <v>26.9</v>
      </c>
      <c r="K1727">
        <v>8.8000000000000007</v>
      </c>
      <c r="L1727">
        <v>2024</v>
      </c>
      <c r="M1727">
        <v>49838</v>
      </c>
      <c r="N1727">
        <v>1</v>
      </c>
      <c r="O1727">
        <v>0</v>
      </c>
      <c r="P1727">
        <v>6.82</v>
      </c>
    </row>
    <row r="1728" spans="1:16" x14ac:dyDescent="0.3">
      <c r="A1728">
        <v>2297</v>
      </c>
      <c r="B1728" t="s">
        <v>83</v>
      </c>
      <c r="C1728" t="s">
        <v>101</v>
      </c>
      <c r="D1728" t="s">
        <v>105</v>
      </c>
      <c r="E1728" t="s">
        <v>93</v>
      </c>
      <c r="F1728" t="s">
        <v>87</v>
      </c>
      <c r="G1728" t="s">
        <v>103</v>
      </c>
      <c r="H1728">
        <v>1199</v>
      </c>
      <c r="I1728">
        <v>73</v>
      </c>
      <c r="J1728">
        <v>26.9</v>
      </c>
      <c r="K1728">
        <v>8.8000000000000007</v>
      </c>
      <c r="L1728">
        <v>2024</v>
      </c>
      <c r="M1728">
        <v>43293</v>
      </c>
      <c r="N1728">
        <v>1</v>
      </c>
      <c r="O1728">
        <v>0</v>
      </c>
      <c r="P1728">
        <v>6.84</v>
      </c>
    </row>
    <row r="1729" spans="1:16" x14ac:dyDescent="0.3">
      <c r="A1729">
        <v>2309</v>
      </c>
      <c r="B1729" t="s">
        <v>83</v>
      </c>
      <c r="C1729" t="s">
        <v>101</v>
      </c>
      <c r="D1729" t="s">
        <v>105</v>
      </c>
      <c r="E1729" t="s">
        <v>93</v>
      </c>
      <c r="F1729" t="s">
        <v>87</v>
      </c>
      <c r="G1729" t="s">
        <v>103</v>
      </c>
      <c r="H1729">
        <v>1199</v>
      </c>
      <c r="I1729">
        <v>73</v>
      </c>
      <c r="J1729">
        <v>26.9</v>
      </c>
      <c r="K1729">
        <v>8.8000000000000007</v>
      </c>
      <c r="L1729">
        <v>2024</v>
      </c>
      <c r="M1729">
        <v>40013</v>
      </c>
      <c r="N1729">
        <v>2</v>
      </c>
      <c r="O1729">
        <v>0</v>
      </c>
      <c r="P1729">
        <v>6.84</v>
      </c>
    </row>
    <row r="1730" spans="1:16" x14ac:dyDescent="0.3">
      <c r="A1730">
        <v>2318</v>
      </c>
      <c r="B1730" t="s">
        <v>83</v>
      </c>
      <c r="C1730" t="s">
        <v>101</v>
      </c>
      <c r="D1730" t="s">
        <v>105</v>
      </c>
      <c r="E1730" t="s">
        <v>93</v>
      </c>
      <c r="F1730" t="s">
        <v>87</v>
      </c>
      <c r="G1730" t="s">
        <v>103</v>
      </c>
      <c r="H1730">
        <v>1199</v>
      </c>
      <c r="I1730">
        <v>73</v>
      </c>
      <c r="J1730">
        <v>26.9</v>
      </c>
      <c r="K1730">
        <v>8.8000000000000007</v>
      </c>
      <c r="L1730">
        <v>2024</v>
      </c>
      <c r="M1730">
        <v>34962</v>
      </c>
      <c r="N1730">
        <v>1</v>
      </c>
      <c r="O1730">
        <v>0</v>
      </c>
      <c r="P1730">
        <v>6.91</v>
      </c>
    </row>
    <row r="1731" spans="1:16" x14ac:dyDescent="0.3">
      <c r="A1731">
        <v>2378</v>
      </c>
      <c r="B1731" t="s">
        <v>83</v>
      </c>
      <c r="C1731" t="s">
        <v>101</v>
      </c>
      <c r="D1731" t="s">
        <v>105</v>
      </c>
      <c r="E1731" t="s">
        <v>93</v>
      </c>
      <c r="F1731" t="s">
        <v>87</v>
      </c>
      <c r="G1731" t="s">
        <v>103</v>
      </c>
      <c r="H1731">
        <v>1199</v>
      </c>
      <c r="I1731">
        <v>73</v>
      </c>
      <c r="J1731">
        <v>26.9</v>
      </c>
      <c r="K1731">
        <v>8.8000000000000007</v>
      </c>
      <c r="L1731">
        <v>2024</v>
      </c>
      <c r="M1731">
        <v>31668</v>
      </c>
      <c r="N1731">
        <v>1</v>
      </c>
      <c r="O1731">
        <v>0</v>
      </c>
      <c r="P1731">
        <v>6.93</v>
      </c>
    </row>
    <row r="1732" spans="1:16" x14ac:dyDescent="0.3">
      <c r="A1732">
        <v>2351</v>
      </c>
      <c r="B1732" t="s">
        <v>83</v>
      </c>
      <c r="C1732" t="s">
        <v>101</v>
      </c>
      <c r="D1732" t="s">
        <v>105</v>
      </c>
      <c r="E1732" t="s">
        <v>93</v>
      </c>
      <c r="F1732" t="s">
        <v>87</v>
      </c>
      <c r="G1732" t="s">
        <v>103</v>
      </c>
      <c r="H1732">
        <v>1199</v>
      </c>
      <c r="I1732">
        <v>73</v>
      </c>
      <c r="J1732">
        <v>26.9</v>
      </c>
      <c r="K1732">
        <v>8.8000000000000007</v>
      </c>
      <c r="L1732">
        <v>2024</v>
      </c>
      <c r="M1732">
        <v>26647</v>
      </c>
      <c r="N1732">
        <v>1</v>
      </c>
      <c r="O1732">
        <v>0</v>
      </c>
      <c r="P1732">
        <v>6.94</v>
      </c>
    </row>
    <row r="1733" spans="1:16" x14ac:dyDescent="0.3">
      <c r="A1733">
        <v>2282</v>
      </c>
      <c r="B1733" t="s">
        <v>83</v>
      </c>
      <c r="C1733" t="s">
        <v>101</v>
      </c>
      <c r="D1733" t="s">
        <v>105</v>
      </c>
      <c r="E1733" t="s">
        <v>93</v>
      </c>
      <c r="F1733" t="s">
        <v>87</v>
      </c>
      <c r="G1733" t="s">
        <v>103</v>
      </c>
      <c r="H1733">
        <v>1199</v>
      </c>
      <c r="I1733">
        <v>73</v>
      </c>
      <c r="J1733">
        <v>26.9</v>
      </c>
      <c r="K1733">
        <v>8.8000000000000007</v>
      </c>
      <c r="L1733">
        <v>2024</v>
      </c>
      <c r="M1733">
        <v>22362</v>
      </c>
      <c r="N1733">
        <v>2</v>
      </c>
      <c r="O1733">
        <v>0</v>
      </c>
      <c r="P1733">
        <v>6.99</v>
      </c>
    </row>
    <row r="1734" spans="1:16" x14ac:dyDescent="0.3">
      <c r="A1734">
        <v>2314</v>
      </c>
      <c r="B1734" t="s">
        <v>83</v>
      </c>
      <c r="C1734" t="s">
        <v>101</v>
      </c>
      <c r="D1734" t="s">
        <v>105</v>
      </c>
      <c r="E1734" t="s">
        <v>93</v>
      </c>
      <c r="F1734" t="s">
        <v>87</v>
      </c>
      <c r="G1734" t="s">
        <v>103</v>
      </c>
      <c r="H1734">
        <v>1199</v>
      </c>
      <c r="I1734">
        <v>73</v>
      </c>
      <c r="J1734">
        <v>26.9</v>
      </c>
      <c r="K1734">
        <v>8.8000000000000007</v>
      </c>
      <c r="L1734">
        <v>2024</v>
      </c>
      <c r="M1734">
        <v>45331</v>
      </c>
      <c r="N1734">
        <v>1</v>
      </c>
      <c r="O1734">
        <v>0</v>
      </c>
      <c r="P1734">
        <v>7.03</v>
      </c>
    </row>
    <row r="1735" spans="1:16" x14ac:dyDescent="0.3">
      <c r="A1735">
        <v>2337</v>
      </c>
      <c r="B1735" t="s">
        <v>83</v>
      </c>
      <c r="C1735" t="s">
        <v>101</v>
      </c>
      <c r="D1735" t="s">
        <v>105</v>
      </c>
      <c r="E1735" t="s">
        <v>93</v>
      </c>
      <c r="F1735" t="s">
        <v>87</v>
      </c>
      <c r="G1735" t="s">
        <v>103</v>
      </c>
      <c r="H1735">
        <v>1199</v>
      </c>
      <c r="I1735">
        <v>73</v>
      </c>
      <c r="J1735">
        <v>26.9</v>
      </c>
      <c r="K1735">
        <v>8.8000000000000007</v>
      </c>
      <c r="L1735">
        <v>2024</v>
      </c>
      <c r="M1735">
        <v>35106</v>
      </c>
      <c r="N1735">
        <v>1</v>
      </c>
      <c r="O1735">
        <v>0</v>
      </c>
      <c r="P1735">
        <v>7.05</v>
      </c>
    </row>
    <row r="1736" spans="1:16" x14ac:dyDescent="0.3">
      <c r="A1736">
        <v>2385</v>
      </c>
      <c r="B1736" t="s">
        <v>83</v>
      </c>
      <c r="C1736" t="s">
        <v>101</v>
      </c>
      <c r="D1736" t="s">
        <v>105</v>
      </c>
      <c r="E1736" t="s">
        <v>93</v>
      </c>
      <c r="F1736" t="s">
        <v>87</v>
      </c>
      <c r="G1736" t="s">
        <v>103</v>
      </c>
      <c r="H1736">
        <v>1199</v>
      </c>
      <c r="I1736">
        <v>73</v>
      </c>
      <c r="J1736">
        <v>26.9</v>
      </c>
      <c r="K1736">
        <v>8.8000000000000007</v>
      </c>
      <c r="L1736">
        <v>2024</v>
      </c>
      <c r="M1736">
        <v>23336</v>
      </c>
      <c r="N1736">
        <v>1</v>
      </c>
      <c r="O1736">
        <v>0</v>
      </c>
      <c r="P1736">
        <v>7.08</v>
      </c>
    </row>
    <row r="1737" spans="1:16" x14ac:dyDescent="0.3">
      <c r="A1737">
        <v>2383</v>
      </c>
      <c r="B1737" t="s">
        <v>83</v>
      </c>
      <c r="C1737" t="s">
        <v>101</v>
      </c>
      <c r="D1737" t="s">
        <v>105</v>
      </c>
      <c r="E1737" t="s">
        <v>93</v>
      </c>
      <c r="F1737" t="s">
        <v>87</v>
      </c>
      <c r="G1737" t="s">
        <v>103</v>
      </c>
      <c r="H1737">
        <v>1199</v>
      </c>
      <c r="I1737">
        <v>73</v>
      </c>
      <c r="J1737">
        <v>26.9</v>
      </c>
      <c r="K1737">
        <v>8.8000000000000007</v>
      </c>
      <c r="L1737">
        <v>2024</v>
      </c>
      <c r="M1737">
        <v>46129</v>
      </c>
      <c r="N1737">
        <v>1</v>
      </c>
      <c r="O1737">
        <v>0</v>
      </c>
      <c r="P1737">
        <v>7.27</v>
      </c>
    </row>
    <row r="1738" spans="1:16" x14ac:dyDescent="0.3">
      <c r="A1738">
        <v>2276</v>
      </c>
      <c r="B1738" t="s">
        <v>83</v>
      </c>
      <c r="C1738" t="s">
        <v>101</v>
      </c>
      <c r="D1738" t="s">
        <v>105</v>
      </c>
      <c r="E1738" t="s">
        <v>93</v>
      </c>
      <c r="F1738" t="s">
        <v>87</v>
      </c>
      <c r="G1738" t="s">
        <v>103</v>
      </c>
      <c r="H1738">
        <v>1199</v>
      </c>
      <c r="I1738">
        <v>73</v>
      </c>
      <c r="J1738">
        <v>26.9</v>
      </c>
      <c r="K1738">
        <v>8.8000000000000007</v>
      </c>
      <c r="L1738">
        <v>2024</v>
      </c>
      <c r="M1738">
        <v>28902</v>
      </c>
      <c r="N1738">
        <v>1</v>
      </c>
      <c r="O1738">
        <v>0</v>
      </c>
      <c r="P1738">
        <v>7.28</v>
      </c>
    </row>
    <row r="1739" spans="1:16" x14ac:dyDescent="0.3">
      <c r="A1739">
        <v>2251</v>
      </c>
      <c r="B1739" t="s">
        <v>83</v>
      </c>
      <c r="C1739" t="s">
        <v>101</v>
      </c>
      <c r="D1739" t="s">
        <v>105</v>
      </c>
      <c r="E1739" t="s">
        <v>93</v>
      </c>
      <c r="F1739" t="s">
        <v>87</v>
      </c>
      <c r="G1739" t="s">
        <v>103</v>
      </c>
      <c r="H1739">
        <v>1199</v>
      </c>
      <c r="I1739">
        <v>73</v>
      </c>
      <c r="J1739">
        <v>26.9</v>
      </c>
      <c r="K1739">
        <v>8.8000000000000007</v>
      </c>
      <c r="L1739">
        <v>2024</v>
      </c>
      <c r="M1739">
        <v>37787</v>
      </c>
      <c r="N1739">
        <v>1</v>
      </c>
      <c r="O1739">
        <v>0</v>
      </c>
      <c r="P1739">
        <v>7.32</v>
      </c>
    </row>
    <row r="1740" spans="1:16" x14ac:dyDescent="0.3">
      <c r="A1740">
        <v>2366</v>
      </c>
      <c r="B1740" t="s">
        <v>83</v>
      </c>
      <c r="C1740" t="s">
        <v>101</v>
      </c>
      <c r="D1740" t="s">
        <v>105</v>
      </c>
      <c r="E1740" t="s">
        <v>93</v>
      </c>
      <c r="F1740" t="s">
        <v>87</v>
      </c>
      <c r="G1740" t="s">
        <v>103</v>
      </c>
      <c r="H1740">
        <v>1199</v>
      </c>
      <c r="I1740">
        <v>73</v>
      </c>
      <c r="J1740">
        <v>26.9</v>
      </c>
      <c r="K1740">
        <v>8.8000000000000007</v>
      </c>
      <c r="L1740">
        <v>2024</v>
      </c>
      <c r="M1740">
        <v>27453</v>
      </c>
      <c r="N1740">
        <v>1</v>
      </c>
      <c r="O1740">
        <v>0</v>
      </c>
      <c r="P1740">
        <v>7.32</v>
      </c>
    </row>
    <row r="1741" spans="1:16" x14ac:dyDescent="0.3">
      <c r="A1741">
        <v>2206</v>
      </c>
      <c r="B1741" t="s">
        <v>83</v>
      </c>
      <c r="C1741" t="s">
        <v>101</v>
      </c>
      <c r="D1741" t="s">
        <v>105</v>
      </c>
      <c r="E1741" t="s">
        <v>93</v>
      </c>
      <c r="F1741" t="s">
        <v>87</v>
      </c>
      <c r="G1741" t="s">
        <v>103</v>
      </c>
      <c r="H1741">
        <v>1199</v>
      </c>
      <c r="I1741">
        <v>73</v>
      </c>
      <c r="J1741">
        <v>26.9</v>
      </c>
      <c r="K1741">
        <v>8.8000000000000007</v>
      </c>
      <c r="L1741">
        <v>2024</v>
      </c>
      <c r="M1741">
        <v>36630</v>
      </c>
      <c r="N1741">
        <v>1</v>
      </c>
      <c r="O1741">
        <v>0</v>
      </c>
      <c r="P1741">
        <v>7.4</v>
      </c>
    </row>
    <row r="1742" spans="1:16" x14ac:dyDescent="0.3">
      <c r="A1742">
        <v>2288</v>
      </c>
      <c r="B1742" t="s">
        <v>83</v>
      </c>
      <c r="C1742" t="s">
        <v>101</v>
      </c>
      <c r="D1742" t="s">
        <v>105</v>
      </c>
      <c r="E1742" t="s">
        <v>93</v>
      </c>
      <c r="F1742" t="s">
        <v>87</v>
      </c>
      <c r="G1742" t="s">
        <v>103</v>
      </c>
      <c r="H1742">
        <v>1199</v>
      </c>
      <c r="I1742">
        <v>73</v>
      </c>
      <c r="J1742">
        <v>26.9</v>
      </c>
      <c r="K1742">
        <v>8.8000000000000007</v>
      </c>
      <c r="L1742">
        <v>2024</v>
      </c>
      <c r="M1742">
        <v>28786</v>
      </c>
      <c r="N1742">
        <v>1</v>
      </c>
      <c r="O1742">
        <v>0</v>
      </c>
      <c r="P1742">
        <v>7.42</v>
      </c>
    </row>
    <row r="1743" spans="1:16" x14ac:dyDescent="0.3">
      <c r="A1743">
        <v>2277</v>
      </c>
      <c r="B1743" t="s">
        <v>83</v>
      </c>
      <c r="C1743" t="s">
        <v>101</v>
      </c>
      <c r="D1743" t="s">
        <v>105</v>
      </c>
      <c r="E1743" t="s">
        <v>93</v>
      </c>
      <c r="F1743" t="s">
        <v>87</v>
      </c>
      <c r="G1743" t="s">
        <v>103</v>
      </c>
      <c r="H1743">
        <v>1199</v>
      </c>
      <c r="I1743">
        <v>73</v>
      </c>
      <c r="J1743">
        <v>26.9</v>
      </c>
      <c r="K1743">
        <v>8.8000000000000007</v>
      </c>
      <c r="L1743">
        <v>2025</v>
      </c>
      <c r="M1743">
        <v>21296</v>
      </c>
      <c r="N1743">
        <v>1</v>
      </c>
      <c r="O1743">
        <v>1</v>
      </c>
      <c r="P1743">
        <v>6.69</v>
      </c>
    </row>
    <row r="1744" spans="1:16" x14ac:dyDescent="0.3">
      <c r="A1744">
        <v>2219</v>
      </c>
      <c r="B1744" t="s">
        <v>83</v>
      </c>
      <c r="C1744" t="s">
        <v>101</v>
      </c>
      <c r="D1744" t="s">
        <v>105</v>
      </c>
      <c r="E1744" t="s">
        <v>93</v>
      </c>
      <c r="F1744" t="s">
        <v>87</v>
      </c>
      <c r="G1744" t="s">
        <v>103</v>
      </c>
      <c r="H1744">
        <v>1199</v>
      </c>
      <c r="I1744">
        <v>73</v>
      </c>
      <c r="J1744">
        <v>26.9</v>
      </c>
      <c r="K1744">
        <v>8.8000000000000007</v>
      </c>
      <c r="L1744">
        <v>2025</v>
      </c>
      <c r="M1744">
        <v>24811</v>
      </c>
      <c r="N1744">
        <v>1</v>
      </c>
      <c r="O1744">
        <v>1</v>
      </c>
      <c r="P1744">
        <v>6.72</v>
      </c>
    </row>
    <row r="1745" spans="1:16" x14ac:dyDescent="0.3">
      <c r="A1745">
        <v>2278</v>
      </c>
      <c r="B1745" t="s">
        <v>83</v>
      </c>
      <c r="C1745" t="s">
        <v>101</v>
      </c>
      <c r="D1745" t="s">
        <v>105</v>
      </c>
      <c r="E1745" t="s">
        <v>93</v>
      </c>
      <c r="F1745" t="s">
        <v>87</v>
      </c>
      <c r="G1745" t="s">
        <v>103</v>
      </c>
      <c r="H1745">
        <v>1199</v>
      </c>
      <c r="I1745">
        <v>73</v>
      </c>
      <c r="J1745">
        <v>26.9</v>
      </c>
      <c r="K1745">
        <v>8.8000000000000007</v>
      </c>
      <c r="L1745">
        <v>2025</v>
      </c>
      <c r="M1745">
        <v>23936</v>
      </c>
      <c r="N1745">
        <v>3</v>
      </c>
      <c r="O1745">
        <v>0</v>
      </c>
      <c r="P1745">
        <v>7.05</v>
      </c>
    </row>
    <row r="1746" spans="1:16" x14ac:dyDescent="0.3">
      <c r="A1746">
        <v>2203</v>
      </c>
      <c r="B1746" t="s">
        <v>83</v>
      </c>
      <c r="C1746" t="s">
        <v>101</v>
      </c>
      <c r="D1746" t="s">
        <v>105</v>
      </c>
      <c r="E1746" t="s">
        <v>93</v>
      </c>
      <c r="F1746" t="s">
        <v>87</v>
      </c>
      <c r="G1746" t="s">
        <v>103</v>
      </c>
      <c r="H1746">
        <v>1199</v>
      </c>
      <c r="I1746">
        <v>73</v>
      </c>
      <c r="J1746">
        <v>26.9</v>
      </c>
      <c r="K1746">
        <v>8.8000000000000007</v>
      </c>
      <c r="L1746">
        <v>2025</v>
      </c>
      <c r="M1746">
        <v>18112</v>
      </c>
      <c r="N1746">
        <v>2</v>
      </c>
      <c r="O1746">
        <v>0</v>
      </c>
      <c r="P1746">
        <v>7.12</v>
      </c>
    </row>
    <row r="1747" spans="1:16" x14ac:dyDescent="0.3">
      <c r="A1747">
        <v>2254</v>
      </c>
      <c r="B1747" t="s">
        <v>83</v>
      </c>
      <c r="C1747" t="s">
        <v>101</v>
      </c>
      <c r="D1747" t="s">
        <v>105</v>
      </c>
      <c r="E1747" t="s">
        <v>93</v>
      </c>
      <c r="F1747" t="s">
        <v>87</v>
      </c>
      <c r="G1747" t="s">
        <v>103</v>
      </c>
      <c r="H1747">
        <v>1199</v>
      </c>
      <c r="I1747">
        <v>73</v>
      </c>
      <c r="J1747">
        <v>26.9</v>
      </c>
      <c r="K1747">
        <v>8.8000000000000007</v>
      </c>
      <c r="L1747">
        <v>2025</v>
      </c>
      <c r="M1747">
        <v>13463</v>
      </c>
      <c r="N1747">
        <v>2</v>
      </c>
      <c r="O1747">
        <v>0</v>
      </c>
      <c r="P1747">
        <v>7.27</v>
      </c>
    </row>
    <row r="1748" spans="1:16" x14ac:dyDescent="0.3">
      <c r="A1748">
        <v>2233</v>
      </c>
      <c r="B1748" t="s">
        <v>83</v>
      </c>
      <c r="C1748" t="s">
        <v>101</v>
      </c>
      <c r="D1748" t="s">
        <v>105</v>
      </c>
      <c r="E1748" t="s">
        <v>93</v>
      </c>
      <c r="F1748" t="s">
        <v>87</v>
      </c>
      <c r="G1748" t="s">
        <v>103</v>
      </c>
      <c r="H1748">
        <v>1199</v>
      </c>
      <c r="I1748">
        <v>73</v>
      </c>
      <c r="J1748">
        <v>26.9</v>
      </c>
      <c r="K1748">
        <v>8.8000000000000007</v>
      </c>
      <c r="L1748">
        <v>2025</v>
      </c>
      <c r="M1748">
        <v>20330</v>
      </c>
      <c r="N1748">
        <v>2</v>
      </c>
      <c r="O1748">
        <v>0</v>
      </c>
      <c r="P1748">
        <v>7.38</v>
      </c>
    </row>
    <row r="1749" spans="1:16" x14ac:dyDescent="0.3">
      <c r="A1749">
        <v>2372</v>
      </c>
      <c r="B1749" t="s">
        <v>83</v>
      </c>
      <c r="C1749" t="s">
        <v>101</v>
      </c>
      <c r="D1749" t="s">
        <v>105</v>
      </c>
      <c r="E1749" t="s">
        <v>93</v>
      </c>
      <c r="F1749" t="s">
        <v>87</v>
      </c>
      <c r="G1749" t="s">
        <v>103</v>
      </c>
      <c r="H1749">
        <v>1199</v>
      </c>
      <c r="I1749">
        <v>73</v>
      </c>
      <c r="J1749">
        <v>26.9</v>
      </c>
      <c r="K1749">
        <v>8.8000000000000007</v>
      </c>
      <c r="L1749">
        <v>2025</v>
      </c>
      <c r="M1749">
        <v>18685</v>
      </c>
      <c r="N1749">
        <v>1</v>
      </c>
      <c r="O1749">
        <v>1</v>
      </c>
      <c r="P1749">
        <v>7.38</v>
      </c>
    </row>
    <row r="1750" spans="1:16" x14ac:dyDescent="0.3">
      <c r="A1750">
        <v>2301</v>
      </c>
      <c r="B1750" t="s">
        <v>83</v>
      </c>
      <c r="C1750" t="s">
        <v>101</v>
      </c>
      <c r="D1750" t="s">
        <v>105</v>
      </c>
      <c r="E1750" t="s">
        <v>93</v>
      </c>
      <c r="F1750" t="s">
        <v>87</v>
      </c>
      <c r="G1750" t="s">
        <v>103</v>
      </c>
      <c r="H1750">
        <v>1199</v>
      </c>
      <c r="I1750">
        <v>73</v>
      </c>
      <c r="J1750">
        <v>26.9</v>
      </c>
      <c r="K1750">
        <v>8.8000000000000007</v>
      </c>
      <c r="L1750">
        <v>2025</v>
      </c>
      <c r="M1750">
        <v>29517</v>
      </c>
      <c r="N1750">
        <v>1</v>
      </c>
      <c r="O1750">
        <v>0</v>
      </c>
      <c r="P1750">
        <v>7.4</v>
      </c>
    </row>
    <row r="1751" spans="1:16" x14ac:dyDescent="0.3">
      <c r="A1751">
        <v>2298</v>
      </c>
      <c r="B1751" t="s">
        <v>83</v>
      </c>
      <c r="C1751" t="s">
        <v>101</v>
      </c>
      <c r="D1751" t="s">
        <v>105</v>
      </c>
      <c r="E1751" t="s">
        <v>93</v>
      </c>
      <c r="F1751" t="s">
        <v>87</v>
      </c>
      <c r="G1751" t="s">
        <v>103</v>
      </c>
      <c r="H1751">
        <v>1199</v>
      </c>
      <c r="I1751">
        <v>73</v>
      </c>
      <c r="J1751">
        <v>26.9</v>
      </c>
      <c r="K1751">
        <v>8.8000000000000007</v>
      </c>
      <c r="L1751">
        <v>2025</v>
      </c>
      <c r="M1751">
        <v>26821</v>
      </c>
      <c r="N1751">
        <v>1</v>
      </c>
      <c r="O1751">
        <v>0</v>
      </c>
      <c r="P1751">
        <v>7.52</v>
      </c>
    </row>
    <row r="1752" spans="1:16" x14ac:dyDescent="0.3">
      <c r="A1752">
        <v>2357</v>
      </c>
      <c r="B1752" t="s">
        <v>83</v>
      </c>
      <c r="C1752" t="s">
        <v>101</v>
      </c>
      <c r="D1752" t="s">
        <v>105</v>
      </c>
      <c r="E1752" t="s">
        <v>93</v>
      </c>
      <c r="F1752" t="s">
        <v>87</v>
      </c>
      <c r="G1752" t="s">
        <v>103</v>
      </c>
      <c r="H1752">
        <v>1199</v>
      </c>
      <c r="I1752">
        <v>73</v>
      </c>
      <c r="J1752">
        <v>26.9</v>
      </c>
      <c r="K1752">
        <v>8.8000000000000007</v>
      </c>
      <c r="L1752">
        <v>2025</v>
      </c>
      <c r="M1752">
        <v>21473</v>
      </c>
      <c r="N1752">
        <v>2</v>
      </c>
      <c r="O1752">
        <v>0</v>
      </c>
      <c r="P1752">
        <v>7.52</v>
      </c>
    </row>
    <row r="1753" spans="1:16" x14ac:dyDescent="0.3">
      <c r="A1753">
        <v>2331</v>
      </c>
      <c r="B1753" t="s">
        <v>83</v>
      </c>
      <c r="C1753" t="s">
        <v>101</v>
      </c>
      <c r="D1753" t="s">
        <v>105</v>
      </c>
      <c r="E1753" t="s">
        <v>93</v>
      </c>
      <c r="F1753" t="s">
        <v>87</v>
      </c>
      <c r="G1753" t="s">
        <v>103</v>
      </c>
      <c r="H1753">
        <v>1199</v>
      </c>
      <c r="I1753">
        <v>73</v>
      </c>
      <c r="J1753">
        <v>26.9</v>
      </c>
      <c r="K1753">
        <v>8.8000000000000007</v>
      </c>
      <c r="L1753">
        <v>2025</v>
      </c>
      <c r="M1753">
        <v>21564</v>
      </c>
      <c r="N1753">
        <v>1</v>
      </c>
      <c r="O1753">
        <v>0</v>
      </c>
      <c r="P1753">
        <v>7.57</v>
      </c>
    </row>
    <row r="1754" spans="1:16" x14ac:dyDescent="0.3">
      <c r="A1754">
        <v>2205</v>
      </c>
      <c r="B1754" t="s">
        <v>83</v>
      </c>
      <c r="C1754" t="s">
        <v>101</v>
      </c>
      <c r="D1754" t="s">
        <v>105</v>
      </c>
      <c r="E1754" t="s">
        <v>93</v>
      </c>
      <c r="F1754" t="s">
        <v>87</v>
      </c>
      <c r="G1754" t="s">
        <v>103</v>
      </c>
      <c r="H1754">
        <v>1199</v>
      </c>
      <c r="I1754">
        <v>73</v>
      </c>
      <c r="J1754">
        <v>26.9</v>
      </c>
      <c r="K1754">
        <v>8.8000000000000007</v>
      </c>
      <c r="L1754">
        <v>2025</v>
      </c>
      <c r="M1754">
        <v>19651</v>
      </c>
      <c r="N1754">
        <v>1</v>
      </c>
      <c r="O1754">
        <v>0</v>
      </c>
      <c r="P1754">
        <v>7.58</v>
      </c>
    </row>
    <row r="1755" spans="1:16" x14ac:dyDescent="0.3">
      <c r="A1755">
        <v>2316</v>
      </c>
      <c r="B1755" t="s">
        <v>83</v>
      </c>
      <c r="C1755" t="s">
        <v>101</v>
      </c>
      <c r="D1755" t="s">
        <v>105</v>
      </c>
      <c r="E1755" t="s">
        <v>93</v>
      </c>
      <c r="F1755" t="s">
        <v>87</v>
      </c>
      <c r="G1755" t="s">
        <v>103</v>
      </c>
      <c r="H1755">
        <v>1199</v>
      </c>
      <c r="I1755">
        <v>73</v>
      </c>
      <c r="J1755">
        <v>26.9</v>
      </c>
      <c r="K1755">
        <v>8.8000000000000007</v>
      </c>
      <c r="L1755">
        <v>2025</v>
      </c>
      <c r="M1755">
        <v>12302</v>
      </c>
      <c r="N1755">
        <v>1</v>
      </c>
      <c r="O1755">
        <v>0</v>
      </c>
      <c r="P1755">
        <v>7.6</v>
      </c>
    </row>
    <row r="1756" spans="1:16" x14ac:dyDescent="0.3">
      <c r="A1756">
        <v>2216</v>
      </c>
      <c r="B1756" t="s">
        <v>83</v>
      </c>
      <c r="C1756" t="s">
        <v>101</v>
      </c>
      <c r="D1756" t="s">
        <v>105</v>
      </c>
      <c r="E1756" t="s">
        <v>93</v>
      </c>
      <c r="F1756" t="s">
        <v>87</v>
      </c>
      <c r="G1756" t="s">
        <v>103</v>
      </c>
      <c r="H1756">
        <v>1199</v>
      </c>
      <c r="I1756">
        <v>73</v>
      </c>
      <c r="J1756">
        <v>26.9</v>
      </c>
      <c r="K1756">
        <v>8.8000000000000007</v>
      </c>
      <c r="L1756">
        <v>2025</v>
      </c>
      <c r="M1756">
        <v>24715</v>
      </c>
      <c r="N1756">
        <v>1</v>
      </c>
      <c r="O1756">
        <v>0</v>
      </c>
      <c r="P1756">
        <v>7.71</v>
      </c>
    </row>
    <row r="1757" spans="1:16" x14ac:dyDescent="0.3">
      <c r="A1757">
        <v>2260</v>
      </c>
      <c r="B1757" t="s">
        <v>83</v>
      </c>
      <c r="C1757" t="s">
        <v>101</v>
      </c>
      <c r="D1757" t="s">
        <v>105</v>
      </c>
      <c r="E1757" t="s">
        <v>93</v>
      </c>
      <c r="F1757" t="s">
        <v>87</v>
      </c>
      <c r="G1757" t="s">
        <v>103</v>
      </c>
      <c r="H1757">
        <v>1199</v>
      </c>
      <c r="I1757">
        <v>73</v>
      </c>
      <c r="J1757">
        <v>26.9</v>
      </c>
      <c r="K1757">
        <v>8.8000000000000007</v>
      </c>
      <c r="L1757">
        <v>2025</v>
      </c>
      <c r="M1757">
        <v>13953</v>
      </c>
      <c r="N1757">
        <v>1</v>
      </c>
      <c r="O1757">
        <v>0</v>
      </c>
      <c r="P1757">
        <v>7.76</v>
      </c>
    </row>
    <row r="1758" spans="1:16" x14ac:dyDescent="0.3">
      <c r="A1758">
        <v>2370</v>
      </c>
      <c r="B1758" t="s">
        <v>83</v>
      </c>
      <c r="C1758" t="s">
        <v>101</v>
      </c>
      <c r="D1758" t="s">
        <v>105</v>
      </c>
      <c r="E1758" t="s">
        <v>93</v>
      </c>
      <c r="F1758" t="s">
        <v>87</v>
      </c>
      <c r="G1758" t="s">
        <v>103</v>
      </c>
      <c r="H1758">
        <v>1199</v>
      </c>
      <c r="I1758">
        <v>73</v>
      </c>
      <c r="J1758">
        <v>26.9</v>
      </c>
      <c r="K1758">
        <v>8.8000000000000007</v>
      </c>
      <c r="L1758">
        <v>2025</v>
      </c>
      <c r="M1758">
        <v>26205</v>
      </c>
      <c r="N1758">
        <v>1</v>
      </c>
      <c r="O1758">
        <v>0</v>
      </c>
      <c r="P1758">
        <v>7.76</v>
      </c>
    </row>
    <row r="1759" spans="1:16" x14ac:dyDescent="0.3">
      <c r="A1759">
        <v>2348</v>
      </c>
      <c r="B1759" t="s">
        <v>83</v>
      </c>
      <c r="C1759" t="s">
        <v>101</v>
      </c>
      <c r="D1759" t="s">
        <v>105</v>
      </c>
      <c r="E1759" t="s">
        <v>93</v>
      </c>
      <c r="F1759" t="s">
        <v>87</v>
      </c>
      <c r="G1759" t="s">
        <v>103</v>
      </c>
      <c r="H1759">
        <v>1199</v>
      </c>
      <c r="I1759">
        <v>73</v>
      </c>
      <c r="J1759">
        <v>26.9</v>
      </c>
      <c r="K1759">
        <v>8.8000000000000007</v>
      </c>
      <c r="L1759">
        <v>2025</v>
      </c>
      <c r="M1759">
        <v>21947</v>
      </c>
      <c r="N1759">
        <v>1</v>
      </c>
      <c r="O1759">
        <v>0</v>
      </c>
      <c r="P1759">
        <v>7.8</v>
      </c>
    </row>
    <row r="1760" spans="1:16" x14ac:dyDescent="0.3">
      <c r="A1760">
        <v>2339</v>
      </c>
      <c r="B1760" t="s">
        <v>83</v>
      </c>
      <c r="C1760" t="s">
        <v>101</v>
      </c>
      <c r="D1760" t="s">
        <v>105</v>
      </c>
      <c r="E1760" t="s">
        <v>93</v>
      </c>
      <c r="F1760" t="s">
        <v>87</v>
      </c>
      <c r="G1760" t="s">
        <v>103</v>
      </c>
      <c r="H1760">
        <v>1199</v>
      </c>
      <c r="I1760">
        <v>73</v>
      </c>
      <c r="J1760">
        <v>26.9</v>
      </c>
      <c r="K1760">
        <v>8.8000000000000007</v>
      </c>
      <c r="L1760">
        <v>2025</v>
      </c>
      <c r="M1760">
        <v>27259</v>
      </c>
      <c r="N1760">
        <v>1</v>
      </c>
      <c r="O1760">
        <v>0</v>
      </c>
      <c r="P1760">
        <v>7.81</v>
      </c>
    </row>
    <row r="1761" spans="1:16" x14ac:dyDescent="0.3">
      <c r="A1761">
        <v>2397</v>
      </c>
      <c r="B1761" t="s">
        <v>83</v>
      </c>
      <c r="C1761" t="s">
        <v>101</v>
      </c>
      <c r="D1761" t="s">
        <v>105</v>
      </c>
      <c r="E1761" t="s">
        <v>93</v>
      </c>
      <c r="F1761" t="s">
        <v>87</v>
      </c>
      <c r="G1761" t="s">
        <v>103</v>
      </c>
      <c r="H1761">
        <v>1199</v>
      </c>
      <c r="I1761">
        <v>73</v>
      </c>
      <c r="J1761">
        <v>26.9</v>
      </c>
      <c r="K1761">
        <v>8.8000000000000007</v>
      </c>
      <c r="L1761">
        <v>2025</v>
      </c>
      <c r="M1761">
        <v>23704</v>
      </c>
      <c r="N1761">
        <v>2</v>
      </c>
      <c r="O1761">
        <v>0</v>
      </c>
      <c r="P1761">
        <v>7.82</v>
      </c>
    </row>
    <row r="1762" spans="1:16" x14ac:dyDescent="0.3">
      <c r="A1762">
        <v>2228</v>
      </c>
      <c r="B1762" t="s">
        <v>83</v>
      </c>
      <c r="C1762" t="s">
        <v>101</v>
      </c>
      <c r="D1762" t="s">
        <v>105</v>
      </c>
      <c r="E1762" t="s">
        <v>93</v>
      </c>
      <c r="F1762" t="s">
        <v>87</v>
      </c>
      <c r="G1762" t="s">
        <v>103</v>
      </c>
      <c r="H1762">
        <v>1199</v>
      </c>
      <c r="I1762">
        <v>73</v>
      </c>
      <c r="J1762">
        <v>26.9</v>
      </c>
      <c r="K1762">
        <v>8.8000000000000007</v>
      </c>
      <c r="L1762">
        <v>2025</v>
      </c>
      <c r="M1762">
        <v>27910</v>
      </c>
      <c r="N1762">
        <v>1</v>
      </c>
      <c r="O1762">
        <v>0</v>
      </c>
      <c r="P1762">
        <v>7.86</v>
      </c>
    </row>
    <row r="1763" spans="1:16" x14ac:dyDescent="0.3">
      <c r="A1763">
        <v>2317</v>
      </c>
      <c r="B1763" t="s">
        <v>83</v>
      </c>
      <c r="C1763" t="s">
        <v>101</v>
      </c>
      <c r="D1763" t="s">
        <v>105</v>
      </c>
      <c r="E1763" t="s">
        <v>93</v>
      </c>
      <c r="F1763" t="s">
        <v>87</v>
      </c>
      <c r="G1763" t="s">
        <v>103</v>
      </c>
      <c r="H1763">
        <v>1199</v>
      </c>
      <c r="I1763">
        <v>73</v>
      </c>
      <c r="J1763">
        <v>26.9</v>
      </c>
      <c r="K1763">
        <v>8.8000000000000007</v>
      </c>
      <c r="L1763">
        <v>2025</v>
      </c>
      <c r="M1763">
        <v>24006</v>
      </c>
      <c r="N1763">
        <v>1</v>
      </c>
      <c r="O1763">
        <v>0</v>
      </c>
      <c r="P1763">
        <v>7.91</v>
      </c>
    </row>
    <row r="1764" spans="1:16" x14ac:dyDescent="0.3">
      <c r="A1764">
        <v>2358</v>
      </c>
      <c r="B1764" t="s">
        <v>83</v>
      </c>
      <c r="C1764" t="s">
        <v>101</v>
      </c>
      <c r="D1764" t="s">
        <v>105</v>
      </c>
      <c r="E1764" t="s">
        <v>93</v>
      </c>
      <c r="F1764" t="s">
        <v>87</v>
      </c>
      <c r="G1764" t="s">
        <v>103</v>
      </c>
      <c r="H1764">
        <v>1199</v>
      </c>
      <c r="I1764">
        <v>73</v>
      </c>
      <c r="J1764">
        <v>26.9</v>
      </c>
      <c r="K1764">
        <v>8.8000000000000007</v>
      </c>
      <c r="L1764">
        <v>2025</v>
      </c>
      <c r="M1764">
        <v>16434</v>
      </c>
      <c r="N1764">
        <v>1</v>
      </c>
      <c r="O1764">
        <v>0</v>
      </c>
      <c r="P1764">
        <v>8</v>
      </c>
    </row>
    <row r="1765" spans="1:16" x14ac:dyDescent="0.3">
      <c r="A1765">
        <v>2313</v>
      </c>
      <c r="B1765" t="s">
        <v>83</v>
      </c>
      <c r="C1765" t="s">
        <v>101</v>
      </c>
      <c r="D1765" t="s">
        <v>105</v>
      </c>
      <c r="E1765" t="s">
        <v>93</v>
      </c>
      <c r="F1765" t="s">
        <v>87</v>
      </c>
      <c r="G1765" t="s">
        <v>103</v>
      </c>
      <c r="H1765">
        <v>1199</v>
      </c>
      <c r="I1765">
        <v>73</v>
      </c>
      <c r="J1765">
        <v>26.9</v>
      </c>
      <c r="K1765">
        <v>8.8000000000000007</v>
      </c>
      <c r="L1765">
        <v>2025</v>
      </c>
      <c r="M1765">
        <v>12491</v>
      </c>
      <c r="N1765">
        <v>1</v>
      </c>
      <c r="O1765">
        <v>0</v>
      </c>
      <c r="P1765">
        <v>8.0299999999999994</v>
      </c>
    </row>
    <row r="1766" spans="1:16" x14ac:dyDescent="0.3">
      <c r="A1766">
        <v>2229</v>
      </c>
      <c r="B1766" t="s">
        <v>83</v>
      </c>
      <c r="C1766" t="s">
        <v>101</v>
      </c>
      <c r="D1766" t="s">
        <v>105</v>
      </c>
      <c r="E1766" t="s">
        <v>93</v>
      </c>
      <c r="F1766" t="s">
        <v>87</v>
      </c>
      <c r="G1766" t="s">
        <v>103</v>
      </c>
      <c r="H1766">
        <v>1199</v>
      </c>
      <c r="I1766">
        <v>73</v>
      </c>
      <c r="J1766">
        <v>26.9</v>
      </c>
      <c r="K1766">
        <v>8.8000000000000007</v>
      </c>
      <c r="L1766">
        <v>2025</v>
      </c>
      <c r="M1766">
        <v>16649</v>
      </c>
      <c r="N1766">
        <v>1</v>
      </c>
      <c r="O1766">
        <v>0</v>
      </c>
      <c r="P1766">
        <v>8.1999999999999993</v>
      </c>
    </row>
    <row r="1767" spans="1:16" x14ac:dyDescent="0.3">
      <c r="A1767">
        <v>2327</v>
      </c>
      <c r="B1767" t="s">
        <v>83</v>
      </c>
      <c r="C1767" t="s">
        <v>101</v>
      </c>
      <c r="D1767" t="s">
        <v>105</v>
      </c>
      <c r="E1767" t="s">
        <v>93</v>
      </c>
      <c r="F1767" t="s">
        <v>87</v>
      </c>
      <c r="G1767" t="s">
        <v>103</v>
      </c>
      <c r="H1767">
        <v>1199</v>
      </c>
      <c r="I1767">
        <v>73</v>
      </c>
      <c r="J1767">
        <v>26.9</v>
      </c>
      <c r="K1767">
        <v>8.8000000000000007</v>
      </c>
      <c r="L1767">
        <v>2025</v>
      </c>
      <c r="M1767">
        <v>16410</v>
      </c>
      <c r="N1767">
        <v>1</v>
      </c>
      <c r="O1767">
        <v>0</v>
      </c>
      <c r="P1767">
        <v>8.2799999999999994</v>
      </c>
    </row>
    <row r="1768" spans="1:16" x14ac:dyDescent="0.3">
      <c r="A1768">
        <v>2391</v>
      </c>
      <c r="B1768" t="s">
        <v>83</v>
      </c>
      <c r="C1768" t="s">
        <v>101</v>
      </c>
      <c r="D1768" t="s">
        <v>105</v>
      </c>
      <c r="E1768" t="s">
        <v>93</v>
      </c>
      <c r="F1768" t="s">
        <v>87</v>
      </c>
      <c r="G1768" t="s">
        <v>103</v>
      </c>
      <c r="H1768">
        <v>1199</v>
      </c>
      <c r="I1768">
        <v>73</v>
      </c>
      <c r="J1768">
        <v>26.9</v>
      </c>
      <c r="K1768">
        <v>8.8000000000000007</v>
      </c>
      <c r="L1768">
        <v>2026</v>
      </c>
      <c r="M1768">
        <v>8018</v>
      </c>
      <c r="N1768">
        <v>3</v>
      </c>
      <c r="O1768">
        <v>0</v>
      </c>
      <c r="P1768">
        <v>7.52</v>
      </c>
    </row>
    <row r="1769" spans="1:16" x14ac:dyDescent="0.3">
      <c r="A1769">
        <v>2204</v>
      </c>
      <c r="B1769" t="s">
        <v>83</v>
      </c>
      <c r="C1769" t="s">
        <v>101</v>
      </c>
      <c r="D1769" t="s">
        <v>105</v>
      </c>
      <c r="E1769" t="s">
        <v>93</v>
      </c>
      <c r="F1769" t="s">
        <v>87</v>
      </c>
      <c r="G1769" t="s">
        <v>103</v>
      </c>
      <c r="H1769">
        <v>1199</v>
      </c>
      <c r="I1769">
        <v>73</v>
      </c>
      <c r="J1769">
        <v>26.9</v>
      </c>
      <c r="K1769">
        <v>8.8000000000000007</v>
      </c>
      <c r="L1769">
        <v>2026</v>
      </c>
      <c r="M1769">
        <v>5381</v>
      </c>
      <c r="N1769">
        <v>3</v>
      </c>
      <c r="O1769">
        <v>0</v>
      </c>
      <c r="P1769">
        <v>7.56</v>
      </c>
    </row>
    <row r="1770" spans="1:16" x14ac:dyDescent="0.3">
      <c r="A1770">
        <v>2340</v>
      </c>
      <c r="B1770" t="s">
        <v>83</v>
      </c>
      <c r="C1770" t="s">
        <v>101</v>
      </c>
      <c r="D1770" t="s">
        <v>105</v>
      </c>
      <c r="E1770" t="s">
        <v>93</v>
      </c>
      <c r="F1770" t="s">
        <v>87</v>
      </c>
      <c r="G1770" t="s">
        <v>103</v>
      </c>
      <c r="H1770">
        <v>1199</v>
      </c>
      <c r="I1770">
        <v>73</v>
      </c>
      <c r="J1770">
        <v>26.9</v>
      </c>
      <c r="K1770">
        <v>8.8000000000000007</v>
      </c>
      <c r="L1770">
        <v>2026</v>
      </c>
      <c r="M1770">
        <v>8203</v>
      </c>
      <c r="N1770">
        <v>1</v>
      </c>
      <c r="O1770">
        <v>1</v>
      </c>
      <c r="P1770">
        <v>7.7</v>
      </c>
    </row>
    <row r="1771" spans="1:16" x14ac:dyDescent="0.3">
      <c r="A1771">
        <v>2225</v>
      </c>
      <c r="B1771" t="s">
        <v>83</v>
      </c>
      <c r="C1771" t="s">
        <v>101</v>
      </c>
      <c r="D1771" t="s">
        <v>105</v>
      </c>
      <c r="E1771" t="s">
        <v>93</v>
      </c>
      <c r="F1771" t="s">
        <v>87</v>
      </c>
      <c r="G1771" t="s">
        <v>103</v>
      </c>
      <c r="H1771">
        <v>1199</v>
      </c>
      <c r="I1771">
        <v>73</v>
      </c>
      <c r="J1771">
        <v>26.9</v>
      </c>
      <c r="K1771">
        <v>8.8000000000000007</v>
      </c>
      <c r="L1771">
        <v>2026</v>
      </c>
      <c r="M1771">
        <v>6522</v>
      </c>
      <c r="N1771">
        <v>2</v>
      </c>
      <c r="O1771">
        <v>1</v>
      </c>
      <c r="P1771">
        <v>7.83</v>
      </c>
    </row>
    <row r="1772" spans="1:16" x14ac:dyDescent="0.3">
      <c r="A1772">
        <v>2284</v>
      </c>
      <c r="B1772" t="s">
        <v>83</v>
      </c>
      <c r="C1772" t="s">
        <v>101</v>
      </c>
      <c r="D1772" t="s">
        <v>105</v>
      </c>
      <c r="E1772" t="s">
        <v>93</v>
      </c>
      <c r="F1772" t="s">
        <v>87</v>
      </c>
      <c r="G1772" t="s">
        <v>103</v>
      </c>
      <c r="H1772">
        <v>1199</v>
      </c>
      <c r="I1772">
        <v>73</v>
      </c>
      <c r="J1772">
        <v>26.9</v>
      </c>
      <c r="K1772">
        <v>8.8000000000000007</v>
      </c>
      <c r="L1772">
        <v>2026</v>
      </c>
      <c r="M1772">
        <v>6713</v>
      </c>
      <c r="N1772">
        <v>3</v>
      </c>
      <c r="O1772">
        <v>0</v>
      </c>
      <c r="P1772">
        <v>7.89</v>
      </c>
    </row>
    <row r="1773" spans="1:16" x14ac:dyDescent="0.3">
      <c r="A1773">
        <v>2345</v>
      </c>
      <c r="B1773" t="s">
        <v>83</v>
      </c>
      <c r="C1773" t="s">
        <v>101</v>
      </c>
      <c r="D1773" t="s">
        <v>105</v>
      </c>
      <c r="E1773" t="s">
        <v>93</v>
      </c>
      <c r="F1773" t="s">
        <v>87</v>
      </c>
      <c r="G1773" t="s">
        <v>103</v>
      </c>
      <c r="H1773">
        <v>1199</v>
      </c>
      <c r="I1773">
        <v>73</v>
      </c>
      <c r="J1773">
        <v>26.9</v>
      </c>
      <c r="K1773">
        <v>8.8000000000000007</v>
      </c>
      <c r="L1773">
        <v>2026</v>
      </c>
      <c r="M1773">
        <v>9278</v>
      </c>
      <c r="N1773">
        <v>3</v>
      </c>
      <c r="O1773">
        <v>0</v>
      </c>
      <c r="P1773">
        <v>7.9</v>
      </c>
    </row>
    <row r="1774" spans="1:16" x14ac:dyDescent="0.3">
      <c r="A1774">
        <v>2349</v>
      </c>
      <c r="B1774" t="s">
        <v>83</v>
      </c>
      <c r="C1774" t="s">
        <v>101</v>
      </c>
      <c r="D1774" t="s">
        <v>105</v>
      </c>
      <c r="E1774" t="s">
        <v>93</v>
      </c>
      <c r="F1774" t="s">
        <v>87</v>
      </c>
      <c r="G1774" t="s">
        <v>103</v>
      </c>
      <c r="H1774">
        <v>1199</v>
      </c>
      <c r="I1774">
        <v>73</v>
      </c>
      <c r="J1774">
        <v>26.9</v>
      </c>
      <c r="K1774">
        <v>8.8000000000000007</v>
      </c>
      <c r="L1774">
        <v>2026</v>
      </c>
      <c r="M1774">
        <v>7770</v>
      </c>
      <c r="N1774">
        <v>2</v>
      </c>
      <c r="O1774">
        <v>0</v>
      </c>
      <c r="P1774">
        <v>7.93</v>
      </c>
    </row>
    <row r="1775" spans="1:16" x14ac:dyDescent="0.3">
      <c r="A1775">
        <v>2272</v>
      </c>
      <c r="B1775" t="s">
        <v>83</v>
      </c>
      <c r="C1775" t="s">
        <v>101</v>
      </c>
      <c r="D1775" t="s">
        <v>105</v>
      </c>
      <c r="E1775" t="s">
        <v>93</v>
      </c>
      <c r="F1775" t="s">
        <v>87</v>
      </c>
      <c r="G1775" t="s">
        <v>103</v>
      </c>
      <c r="H1775">
        <v>1199</v>
      </c>
      <c r="I1775">
        <v>73</v>
      </c>
      <c r="J1775">
        <v>26.9</v>
      </c>
      <c r="K1775">
        <v>8.8000000000000007</v>
      </c>
      <c r="L1775">
        <v>2026</v>
      </c>
      <c r="M1775">
        <v>5532</v>
      </c>
      <c r="N1775">
        <v>2</v>
      </c>
      <c r="O1775">
        <v>0</v>
      </c>
      <c r="P1775">
        <v>8.0299999999999994</v>
      </c>
    </row>
    <row r="1776" spans="1:16" x14ac:dyDescent="0.3">
      <c r="A1776">
        <v>2322</v>
      </c>
      <c r="B1776" t="s">
        <v>83</v>
      </c>
      <c r="C1776" t="s">
        <v>101</v>
      </c>
      <c r="D1776" t="s">
        <v>105</v>
      </c>
      <c r="E1776" t="s">
        <v>93</v>
      </c>
      <c r="F1776" t="s">
        <v>87</v>
      </c>
      <c r="G1776" t="s">
        <v>103</v>
      </c>
      <c r="H1776">
        <v>1199</v>
      </c>
      <c r="I1776">
        <v>73</v>
      </c>
      <c r="J1776">
        <v>26.9</v>
      </c>
      <c r="K1776">
        <v>8.8000000000000007</v>
      </c>
      <c r="L1776">
        <v>2026</v>
      </c>
      <c r="M1776">
        <v>4040</v>
      </c>
      <c r="N1776">
        <v>2</v>
      </c>
      <c r="O1776">
        <v>0</v>
      </c>
      <c r="P1776">
        <v>8.1</v>
      </c>
    </row>
    <row r="1777" spans="1:16" x14ac:dyDescent="0.3">
      <c r="A1777">
        <v>2344</v>
      </c>
      <c r="B1777" t="s">
        <v>83</v>
      </c>
      <c r="C1777" t="s">
        <v>101</v>
      </c>
      <c r="D1777" t="s">
        <v>105</v>
      </c>
      <c r="E1777" t="s">
        <v>93</v>
      </c>
      <c r="F1777" t="s">
        <v>87</v>
      </c>
      <c r="G1777" t="s">
        <v>103</v>
      </c>
      <c r="H1777">
        <v>1199</v>
      </c>
      <c r="I1777">
        <v>73</v>
      </c>
      <c r="J1777">
        <v>26.9</v>
      </c>
      <c r="K1777">
        <v>8.8000000000000007</v>
      </c>
      <c r="L1777">
        <v>2026</v>
      </c>
      <c r="M1777">
        <v>6549</v>
      </c>
      <c r="N1777">
        <v>1</v>
      </c>
      <c r="O1777">
        <v>1</v>
      </c>
      <c r="P1777">
        <v>8.14</v>
      </c>
    </row>
    <row r="1778" spans="1:16" x14ac:dyDescent="0.3">
      <c r="A1778">
        <v>2213</v>
      </c>
      <c r="B1778" t="s">
        <v>83</v>
      </c>
      <c r="C1778" t="s">
        <v>101</v>
      </c>
      <c r="D1778" t="s">
        <v>105</v>
      </c>
      <c r="E1778" t="s">
        <v>93</v>
      </c>
      <c r="F1778" t="s">
        <v>87</v>
      </c>
      <c r="G1778" t="s">
        <v>103</v>
      </c>
      <c r="H1778">
        <v>1199</v>
      </c>
      <c r="I1778">
        <v>73</v>
      </c>
      <c r="J1778">
        <v>26.9</v>
      </c>
      <c r="K1778">
        <v>8.8000000000000007</v>
      </c>
      <c r="L1778">
        <v>2026</v>
      </c>
      <c r="M1778">
        <v>7133</v>
      </c>
      <c r="N1778">
        <v>2</v>
      </c>
      <c r="O1778">
        <v>0</v>
      </c>
      <c r="P1778">
        <v>8.2100000000000009</v>
      </c>
    </row>
    <row r="1779" spans="1:16" x14ac:dyDescent="0.3">
      <c r="A1779">
        <v>2335</v>
      </c>
      <c r="B1779" t="s">
        <v>83</v>
      </c>
      <c r="C1779" t="s">
        <v>101</v>
      </c>
      <c r="D1779" t="s">
        <v>105</v>
      </c>
      <c r="E1779" t="s">
        <v>93</v>
      </c>
      <c r="F1779" t="s">
        <v>87</v>
      </c>
      <c r="G1779" t="s">
        <v>103</v>
      </c>
      <c r="H1779">
        <v>1199</v>
      </c>
      <c r="I1779">
        <v>73</v>
      </c>
      <c r="J1779">
        <v>26.9</v>
      </c>
      <c r="K1779">
        <v>8.8000000000000007</v>
      </c>
      <c r="L1779">
        <v>2026</v>
      </c>
      <c r="M1779">
        <v>9168</v>
      </c>
      <c r="N1779">
        <v>2</v>
      </c>
      <c r="O1779">
        <v>0</v>
      </c>
      <c r="P1779">
        <v>8.27</v>
      </c>
    </row>
    <row r="1780" spans="1:16" x14ac:dyDescent="0.3">
      <c r="A1780">
        <v>2215</v>
      </c>
      <c r="B1780" t="s">
        <v>83</v>
      </c>
      <c r="C1780" t="s">
        <v>101</v>
      </c>
      <c r="D1780" t="s">
        <v>105</v>
      </c>
      <c r="E1780" t="s">
        <v>93</v>
      </c>
      <c r="F1780" t="s">
        <v>87</v>
      </c>
      <c r="G1780" t="s">
        <v>103</v>
      </c>
      <c r="H1780">
        <v>1199</v>
      </c>
      <c r="I1780">
        <v>73</v>
      </c>
      <c r="J1780">
        <v>26.9</v>
      </c>
      <c r="K1780">
        <v>8.8000000000000007</v>
      </c>
      <c r="L1780">
        <v>2026</v>
      </c>
      <c r="M1780">
        <v>6000</v>
      </c>
      <c r="N1780">
        <v>2</v>
      </c>
      <c r="O1780">
        <v>0</v>
      </c>
      <c r="P1780">
        <v>8.31</v>
      </c>
    </row>
    <row r="1781" spans="1:16" x14ac:dyDescent="0.3">
      <c r="A1781">
        <v>2380</v>
      </c>
      <c r="B1781" t="s">
        <v>83</v>
      </c>
      <c r="C1781" t="s">
        <v>101</v>
      </c>
      <c r="D1781" t="s">
        <v>105</v>
      </c>
      <c r="E1781" t="s">
        <v>93</v>
      </c>
      <c r="F1781" t="s">
        <v>87</v>
      </c>
      <c r="G1781" t="s">
        <v>103</v>
      </c>
      <c r="H1781">
        <v>1199</v>
      </c>
      <c r="I1781">
        <v>73</v>
      </c>
      <c r="J1781">
        <v>26.9</v>
      </c>
      <c r="K1781">
        <v>8.8000000000000007</v>
      </c>
      <c r="L1781">
        <v>2026</v>
      </c>
      <c r="M1781">
        <v>5279</v>
      </c>
      <c r="N1781">
        <v>1</v>
      </c>
      <c r="O1781">
        <v>0</v>
      </c>
      <c r="P1781">
        <v>8.3800000000000008</v>
      </c>
    </row>
    <row r="1782" spans="1:16" x14ac:dyDescent="0.3">
      <c r="A1782">
        <v>2281</v>
      </c>
      <c r="B1782" t="s">
        <v>83</v>
      </c>
      <c r="C1782" t="s">
        <v>101</v>
      </c>
      <c r="D1782" t="s">
        <v>105</v>
      </c>
      <c r="E1782" t="s">
        <v>93</v>
      </c>
      <c r="F1782" t="s">
        <v>87</v>
      </c>
      <c r="G1782" t="s">
        <v>103</v>
      </c>
      <c r="H1782">
        <v>1199</v>
      </c>
      <c r="I1782">
        <v>73</v>
      </c>
      <c r="J1782">
        <v>26.9</v>
      </c>
      <c r="K1782">
        <v>8.8000000000000007</v>
      </c>
      <c r="L1782">
        <v>2026</v>
      </c>
      <c r="M1782">
        <v>8164</v>
      </c>
      <c r="N1782">
        <v>1</v>
      </c>
      <c r="O1782">
        <v>0</v>
      </c>
      <c r="P1782">
        <v>8.4600000000000009</v>
      </c>
    </row>
    <row r="1783" spans="1:16" x14ac:dyDescent="0.3">
      <c r="A1783">
        <v>2392</v>
      </c>
      <c r="B1783" t="s">
        <v>83</v>
      </c>
      <c r="C1783" t="s">
        <v>101</v>
      </c>
      <c r="D1783" t="s">
        <v>105</v>
      </c>
      <c r="E1783" t="s">
        <v>93</v>
      </c>
      <c r="F1783" t="s">
        <v>87</v>
      </c>
      <c r="G1783" t="s">
        <v>103</v>
      </c>
      <c r="H1783">
        <v>1199</v>
      </c>
      <c r="I1783">
        <v>73</v>
      </c>
      <c r="J1783">
        <v>26.9</v>
      </c>
      <c r="K1783">
        <v>8.8000000000000007</v>
      </c>
      <c r="L1783">
        <v>2026</v>
      </c>
      <c r="M1783">
        <v>8745</v>
      </c>
      <c r="N1783">
        <v>1</v>
      </c>
      <c r="O1783">
        <v>0</v>
      </c>
      <c r="P1783">
        <v>8.4600000000000009</v>
      </c>
    </row>
    <row r="1784" spans="1:16" x14ac:dyDescent="0.3">
      <c r="A1784">
        <v>2287</v>
      </c>
      <c r="B1784" t="s">
        <v>83</v>
      </c>
      <c r="C1784" t="s">
        <v>101</v>
      </c>
      <c r="D1784" t="s">
        <v>105</v>
      </c>
      <c r="E1784" t="s">
        <v>93</v>
      </c>
      <c r="F1784" t="s">
        <v>87</v>
      </c>
      <c r="G1784" t="s">
        <v>103</v>
      </c>
      <c r="H1784">
        <v>1199</v>
      </c>
      <c r="I1784">
        <v>73</v>
      </c>
      <c r="J1784">
        <v>26.9</v>
      </c>
      <c r="K1784">
        <v>8.8000000000000007</v>
      </c>
      <c r="L1784">
        <v>2026</v>
      </c>
      <c r="M1784">
        <v>4825</v>
      </c>
      <c r="N1784">
        <v>2</v>
      </c>
      <c r="O1784">
        <v>0</v>
      </c>
      <c r="P1784">
        <v>8.4700000000000006</v>
      </c>
    </row>
    <row r="1785" spans="1:16" x14ac:dyDescent="0.3">
      <c r="A1785">
        <v>2324</v>
      </c>
      <c r="B1785" t="s">
        <v>83</v>
      </c>
      <c r="C1785" t="s">
        <v>101</v>
      </c>
      <c r="D1785" t="s">
        <v>105</v>
      </c>
      <c r="E1785" t="s">
        <v>93</v>
      </c>
      <c r="F1785" t="s">
        <v>87</v>
      </c>
      <c r="G1785" t="s">
        <v>103</v>
      </c>
      <c r="H1785">
        <v>1199</v>
      </c>
      <c r="I1785">
        <v>73</v>
      </c>
      <c r="J1785">
        <v>26.9</v>
      </c>
      <c r="K1785">
        <v>8.8000000000000007</v>
      </c>
      <c r="L1785">
        <v>2026</v>
      </c>
      <c r="M1785">
        <v>6624</v>
      </c>
      <c r="N1785">
        <v>1</v>
      </c>
      <c r="O1785">
        <v>0</v>
      </c>
      <c r="P1785">
        <v>8.4700000000000006</v>
      </c>
    </row>
    <row r="1786" spans="1:16" x14ac:dyDescent="0.3">
      <c r="A1786">
        <v>2341</v>
      </c>
      <c r="B1786" t="s">
        <v>83</v>
      </c>
      <c r="C1786" t="s">
        <v>101</v>
      </c>
      <c r="D1786" t="s">
        <v>105</v>
      </c>
      <c r="E1786" t="s">
        <v>93</v>
      </c>
      <c r="F1786" t="s">
        <v>87</v>
      </c>
      <c r="G1786" t="s">
        <v>103</v>
      </c>
      <c r="H1786">
        <v>1199</v>
      </c>
      <c r="I1786">
        <v>73</v>
      </c>
      <c r="J1786">
        <v>26.9</v>
      </c>
      <c r="K1786">
        <v>8.8000000000000007</v>
      </c>
      <c r="L1786">
        <v>2026</v>
      </c>
      <c r="M1786">
        <v>4841</v>
      </c>
      <c r="N1786">
        <v>2</v>
      </c>
      <c r="O1786">
        <v>0</v>
      </c>
      <c r="P1786">
        <v>8.56</v>
      </c>
    </row>
    <row r="1787" spans="1:16" x14ac:dyDescent="0.3">
      <c r="A1787">
        <v>2395</v>
      </c>
      <c r="B1787" t="s">
        <v>83</v>
      </c>
      <c r="C1787" t="s">
        <v>101</v>
      </c>
      <c r="D1787" t="s">
        <v>105</v>
      </c>
      <c r="E1787" t="s">
        <v>93</v>
      </c>
      <c r="F1787" t="s">
        <v>87</v>
      </c>
      <c r="G1787" t="s">
        <v>103</v>
      </c>
      <c r="H1787">
        <v>1199</v>
      </c>
      <c r="I1787">
        <v>73</v>
      </c>
      <c r="J1787">
        <v>26.9</v>
      </c>
      <c r="K1787">
        <v>8.8000000000000007</v>
      </c>
      <c r="L1787">
        <v>2026</v>
      </c>
      <c r="M1787">
        <v>9543</v>
      </c>
      <c r="N1787">
        <v>1</v>
      </c>
      <c r="O1787">
        <v>0</v>
      </c>
      <c r="P1787">
        <v>8.59</v>
      </c>
    </row>
    <row r="1788" spans="1:16" x14ac:dyDescent="0.3">
      <c r="A1788">
        <v>2299</v>
      </c>
      <c r="B1788" t="s">
        <v>83</v>
      </c>
      <c r="C1788" t="s">
        <v>101</v>
      </c>
      <c r="D1788" t="s">
        <v>105</v>
      </c>
      <c r="E1788" t="s">
        <v>93</v>
      </c>
      <c r="F1788" t="s">
        <v>87</v>
      </c>
      <c r="G1788" t="s">
        <v>103</v>
      </c>
      <c r="H1788">
        <v>1199</v>
      </c>
      <c r="I1788">
        <v>73</v>
      </c>
      <c r="J1788">
        <v>26.9</v>
      </c>
      <c r="K1788">
        <v>8.8000000000000007</v>
      </c>
      <c r="L1788">
        <v>2026</v>
      </c>
      <c r="M1788">
        <v>4759</v>
      </c>
      <c r="N1788">
        <v>1</v>
      </c>
      <c r="O1788">
        <v>0</v>
      </c>
      <c r="P1788">
        <v>8.6</v>
      </c>
    </row>
    <row r="1789" spans="1:16" x14ac:dyDescent="0.3">
      <c r="A1789">
        <v>2376</v>
      </c>
      <c r="B1789" t="s">
        <v>83</v>
      </c>
      <c r="C1789" t="s">
        <v>101</v>
      </c>
      <c r="D1789" t="s">
        <v>105</v>
      </c>
      <c r="E1789" t="s">
        <v>93</v>
      </c>
      <c r="F1789" t="s">
        <v>87</v>
      </c>
      <c r="G1789" t="s">
        <v>103</v>
      </c>
      <c r="H1789">
        <v>1199</v>
      </c>
      <c r="I1789">
        <v>73</v>
      </c>
      <c r="J1789">
        <v>26.9</v>
      </c>
      <c r="K1789">
        <v>8.8000000000000007</v>
      </c>
      <c r="L1789">
        <v>2026</v>
      </c>
      <c r="M1789">
        <v>5774</v>
      </c>
      <c r="N1789">
        <v>2</v>
      </c>
      <c r="O1789">
        <v>0</v>
      </c>
      <c r="P1789">
        <v>8.6300000000000008</v>
      </c>
    </row>
    <row r="1790" spans="1:16" x14ac:dyDescent="0.3">
      <c r="A1790">
        <v>2360</v>
      </c>
      <c r="B1790" t="s">
        <v>83</v>
      </c>
      <c r="C1790" t="s">
        <v>101</v>
      </c>
      <c r="D1790" t="s">
        <v>105</v>
      </c>
      <c r="E1790" t="s">
        <v>93</v>
      </c>
      <c r="F1790" t="s">
        <v>87</v>
      </c>
      <c r="G1790" t="s">
        <v>103</v>
      </c>
      <c r="H1790">
        <v>1199</v>
      </c>
      <c r="I1790">
        <v>73</v>
      </c>
      <c r="J1790">
        <v>26.9</v>
      </c>
      <c r="K1790">
        <v>8.8000000000000007</v>
      </c>
      <c r="L1790">
        <v>2026</v>
      </c>
      <c r="M1790">
        <v>8921</v>
      </c>
      <c r="N1790">
        <v>1</v>
      </c>
      <c r="O1790">
        <v>0</v>
      </c>
      <c r="P1790">
        <v>8.64</v>
      </c>
    </row>
    <row r="1791" spans="1:16" x14ac:dyDescent="0.3">
      <c r="A1791">
        <v>2293</v>
      </c>
      <c r="B1791" t="s">
        <v>83</v>
      </c>
      <c r="C1791" t="s">
        <v>101</v>
      </c>
      <c r="D1791" t="s">
        <v>105</v>
      </c>
      <c r="E1791" t="s">
        <v>93</v>
      </c>
      <c r="F1791" t="s">
        <v>87</v>
      </c>
      <c r="G1791" t="s">
        <v>103</v>
      </c>
      <c r="H1791">
        <v>1199</v>
      </c>
      <c r="I1791">
        <v>73</v>
      </c>
      <c r="J1791">
        <v>26.9</v>
      </c>
      <c r="K1791">
        <v>8.8000000000000007</v>
      </c>
      <c r="L1791">
        <v>2026</v>
      </c>
      <c r="M1791">
        <v>7820</v>
      </c>
      <c r="N1791">
        <v>1</v>
      </c>
      <c r="O1791">
        <v>0</v>
      </c>
      <c r="P1791">
        <v>8.65</v>
      </c>
    </row>
    <row r="1792" spans="1:16" x14ac:dyDescent="0.3">
      <c r="A1792">
        <v>2208</v>
      </c>
      <c r="B1792" t="s">
        <v>83</v>
      </c>
      <c r="C1792" t="s">
        <v>101</v>
      </c>
      <c r="D1792" t="s">
        <v>105</v>
      </c>
      <c r="E1792" t="s">
        <v>93</v>
      </c>
      <c r="F1792" t="s">
        <v>87</v>
      </c>
      <c r="G1792" t="s">
        <v>103</v>
      </c>
      <c r="H1792">
        <v>1199</v>
      </c>
      <c r="I1792">
        <v>73</v>
      </c>
      <c r="J1792">
        <v>26.9</v>
      </c>
      <c r="K1792">
        <v>8.8000000000000007</v>
      </c>
      <c r="L1792">
        <v>2026</v>
      </c>
      <c r="M1792">
        <v>4288</v>
      </c>
      <c r="N1792">
        <v>1</v>
      </c>
      <c r="O1792">
        <v>0</v>
      </c>
      <c r="P1792">
        <v>8.66</v>
      </c>
    </row>
    <row r="1793" spans="1:16" x14ac:dyDescent="0.3">
      <c r="A1793">
        <v>2285</v>
      </c>
      <c r="B1793" t="s">
        <v>83</v>
      </c>
      <c r="C1793" t="s">
        <v>101</v>
      </c>
      <c r="D1793" t="s">
        <v>105</v>
      </c>
      <c r="E1793" t="s">
        <v>93</v>
      </c>
      <c r="F1793" t="s">
        <v>87</v>
      </c>
      <c r="G1793" t="s">
        <v>103</v>
      </c>
      <c r="H1793">
        <v>1199</v>
      </c>
      <c r="I1793">
        <v>73</v>
      </c>
      <c r="J1793">
        <v>26.9</v>
      </c>
      <c r="K1793">
        <v>8.8000000000000007</v>
      </c>
      <c r="L1793">
        <v>2026</v>
      </c>
      <c r="M1793">
        <v>9441</v>
      </c>
      <c r="N1793">
        <v>1</v>
      </c>
      <c r="O1793">
        <v>0</v>
      </c>
      <c r="P1793">
        <v>8.66</v>
      </c>
    </row>
    <row r="1794" spans="1:16" x14ac:dyDescent="0.3">
      <c r="A1794">
        <v>2354</v>
      </c>
      <c r="B1794" t="s">
        <v>83</v>
      </c>
      <c r="C1794" t="s">
        <v>101</v>
      </c>
      <c r="D1794" t="s">
        <v>105</v>
      </c>
      <c r="E1794" t="s">
        <v>93</v>
      </c>
      <c r="F1794" t="s">
        <v>87</v>
      </c>
      <c r="G1794" t="s">
        <v>103</v>
      </c>
      <c r="H1794">
        <v>1199</v>
      </c>
      <c r="I1794">
        <v>73</v>
      </c>
      <c r="J1794">
        <v>26.9</v>
      </c>
      <c r="K1794">
        <v>8.8000000000000007</v>
      </c>
      <c r="L1794">
        <v>2026</v>
      </c>
      <c r="M1794">
        <v>6986</v>
      </c>
      <c r="N1794">
        <v>2</v>
      </c>
      <c r="O1794">
        <v>0</v>
      </c>
      <c r="P1794">
        <v>8.67</v>
      </c>
    </row>
    <row r="1795" spans="1:16" x14ac:dyDescent="0.3">
      <c r="A1795">
        <v>2382</v>
      </c>
      <c r="B1795" t="s">
        <v>83</v>
      </c>
      <c r="C1795" t="s">
        <v>101</v>
      </c>
      <c r="D1795" t="s">
        <v>105</v>
      </c>
      <c r="E1795" t="s">
        <v>93</v>
      </c>
      <c r="F1795" t="s">
        <v>87</v>
      </c>
      <c r="G1795" t="s">
        <v>103</v>
      </c>
      <c r="H1795">
        <v>1199</v>
      </c>
      <c r="I1795">
        <v>73</v>
      </c>
      <c r="J1795">
        <v>26.9</v>
      </c>
      <c r="K1795">
        <v>8.8000000000000007</v>
      </c>
      <c r="L1795">
        <v>2026</v>
      </c>
      <c r="M1795">
        <v>6196</v>
      </c>
      <c r="N1795">
        <v>1</v>
      </c>
      <c r="O1795">
        <v>0</v>
      </c>
      <c r="P1795">
        <v>8.68</v>
      </c>
    </row>
    <row r="1796" spans="1:16" x14ac:dyDescent="0.3">
      <c r="A1796">
        <v>2396</v>
      </c>
      <c r="B1796" t="s">
        <v>83</v>
      </c>
      <c r="C1796" t="s">
        <v>101</v>
      </c>
      <c r="D1796" t="s">
        <v>105</v>
      </c>
      <c r="E1796" t="s">
        <v>93</v>
      </c>
      <c r="F1796" t="s">
        <v>87</v>
      </c>
      <c r="G1796" t="s">
        <v>103</v>
      </c>
      <c r="H1796">
        <v>1199</v>
      </c>
      <c r="I1796">
        <v>73</v>
      </c>
      <c r="J1796">
        <v>26.9</v>
      </c>
      <c r="K1796">
        <v>8.8000000000000007</v>
      </c>
      <c r="L1796">
        <v>2026</v>
      </c>
      <c r="M1796">
        <v>6474</v>
      </c>
      <c r="N1796">
        <v>2</v>
      </c>
      <c r="O1796">
        <v>0</v>
      </c>
      <c r="P1796">
        <v>8.69</v>
      </c>
    </row>
    <row r="1797" spans="1:16" x14ac:dyDescent="0.3">
      <c r="A1797">
        <v>2307</v>
      </c>
      <c r="B1797" t="s">
        <v>83</v>
      </c>
      <c r="C1797" t="s">
        <v>101</v>
      </c>
      <c r="D1797" t="s">
        <v>105</v>
      </c>
      <c r="E1797" t="s">
        <v>93</v>
      </c>
      <c r="F1797" t="s">
        <v>87</v>
      </c>
      <c r="G1797" t="s">
        <v>103</v>
      </c>
      <c r="H1797">
        <v>1199</v>
      </c>
      <c r="I1797">
        <v>73</v>
      </c>
      <c r="J1797">
        <v>26.9</v>
      </c>
      <c r="K1797">
        <v>8.8000000000000007</v>
      </c>
      <c r="L1797">
        <v>2026</v>
      </c>
      <c r="M1797">
        <v>9801</v>
      </c>
      <c r="N1797">
        <v>1</v>
      </c>
      <c r="O1797">
        <v>0</v>
      </c>
      <c r="P1797">
        <v>8.73</v>
      </c>
    </row>
    <row r="1798" spans="1:16" x14ac:dyDescent="0.3">
      <c r="A1798">
        <v>2244</v>
      </c>
      <c r="B1798" t="s">
        <v>83</v>
      </c>
      <c r="C1798" t="s">
        <v>101</v>
      </c>
      <c r="D1798" t="s">
        <v>105</v>
      </c>
      <c r="E1798" t="s">
        <v>93</v>
      </c>
      <c r="F1798" t="s">
        <v>87</v>
      </c>
      <c r="G1798" t="s">
        <v>103</v>
      </c>
      <c r="H1798">
        <v>1199</v>
      </c>
      <c r="I1798">
        <v>73</v>
      </c>
      <c r="J1798">
        <v>26.9</v>
      </c>
      <c r="K1798">
        <v>8.8000000000000007</v>
      </c>
      <c r="L1798">
        <v>2026</v>
      </c>
      <c r="M1798">
        <v>5090</v>
      </c>
      <c r="N1798">
        <v>1</v>
      </c>
      <c r="O1798">
        <v>0</v>
      </c>
      <c r="P1798">
        <v>8.76</v>
      </c>
    </row>
    <row r="1799" spans="1:16" x14ac:dyDescent="0.3">
      <c r="A1799">
        <v>2312</v>
      </c>
      <c r="B1799" t="s">
        <v>83</v>
      </c>
      <c r="C1799" t="s">
        <v>101</v>
      </c>
      <c r="D1799" t="s">
        <v>105</v>
      </c>
      <c r="E1799" t="s">
        <v>93</v>
      </c>
      <c r="F1799" t="s">
        <v>87</v>
      </c>
      <c r="G1799" t="s">
        <v>103</v>
      </c>
      <c r="H1799">
        <v>1199</v>
      </c>
      <c r="I1799">
        <v>73</v>
      </c>
      <c r="J1799">
        <v>26.9</v>
      </c>
      <c r="K1799">
        <v>8.8000000000000007</v>
      </c>
      <c r="L1799">
        <v>2026</v>
      </c>
      <c r="M1799">
        <v>7661</v>
      </c>
      <c r="N1799">
        <v>1</v>
      </c>
      <c r="O1799">
        <v>0</v>
      </c>
      <c r="P1799">
        <v>8.76</v>
      </c>
    </row>
    <row r="1800" spans="1:16" x14ac:dyDescent="0.3">
      <c r="A1800">
        <v>2224</v>
      </c>
      <c r="B1800" t="s">
        <v>83</v>
      </c>
      <c r="C1800" t="s">
        <v>101</v>
      </c>
      <c r="D1800" t="s">
        <v>105</v>
      </c>
      <c r="E1800" t="s">
        <v>93</v>
      </c>
      <c r="F1800" t="s">
        <v>87</v>
      </c>
      <c r="G1800" t="s">
        <v>103</v>
      </c>
      <c r="H1800">
        <v>1199</v>
      </c>
      <c r="I1800">
        <v>73</v>
      </c>
      <c r="J1800">
        <v>26.9</v>
      </c>
      <c r="K1800">
        <v>8.8000000000000007</v>
      </c>
      <c r="L1800">
        <v>2026</v>
      </c>
      <c r="M1800">
        <v>9344</v>
      </c>
      <c r="N1800">
        <v>1</v>
      </c>
      <c r="O1800">
        <v>0</v>
      </c>
      <c r="P1800">
        <v>8.8000000000000007</v>
      </c>
    </row>
    <row r="1801" spans="1:16" x14ac:dyDescent="0.3">
      <c r="A1801">
        <v>2333</v>
      </c>
      <c r="B1801" t="s">
        <v>83</v>
      </c>
      <c r="C1801" t="s">
        <v>101</v>
      </c>
      <c r="D1801" t="s">
        <v>105</v>
      </c>
      <c r="E1801" t="s">
        <v>93</v>
      </c>
      <c r="F1801" t="s">
        <v>87</v>
      </c>
      <c r="G1801" t="s">
        <v>103</v>
      </c>
      <c r="H1801">
        <v>1199</v>
      </c>
      <c r="I1801">
        <v>73</v>
      </c>
      <c r="J1801">
        <v>26.9</v>
      </c>
      <c r="K1801">
        <v>8.8000000000000007</v>
      </c>
      <c r="L1801">
        <v>2026</v>
      </c>
      <c r="M1801">
        <v>9500</v>
      </c>
      <c r="N1801">
        <v>1</v>
      </c>
      <c r="O1801">
        <v>0</v>
      </c>
      <c r="P1801">
        <v>8.81</v>
      </c>
    </row>
    <row r="1802" spans="1:16" x14ac:dyDescent="0.3">
      <c r="A1802">
        <v>2329</v>
      </c>
      <c r="B1802" t="s">
        <v>83</v>
      </c>
      <c r="C1802" t="s">
        <v>101</v>
      </c>
      <c r="D1802" t="s">
        <v>105</v>
      </c>
      <c r="E1802" t="s">
        <v>93</v>
      </c>
      <c r="F1802" t="s">
        <v>87</v>
      </c>
      <c r="G1802" t="s">
        <v>103</v>
      </c>
      <c r="H1802">
        <v>1199</v>
      </c>
      <c r="I1802">
        <v>73</v>
      </c>
      <c r="J1802">
        <v>26.9</v>
      </c>
      <c r="K1802">
        <v>8.8000000000000007</v>
      </c>
      <c r="L1802">
        <v>2026</v>
      </c>
      <c r="M1802">
        <v>4473</v>
      </c>
      <c r="N1802">
        <v>1</v>
      </c>
      <c r="O1802">
        <v>0</v>
      </c>
      <c r="P1802">
        <v>8.8800000000000008</v>
      </c>
    </row>
    <row r="1803" spans="1:16" x14ac:dyDescent="0.3">
      <c r="A1803">
        <v>2336</v>
      </c>
      <c r="B1803" t="s">
        <v>83</v>
      </c>
      <c r="C1803" t="s">
        <v>101</v>
      </c>
      <c r="D1803" t="s">
        <v>105</v>
      </c>
      <c r="E1803" t="s">
        <v>93</v>
      </c>
      <c r="F1803" t="s">
        <v>87</v>
      </c>
      <c r="G1803" t="s">
        <v>103</v>
      </c>
      <c r="H1803">
        <v>1199</v>
      </c>
      <c r="I1803">
        <v>73</v>
      </c>
      <c r="J1803">
        <v>26.9</v>
      </c>
      <c r="K1803">
        <v>8.8000000000000007</v>
      </c>
      <c r="L1803">
        <v>2026</v>
      </c>
      <c r="M1803">
        <v>7434</v>
      </c>
      <c r="N1803">
        <v>1</v>
      </c>
      <c r="O1803">
        <v>0</v>
      </c>
      <c r="P1803">
        <v>8.89</v>
      </c>
    </row>
    <row r="1804" spans="1:16" x14ac:dyDescent="0.3">
      <c r="A1804">
        <v>2210</v>
      </c>
      <c r="B1804" t="s">
        <v>83</v>
      </c>
      <c r="C1804" t="s">
        <v>101</v>
      </c>
      <c r="D1804" t="s">
        <v>105</v>
      </c>
      <c r="E1804" t="s">
        <v>93</v>
      </c>
      <c r="F1804" t="s">
        <v>87</v>
      </c>
      <c r="G1804" t="s">
        <v>103</v>
      </c>
      <c r="H1804">
        <v>1199</v>
      </c>
      <c r="I1804">
        <v>73</v>
      </c>
      <c r="J1804">
        <v>26.9</v>
      </c>
      <c r="K1804">
        <v>8.8000000000000007</v>
      </c>
      <c r="L1804">
        <v>2026</v>
      </c>
      <c r="M1804">
        <v>5834</v>
      </c>
      <c r="N1804">
        <v>1</v>
      </c>
      <c r="O1804">
        <v>0</v>
      </c>
      <c r="P1804">
        <v>9.07</v>
      </c>
    </row>
    <row r="1805" spans="1:16" x14ac:dyDescent="0.3">
      <c r="A1805">
        <v>2045</v>
      </c>
      <c r="B1805" t="s">
        <v>83</v>
      </c>
      <c r="C1805" t="s">
        <v>101</v>
      </c>
      <c r="D1805" t="s">
        <v>104</v>
      </c>
      <c r="E1805" t="s">
        <v>86</v>
      </c>
      <c r="F1805" t="s">
        <v>91</v>
      </c>
      <c r="G1805" t="s">
        <v>103</v>
      </c>
      <c r="H1805">
        <v>1199</v>
      </c>
      <c r="I1805">
        <v>87</v>
      </c>
      <c r="J1805">
        <v>18.8</v>
      </c>
      <c r="K1805">
        <v>9</v>
      </c>
      <c r="L1805">
        <v>2020</v>
      </c>
      <c r="M1805">
        <v>91657</v>
      </c>
      <c r="N1805">
        <v>1</v>
      </c>
      <c r="O1805">
        <v>1</v>
      </c>
      <c r="P1805">
        <v>2.64</v>
      </c>
    </row>
    <row r="1806" spans="1:16" x14ac:dyDescent="0.3">
      <c r="A1806">
        <v>2151</v>
      </c>
      <c r="B1806" t="s">
        <v>83</v>
      </c>
      <c r="C1806" t="s">
        <v>101</v>
      </c>
      <c r="D1806" t="s">
        <v>104</v>
      </c>
      <c r="E1806" t="s">
        <v>86</v>
      </c>
      <c r="F1806" t="s">
        <v>91</v>
      </c>
      <c r="G1806" t="s">
        <v>103</v>
      </c>
      <c r="H1806">
        <v>1199</v>
      </c>
      <c r="I1806">
        <v>87</v>
      </c>
      <c r="J1806">
        <v>18.8</v>
      </c>
      <c r="K1806">
        <v>9</v>
      </c>
      <c r="L1806">
        <v>2020</v>
      </c>
      <c r="M1806">
        <v>127293</v>
      </c>
      <c r="N1806">
        <v>1</v>
      </c>
      <c r="O1806">
        <v>1</v>
      </c>
      <c r="P1806">
        <v>2.66</v>
      </c>
    </row>
    <row r="1807" spans="1:16" x14ac:dyDescent="0.3">
      <c r="A1807">
        <v>2086</v>
      </c>
      <c r="B1807" t="s">
        <v>83</v>
      </c>
      <c r="C1807" t="s">
        <v>101</v>
      </c>
      <c r="D1807" t="s">
        <v>104</v>
      </c>
      <c r="E1807" t="s">
        <v>86</v>
      </c>
      <c r="F1807" t="s">
        <v>91</v>
      </c>
      <c r="G1807" t="s">
        <v>103</v>
      </c>
      <c r="H1807">
        <v>1199</v>
      </c>
      <c r="I1807">
        <v>87</v>
      </c>
      <c r="J1807">
        <v>18.8</v>
      </c>
      <c r="K1807">
        <v>9</v>
      </c>
      <c r="L1807">
        <v>2020</v>
      </c>
      <c r="M1807">
        <v>74483</v>
      </c>
      <c r="N1807">
        <v>1</v>
      </c>
      <c r="O1807">
        <v>1</v>
      </c>
      <c r="P1807">
        <v>2.68</v>
      </c>
    </row>
    <row r="1808" spans="1:16" x14ac:dyDescent="0.3">
      <c r="A1808">
        <v>2143</v>
      </c>
      <c r="B1808" t="s">
        <v>83</v>
      </c>
      <c r="C1808" t="s">
        <v>101</v>
      </c>
      <c r="D1808" t="s">
        <v>104</v>
      </c>
      <c r="E1808" t="s">
        <v>86</v>
      </c>
      <c r="F1808" t="s">
        <v>91</v>
      </c>
      <c r="G1808" t="s">
        <v>103</v>
      </c>
      <c r="H1808">
        <v>1199</v>
      </c>
      <c r="I1808">
        <v>87</v>
      </c>
      <c r="J1808">
        <v>18.8</v>
      </c>
      <c r="K1808">
        <v>9</v>
      </c>
      <c r="L1808">
        <v>2020</v>
      </c>
      <c r="M1808">
        <v>105686</v>
      </c>
      <c r="N1808">
        <v>2</v>
      </c>
      <c r="O1808">
        <v>0</v>
      </c>
      <c r="P1808">
        <v>2.79</v>
      </c>
    </row>
    <row r="1809" spans="1:16" x14ac:dyDescent="0.3">
      <c r="A1809">
        <v>2182</v>
      </c>
      <c r="B1809" t="s">
        <v>83</v>
      </c>
      <c r="C1809" t="s">
        <v>101</v>
      </c>
      <c r="D1809" t="s">
        <v>104</v>
      </c>
      <c r="E1809" t="s">
        <v>86</v>
      </c>
      <c r="F1809" t="s">
        <v>91</v>
      </c>
      <c r="G1809" t="s">
        <v>103</v>
      </c>
      <c r="H1809">
        <v>1199</v>
      </c>
      <c r="I1809">
        <v>87</v>
      </c>
      <c r="J1809">
        <v>18.8</v>
      </c>
      <c r="K1809">
        <v>9</v>
      </c>
      <c r="L1809">
        <v>2020</v>
      </c>
      <c r="M1809">
        <v>116850</v>
      </c>
      <c r="N1809">
        <v>2</v>
      </c>
      <c r="O1809">
        <v>0</v>
      </c>
      <c r="P1809">
        <v>2.8</v>
      </c>
    </row>
    <row r="1810" spans="1:16" x14ac:dyDescent="0.3">
      <c r="A1810">
        <v>2100</v>
      </c>
      <c r="B1810" t="s">
        <v>83</v>
      </c>
      <c r="C1810" t="s">
        <v>101</v>
      </c>
      <c r="D1810" t="s">
        <v>104</v>
      </c>
      <c r="E1810" t="s">
        <v>86</v>
      </c>
      <c r="F1810" t="s">
        <v>91</v>
      </c>
      <c r="G1810" t="s">
        <v>103</v>
      </c>
      <c r="H1810">
        <v>1199</v>
      </c>
      <c r="I1810">
        <v>87</v>
      </c>
      <c r="J1810">
        <v>18.8</v>
      </c>
      <c r="K1810">
        <v>9</v>
      </c>
      <c r="L1810">
        <v>2020</v>
      </c>
      <c r="M1810">
        <v>104594</v>
      </c>
      <c r="N1810">
        <v>2</v>
      </c>
      <c r="O1810">
        <v>0</v>
      </c>
      <c r="P1810">
        <v>2.89</v>
      </c>
    </row>
    <row r="1811" spans="1:16" x14ac:dyDescent="0.3">
      <c r="A1811">
        <v>2116</v>
      </c>
      <c r="B1811" t="s">
        <v>83</v>
      </c>
      <c r="C1811" t="s">
        <v>101</v>
      </c>
      <c r="D1811" t="s">
        <v>104</v>
      </c>
      <c r="E1811" t="s">
        <v>86</v>
      </c>
      <c r="F1811" t="s">
        <v>91</v>
      </c>
      <c r="G1811" t="s">
        <v>103</v>
      </c>
      <c r="H1811">
        <v>1199</v>
      </c>
      <c r="I1811">
        <v>87</v>
      </c>
      <c r="J1811">
        <v>18.8</v>
      </c>
      <c r="K1811">
        <v>9</v>
      </c>
      <c r="L1811">
        <v>2020</v>
      </c>
      <c r="M1811">
        <v>83461</v>
      </c>
      <c r="N1811">
        <v>1</v>
      </c>
      <c r="O1811">
        <v>1</v>
      </c>
      <c r="P1811">
        <v>3.02</v>
      </c>
    </row>
    <row r="1812" spans="1:16" x14ac:dyDescent="0.3">
      <c r="A1812">
        <v>2157</v>
      </c>
      <c r="B1812" t="s">
        <v>83</v>
      </c>
      <c r="C1812" t="s">
        <v>101</v>
      </c>
      <c r="D1812" t="s">
        <v>104</v>
      </c>
      <c r="E1812" t="s">
        <v>86</v>
      </c>
      <c r="F1812" t="s">
        <v>91</v>
      </c>
      <c r="G1812" t="s">
        <v>103</v>
      </c>
      <c r="H1812">
        <v>1199</v>
      </c>
      <c r="I1812">
        <v>87</v>
      </c>
      <c r="J1812">
        <v>18.8</v>
      </c>
      <c r="K1812">
        <v>9</v>
      </c>
      <c r="L1812">
        <v>2020</v>
      </c>
      <c r="M1812">
        <v>92720</v>
      </c>
      <c r="N1812">
        <v>2</v>
      </c>
      <c r="O1812">
        <v>0</v>
      </c>
      <c r="P1812">
        <v>3.03</v>
      </c>
    </row>
    <row r="1813" spans="1:16" x14ac:dyDescent="0.3">
      <c r="A1813">
        <v>2165</v>
      </c>
      <c r="B1813" t="s">
        <v>83</v>
      </c>
      <c r="C1813" t="s">
        <v>101</v>
      </c>
      <c r="D1813" t="s">
        <v>104</v>
      </c>
      <c r="E1813" t="s">
        <v>86</v>
      </c>
      <c r="F1813" t="s">
        <v>91</v>
      </c>
      <c r="G1813" t="s">
        <v>103</v>
      </c>
      <c r="H1813">
        <v>1199</v>
      </c>
      <c r="I1813">
        <v>87</v>
      </c>
      <c r="J1813">
        <v>18.8</v>
      </c>
      <c r="K1813">
        <v>9</v>
      </c>
      <c r="L1813">
        <v>2020</v>
      </c>
      <c r="M1813">
        <v>57849</v>
      </c>
      <c r="N1813">
        <v>1</v>
      </c>
      <c r="O1813">
        <v>1</v>
      </c>
      <c r="P1813">
        <v>3.12</v>
      </c>
    </row>
    <row r="1814" spans="1:16" x14ac:dyDescent="0.3">
      <c r="A1814">
        <v>2125</v>
      </c>
      <c r="B1814" t="s">
        <v>83</v>
      </c>
      <c r="C1814" t="s">
        <v>101</v>
      </c>
      <c r="D1814" t="s">
        <v>104</v>
      </c>
      <c r="E1814" t="s">
        <v>86</v>
      </c>
      <c r="F1814" t="s">
        <v>91</v>
      </c>
      <c r="G1814" t="s">
        <v>103</v>
      </c>
      <c r="H1814">
        <v>1199</v>
      </c>
      <c r="I1814">
        <v>87</v>
      </c>
      <c r="J1814">
        <v>18.8</v>
      </c>
      <c r="K1814">
        <v>9</v>
      </c>
      <c r="L1814">
        <v>2020</v>
      </c>
      <c r="M1814">
        <v>121472</v>
      </c>
      <c r="N1814">
        <v>1</v>
      </c>
      <c r="O1814">
        <v>0</v>
      </c>
      <c r="P1814">
        <v>3.13</v>
      </c>
    </row>
    <row r="1815" spans="1:16" x14ac:dyDescent="0.3">
      <c r="A1815">
        <v>2078</v>
      </c>
      <c r="B1815" t="s">
        <v>83</v>
      </c>
      <c r="C1815" t="s">
        <v>101</v>
      </c>
      <c r="D1815" t="s">
        <v>104</v>
      </c>
      <c r="E1815" t="s">
        <v>86</v>
      </c>
      <c r="F1815" t="s">
        <v>91</v>
      </c>
      <c r="G1815" t="s">
        <v>103</v>
      </c>
      <c r="H1815">
        <v>1199</v>
      </c>
      <c r="I1815">
        <v>87</v>
      </c>
      <c r="J1815">
        <v>18.8</v>
      </c>
      <c r="K1815">
        <v>9</v>
      </c>
      <c r="L1815">
        <v>2020</v>
      </c>
      <c r="M1815">
        <v>79242</v>
      </c>
      <c r="N1815">
        <v>2</v>
      </c>
      <c r="O1815">
        <v>0</v>
      </c>
      <c r="P1815">
        <v>3.15</v>
      </c>
    </row>
    <row r="1816" spans="1:16" x14ac:dyDescent="0.3">
      <c r="A1816">
        <v>2155</v>
      </c>
      <c r="B1816" t="s">
        <v>83</v>
      </c>
      <c r="C1816" t="s">
        <v>101</v>
      </c>
      <c r="D1816" t="s">
        <v>104</v>
      </c>
      <c r="E1816" t="s">
        <v>86</v>
      </c>
      <c r="F1816" t="s">
        <v>91</v>
      </c>
      <c r="G1816" t="s">
        <v>103</v>
      </c>
      <c r="H1816">
        <v>1199</v>
      </c>
      <c r="I1816">
        <v>87</v>
      </c>
      <c r="J1816">
        <v>18.8</v>
      </c>
      <c r="K1816">
        <v>9</v>
      </c>
      <c r="L1816">
        <v>2020</v>
      </c>
      <c r="M1816">
        <v>99207</v>
      </c>
      <c r="N1816">
        <v>2</v>
      </c>
      <c r="O1816">
        <v>0</v>
      </c>
      <c r="P1816">
        <v>3.17</v>
      </c>
    </row>
    <row r="1817" spans="1:16" x14ac:dyDescent="0.3">
      <c r="A1817">
        <v>2044</v>
      </c>
      <c r="B1817" t="s">
        <v>83</v>
      </c>
      <c r="C1817" t="s">
        <v>101</v>
      </c>
      <c r="D1817" t="s">
        <v>104</v>
      </c>
      <c r="E1817" t="s">
        <v>86</v>
      </c>
      <c r="F1817" t="s">
        <v>91</v>
      </c>
      <c r="G1817" t="s">
        <v>103</v>
      </c>
      <c r="H1817">
        <v>1199</v>
      </c>
      <c r="I1817">
        <v>87</v>
      </c>
      <c r="J1817">
        <v>18.8</v>
      </c>
      <c r="K1817">
        <v>9</v>
      </c>
      <c r="L1817">
        <v>2020</v>
      </c>
      <c r="M1817">
        <v>129159</v>
      </c>
      <c r="N1817">
        <v>1</v>
      </c>
      <c r="O1817">
        <v>0</v>
      </c>
      <c r="P1817">
        <v>3.33</v>
      </c>
    </row>
    <row r="1818" spans="1:16" x14ac:dyDescent="0.3">
      <c r="A1818">
        <v>2057</v>
      </c>
      <c r="B1818" t="s">
        <v>83</v>
      </c>
      <c r="C1818" t="s">
        <v>101</v>
      </c>
      <c r="D1818" t="s">
        <v>104</v>
      </c>
      <c r="E1818" t="s">
        <v>86</v>
      </c>
      <c r="F1818" t="s">
        <v>91</v>
      </c>
      <c r="G1818" t="s">
        <v>103</v>
      </c>
      <c r="H1818">
        <v>1199</v>
      </c>
      <c r="I1818">
        <v>87</v>
      </c>
      <c r="J1818">
        <v>18.8</v>
      </c>
      <c r="K1818">
        <v>9</v>
      </c>
      <c r="L1818">
        <v>2020</v>
      </c>
      <c r="M1818">
        <v>108912</v>
      </c>
      <c r="N1818">
        <v>1</v>
      </c>
      <c r="O1818">
        <v>0</v>
      </c>
      <c r="P1818">
        <v>3.36</v>
      </c>
    </row>
    <row r="1819" spans="1:16" x14ac:dyDescent="0.3">
      <c r="A1819">
        <v>2010</v>
      </c>
      <c r="B1819" t="s">
        <v>83</v>
      </c>
      <c r="C1819" t="s">
        <v>101</v>
      </c>
      <c r="D1819" t="s">
        <v>104</v>
      </c>
      <c r="E1819" t="s">
        <v>86</v>
      </c>
      <c r="F1819" t="s">
        <v>91</v>
      </c>
      <c r="G1819" t="s">
        <v>103</v>
      </c>
      <c r="H1819">
        <v>1199</v>
      </c>
      <c r="I1819">
        <v>87</v>
      </c>
      <c r="J1819">
        <v>18.8</v>
      </c>
      <c r="K1819">
        <v>9</v>
      </c>
      <c r="L1819">
        <v>2020</v>
      </c>
      <c r="M1819">
        <v>55224</v>
      </c>
      <c r="N1819">
        <v>2</v>
      </c>
      <c r="O1819">
        <v>0</v>
      </c>
      <c r="P1819">
        <v>3.42</v>
      </c>
    </row>
    <row r="1820" spans="1:16" x14ac:dyDescent="0.3">
      <c r="A1820">
        <v>2024</v>
      </c>
      <c r="B1820" t="s">
        <v>83</v>
      </c>
      <c r="C1820" t="s">
        <v>101</v>
      </c>
      <c r="D1820" t="s">
        <v>104</v>
      </c>
      <c r="E1820" t="s">
        <v>86</v>
      </c>
      <c r="F1820" t="s">
        <v>91</v>
      </c>
      <c r="G1820" t="s">
        <v>103</v>
      </c>
      <c r="H1820">
        <v>1199</v>
      </c>
      <c r="I1820">
        <v>87</v>
      </c>
      <c r="J1820">
        <v>18.8</v>
      </c>
      <c r="K1820">
        <v>9</v>
      </c>
      <c r="L1820">
        <v>2020</v>
      </c>
      <c r="M1820">
        <v>109019</v>
      </c>
      <c r="N1820">
        <v>1</v>
      </c>
      <c r="O1820">
        <v>0</v>
      </c>
      <c r="P1820">
        <v>3.43</v>
      </c>
    </row>
    <row r="1821" spans="1:16" x14ac:dyDescent="0.3">
      <c r="A1821">
        <v>2117</v>
      </c>
      <c r="B1821" t="s">
        <v>83</v>
      </c>
      <c r="C1821" t="s">
        <v>101</v>
      </c>
      <c r="D1821" t="s">
        <v>104</v>
      </c>
      <c r="E1821" t="s">
        <v>86</v>
      </c>
      <c r="F1821" t="s">
        <v>91</v>
      </c>
      <c r="G1821" t="s">
        <v>103</v>
      </c>
      <c r="H1821">
        <v>1199</v>
      </c>
      <c r="I1821">
        <v>87</v>
      </c>
      <c r="J1821">
        <v>18.8</v>
      </c>
      <c r="K1821">
        <v>9</v>
      </c>
      <c r="L1821">
        <v>2020</v>
      </c>
      <c r="M1821">
        <v>86933</v>
      </c>
      <c r="N1821">
        <v>2</v>
      </c>
      <c r="O1821">
        <v>0</v>
      </c>
      <c r="P1821">
        <v>3.47</v>
      </c>
    </row>
    <row r="1822" spans="1:16" x14ac:dyDescent="0.3">
      <c r="A1822">
        <v>2021</v>
      </c>
      <c r="B1822" t="s">
        <v>83</v>
      </c>
      <c r="C1822" t="s">
        <v>101</v>
      </c>
      <c r="D1822" t="s">
        <v>104</v>
      </c>
      <c r="E1822" t="s">
        <v>86</v>
      </c>
      <c r="F1822" t="s">
        <v>91</v>
      </c>
      <c r="G1822" t="s">
        <v>103</v>
      </c>
      <c r="H1822">
        <v>1199</v>
      </c>
      <c r="I1822">
        <v>87</v>
      </c>
      <c r="J1822">
        <v>18.8</v>
      </c>
      <c r="K1822">
        <v>9</v>
      </c>
      <c r="L1822">
        <v>2020</v>
      </c>
      <c r="M1822">
        <v>98695</v>
      </c>
      <c r="N1822">
        <v>1</v>
      </c>
      <c r="O1822">
        <v>0</v>
      </c>
      <c r="P1822">
        <v>3.5</v>
      </c>
    </row>
    <row r="1823" spans="1:16" x14ac:dyDescent="0.3">
      <c r="A1823">
        <v>2135</v>
      </c>
      <c r="B1823" t="s">
        <v>83</v>
      </c>
      <c r="C1823" t="s">
        <v>101</v>
      </c>
      <c r="D1823" t="s">
        <v>104</v>
      </c>
      <c r="E1823" t="s">
        <v>86</v>
      </c>
      <c r="F1823" t="s">
        <v>91</v>
      </c>
      <c r="G1823" t="s">
        <v>103</v>
      </c>
      <c r="H1823">
        <v>1199</v>
      </c>
      <c r="I1823">
        <v>87</v>
      </c>
      <c r="J1823">
        <v>18.8</v>
      </c>
      <c r="K1823">
        <v>9</v>
      </c>
      <c r="L1823">
        <v>2020</v>
      </c>
      <c r="M1823">
        <v>121109</v>
      </c>
      <c r="N1823">
        <v>1</v>
      </c>
      <c r="O1823">
        <v>0</v>
      </c>
      <c r="P1823">
        <v>3.5</v>
      </c>
    </row>
    <row r="1824" spans="1:16" x14ac:dyDescent="0.3">
      <c r="A1824">
        <v>2063</v>
      </c>
      <c r="B1824" t="s">
        <v>83</v>
      </c>
      <c r="C1824" t="s">
        <v>101</v>
      </c>
      <c r="D1824" t="s">
        <v>104</v>
      </c>
      <c r="E1824" t="s">
        <v>86</v>
      </c>
      <c r="F1824" t="s">
        <v>91</v>
      </c>
      <c r="G1824" t="s">
        <v>103</v>
      </c>
      <c r="H1824">
        <v>1199</v>
      </c>
      <c r="I1824">
        <v>87</v>
      </c>
      <c r="J1824">
        <v>18.8</v>
      </c>
      <c r="K1824">
        <v>9</v>
      </c>
      <c r="L1824">
        <v>2020</v>
      </c>
      <c r="M1824">
        <v>123361</v>
      </c>
      <c r="N1824">
        <v>1</v>
      </c>
      <c r="O1824">
        <v>0</v>
      </c>
      <c r="P1824">
        <v>3.51</v>
      </c>
    </row>
    <row r="1825" spans="1:16" x14ac:dyDescent="0.3">
      <c r="A1825">
        <v>2050</v>
      </c>
      <c r="B1825" t="s">
        <v>83</v>
      </c>
      <c r="C1825" t="s">
        <v>101</v>
      </c>
      <c r="D1825" t="s">
        <v>104</v>
      </c>
      <c r="E1825" t="s">
        <v>86</v>
      </c>
      <c r="F1825" t="s">
        <v>91</v>
      </c>
      <c r="G1825" t="s">
        <v>103</v>
      </c>
      <c r="H1825">
        <v>1199</v>
      </c>
      <c r="I1825">
        <v>87</v>
      </c>
      <c r="J1825">
        <v>18.8</v>
      </c>
      <c r="K1825">
        <v>9</v>
      </c>
      <c r="L1825">
        <v>2020</v>
      </c>
      <c r="M1825">
        <v>65233</v>
      </c>
      <c r="N1825">
        <v>2</v>
      </c>
      <c r="O1825">
        <v>0</v>
      </c>
      <c r="P1825">
        <v>3.55</v>
      </c>
    </row>
    <row r="1826" spans="1:16" x14ac:dyDescent="0.3">
      <c r="A1826">
        <v>2077</v>
      </c>
      <c r="B1826" t="s">
        <v>83</v>
      </c>
      <c r="C1826" t="s">
        <v>101</v>
      </c>
      <c r="D1826" t="s">
        <v>104</v>
      </c>
      <c r="E1826" t="s">
        <v>86</v>
      </c>
      <c r="F1826" t="s">
        <v>91</v>
      </c>
      <c r="G1826" t="s">
        <v>103</v>
      </c>
      <c r="H1826">
        <v>1199</v>
      </c>
      <c r="I1826">
        <v>87</v>
      </c>
      <c r="J1826">
        <v>18.8</v>
      </c>
      <c r="K1826">
        <v>9</v>
      </c>
      <c r="L1826">
        <v>2020</v>
      </c>
      <c r="M1826">
        <v>67200</v>
      </c>
      <c r="N1826">
        <v>1</v>
      </c>
      <c r="O1826">
        <v>0</v>
      </c>
      <c r="P1826">
        <v>3.56</v>
      </c>
    </row>
    <row r="1827" spans="1:16" x14ac:dyDescent="0.3">
      <c r="A1827">
        <v>2167</v>
      </c>
      <c r="B1827" t="s">
        <v>83</v>
      </c>
      <c r="C1827" t="s">
        <v>101</v>
      </c>
      <c r="D1827" t="s">
        <v>104</v>
      </c>
      <c r="E1827" t="s">
        <v>86</v>
      </c>
      <c r="F1827" t="s">
        <v>91</v>
      </c>
      <c r="G1827" t="s">
        <v>103</v>
      </c>
      <c r="H1827">
        <v>1199</v>
      </c>
      <c r="I1827">
        <v>87</v>
      </c>
      <c r="J1827">
        <v>18.8</v>
      </c>
      <c r="K1827">
        <v>9</v>
      </c>
      <c r="L1827">
        <v>2020</v>
      </c>
      <c r="M1827">
        <v>72765</v>
      </c>
      <c r="N1827">
        <v>1</v>
      </c>
      <c r="O1827">
        <v>0</v>
      </c>
      <c r="P1827">
        <v>3.6</v>
      </c>
    </row>
    <row r="1828" spans="1:16" x14ac:dyDescent="0.3">
      <c r="A1828">
        <v>2141</v>
      </c>
      <c r="B1828" t="s">
        <v>83</v>
      </c>
      <c r="C1828" t="s">
        <v>101</v>
      </c>
      <c r="D1828" t="s">
        <v>104</v>
      </c>
      <c r="E1828" t="s">
        <v>86</v>
      </c>
      <c r="F1828" t="s">
        <v>91</v>
      </c>
      <c r="G1828" t="s">
        <v>103</v>
      </c>
      <c r="H1828">
        <v>1199</v>
      </c>
      <c r="I1828">
        <v>87</v>
      </c>
      <c r="J1828">
        <v>18.8</v>
      </c>
      <c r="K1828">
        <v>9</v>
      </c>
      <c r="L1828">
        <v>2020</v>
      </c>
      <c r="M1828">
        <v>74514</v>
      </c>
      <c r="N1828">
        <v>1</v>
      </c>
      <c r="O1828">
        <v>0</v>
      </c>
      <c r="P1828">
        <v>3.64</v>
      </c>
    </row>
    <row r="1829" spans="1:16" x14ac:dyDescent="0.3">
      <c r="A1829">
        <v>2041</v>
      </c>
      <c r="B1829" t="s">
        <v>83</v>
      </c>
      <c r="C1829" t="s">
        <v>101</v>
      </c>
      <c r="D1829" t="s">
        <v>104</v>
      </c>
      <c r="E1829" t="s">
        <v>86</v>
      </c>
      <c r="F1829" t="s">
        <v>91</v>
      </c>
      <c r="G1829" t="s">
        <v>103</v>
      </c>
      <c r="H1829">
        <v>1199</v>
      </c>
      <c r="I1829">
        <v>87</v>
      </c>
      <c r="J1829">
        <v>18.8</v>
      </c>
      <c r="K1829">
        <v>9</v>
      </c>
      <c r="L1829">
        <v>2020</v>
      </c>
      <c r="M1829">
        <v>116976</v>
      </c>
      <c r="N1829">
        <v>1</v>
      </c>
      <c r="O1829">
        <v>0</v>
      </c>
      <c r="P1829">
        <v>3.65</v>
      </c>
    </row>
    <row r="1830" spans="1:16" x14ac:dyDescent="0.3">
      <c r="A1830">
        <v>2142</v>
      </c>
      <c r="B1830" t="s">
        <v>83</v>
      </c>
      <c r="C1830" t="s">
        <v>101</v>
      </c>
      <c r="D1830" t="s">
        <v>104</v>
      </c>
      <c r="E1830" t="s">
        <v>86</v>
      </c>
      <c r="F1830" t="s">
        <v>91</v>
      </c>
      <c r="G1830" t="s">
        <v>103</v>
      </c>
      <c r="H1830">
        <v>1199</v>
      </c>
      <c r="I1830">
        <v>87</v>
      </c>
      <c r="J1830">
        <v>18.8</v>
      </c>
      <c r="K1830">
        <v>9</v>
      </c>
      <c r="L1830">
        <v>2020</v>
      </c>
      <c r="M1830">
        <v>83482</v>
      </c>
      <c r="N1830">
        <v>1</v>
      </c>
      <c r="O1830">
        <v>0</v>
      </c>
      <c r="P1830">
        <v>3.68</v>
      </c>
    </row>
    <row r="1831" spans="1:16" x14ac:dyDescent="0.3">
      <c r="A1831">
        <v>2088</v>
      </c>
      <c r="B1831" t="s">
        <v>83</v>
      </c>
      <c r="C1831" t="s">
        <v>101</v>
      </c>
      <c r="D1831" t="s">
        <v>104</v>
      </c>
      <c r="E1831" t="s">
        <v>86</v>
      </c>
      <c r="F1831" t="s">
        <v>91</v>
      </c>
      <c r="G1831" t="s">
        <v>103</v>
      </c>
      <c r="H1831">
        <v>1199</v>
      </c>
      <c r="I1831">
        <v>87</v>
      </c>
      <c r="J1831">
        <v>18.8</v>
      </c>
      <c r="K1831">
        <v>9</v>
      </c>
      <c r="L1831">
        <v>2020</v>
      </c>
      <c r="M1831">
        <v>98617</v>
      </c>
      <c r="N1831">
        <v>1</v>
      </c>
      <c r="O1831">
        <v>0</v>
      </c>
      <c r="P1831">
        <v>3.69</v>
      </c>
    </row>
    <row r="1832" spans="1:16" x14ac:dyDescent="0.3">
      <c r="A1832">
        <v>2067</v>
      </c>
      <c r="B1832" t="s">
        <v>83</v>
      </c>
      <c r="C1832" t="s">
        <v>101</v>
      </c>
      <c r="D1832" t="s">
        <v>104</v>
      </c>
      <c r="E1832" t="s">
        <v>86</v>
      </c>
      <c r="F1832" t="s">
        <v>91</v>
      </c>
      <c r="G1832" t="s">
        <v>103</v>
      </c>
      <c r="H1832">
        <v>1199</v>
      </c>
      <c r="I1832">
        <v>87</v>
      </c>
      <c r="J1832">
        <v>18.8</v>
      </c>
      <c r="K1832">
        <v>9</v>
      </c>
      <c r="L1832">
        <v>2020</v>
      </c>
      <c r="M1832">
        <v>114948</v>
      </c>
      <c r="N1832">
        <v>1</v>
      </c>
      <c r="O1832">
        <v>0</v>
      </c>
      <c r="P1832">
        <v>3.75</v>
      </c>
    </row>
    <row r="1833" spans="1:16" x14ac:dyDescent="0.3">
      <c r="A1833">
        <v>2082</v>
      </c>
      <c r="B1833" t="s">
        <v>83</v>
      </c>
      <c r="C1833" t="s">
        <v>101</v>
      </c>
      <c r="D1833" t="s">
        <v>104</v>
      </c>
      <c r="E1833" t="s">
        <v>86</v>
      </c>
      <c r="F1833" t="s">
        <v>91</v>
      </c>
      <c r="G1833" t="s">
        <v>103</v>
      </c>
      <c r="H1833">
        <v>1199</v>
      </c>
      <c r="I1833">
        <v>87</v>
      </c>
      <c r="J1833">
        <v>18.8</v>
      </c>
      <c r="K1833">
        <v>9</v>
      </c>
      <c r="L1833">
        <v>2020</v>
      </c>
      <c r="M1833">
        <v>84700</v>
      </c>
      <c r="N1833">
        <v>1</v>
      </c>
      <c r="O1833">
        <v>0</v>
      </c>
      <c r="P1833">
        <v>3.75</v>
      </c>
    </row>
    <row r="1834" spans="1:16" x14ac:dyDescent="0.3">
      <c r="A1834">
        <v>2199</v>
      </c>
      <c r="B1834" t="s">
        <v>83</v>
      </c>
      <c r="C1834" t="s">
        <v>101</v>
      </c>
      <c r="D1834" t="s">
        <v>104</v>
      </c>
      <c r="E1834" t="s">
        <v>86</v>
      </c>
      <c r="F1834" t="s">
        <v>91</v>
      </c>
      <c r="G1834" t="s">
        <v>103</v>
      </c>
      <c r="H1834">
        <v>1199</v>
      </c>
      <c r="I1834">
        <v>87</v>
      </c>
      <c r="J1834">
        <v>18.8</v>
      </c>
      <c r="K1834">
        <v>9</v>
      </c>
      <c r="L1834">
        <v>2020</v>
      </c>
      <c r="M1834">
        <v>75988</v>
      </c>
      <c r="N1834">
        <v>1</v>
      </c>
      <c r="O1834">
        <v>0</v>
      </c>
      <c r="P1834">
        <v>3.77</v>
      </c>
    </row>
    <row r="1835" spans="1:16" x14ac:dyDescent="0.3">
      <c r="A1835">
        <v>2081</v>
      </c>
      <c r="B1835" t="s">
        <v>83</v>
      </c>
      <c r="C1835" t="s">
        <v>101</v>
      </c>
      <c r="D1835" t="s">
        <v>104</v>
      </c>
      <c r="E1835" t="s">
        <v>86</v>
      </c>
      <c r="F1835" t="s">
        <v>91</v>
      </c>
      <c r="G1835" t="s">
        <v>103</v>
      </c>
      <c r="H1835">
        <v>1199</v>
      </c>
      <c r="I1835">
        <v>87</v>
      </c>
      <c r="J1835">
        <v>18.8</v>
      </c>
      <c r="K1835">
        <v>9</v>
      </c>
      <c r="L1835">
        <v>2020</v>
      </c>
      <c r="M1835">
        <v>103189</v>
      </c>
      <c r="N1835">
        <v>1</v>
      </c>
      <c r="O1835">
        <v>0</v>
      </c>
      <c r="P1835">
        <v>3.78</v>
      </c>
    </row>
    <row r="1836" spans="1:16" x14ac:dyDescent="0.3">
      <c r="A1836">
        <v>2180</v>
      </c>
      <c r="B1836" t="s">
        <v>83</v>
      </c>
      <c r="C1836" t="s">
        <v>101</v>
      </c>
      <c r="D1836" t="s">
        <v>104</v>
      </c>
      <c r="E1836" t="s">
        <v>86</v>
      </c>
      <c r="F1836" t="s">
        <v>91</v>
      </c>
      <c r="G1836" t="s">
        <v>103</v>
      </c>
      <c r="H1836">
        <v>1199</v>
      </c>
      <c r="I1836">
        <v>87</v>
      </c>
      <c r="J1836">
        <v>18.8</v>
      </c>
      <c r="K1836">
        <v>9</v>
      </c>
      <c r="L1836">
        <v>2020</v>
      </c>
      <c r="M1836">
        <v>80163</v>
      </c>
      <c r="N1836">
        <v>1</v>
      </c>
      <c r="O1836">
        <v>0</v>
      </c>
      <c r="P1836">
        <v>3.78</v>
      </c>
    </row>
    <row r="1837" spans="1:16" x14ac:dyDescent="0.3">
      <c r="A1837">
        <v>2025</v>
      </c>
      <c r="B1837" t="s">
        <v>83</v>
      </c>
      <c r="C1837" t="s">
        <v>101</v>
      </c>
      <c r="D1837" t="s">
        <v>104</v>
      </c>
      <c r="E1837" t="s">
        <v>86</v>
      </c>
      <c r="F1837" t="s">
        <v>91</v>
      </c>
      <c r="G1837" t="s">
        <v>103</v>
      </c>
      <c r="H1837">
        <v>1199</v>
      </c>
      <c r="I1837">
        <v>87</v>
      </c>
      <c r="J1837">
        <v>18.8</v>
      </c>
      <c r="K1837">
        <v>9</v>
      </c>
      <c r="L1837">
        <v>2020</v>
      </c>
      <c r="M1837">
        <v>79065</v>
      </c>
      <c r="N1837">
        <v>1</v>
      </c>
      <c r="O1837">
        <v>0</v>
      </c>
      <c r="P1837">
        <v>3.81</v>
      </c>
    </row>
    <row r="1838" spans="1:16" x14ac:dyDescent="0.3">
      <c r="A1838">
        <v>2034</v>
      </c>
      <c r="B1838" t="s">
        <v>83</v>
      </c>
      <c r="C1838" t="s">
        <v>101</v>
      </c>
      <c r="D1838" t="s">
        <v>104</v>
      </c>
      <c r="E1838" t="s">
        <v>86</v>
      </c>
      <c r="F1838" t="s">
        <v>91</v>
      </c>
      <c r="G1838" t="s">
        <v>103</v>
      </c>
      <c r="H1838">
        <v>1199</v>
      </c>
      <c r="I1838">
        <v>87</v>
      </c>
      <c r="J1838">
        <v>18.8</v>
      </c>
      <c r="K1838">
        <v>9</v>
      </c>
      <c r="L1838">
        <v>2020</v>
      </c>
      <c r="M1838">
        <v>87139</v>
      </c>
      <c r="N1838">
        <v>1</v>
      </c>
      <c r="O1838">
        <v>0</v>
      </c>
      <c r="P1838">
        <v>3.85</v>
      </c>
    </row>
    <row r="1839" spans="1:16" x14ac:dyDescent="0.3">
      <c r="A1839">
        <v>2170</v>
      </c>
      <c r="B1839" t="s">
        <v>83</v>
      </c>
      <c r="C1839" t="s">
        <v>101</v>
      </c>
      <c r="D1839" t="s">
        <v>104</v>
      </c>
      <c r="E1839" t="s">
        <v>86</v>
      </c>
      <c r="F1839" t="s">
        <v>91</v>
      </c>
      <c r="G1839" t="s">
        <v>103</v>
      </c>
      <c r="H1839">
        <v>1199</v>
      </c>
      <c r="I1839">
        <v>87</v>
      </c>
      <c r="J1839">
        <v>18.8</v>
      </c>
      <c r="K1839">
        <v>9</v>
      </c>
      <c r="L1839">
        <v>2020</v>
      </c>
      <c r="M1839">
        <v>54948</v>
      </c>
      <c r="N1839">
        <v>1</v>
      </c>
      <c r="O1839">
        <v>0</v>
      </c>
      <c r="P1839">
        <v>3.87</v>
      </c>
    </row>
    <row r="1840" spans="1:16" x14ac:dyDescent="0.3">
      <c r="A1840">
        <v>2178</v>
      </c>
      <c r="B1840" t="s">
        <v>83</v>
      </c>
      <c r="C1840" t="s">
        <v>101</v>
      </c>
      <c r="D1840" t="s">
        <v>104</v>
      </c>
      <c r="E1840" t="s">
        <v>86</v>
      </c>
      <c r="F1840" t="s">
        <v>91</v>
      </c>
      <c r="G1840" t="s">
        <v>103</v>
      </c>
      <c r="H1840">
        <v>1199</v>
      </c>
      <c r="I1840">
        <v>87</v>
      </c>
      <c r="J1840">
        <v>18.8</v>
      </c>
      <c r="K1840">
        <v>9</v>
      </c>
      <c r="L1840">
        <v>2020</v>
      </c>
      <c r="M1840">
        <v>96948</v>
      </c>
      <c r="N1840">
        <v>1</v>
      </c>
      <c r="O1840">
        <v>0</v>
      </c>
      <c r="P1840">
        <v>3.87</v>
      </c>
    </row>
    <row r="1841" spans="1:16" x14ac:dyDescent="0.3">
      <c r="A1841">
        <v>2150</v>
      </c>
      <c r="B1841" t="s">
        <v>83</v>
      </c>
      <c r="C1841" t="s">
        <v>101</v>
      </c>
      <c r="D1841" t="s">
        <v>104</v>
      </c>
      <c r="E1841" t="s">
        <v>86</v>
      </c>
      <c r="F1841" t="s">
        <v>91</v>
      </c>
      <c r="G1841" t="s">
        <v>103</v>
      </c>
      <c r="H1841">
        <v>1199</v>
      </c>
      <c r="I1841">
        <v>87</v>
      </c>
      <c r="J1841">
        <v>18.8</v>
      </c>
      <c r="K1841">
        <v>9</v>
      </c>
      <c r="L1841">
        <v>2020</v>
      </c>
      <c r="M1841">
        <v>68301</v>
      </c>
      <c r="N1841">
        <v>1</v>
      </c>
      <c r="O1841">
        <v>0</v>
      </c>
      <c r="P1841">
        <v>3.92</v>
      </c>
    </row>
    <row r="1842" spans="1:16" x14ac:dyDescent="0.3">
      <c r="A1842">
        <v>2152</v>
      </c>
      <c r="B1842" t="s">
        <v>83</v>
      </c>
      <c r="C1842" t="s">
        <v>101</v>
      </c>
      <c r="D1842" t="s">
        <v>104</v>
      </c>
      <c r="E1842" t="s">
        <v>86</v>
      </c>
      <c r="F1842" t="s">
        <v>91</v>
      </c>
      <c r="G1842" t="s">
        <v>103</v>
      </c>
      <c r="H1842">
        <v>1199</v>
      </c>
      <c r="I1842">
        <v>87</v>
      </c>
      <c r="J1842">
        <v>18.8</v>
      </c>
      <c r="K1842">
        <v>9</v>
      </c>
      <c r="L1842">
        <v>2020</v>
      </c>
      <c r="M1842">
        <v>90836</v>
      </c>
      <c r="N1842">
        <v>1</v>
      </c>
      <c r="O1842">
        <v>0</v>
      </c>
      <c r="P1842">
        <v>3.98</v>
      </c>
    </row>
    <row r="1843" spans="1:16" x14ac:dyDescent="0.3">
      <c r="A1843">
        <v>2194</v>
      </c>
      <c r="B1843" t="s">
        <v>83</v>
      </c>
      <c r="C1843" t="s">
        <v>101</v>
      </c>
      <c r="D1843" t="s">
        <v>104</v>
      </c>
      <c r="E1843" t="s">
        <v>86</v>
      </c>
      <c r="F1843" t="s">
        <v>91</v>
      </c>
      <c r="G1843" t="s">
        <v>103</v>
      </c>
      <c r="H1843">
        <v>1199</v>
      </c>
      <c r="I1843">
        <v>87</v>
      </c>
      <c r="J1843">
        <v>18.8</v>
      </c>
      <c r="K1843">
        <v>9</v>
      </c>
      <c r="L1843">
        <v>2020</v>
      </c>
      <c r="M1843">
        <v>75499</v>
      </c>
      <c r="N1843">
        <v>1</v>
      </c>
      <c r="O1843">
        <v>0</v>
      </c>
      <c r="P1843">
        <v>4.01</v>
      </c>
    </row>
    <row r="1844" spans="1:16" x14ac:dyDescent="0.3">
      <c r="A1844">
        <v>2161</v>
      </c>
      <c r="B1844" t="s">
        <v>83</v>
      </c>
      <c r="C1844" t="s">
        <v>101</v>
      </c>
      <c r="D1844" t="s">
        <v>104</v>
      </c>
      <c r="E1844" t="s">
        <v>86</v>
      </c>
      <c r="F1844" t="s">
        <v>91</v>
      </c>
      <c r="G1844" t="s">
        <v>103</v>
      </c>
      <c r="H1844">
        <v>1199</v>
      </c>
      <c r="I1844">
        <v>87</v>
      </c>
      <c r="J1844">
        <v>18.8</v>
      </c>
      <c r="K1844">
        <v>9</v>
      </c>
      <c r="L1844">
        <v>2020</v>
      </c>
      <c r="M1844">
        <v>74917</v>
      </c>
      <c r="N1844">
        <v>1</v>
      </c>
      <c r="O1844">
        <v>0</v>
      </c>
      <c r="P1844">
        <v>4.09</v>
      </c>
    </row>
    <row r="1845" spans="1:16" x14ac:dyDescent="0.3">
      <c r="A1845">
        <v>2183</v>
      </c>
      <c r="B1845" t="s">
        <v>83</v>
      </c>
      <c r="C1845" t="s">
        <v>101</v>
      </c>
      <c r="D1845" t="s">
        <v>104</v>
      </c>
      <c r="E1845" t="s">
        <v>86</v>
      </c>
      <c r="F1845" t="s">
        <v>91</v>
      </c>
      <c r="G1845" t="s">
        <v>103</v>
      </c>
      <c r="H1845">
        <v>1199</v>
      </c>
      <c r="I1845">
        <v>87</v>
      </c>
      <c r="J1845">
        <v>18.8</v>
      </c>
      <c r="K1845">
        <v>9</v>
      </c>
      <c r="L1845">
        <v>2020</v>
      </c>
      <c r="M1845">
        <v>78181</v>
      </c>
      <c r="N1845">
        <v>1</v>
      </c>
      <c r="O1845">
        <v>0</v>
      </c>
      <c r="P1845">
        <v>4.21</v>
      </c>
    </row>
    <row r="1846" spans="1:16" x14ac:dyDescent="0.3">
      <c r="A1846">
        <v>2109</v>
      </c>
      <c r="B1846" t="s">
        <v>83</v>
      </c>
      <c r="C1846" t="s">
        <v>101</v>
      </c>
      <c r="D1846" t="s">
        <v>104</v>
      </c>
      <c r="E1846" t="s">
        <v>86</v>
      </c>
      <c r="F1846" t="s">
        <v>91</v>
      </c>
      <c r="G1846" t="s">
        <v>103</v>
      </c>
      <c r="H1846">
        <v>1199</v>
      </c>
      <c r="I1846">
        <v>87</v>
      </c>
      <c r="J1846">
        <v>18.8</v>
      </c>
      <c r="K1846">
        <v>9</v>
      </c>
      <c r="L1846">
        <v>2020</v>
      </c>
      <c r="M1846">
        <v>65995</v>
      </c>
      <c r="N1846">
        <v>1</v>
      </c>
      <c r="O1846">
        <v>0</v>
      </c>
      <c r="P1846">
        <v>4.32</v>
      </c>
    </row>
    <row r="1847" spans="1:16" x14ac:dyDescent="0.3">
      <c r="A1847">
        <v>1842</v>
      </c>
      <c r="B1847" t="s">
        <v>83</v>
      </c>
      <c r="C1847" t="s">
        <v>101</v>
      </c>
      <c r="D1847" t="s">
        <v>102</v>
      </c>
      <c r="E1847" t="s">
        <v>86</v>
      </c>
      <c r="F1847" t="s">
        <v>87</v>
      </c>
      <c r="G1847" t="s">
        <v>103</v>
      </c>
      <c r="H1847">
        <v>1199</v>
      </c>
      <c r="I1847">
        <v>87</v>
      </c>
      <c r="J1847">
        <v>20.100000000000001</v>
      </c>
      <c r="K1847">
        <v>7.5</v>
      </c>
      <c r="L1847">
        <v>2020</v>
      </c>
      <c r="M1847">
        <v>126002</v>
      </c>
      <c r="N1847">
        <v>2</v>
      </c>
      <c r="O1847">
        <v>1</v>
      </c>
      <c r="P1847">
        <v>1.5</v>
      </c>
    </row>
    <row r="1848" spans="1:16" x14ac:dyDescent="0.3">
      <c r="A1848">
        <v>1957</v>
      </c>
      <c r="B1848" t="s">
        <v>83</v>
      </c>
      <c r="C1848" t="s">
        <v>101</v>
      </c>
      <c r="D1848" t="s">
        <v>102</v>
      </c>
      <c r="E1848" t="s">
        <v>86</v>
      </c>
      <c r="F1848" t="s">
        <v>87</v>
      </c>
      <c r="G1848" t="s">
        <v>103</v>
      </c>
      <c r="H1848">
        <v>1199</v>
      </c>
      <c r="I1848">
        <v>87</v>
      </c>
      <c r="J1848">
        <v>20.100000000000001</v>
      </c>
      <c r="K1848">
        <v>7.5</v>
      </c>
      <c r="L1848">
        <v>2020</v>
      </c>
      <c r="M1848">
        <v>115008</v>
      </c>
      <c r="N1848">
        <v>1</v>
      </c>
      <c r="O1848">
        <v>1</v>
      </c>
      <c r="P1848">
        <v>1.82</v>
      </c>
    </row>
    <row r="1849" spans="1:16" x14ac:dyDescent="0.3">
      <c r="A1849">
        <v>1972</v>
      </c>
      <c r="B1849" t="s">
        <v>83</v>
      </c>
      <c r="C1849" t="s">
        <v>101</v>
      </c>
      <c r="D1849" t="s">
        <v>102</v>
      </c>
      <c r="E1849" t="s">
        <v>86</v>
      </c>
      <c r="F1849" t="s">
        <v>87</v>
      </c>
      <c r="G1849" t="s">
        <v>103</v>
      </c>
      <c r="H1849">
        <v>1199</v>
      </c>
      <c r="I1849">
        <v>87</v>
      </c>
      <c r="J1849">
        <v>20.100000000000001</v>
      </c>
      <c r="K1849">
        <v>7.5</v>
      </c>
      <c r="L1849">
        <v>2020</v>
      </c>
      <c r="M1849">
        <v>113013</v>
      </c>
      <c r="N1849">
        <v>1</v>
      </c>
      <c r="O1849">
        <v>1</v>
      </c>
      <c r="P1849">
        <v>2.0699999999999998</v>
      </c>
    </row>
    <row r="1850" spans="1:16" x14ac:dyDescent="0.3">
      <c r="A1850">
        <v>1829</v>
      </c>
      <c r="B1850" t="s">
        <v>83</v>
      </c>
      <c r="C1850" t="s">
        <v>101</v>
      </c>
      <c r="D1850" t="s">
        <v>102</v>
      </c>
      <c r="E1850" t="s">
        <v>86</v>
      </c>
      <c r="F1850" t="s">
        <v>87</v>
      </c>
      <c r="G1850" t="s">
        <v>103</v>
      </c>
      <c r="H1850">
        <v>1199</v>
      </c>
      <c r="I1850">
        <v>87</v>
      </c>
      <c r="J1850">
        <v>20.100000000000001</v>
      </c>
      <c r="K1850">
        <v>7.5</v>
      </c>
      <c r="L1850">
        <v>2020</v>
      </c>
      <c r="M1850">
        <v>86124</v>
      </c>
      <c r="N1850">
        <v>3</v>
      </c>
      <c r="O1850">
        <v>0</v>
      </c>
      <c r="P1850">
        <v>2.23</v>
      </c>
    </row>
    <row r="1851" spans="1:16" x14ac:dyDescent="0.3">
      <c r="A1851">
        <v>1912</v>
      </c>
      <c r="B1851" t="s">
        <v>83</v>
      </c>
      <c r="C1851" t="s">
        <v>101</v>
      </c>
      <c r="D1851" t="s">
        <v>102</v>
      </c>
      <c r="E1851" t="s">
        <v>86</v>
      </c>
      <c r="F1851" t="s">
        <v>87</v>
      </c>
      <c r="G1851" t="s">
        <v>103</v>
      </c>
      <c r="H1851">
        <v>1199</v>
      </c>
      <c r="I1851">
        <v>87</v>
      </c>
      <c r="J1851">
        <v>20.100000000000001</v>
      </c>
      <c r="K1851">
        <v>7.5</v>
      </c>
      <c r="L1851">
        <v>2020</v>
      </c>
      <c r="M1851">
        <v>83699</v>
      </c>
      <c r="N1851">
        <v>3</v>
      </c>
      <c r="O1851">
        <v>0</v>
      </c>
      <c r="P1851">
        <v>2.37</v>
      </c>
    </row>
    <row r="1852" spans="1:16" x14ac:dyDescent="0.3">
      <c r="A1852">
        <v>1831</v>
      </c>
      <c r="B1852" t="s">
        <v>83</v>
      </c>
      <c r="C1852" t="s">
        <v>101</v>
      </c>
      <c r="D1852" t="s">
        <v>102</v>
      </c>
      <c r="E1852" t="s">
        <v>86</v>
      </c>
      <c r="F1852" t="s">
        <v>87</v>
      </c>
      <c r="G1852" t="s">
        <v>103</v>
      </c>
      <c r="H1852">
        <v>1199</v>
      </c>
      <c r="I1852">
        <v>87</v>
      </c>
      <c r="J1852">
        <v>20.100000000000001</v>
      </c>
      <c r="K1852">
        <v>7.5</v>
      </c>
      <c r="L1852">
        <v>2020</v>
      </c>
      <c r="M1852">
        <v>93514</v>
      </c>
      <c r="N1852">
        <v>2</v>
      </c>
      <c r="O1852">
        <v>0</v>
      </c>
      <c r="P1852">
        <v>2.4</v>
      </c>
    </row>
    <row r="1853" spans="1:16" x14ac:dyDescent="0.3">
      <c r="A1853">
        <v>1991</v>
      </c>
      <c r="B1853" t="s">
        <v>83</v>
      </c>
      <c r="C1853" t="s">
        <v>101</v>
      </c>
      <c r="D1853" t="s">
        <v>102</v>
      </c>
      <c r="E1853" t="s">
        <v>86</v>
      </c>
      <c r="F1853" t="s">
        <v>87</v>
      </c>
      <c r="G1853" t="s">
        <v>103</v>
      </c>
      <c r="H1853">
        <v>1199</v>
      </c>
      <c r="I1853">
        <v>87</v>
      </c>
      <c r="J1853">
        <v>20.100000000000001</v>
      </c>
      <c r="K1853">
        <v>7.5</v>
      </c>
      <c r="L1853">
        <v>2020</v>
      </c>
      <c r="M1853">
        <v>115763</v>
      </c>
      <c r="N1853">
        <v>2</v>
      </c>
      <c r="O1853">
        <v>0</v>
      </c>
      <c r="P1853">
        <v>2.48</v>
      </c>
    </row>
    <row r="1854" spans="1:16" x14ac:dyDescent="0.3">
      <c r="A1854">
        <v>1833</v>
      </c>
      <c r="B1854" t="s">
        <v>83</v>
      </c>
      <c r="C1854" t="s">
        <v>101</v>
      </c>
      <c r="D1854" t="s">
        <v>102</v>
      </c>
      <c r="E1854" t="s">
        <v>86</v>
      </c>
      <c r="F1854" t="s">
        <v>87</v>
      </c>
      <c r="G1854" t="s">
        <v>103</v>
      </c>
      <c r="H1854">
        <v>1199</v>
      </c>
      <c r="I1854">
        <v>87</v>
      </c>
      <c r="J1854">
        <v>20.100000000000001</v>
      </c>
      <c r="K1854">
        <v>7.5</v>
      </c>
      <c r="L1854">
        <v>2020</v>
      </c>
      <c r="M1854">
        <v>113439</v>
      </c>
      <c r="N1854">
        <v>2</v>
      </c>
      <c r="O1854">
        <v>0</v>
      </c>
      <c r="P1854">
        <v>2.54</v>
      </c>
    </row>
    <row r="1855" spans="1:16" x14ac:dyDescent="0.3">
      <c r="A1855">
        <v>1807</v>
      </c>
      <c r="B1855" t="s">
        <v>83</v>
      </c>
      <c r="C1855" t="s">
        <v>101</v>
      </c>
      <c r="D1855" t="s">
        <v>102</v>
      </c>
      <c r="E1855" t="s">
        <v>86</v>
      </c>
      <c r="F1855" t="s">
        <v>87</v>
      </c>
      <c r="G1855" t="s">
        <v>103</v>
      </c>
      <c r="H1855">
        <v>1199</v>
      </c>
      <c r="I1855">
        <v>87</v>
      </c>
      <c r="J1855">
        <v>20.100000000000001</v>
      </c>
      <c r="K1855">
        <v>7.5</v>
      </c>
      <c r="L1855">
        <v>2020</v>
      </c>
      <c r="M1855">
        <v>52378</v>
      </c>
      <c r="N1855">
        <v>1</v>
      </c>
      <c r="O1855">
        <v>1</v>
      </c>
      <c r="P1855">
        <v>2.5499999999999998</v>
      </c>
    </row>
    <row r="1856" spans="1:16" x14ac:dyDescent="0.3">
      <c r="A1856">
        <v>1809</v>
      </c>
      <c r="B1856" t="s">
        <v>83</v>
      </c>
      <c r="C1856" t="s">
        <v>101</v>
      </c>
      <c r="D1856" t="s">
        <v>102</v>
      </c>
      <c r="E1856" t="s">
        <v>86</v>
      </c>
      <c r="F1856" t="s">
        <v>87</v>
      </c>
      <c r="G1856" t="s">
        <v>103</v>
      </c>
      <c r="H1856">
        <v>1199</v>
      </c>
      <c r="I1856">
        <v>87</v>
      </c>
      <c r="J1856">
        <v>20.100000000000001</v>
      </c>
      <c r="K1856">
        <v>7.5</v>
      </c>
      <c r="L1856">
        <v>2020</v>
      </c>
      <c r="M1856">
        <v>122636</v>
      </c>
      <c r="N1856">
        <v>1</v>
      </c>
      <c r="O1856">
        <v>0</v>
      </c>
      <c r="P1856">
        <v>2.56</v>
      </c>
    </row>
    <row r="1857" spans="1:16" x14ac:dyDescent="0.3">
      <c r="A1857">
        <v>1906</v>
      </c>
      <c r="B1857" t="s">
        <v>83</v>
      </c>
      <c r="C1857" t="s">
        <v>101</v>
      </c>
      <c r="D1857" t="s">
        <v>102</v>
      </c>
      <c r="E1857" t="s">
        <v>86</v>
      </c>
      <c r="F1857" t="s">
        <v>87</v>
      </c>
      <c r="G1857" t="s">
        <v>103</v>
      </c>
      <c r="H1857">
        <v>1199</v>
      </c>
      <c r="I1857">
        <v>87</v>
      </c>
      <c r="J1857">
        <v>20.100000000000001</v>
      </c>
      <c r="K1857">
        <v>7.5</v>
      </c>
      <c r="L1857">
        <v>2020</v>
      </c>
      <c r="M1857">
        <v>81651</v>
      </c>
      <c r="N1857">
        <v>1</v>
      </c>
      <c r="O1857">
        <v>1</v>
      </c>
      <c r="P1857">
        <v>2.57</v>
      </c>
    </row>
    <row r="1858" spans="1:16" x14ac:dyDescent="0.3">
      <c r="A1858">
        <v>1939</v>
      </c>
      <c r="B1858" t="s">
        <v>83</v>
      </c>
      <c r="C1858" t="s">
        <v>101</v>
      </c>
      <c r="D1858" t="s">
        <v>102</v>
      </c>
      <c r="E1858" t="s">
        <v>86</v>
      </c>
      <c r="F1858" t="s">
        <v>87</v>
      </c>
      <c r="G1858" t="s">
        <v>103</v>
      </c>
      <c r="H1858">
        <v>1199</v>
      </c>
      <c r="I1858">
        <v>87</v>
      </c>
      <c r="J1858">
        <v>20.100000000000001</v>
      </c>
      <c r="K1858">
        <v>7.5</v>
      </c>
      <c r="L1858">
        <v>2020</v>
      </c>
      <c r="M1858">
        <v>114877</v>
      </c>
      <c r="N1858">
        <v>1</v>
      </c>
      <c r="O1858">
        <v>0</v>
      </c>
      <c r="P1858">
        <v>2.59</v>
      </c>
    </row>
    <row r="1859" spans="1:16" x14ac:dyDescent="0.3">
      <c r="A1859">
        <v>1839</v>
      </c>
      <c r="B1859" t="s">
        <v>83</v>
      </c>
      <c r="C1859" t="s">
        <v>101</v>
      </c>
      <c r="D1859" t="s">
        <v>102</v>
      </c>
      <c r="E1859" t="s">
        <v>86</v>
      </c>
      <c r="F1859" t="s">
        <v>87</v>
      </c>
      <c r="G1859" t="s">
        <v>103</v>
      </c>
      <c r="H1859">
        <v>1199</v>
      </c>
      <c r="I1859">
        <v>87</v>
      </c>
      <c r="J1859">
        <v>20.100000000000001</v>
      </c>
      <c r="K1859">
        <v>7.5</v>
      </c>
      <c r="L1859">
        <v>2020</v>
      </c>
      <c r="M1859">
        <v>75809</v>
      </c>
      <c r="N1859">
        <v>2</v>
      </c>
      <c r="O1859">
        <v>0</v>
      </c>
      <c r="P1859">
        <v>2.82</v>
      </c>
    </row>
    <row r="1860" spans="1:16" x14ac:dyDescent="0.3">
      <c r="A1860">
        <v>1815</v>
      </c>
      <c r="B1860" t="s">
        <v>83</v>
      </c>
      <c r="C1860" t="s">
        <v>101</v>
      </c>
      <c r="D1860" t="s">
        <v>102</v>
      </c>
      <c r="E1860" t="s">
        <v>86</v>
      </c>
      <c r="F1860" t="s">
        <v>87</v>
      </c>
      <c r="G1860" t="s">
        <v>103</v>
      </c>
      <c r="H1860">
        <v>1199</v>
      </c>
      <c r="I1860">
        <v>87</v>
      </c>
      <c r="J1860">
        <v>20.100000000000001</v>
      </c>
      <c r="K1860">
        <v>7.5</v>
      </c>
      <c r="L1860">
        <v>2020</v>
      </c>
      <c r="M1860">
        <v>99445</v>
      </c>
      <c r="N1860">
        <v>1</v>
      </c>
      <c r="O1860">
        <v>0</v>
      </c>
      <c r="P1860">
        <v>2.84</v>
      </c>
    </row>
    <row r="1861" spans="1:16" x14ac:dyDescent="0.3">
      <c r="A1861">
        <v>1938</v>
      </c>
      <c r="B1861" t="s">
        <v>83</v>
      </c>
      <c r="C1861" t="s">
        <v>101</v>
      </c>
      <c r="D1861" t="s">
        <v>102</v>
      </c>
      <c r="E1861" t="s">
        <v>86</v>
      </c>
      <c r="F1861" t="s">
        <v>87</v>
      </c>
      <c r="G1861" t="s">
        <v>103</v>
      </c>
      <c r="H1861">
        <v>1199</v>
      </c>
      <c r="I1861">
        <v>87</v>
      </c>
      <c r="J1861">
        <v>20.100000000000001</v>
      </c>
      <c r="K1861">
        <v>7.5</v>
      </c>
      <c r="L1861">
        <v>2020</v>
      </c>
      <c r="M1861">
        <v>68327</v>
      </c>
      <c r="N1861">
        <v>3</v>
      </c>
      <c r="O1861">
        <v>0</v>
      </c>
      <c r="P1861">
        <v>2.85</v>
      </c>
    </row>
    <row r="1862" spans="1:16" x14ac:dyDescent="0.3">
      <c r="A1862">
        <v>1961</v>
      </c>
      <c r="B1862" t="s">
        <v>83</v>
      </c>
      <c r="C1862" t="s">
        <v>101</v>
      </c>
      <c r="D1862" t="s">
        <v>102</v>
      </c>
      <c r="E1862" t="s">
        <v>86</v>
      </c>
      <c r="F1862" t="s">
        <v>87</v>
      </c>
      <c r="G1862" t="s">
        <v>103</v>
      </c>
      <c r="H1862">
        <v>1199</v>
      </c>
      <c r="I1862">
        <v>87</v>
      </c>
      <c r="J1862">
        <v>20.100000000000001</v>
      </c>
      <c r="K1862">
        <v>7.5</v>
      </c>
      <c r="L1862">
        <v>2020</v>
      </c>
      <c r="M1862">
        <v>125411</v>
      </c>
      <c r="N1862">
        <v>1</v>
      </c>
      <c r="O1862">
        <v>0</v>
      </c>
      <c r="P1862">
        <v>2.85</v>
      </c>
    </row>
    <row r="1863" spans="1:16" x14ac:dyDescent="0.3">
      <c r="A1863">
        <v>1908</v>
      </c>
      <c r="B1863" t="s">
        <v>83</v>
      </c>
      <c r="C1863" t="s">
        <v>101</v>
      </c>
      <c r="D1863" t="s">
        <v>102</v>
      </c>
      <c r="E1863" t="s">
        <v>86</v>
      </c>
      <c r="F1863" t="s">
        <v>87</v>
      </c>
      <c r="G1863" t="s">
        <v>103</v>
      </c>
      <c r="H1863">
        <v>1199</v>
      </c>
      <c r="I1863">
        <v>87</v>
      </c>
      <c r="J1863">
        <v>20.100000000000001</v>
      </c>
      <c r="K1863">
        <v>7.5</v>
      </c>
      <c r="L1863">
        <v>2020</v>
      </c>
      <c r="M1863">
        <v>117976</v>
      </c>
      <c r="N1863">
        <v>1</v>
      </c>
      <c r="O1863">
        <v>0</v>
      </c>
      <c r="P1863">
        <v>2.86</v>
      </c>
    </row>
    <row r="1864" spans="1:16" x14ac:dyDescent="0.3">
      <c r="A1864">
        <v>1990</v>
      </c>
      <c r="B1864" t="s">
        <v>83</v>
      </c>
      <c r="C1864" t="s">
        <v>101</v>
      </c>
      <c r="D1864" t="s">
        <v>102</v>
      </c>
      <c r="E1864" t="s">
        <v>86</v>
      </c>
      <c r="F1864" t="s">
        <v>87</v>
      </c>
      <c r="G1864" t="s">
        <v>103</v>
      </c>
      <c r="H1864">
        <v>1199</v>
      </c>
      <c r="I1864">
        <v>87</v>
      </c>
      <c r="J1864">
        <v>20.100000000000001</v>
      </c>
      <c r="K1864">
        <v>7.5</v>
      </c>
      <c r="L1864">
        <v>2020</v>
      </c>
      <c r="M1864">
        <v>79355</v>
      </c>
      <c r="N1864">
        <v>1</v>
      </c>
      <c r="O1864">
        <v>0</v>
      </c>
      <c r="P1864">
        <v>2.93</v>
      </c>
    </row>
    <row r="1865" spans="1:16" x14ac:dyDescent="0.3">
      <c r="A1865">
        <v>1948</v>
      </c>
      <c r="B1865" t="s">
        <v>83</v>
      </c>
      <c r="C1865" t="s">
        <v>101</v>
      </c>
      <c r="D1865" t="s">
        <v>102</v>
      </c>
      <c r="E1865" t="s">
        <v>86</v>
      </c>
      <c r="F1865" t="s">
        <v>87</v>
      </c>
      <c r="G1865" t="s">
        <v>103</v>
      </c>
      <c r="H1865">
        <v>1199</v>
      </c>
      <c r="I1865">
        <v>87</v>
      </c>
      <c r="J1865">
        <v>20.100000000000001</v>
      </c>
      <c r="K1865">
        <v>7.5</v>
      </c>
      <c r="L1865">
        <v>2020</v>
      </c>
      <c r="M1865">
        <v>74912</v>
      </c>
      <c r="N1865">
        <v>1</v>
      </c>
      <c r="O1865">
        <v>0</v>
      </c>
      <c r="P1865">
        <v>3</v>
      </c>
    </row>
    <row r="1866" spans="1:16" x14ac:dyDescent="0.3">
      <c r="A1866">
        <v>1862</v>
      </c>
      <c r="B1866" t="s">
        <v>83</v>
      </c>
      <c r="C1866" t="s">
        <v>101</v>
      </c>
      <c r="D1866" t="s">
        <v>102</v>
      </c>
      <c r="E1866" t="s">
        <v>86</v>
      </c>
      <c r="F1866" t="s">
        <v>87</v>
      </c>
      <c r="G1866" t="s">
        <v>103</v>
      </c>
      <c r="H1866">
        <v>1199</v>
      </c>
      <c r="I1866">
        <v>87</v>
      </c>
      <c r="J1866">
        <v>20.100000000000001</v>
      </c>
      <c r="K1866">
        <v>7.5</v>
      </c>
      <c r="L1866">
        <v>2020</v>
      </c>
      <c r="M1866">
        <v>89089</v>
      </c>
      <c r="N1866">
        <v>1</v>
      </c>
      <c r="O1866">
        <v>0</v>
      </c>
      <c r="P1866">
        <v>3.11</v>
      </c>
    </row>
    <row r="1867" spans="1:16" x14ac:dyDescent="0.3">
      <c r="A1867">
        <v>1824</v>
      </c>
      <c r="B1867" t="s">
        <v>83</v>
      </c>
      <c r="C1867" t="s">
        <v>101</v>
      </c>
      <c r="D1867" t="s">
        <v>102</v>
      </c>
      <c r="E1867" t="s">
        <v>86</v>
      </c>
      <c r="F1867" t="s">
        <v>87</v>
      </c>
      <c r="G1867" t="s">
        <v>103</v>
      </c>
      <c r="H1867">
        <v>1199</v>
      </c>
      <c r="I1867">
        <v>87</v>
      </c>
      <c r="J1867">
        <v>20.100000000000001</v>
      </c>
      <c r="K1867">
        <v>7.5</v>
      </c>
      <c r="L1867">
        <v>2020</v>
      </c>
      <c r="M1867">
        <v>71896</v>
      </c>
      <c r="N1867">
        <v>1</v>
      </c>
      <c r="O1867">
        <v>0</v>
      </c>
      <c r="P1867">
        <v>3.14</v>
      </c>
    </row>
    <row r="1868" spans="1:16" x14ac:dyDescent="0.3">
      <c r="A1868">
        <v>1920</v>
      </c>
      <c r="B1868" t="s">
        <v>83</v>
      </c>
      <c r="C1868" t="s">
        <v>101</v>
      </c>
      <c r="D1868" t="s">
        <v>102</v>
      </c>
      <c r="E1868" t="s">
        <v>86</v>
      </c>
      <c r="F1868" t="s">
        <v>87</v>
      </c>
      <c r="G1868" t="s">
        <v>103</v>
      </c>
      <c r="H1868">
        <v>1199</v>
      </c>
      <c r="I1868">
        <v>87</v>
      </c>
      <c r="J1868">
        <v>20.100000000000001</v>
      </c>
      <c r="K1868">
        <v>7.5</v>
      </c>
      <c r="L1868">
        <v>2020</v>
      </c>
      <c r="M1868">
        <v>109363</v>
      </c>
      <c r="N1868">
        <v>1</v>
      </c>
      <c r="O1868">
        <v>0</v>
      </c>
      <c r="P1868">
        <v>3.15</v>
      </c>
    </row>
    <row r="1869" spans="1:16" x14ac:dyDescent="0.3">
      <c r="A1869">
        <v>1924</v>
      </c>
      <c r="B1869" t="s">
        <v>83</v>
      </c>
      <c r="C1869" t="s">
        <v>101</v>
      </c>
      <c r="D1869" t="s">
        <v>102</v>
      </c>
      <c r="E1869" t="s">
        <v>86</v>
      </c>
      <c r="F1869" t="s">
        <v>87</v>
      </c>
      <c r="G1869" t="s">
        <v>103</v>
      </c>
      <c r="H1869">
        <v>1199</v>
      </c>
      <c r="I1869">
        <v>87</v>
      </c>
      <c r="J1869">
        <v>20.100000000000001</v>
      </c>
      <c r="K1869">
        <v>7.5</v>
      </c>
      <c r="L1869">
        <v>2020</v>
      </c>
      <c r="M1869">
        <v>88789</v>
      </c>
      <c r="N1869">
        <v>1</v>
      </c>
      <c r="O1869">
        <v>0</v>
      </c>
      <c r="P1869">
        <v>3.24</v>
      </c>
    </row>
    <row r="1870" spans="1:16" x14ac:dyDescent="0.3">
      <c r="A1870">
        <v>1865</v>
      </c>
      <c r="B1870" t="s">
        <v>83</v>
      </c>
      <c r="C1870" t="s">
        <v>101</v>
      </c>
      <c r="D1870" t="s">
        <v>102</v>
      </c>
      <c r="E1870" t="s">
        <v>86</v>
      </c>
      <c r="F1870" t="s">
        <v>87</v>
      </c>
      <c r="G1870" t="s">
        <v>103</v>
      </c>
      <c r="H1870">
        <v>1199</v>
      </c>
      <c r="I1870">
        <v>87</v>
      </c>
      <c r="J1870">
        <v>20.100000000000001</v>
      </c>
      <c r="K1870">
        <v>7.5</v>
      </c>
      <c r="L1870">
        <v>2020</v>
      </c>
      <c r="M1870">
        <v>71639</v>
      </c>
      <c r="N1870">
        <v>1</v>
      </c>
      <c r="O1870">
        <v>0</v>
      </c>
      <c r="P1870">
        <v>3.29</v>
      </c>
    </row>
    <row r="1871" spans="1:16" x14ac:dyDescent="0.3">
      <c r="A1871">
        <v>1995</v>
      </c>
      <c r="B1871" t="s">
        <v>83</v>
      </c>
      <c r="C1871" t="s">
        <v>101</v>
      </c>
      <c r="D1871" t="s">
        <v>102</v>
      </c>
      <c r="E1871" t="s">
        <v>86</v>
      </c>
      <c r="F1871" t="s">
        <v>87</v>
      </c>
      <c r="G1871" t="s">
        <v>103</v>
      </c>
      <c r="H1871">
        <v>1199</v>
      </c>
      <c r="I1871">
        <v>87</v>
      </c>
      <c r="J1871">
        <v>20.100000000000001</v>
      </c>
      <c r="K1871">
        <v>7.5</v>
      </c>
      <c r="L1871">
        <v>2020</v>
      </c>
      <c r="M1871">
        <v>67158</v>
      </c>
      <c r="N1871">
        <v>1</v>
      </c>
      <c r="O1871">
        <v>0</v>
      </c>
      <c r="P1871">
        <v>3.32</v>
      </c>
    </row>
    <row r="1872" spans="1:16" x14ac:dyDescent="0.3">
      <c r="A1872">
        <v>1875</v>
      </c>
      <c r="B1872" t="s">
        <v>83</v>
      </c>
      <c r="C1872" t="s">
        <v>101</v>
      </c>
      <c r="D1872" t="s">
        <v>102</v>
      </c>
      <c r="E1872" t="s">
        <v>86</v>
      </c>
      <c r="F1872" t="s">
        <v>87</v>
      </c>
      <c r="G1872" t="s">
        <v>103</v>
      </c>
      <c r="H1872">
        <v>1199</v>
      </c>
      <c r="I1872">
        <v>87</v>
      </c>
      <c r="J1872">
        <v>20.100000000000001</v>
      </c>
      <c r="K1872">
        <v>7.5</v>
      </c>
      <c r="L1872">
        <v>2020</v>
      </c>
      <c r="M1872">
        <v>92495</v>
      </c>
      <c r="N1872">
        <v>1</v>
      </c>
      <c r="O1872">
        <v>0</v>
      </c>
      <c r="P1872">
        <v>3.35</v>
      </c>
    </row>
    <row r="1873" spans="1:16" x14ac:dyDescent="0.3">
      <c r="A1873">
        <v>1830</v>
      </c>
      <c r="B1873" t="s">
        <v>83</v>
      </c>
      <c r="C1873" t="s">
        <v>101</v>
      </c>
      <c r="D1873" t="s">
        <v>102</v>
      </c>
      <c r="E1873" t="s">
        <v>86</v>
      </c>
      <c r="F1873" t="s">
        <v>87</v>
      </c>
      <c r="G1873" t="s">
        <v>103</v>
      </c>
      <c r="H1873">
        <v>1199</v>
      </c>
      <c r="I1873">
        <v>87</v>
      </c>
      <c r="J1873">
        <v>20.100000000000001</v>
      </c>
      <c r="K1873">
        <v>7.5</v>
      </c>
      <c r="L1873">
        <v>2020</v>
      </c>
      <c r="M1873">
        <v>90734</v>
      </c>
      <c r="N1873">
        <v>1</v>
      </c>
      <c r="O1873">
        <v>0</v>
      </c>
      <c r="P1873">
        <v>3.43</v>
      </c>
    </row>
    <row r="1874" spans="1:16" x14ac:dyDescent="0.3">
      <c r="A1874">
        <v>1903</v>
      </c>
      <c r="B1874" t="s">
        <v>83</v>
      </c>
      <c r="C1874" t="s">
        <v>101</v>
      </c>
      <c r="D1874" t="s">
        <v>102</v>
      </c>
      <c r="E1874" t="s">
        <v>86</v>
      </c>
      <c r="F1874" t="s">
        <v>87</v>
      </c>
      <c r="G1874" t="s">
        <v>103</v>
      </c>
      <c r="H1874">
        <v>1199</v>
      </c>
      <c r="I1874">
        <v>87</v>
      </c>
      <c r="J1874">
        <v>20.100000000000001</v>
      </c>
      <c r="K1874">
        <v>7.5</v>
      </c>
      <c r="L1874">
        <v>2020</v>
      </c>
      <c r="M1874">
        <v>84633</v>
      </c>
      <c r="N1874">
        <v>1</v>
      </c>
      <c r="O1874">
        <v>0</v>
      </c>
      <c r="P1874">
        <v>3.46</v>
      </c>
    </row>
    <row r="1875" spans="1:16" x14ac:dyDescent="0.3">
      <c r="A1875">
        <v>1821</v>
      </c>
      <c r="B1875" t="s">
        <v>83</v>
      </c>
      <c r="C1875" t="s">
        <v>101</v>
      </c>
      <c r="D1875" t="s">
        <v>102</v>
      </c>
      <c r="E1875" t="s">
        <v>86</v>
      </c>
      <c r="F1875" t="s">
        <v>87</v>
      </c>
      <c r="G1875" t="s">
        <v>103</v>
      </c>
      <c r="H1875">
        <v>1199</v>
      </c>
      <c r="I1875">
        <v>87</v>
      </c>
      <c r="J1875">
        <v>20.100000000000001</v>
      </c>
      <c r="K1875">
        <v>7.5</v>
      </c>
      <c r="L1875">
        <v>2020</v>
      </c>
      <c r="M1875">
        <v>55331</v>
      </c>
      <c r="N1875">
        <v>1</v>
      </c>
      <c r="O1875">
        <v>0</v>
      </c>
      <c r="P1875">
        <v>3.65</v>
      </c>
    </row>
    <row r="1876" spans="1:16" x14ac:dyDescent="0.3">
      <c r="A1876">
        <v>1926</v>
      </c>
      <c r="B1876" t="s">
        <v>83</v>
      </c>
      <c r="C1876" t="s">
        <v>101</v>
      </c>
      <c r="D1876" t="s">
        <v>102</v>
      </c>
      <c r="E1876" t="s">
        <v>86</v>
      </c>
      <c r="F1876" t="s">
        <v>87</v>
      </c>
      <c r="G1876" t="s">
        <v>103</v>
      </c>
      <c r="H1876">
        <v>1199</v>
      </c>
      <c r="I1876">
        <v>87</v>
      </c>
      <c r="J1876">
        <v>20.100000000000001</v>
      </c>
      <c r="K1876">
        <v>7.5</v>
      </c>
      <c r="L1876">
        <v>2020</v>
      </c>
      <c r="M1876">
        <v>52374</v>
      </c>
      <c r="N1876">
        <v>1</v>
      </c>
      <c r="O1876">
        <v>0</v>
      </c>
      <c r="P1876">
        <v>3.69</v>
      </c>
    </row>
    <row r="1877" spans="1:16" x14ac:dyDescent="0.3">
      <c r="A1877">
        <v>2095</v>
      </c>
      <c r="B1877" t="s">
        <v>83</v>
      </c>
      <c r="C1877" t="s">
        <v>101</v>
      </c>
      <c r="D1877" t="s">
        <v>104</v>
      </c>
      <c r="E1877" t="s">
        <v>86</v>
      </c>
      <c r="F1877" t="s">
        <v>91</v>
      </c>
      <c r="G1877" t="s">
        <v>103</v>
      </c>
      <c r="H1877">
        <v>1199</v>
      </c>
      <c r="I1877">
        <v>87</v>
      </c>
      <c r="J1877">
        <v>18.8</v>
      </c>
      <c r="K1877">
        <v>9</v>
      </c>
      <c r="L1877">
        <v>2021</v>
      </c>
      <c r="M1877">
        <v>97711</v>
      </c>
      <c r="N1877">
        <v>3</v>
      </c>
      <c r="O1877">
        <v>1</v>
      </c>
      <c r="P1877">
        <v>3</v>
      </c>
    </row>
    <row r="1878" spans="1:16" x14ac:dyDescent="0.3">
      <c r="A1878">
        <v>2071</v>
      </c>
      <c r="B1878" t="s">
        <v>83</v>
      </c>
      <c r="C1878" t="s">
        <v>101</v>
      </c>
      <c r="D1878" t="s">
        <v>104</v>
      </c>
      <c r="E1878" t="s">
        <v>86</v>
      </c>
      <c r="F1878" t="s">
        <v>91</v>
      </c>
      <c r="G1878" t="s">
        <v>103</v>
      </c>
      <c r="H1878">
        <v>1199</v>
      </c>
      <c r="I1878">
        <v>87</v>
      </c>
      <c r="J1878">
        <v>18.8</v>
      </c>
      <c r="K1878">
        <v>9</v>
      </c>
      <c r="L1878">
        <v>2021</v>
      </c>
      <c r="M1878">
        <v>97167</v>
      </c>
      <c r="N1878">
        <v>2</v>
      </c>
      <c r="O1878">
        <v>1</v>
      </c>
      <c r="P1878">
        <v>3.19</v>
      </c>
    </row>
    <row r="1879" spans="1:16" x14ac:dyDescent="0.3">
      <c r="A1879">
        <v>2137</v>
      </c>
      <c r="B1879" t="s">
        <v>83</v>
      </c>
      <c r="C1879" t="s">
        <v>101</v>
      </c>
      <c r="D1879" t="s">
        <v>104</v>
      </c>
      <c r="E1879" t="s">
        <v>86</v>
      </c>
      <c r="F1879" t="s">
        <v>91</v>
      </c>
      <c r="G1879" t="s">
        <v>103</v>
      </c>
      <c r="H1879">
        <v>1199</v>
      </c>
      <c r="I1879">
        <v>87</v>
      </c>
      <c r="J1879">
        <v>18.8</v>
      </c>
      <c r="K1879">
        <v>9</v>
      </c>
      <c r="L1879">
        <v>2021</v>
      </c>
      <c r="M1879">
        <v>62667</v>
      </c>
      <c r="N1879">
        <v>1</v>
      </c>
      <c r="O1879">
        <v>1</v>
      </c>
      <c r="P1879">
        <v>3.62</v>
      </c>
    </row>
    <row r="1880" spans="1:16" x14ac:dyDescent="0.3">
      <c r="A1880">
        <v>2149</v>
      </c>
      <c r="B1880" t="s">
        <v>83</v>
      </c>
      <c r="C1880" t="s">
        <v>101</v>
      </c>
      <c r="D1880" t="s">
        <v>104</v>
      </c>
      <c r="E1880" t="s">
        <v>86</v>
      </c>
      <c r="F1880" t="s">
        <v>91</v>
      </c>
      <c r="G1880" t="s">
        <v>103</v>
      </c>
      <c r="H1880">
        <v>1199</v>
      </c>
      <c r="I1880">
        <v>87</v>
      </c>
      <c r="J1880">
        <v>18.8</v>
      </c>
      <c r="K1880">
        <v>9</v>
      </c>
      <c r="L1880">
        <v>2021</v>
      </c>
      <c r="M1880">
        <v>80220</v>
      </c>
      <c r="N1880">
        <v>1</v>
      </c>
      <c r="O1880">
        <v>1</v>
      </c>
      <c r="P1880">
        <v>3.68</v>
      </c>
    </row>
    <row r="1881" spans="1:16" x14ac:dyDescent="0.3">
      <c r="A1881">
        <v>2004</v>
      </c>
      <c r="B1881" t="s">
        <v>83</v>
      </c>
      <c r="C1881" t="s">
        <v>101</v>
      </c>
      <c r="D1881" t="s">
        <v>104</v>
      </c>
      <c r="E1881" t="s">
        <v>86</v>
      </c>
      <c r="F1881" t="s">
        <v>91</v>
      </c>
      <c r="G1881" t="s">
        <v>103</v>
      </c>
      <c r="H1881">
        <v>1199</v>
      </c>
      <c r="I1881">
        <v>87</v>
      </c>
      <c r="J1881">
        <v>18.8</v>
      </c>
      <c r="K1881">
        <v>9</v>
      </c>
      <c r="L1881">
        <v>2021</v>
      </c>
      <c r="M1881">
        <v>104888</v>
      </c>
      <c r="N1881">
        <v>3</v>
      </c>
      <c r="O1881">
        <v>0</v>
      </c>
      <c r="P1881">
        <v>3.77</v>
      </c>
    </row>
    <row r="1882" spans="1:16" x14ac:dyDescent="0.3">
      <c r="A1882">
        <v>2119</v>
      </c>
      <c r="B1882" t="s">
        <v>83</v>
      </c>
      <c r="C1882" t="s">
        <v>101</v>
      </c>
      <c r="D1882" t="s">
        <v>104</v>
      </c>
      <c r="E1882" t="s">
        <v>86</v>
      </c>
      <c r="F1882" t="s">
        <v>91</v>
      </c>
      <c r="G1882" t="s">
        <v>103</v>
      </c>
      <c r="H1882">
        <v>1199</v>
      </c>
      <c r="I1882">
        <v>87</v>
      </c>
      <c r="J1882">
        <v>18.8</v>
      </c>
      <c r="K1882">
        <v>9</v>
      </c>
      <c r="L1882">
        <v>2021</v>
      </c>
      <c r="M1882">
        <v>70619</v>
      </c>
      <c r="N1882">
        <v>2</v>
      </c>
      <c r="O1882">
        <v>0</v>
      </c>
      <c r="P1882">
        <v>4.22</v>
      </c>
    </row>
    <row r="1883" spans="1:16" x14ac:dyDescent="0.3">
      <c r="A1883">
        <v>2032</v>
      </c>
      <c r="B1883" t="s">
        <v>83</v>
      </c>
      <c r="C1883" t="s">
        <v>101</v>
      </c>
      <c r="D1883" t="s">
        <v>104</v>
      </c>
      <c r="E1883" t="s">
        <v>86</v>
      </c>
      <c r="F1883" t="s">
        <v>91</v>
      </c>
      <c r="G1883" t="s">
        <v>103</v>
      </c>
      <c r="H1883">
        <v>1199</v>
      </c>
      <c r="I1883">
        <v>87</v>
      </c>
      <c r="J1883">
        <v>18.8</v>
      </c>
      <c r="K1883">
        <v>9</v>
      </c>
      <c r="L1883">
        <v>2021</v>
      </c>
      <c r="M1883">
        <v>86547</v>
      </c>
      <c r="N1883">
        <v>1</v>
      </c>
      <c r="O1883">
        <v>0</v>
      </c>
      <c r="P1883">
        <v>4.24</v>
      </c>
    </row>
    <row r="1884" spans="1:16" x14ac:dyDescent="0.3">
      <c r="A1884">
        <v>2070</v>
      </c>
      <c r="B1884" t="s">
        <v>83</v>
      </c>
      <c r="C1884" t="s">
        <v>101</v>
      </c>
      <c r="D1884" t="s">
        <v>104</v>
      </c>
      <c r="E1884" t="s">
        <v>86</v>
      </c>
      <c r="F1884" t="s">
        <v>91</v>
      </c>
      <c r="G1884" t="s">
        <v>103</v>
      </c>
      <c r="H1884">
        <v>1199</v>
      </c>
      <c r="I1884">
        <v>87</v>
      </c>
      <c r="J1884">
        <v>18.8</v>
      </c>
      <c r="K1884">
        <v>9</v>
      </c>
      <c r="L1884">
        <v>2021</v>
      </c>
      <c r="M1884">
        <v>74819</v>
      </c>
      <c r="N1884">
        <v>1</v>
      </c>
      <c r="O1884">
        <v>0</v>
      </c>
      <c r="P1884">
        <v>4.26</v>
      </c>
    </row>
    <row r="1885" spans="1:16" x14ac:dyDescent="0.3">
      <c r="A1885">
        <v>2185</v>
      </c>
      <c r="B1885" t="s">
        <v>83</v>
      </c>
      <c r="C1885" t="s">
        <v>101</v>
      </c>
      <c r="D1885" t="s">
        <v>104</v>
      </c>
      <c r="E1885" t="s">
        <v>86</v>
      </c>
      <c r="F1885" t="s">
        <v>91</v>
      </c>
      <c r="G1885" t="s">
        <v>103</v>
      </c>
      <c r="H1885">
        <v>1199</v>
      </c>
      <c r="I1885">
        <v>87</v>
      </c>
      <c r="J1885">
        <v>18.8</v>
      </c>
      <c r="K1885">
        <v>9</v>
      </c>
      <c r="L1885">
        <v>2021</v>
      </c>
      <c r="M1885">
        <v>63134</v>
      </c>
      <c r="N1885">
        <v>3</v>
      </c>
      <c r="O1885">
        <v>0</v>
      </c>
      <c r="P1885">
        <v>4.3099999999999996</v>
      </c>
    </row>
    <row r="1886" spans="1:16" x14ac:dyDescent="0.3">
      <c r="A1886">
        <v>2187</v>
      </c>
      <c r="B1886" t="s">
        <v>83</v>
      </c>
      <c r="C1886" t="s">
        <v>101</v>
      </c>
      <c r="D1886" t="s">
        <v>104</v>
      </c>
      <c r="E1886" t="s">
        <v>86</v>
      </c>
      <c r="F1886" t="s">
        <v>91</v>
      </c>
      <c r="G1886" t="s">
        <v>103</v>
      </c>
      <c r="H1886">
        <v>1199</v>
      </c>
      <c r="I1886">
        <v>87</v>
      </c>
      <c r="J1886">
        <v>18.8</v>
      </c>
      <c r="K1886">
        <v>9</v>
      </c>
      <c r="L1886">
        <v>2021</v>
      </c>
      <c r="M1886">
        <v>81551</v>
      </c>
      <c r="N1886">
        <v>1</v>
      </c>
      <c r="O1886">
        <v>0</v>
      </c>
      <c r="P1886">
        <v>4.37</v>
      </c>
    </row>
    <row r="1887" spans="1:16" x14ac:dyDescent="0.3">
      <c r="A1887">
        <v>2140</v>
      </c>
      <c r="B1887" t="s">
        <v>83</v>
      </c>
      <c r="C1887" t="s">
        <v>101</v>
      </c>
      <c r="D1887" t="s">
        <v>104</v>
      </c>
      <c r="E1887" t="s">
        <v>86</v>
      </c>
      <c r="F1887" t="s">
        <v>91</v>
      </c>
      <c r="G1887" t="s">
        <v>103</v>
      </c>
      <c r="H1887">
        <v>1199</v>
      </c>
      <c r="I1887">
        <v>87</v>
      </c>
      <c r="J1887">
        <v>18.8</v>
      </c>
      <c r="K1887">
        <v>9</v>
      </c>
      <c r="L1887">
        <v>2021</v>
      </c>
      <c r="M1887">
        <v>67842</v>
      </c>
      <c r="N1887">
        <v>1</v>
      </c>
      <c r="O1887">
        <v>0</v>
      </c>
      <c r="P1887">
        <v>4.38</v>
      </c>
    </row>
    <row r="1888" spans="1:16" x14ac:dyDescent="0.3">
      <c r="A1888">
        <v>2062</v>
      </c>
      <c r="B1888" t="s">
        <v>83</v>
      </c>
      <c r="C1888" t="s">
        <v>101</v>
      </c>
      <c r="D1888" t="s">
        <v>104</v>
      </c>
      <c r="E1888" t="s">
        <v>86</v>
      </c>
      <c r="F1888" t="s">
        <v>91</v>
      </c>
      <c r="G1888" t="s">
        <v>103</v>
      </c>
      <c r="H1888">
        <v>1199</v>
      </c>
      <c r="I1888">
        <v>87</v>
      </c>
      <c r="J1888">
        <v>18.8</v>
      </c>
      <c r="K1888">
        <v>9</v>
      </c>
      <c r="L1888">
        <v>2021</v>
      </c>
      <c r="M1888">
        <v>77972</v>
      </c>
      <c r="N1888">
        <v>1</v>
      </c>
      <c r="O1888">
        <v>0</v>
      </c>
      <c r="P1888">
        <v>4.4000000000000004</v>
      </c>
    </row>
    <row r="1889" spans="1:16" x14ac:dyDescent="0.3">
      <c r="A1889">
        <v>2133</v>
      </c>
      <c r="B1889" t="s">
        <v>83</v>
      </c>
      <c r="C1889" t="s">
        <v>101</v>
      </c>
      <c r="D1889" t="s">
        <v>104</v>
      </c>
      <c r="E1889" t="s">
        <v>86</v>
      </c>
      <c r="F1889" t="s">
        <v>91</v>
      </c>
      <c r="G1889" t="s">
        <v>103</v>
      </c>
      <c r="H1889">
        <v>1199</v>
      </c>
      <c r="I1889">
        <v>87</v>
      </c>
      <c r="J1889">
        <v>18.8</v>
      </c>
      <c r="K1889">
        <v>9</v>
      </c>
      <c r="L1889">
        <v>2021</v>
      </c>
      <c r="M1889">
        <v>94401</v>
      </c>
      <c r="N1889">
        <v>1</v>
      </c>
      <c r="O1889">
        <v>0</v>
      </c>
      <c r="P1889">
        <v>4.4000000000000004</v>
      </c>
    </row>
    <row r="1890" spans="1:16" x14ac:dyDescent="0.3">
      <c r="A1890">
        <v>2122</v>
      </c>
      <c r="B1890" t="s">
        <v>83</v>
      </c>
      <c r="C1890" t="s">
        <v>101</v>
      </c>
      <c r="D1890" t="s">
        <v>104</v>
      </c>
      <c r="E1890" t="s">
        <v>86</v>
      </c>
      <c r="F1890" t="s">
        <v>91</v>
      </c>
      <c r="G1890" t="s">
        <v>103</v>
      </c>
      <c r="H1890">
        <v>1199</v>
      </c>
      <c r="I1890">
        <v>87</v>
      </c>
      <c r="J1890">
        <v>18.8</v>
      </c>
      <c r="K1890">
        <v>9</v>
      </c>
      <c r="L1890">
        <v>2021</v>
      </c>
      <c r="M1890">
        <v>100659</v>
      </c>
      <c r="N1890">
        <v>1</v>
      </c>
      <c r="O1890">
        <v>0</v>
      </c>
      <c r="P1890">
        <v>4.42</v>
      </c>
    </row>
    <row r="1891" spans="1:16" x14ac:dyDescent="0.3">
      <c r="A1891">
        <v>2084</v>
      </c>
      <c r="B1891" t="s">
        <v>83</v>
      </c>
      <c r="C1891" t="s">
        <v>101</v>
      </c>
      <c r="D1891" t="s">
        <v>104</v>
      </c>
      <c r="E1891" t="s">
        <v>86</v>
      </c>
      <c r="F1891" t="s">
        <v>91</v>
      </c>
      <c r="G1891" t="s">
        <v>103</v>
      </c>
      <c r="H1891">
        <v>1199</v>
      </c>
      <c r="I1891">
        <v>87</v>
      </c>
      <c r="J1891">
        <v>18.8</v>
      </c>
      <c r="K1891">
        <v>9</v>
      </c>
      <c r="L1891">
        <v>2021</v>
      </c>
      <c r="M1891">
        <v>64137</v>
      </c>
      <c r="N1891">
        <v>1</v>
      </c>
      <c r="O1891">
        <v>0</v>
      </c>
      <c r="P1891">
        <v>4.47</v>
      </c>
    </row>
    <row r="1892" spans="1:16" x14ac:dyDescent="0.3">
      <c r="A1892">
        <v>2132</v>
      </c>
      <c r="B1892" t="s">
        <v>83</v>
      </c>
      <c r="C1892" t="s">
        <v>101</v>
      </c>
      <c r="D1892" t="s">
        <v>104</v>
      </c>
      <c r="E1892" t="s">
        <v>86</v>
      </c>
      <c r="F1892" t="s">
        <v>91</v>
      </c>
      <c r="G1892" t="s">
        <v>103</v>
      </c>
      <c r="H1892">
        <v>1199</v>
      </c>
      <c r="I1892">
        <v>87</v>
      </c>
      <c r="J1892">
        <v>18.8</v>
      </c>
      <c r="K1892">
        <v>9</v>
      </c>
      <c r="L1892">
        <v>2021</v>
      </c>
      <c r="M1892">
        <v>104209</v>
      </c>
      <c r="N1892">
        <v>1</v>
      </c>
      <c r="O1892">
        <v>0</v>
      </c>
      <c r="P1892">
        <v>4.49</v>
      </c>
    </row>
    <row r="1893" spans="1:16" x14ac:dyDescent="0.3">
      <c r="A1893">
        <v>2059</v>
      </c>
      <c r="B1893" t="s">
        <v>83</v>
      </c>
      <c r="C1893" t="s">
        <v>101</v>
      </c>
      <c r="D1893" t="s">
        <v>104</v>
      </c>
      <c r="E1893" t="s">
        <v>86</v>
      </c>
      <c r="F1893" t="s">
        <v>91</v>
      </c>
      <c r="G1893" t="s">
        <v>103</v>
      </c>
      <c r="H1893">
        <v>1199</v>
      </c>
      <c r="I1893">
        <v>87</v>
      </c>
      <c r="J1893">
        <v>18.8</v>
      </c>
      <c r="K1893">
        <v>9</v>
      </c>
      <c r="L1893">
        <v>2021</v>
      </c>
      <c r="M1893">
        <v>95671</v>
      </c>
      <c r="N1893">
        <v>1</v>
      </c>
      <c r="O1893">
        <v>0</v>
      </c>
      <c r="P1893">
        <v>4.5</v>
      </c>
    </row>
    <row r="1894" spans="1:16" x14ac:dyDescent="0.3">
      <c r="A1894">
        <v>2110</v>
      </c>
      <c r="B1894" t="s">
        <v>83</v>
      </c>
      <c r="C1894" t="s">
        <v>101</v>
      </c>
      <c r="D1894" t="s">
        <v>104</v>
      </c>
      <c r="E1894" t="s">
        <v>86</v>
      </c>
      <c r="F1894" t="s">
        <v>91</v>
      </c>
      <c r="G1894" t="s">
        <v>103</v>
      </c>
      <c r="H1894">
        <v>1199</v>
      </c>
      <c r="I1894">
        <v>87</v>
      </c>
      <c r="J1894">
        <v>18.8</v>
      </c>
      <c r="K1894">
        <v>9</v>
      </c>
      <c r="L1894">
        <v>2021</v>
      </c>
      <c r="M1894">
        <v>54066</v>
      </c>
      <c r="N1894">
        <v>1</v>
      </c>
      <c r="O1894">
        <v>0</v>
      </c>
      <c r="P1894">
        <v>4.57</v>
      </c>
    </row>
    <row r="1895" spans="1:16" x14ac:dyDescent="0.3">
      <c r="A1895">
        <v>2039</v>
      </c>
      <c r="B1895" t="s">
        <v>83</v>
      </c>
      <c r="C1895" t="s">
        <v>101</v>
      </c>
      <c r="D1895" t="s">
        <v>104</v>
      </c>
      <c r="E1895" t="s">
        <v>86</v>
      </c>
      <c r="F1895" t="s">
        <v>91</v>
      </c>
      <c r="G1895" t="s">
        <v>103</v>
      </c>
      <c r="H1895">
        <v>1199</v>
      </c>
      <c r="I1895">
        <v>87</v>
      </c>
      <c r="J1895">
        <v>18.8</v>
      </c>
      <c r="K1895">
        <v>9</v>
      </c>
      <c r="L1895">
        <v>2021</v>
      </c>
      <c r="M1895">
        <v>50849</v>
      </c>
      <c r="N1895">
        <v>1</v>
      </c>
      <c r="O1895">
        <v>0</v>
      </c>
      <c r="P1895">
        <v>4.59</v>
      </c>
    </row>
    <row r="1896" spans="1:16" x14ac:dyDescent="0.3">
      <c r="A1896">
        <v>2064</v>
      </c>
      <c r="B1896" t="s">
        <v>83</v>
      </c>
      <c r="C1896" t="s">
        <v>101</v>
      </c>
      <c r="D1896" t="s">
        <v>104</v>
      </c>
      <c r="E1896" t="s">
        <v>86</v>
      </c>
      <c r="F1896" t="s">
        <v>91</v>
      </c>
      <c r="G1896" t="s">
        <v>103</v>
      </c>
      <c r="H1896">
        <v>1199</v>
      </c>
      <c r="I1896">
        <v>87</v>
      </c>
      <c r="J1896">
        <v>18.8</v>
      </c>
      <c r="K1896">
        <v>9</v>
      </c>
      <c r="L1896">
        <v>2021</v>
      </c>
      <c r="M1896">
        <v>77663</v>
      </c>
      <c r="N1896">
        <v>1</v>
      </c>
      <c r="O1896">
        <v>0</v>
      </c>
      <c r="P1896">
        <v>4.5999999999999996</v>
      </c>
    </row>
    <row r="1897" spans="1:16" x14ac:dyDescent="0.3">
      <c r="A1897">
        <v>2076</v>
      </c>
      <c r="B1897" t="s">
        <v>83</v>
      </c>
      <c r="C1897" t="s">
        <v>101</v>
      </c>
      <c r="D1897" t="s">
        <v>104</v>
      </c>
      <c r="E1897" t="s">
        <v>86</v>
      </c>
      <c r="F1897" t="s">
        <v>91</v>
      </c>
      <c r="G1897" t="s">
        <v>103</v>
      </c>
      <c r="H1897">
        <v>1199</v>
      </c>
      <c r="I1897">
        <v>87</v>
      </c>
      <c r="J1897">
        <v>18.8</v>
      </c>
      <c r="K1897">
        <v>9</v>
      </c>
      <c r="L1897">
        <v>2021</v>
      </c>
      <c r="M1897">
        <v>104310</v>
      </c>
      <c r="N1897">
        <v>1</v>
      </c>
      <c r="O1897">
        <v>0</v>
      </c>
      <c r="P1897">
        <v>4.5999999999999996</v>
      </c>
    </row>
    <row r="1898" spans="1:16" x14ac:dyDescent="0.3">
      <c r="A1898">
        <v>2030</v>
      </c>
      <c r="B1898" t="s">
        <v>83</v>
      </c>
      <c r="C1898" t="s">
        <v>101</v>
      </c>
      <c r="D1898" t="s">
        <v>104</v>
      </c>
      <c r="E1898" t="s">
        <v>86</v>
      </c>
      <c r="F1898" t="s">
        <v>91</v>
      </c>
      <c r="G1898" t="s">
        <v>103</v>
      </c>
      <c r="H1898">
        <v>1199</v>
      </c>
      <c r="I1898">
        <v>87</v>
      </c>
      <c r="J1898">
        <v>18.8</v>
      </c>
      <c r="K1898">
        <v>9</v>
      </c>
      <c r="L1898">
        <v>2021</v>
      </c>
      <c r="M1898">
        <v>49330</v>
      </c>
      <c r="N1898">
        <v>2</v>
      </c>
      <c r="O1898">
        <v>0</v>
      </c>
      <c r="P1898">
        <v>4.63</v>
      </c>
    </row>
    <row r="1899" spans="1:16" x14ac:dyDescent="0.3">
      <c r="A1899">
        <v>2046</v>
      </c>
      <c r="B1899" t="s">
        <v>83</v>
      </c>
      <c r="C1899" t="s">
        <v>101</v>
      </c>
      <c r="D1899" t="s">
        <v>104</v>
      </c>
      <c r="E1899" t="s">
        <v>86</v>
      </c>
      <c r="F1899" t="s">
        <v>91</v>
      </c>
      <c r="G1899" t="s">
        <v>103</v>
      </c>
      <c r="H1899">
        <v>1199</v>
      </c>
      <c r="I1899">
        <v>87</v>
      </c>
      <c r="J1899">
        <v>18.8</v>
      </c>
      <c r="K1899">
        <v>9</v>
      </c>
      <c r="L1899">
        <v>2021</v>
      </c>
      <c r="M1899">
        <v>84188</v>
      </c>
      <c r="N1899">
        <v>1</v>
      </c>
      <c r="O1899">
        <v>0</v>
      </c>
      <c r="P1899">
        <v>4.72</v>
      </c>
    </row>
    <row r="1900" spans="1:16" x14ac:dyDescent="0.3">
      <c r="A1900">
        <v>2015</v>
      </c>
      <c r="B1900" t="s">
        <v>83</v>
      </c>
      <c r="C1900" t="s">
        <v>101</v>
      </c>
      <c r="D1900" t="s">
        <v>104</v>
      </c>
      <c r="E1900" t="s">
        <v>86</v>
      </c>
      <c r="F1900" t="s">
        <v>91</v>
      </c>
      <c r="G1900" t="s">
        <v>103</v>
      </c>
      <c r="H1900">
        <v>1199</v>
      </c>
      <c r="I1900">
        <v>87</v>
      </c>
      <c r="J1900">
        <v>18.8</v>
      </c>
      <c r="K1900">
        <v>9</v>
      </c>
      <c r="L1900">
        <v>2021</v>
      </c>
      <c r="M1900">
        <v>96840</v>
      </c>
      <c r="N1900">
        <v>1</v>
      </c>
      <c r="O1900">
        <v>0</v>
      </c>
      <c r="P1900">
        <v>4.74</v>
      </c>
    </row>
    <row r="1901" spans="1:16" x14ac:dyDescent="0.3">
      <c r="A1901">
        <v>2097</v>
      </c>
      <c r="B1901" t="s">
        <v>83</v>
      </c>
      <c r="C1901" t="s">
        <v>101</v>
      </c>
      <c r="D1901" t="s">
        <v>104</v>
      </c>
      <c r="E1901" t="s">
        <v>86</v>
      </c>
      <c r="F1901" t="s">
        <v>91</v>
      </c>
      <c r="G1901" t="s">
        <v>103</v>
      </c>
      <c r="H1901">
        <v>1199</v>
      </c>
      <c r="I1901">
        <v>87</v>
      </c>
      <c r="J1901">
        <v>18.8</v>
      </c>
      <c r="K1901">
        <v>9</v>
      </c>
      <c r="L1901">
        <v>2021</v>
      </c>
      <c r="M1901">
        <v>57985</v>
      </c>
      <c r="N1901">
        <v>2</v>
      </c>
      <c r="O1901">
        <v>0</v>
      </c>
      <c r="P1901">
        <v>4.74</v>
      </c>
    </row>
    <row r="1902" spans="1:16" x14ac:dyDescent="0.3">
      <c r="A1902">
        <v>2158</v>
      </c>
      <c r="B1902" t="s">
        <v>83</v>
      </c>
      <c r="C1902" t="s">
        <v>101</v>
      </c>
      <c r="D1902" t="s">
        <v>104</v>
      </c>
      <c r="E1902" t="s">
        <v>86</v>
      </c>
      <c r="F1902" t="s">
        <v>91</v>
      </c>
      <c r="G1902" t="s">
        <v>103</v>
      </c>
      <c r="H1902">
        <v>1199</v>
      </c>
      <c r="I1902">
        <v>87</v>
      </c>
      <c r="J1902">
        <v>18.8</v>
      </c>
      <c r="K1902">
        <v>9</v>
      </c>
      <c r="L1902">
        <v>2021</v>
      </c>
      <c r="M1902">
        <v>93560</v>
      </c>
      <c r="N1902">
        <v>1</v>
      </c>
      <c r="O1902">
        <v>0</v>
      </c>
      <c r="P1902">
        <v>4.7699999999999996</v>
      </c>
    </row>
    <row r="1903" spans="1:16" x14ac:dyDescent="0.3">
      <c r="A1903">
        <v>2029</v>
      </c>
      <c r="B1903" t="s">
        <v>83</v>
      </c>
      <c r="C1903" t="s">
        <v>101</v>
      </c>
      <c r="D1903" t="s">
        <v>104</v>
      </c>
      <c r="E1903" t="s">
        <v>86</v>
      </c>
      <c r="F1903" t="s">
        <v>91</v>
      </c>
      <c r="G1903" t="s">
        <v>103</v>
      </c>
      <c r="H1903">
        <v>1199</v>
      </c>
      <c r="I1903">
        <v>87</v>
      </c>
      <c r="J1903">
        <v>18.8</v>
      </c>
      <c r="K1903">
        <v>9</v>
      </c>
      <c r="L1903">
        <v>2021</v>
      </c>
      <c r="M1903">
        <v>56013</v>
      </c>
      <c r="N1903">
        <v>1</v>
      </c>
      <c r="O1903">
        <v>0</v>
      </c>
      <c r="P1903">
        <v>4.96</v>
      </c>
    </row>
    <row r="1904" spans="1:16" x14ac:dyDescent="0.3">
      <c r="A1904">
        <v>2159</v>
      </c>
      <c r="B1904" t="s">
        <v>83</v>
      </c>
      <c r="C1904" t="s">
        <v>101</v>
      </c>
      <c r="D1904" t="s">
        <v>104</v>
      </c>
      <c r="E1904" t="s">
        <v>86</v>
      </c>
      <c r="F1904" t="s">
        <v>91</v>
      </c>
      <c r="G1904" t="s">
        <v>103</v>
      </c>
      <c r="H1904">
        <v>1199</v>
      </c>
      <c r="I1904">
        <v>87</v>
      </c>
      <c r="J1904">
        <v>18.8</v>
      </c>
      <c r="K1904">
        <v>9</v>
      </c>
      <c r="L1904">
        <v>2021</v>
      </c>
      <c r="M1904">
        <v>57017</v>
      </c>
      <c r="N1904">
        <v>1</v>
      </c>
      <c r="O1904">
        <v>0</v>
      </c>
      <c r="P1904">
        <v>5.1100000000000003</v>
      </c>
    </row>
    <row r="1905" spans="1:16" x14ac:dyDescent="0.3">
      <c r="A1905">
        <v>1981</v>
      </c>
      <c r="B1905" t="s">
        <v>83</v>
      </c>
      <c r="C1905" t="s">
        <v>101</v>
      </c>
      <c r="D1905" t="s">
        <v>102</v>
      </c>
      <c r="E1905" t="s">
        <v>86</v>
      </c>
      <c r="F1905" t="s">
        <v>87</v>
      </c>
      <c r="G1905" t="s">
        <v>103</v>
      </c>
      <c r="H1905">
        <v>1199</v>
      </c>
      <c r="I1905">
        <v>87</v>
      </c>
      <c r="J1905">
        <v>20.100000000000001</v>
      </c>
      <c r="K1905">
        <v>7.5</v>
      </c>
      <c r="L1905">
        <v>2021</v>
      </c>
      <c r="M1905">
        <v>71846</v>
      </c>
      <c r="N1905">
        <v>2</v>
      </c>
      <c r="O1905">
        <v>1</v>
      </c>
      <c r="P1905">
        <v>2.31</v>
      </c>
    </row>
    <row r="1906" spans="1:16" x14ac:dyDescent="0.3">
      <c r="A1906">
        <v>1868</v>
      </c>
      <c r="B1906" t="s">
        <v>83</v>
      </c>
      <c r="C1906" t="s">
        <v>101</v>
      </c>
      <c r="D1906" t="s">
        <v>102</v>
      </c>
      <c r="E1906" t="s">
        <v>86</v>
      </c>
      <c r="F1906" t="s">
        <v>87</v>
      </c>
      <c r="G1906" t="s">
        <v>103</v>
      </c>
      <c r="H1906">
        <v>1199</v>
      </c>
      <c r="I1906">
        <v>87</v>
      </c>
      <c r="J1906">
        <v>20.100000000000001</v>
      </c>
      <c r="K1906">
        <v>7.5</v>
      </c>
      <c r="L1906">
        <v>2021</v>
      </c>
      <c r="M1906">
        <v>81711</v>
      </c>
      <c r="N1906">
        <v>2</v>
      </c>
      <c r="O1906">
        <v>1</v>
      </c>
      <c r="P1906">
        <v>2.3199999999999998</v>
      </c>
    </row>
    <row r="1907" spans="1:16" x14ac:dyDescent="0.3">
      <c r="A1907">
        <v>1805</v>
      </c>
      <c r="B1907" t="s">
        <v>83</v>
      </c>
      <c r="C1907" t="s">
        <v>101</v>
      </c>
      <c r="D1907" t="s">
        <v>102</v>
      </c>
      <c r="E1907" t="s">
        <v>86</v>
      </c>
      <c r="F1907" t="s">
        <v>87</v>
      </c>
      <c r="G1907" t="s">
        <v>103</v>
      </c>
      <c r="H1907">
        <v>1199</v>
      </c>
      <c r="I1907">
        <v>87</v>
      </c>
      <c r="J1907">
        <v>20.100000000000001</v>
      </c>
      <c r="K1907">
        <v>7.5</v>
      </c>
      <c r="L1907">
        <v>2021</v>
      </c>
      <c r="M1907">
        <v>68551</v>
      </c>
      <c r="N1907">
        <v>2</v>
      </c>
      <c r="O1907">
        <v>1</v>
      </c>
      <c r="P1907">
        <v>2.46</v>
      </c>
    </row>
    <row r="1908" spans="1:16" x14ac:dyDescent="0.3">
      <c r="A1908">
        <v>1858</v>
      </c>
      <c r="B1908" t="s">
        <v>83</v>
      </c>
      <c r="C1908" t="s">
        <v>101</v>
      </c>
      <c r="D1908" t="s">
        <v>102</v>
      </c>
      <c r="E1908" t="s">
        <v>86</v>
      </c>
      <c r="F1908" t="s">
        <v>87</v>
      </c>
      <c r="G1908" t="s">
        <v>103</v>
      </c>
      <c r="H1908">
        <v>1199</v>
      </c>
      <c r="I1908">
        <v>87</v>
      </c>
      <c r="J1908">
        <v>20.100000000000001</v>
      </c>
      <c r="K1908">
        <v>7.5</v>
      </c>
      <c r="L1908">
        <v>2021</v>
      </c>
      <c r="M1908">
        <v>58677</v>
      </c>
      <c r="N1908">
        <v>2</v>
      </c>
      <c r="O1908">
        <v>1</v>
      </c>
      <c r="P1908">
        <v>2.6</v>
      </c>
    </row>
    <row r="1909" spans="1:16" x14ac:dyDescent="0.3">
      <c r="A1909">
        <v>1928</v>
      </c>
      <c r="B1909" t="s">
        <v>83</v>
      </c>
      <c r="C1909" t="s">
        <v>101</v>
      </c>
      <c r="D1909" t="s">
        <v>102</v>
      </c>
      <c r="E1909" t="s">
        <v>86</v>
      </c>
      <c r="F1909" t="s">
        <v>87</v>
      </c>
      <c r="G1909" t="s">
        <v>103</v>
      </c>
      <c r="H1909">
        <v>1199</v>
      </c>
      <c r="I1909">
        <v>87</v>
      </c>
      <c r="J1909">
        <v>20.100000000000001</v>
      </c>
      <c r="K1909">
        <v>7.5</v>
      </c>
      <c r="L1909">
        <v>2021</v>
      </c>
      <c r="M1909">
        <v>108712</v>
      </c>
      <c r="N1909">
        <v>3</v>
      </c>
      <c r="O1909">
        <v>0</v>
      </c>
      <c r="P1909">
        <v>2.88</v>
      </c>
    </row>
    <row r="1910" spans="1:16" x14ac:dyDescent="0.3">
      <c r="A1910">
        <v>1952</v>
      </c>
      <c r="B1910" t="s">
        <v>83</v>
      </c>
      <c r="C1910" t="s">
        <v>101</v>
      </c>
      <c r="D1910" t="s">
        <v>102</v>
      </c>
      <c r="E1910" t="s">
        <v>86</v>
      </c>
      <c r="F1910" t="s">
        <v>87</v>
      </c>
      <c r="G1910" t="s">
        <v>103</v>
      </c>
      <c r="H1910">
        <v>1199</v>
      </c>
      <c r="I1910">
        <v>87</v>
      </c>
      <c r="J1910">
        <v>20.100000000000001</v>
      </c>
      <c r="K1910">
        <v>7.5</v>
      </c>
      <c r="L1910">
        <v>2021</v>
      </c>
      <c r="M1910">
        <v>100684</v>
      </c>
      <c r="N1910">
        <v>2</v>
      </c>
      <c r="O1910">
        <v>0</v>
      </c>
      <c r="P1910">
        <v>2.94</v>
      </c>
    </row>
    <row r="1911" spans="1:16" x14ac:dyDescent="0.3">
      <c r="A1911">
        <v>1802</v>
      </c>
      <c r="B1911" t="s">
        <v>83</v>
      </c>
      <c r="C1911" t="s">
        <v>101</v>
      </c>
      <c r="D1911" t="s">
        <v>102</v>
      </c>
      <c r="E1911" t="s">
        <v>86</v>
      </c>
      <c r="F1911" t="s">
        <v>87</v>
      </c>
      <c r="G1911" t="s">
        <v>103</v>
      </c>
      <c r="H1911">
        <v>1199</v>
      </c>
      <c r="I1911">
        <v>87</v>
      </c>
      <c r="J1911">
        <v>20.100000000000001</v>
      </c>
      <c r="K1911">
        <v>7.5</v>
      </c>
      <c r="L1911">
        <v>2021</v>
      </c>
      <c r="M1911">
        <v>80588</v>
      </c>
      <c r="N1911">
        <v>3</v>
      </c>
      <c r="O1911">
        <v>0</v>
      </c>
      <c r="P1911">
        <v>2.99</v>
      </c>
    </row>
    <row r="1912" spans="1:16" x14ac:dyDescent="0.3">
      <c r="A1912">
        <v>1954</v>
      </c>
      <c r="B1912" t="s">
        <v>83</v>
      </c>
      <c r="C1912" t="s">
        <v>101</v>
      </c>
      <c r="D1912" t="s">
        <v>102</v>
      </c>
      <c r="E1912" t="s">
        <v>86</v>
      </c>
      <c r="F1912" t="s">
        <v>87</v>
      </c>
      <c r="G1912" t="s">
        <v>103</v>
      </c>
      <c r="H1912">
        <v>1199</v>
      </c>
      <c r="I1912">
        <v>87</v>
      </c>
      <c r="J1912">
        <v>20.100000000000001</v>
      </c>
      <c r="K1912">
        <v>7.5</v>
      </c>
      <c r="L1912">
        <v>2021</v>
      </c>
      <c r="M1912">
        <v>94782</v>
      </c>
      <c r="N1912">
        <v>2</v>
      </c>
      <c r="O1912">
        <v>0</v>
      </c>
      <c r="P1912">
        <v>3.03</v>
      </c>
    </row>
    <row r="1913" spans="1:16" x14ac:dyDescent="0.3">
      <c r="A1913">
        <v>1964</v>
      </c>
      <c r="B1913" t="s">
        <v>83</v>
      </c>
      <c r="C1913" t="s">
        <v>101</v>
      </c>
      <c r="D1913" t="s">
        <v>102</v>
      </c>
      <c r="E1913" t="s">
        <v>86</v>
      </c>
      <c r="F1913" t="s">
        <v>87</v>
      </c>
      <c r="G1913" t="s">
        <v>103</v>
      </c>
      <c r="H1913">
        <v>1199</v>
      </c>
      <c r="I1913">
        <v>87</v>
      </c>
      <c r="J1913">
        <v>20.100000000000001</v>
      </c>
      <c r="K1913">
        <v>7.5</v>
      </c>
      <c r="L1913">
        <v>2021</v>
      </c>
      <c r="M1913">
        <v>98266</v>
      </c>
      <c r="N1913">
        <v>1</v>
      </c>
      <c r="O1913">
        <v>1</v>
      </c>
      <c r="P1913">
        <v>3.12</v>
      </c>
    </row>
    <row r="1914" spans="1:16" x14ac:dyDescent="0.3">
      <c r="A1914">
        <v>1806</v>
      </c>
      <c r="B1914" t="s">
        <v>83</v>
      </c>
      <c r="C1914" t="s">
        <v>101</v>
      </c>
      <c r="D1914" t="s">
        <v>102</v>
      </c>
      <c r="E1914" t="s">
        <v>86</v>
      </c>
      <c r="F1914" t="s">
        <v>87</v>
      </c>
      <c r="G1914" t="s">
        <v>103</v>
      </c>
      <c r="H1914">
        <v>1199</v>
      </c>
      <c r="I1914">
        <v>87</v>
      </c>
      <c r="J1914">
        <v>20.100000000000001</v>
      </c>
      <c r="K1914">
        <v>7.5</v>
      </c>
      <c r="L1914">
        <v>2021</v>
      </c>
      <c r="M1914">
        <v>95993</v>
      </c>
      <c r="N1914">
        <v>2</v>
      </c>
      <c r="O1914">
        <v>0</v>
      </c>
      <c r="P1914">
        <v>3.21</v>
      </c>
    </row>
    <row r="1915" spans="1:16" x14ac:dyDescent="0.3">
      <c r="A1915">
        <v>1988</v>
      </c>
      <c r="B1915" t="s">
        <v>83</v>
      </c>
      <c r="C1915" t="s">
        <v>101</v>
      </c>
      <c r="D1915" t="s">
        <v>102</v>
      </c>
      <c r="E1915" t="s">
        <v>86</v>
      </c>
      <c r="F1915" t="s">
        <v>87</v>
      </c>
      <c r="G1915" t="s">
        <v>103</v>
      </c>
      <c r="H1915">
        <v>1199</v>
      </c>
      <c r="I1915">
        <v>87</v>
      </c>
      <c r="J1915">
        <v>20.100000000000001</v>
      </c>
      <c r="K1915">
        <v>7.5</v>
      </c>
      <c r="L1915">
        <v>2021</v>
      </c>
      <c r="M1915">
        <v>89925</v>
      </c>
      <c r="N1915">
        <v>2</v>
      </c>
      <c r="O1915">
        <v>0</v>
      </c>
      <c r="P1915">
        <v>3.27</v>
      </c>
    </row>
    <row r="1916" spans="1:16" x14ac:dyDescent="0.3">
      <c r="A1916">
        <v>1960</v>
      </c>
      <c r="B1916" t="s">
        <v>83</v>
      </c>
      <c r="C1916" t="s">
        <v>101</v>
      </c>
      <c r="D1916" t="s">
        <v>102</v>
      </c>
      <c r="E1916" t="s">
        <v>86</v>
      </c>
      <c r="F1916" t="s">
        <v>87</v>
      </c>
      <c r="G1916" t="s">
        <v>103</v>
      </c>
      <c r="H1916">
        <v>1199</v>
      </c>
      <c r="I1916">
        <v>87</v>
      </c>
      <c r="J1916">
        <v>20.100000000000001</v>
      </c>
      <c r="K1916">
        <v>7.5</v>
      </c>
      <c r="L1916">
        <v>2021</v>
      </c>
      <c r="M1916">
        <v>94192</v>
      </c>
      <c r="N1916">
        <v>1</v>
      </c>
      <c r="O1916">
        <v>0</v>
      </c>
      <c r="P1916">
        <v>3.35</v>
      </c>
    </row>
    <row r="1917" spans="1:16" x14ac:dyDescent="0.3">
      <c r="A1917">
        <v>1810</v>
      </c>
      <c r="B1917" t="s">
        <v>83</v>
      </c>
      <c r="C1917" t="s">
        <v>101</v>
      </c>
      <c r="D1917" t="s">
        <v>102</v>
      </c>
      <c r="E1917" t="s">
        <v>86</v>
      </c>
      <c r="F1917" t="s">
        <v>87</v>
      </c>
      <c r="G1917" t="s">
        <v>103</v>
      </c>
      <c r="H1917">
        <v>1199</v>
      </c>
      <c r="I1917">
        <v>87</v>
      </c>
      <c r="J1917">
        <v>20.100000000000001</v>
      </c>
      <c r="K1917">
        <v>7.5</v>
      </c>
      <c r="L1917">
        <v>2021</v>
      </c>
      <c r="M1917">
        <v>82813</v>
      </c>
      <c r="N1917">
        <v>1</v>
      </c>
      <c r="O1917">
        <v>0</v>
      </c>
      <c r="P1917">
        <v>3.37</v>
      </c>
    </row>
    <row r="1918" spans="1:16" x14ac:dyDescent="0.3">
      <c r="A1918">
        <v>1852</v>
      </c>
      <c r="B1918" t="s">
        <v>83</v>
      </c>
      <c r="C1918" t="s">
        <v>101</v>
      </c>
      <c r="D1918" t="s">
        <v>102</v>
      </c>
      <c r="E1918" t="s">
        <v>86</v>
      </c>
      <c r="F1918" t="s">
        <v>87</v>
      </c>
      <c r="G1918" t="s">
        <v>103</v>
      </c>
      <c r="H1918">
        <v>1199</v>
      </c>
      <c r="I1918">
        <v>87</v>
      </c>
      <c r="J1918">
        <v>20.100000000000001</v>
      </c>
      <c r="K1918">
        <v>7.5</v>
      </c>
      <c r="L1918">
        <v>2021</v>
      </c>
      <c r="M1918">
        <v>81570</v>
      </c>
      <c r="N1918">
        <v>1</v>
      </c>
      <c r="O1918">
        <v>0</v>
      </c>
      <c r="P1918">
        <v>3.41</v>
      </c>
    </row>
    <row r="1919" spans="1:16" x14ac:dyDescent="0.3">
      <c r="A1919">
        <v>1823</v>
      </c>
      <c r="B1919" t="s">
        <v>83</v>
      </c>
      <c r="C1919" t="s">
        <v>101</v>
      </c>
      <c r="D1919" t="s">
        <v>102</v>
      </c>
      <c r="E1919" t="s">
        <v>86</v>
      </c>
      <c r="F1919" t="s">
        <v>87</v>
      </c>
      <c r="G1919" t="s">
        <v>103</v>
      </c>
      <c r="H1919">
        <v>1199</v>
      </c>
      <c r="I1919">
        <v>87</v>
      </c>
      <c r="J1919">
        <v>20.100000000000001</v>
      </c>
      <c r="K1919">
        <v>7.5</v>
      </c>
      <c r="L1919">
        <v>2021</v>
      </c>
      <c r="M1919">
        <v>81853</v>
      </c>
      <c r="N1919">
        <v>1</v>
      </c>
      <c r="O1919">
        <v>0</v>
      </c>
      <c r="P1919">
        <v>3.48</v>
      </c>
    </row>
    <row r="1920" spans="1:16" x14ac:dyDescent="0.3">
      <c r="A1920">
        <v>1874</v>
      </c>
      <c r="B1920" t="s">
        <v>83</v>
      </c>
      <c r="C1920" t="s">
        <v>101</v>
      </c>
      <c r="D1920" t="s">
        <v>102</v>
      </c>
      <c r="E1920" t="s">
        <v>86</v>
      </c>
      <c r="F1920" t="s">
        <v>87</v>
      </c>
      <c r="G1920" t="s">
        <v>103</v>
      </c>
      <c r="H1920">
        <v>1199</v>
      </c>
      <c r="I1920">
        <v>87</v>
      </c>
      <c r="J1920">
        <v>20.100000000000001</v>
      </c>
      <c r="K1920">
        <v>7.5</v>
      </c>
      <c r="L1920">
        <v>2021</v>
      </c>
      <c r="M1920">
        <v>90133</v>
      </c>
      <c r="N1920">
        <v>2</v>
      </c>
      <c r="O1920">
        <v>0</v>
      </c>
      <c r="P1920">
        <v>3.48</v>
      </c>
    </row>
    <row r="1921" spans="1:16" x14ac:dyDescent="0.3">
      <c r="A1921">
        <v>1816</v>
      </c>
      <c r="B1921" t="s">
        <v>83</v>
      </c>
      <c r="C1921" t="s">
        <v>101</v>
      </c>
      <c r="D1921" t="s">
        <v>102</v>
      </c>
      <c r="E1921" t="s">
        <v>86</v>
      </c>
      <c r="F1921" t="s">
        <v>87</v>
      </c>
      <c r="G1921" t="s">
        <v>103</v>
      </c>
      <c r="H1921">
        <v>1199</v>
      </c>
      <c r="I1921">
        <v>87</v>
      </c>
      <c r="J1921">
        <v>20.100000000000001</v>
      </c>
      <c r="K1921">
        <v>7.5</v>
      </c>
      <c r="L1921">
        <v>2021</v>
      </c>
      <c r="M1921">
        <v>59837</v>
      </c>
      <c r="N1921">
        <v>2</v>
      </c>
      <c r="O1921">
        <v>0</v>
      </c>
      <c r="P1921">
        <v>3.52</v>
      </c>
    </row>
    <row r="1922" spans="1:16" x14ac:dyDescent="0.3">
      <c r="A1922">
        <v>1983</v>
      </c>
      <c r="B1922" t="s">
        <v>83</v>
      </c>
      <c r="C1922" t="s">
        <v>101</v>
      </c>
      <c r="D1922" t="s">
        <v>102</v>
      </c>
      <c r="E1922" t="s">
        <v>86</v>
      </c>
      <c r="F1922" t="s">
        <v>87</v>
      </c>
      <c r="G1922" t="s">
        <v>103</v>
      </c>
      <c r="H1922">
        <v>1199</v>
      </c>
      <c r="I1922">
        <v>87</v>
      </c>
      <c r="J1922">
        <v>20.100000000000001</v>
      </c>
      <c r="K1922">
        <v>7.5</v>
      </c>
      <c r="L1922">
        <v>2021</v>
      </c>
      <c r="M1922">
        <v>95719</v>
      </c>
      <c r="N1922">
        <v>1</v>
      </c>
      <c r="O1922">
        <v>0</v>
      </c>
      <c r="P1922">
        <v>3.55</v>
      </c>
    </row>
    <row r="1923" spans="1:16" x14ac:dyDescent="0.3">
      <c r="A1923">
        <v>1904</v>
      </c>
      <c r="B1923" t="s">
        <v>83</v>
      </c>
      <c r="C1923" t="s">
        <v>101</v>
      </c>
      <c r="D1923" t="s">
        <v>102</v>
      </c>
      <c r="E1923" t="s">
        <v>86</v>
      </c>
      <c r="F1923" t="s">
        <v>87</v>
      </c>
      <c r="G1923" t="s">
        <v>103</v>
      </c>
      <c r="H1923">
        <v>1199</v>
      </c>
      <c r="I1923">
        <v>87</v>
      </c>
      <c r="J1923">
        <v>20.100000000000001</v>
      </c>
      <c r="K1923">
        <v>7.5</v>
      </c>
      <c r="L1923">
        <v>2021</v>
      </c>
      <c r="M1923">
        <v>60586</v>
      </c>
      <c r="N1923">
        <v>1</v>
      </c>
      <c r="O1923">
        <v>0</v>
      </c>
      <c r="P1923">
        <v>3.6</v>
      </c>
    </row>
    <row r="1924" spans="1:16" x14ac:dyDescent="0.3">
      <c r="A1924">
        <v>1971</v>
      </c>
      <c r="B1924" t="s">
        <v>83</v>
      </c>
      <c r="C1924" t="s">
        <v>101</v>
      </c>
      <c r="D1924" t="s">
        <v>102</v>
      </c>
      <c r="E1924" t="s">
        <v>86</v>
      </c>
      <c r="F1924" t="s">
        <v>87</v>
      </c>
      <c r="G1924" t="s">
        <v>103</v>
      </c>
      <c r="H1924">
        <v>1199</v>
      </c>
      <c r="I1924">
        <v>87</v>
      </c>
      <c r="J1924">
        <v>20.100000000000001</v>
      </c>
      <c r="K1924">
        <v>7.5</v>
      </c>
      <c r="L1924">
        <v>2021</v>
      </c>
      <c r="M1924">
        <v>90453</v>
      </c>
      <c r="N1924">
        <v>1</v>
      </c>
      <c r="O1924">
        <v>0</v>
      </c>
      <c r="P1924">
        <v>3.65</v>
      </c>
    </row>
    <row r="1925" spans="1:16" x14ac:dyDescent="0.3">
      <c r="A1925">
        <v>1963</v>
      </c>
      <c r="B1925" t="s">
        <v>83</v>
      </c>
      <c r="C1925" t="s">
        <v>101</v>
      </c>
      <c r="D1925" t="s">
        <v>102</v>
      </c>
      <c r="E1925" t="s">
        <v>86</v>
      </c>
      <c r="F1925" t="s">
        <v>87</v>
      </c>
      <c r="G1925" t="s">
        <v>103</v>
      </c>
      <c r="H1925">
        <v>1199</v>
      </c>
      <c r="I1925">
        <v>87</v>
      </c>
      <c r="J1925">
        <v>20.100000000000001</v>
      </c>
      <c r="K1925">
        <v>7.5</v>
      </c>
      <c r="L1925">
        <v>2021</v>
      </c>
      <c r="M1925">
        <v>90014</v>
      </c>
      <c r="N1925">
        <v>1</v>
      </c>
      <c r="O1925">
        <v>0</v>
      </c>
      <c r="P1925">
        <v>3.74</v>
      </c>
    </row>
    <row r="1926" spans="1:16" x14ac:dyDescent="0.3">
      <c r="A1926">
        <v>1813</v>
      </c>
      <c r="B1926" t="s">
        <v>83</v>
      </c>
      <c r="C1926" t="s">
        <v>101</v>
      </c>
      <c r="D1926" t="s">
        <v>102</v>
      </c>
      <c r="E1926" t="s">
        <v>86</v>
      </c>
      <c r="F1926" t="s">
        <v>87</v>
      </c>
      <c r="G1926" t="s">
        <v>103</v>
      </c>
      <c r="H1926">
        <v>1199</v>
      </c>
      <c r="I1926">
        <v>87</v>
      </c>
      <c r="J1926">
        <v>20.100000000000001</v>
      </c>
      <c r="K1926">
        <v>7.5</v>
      </c>
      <c r="L1926">
        <v>2021</v>
      </c>
      <c r="M1926">
        <v>62437</v>
      </c>
      <c r="N1926">
        <v>2</v>
      </c>
      <c r="O1926">
        <v>0</v>
      </c>
      <c r="P1926">
        <v>3.79</v>
      </c>
    </row>
    <row r="1927" spans="1:16" x14ac:dyDescent="0.3">
      <c r="A1927">
        <v>1921</v>
      </c>
      <c r="B1927" t="s">
        <v>83</v>
      </c>
      <c r="C1927" t="s">
        <v>101</v>
      </c>
      <c r="D1927" t="s">
        <v>102</v>
      </c>
      <c r="E1927" t="s">
        <v>86</v>
      </c>
      <c r="F1927" t="s">
        <v>87</v>
      </c>
      <c r="G1927" t="s">
        <v>103</v>
      </c>
      <c r="H1927">
        <v>1199</v>
      </c>
      <c r="I1927">
        <v>87</v>
      </c>
      <c r="J1927">
        <v>20.100000000000001</v>
      </c>
      <c r="K1927">
        <v>7.5</v>
      </c>
      <c r="L1927">
        <v>2021</v>
      </c>
      <c r="M1927">
        <v>89694</v>
      </c>
      <c r="N1927">
        <v>1</v>
      </c>
      <c r="O1927">
        <v>0</v>
      </c>
      <c r="P1927">
        <v>3.8</v>
      </c>
    </row>
    <row r="1928" spans="1:16" x14ac:dyDescent="0.3">
      <c r="A1928">
        <v>1937</v>
      </c>
      <c r="B1928" t="s">
        <v>83</v>
      </c>
      <c r="C1928" t="s">
        <v>101</v>
      </c>
      <c r="D1928" t="s">
        <v>102</v>
      </c>
      <c r="E1928" t="s">
        <v>86</v>
      </c>
      <c r="F1928" t="s">
        <v>87</v>
      </c>
      <c r="G1928" t="s">
        <v>103</v>
      </c>
      <c r="H1928">
        <v>1199</v>
      </c>
      <c r="I1928">
        <v>87</v>
      </c>
      <c r="J1928">
        <v>20.100000000000001</v>
      </c>
      <c r="K1928">
        <v>7.5</v>
      </c>
      <c r="L1928">
        <v>2021</v>
      </c>
      <c r="M1928">
        <v>77651</v>
      </c>
      <c r="N1928">
        <v>1</v>
      </c>
      <c r="O1928">
        <v>0</v>
      </c>
      <c r="P1928">
        <v>3.87</v>
      </c>
    </row>
    <row r="1929" spans="1:16" x14ac:dyDescent="0.3">
      <c r="A1929">
        <v>1814</v>
      </c>
      <c r="B1929" t="s">
        <v>83</v>
      </c>
      <c r="C1929" t="s">
        <v>101</v>
      </c>
      <c r="D1929" t="s">
        <v>102</v>
      </c>
      <c r="E1929" t="s">
        <v>86</v>
      </c>
      <c r="F1929" t="s">
        <v>87</v>
      </c>
      <c r="G1929" t="s">
        <v>103</v>
      </c>
      <c r="H1929">
        <v>1199</v>
      </c>
      <c r="I1929">
        <v>87</v>
      </c>
      <c r="J1929">
        <v>20.100000000000001</v>
      </c>
      <c r="K1929">
        <v>7.5</v>
      </c>
      <c r="L1929">
        <v>2021</v>
      </c>
      <c r="M1929">
        <v>45128</v>
      </c>
      <c r="N1929">
        <v>1</v>
      </c>
      <c r="O1929">
        <v>0</v>
      </c>
      <c r="P1929">
        <v>3.88</v>
      </c>
    </row>
    <row r="1930" spans="1:16" x14ac:dyDescent="0.3">
      <c r="A1930">
        <v>1945</v>
      </c>
      <c r="B1930" t="s">
        <v>83</v>
      </c>
      <c r="C1930" t="s">
        <v>101</v>
      </c>
      <c r="D1930" t="s">
        <v>102</v>
      </c>
      <c r="E1930" t="s">
        <v>86</v>
      </c>
      <c r="F1930" t="s">
        <v>87</v>
      </c>
      <c r="G1930" t="s">
        <v>103</v>
      </c>
      <c r="H1930">
        <v>1199</v>
      </c>
      <c r="I1930">
        <v>87</v>
      </c>
      <c r="J1930">
        <v>20.100000000000001</v>
      </c>
      <c r="K1930">
        <v>7.5</v>
      </c>
      <c r="L1930">
        <v>2021</v>
      </c>
      <c r="M1930">
        <v>96451</v>
      </c>
      <c r="N1930">
        <v>1</v>
      </c>
      <c r="O1930">
        <v>0</v>
      </c>
      <c r="P1930">
        <v>3.91</v>
      </c>
    </row>
    <row r="1931" spans="1:16" x14ac:dyDescent="0.3">
      <c r="A1931">
        <v>1838</v>
      </c>
      <c r="B1931" t="s">
        <v>83</v>
      </c>
      <c r="C1931" t="s">
        <v>101</v>
      </c>
      <c r="D1931" t="s">
        <v>102</v>
      </c>
      <c r="E1931" t="s">
        <v>86</v>
      </c>
      <c r="F1931" t="s">
        <v>87</v>
      </c>
      <c r="G1931" t="s">
        <v>103</v>
      </c>
      <c r="H1931">
        <v>1199</v>
      </c>
      <c r="I1931">
        <v>87</v>
      </c>
      <c r="J1931">
        <v>20.100000000000001</v>
      </c>
      <c r="K1931">
        <v>7.5</v>
      </c>
      <c r="L1931">
        <v>2021</v>
      </c>
      <c r="M1931">
        <v>68928</v>
      </c>
      <c r="N1931">
        <v>1</v>
      </c>
      <c r="O1931">
        <v>0</v>
      </c>
      <c r="P1931">
        <v>3.94</v>
      </c>
    </row>
    <row r="1932" spans="1:16" x14ac:dyDescent="0.3">
      <c r="A1932">
        <v>1851</v>
      </c>
      <c r="B1932" t="s">
        <v>83</v>
      </c>
      <c r="C1932" t="s">
        <v>101</v>
      </c>
      <c r="D1932" t="s">
        <v>102</v>
      </c>
      <c r="E1932" t="s">
        <v>86</v>
      </c>
      <c r="F1932" t="s">
        <v>87</v>
      </c>
      <c r="G1932" t="s">
        <v>103</v>
      </c>
      <c r="H1932">
        <v>1199</v>
      </c>
      <c r="I1932">
        <v>87</v>
      </c>
      <c r="J1932">
        <v>20.100000000000001</v>
      </c>
      <c r="K1932">
        <v>7.5</v>
      </c>
      <c r="L1932">
        <v>2021</v>
      </c>
      <c r="M1932">
        <v>54997</v>
      </c>
      <c r="N1932">
        <v>2</v>
      </c>
      <c r="O1932">
        <v>0</v>
      </c>
      <c r="P1932">
        <v>3.97</v>
      </c>
    </row>
    <row r="1933" spans="1:16" x14ac:dyDescent="0.3">
      <c r="A1933">
        <v>1845</v>
      </c>
      <c r="B1933" t="s">
        <v>83</v>
      </c>
      <c r="C1933" t="s">
        <v>101</v>
      </c>
      <c r="D1933" t="s">
        <v>102</v>
      </c>
      <c r="E1933" t="s">
        <v>86</v>
      </c>
      <c r="F1933" t="s">
        <v>87</v>
      </c>
      <c r="G1933" t="s">
        <v>103</v>
      </c>
      <c r="H1933">
        <v>1199</v>
      </c>
      <c r="I1933">
        <v>87</v>
      </c>
      <c r="J1933">
        <v>20.100000000000001</v>
      </c>
      <c r="K1933">
        <v>7.5</v>
      </c>
      <c r="L1933">
        <v>2021</v>
      </c>
      <c r="M1933">
        <v>61060</v>
      </c>
      <c r="N1933">
        <v>1</v>
      </c>
      <c r="O1933">
        <v>0</v>
      </c>
      <c r="P1933">
        <v>4.04</v>
      </c>
    </row>
    <row r="1934" spans="1:16" x14ac:dyDescent="0.3">
      <c r="A1934">
        <v>1853</v>
      </c>
      <c r="B1934" t="s">
        <v>83</v>
      </c>
      <c r="C1934" t="s">
        <v>101</v>
      </c>
      <c r="D1934" t="s">
        <v>102</v>
      </c>
      <c r="E1934" t="s">
        <v>86</v>
      </c>
      <c r="F1934" t="s">
        <v>87</v>
      </c>
      <c r="G1934" t="s">
        <v>103</v>
      </c>
      <c r="H1934">
        <v>1199</v>
      </c>
      <c r="I1934">
        <v>87</v>
      </c>
      <c r="J1934">
        <v>20.100000000000001</v>
      </c>
      <c r="K1934">
        <v>7.5</v>
      </c>
      <c r="L1934">
        <v>2021</v>
      </c>
      <c r="M1934">
        <v>72696</v>
      </c>
      <c r="N1934">
        <v>1</v>
      </c>
      <c r="O1934">
        <v>0</v>
      </c>
      <c r="P1934">
        <v>4.04</v>
      </c>
    </row>
    <row r="1935" spans="1:16" x14ac:dyDescent="0.3">
      <c r="A1935">
        <v>1918</v>
      </c>
      <c r="B1935" t="s">
        <v>83</v>
      </c>
      <c r="C1935" t="s">
        <v>101</v>
      </c>
      <c r="D1935" t="s">
        <v>102</v>
      </c>
      <c r="E1935" t="s">
        <v>86</v>
      </c>
      <c r="F1935" t="s">
        <v>87</v>
      </c>
      <c r="G1935" t="s">
        <v>103</v>
      </c>
      <c r="H1935">
        <v>1199</v>
      </c>
      <c r="I1935">
        <v>87</v>
      </c>
      <c r="J1935">
        <v>20.100000000000001</v>
      </c>
      <c r="K1935">
        <v>7.5</v>
      </c>
      <c r="L1935">
        <v>2021</v>
      </c>
      <c r="M1935">
        <v>58202</v>
      </c>
      <c r="N1935">
        <v>1</v>
      </c>
      <c r="O1935">
        <v>0</v>
      </c>
      <c r="P1935">
        <v>4.04</v>
      </c>
    </row>
    <row r="1936" spans="1:16" x14ac:dyDescent="0.3">
      <c r="A1936">
        <v>1909</v>
      </c>
      <c r="B1936" t="s">
        <v>83</v>
      </c>
      <c r="C1936" t="s">
        <v>101</v>
      </c>
      <c r="D1936" t="s">
        <v>102</v>
      </c>
      <c r="E1936" t="s">
        <v>86</v>
      </c>
      <c r="F1936" t="s">
        <v>87</v>
      </c>
      <c r="G1936" t="s">
        <v>103</v>
      </c>
      <c r="H1936">
        <v>1199</v>
      </c>
      <c r="I1936">
        <v>87</v>
      </c>
      <c r="J1936">
        <v>20.100000000000001</v>
      </c>
      <c r="K1936">
        <v>7.5</v>
      </c>
      <c r="L1936">
        <v>2021</v>
      </c>
      <c r="M1936">
        <v>73856</v>
      </c>
      <c r="N1936">
        <v>1</v>
      </c>
      <c r="O1936">
        <v>0</v>
      </c>
      <c r="P1936">
        <v>4.08</v>
      </c>
    </row>
    <row r="1937" spans="1:16" x14ac:dyDescent="0.3">
      <c r="A1937">
        <v>1946</v>
      </c>
      <c r="B1937" t="s">
        <v>83</v>
      </c>
      <c r="C1937" t="s">
        <v>101</v>
      </c>
      <c r="D1937" t="s">
        <v>102</v>
      </c>
      <c r="E1937" t="s">
        <v>86</v>
      </c>
      <c r="F1937" t="s">
        <v>87</v>
      </c>
      <c r="G1937" t="s">
        <v>103</v>
      </c>
      <c r="H1937">
        <v>1199</v>
      </c>
      <c r="I1937">
        <v>87</v>
      </c>
      <c r="J1937">
        <v>20.100000000000001</v>
      </c>
      <c r="K1937">
        <v>7.5</v>
      </c>
      <c r="L1937">
        <v>2021</v>
      </c>
      <c r="M1937">
        <v>86839</v>
      </c>
      <c r="N1937">
        <v>1</v>
      </c>
      <c r="O1937">
        <v>0</v>
      </c>
      <c r="P1937">
        <v>4.1100000000000003</v>
      </c>
    </row>
    <row r="1938" spans="1:16" x14ac:dyDescent="0.3">
      <c r="A1938">
        <v>1866</v>
      </c>
      <c r="B1938" t="s">
        <v>83</v>
      </c>
      <c r="C1938" t="s">
        <v>101</v>
      </c>
      <c r="D1938" t="s">
        <v>102</v>
      </c>
      <c r="E1938" t="s">
        <v>86</v>
      </c>
      <c r="F1938" t="s">
        <v>87</v>
      </c>
      <c r="G1938" t="s">
        <v>103</v>
      </c>
      <c r="H1938">
        <v>1199</v>
      </c>
      <c r="I1938">
        <v>87</v>
      </c>
      <c r="J1938">
        <v>20.100000000000001</v>
      </c>
      <c r="K1938">
        <v>7.5</v>
      </c>
      <c r="L1938">
        <v>2021</v>
      </c>
      <c r="M1938">
        <v>80085</v>
      </c>
      <c r="N1938">
        <v>1</v>
      </c>
      <c r="O1938">
        <v>0</v>
      </c>
      <c r="P1938">
        <v>4.1500000000000004</v>
      </c>
    </row>
    <row r="1939" spans="1:16" x14ac:dyDescent="0.3">
      <c r="A1939">
        <v>1986</v>
      </c>
      <c r="B1939" t="s">
        <v>83</v>
      </c>
      <c r="C1939" t="s">
        <v>101</v>
      </c>
      <c r="D1939" t="s">
        <v>102</v>
      </c>
      <c r="E1939" t="s">
        <v>86</v>
      </c>
      <c r="F1939" t="s">
        <v>87</v>
      </c>
      <c r="G1939" t="s">
        <v>103</v>
      </c>
      <c r="H1939">
        <v>1199</v>
      </c>
      <c r="I1939">
        <v>87</v>
      </c>
      <c r="J1939">
        <v>20.100000000000001</v>
      </c>
      <c r="K1939">
        <v>7.5</v>
      </c>
      <c r="L1939">
        <v>2021</v>
      </c>
      <c r="M1939">
        <v>53079</v>
      </c>
      <c r="N1939">
        <v>1</v>
      </c>
      <c r="O1939">
        <v>0</v>
      </c>
      <c r="P1939">
        <v>4.4000000000000004</v>
      </c>
    </row>
    <row r="1940" spans="1:16" x14ac:dyDescent="0.3">
      <c r="A1940">
        <v>2184</v>
      </c>
      <c r="B1940" t="s">
        <v>83</v>
      </c>
      <c r="C1940" t="s">
        <v>101</v>
      </c>
      <c r="D1940" t="s">
        <v>104</v>
      </c>
      <c r="E1940" t="s">
        <v>86</v>
      </c>
      <c r="F1940" t="s">
        <v>91</v>
      </c>
      <c r="G1940" t="s">
        <v>103</v>
      </c>
      <c r="H1940">
        <v>1199</v>
      </c>
      <c r="I1940">
        <v>87</v>
      </c>
      <c r="J1940">
        <v>18.8</v>
      </c>
      <c r="K1940">
        <v>9</v>
      </c>
      <c r="L1940">
        <v>2022</v>
      </c>
      <c r="M1940">
        <v>43937</v>
      </c>
      <c r="N1940">
        <v>3</v>
      </c>
      <c r="O1940">
        <v>1</v>
      </c>
      <c r="P1940">
        <v>4.37</v>
      </c>
    </row>
    <row r="1941" spans="1:16" x14ac:dyDescent="0.3">
      <c r="A1941">
        <v>2169</v>
      </c>
      <c r="B1941" t="s">
        <v>83</v>
      </c>
      <c r="C1941" t="s">
        <v>101</v>
      </c>
      <c r="D1941" t="s">
        <v>104</v>
      </c>
      <c r="E1941" t="s">
        <v>86</v>
      </c>
      <c r="F1941" t="s">
        <v>91</v>
      </c>
      <c r="G1941" t="s">
        <v>103</v>
      </c>
      <c r="H1941">
        <v>1199</v>
      </c>
      <c r="I1941">
        <v>87</v>
      </c>
      <c r="J1941">
        <v>18.8</v>
      </c>
      <c r="K1941">
        <v>9</v>
      </c>
      <c r="L1941">
        <v>2022</v>
      </c>
      <c r="M1941">
        <v>76721</v>
      </c>
      <c r="N1941">
        <v>1</v>
      </c>
      <c r="O1941">
        <v>1</v>
      </c>
      <c r="P1941">
        <v>4.43</v>
      </c>
    </row>
    <row r="1942" spans="1:16" x14ac:dyDescent="0.3">
      <c r="A1942">
        <v>2003</v>
      </c>
      <c r="B1942" t="s">
        <v>83</v>
      </c>
      <c r="C1942" t="s">
        <v>101</v>
      </c>
      <c r="D1942" t="s">
        <v>104</v>
      </c>
      <c r="E1942" t="s">
        <v>86</v>
      </c>
      <c r="F1942" t="s">
        <v>91</v>
      </c>
      <c r="G1942" t="s">
        <v>103</v>
      </c>
      <c r="H1942">
        <v>1199</v>
      </c>
      <c r="I1942">
        <v>87</v>
      </c>
      <c r="J1942">
        <v>18.8</v>
      </c>
      <c r="K1942">
        <v>9</v>
      </c>
      <c r="L1942">
        <v>2022</v>
      </c>
      <c r="M1942">
        <v>70938</v>
      </c>
      <c r="N1942">
        <v>1</v>
      </c>
      <c r="O1942">
        <v>1</v>
      </c>
      <c r="P1942">
        <v>4.4800000000000004</v>
      </c>
    </row>
    <row r="1943" spans="1:16" x14ac:dyDescent="0.3">
      <c r="A1943">
        <v>2065</v>
      </c>
      <c r="B1943" t="s">
        <v>83</v>
      </c>
      <c r="C1943" t="s">
        <v>101</v>
      </c>
      <c r="D1943" t="s">
        <v>104</v>
      </c>
      <c r="E1943" t="s">
        <v>86</v>
      </c>
      <c r="F1943" t="s">
        <v>91</v>
      </c>
      <c r="G1943" t="s">
        <v>103</v>
      </c>
      <c r="H1943">
        <v>1199</v>
      </c>
      <c r="I1943">
        <v>87</v>
      </c>
      <c r="J1943">
        <v>18.8</v>
      </c>
      <c r="K1943">
        <v>9</v>
      </c>
      <c r="L1943">
        <v>2022</v>
      </c>
      <c r="M1943">
        <v>79836</v>
      </c>
      <c r="N1943">
        <v>2</v>
      </c>
      <c r="O1943">
        <v>0</v>
      </c>
      <c r="P1943">
        <v>4.67</v>
      </c>
    </row>
    <row r="1944" spans="1:16" x14ac:dyDescent="0.3">
      <c r="A1944">
        <v>2181</v>
      </c>
      <c r="B1944" t="s">
        <v>83</v>
      </c>
      <c r="C1944" t="s">
        <v>101</v>
      </c>
      <c r="D1944" t="s">
        <v>104</v>
      </c>
      <c r="E1944" t="s">
        <v>86</v>
      </c>
      <c r="F1944" t="s">
        <v>91</v>
      </c>
      <c r="G1944" t="s">
        <v>103</v>
      </c>
      <c r="H1944">
        <v>1199</v>
      </c>
      <c r="I1944">
        <v>87</v>
      </c>
      <c r="J1944">
        <v>18.8</v>
      </c>
      <c r="K1944">
        <v>9</v>
      </c>
      <c r="L1944">
        <v>2022</v>
      </c>
      <c r="M1944">
        <v>89765</v>
      </c>
      <c r="N1944">
        <v>1</v>
      </c>
      <c r="O1944">
        <v>0</v>
      </c>
      <c r="P1944">
        <v>4.7699999999999996</v>
      </c>
    </row>
    <row r="1945" spans="1:16" x14ac:dyDescent="0.3">
      <c r="A1945">
        <v>2072</v>
      </c>
      <c r="B1945" t="s">
        <v>83</v>
      </c>
      <c r="C1945" t="s">
        <v>101</v>
      </c>
      <c r="D1945" t="s">
        <v>104</v>
      </c>
      <c r="E1945" t="s">
        <v>86</v>
      </c>
      <c r="F1945" t="s">
        <v>91</v>
      </c>
      <c r="G1945" t="s">
        <v>103</v>
      </c>
      <c r="H1945">
        <v>1199</v>
      </c>
      <c r="I1945">
        <v>87</v>
      </c>
      <c r="J1945">
        <v>18.8</v>
      </c>
      <c r="K1945">
        <v>9</v>
      </c>
      <c r="L1945">
        <v>2022</v>
      </c>
      <c r="M1945">
        <v>88824</v>
      </c>
      <c r="N1945">
        <v>2</v>
      </c>
      <c r="O1945">
        <v>0</v>
      </c>
      <c r="P1945">
        <v>4.9000000000000004</v>
      </c>
    </row>
    <row r="1946" spans="1:16" x14ac:dyDescent="0.3">
      <c r="A1946">
        <v>2112</v>
      </c>
      <c r="B1946" t="s">
        <v>83</v>
      </c>
      <c r="C1946" t="s">
        <v>101</v>
      </c>
      <c r="D1946" t="s">
        <v>104</v>
      </c>
      <c r="E1946" t="s">
        <v>86</v>
      </c>
      <c r="F1946" t="s">
        <v>91</v>
      </c>
      <c r="G1946" t="s">
        <v>103</v>
      </c>
      <c r="H1946">
        <v>1199</v>
      </c>
      <c r="I1946">
        <v>87</v>
      </c>
      <c r="J1946">
        <v>18.8</v>
      </c>
      <c r="K1946">
        <v>9</v>
      </c>
      <c r="L1946">
        <v>2022</v>
      </c>
      <c r="M1946">
        <v>83180</v>
      </c>
      <c r="N1946">
        <v>1</v>
      </c>
      <c r="O1946">
        <v>0</v>
      </c>
      <c r="P1946">
        <v>4.96</v>
      </c>
    </row>
    <row r="1947" spans="1:16" x14ac:dyDescent="0.3">
      <c r="A1947">
        <v>2053</v>
      </c>
      <c r="B1947" t="s">
        <v>83</v>
      </c>
      <c r="C1947" t="s">
        <v>101</v>
      </c>
      <c r="D1947" t="s">
        <v>104</v>
      </c>
      <c r="E1947" t="s">
        <v>86</v>
      </c>
      <c r="F1947" t="s">
        <v>91</v>
      </c>
      <c r="G1947" t="s">
        <v>103</v>
      </c>
      <c r="H1947">
        <v>1199</v>
      </c>
      <c r="I1947">
        <v>87</v>
      </c>
      <c r="J1947">
        <v>18.8</v>
      </c>
      <c r="K1947">
        <v>9</v>
      </c>
      <c r="L1947">
        <v>2022</v>
      </c>
      <c r="M1947">
        <v>87197</v>
      </c>
      <c r="N1947">
        <v>1</v>
      </c>
      <c r="O1947">
        <v>0</v>
      </c>
      <c r="P1947">
        <v>5.04</v>
      </c>
    </row>
    <row r="1948" spans="1:16" x14ac:dyDescent="0.3">
      <c r="A1948">
        <v>2147</v>
      </c>
      <c r="B1948" t="s">
        <v>83</v>
      </c>
      <c r="C1948" t="s">
        <v>101</v>
      </c>
      <c r="D1948" t="s">
        <v>104</v>
      </c>
      <c r="E1948" t="s">
        <v>86</v>
      </c>
      <c r="F1948" t="s">
        <v>91</v>
      </c>
      <c r="G1948" t="s">
        <v>103</v>
      </c>
      <c r="H1948">
        <v>1199</v>
      </c>
      <c r="I1948">
        <v>87</v>
      </c>
      <c r="J1948">
        <v>18.8</v>
      </c>
      <c r="K1948">
        <v>9</v>
      </c>
      <c r="L1948">
        <v>2022</v>
      </c>
      <c r="M1948">
        <v>54985</v>
      </c>
      <c r="N1948">
        <v>1</v>
      </c>
      <c r="O1948">
        <v>0</v>
      </c>
      <c r="P1948">
        <v>5.18</v>
      </c>
    </row>
    <row r="1949" spans="1:16" x14ac:dyDescent="0.3">
      <c r="A1949">
        <v>2144</v>
      </c>
      <c r="B1949" t="s">
        <v>83</v>
      </c>
      <c r="C1949" t="s">
        <v>101</v>
      </c>
      <c r="D1949" t="s">
        <v>104</v>
      </c>
      <c r="E1949" t="s">
        <v>86</v>
      </c>
      <c r="F1949" t="s">
        <v>91</v>
      </c>
      <c r="G1949" t="s">
        <v>103</v>
      </c>
      <c r="H1949">
        <v>1199</v>
      </c>
      <c r="I1949">
        <v>87</v>
      </c>
      <c r="J1949">
        <v>18.8</v>
      </c>
      <c r="K1949">
        <v>9</v>
      </c>
      <c r="L1949">
        <v>2022</v>
      </c>
      <c r="M1949">
        <v>54752</v>
      </c>
      <c r="N1949">
        <v>2</v>
      </c>
      <c r="O1949">
        <v>0</v>
      </c>
      <c r="P1949">
        <v>5.19</v>
      </c>
    </row>
    <row r="1950" spans="1:16" x14ac:dyDescent="0.3">
      <c r="A1950">
        <v>2051</v>
      </c>
      <c r="B1950" t="s">
        <v>83</v>
      </c>
      <c r="C1950" t="s">
        <v>101</v>
      </c>
      <c r="D1950" t="s">
        <v>104</v>
      </c>
      <c r="E1950" t="s">
        <v>86</v>
      </c>
      <c r="F1950" t="s">
        <v>91</v>
      </c>
      <c r="G1950" t="s">
        <v>103</v>
      </c>
      <c r="H1950">
        <v>1199</v>
      </c>
      <c r="I1950">
        <v>87</v>
      </c>
      <c r="J1950">
        <v>18.8</v>
      </c>
      <c r="K1950">
        <v>9</v>
      </c>
      <c r="L1950">
        <v>2022</v>
      </c>
      <c r="M1950">
        <v>62778</v>
      </c>
      <c r="N1950">
        <v>2</v>
      </c>
      <c r="O1950">
        <v>0</v>
      </c>
      <c r="P1950">
        <v>5.23</v>
      </c>
    </row>
    <row r="1951" spans="1:16" x14ac:dyDescent="0.3">
      <c r="A1951">
        <v>2005</v>
      </c>
      <c r="B1951" t="s">
        <v>83</v>
      </c>
      <c r="C1951" t="s">
        <v>101</v>
      </c>
      <c r="D1951" t="s">
        <v>104</v>
      </c>
      <c r="E1951" t="s">
        <v>86</v>
      </c>
      <c r="F1951" t="s">
        <v>91</v>
      </c>
      <c r="G1951" t="s">
        <v>103</v>
      </c>
      <c r="H1951">
        <v>1199</v>
      </c>
      <c r="I1951">
        <v>87</v>
      </c>
      <c r="J1951">
        <v>18.8</v>
      </c>
      <c r="K1951">
        <v>9</v>
      </c>
      <c r="L1951">
        <v>2022</v>
      </c>
      <c r="M1951">
        <v>40963</v>
      </c>
      <c r="N1951">
        <v>1</v>
      </c>
      <c r="O1951">
        <v>0</v>
      </c>
      <c r="P1951">
        <v>5.34</v>
      </c>
    </row>
    <row r="1952" spans="1:16" x14ac:dyDescent="0.3">
      <c r="A1952">
        <v>2038</v>
      </c>
      <c r="B1952" t="s">
        <v>83</v>
      </c>
      <c r="C1952" t="s">
        <v>101</v>
      </c>
      <c r="D1952" t="s">
        <v>104</v>
      </c>
      <c r="E1952" t="s">
        <v>86</v>
      </c>
      <c r="F1952" t="s">
        <v>91</v>
      </c>
      <c r="G1952" t="s">
        <v>103</v>
      </c>
      <c r="H1952">
        <v>1199</v>
      </c>
      <c r="I1952">
        <v>87</v>
      </c>
      <c r="J1952">
        <v>18.8</v>
      </c>
      <c r="K1952">
        <v>9</v>
      </c>
      <c r="L1952">
        <v>2022</v>
      </c>
      <c r="M1952">
        <v>77645</v>
      </c>
      <c r="N1952">
        <v>1</v>
      </c>
      <c r="O1952">
        <v>0</v>
      </c>
      <c r="P1952">
        <v>5.34</v>
      </c>
    </row>
    <row r="1953" spans="1:16" x14ac:dyDescent="0.3">
      <c r="A1953">
        <v>2126</v>
      </c>
      <c r="B1953" t="s">
        <v>83</v>
      </c>
      <c r="C1953" t="s">
        <v>101</v>
      </c>
      <c r="D1953" t="s">
        <v>104</v>
      </c>
      <c r="E1953" t="s">
        <v>86</v>
      </c>
      <c r="F1953" t="s">
        <v>91</v>
      </c>
      <c r="G1953" t="s">
        <v>103</v>
      </c>
      <c r="H1953">
        <v>1199</v>
      </c>
      <c r="I1953">
        <v>87</v>
      </c>
      <c r="J1953">
        <v>18.8</v>
      </c>
      <c r="K1953">
        <v>9</v>
      </c>
      <c r="L1953">
        <v>2022</v>
      </c>
      <c r="M1953">
        <v>71401</v>
      </c>
      <c r="N1953">
        <v>1</v>
      </c>
      <c r="O1953">
        <v>0</v>
      </c>
      <c r="P1953">
        <v>5.36</v>
      </c>
    </row>
    <row r="1954" spans="1:16" x14ac:dyDescent="0.3">
      <c r="A1954">
        <v>2177</v>
      </c>
      <c r="B1954" t="s">
        <v>83</v>
      </c>
      <c r="C1954" t="s">
        <v>101</v>
      </c>
      <c r="D1954" t="s">
        <v>104</v>
      </c>
      <c r="E1954" t="s">
        <v>86</v>
      </c>
      <c r="F1954" t="s">
        <v>91</v>
      </c>
      <c r="G1954" t="s">
        <v>103</v>
      </c>
      <c r="H1954">
        <v>1199</v>
      </c>
      <c r="I1954">
        <v>87</v>
      </c>
      <c r="J1954">
        <v>18.8</v>
      </c>
      <c r="K1954">
        <v>9</v>
      </c>
      <c r="L1954">
        <v>2022</v>
      </c>
      <c r="M1954">
        <v>78063</v>
      </c>
      <c r="N1954">
        <v>1</v>
      </c>
      <c r="O1954">
        <v>0</v>
      </c>
      <c r="P1954">
        <v>5.37</v>
      </c>
    </row>
    <row r="1955" spans="1:16" x14ac:dyDescent="0.3">
      <c r="A1955">
        <v>2054</v>
      </c>
      <c r="B1955" t="s">
        <v>83</v>
      </c>
      <c r="C1955" t="s">
        <v>101</v>
      </c>
      <c r="D1955" t="s">
        <v>104</v>
      </c>
      <c r="E1955" t="s">
        <v>86</v>
      </c>
      <c r="F1955" t="s">
        <v>91</v>
      </c>
      <c r="G1955" t="s">
        <v>103</v>
      </c>
      <c r="H1955">
        <v>1199</v>
      </c>
      <c r="I1955">
        <v>87</v>
      </c>
      <c r="J1955">
        <v>18.8</v>
      </c>
      <c r="K1955">
        <v>9</v>
      </c>
      <c r="L1955">
        <v>2022</v>
      </c>
      <c r="M1955">
        <v>47788</v>
      </c>
      <c r="N1955">
        <v>1</v>
      </c>
      <c r="O1955">
        <v>0</v>
      </c>
      <c r="P1955">
        <v>5.4</v>
      </c>
    </row>
    <row r="1956" spans="1:16" x14ac:dyDescent="0.3">
      <c r="A1956">
        <v>2188</v>
      </c>
      <c r="B1956" t="s">
        <v>83</v>
      </c>
      <c r="C1956" t="s">
        <v>101</v>
      </c>
      <c r="D1956" t="s">
        <v>104</v>
      </c>
      <c r="E1956" t="s">
        <v>86</v>
      </c>
      <c r="F1956" t="s">
        <v>91</v>
      </c>
      <c r="G1956" t="s">
        <v>103</v>
      </c>
      <c r="H1956">
        <v>1199</v>
      </c>
      <c r="I1956">
        <v>87</v>
      </c>
      <c r="J1956">
        <v>18.8</v>
      </c>
      <c r="K1956">
        <v>9</v>
      </c>
      <c r="L1956">
        <v>2022</v>
      </c>
      <c r="M1956">
        <v>80989</v>
      </c>
      <c r="N1956">
        <v>1</v>
      </c>
      <c r="O1956">
        <v>0</v>
      </c>
      <c r="P1956">
        <v>5.41</v>
      </c>
    </row>
    <row r="1957" spans="1:16" x14ac:dyDescent="0.3">
      <c r="A1957">
        <v>2153</v>
      </c>
      <c r="B1957" t="s">
        <v>83</v>
      </c>
      <c r="C1957" t="s">
        <v>101</v>
      </c>
      <c r="D1957" t="s">
        <v>104</v>
      </c>
      <c r="E1957" t="s">
        <v>86</v>
      </c>
      <c r="F1957" t="s">
        <v>91</v>
      </c>
      <c r="G1957" t="s">
        <v>103</v>
      </c>
      <c r="H1957">
        <v>1199</v>
      </c>
      <c r="I1957">
        <v>87</v>
      </c>
      <c r="J1957">
        <v>18.8</v>
      </c>
      <c r="K1957">
        <v>9</v>
      </c>
      <c r="L1957">
        <v>2022</v>
      </c>
      <c r="M1957">
        <v>86169</v>
      </c>
      <c r="N1957">
        <v>1</v>
      </c>
      <c r="O1957">
        <v>0</v>
      </c>
      <c r="P1957">
        <v>5.52</v>
      </c>
    </row>
    <row r="1958" spans="1:16" x14ac:dyDescent="0.3">
      <c r="A1958">
        <v>2002</v>
      </c>
      <c r="B1958" t="s">
        <v>83</v>
      </c>
      <c r="C1958" t="s">
        <v>101</v>
      </c>
      <c r="D1958" t="s">
        <v>104</v>
      </c>
      <c r="E1958" t="s">
        <v>86</v>
      </c>
      <c r="F1958" t="s">
        <v>91</v>
      </c>
      <c r="G1958" t="s">
        <v>103</v>
      </c>
      <c r="H1958">
        <v>1199</v>
      </c>
      <c r="I1958">
        <v>87</v>
      </c>
      <c r="J1958">
        <v>18.8</v>
      </c>
      <c r="K1958">
        <v>9</v>
      </c>
      <c r="L1958">
        <v>2022</v>
      </c>
      <c r="M1958">
        <v>79392</v>
      </c>
      <c r="N1958">
        <v>1</v>
      </c>
      <c r="O1958">
        <v>0</v>
      </c>
      <c r="P1958">
        <v>5.55</v>
      </c>
    </row>
    <row r="1959" spans="1:16" x14ac:dyDescent="0.3">
      <c r="A1959">
        <v>2156</v>
      </c>
      <c r="B1959" t="s">
        <v>83</v>
      </c>
      <c r="C1959" t="s">
        <v>101</v>
      </c>
      <c r="D1959" t="s">
        <v>104</v>
      </c>
      <c r="E1959" t="s">
        <v>86</v>
      </c>
      <c r="F1959" t="s">
        <v>91</v>
      </c>
      <c r="G1959" t="s">
        <v>103</v>
      </c>
      <c r="H1959">
        <v>1199</v>
      </c>
      <c r="I1959">
        <v>87</v>
      </c>
      <c r="J1959">
        <v>18.8</v>
      </c>
      <c r="K1959">
        <v>9</v>
      </c>
      <c r="L1959">
        <v>2022</v>
      </c>
      <c r="M1959">
        <v>50791</v>
      </c>
      <c r="N1959">
        <v>1</v>
      </c>
      <c r="O1959">
        <v>0</v>
      </c>
      <c r="P1959">
        <v>5.55</v>
      </c>
    </row>
    <row r="1960" spans="1:16" x14ac:dyDescent="0.3">
      <c r="A1960">
        <v>2094</v>
      </c>
      <c r="B1960" t="s">
        <v>83</v>
      </c>
      <c r="C1960" t="s">
        <v>101</v>
      </c>
      <c r="D1960" t="s">
        <v>104</v>
      </c>
      <c r="E1960" t="s">
        <v>86</v>
      </c>
      <c r="F1960" t="s">
        <v>91</v>
      </c>
      <c r="G1960" t="s">
        <v>103</v>
      </c>
      <c r="H1960">
        <v>1199</v>
      </c>
      <c r="I1960">
        <v>87</v>
      </c>
      <c r="J1960">
        <v>18.8</v>
      </c>
      <c r="K1960">
        <v>9</v>
      </c>
      <c r="L1960">
        <v>2022</v>
      </c>
      <c r="M1960">
        <v>59726</v>
      </c>
      <c r="N1960">
        <v>1</v>
      </c>
      <c r="O1960">
        <v>0</v>
      </c>
      <c r="P1960">
        <v>5.62</v>
      </c>
    </row>
    <row r="1961" spans="1:16" x14ac:dyDescent="0.3">
      <c r="A1961">
        <v>2042</v>
      </c>
      <c r="B1961" t="s">
        <v>83</v>
      </c>
      <c r="C1961" t="s">
        <v>101</v>
      </c>
      <c r="D1961" t="s">
        <v>104</v>
      </c>
      <c r="E1961" t="s">
        <v>86</v>
      </c>
      <c r="F1961" t="s">
        <v>91</v>
      </c>
      <c r="G1961" t="s">
        <v>103</v>
      </c>
      <c r="H1961">
        <v>1199</v>
      </c>
      <c r="I1961">
        <v>87</v>
      </c>
      <c r="J1961">
        <v>18.8</v>
      </c>
      <c r="K1961">
        <v>9</v>
      </c>
      <c r="L1961">
        <v>2022</v>
      </c>
      <c r="M1961">
        <v>59687</v>
      </c>
      <c r="N1961">
        <v>1</v>
      </c>
      <c r="O1961">
        <v>0</v>
      </c>
      <c r="P1961">
        <v>5.63</v>
      </c>
    </row>
    <row r="1962" spans="1:16" x14ac:dyDescent="0.3">
      <c r="A1962">
        <v>2020</v>
      </c>
      <c r="B1962" t="s">
        <v>83</v>
      </c>
      <c r="C1962" t="s">
        <v>101</v>
      </c>
      <c r="D1962" t="s">
        <v>104</v>
      </c>
      <c r="E1962" t="s">
        <v>86</v>
      </c>
      <c r="F1962" t="s">
        <v>91</v>
      </c>
      <c r="G1962" t="s">
        <v>103</v>
      </c>
      <c r="H1962">
        <v>1199</v>
      </c>
      <c r="I1962">
        <v>87</v>
      </c>
      <c r="J1962">
        <v>18.8</v>
      </c>
      <c r="K1962">
        <v>9</v>
      </c>
      <c r="L1962">
        <v>2022</v>
      </c>
      <c r="M1962">
        <v>45850</v>
      </c>
      <c r="N1962">
        <v>1</v>
      </c>
      <c r="O1962">
        <v>0</v>
      </c>
      <c r="P1962">
        <v>5.74</v>
      </c>
    </row>
    <row r="1963" spans="1:16" x14ac:dyDescent="0.3">
      <c r="A1963">
        <v>2080</v>
      </c>
      <c r="B1963" t="s">
        <v>83</v>
      </c>
      <c r="C1963" t="s">
        <v>101</v>
      </c>
      <c r="D1963" t="s">
        <v>104</v>
      </c>
      <c r="E1963" t="s">
        <v>86</v>
      </c>
      <c r="F1963" t="s">
        <v>91</v>
      </c>
      <c r="G1963" t="s">
        <v>103</v>
      </c>
      <c r="H1963">
        <v>1199</v>
      </c>
      <c r="I1963">
        <v>87</v>
      </c>
      <c r="J1963">
        <v>18.8</v>
      </c>
      <c r="K1963">
        <v>9</v>
      </c>
      <c r="L1963">
        <v>2022</v>
      </c>
      <c r="M1963">
        <v>51245</v>
      </c>
      <c r="N1963">
        <v>1</v>
      </c>
      <c r="O1963">
        <v>0</v>
      </c>
      <c r="P1963">
        <v>5.74</v>
      </c>
    </row>
    <row r="1964" spans="1:16" x14ac:dyDescent="0.3">
      <c r="A1964">
        <v>2192</v>
      </c>
      <c r="B1964" t="s">
        <v>83</v>
      </c>
      <c r="C1964" t="s">
        <v>101</v>
      </c>
      <c r="D1964" t="s">
        <v>104</v>
      </c>
      <c r="E1964" t="s">
        <v>86</v>
      </c>
      <c r="F1964" t="s">
        <v>91</v>
      </c>
      <c r="G1964" t="s">
        <v>103</v>
      </c>
      <c r="H1964">
        <v>1199</v>
      </c>
      <c r="I1964">
        <v>87</v>
      </c>
      <c r="J1964">
        <v>18.8</v>
      </c>
      <c r="K1964">
        <v>9</v>
      </c>
      <c r="L1964">
        <v>2022</v>
      </c>
      <c r="M1964">
        <v>66291</v>
      </c>
      <c r="N1964">
        <v>1</v>
      </c>
      <c r="O1964">
        <v>0</v>
      </c>
      <c r="P1964">
        <v>5.75</v>
      </c>
    </row>
    <row r="1965" spans="1:16" x14ac:dyDescent="0.3">
      <c r="A1965">
        <v>2079</v>
      </c>
      <c r="B1965" t="s">
        <v>83</v>
      </c>
      <c r="C1965" t="s">
        <v>101</v>
      </c>
      <c r="D1965" t="s">
        <v>104</v>
      </c>
      <c r="E1965" t="s">
        <v>86</v>
      </c>
      <c r="F1965" t="s">
        <v>91</v>
      </c>
      <c r="G1965" t="s">
        <v>103</v>
      </c>
      <c r="H1965">
        <v>1199</v>
      </c>
      <c r="I1965">
        <v>87</v>
      </c>
      <c r="J1965">
        <v>18.8</v>
      </c>
      <c r="K1965">
        <v>9</v>
      </c>
      <c r="L1965">
        <v>2022</v>
      </c>
      <c r="M1965">
        <v>47915</v>
      </c>
      <c r="N1965">
        <v>1</v>
      </c>
      <c r="O1965">
        <v>0</v>
      </c>
      <c r="P1965">
        <v>5.77</v>
      </c>
    </row>
    <row r="1966" spans="1:16" x14ac:dyDescent="0.3">
      <c r="A1966">
        <v>2047</v>
      </c>
      <c r="B1966" t="s">
        <v>83</v>
      </c>
      <c r="C1966" t="s">
        <v>101</v>
      </c>
      <c r="D1966" t="s">
        <v>104</v>
      </c>
      <c r="E1966" t="s">
        <v>86</v>
      </c>
      <c r="F1966" t="s">
        <v>91</v>
      </c>
      <c r="G1966" t="s">
        <v>103</v>
      </c>
      <c r="H1966">
        <v>1199</v>
      </c>
      <c r="I1966">
        <v>87</v>
      </c>
      <c r="J1966">
        <v>18.8</v>
      </c>
      <c r="K1966">
        <v>9</v>
      </c>
      <c r="L1966">
        <v>2022</v>
      </c>
      <c r="M1966">
        <v>49515</v>
      </c>
      <c r="N1966">
        <v>1</v>
      </c>
      <c r="O1966">
        <v>0</v>
      </c>
      <c r="P1966">
        <v>5.84</v>
      </c>
    </row>
    <row r="1967" spans="1:16" x14ac:dyDescent="0.3">
      <c r="A1967">
        <v>2121</v>
      </c>
      <c r="B1967" t="s">
        <v>83</v>
      </c>
      <c r="C1967" t="s">
        <v>101</v>
      </c>
      <c r="D1967" t="s">
        <v>104</v>
      </c>
      <c r="E1967" t="s">
        <v>86</v>
      </c>
      <c r="F1967" t="s">
        <v>91</v>
      </c>
      <c r="G1967" t="s">
        <v>103</v>
      </c>
      <c r="H1967">
        <v>1199</v>
      </c>
      <c r="I1967">
        <v>87</v>
      </c>
      <c r="J1967">
        <v>18.8</v>
      </c>
      <c r="K1967">
        <v>9</v>
      </c>
      <c r="L1967">
        <v>2022</v>
      </c>
      <c r="M1967">
        <v>53513</v>
      </c>
      <c r="N1967">
        <v>1</v>
      </c>
      <c r="O1967">
        <v>0</v>
      </c>
      <c r="P1967">
        <v>5.86</v>
      </c>
    </row>
    <row r="1968" spans="1:16" x14ac:dyDescent="0.3">
      <c r="A1968">
        <v>2090</v>
      </c>
      <c r="B1968" t="s">
        <v>83</v>
      </c>
      <c r="C1968" t="s">
        <v>101</v>
      </c>
      <c r="D1968" t="s">
        <v>104</v>
      </c>
      <c r="E1968" t="s">
        <v>86</v>
      </c>
      <c r="F1968" t="s">
        <v>91</v>
      </c>
      <c r="G1968" t="s">
        <v>103</v>
      </c>
      <c r="H1968">
        <v>1199</v>
      </c>
      <c r="I1968">
        <v>87</v>
      </c>
      <c r="J1968">
        <v>18.8</v>
      </c>
      <c r="K1968">
        <v>9</v>
      </c>
      <c r="L1968">
        <v>2022</v>
      </c>
      <c r="M1968">
        <v>45676</v>
      </c>
      <c r="N1968">
        <v>1</v>
      </c>
      <c r="O1968">
        <v>0</v>
      </c>
      <c r="P1968">
        <v>6.01</v>
      </c>
    </row>
    <row r="1969" spans="1:16" x14ac:dyDescent="0.3">
      <c r="A1969">
        <v>1985</v>
      </c>
      <c r="B1969" t="s">
        <v>83</v>
      </c>
      <c r="C1969" t="s">
        <v>101</v>
      </c>
      <c r="D1969" t="s">
        <v>102</v>
      </c>
      <c r="E1969" t="s">
        <v>86</v>
      </c>
      <c r="F1969" t="s">
        <v>87</v>
      </c>
      <c r="G1969" t="s">
        <v>103</v>
      </c>
      <c r="H1969">
        <v>1199</v>
      </c>
      <c r="I1969">
        <v>87</v>
      </c>
      <c r="J1969">
        <v>20.100000000000001</v>
      </c>
      <c r="K1969">
        <v>7.5</v>
      </c>
      <c r="L1969">
        <v>2022</v>
      </c>
      <c r="M1969">
        <v>56625</v>
      </c>
      <c r="N1969">
        <v>2</v>
      </c>
      <c r="O1969">
        <v>1</v>
      </c>
      <c r="P1969">
        <v>3.02</v>
      </c>
    </row>
    <row r="1970" spans="1:16" x14ac:dyDescent="0.3">
      <c r="A1970">
        <v>1867</v>
      </c>
      <c r="B1970" t="s">
        <v>83</v>
      </c>
      <c r="C1970" t="s">
        <v>101</v>
      </c>
      <c r="D1970" t="s">
        <v>102</v>
      </c>
      <c r="E1970" t="s">
        <v>86</v>
      </c>
      <c r="F1970" t="s">
        <v>87</v>
      </c>
      <c r="G1970" t="s">
        <v>103</v>
      </c>
      <c r="H1970">
        <v>1199</v>
      </c>
      <c r="I1970">
        <v>87</v>
      </c>
      <c r="J1970">
        <v>20.100000000000001</v>
      </c>
      <c r="K1970">
        <v>7.5</v>
      </c>
      <c r="L1970">
        <v>2022</v>
      </c>
      <c r="M1970">
        <v>86699</v>
      </c>
      <c r="N1970">
        <v>1</v>
      </c>
      <c r="O1970">
        <v>1</v>
      </c>
      <c r="P1970">
        <v>3.4</v>
      </c>
    </row>
    <row r="1971" spans="1:16" x14ac:dyDescent="0.3">
      <c r="A1971">
        <v>1959</v>
      </c>
      <c r="B1971" t="s">
        <v>83</v>
      </c>
      <c r="C1971" t="s">
        <v>101</v>
      </c>
      <c r="D1971" t="s">
        <v>102</v>
      </c>
      <c r="E1971" t="s">
        <v>86</v>
      </c>
      <c r="F1971" t="s">
        <v>87</v>
      </c>
      <c r="G1971" t="s">
        <v>103</v>
      </c>
      <c r="H1971">
        <v>1199</v>
      </c>
      <c r="I1971">
        <v>87</v>
      </c>
      <c r="J1971">
        <v>20.100000000000001</v>
      </c>
      <c r="K1971">
        <v>7.5</v>
      </c>
      <c r="L1971">
        <v>2022</v>
      </c>
      <c r="M1971">
        <v>87054</v>
      </c>
      <c r="N1971">
        <v>2</v>
      </c>
      <c r="O1971">
        <v>0</v>
      </c>
      <c r="P1971">
        <v>3.71</v>
      </c>
    </row>
    <row r="1972" spans="1:16" x14ac:dyDescent="0.3">
      <c r="A1972">
        <v>1949</v>
      </c>
      <c r="B1972" t="s">
        <v>83</v>
      </c>
      <c r="C1972" t="s">
        <v>101</v>
      </c>
      <c r="D1972" t="s">
        <v>102</v>
      </c>
      <c r="E1972" t="s">
        <v>86</v>
      </c>
      <c r="F1972" t="s">
        <v>87</v>
      </c>
      <c r="G1972" t="s">
        <v>103</v>
      </c>
      <c r="H1972">
        <v>1199</v>
      </c>
      <c r="I1972">
        <v>87</v>
      </c>
      <c r="J1972">
        <v>20.100000000000001</v>
      </c>
      <c r="K1972">
        <v>7.5</v>
      </c>
      <c r="L1972">
        <v>2022</v>
      </c>
      <c r="M1972">
        <v>68654</v>
      </c>
      <c r="N1972">
        <v>2</v>
      </c>
      <c r="O1972">
        <v>0</v>
      </c>
      <c r="P1972">
        <v>3.78</v>
      </c>
    </row>
    <row r="1973" spans="1:16" x14ac:dyDescent="0.3">
      <c r="A1973">
        <v>1822</v>
      </c>
      <c r="B1973" t="s">
        <v>83</v>
      </c>
      <c r="C1973" t="s">
        <v>101</v>
      </c>
      <c r="D1973" t="s">
        <v>102</v>
      </c>
      <c r="E1973" t="s">
        <v>86</v>
      </c>
      <c r="F1973" t="s">
        <v>87</v>
      </c>
      <c r="G1973" t="s">
        <v>103</v>
      </c>
      <c r="H1973">
        <v>1199</v>
      </c>
      <c r="I1973">
        <v>87</v>
      </c>
      <c r="J1973">
        <v>20.100000000000001</v>
      </c>
      <c r="K1973">
        <v>7.5</v>
      </c>
      <c r="L1973">
        <v>2022</v>
      </c>
      <c r="M1973">
        <v>57986</v>
      </c>
      <c r="N1973">
        <v>2</v>
      </c>
      <c r="O1973">
        <v>0</v>
      </c>
      <c r="P1973">
        <v>4.03</v>
      </c>
    </row>
    <row r="1974" spans="1:16" x14ac:dyDescent="0.3">
      <c r="A1974">
        <v>1899</v>
      </c>
      <c r="B1974" t="s">
        <v>83</v>
      </c>
      <c r="C1974" t="s">
        <v>101</v>
      </c>
      <c r="D1974" t="s">
        <v>102</v>
      </c>
      <c r="E1974" t="s">
        <v>86</v>
      </c>
      <c r="F1974" t="s">
        <v>87</v>
      </c>
      <c r="G1974" t="s">
        <v>103</v>
      </c>
      <c r="H1974">
        <v>1199</v>
      </c>
      <c r="I1974">
        <v>87</v>
      </c>
      <c r="J1974">
        <v>20.100000000000001</v>
      </c>
      <c r="K1974">
        <v>7.5</v>
      </c>
      <c r="L1974">
        <v>2022</v>
      </c>
      <c r="M1974">
        <v>87020</v>
      </c>
      <c r="N1974">
        <v>1</v>
      </c>
      <c r="O1974">
        <v>0</v>
      </c>
      <c r="P1974">
        <v>4.0599999999999996</v>
      </c>
    </row>
    <row r="1975" spans="1:16" x14ac:dyDescent="0.3">
      <c r="A1975">
        <v>1835</v>
      </c>
      <c r="B1975" t="s">
        <v>83</v>
      </c>
      <c r="C1975" t="s">
        <v>101</v>
      </c>
      <c r="D1975" t="s">
        <v>102</v>
      </c>
      <c r="E1975" t="s">
        <v>86</v>
      </c>
      <c r="F1975" t="s">
        <v>87</v>
      </c>
      <c r="G1975" t="s">
        <v>103</v>
      </c>
      <c r="H1975">
        <v>1199</v>
      </c>
      <c r="I1975">
        <v>87</v>
      </c>
      <c r="J1975">
        <v>20.100000000000001</v>
      </c>
      <c r="K1975">
        <v>7.5</v>
      </c>
      <c r="L1975">
        <v>2022</v>
      </c>
      <c r="M1975">
        <v>69374</v>
      </c>
      <c r="N1975">
        <v>1</v>
      </c>
      <c r="O1975">
        <v>0</v>
      </c>
      <c r="P1975">
        <v>4.13</v>
      </c>
    </row>
    <row r="1976" spans="1:16" x14ac:dyDescent="0.3">
      <c r="A1976">
        <v>1850</v>
      </c>
      <c r="B1976" t="s">
        <v>83</v>
      </c>
      <c r="C1976" t="s">
        <v>101</v>
      </c>
      <c r="D1976" t="s">
        <v>102</v>
      </c>
      <c r="E1976" t="s">
        <v>86</v>
      </c>
      <c r="F1976" t="s">
        <v>87</v>
      </c>
      <c r="G1976" t="s">
        <v>103</v>
      </c>
      <c r="H1976">
        <v>1199</v>
      </c>
      <c r="I1976">
        <v>87</v>
      </c>
      <c r="J1976">
        <v>20.100000000000001</v>
      </c>
      <c r="K1976">
        <v>7.5</v>
      </c>
      <c r="L1976">
        <v>2022</v>
      </c>
      <c r="M1976">
        <v>57535</v>
      </c>
      <c r="N1976">
        <v>1</v>
      </c>
      <c r="O1976">
        <v>0</v>
      </c>
      <c r="P1976">
        <v>4.26</v>
      </c>
    </row>
    <row r="1977" spans="1:16" x14ac:dyDescent="0.3">
      <c r="A1977">
        <v>1965</v>
      </c>
      <c r="B1977" t="s">
        <v>83</v>
      </c>
      <c r="C1977" t="s">
        <v>101</v>
      </c>
      <c r="D1977" t="s">
        <v>102</v>
      </c>
      <c r="E1977" t="s">
        <v>86</v>
      </c>
      <c r="F1977" t="s">
        <v>87</v>
      </c>
      <c r="G1977" t="s">
        <v>103</v>
      </c>
      <c r="H1977">
        <v>1199</v>
      </c>
      <c r="I1977">
        <v>87</v>
      </c>
      <c r="J1977">
        <v>20.100000000000001</v>
      </c>
      <c r="K1977">
        <v>7.5</v>
      </c>
      <c r="L1977">
        <v>2022</v>
      </c>
      <c r="M1977">
        <v>80095</v>
      </c>
      <c r="N1977">
        <v>1</v>
      </c>
      <c r="O1977">
        <v>0</v>
      </c>
      <c r="P1977">
        <v>4.3099999999999996</v>
      </c>
    </row>
    <row r="1978" spans="1:16" x14ac:dyDescent="0.3">
      <c r="A1978">
        <v>1997</v>
      </c>
      <c r="B1978" t="s">
        <v>83</v>
      </c>
      <c r="C1978" t="s">
        <v>101</v>
      </c>
      <c r="D1978" t="s">
        <v>102</v>
      </c>
      <c r="E1978" t="s">
        <v>86</v>
      </c>
      <c r="F1978" t="s">
        <v>87</v>
      </c>
      <c r="G1978" t="s">
        <v>103</v>
      </c>
      <c r="H1978">
        <v>1199</v>
      </c>
      <c r="I1978">
        <v>87</v>
      </c>
      <c r="J1978">
        <v>20.100000000000001</v>
      </c>
      <c r="K1978">
        <v>7.5</v>
      </c>
      <c r="L1978">
        <v>2022</v>
      </c>
      <c r="M1978">
        <v>41269</v>
      </c>
      <c r="N1978">
        <v>1</v>
      </c>
      <c r="O1978">
        <v>1</v>
      </c>
      <c r="P1978">
        <v>4.3099999999999996</v>
      </c>
    </row>
    <row r="1979" spans="1:16" x14ac:dyDescent="0.3">
      <c r="A1979">
        <v>1817</v>
      </c>
      <c r="B1979" t="s">
        <v>83</v>
      </c>
      <c r="C1979" t="s">
        <v>101</v>
      </c>
      <c r="D1979" t="s">
        <v>102</v>
      </c>
      <c r="E1979" t="s">
        <v>86</v>
      </c>
      <c r="F1979" t="s">
        <v>87</v>
      </c>
      <c r="G1979" t="s">
        <v>103</v>
      </c>
      <c r="H1979">
        <v>1199</v>
      </c>
      <c r="I1979">
        <v>87</v>
      </c>
      <c r="J1979">
        <v>20.100000000000001</v>
      </c>
      <c r="K1979">
        <v>7.5</v>
      </c>
      <c r="L1979">
        <v>2022</v>
      </c>
      <c r="M1979">
        <v>45629</v>
      </c>
      <c r="N1979">
        <v>1</v>
      </c>
      <c r="O1979">
        <v>0</v>
      </c>
      <c r="P1979">
        <v>4.32</v>
      </c>
    </row>
    <row r="1980" spans="1:16" x14ac:dyDescent="0.3">
      <c r="A1980">
        <v>1913</v>
      </c>
      <c r="B1980" t="s">
        <v>83</v>
      </c>
      <c r="C1980" t="s">
        <v>101</v>
      </c>
      <c r="D1980" t="s">
        <v>102</v>
      </c>
      <c r="E1980" t="s">
        <v>86</v>
      </c>
      <c r="F1980" t="s">
        <v>87</v>
      </c>
      <c r="G1980" t="s">
        <v>103</v>
      </c>
      <c r="H1980">
        <v>1199</v>
      </c>
      <c r="I1980">
        <v>87</v>
      </c>
      <c r="J1980">
        <v>20.100000000000001</v>
      </c>
      <c r="K1980">
        <v>7.5</v>
      </c>
      <c r="L1980">
        <v>2022</v>
      </c>
      <c r="M1980">
        <v>55859</v>
      </c>
      <c r="N1980">
        <v>1</v>
      </c>
      <c r="O1980">
        <v>0</v>
      </c>
      <c r="P1980">
        <v>4.3499999999999996</v>
      </c>
    </row>
    <row r="1981" spans="1:16" x14ac:dyDescent="0.3">
      <c r="A1981">
        <v>1951</v>
      </c>
      <c r="B1981" t="s">
        <v>83</v>
      </c>
      <c r="C1981" t="s">
        <v>101</v>
      </c>
      <c r="D1981" t="s">
        <v>102</v>
      </c>
      <c r="E1981" t="s">
        <v>86</v>
      </c>
      <c r="F1981" t="s">
        <v>87</v>
      </c>
      <c r="G1981" t="s">
        <v>103</v>
      </c>
      <c r="H1981">
        <v>1199</v>
      </c>
      <c r="I1981">
        <v>87</v>
      </c>
      <c r="J1981">
        <v>20.100000000000001</v>
      </c>
      <c r="K1981">
        <v>7.5</v>
      </c>
      <c r="L1981">
        <v>2022</v>
      </c>
      <c r="M1981">
        <v>57586</v>
      </c>
      <c r="N1981">
        <v>1</v>
      </c>
      <c r="O1981">
        <v>0</v>
      </c>
      <c r="P1981">
        <v>4.37</v>
      </c>
    </row>
    <row r="1982" spans="1:16" x14ac:dyDescent="0.3">
      <c r="A1982">
        <v>1885</v>
      </c>
      <c r="B1982" t="s">
        <v>83</v>
      </c>
      <c r="C1982" t="s">
        <v>101</v>
      </c>
      <c r="D1982" t="s">
        <v>102</v>
      </c>
      <c r="E1982" t="s">
        <v>86</v>
      </c>
      <c r="F1982" t="s">
        <v>87</v>
      </c>
      <c r="G1982" t="s">
        <v>103</v>
      </c>
      <c r="H1982">
        <v>1199</v>
      </c>
      <c r="I1982">
        <v>87</v>
      </c>
      <c r="J1982">
        <v>20.100000000000001</v>
      </c>
      <c r="K1982">
        <v>7.5</v>
      </c>
      <c r="L1982">
        <v>2022</v>
      </c>
      <c r="M1982">
        <v>65464</v>
      </c>
      <c r="N1982">
        <v>1</v>
      </c>
      <c r="O1982">
        <v>0</v>
      </c>
      <c r="P1982">
        <v>4.3899999999999997</v>
      </c>
    </row>
    <row r="1983" spans="1:16" x14ac:dyDescent="0.3">
      <c r="A1983">
        <v>1891</v>
      </c>
      <c r="B1983" t="s">
        <v>83</v>
      </c>
      <c r="C1983" t="s">
        <v>101</v>
      </c>
      <c r="D1983" t="s">
        <v>102</v>
      </c>
      <c r="E1983" t="s">
        <v>86</v>
      </c>
      <c r="F1983" t="s">
        <v>87</v>
      </c>
      <c r="G1983" t="s">
        <v>103</v>
      </c>
      <c r="H1983">
        <v>1199</v>
      </c>
      <c r="I1983">
        <v>87</v>
      </c>
      <c r="J1983">
        <v>20.100000000000001</v>
      </c>
      <c r="K1983">
        <v>7.5</v>
      </c>
      <c r="L1983">
        <v>2022</v>
      </c>
      <c r="M1983">
        <v>53322</v>
      </c>
      <c r="N1983">
        <v>2</v>
      </c>
      <c r="O1983">
        <v>0</v>
      </c>
      <c r="P1983">
        <v>4.3899999999999997</v>
      </c>
    </row>
    <row r="1984" spans="1:16" x14ac:dyDescent="0.3">
      <c r="A1984">
        <v>1894</v>
      </c>
      <c r="B1984" t="s">
        <v>83</v>
      </c>
      <c r="C1984" t="s">
        <v>101</v>
      </c>
      <c r="D1984" t="s">
        <v>102</v>
      </c>
      <c r="E1984" t="s">
        <v>86</v>
      </c>
      <c r="F1984" t="s">
        <v>87</v>
      </c>
      <c r="G1984" t="s">
        <v>103</v>
      </c>
      <c r="H1984">
        <v>1199</v>
      </c>
      <c r="I1984">
        <v>87</v>
      </c>
      <c r="J1984">
        <v>20.100000000000001</v>
      </c>
      <c r="K1984">
        <v>7.5</v>
      </c>
      <c r="L1984">
        <v>2022</v>
      </c>
      <c r="M1984">
        <v>86715</v>
      </c>
      <c r="N1984">
        <v>1</v>
      </c>
      <c r="O1984">
        <v>0</v>
      </c>
      <c r="P1984">
        <v>4.47</v>
      </c>
    </row>
    <row r="1985" spans="1:16" x14ac:dyDescent="0.3">
      <c r="A1985">
        <v>1973</v>
      </c>
      <c r="B1985" t="s">
        <v>83</v>
      </c>
      <c r="C1985" t="s">
        <v>101</v>
      </c>
      <c r="D1985" t="s">
        <v>102</v>
      </c>
      <c r="E1985" t="s">
        <v>86</v>
      </c>
      <c r="F1985" t="s">
        <v>87</v>
      </c>
      <c r="G1985" t="s">
        <v>103</v>
      </c>
      <c r="H1985">
        <v>1199</v>
      </c>
      <c r="I1985">
        <v>87</v>
      </c>
      <c r="J1985">
        <v>20.100000000000001</v>
      </c>
      <c r="K1985">
        <v>7.5</v>
      </c>
      <c r="L1985">
        <v>2022</v>
      </c>
      <c r="M1985">
        <v>48761</v>
      </c>
      <c r="N1985">
        <v>2</v>
      </c>
      <c r="O1985">
        <v>0</v>
      </c>
      <c r="P1985">
        <v>4.47</v>
      </c>
    </row>
    <row r="1986" spans="1:16" x14ac:dyDescent="0.3">
      <c r="A1986">
        <v>1887</v>
      </c>
      <c r="B1986" t="s">
        <v>83</v>
      </c>
      <c r="C1986" t="s">
        <v>101</v>
      </c>
      <c r="D1986" t="s">
        <v>102</v>
      </c>
      <c r="E1986" t="s">
        <v>86</v>
      </c>
      <c r="F1986" t="s">
        <v>87</v>
      </c>
      <c r="G1986" t="s">
        <v>103</v>
      </c>
      <c r="H1986">
        <v>1199</v>
      </c>
      <c r="I1986">
        <v>87</v>
      </c>
      <c r="J1986">
        <v>20.100000000000001</v>
      </c>
      <c r="K1986">
        <v>7.5</v>
      </c>
      <c r="L1986">
        <v>2022</v>
      </c>
      <c r="M1986">
        <v>53892</v>
      </c>
      <c r="N1986">
        <v>2</v>
      </c>
      <c r="O1986">
        <v>0</v>
      </c>
      <c r="P1986">
        <v>4.4800000000000004</v>
      </c>
    </row>
    <row r="1987" spans="1:16" x14ac:dyDescent="0.3">
      <c r="A1987">
        <v>1863</v>
      </c>
      <c r="B1987" t="s">
        <v>83</v>
      </c>
      <c r="C1987" t="s">
        <v>101</v>
      </c>
      <c r="D1987" t="s">
        <v>102</v>
      </c>
      <c r="E1987" t="s">
        <v>86</v>
      </c>
      <c r="F1987" t="s">
        <v>87</v>
      </c>
      <c r="G1987" t="s">
        <v>103</v>
      </c>
      <c r="H1987">
        <v>1199</v>
      </c>
      <c r="I1987">
        <v>87</v>
      </c>
      <c r="J1987">
        <v>20.100000000000001</v>
      </c>
      <c r="K1987">
        <v>7.5</v>
      </c>
      <c r="L1987">
        <v>2022</v>
      </c>
      <c r="M1987">
        <v>62331</v>
      </c>
      <c r="N1987">
        <v>1</v>
      </c>
      <c r="O1987">
        <v>0</v>
      </c>
      <c r="P1987">
        <v>4.6100000000000003</v>
      </c>
    </row>
    <row r="1988" spans="1:16" x14ac:dyDescent="0.3">
      <c r="A1988">
        <v>1859</v>
      </c>
      <c r="B1988" t="s">
        <v>83</v>
      </c>
      <c r="C1988" t="s">
        <v>101</v>
      </c>
      <c r="D1988" t="s">
        <v>102</v>
      </c>
      <c r="E1988" t="s">
        <v>86</v>
      </c>
      <c r="F1988" t="s">
        <v>87</v>
      </c>
      <c r="G1988" t="s">
        <v>103</v>
      </c>
      <c r="H1988">
        <v>1199</v>
      </c>
      <c r="I1988">
        <v>87</v>
      </c>
      <c r="J1988">
        <v>20.100000000000001</v>
      </c>
      <c r="K1988">
        <v>7.5</v>
      </c>
      <c r="L1988">
        <v>2022</v>
      </c>
      <c r="M1988">
        <v>72189</v>
      </c>
      <c r="N1988">
        <v>1</v>
      </c>
      <c r="O1988">
        <v>0</v>
      </c>
      <c r="P1988">
        <v>4.6500000000000004</v>
      </c>
    </row>
    <row r="1989" spans="1:16" x14ac:dyDescent="0.3">
      <c r="A1989">
        <v>1989</v>
      </c>
      <c r="B1989" t="s">
        <v>83</v>
      </c>
      <c r="C1989" t="s">
        <v>101</v>
      </c>
      <c r="D1989" t="s">
        <v>102</v>
      </c>
      <c r="E1989" t="s">
        <v>86</v>
      </c>
      <c r="F1989" t="s">
        <v>87</v>
      </c>
      <c r="G1989" t="s">
        <v>103</v>
      </c>
      <c r="H1989">
        <v>1199</v>
      </c>
      <c r="I1989">
        <v>87</v>
      </c>
      <c r="J1989">
        <v>20.100000000000001</v>
      </c>
      <c r="K1989">
        <v>7.5</v>
      </c>
      <c r="L1989">
        <v>2022</v>
      </c>
      <c r="M1989">
        <v>40283</v>
      </c>
      <c r="N1989">
        <v>2</v>
      </c>
      <c r="O1989">
        <v>0</v>
      </c>
      <c r="P1989">
        <v>4.66</v>
      </c>
    </row>
    <row r="1990" spans="1:16" x14ac:dyDescent="0.3">
      <c r="A1990">
        <v>1812</v>
      </c>
      <c r="B1990" t="s">
        <v>83</v>
      </c>
      <c r="C1990" t="s">
        <v>101</v>
      </c>
      <c r="D1990" t="s">
        <v>102</v>
      </c>
      <c r="E1990" t="s">
        <v>86</v>
      </c>
      <c r="F1990" t="s">
        <v>87</v>
      </c>
      <c r="G1990" t="s">
        <v>103</v>
      </c>
      <c r="H1990">
        <v>1199</v>
      </c>
      <c r="I1990">
        <v>87</v>
      </c>
      <c r="J1990">
        <v>20.100000000000001</v>
      </c>
      <c r="K1990">
        <v>7.5</v>
      </c>
      <c r="L1990">
        <v>2022</v>
      </c>
      <c r="M1990">
        <v>37705</v>
      </c>
      <c r="N1990">
        <v>1</v>
      </c>
      <c r="O1990">
        <v>0</v>
      </c>
      <c r="P1990">
        <v>4.68</v>
      </c>
    </row>
    <row r="1991" spans="1:16" x14ac:dyDescent="0.3">
      <c r="A1991">
        <v>1978</v>
      </c>
      <c r="B1991" t="s">
        <v>83</v>
      </c>
      <c r="C1991" t="s">
        <v>101</v>
      </c>
      <c r="D1991" t="s">
        <v>102</v>
      </c>
      <c r="E1991" t="s">
        <v>86</v>
      </c>
      <c r="F1991" t="s">
        <v>87</v>
      </c>
      <c r="G1991" t="s">
        <v>103</v>
      </c>
      <c r="H1991">
        <v>1199</v>
      </c>
      <c r="I1991">
        <v>87</v>
      </c>
      <c r="J1991">
        <v>20.100000000000001</v>
      </c>
      <c r="K1991">
        <v>7.5</v>
      </c>
      <c r="L1991">
        <v>2022</v>
      </c>
      <c r="M1991">
        <v>62297</v>
      </c>
      <c r="N1991">
        <v>1</v>
      </c>
      <c r="O1991">
        <v>0</v>
      </c>
      <c r="P1991">
        <v>4.78</v>
      </c>
    </row>
    <row r="1992" spans="1:16" x14ac:dyDescent="0.3">
      <c r="A1992">
        <v>1977</v>
      </c>
      <c r="B1992" t="s">
        <v>83</v>
      </c>
      <c r="C1992" t="s">
        <v>101</v>
      </c>
      <c r="D1992" t="s">
        <v>102</v>
      </c>
      <c r="E1992" t="s">
        <v>86</v>
      </c>
      <c r="F1992" t="s">
        <v>87</v>
      </c>
      <c r="G1992" t="s">
        <v>103</v>
      </c>
      <c r="H1992">
        <v>1199</v>
      </c>
      <c r="I1992">
        <v>87</v>
      </c>
      <c r="J1992">
        <v>20.100000000000001</v>
      </c>
      <c r="K1992">
        <v>7.5</v>
      </c>
      <c r="L1992">
        <v>2022</v>
      </c>
      <c r="M1992">
        <v>39028</v>
      </c>
      <c r="N1992">
        <v>1</v>
      </c>
      <c r="O1992">
        <v>0</v>
      </c>
      <c r="P1992">
        <v>4.8</v>
      </c>
    </row>
    <row r="1993" spans="1:16" x14ac:dyDescent="0.3">
      <c r="A1993">
        <v>1844</v>
      </c>
      <c r="B1993" t="s">
        <v>83</v>
      </c>
      <c r="C1993" t="s">
        <v>101</v>
      </c>
      <c r="D1993" t="s">
        <v>102</v>
      </c>
      <c r="E1993" t="s">
        <v>86</v>
      </c>
      <c r="F1993" t="s">
        <v>87</v>
      </c>
      <c r="G1993" t="s">
        <v>103</v>
      </c>
      <c r="H1993">
        <v>1199</v>
      </c>
      <c r="I1993">
        <v>87</v>
      </c>
      <c r="J1993">
        <v>20.100000000000001</v>
      </c>
      <c r="K1993">
        <v>7.5</v>
      </c>
      <c r="L1993">
        <v>2022</v>
      </c>
      <c r="M1993">
        <v>68729</v>
      </c>
      <c r="N1993">
        <v>1</v>
      </c>
      <c r="O1993">
        <v>0</v>
      </c>
      <c r="P1993">
        <v>4.82</v>
      </c>
    </row>
    <row r="1994" spans="1:16" x14ac:dyDescent="0.3">
      <c r="A1994">
        <v>1864</v>
      </c>
      <c r="B1994" t="s">
        <v>83</v>
      </c>
      <c r="C1994" t="s">
        <v>101</v>
      </c>
      <c r="D1994" t="s">
        <v>102</v>
      </c>
      <c r="E1994" t="s">
        <v>86</v>
      </c>
      <c r="F1994" t="s">
        <v>87</v>
      </c>
      <c r="G1994" t="s">
        <v>103</v>
      </c>
      <c r="H1994">
        <v>1199</v>
      </c>
      <c r="I1994">
        <v>87</v>
      </c>
      <c r="J1994">
        <v>20.100000000000001</v>
      </c>
      <c r="K1994">
        <v>7.5</v>
      </c>
      <c r="L1994">
        <v>2022</v>
      </c>
      <c r="M1994">
        <v>47875</v>
      </c>
      <c r="N1994">
        <v>1</v>
      </c>
      <c r="O1994">
        <v>0</v>
      </c>
      <c r="P1994">
        <v>4.9000000000000004</v>
      </c>
    </row>
    <row r="1995" spans="1:16" x14ac:dyDescent="0.3">
      <c r="A1995">
        <v>1897</v>
      </c>
      <c r="B1995" t="s">
        <v>83</v>
      </c>
      <c r="C1995" t="s">
        <v>101</v>
      </c>
      <c r="D1995" t="s">
        <v>102</v>
      </c>
      <c r="E1995" t="s">
        <v>86</v>
      </c>
      <c r="F1995" t="s">
        <v>87</v>
      </c>
      <c r="G1995" t="s">
        <v>103</v>
      </c>
      <c r="H1995">
        <v>1199</v>
      </c>
      <c r="I1995">
        <v>87</v>
      </c>
      <c r="J1995">
        <v>20.100000000000001</v>
      </c>
      <c r="K1995">
        <v>7.5</v>
      </c>
      <c r="L1995">
        <v>2022</v>
      </c>
      <c r="M1995">
        <v>59076</v>
      </c>
      <c r="N1995">
        <v>1</v>
      </c>
      <c r="O1995">
        <v>0</v>
      </c>
      <c r="P1995">
        <v>4.91</v>
      </c>
    </row>
    <row r="1996" spans="1:16" x14ac:dyDescent="0.3">
      <c r="A1996">
        <v>1914</v>
      </c>
      <c r="B1996" t="s">
        <v>83</v>
      </c>
      <c r="C1996" t="s">
        <v>101</v>
      </c>
      <c r="D1996" t="s">
        <v>102</v>
      </c>
      <c r="E1996" t="s">
        <v>86</v>
      </c>
      <c r="F1996" t="s">
        <v>87</v>
      </c>
      <c r="G1996" t="s">
        <v>103</v>
      </c>
      <c r="H1996">
        <v>1199</v>
      </c>
      <c r="I1996">
        <v>87</v>
      </c>
      <c r="J1996">
        <v>20.100000000000001</v>
      </c>
      <c r="K1996">
        <v>7.5</v>
      </c>
      <c r="L1996">
        <v>2022</v>
      </c>
      <c r="M1996">
        <v>54002</v>
      </c>
      <c r="N1996">
        <v>1</v>
      </c>
      <c r="O1996">
        <v>0</v>
      </c>
      <c r="P1996">
        <v>4.91</v>
      </c>
    </row>
    <row r="1997" spans="1:16" x14ac:dyDescent="0.3">
      <c r="A1997">
        <v>1857</v>
      </c>
      <c r="B1997" t="s">
        <v>83</v>
      </c>
      <c r="C1997" t="s">
        <v>101</v>
      </c>
      <c r="D1997" t="s">
        <v>102</v>
      </c>
      <c r="E1997" t="s">
        <v>86</v>
      </c>
      <c r="F1997" t="s">
        <v>87</v>
      </c>
      <c r="G1997" t="s">
        <v>103</v>
      </c>
      <c r="H1997">
        <v>1199</v>
      </c>
      <c r="I1997">
        <v>87</v>
      </c>
      <c r="J1997">
        <v>20.100000000000001</v>
      </c>
      <c r="K1997">
        <v>7.5</v>
      </c>
      <c r="L1997">
        <v>2022</v>
      </c>
      <c r="M1997">
        <v>50905</v>
      </c>
      <c r="N1997">
        <v>1</v>
      </c>
      <c r="O1997">
        <v>0</v>
      </c>
      <c r="P1997">
        <v>4.92</v>
      </c>
    </row>
    <row r="1998" spans="1:16" x14ac:dyDescent="0.3">
      <c r="A1998">
        <v>1968</v>
      </c>
      <c r="B1998" t="s">
        <v>83</v>
      </c>
      <c r="C1998" t="s">
        <v>101</v>
      </c>
      <c r="D1998" t="s">
        <v>102</v>
      </c>
      <c r="E1998" t="s">
        <v>86</v>
      </c>
      <c r="F1998" t="s">
        <v>87</v>
      </c>
      <c r="G1998" t="s">
        <v>103</v>
      </c>
      <c r="H1998">
        <v>1199</v>
      </c>
      <c r="I1998">
        <v>87</v>
      </c>
      <c r="J1998">
        <v>20.100000000000001</v>
      </c>
      <c r="K1998">
        <v>7.5</v>
      </c>
      <c r="L1998">
        <v>2022</v>
      </c>
      <c r="M1998">
        <v>51615</v>
      </c>
      <c r="N1998">
        <v>1</v>
      </c>
      <c r="O1998">
        <v>0</v>
      </c>
      <c r="P1998">
        <v>4.9400000000000004</v>
      </c>
    </row>
    <row r="1999" spans="1:16" x14ac:dyDescent="0.3">
      <c r="A1999">
        <v>1879</v>
      </c>
      <c r="B1999" t="s">
        <v>83</v>
      </c>
      <c r="C1999" t="s">
        <v>101</v>
      </c>
      <c r="D1999" t="s">
        <v>102</v>
      </c>
      <c r="E1999" t="s">
        <v>86</v>
      </c>
      <c r="F1999" t="s">
        <v>87</v>
      </c>
      <c r="G1999" t="s">
        <v>103</v>
      </c>
      <c r="H1999">
        <v>1199</v>
      </c>
      <c r="I1999">
        <v>87</v>
      </c>
      <c r="J1999">
        <v>20.100000000000001</v>
      </c>
      <c r="K1999">
        <v>7.5</v>
      </c>
      <c r="L1999">
        <v>2022</v>
      </c>
      <c r="M1999">
        <v>59943</v>
      </c>
      <c r="N1999">
        <v>1</v>
      </c>
      <c r="O1999">
        <v>0</v>
      </c>
      <c r="P1999">
        <v>4.95</v>
      </c>
    </row>
    <row r="2000" spans="1:16" x14ac:dyDescent="0.3">
      <c r="A2000">
        <v>1869</v>
      </c>
      <c r="B2000" t="s">
        <v>83</v>
      </c>
      <c r="C2000" t="s">
        <v>101</v>
      </c>
      <c r="D2000" t="s">
        <v>102</v>
      </c>
      <c r="E2000" t="s">
        <v>86</v>
      </c>
      <c r="F2000" t="s">
        <v>87</v>
      </c>
      <c r="G2000" t="s">
        <v>103</v>
      </c>
      <c r="H2000">
        <v>1199</v>
      </c>
      <c r="I2000">
        <v>87</v>
      </c>
      <c r="J2000">
        <v>20.100000000000001</v>
      </c>
      <c r="K2000">
        <v>7.5</v>
      </c>
      <c r="L2000">
        <v>2022</v>
      </c>
      <c r="M2000">
        <v>46081</v>
      </c>
      <c r="N2000">
        <v>1</v>
      </c>
      <c r="O2000">
        <v>0</v>
      </c>
      <c r="P2000">
        <v>5.03</v>
      </c>
    </row>
    <row r="2001" spans="1:16" x14ac:dyDescent="0.3">
      <c r="A2001">
        <v>2037</v>
      </c>
      <c r="B2001" t="s">
        <v>83</v>
      </c>
      <c r="C2001" t="s">
        <v>101</v>
      </c>
      <c r="D2001" t="s">
        <v>104</v>
      </c>
      <c r="E2001" t="s">
        <v>86</v>
      </c>
      <c r="F2001" t="s">
        <v>91</v>
      </c>
      <c r="G2001" t="s">
        <v>103</v>
      </c>
      <c r="H2001">
        <v>1199</v>
      </c>
      <c r="I2001">
        <v>87</v>
      </c>
      <c r="J2001">
        <v>18.8</v>
      </c>
      <c r="K2001">
        <v>9</v>
      </c>
      <c r="L2001">
        <v>2023</v>
      </c>
      <c r="M2001">
        <v>52171</v>
      </c>
      <c r="N2001">
        <v>1</v>
      </c>
      <c r="O2001">
        <v>1</v>
      </c>
      <c r="P2001">
        <v>5.18</v>
      </c>
    </row>
    <row r="2002" spans="1:16" x14ac:dyDescent="0.3">
      <c r="A2002">
        <v>2198</v>
      </c>
      <c r="B2002" t="s">
        <v>83</v>
      </c>
      <c r="C2002" t="s">
        <v>101</v>
      </c>
      <c r="D2002" t="s">
        <v>104</v>
      </c>
      <c r="E2002" t="s">
        <v>86</v>
      </c>
      <c r="F2002" t="s">
        <v>91</v>
      </c>
      <c r="G2002" t="s">
        <v>103</v>
      </c>
      <c r="H2002">
        <v>1199</v>
      </c>
      <c r="I2002">
        <v>87</v>
      </c>
      <c r="J2002">
        <v>18.8</v>
      </c>
      <c r="K2002">
        <v>9</v>
      </c>
      <c r="L2002">
        <v>2023</v>
      </c>
      <c r="M2002">
        <v>56885</v>
      </c>
      <c r="N2002">
        <v>2</v>
      </c>
      <c r="O2002">
        <v>0</v>
      </c>
      <c r="P2002">
        <v>5.43</v>
      </c>
    </row>
    <row r="2003" spans="1:16" x14ac:dyDescent="0.3">
      <c r="A2003">
        <v>2162</v>
      </c>
      <c r="B2003" t="s">
        <v>83</v>
      </c>
      <c r="C2003" t="s">
        <v>101</v>
      </c>
      <c r="D2003" t="s">
        <v>104</v>
      </c>
      <c r="E2003" t="s">
        <v>86</v>
      </c>
      <c r="F2003" t="s">
        <v>91</v>
      </c>
      <c r="G2003" t="s">
        <v>103</v>
      </c>
      <c r="H2003">
        <v>1199</v>
      </c>
      <c r="I2003">
        <v>87</v>
      </c>
      <c r="J2003">
        <v>18.8</v>
      </c>
      <c r="K2003">
        <v>9</v>
      </c>
      <c r="L2003">
        <v>2023</v>
      </c>
      <c r="M2003">
        <v>66293</v>
      </c>
      <c r="N2003">
        <v>2</v>
      </c>
      <c r="O2003">
        <v>0</v>
      </c>
      <c r="P2003">
        <v>5.47</v>
      </c>
    </row>
    <row r="2004" spans="1:16" x14ac:dyDescent="0.3">
      <c r="A2004">
        <v>2093</v>
      </c>
      <c r="B2004" t="s">
        <v>83</v>
      </c>
      <c r="C2004" t="s">
        <v>101</v>
      </c>
      <c r="D2004" t="s">
        <v>104</v>
      </c>
      <c r="E2004" t="s">
        <v>86</v>
      </c>
      <c r="F2004" t="s">
        <v>91</v>
      </c>
      <c r="G2004" t="s">
        <v>103</v>
      </c>
      <c r="H2004">
        <v>1199</v>
      </c>
      <c r="I2004">
        <v>87</v>
      </c>
      <c r="J2004">
        <v>18.8</v>
      </c>
      <c r="K2004">
        <v>9</v>
      </c>
      <c r="L2004">
        <v>2023</v>
      </c>
      <c r="M2004">
        <v>61562</v>
      </c>
      <c r="N2004">
        <v>2</v>
      </c>
      <c r="O2004">
        <v>0</v>
      </c>
      <c r="P2004">
        <v>5.55</v>
      </c>
    </row>
    <row r="2005" spans="1:16" x14ac:dyDescent="0.3">
      <c r="A2005">
        <v>2031</v>
      </c>
      <c r="B2005" t="s">
        <v>83</v>
      </c>
      <c r="C2005" t="s">
        <v>101</v>
      </c>
      <c r="D2005" t="s">
        <v>104</v>
      </c>
      <c r="E2005" t="s">
        <v>86</v>
      </c>
      <c r="F2005" t="s">
        <v>91</v>
      </c>
      <c r="G2005" t="s">
        <v>103</v>
      </c>
      <c r="H2005">
        <v>1199</v>
      </c>
      <c r="I2005">
        <v>87</v>
      </c>
      <c r="J2005">
        <v>18.8</v>
      </c>
      <c r="K2005">
        <v>9</v>
      </c>
      <c r="L2005">
        <v>2023</v>
      </c>
      <c r="M2005">
        <v>62505</v>
      </c>
      <c r="N2005">
        <v>2</v>
      </c>
      <c r="O2005">
        <v>0</v>
      </c>
      <c r="P2005">
        <v>5.71</v>
      </c>
    </row>
    <row r="2006" spans="1:16" x14ac:dyDescent="0.3">
      <c r="A2006">
        <v>2175</v>
      </c>
      <c r="B2006" t="s">
        <v>83</v>
      </c>
      <c r="C2006" t="s">
        <v>101</v>
      </c>
      <c r="D2006" t="s">
        <v>104</v>
      </c>
      <c r="E2006" t="s">
        <v>86</v>
      </c>
      <c r="F2006" t="s">
        <v>91</v>
      </c>
      <c r="G2006" t="s">
        <v>103</v>
      </c>
      <c r="H2006">
        <v>1199</v>
      </c>
      <c r="I2006">
        <v>87</v>
      </c>
      <c r="J2006">
        <v>18.8</v>
      </c>
      <c r="K2006">
        <v>9</v>
      </c>
      <c r="L2006">
        <v>2023</v>
      </c>
      <c r="M2006">
        <v>65564</v>
      </c>
      <c r="N2006">
        <v>1</v>
      </c>
      <c r="O2006">
        <v>0</v>
      </c>
      <c r="P2006">
        <v>5.81</v>
      </c>
    </row>
    <row r="2007" spans="1:16" x14ac:dyDescent="0.3">
      <c r="A2007">
        <v>2055</v>
      </c>
      <c r="B2007" t="s">
        <v>83</v>
      </c>
      <c r="C2007" t="s">
        <v>101</v>
      </c>
      <c r="D2007" t="s">
        <v>104</v>
      </c>
      <c r="E2007" t="s">
        <v>86</v>
      </c>
      <c r="F2007" t="s">
        <v>91</v>
      </c>
      <c r="G2007" t="s">
        <v>103</v>
      </c>
      <c r="H2007">
        <v>1199</v>
      </c>
      <c r="I2007">
        <v>87</v>
      </c>
      <c r="J2007">
        <v>18.8</v>
      </c>
      <c r="K2007">
        <v>9</v>
      </c>
      <c r="L2007">
        <v>2023</v>
      </c>
      <c r="M2007">
        <v>68606</v>
      </c>
      <c r="N2007">
        <v>2</v>
      </c>
      <c r="O2007">
        <v>0</v>
      </c>
      <c r="P2007">
        <v>5.84</v>
      </c>
    </row>
    <row r="2008" spans="1:16" x14ac:dyDescent="0.3">
      <c r="A2008">
        <v>2113</v>
      </c>
      <c r="B2008" t="s">
        <v>83</v>
      </c>
      <c r="C2008" t="s">
        <v>101</v>
      </c>
      <c r="D2008" t="s">
        <v>104</v>
      </c>
      <c r="E2008" t="s">
        <v>86</v>
      </c>
      <c r="F2008" t="s">
        <v>91</v>
      </c>
      <c r="G2008" t="s">
        <v>103</v>
      </c>
      <c r="H2008">
        <v>1199</v>
      </c>
      <c r="I2008">
        <v>87</v>
      </c>
      <c r="J2008">
        <v>18.8</v>
      </c>
      <c r="K2008">
        <v>9</v>
      </c>
      <c r="L2008">
        <v>2023</v>
      </c>
      <c r="M2008">
        <v>57351</v>
      </c>
      <c r="N2008">
        <v>2</v>
      </c>
      <c r="O2008">
        <v>0</v>
      </c>
      <c r="P2008">
        <v>6.02</v>
      </c>
    </row>
    <row r="2009" spans="1:16" x14ac:dyDescent="0.3">
      <c r="A2009">
        <v>2033</v>
      </c>
      <c r="B2009" t="s">
        <v>83</v>
      </c>
      <c r="C2009" t="s">
        <v>101</v>
      </c>
      <c r="D2009" t="s">
        <v>104</v>
      </c>
      <c r="E2009" t="s">
        <v>86</v>
      </c>
      <c r="F2009" t="s">
        <v>91</v>
      </c>
      <c r="G2009" t="s">
        <v>103</v>
      </c>
      <c r="H2009">
        <v>1199</v>
      </c>
      <c r="I2009">
        <v>87</v>
      </c>
      <c r="J2009">
        <v>18.8</v>
      </c>
      <c r="K2009">
        <v>9</v>
      </c>
      <c r="L2009">
        <v>2023</v>
      </c>
      <c r="M2009">
        <v>35657</v>
      </c>
      <c r="N2009">
        <v>2</v>
      </c>
      <c r="O2009">
        <v>0</v>
      </c>
      <c r="P2009">
        <v>6.04</v>
      </c>
    </row>
    <row r="2010" spans="1:16" x14ac:dyDescent="0.3">
      <c r="A2010">
        <v>2134</v>
      </c>
      <c r="B2010" t="s">
        <v>83</v>
      </c>
      <c r="C2010" t="s">
        <v>101</v>
      </c>
      <c r="D2010" t="s">
        <v>104</v>
      </c>
      <c r="E2010" t="s">
        <v>86</v>
      </c>
      <c r="F2010" t="s">
        <v>91</v>
      </c>
      <c r="G2010" t="s">
        <v>103</v>
      </c>
      <c r="H2010">
        <v>1199</v>
      </c>
      <c r="I2010">
        <v>87</v>
      </c>
      <c r="J2010">
        <v>18.8</v>
      </c>
      <c r="K2010">
        <v>9</v>
      </c>
      <c r="L2010">
        <v>2023</v>
      </c>
      <c r="M2010">
        <v>41608</v>
      </c>
      <c r="N2010">
        <v>1</v>
      </c>
      <c r="O2010">
        <v>0</v>
      </c>
      <c r="P2010">
        <v>6.05</v>
      </c>
    </row>
    <row r="2011" spans="1:16" x14ac:dyDescent="0.3">
      <c r="A2011">
        <v>2069</v>
      </c>
      <c r="B2011" t="s">
        <v>83</v>
      </c>
      <c r="C2011" t="s">
        <v>101</v>
      </c>
      <c r="D2011" t="s">
        <v>104</v>
      </c>
      <c r="E2011" t="s">
        <v>86</v>
      </c>
      <c r="F2011" t="s">
        <v>91</v>
      </c>
      <c r="G2011" t="s">
        <v>103</v>
      </c>
      <c r="H2011">
        <v>1199</v>
      </c>
      <c r="I2011">
        <v>87</v>
      </c>
      <c r="J2011">
        <v>18.8</v>
      </c>
      <c r="K2011">
        <v>9</v>
      </c>
      <c r="L2011">
        <v>2023</v>
      </c>
      <c r="M2011">
        <v>68936</v>
      </c>
      <c r="N2011">
        <v>2</v>
      </c>
      <c r="O2011">
        <v>0</v>
      </c>
      <c r="P2011">
        <v>6.07</v>
      </c>
    </row>
    <row r="2012" spans="1:16" x14ac:dyDescent="0.3">
      <c r="A2012">
        <v>2058</v>
      </c>
      <c r="B2012" t="s">
        <v>83</v>
      </c>
      <c r="C2012" t="s">
        <v>101</v>
      </c>
      <c r="D2012" t="s">
        <v>104</v>
      </c>
      <c r="E2012" t="s">
        <v>86</v>
      </c>
      <c r="F2012" t="s">
        <v>91</v>
      </c>
      <c r="G2012" t="s">
        <v>103</v>
      </c>
      <c r="H2012">
        <v>1199</v>
      </c>
      <c r="I2012">
        <v>87</v>
      </c>
      <c r="J2012">
        <v>18.8</v>
      </c>
      <c r="K2012">
        <v>9</v>
      </c>
      <c r="L2012">
        <v>2023</v>
      </c>
      <c r="M2012">
        <v>32200</v>
      </c>
      <c r="N2012">
        <v>2</v>
      </c>
      <c r="O2012">
        <v>0</v>
      </c>
      <c r="P2012">
        <v>6.08</v>
      </c>
    </row>
    <row r="2013" spans="1:16" x14ac:dyDescent="0.3">
      <c r="A2013">
        <v>2075</v>
      </c>
      <c r="B2013" t="s">
        <v>83</v>
      </c>
      <c r="C2013" t="s">
        <v>101</v>
      </c>
      <c r="D2013" t="s">
        <v>104</v>
      </c>
      <c r="E2013" t="s">
        <v>86</v>
      </c>
      <c r="F2013" t="s">
        <v>91</v>
      </c>
      <c r="G2013" t="s">
        <v>103</v>
      </c>
      <c r="H2013">
        <v>1199</v>
      </c>
      <c r="I2013">
        <v>87</v>
      </c>
      <c r="J2013">
        <v>18.8</v>
      </c>
      <c r="K2013">
        <v>9</v>
      </c>
      <c r="L2013">
        <v>2023</v>
      </c>
      <c r="M2013">
        <v>37303</v>
      </c>
      <c r="N2013">
        <v>1</v>
      </c>
      <c r="O2013">
        <v>0</v>
      </c>
      <c r="P2013">
        <v>6.13</v>
      </c>
    </row>
    <row r="2014" spans="1:16" x14ac:dyDescent="0.3">
      <c r="A2014">
        <v>2106</v>
      </c>
      <c r="B2014" t="s">
        <v>83</v>
      </c>
      <c r="C2014" t="s">
        <v>101</v>
      </c>
      <c r="D2014" t="s">
        <v>104</v>
      </c>
      <c r="E2014" t="s">
        <v>86</v>
      </c>
      <c r="F2014" t="s">
        <v>91</v>
      </c>
      <c r="G2014" t="s">
        <v>103</v>
      </c>
      <c r="H2014">
        <v>1199</v>
      </c>
      <c r="I2014">
        <v>87</v>
      </c>
      <c r="J2014">
        <v>18.8</v>
      </c>
      <c r="K2014">
        <v>9</v>
      </c>
      <c r="L2014">
        <v>2023</v>
      </c>
      <c r="M2014">
        <v>29196</v>
      </c>
      <c r="N2014">
        <v>2</v>
      </c>
      <c r="O2014">
        <v>0</v>
      </c>
      <c r="P2014">
        <v>6.18</v>
      </c>
    </row>
    <row r="2015" spans="1:16" x14ac:dyDescent="0.3">
      <c r="A2015">
        <v>2040</v>
      </c>
      <c r="B2015" t="s">
        <v>83</v>
      </c>
      <c r="C2015" t="s">
        <v>101</v>
      </c>
      <c r="D2015" t="s">
        <v>104</v>
      </c>
      <c r="E2015" t="s">
        <v>86</v>
      </c>
      <c r="F2015" t="s">
        <v>91</v>
      </c>
      <c r="G2015" t="s">
        <v>103</v>
      </c>
      <c r="H2015">
        <v>1199</v>
      </c>
      <c r="I2015">
        <v>87</v>
      </c>
      <c r="J2015">
        <v>18.8</v>
      </c>
      <c r="K2015">
        <v>9</v>
      </c>
      <c r="L2015">
        <v>2023</v>
      </c>
      <c r="M2015">
        <v>30994</v>
      </c>
      <c r="N2015">
        <v>2</v>
      </c>
      <c r="O2015">
        <v>0</v>
      </c>
      <c r="P2015">
        <v>6.28</v>
      </c>
    </row>
    <row r="2016" spans="1:16" x14ac:dyDescent="0.3">
      <c r="A2016">
        <v>2009</v>
      </c>
      <c r="B2016" t="s">
        <v>83</v>
      </c>
      <c r="C2016" t="s">
        <v>101</v>
      </c>
      <c r="D2016" t="s">
        <v>104</v>
      </c>
      <c r="E2016" t="s">
        <v>86</v>
      </c>
      <c r="F2016" t="s">
        <v>91</v>
      </c>
      <c r="G2016" t="s">
        <v>103</v>
      </c>
      <c r="H2016">
        <v>1199</v>
      </c>
      <c r="I2016">
        <v>87</v>
      </c>
      <c r="J2016">
        <v>18.8</v>
      </c>
      <c r="K2016">
        <v>9</v>
      </c>
      <c r="L2016">
        <v>2023</v>
      </c>
      <c r="M2016">
        <v>38215</v>
      </c>
      <c r="N2016">
        <v>1</v>
      </c>
      <c r="O2016">
        <v>0</v>
      </c>
      <c r="P2016">
        <v>6.31</v>
      </c>
    </row>
    <row r="2017" spans="1:16" x14ac:dyDescent="0.3">
      <c r="A2017">
        <v>2193</v>
      </c>
      <c r="B2017" t="s">
        <v>83</v>
      </c>
      <c r="C2017" t="s">
        <v>101</v>
      </c>
      <c r="D2017" t="s">
        <v>104</v>
      </c>
      <c r="E2017" t="s">
        <v>86</v>
      </c>
      <c r="F2017" t="s">
        <v>91</v>
      </c>
      <c r="G2017" t="s">
        <v>103</v>
      </c>
      <c r="H2017">
        <v>1199</v>
      </c>
      <c r="I2017">
        <v>87</v>
      </c>
      <c r="J2017">
        <v>18.8</v>
      </c>
      <c r="K2017">
        <v>9</v>
      </c>
      <c r="L2017">
        <v>2023</v>
      </c>
      <c r="M2017">
        <v>35255</v>
      </c>
      <c r="N2017">
        <v>1</v>
      </c>
      <c r="O2017">
        <v>0</v>
      </c>
      <c r="P2017">
        <v>6.46</v>
      </c>
    </row>
    <row r="2018" spans="1:16" x14ac:dyDescent="0.3">
      <c r="A2018">
        <v>2148</v>
      </c>
      <c r="B2018" t="s">
        <v>83</v>
      </c>
      <c r="C2018" t="s">
        <v>101</v>
      </c>
      <c r="D2018" t="s">
        <v>104</v>
      </c>
      <c r="E2018" t="s">
        <v>86</v>
      </c>
      <c r="F2018" t="s">
        <v>91</v>
      </c>
      <c r="G2018" t="s">
        <v>103</v>
      </c>
      <c r="H2018">
        <v>1199</v>
      </c>
      <c r="I2018">
        <v>87</v>
      </c>
      <c r="J2018">
        <v>18.8</v>
      </c>
      <c r="K2018">
        <v>9</v>
      </c>
      <c r="L2018">
        <v>2023</v>
      </c>
      <c r="M2018">
        <v>31157</v>
      </c>
      <c r="N2018">
        <v>1</v>
      </c>
      <c r="O2018">
        <v>0</v>
      </c>
      <c r="P2018">
        <v>6.47</v>
      </c>
    </row>
    <row r="2019" spans="1:16" x14ac:dyDescent="0.3">
      <c r="A2019">
        <v>2186</v>
      </c>
      <c r="B2019" t="s">
        <v>83</v>
      </c>
      <c r="C2019" t="s">
        <v>101</v>
      </c>
      <c r="D2019" t="s">
        <v>104</v>
      </c>
      <c r="E2019" t="s">
        <v>86</v>
      </c>
      <c r="F2019" t="s">
        <v>91</v>
      </c>
      <c r="G2019" t="s">
        <v>103</v>
      </c>
      <c r="H2019">
        <v>1199</v>
      </c>
      <c r="I2019">
        <v>87</v>
      </c>
      <c r="J2019">
        <v>18.8</v>
      </c>
      <c r="K2019">
        <v>9</v>
      </c>
      <c r="L2019">
        <v>2023</v>
      </c>
      <c r="M2019">
        <v>42378</v>
      </c>
      <c r="N2019">
        <v>1</v>
      </c>
      <c r="O2019">
        <v>0</v>
      </c>
      <c r="P2019">
        <v>6.53</v>
      </c>
    </row>
    <row r="2020" spans="1:16" x14ac:dyDescent="0.3">
      <c r="A2020">
        <v>2089</v>
      </c>
      <c r="B2020" t="s">
        <v>83</v>
      </c>
      <c r="C2020" t="s">
        <v>101</v>
      </c>
      <c r="D2020" t="s">
        <v>104</v>
      </c>
      <c r="E2020" t="s">
        <v>86</v>
      </c>
      <c r="F2020" t="s">
        <v>91</v>
      </c>
      <c r="G2020" t="s">
        <v>103</v>
      </c>
      <c r="H2020">
        <v>1199</v>
      </c>
      <c r="I2020">
        <v>87</v>
      </c>
      <c r="J2020">
        <v>18.8</v>
      </c>
      <c r="K2020">
        <v>9</v>
      </c>
      <c r="L2020">
        <v>2023</v>
      </c>
      <c r="M2020">
        <v>62213</v>
      </c>
      <c r="N2020">
        <v>1</v>
      </c>
      <c r="O2020">
        <v>0</v>
      </c>
      <c r="P2020">
        <v>6.56</v>
      </c>
    </row>
    <row r="2021" spans="1:16" x14ac:dyDescent="0.3">
      <c r="A2021">
        <v>2091</v>
      </c>
      <c r="B2021" t="s">
        <v>83</v>
      </c>
      <c r="C2021" t="s">
        <v>101</v>
      </c>
      <c r="D2021" t="s">
        <v>104</v>
      </c>
      <c r="E2021" t="s">
        <v>86</v>
      </c>
      <c r="F2021" t="s">
        <v>91</v>
      </c>
      <c r="G2021" t="s">
        <v>103</v>
      </c>
      <c r="H2021">
        <v>1199</v>
      </c>
      <c r="I2021">
        <v>87</v>
      </c>
      <c r="J2021">
        <v>18.8</v>
      </c>
      <c r="K2021">
        <v>9</v>
      </c>
      <c r="L2021">
        <v>2023</v>
      </c>
      <c r="M2021">
        <v>36185</v>
      </c>
      <c r="N2021">
        <v>1</v>
      </c>
      <c r="O2021">
        <v>0</v>
      </c>
      <c r="P2021">
        <v>6.7</v>
      </c>
    </row>
    <row r="2022" spans="1:16" x14ac:dyDescent="0.3">
      <c r="A2022">
        <v>1811</v>
      </c>
      <c r="B2022" t="s">
        <v>83</v>
      </c>
      <c r="C2022" t="s">
        <v>101</v>
      </c>
      <c r="D2022" t="s">
        <v>102</v>
      </c>
      <c r="E2022" t="s">
        <v>86</v>
      </c>
      <c r="F2022" t="s">
        <v>87</v>
      </c>
      <c r="G2022" t="s">
        <v>103</v>
      </c>
      <c r="H2022">
        <v>1199</v>
      </c>
      <c r="I2022">
        <v>87</v>
      </c>
      <c r="J2022">
        <v>20.100000000000001</v>
      </c>
      <c r="K2022">
        <v>7.5</v>
      </c>
      <c r="L2022">
        <v>2023</v>
      </c>
      <c r="M2022">
        <v>28392</v>
      </c>
      <c r="N2022">
        <v>3</v>
      </c>
      <c r="O2022">
        <v>0</v>
      </c>
      <c r="P2022">
        <v>4.34</v>
      </c>
    </row>
    <row r="2023" spans="1:16" x14ac:dyDescent="0.3">
      <c r="A2023">
        <v>1955</v>
      </c>
      <c r="B2023" t="s">
        <v>83</v>
      </c>
      <c r="C2023" t="s">
        <v>101</v>
      </c>
      <c r="D2023" t="s">
        <v>102</v>
      </c>
      <c r="E2023" t="s">
        <v>86</v>
      </c>
      <c r="F2023" t="s">
        <v>87</v>
      </c>
      <c r="G2023" t="s">
        <v>103</v>
      </c>
      <c r="H2023">
        <v>1199</v>
      </c>
      <c r="I2023">
        <v>87</v>
      </c>
      <c r="J2023">
        <v>20.100000000000001</v>
      </c>
      <c r="K2023">
        <v>7.5</v>
      </c>
      <c r="L2023">
        <v>2023</v>
      </c>
      <c r="M2023">
        <v>54459</v>
      </c>
      <c r="N2023">
        <v>2</v>
      </c>
      <c r="O2023">
        <v>0</v>
      </c>
      <c r="P2023">
        <v>4.47</v>
      </c>
    </row>
    <row r="2024" spans="1:16" x14ac:dyDescent="0.3">
      <c r="A2024">
        <v>1834</v>
      </c>
      <c r="B2024" t="s">
        <v>83</v>
      </c>
      <c r="C2024" t="s">
        <v>101</v>
      </c>
      <c r="D2024" t="s">
        <v>102</v>
      </c>
      <c r="E2024" t="s">
        <v>86</v>
      </c>
      <c r="F2024" t="s">
        <v>87</v>
      </c>
      <c r="G2024" t="s">
        <v>103</v>
      </c>
      <c r="H2024">
        <v>1199</v>
      </c>
      <c r="I2024">
        <v>87</v>
      </c>
      <c r="J2024">
        <v>20.100000000000001</v>
      </c>
      <c r="K2024">
        <v>7.5</v>
      </c>
      <c r="L2024">
        <v>2023</v>
      </c>
      <c r="M2024">
        <v>57249</v>
      </c>
      <c r="N2024">
        <v>1</v>
      </c>
      <c r="O2024">
        <v>0</v>
      </c>
      <c r="P2024">
        <v>4.8899999999999997</v>
      </c>
    </row>
    <row r="2025" spans="1:16" x14ac:dyDescent="0.3">
      <c r="A2025">
        <v>1950</v>
      </c>
      <c r="B2025" t="s">
        <v>83</v>
      </c>
      <c r="C2025" t="s">
        <v>101</v>
      </c>
      <c r="D2025" t="s">
        <v>102</v>
      </c>
      <c r="E2025" t="s">
        <v>86</v>
      </c>
      <c r="F2025" t="s">
        <v>87</v>
      </c>
      <c r="G2025" t="s">
        <v>103</v>
      </c>
      <c r="H2025">
        <v>1199</v>
      </c>
      <c r="I2025">
        <v>87</v>
      </c>
      <c r="J2025">
        <v>20.100000000000001</v>
      </c>
      <c r="K2025">
        <v>7.5</v>
      </c>
      <c r="L2025">
        <v>2023</v>
      </c>
      <c r="M2025">
        <v>46530</v>
      </c>
      <c r="N2025">
        <v>1</v>
      </c>
      <c r="O2025">
        <v>0</v>
      </c>
      <c r="P2025">
        <v>4.9000000000000004</v>
      </c>
    </row>
    <row r="2026" spans="1:16" x14ac:dyDescent="0.3">
      <c r="A2026">
        <v>1900</v>
      </c>
      <c r="B2026" t="s">
        <v>83</v>
      </c>
      <c r="C2026" t="s">
        <v>101</v>
      </c>
      <c r="D2026" t="s">
        <v>102</v>
      </c>
      <c r="E2026" t="s">
        <v>86</v>
      </c>
      <c r="F2026" t="s">
        <v>87</v>
      </c>
      <c r="G2026" t="s">
        <v>103</v>
      </c>
      <c r="H2026">
        <v>1199</v>
      </c>
      <c r="I2026">
        <v>87</v>
      </c>
      <c r="J2026">
        <v>20.100000000000001</v>
      </c>
      <c r="K2026">
        <v>7.5</v>
      </c>
      <c r="L2026">
        <v>2023</v>
      </c>
      <c r="M2026">
        <v>34066</v>
      </c>
      <c r="N2026">
        <v>2</v>
      </c>
      <c r="O2026">
        <v>0</v>
      </c>
      <c r="P2026">
        <v>4.91</v>
      </c>
    </row>
    <row r="2027" spans="1:16" x14ac:dyDescent="0.3">
      <c r="A2027">
        <v>1992</v>
      </c>
      <c r="B2027" t="s">
        <v>83</v>
      </c>
      <c r="C2027" t="s">
        <v>101</v>
      </c>
      <c r="D2027" t="s">
        <v>102</v>
      </c>
      <c r="E2027" t="s">
        <v>86</v>
      </c>
      <c r="F2027" t="s">
        <v>87</v>
      </c>
      <c r="G2027" t="s">
        <v>103</v>
      </c>
      <c r="H2027">
        <v>1199</v>
      </c>
      <c r="I2027">
        <v>87</v>
      </c>
      <c r="J2027">
        <v>20.100000000000001</v>
      </c>
      <c r="K2027">
        <v>7.5</v>
      </c>
      <c r="L2027">
        <v>2023</v>
      </c>
      <c r="M2027">
        <v>56983</v>
      </c>
      <c r="N2027">
        <v>1</v>
      </c>
      <c r="O2027">
        <v>0</v>
      </c>
      <c r="P2027">
        <v>5</v>
      </c>
    </row>
    <row r="2028" spans="1:16" x14ac:dyDescent="0.3">
      <c r="A2028">
        <v>1969</v>
      </c>
      <c r="B2028" t="s">
        <v>83</v>
      </c>
      <c r="C2028" t="s">
        <v>101</v>
      </c>
      <c r="D2028" t="s">
        <v>102</v>
      </c>
      <c r="E2028" t="s">
        <v>86</v>
      </c>
      <c r="F2028" t="s">
        <v>87</v>
      </c>
      <c r="G2028" t="s">
        <v>103</v>
      </c>
      <c r="H2028">
        <v>1199</v>
      </c>
      <c r="I2028">
        <v>87</v>
      </c>
      <c r="J2028">
        <v>20.100000000000001</v>
      </c>
      <c r="K2028">
        <v>7.5</v>
      </c>
      <c r="L2028">
        <v>2023</v>
      </c>
      <c r="M2028">
        <v>39948</v>
      </c>
      <c r="N2028">
        <v>1</v>
      </c>
      <c r="O2028">
        <v>0</v>
      </c>
      <c r="P2028">
        <v>5.03</v>
      </c>
    </row>
    <row r="2029" spans="1:16" x14ac:dyDescent="0.3">
      <c r="A2029">
        <v>1958</v>
      </c>
      <c r="B2029" t="s">
        <v>83</v>
      </c>
      <c r="C2029" t="s">
        <v>101</v>
      </c>
      <c r="D2029" t="s">
        <v>102</v>
      </c>
      <c r="E2029" t="s">
        <v>86</v>
      </c>
      <c r="F2029" t="s">
        <v>87</v>
      </c>
      <c r="G2029" t="s">
        <v>103</v>
      </c>
      <c r="H2029">
        <v>1199</v>
      </c>
      <c r="I2029">
        <v>87</v>
      </c>
      <c r="J2029">
        <v>20.100000000000001</v>
      </c>
      <c r="K2029">
        <v>7.5</v>
      </c>
      <c r="L2029">
        <v>2023</v>
      </c>
      <c r="M2029">
        <v>37558</v>
      </c>
      <c r="N2029">
        <v>2</v>
      </c>
      <c r="O2029">
        <v>0</v>
      </c>
      <c r="P2029">
        <v>5.04</v>
      </c>
    </row>
    <row r="2030" spans="1:16" x14ac:dyDescent="0.3">
      <c r="A2030">
        <v>1832</v>
      </c>
      <c r="B2030" t="s">
        <v>83</v>
      </c>
      <c r="C2030" t="s">
        <v>101</v>
      </c>
      <c r="D2030" t="s">
        <v>102</v>
      </c>
      <c r="E2030" t="s">
        <v>86</v>
      </c>
      <c r="F2030" t="s">
        <v>87</v>
      </c>
      <c r="G2030" t="s">
        <v>103</v>
      </c>
      <c r="H2030">
        <v>1199</v>
      </c>
      <c r="I2030">
        <v>87</v>
      </c>
      <c r="J2030">
        <v>20.100000000000001</v>
      </c>
      <c r="K2030">
        <v>7.5</v>
      </c>
      <c r="L2030">
        <v>2023</v>
      </c>
      <c r="M2030">
        <v>65823</v>
      </c>
      <c r="N2030">
        <v>1</v>
      </c>
      <c r="O2030">
        <v>0</v>
      </c>
      <c r="P2030">
        <v>5.05</v>
      </c>
    </row>
    <row r="2031" spans="1:16" x14ac:dyDescent="0.3">
      <c r="A2031">
        <v>1836</v>
      </c>
      <c r="B2031" t="s">
        <v>83</v>
      </c>
      <c r="C2031" t="s">
        <v>101</v>
      </c>
      <c r="D2031" t="s">
        <v>102</v>
      </c>
      <c r="E2031" t="s">
        <v>86</v>
      </c>
      <c r="F2031" t="s">
        <v>87</v>
      </c>
      <c r="G2031" t="s">
        <v>103</v>
      </c>
      <c r="H2031">
        <v>1199</v>
      </c>
      <c r="I2031">
        <v>87</v>
      </c>
      <c r="J2031">
        <v>20.100000000000001</v>
      </c>
      <c r="K2031">
        <v>7.5</v>
      </c>
      <c r="L2031">
        <v>2023</v>
      </c>
      <c r="M2031">
        <v>51248</v>
      </c>
      <c r="N2031">
        <v>1</v>
      </c>
      <c r="O2031">
        <v>0</v>
      </c>
      <c r="P2031">
        <v>5.09</v>
      </c>
    </row>
    <row r="2032" spans="1:16" x14ac:dyDescent="0.3">
      <c r="A2032">
        <v>1878</v>
      </c>
      <c r="B2032" t="s">
        <v>83</v>
      </c>
      <c r="C2032" t="s">
        <v>101</v>
      </c>
      <c r="D2032" t="s">
        <v>102</v>
      </c>
      <c r="E2032" t="s">
        <v>86</v>
      </c>
      <c r="F2032" t="s">
        <v>87</v>
      </c>
      <c r="G2032" t="s">
        <v>103</v>
      </c>
      <c r="H2032">
        <v>1199</v>
      </c>
      <c r="I2032">
        <v>87</v>
      </c>
      <c r="J2032">
        <v>20.100000000000001</v>
      </c>
      <c r="K2032">
        <v>7.5</v>
      </c>
      <c r="L2032">
        <v>2023</v>
      </c>
      <c r="M2032">
        <v>50676</v>
      </c>
      <c r="N2032">
        <v>1</v>
      </c>
      <c r="O2032">
        <v>0</v>
      </c>
      <c r="P2032">
        <v>5.0999999999999996</v>
      </c>
    </row>
    <row r="2033" spans="1:16" x14ac:dyDescent="0.3">
      <c r="A2033">
        <v>1871</v>
      </c>
      <c r="B2033" t="s">
        <v>83</v>
      </c>
      <c r="C2033" t="s">
        <v>101</v>
      </c>
      <c r="D2033" t="s">
        <v>102</v>
      </c>
      <c r="E2033" t="s">
        <v>86</v>
      </c>
      <c r="F2033" t="s">
        <v>87</v>
      </c>
      <c r="G2033" t="s">
        <v>103</v>
      </c>
      <c r="H2033">
        <v>1199</v>
      </c>
      <c r="I2033">
        <v>87</v>
      </c>
      <c r="J2033">
        <v>20.100000000000001</v>
      </c>
      <c r="K2033">
        <v>7.5</v>
      </c>
      <c r="L2033">
        <v>2023</v>
      </c>
      <c r="M2033">
        <v>34523</v>
      </c>
      <c r="N2033">
        <v>1</v>
      </c>
      <c r="O2033">
        <v>0</v>
      </c>
      <c r="P2033">
        <v>5.2</v>
      </c>
    </row>
    <row r="2034" spans="1:16" x14ac:dyDescent="0.3">
      <c r="A2034">
        <v>1996</v>
      </c>
      <c r="B2034" t="s">
        <v>83</v>
      </c>
      <c r="C2034" t="s">
        <v>101</v>
      </c>
      <c r="D2034" t="s">
        <v>102</v>
      </c>
      <c r="E2034" t="s">
        <v>86</v>
      </c>
      <c r="F2034" t="s">
        <v>87</v>
      </c>
      <c r="G2034" t="s">
        <v>103</v>
      </c>
      <c r="H2034">
        <v>1199</v>
      </c>
      <c r="I2034">
        <v>87</v>
      </c>
      <c r="J2034">
        <v>20.100000000000001</v>
      </c>
      <c r="K2034">
        <v>7.5</v>
      </c>
      <c r="L2034">
        <v>2023</v>
      </c>
      <c r="M2034">
        <v>49904</v>
      </c>
      <c r="N2034">
        <v>1</v>
      </c>
      <c r="O2034">
        <v>0</v>
      </c>
      <c r="P2034">
        <v>5.2</v>
      </c>
    </row>
    <row r="2035" spans="1:16" x14ac:dyDescent="0.3">
      <c r="A2035">
        <v>1886</v>
      </c>
      <c r="B2035" t="s">
        <v>83</v>
      </c>
      <c r="C2035" t="s">
        <v>101</v>
      </c>
      <c r="D2035" t="s">
        <v>102</v>
      </c>
      <c r="E2035" t="s">
        <v>86</v>
      </c>
      <c r="F2035" t="s">
        <v>87</v>
      </c>
      <c r="G2035" t="s">
        <v>103</v>
      </c>
      <c r="H2035">
        <v>1199</v>
      </c>
      <c r="I2035">
        <v>87</v>
      </c>
      <c r="J2035">
        <v>20.100000000000001</v>
      </c>
      <c r="K2035">
        <v>7.5</v>
      </c>
      <c r="L2035">
        <v>2023</v>
      </c>
      <c r="M2035">
        <v>50642</v>
      </c>
      <c r="N2035">
        <v>1</v>
      </c>
      <c r="O2035">
        <v>0</v>
      </c>
      <c r="P2035">
        <v>5.21</v>
      </c>
    </row>
    <row r="2036" spans="1:16" x14ac:dyDescent="0.3">
      <c r="A2036">
        <v>1982</v>
      </c>
      <c r="B2036" t="s">
        <v>83</v>
      </c>
      <c r="C2036" t="s">
        <v>101</v>
      </c>
      <c r="D2036" t="s">
        <v>102</v>
      </c>
      <c r="E2036" t="s">
        <v>86</v>
      </c>
      <c r="F2036" t="s">
        <v>87</v>
      </c>
      <c r="G2036" t="s">
        <v>103</v>
      </c>
      <c r="H2036">
        <v>1199</v>
      </c>
      <c r="I2036">
        <v>87</v>
      </c>
      <c r="J2036">
        <v>20.100000000000001</v>
      </c>
      <c r="K2036">
        <v>7.5</v>
      </c>
      <c r="L2036">
        <v>2023</v>
      </c>
      <c r="M2036">
        <v>53366</v>
      </c>
      <c r="N2036">
        <v>1</v>
      </c>
      <c r="O2036">
        <v>0</v>
      </c>
      <c r="P2036">
        <v>5.23</v>
      </c>
    </row>
    <row r="2037" spans="1:16" x14ac:dyDescent="0.3">
      <c r="A2037">
        <v>1803</v>
      </c>
      <c r="B2037" t="s">
        <v>83</v>
      </c>
      <c r="C2037" t="s">
        <v>101</v>
      </c>
      <c r="D2037" t="s">
        <v>102</v>
      </c>
      <c r="E2037" t="s">
        <v>86</v>
      </c>
      <c r="F2037" t="s">
        <v>87</v>
      </c>
      <c r="G2037" t="s">
        <v>103</v>
      </c>
      <c r="H2037">
        <v>1199</v>
      </c>
      <c r="I2037">
        <v>87</v>
      </c>
      <c r="J2037">
        <v>20.100000000000001</v>
      </c>
      <c r="K2037">
        <v>7.5</v>
      </c>
      <c r="L2037">
        <v>2023</v>
      </c>
      <c r="M2037">
        <v>62864</v>
      </c>
      <c r="N2037">
        <v>1</v>
      </c>
      <c r="O2037">
        <v>0</v>
      </c>
      <c r="P2037">
        <v>5.28</v>
      </c>
    </row>
    <row r="2038" spans="1:16" x14ac:dyDescent="0.3">
      <c r="A2038">
        <v>1820</v>
      </c>
      <c r="B2038" t="s">
        <v>83</v>
      </c>
      <c r="C2038" t="s">
        <v>101</v>
      </c>
      <c r="D2038" t="s">
        <v>102</v>
      </c>
      <c r="E2038" t="s">
        <v>86</v>
      </c>
      <c r="F2038" t="s">
        <v>87</v>
      </c>
      <c r="G2038" t="s">
        <v>103</v>
      </c>
      <c r="H2038">
        <v>1199</v>
      </c>
      <c r="I2038">
        <v>87</v>
      </c>
      <c r="J2038">
        <v>20.100000000000001</v>
      </c>
      <c r="K2038">
        <v>7.5</v>
      </c>
      <c r="L2038">
        <v>2023</v>
      </c>
      <c r="M2038">
        <v>41849</v>
      </c>
      <c r="N2038">
        <v>1</v>
      </c>
      <c r="O2038">
        <v>0</v>
      </c>
      <c r="P2038">
        <v>5.42</v>
      </c>
    </row>
    <row r="2039" spans="1:16" x14ac:dyDescent="0.3">
      <c r="A2039">
        <v>1931</v>
      </c>
      <c r="B2039" t="s">
        <v>83</v>
      </c>
      <c r="C2039" t="s">
        <v>101</v>
      </c>
      <c r="D2039" t="s">
        <v>102</v>
      </c>
      <c r="E2039" t="s">
        <v>86</v>
      </c>
      <c r="F2039" t="s">
        <v>87</v>
      </c>
      <c r="G2039" t="s">
        <v>103</v>
      </c>
      <c r="H2039">
        <v>1199</v>
      </c>
      <c r="I2039">
        <v>87</v>
      </c>
      <c r="J2039">
        <v>20.100000000000001</v>
      </c>
      <c r="K2039">
        <v>7.5</v>
      </c>
      <c r="L2039">
        <v>2023</v>
      </c>
      <c r="M2039">
        <v>29901</v>
      </c>
      <c r="N2039">
        <v>2</v>
      </c>
      <c r="O2039">
        <v>0</v>
      </c>
      <c r="P2039">
        <v>5.42</v>
      </c>
    </row>
    <row r="2040" spans="1:16" x14ac:dyDescent="0.3">
      <c r="A2040">
        <v>1970</v>
      </c>
      <c r="B2040" t="s">
        <v>83</v>
      </c>
      <c r="C2040" t="s">
        <v>101</v>
      </c>
      <c r="D2040" t="s">
        <v>102</v>
      </c>
      <c r="E2040" t="s">
        <v>86</v>
      </c>
      <c r="F2040" t="s">
        <v>87</v>
      </c>
      <c r="G2040" t="s">
        <v>103</v>
      </c>
      <c r="H2040">
        <v>1199</v>
      </c>
      <c r="I2040">
        <v>87</v>
      </c>
      <c r="J2040">
        <v>20.100000000000001</v>
      </c>
      <c r="K2040">
        <v>7.5</v>
      </c>
      <c r="L2040">
        <v>2023</v>
      </c>
      <c r="M2040">
        <v>56963</v>
      </c>
      <c r="N2040">
        <v>1</v>
      </c>
      <c r="O2040">
        <v>0</v>
      </c>
      <c r="P2040">
        <v>5.44</v>
      </c>
    </row>
    <row r="2041" spans="1:16" x14ac:dyDescent="0.3">
      <c r="A2041">
        <v>1975</v>
      </c>
      <c r="B2041" t="s">
        <v>83</v>
      </c>
      <c r="C2041" t="s">
        <v>101</v>
      </c>
      <c r="D2041" t="s">
        <v>102</v>
      </c>
      <c r="E2041" t="s">
        <v>86</v>
      </c>
      <c r="F2041" t="s">
        <v>87</v>
      </c>
      <c r="G2041" t="s">
        <v>103</v>
      </c>
      <c r="H2041">
        <v>1199</v>
      </c>
      <c r="I2041">
        <v>87</v>
      </c>
      <c r="J2041">
        <v>20.100000000000001</v>
      </c>
      <c r="K2041">
        <v>7.5</v>
      </c>
      <c r="L2041">
        <v>2023</v>
      </c>
      <c r="M2041">
        <v>28777</v>
      </c>
      <c r="N2041">
        <v>1</v>
      </c>
      <c r="O2041">
        <v>0</v>
      </c>
      <c r="P2041">
        <v>5.45</v>
      </c>
    </row>
    <row r="2042" spans="1:16" x14ac:dyDescent="0.3">
      <c r="A2042">
        <v>1910</v>
      </c>
      <c r="B2042" t="s">
        <v>83</v>
      </c>
      <c r="C2042" t="s">
        <v>101</v>
      </c>
      <c r="D2042" t="s">
        <v>102</v>
      </c>
      <c r="E2042" t="s">
        <v>86</v>
      </c>
      <c r="F2042" t="s">
        <v>87</v>
      </c>
      <c r="G2042" t="s">
        <v>103</v>
      </c>
      <c r="H2042">
        <v>1199</v>
      </c>
      <c r="I2042">
        <v>87</v>
      </c>
      <c r="J2042">
        <v>20.100000000000001</v>
      </c>
      <c r="K2042">
        <v>7.5</v>
      </c>
      <c r="L2042">
        <v>2023</v>
      </c>
      <c r="M2042">
        <v>30621</v>
      </c>
      <c r="N2042">
        <v>1</v>
      </c>
      <c r="O2042">
        <v>0</v>
      </c>
      <c r="P2042">
        <v>5.46</v>
      </c>
    </row>
    <row r="2043" spans="1:16" x14ac:dyDescent="0.3">
      <c r="A2043">
        <v>1861</v>
      </c>
      <c r="B2043" t="s">
        <v>83</v>
      </c>
      <c r="C2043" t="s">
        <v>101</v>
      </c>
      <c r="D2043" t="s">
        <v>102</v>
      </c>
      <c r="E2043" t="s">
        <v>86</v>
      </c>
      <c r="F2043" t="s">
        <v>87</v>
      </c>
      <c r="G2043" t="s">
        <v>103</v>
      </c>
      <c r="H2043">
        <v>1199</v>
      </c>
      <c r="I2043">
        <v>87</v>
      </c>
      <c r="J2043">
        <v>20.100000000000001</v>
      </c>
      <c r="K2043">
        <v>7.5</v>
      </c>
      <c r="L2043">
        <v>2023</v>
      </c>
      <c r="M2043">
        <v>52247</v>
      </c>
      <c r="N2043">
        <v>1</v>
      </c>
      <c r="O2043">
        <v>0</v>
      </c>
      <c r="P2043">
        <v>5.48</v>
      </c>
    </row>
    <row r="2044" spans="1:16" x14ac:dyDescent="0.3">
      <c r="A2044">
        <v>1919</v>
      </c>
      <c r="B2044" t="s">
        <v>83</v>
      </c>
      <c r="C2044" t="s">
        <v>101</v>
      </c>
      <c r="D2044" t="s">
        <v>102</v>
      </c>
      <c r="E2044" t="s">
        <v>86</v>
      </c>
      <c r="F2044" t="s">
        <v>87</v>
      </c>
      <c r="G2044" t="s">
        <v>103</v>
      </c>
      <c r="H2044">
        <v>1199</v>
      </c>
      <c r="I2044">
        <v>87</v>
      </c>
      <c r="J2044">
        <v>20.100000000000001</v>
      </c>
      <c r="K2044">
        <v>7.5</v>
      </c>
      <c r="L2044">
        <v>2023</v>
      </c>
      <c r="M2044">
        <v>64556</v>
      </c>
      <c r="N2044">
        <v>1</v>
      </c>
      <c r="O2044">
        <v>0</v>
      </c>
      <c r="P2044">
        <v>5.5</v>
      </c>
    </row>
    <row r="2045" spans="1:16" x14ac:dyDescent="0.3">
      <c r="A2045">
        <v>1860</v>
      </c>
      <c r="B2045" t="s">
        <v>83</v>
      </c>
      <c r="C2045" t="s">
        <v>101</v>
      </c>
      <c r="D2045" t="s">
        <v>102</v>
      </c>
      <c r="E2045" t="s">
        <v>86</v>
      </c>
      <c r="F2045" t="s">
        <v>87</v>
      </c>
      <c r="G2045" t="s">
        <v>103</v>
      </c>
      <c r="H2045">
        <v>1199</v>
      </c>
      <c r="I2045">
        <v>87</v>
      </c>
      <c r="J2045">
        <v>20.100000000000001</v>
      </c>
      <c r="K2045">
        <v>7.5</v>
      </c>
      <c r="L2045">
        <v>2023</v>
      </c>
      <c r="M2045">
        <v>56552</v>
      </c>
      <c r="N2045">
        <v>1</v>
      </c>
      <c r="O2045">
        <v>0</v>
      </c>
      <c r="P2045">
        <v>5.54</v>
      </c>
    </row>
    <row r="2046" spans="1:16" x14ac:dyDescent="0.3">
      <c r="A2046">
        <v>2136</v>
      </c>
      <c r="B2046" t="s">
        <v>83</v>
      </c>
      <c r="C2046" t="s">
        <v>101</v>
      </c>
      <c r="D2046" t="s">
        <v>104</v>
      </c>
      <c r="E2046" t="s">
        <v>86</v>
      </c>
      <c r="F2046" t="s">
        <v>91</v>
      </c>
      <c r="G2046" t="s">
        <v>103</v>
      </c>
      <c r="H2046">
        <v>1199</v>
      </c>
      <c r="I2046">
        <v>87</v>
      </c>
      <c r="J2046">
        <v>18.8</v>
      </c>
      <c r="K2046">
        <v>9</v>
      </c>
      <c r="L2046">
        <v>2024</v>
      </c>
      <c r="M2046">
        <v>34590</v>
      </c>
      <c r="N2046">
        <v>2</v>
      </c>
      <c r="O2046">
        <v>1</v>
      </c>
      <c r="P2046">
        <v>5.86</v>
      </c>
    </row>
    <row r="2047" spans="1:16" x14ac:dyDescent="0.3">
      <c r="A2047">
        <v>2068</v>
      </c>
      <c r="B2047" t="s">
        <v>83</v>
      </c>
      <c r="C2047" t="s">
        <v>101</v>
      </c>
      <c r="D2047" t="s">
        <v>104</v>
      </c>
      <c r="E2047" t="s">
        <v>86</v>
      </c>
      <c r="F2047" t="s">
        <v>91</v>
      </c>
      <c r="G2047" t="s">
        <v>103</v>
      </c>
      <c r="H2047">
        <v>1199</v>
      </c>
      <c r="I2047">
        <v>87</v>
      </c>
      <c r="J2047">
        <v>18.8</v>
      </c>
      <c r="K2047">
        <v>9</v>
      </c>
      <c r="L2047">
        <v>2024</v>
      </c>
      <c r="M2047">
        <v>35167</v>
      </c>
      <c r="N2047">
        <v>3</v>
      </c>
      <c r="O2047">
        <v>0</v>
      </c>
      <c r="P2047">
        <v>6.02</v>
      </c>
    </row>
    <row r="2048" spans="1:16" x14ac:dyDescent="0.3">
      <c r="A2048">
        <v>2139</v>
      </c>
      <c r="B2048" t="s">
        <v>83</v>
      </c>
      <c r="C2048" t="s">
        <v>101</v>
      </c>
      <c r="D2048" t="s">
        <v>104</v>
      </c>
      <c r="E2048" t="s">
        <v>86</v>
      </c>
      <c r="F2048" t="s">
        <v>91</v>
      </c>
      <c r="G2048" t="s">
        <v>103</v>
      </c>
      <c r="H2048">
        <v>1199</v>
      </c>
      <c r="I2048">
        <v>87</v>
      </c>
      <c r="J2048">
        <v>18.8</v>
      </c>
      <c r="K2048">
        <v>9</v>
      </c>
      <c r="L2048">
        <v>2024</v>
      </c>
      <c r="M2048">
        <v>46579</v>
      </c>
      <c r="N2048">
        <v>3</v>
      </c>
      <c r="O2048">
        <v>0</v>
      </c>
      <c r="P2048">
        <v>6.23</v>
      </c>
    </row>
    <row r="2049" spans="1:16" x14ac:dyDescent="0.3">
      <c r="A2049">
        <v>2035</v>
      </c>
      <c r="B2049" t="s">
        <v>83</v>
      </c>
      <c r="C2049" t="s">
        <v>101</v>
      </c>
      <c r="D2049" t="s">
        <v>104</v>
      </c>
      <c r="E2049" t="s">
        <v>86</v>
      </c>
      <c r="F2049" t="s">
        <v>91</v>
      </c>
      <c r="G2049" t="s">
        <v>103</v>
      </c>
      <c r="H2049">
        <v>1199</v>
      </c>
      <c r="I2049">
        <v>87</v>
      </c>
      <c r="J2049">
        <v>18.8</v>
      </c>
      <c r="K2049">
        <v>9</v>
      </c>
      <c r="L2049">
        <v>2024</v>
      </c>
      <c r="M2049">
        <v>41377</v>
      </c>
      <c r="N2049">
        <v>3</v>
      </c>
      <c r="O2049">
        <v>0</v>
      </c>
      <c r="P2049">
        <v>6.48</v>
      </c>
    </row>
    <row r="2050" spans="1:16" x14ac:dyDescent="0.3">
      <c r="A2050">
        <v>2104</v>
      </c>
      <c r="B2050" t="s">
        <v>83</v>
      </c>
      <c r="C2050" t="s">
        <v>101</v>
      </c>
      <c r="D2050" t="s">
        <v>104</v>
      </c>
      <c r="E2050" t="s">
        <v>86</v>
      </c>
      <c r="F2050" t="s">
        <v>91</v>
      </c>
      <c r="G2050" t="s">
        <v>103</v>
      </c>
      <c r="H2050">
        <v>1199</v>
      </c>
      <c r="I2050">
        <v>87</v>
      </c>
      <c r="J2050">
        <v>18.8</v>
      </c>
      <c r="K2050">
        <v>9</v>
      </c>
      <c r="L2050">
        <v>2024</v>
      </c>
      <c r="M2050">
        <v>27103</v>
      </c>
      <c r="N2050">
        <v>2</v>
      </c>
      <c r="O2050">
        <v>0</v>
      </c>
      <c r="P2050">
        <v>6.49</v>
      </c>
    </row>
    <row r="2051" spans="1:16" x14ac:dyDescent="0.3">
      <c r="A2051">
        <v>2145</v>
      </c>
      <c r="B2051" t="s">
        <v>83</v>
      </c>
      <c r="C2051" t="s">
        <v>101</v>
      </c>
      <c r="D2051" t="s">
        <v>104</v>
      </c>
      <c r="E2051" t="s">
        <v>86</v>
      </c>
      <c r="F2051" t="s">
        <v>91</v>
      </c>
      <c r="G2051" t="s">
        <v>103</v>
      </c>
      <c r="H2051">
        <v>1199</v>
      </c>
      <c r="I2051">
        <v>87</v>
      </c>
      <c r="J2051">
        <v>18.8</v>
      </c>
      <c r="K2051">
        <v>9</v>
      </c>
      <c r="L2051">
        <v>2024</v>
      </c>
      <c r="M2051">
        <v>43373</v>
      </c>
      <c r="N2051">
        <v>2</v>
      </c>
      <c r="O2051">
        <v>0</v>
      </c>
      <c r="P2051">
        <v>6.59</v>
      </c>
    </row>
    <row r="2052" spans="1:16" x14ac:dyDescent="0.3">
      <c r="A2052">
        <v>2101</v>
      </c>
      <c r="B2052" t="s">
        <v>83</v>
      </c>
      <c r="C2052" t="s">
        <v>101</v>
      </c>
      <c r="D2052" t="s">
        <v>104</v>
      </c>
      <c r="E2052" t="s">
        <v>86</v>
      </c>
      <c r="F2052" t="s">
        <v>91</v>
      </c>
      <c r="G2052" t="s">
        <v>103</v>
      </c>
      <c r="H2052">
        <v>1199</v>
      </c>
      <c r="I2052">
        <v>87</v>
      </c>
      <c r="J2052">
        <v>18.8</v>
      </c>
      <c r="K2052">
        <v>9</v>
      </c>
      <c r="L2052">
        <v>2024</v>
      </c>
      <c r="M2052">
        <v>43492</v>
      </c>
      <c r="N2052">
        <v>3</v>
      </c>
      <c r="O2052">
        <v>0</v>
      </c>
      <c r="P2052">
        <v>6.62</v>
      </c>
    </row>
    <row r="2053" spans="1:16" x14ac:dyDescent="0.3">
      <c r="A2053">
        <v>2043</v>
      </c>
      <c r="B2053" t="s">
        <v>83</v>
      </c>
      <c r="C2053" t="s">
        <v>101</v>
      </c>
      <c r="D2053" t="s">
        <v>104</v>
      </c>
      <c r="E2053" t="s">
        <v>86</v>
      </c>
      <c r="F2053" t="s">
        <v>91</v>
      </c>
      <c r="G2053" t="s">
        <v>103</v>
      </c>
      <c r="H2053">
        <v>1199</v>
      </c>
      <c r="I2053">
        <v>87</v>
      </c>
      <c r="J2053">
        <v>18.8</v>
      </c>
      <c r="K2053">
        <v>9</v>
      </c>
      <c r="L2053">
        <v>2024</v>
      </c>
      <c r="M2053">
        <v>40062</v>
      </c>
      <c r="N2053">
        <v>2</v>
      </c>
      <c r="O2053">
        <v>0</v>
      </c>
      <c r="P2053">
        <v>6.78</v>
      </c>
    </row>
    <row r="2054" spans="1:16" x14ac:dyDescent="0.3">
      <c r="A2054">
        <v>2013</v>
      </c>
      <c r="B2054" t="s">
        <v>83</v>
      </c>
      <c r="C2054" t="s">
        <v>101</v>
      </c>
      <c r="D2054" t="s">
        <v>104</v>
      </c>
      <c r="E2054" t="s">
        <v>86</v>
      </c>
      <c r="F2054" t="s">
        <v>91</v>
      </c>
      <c r="G2054" t="s">
        <v>103</v>
      </c>
      <c r="H2054">
        <v>1199</v>
      </c>
      <c r="I2054">
        <v>87</v>
      </c>
      <c r="J2054">
        <v>18.8</v>
      </c>
      <c r="K2054">
        <v>9</v>
      </c>
      <c r="L2054">
        <v>2024</v>
      </c>
      <c r="M2054">
        <v>49659</v>
      </c>
      <c r="N2054">
        <v>1</v>
      </c>
      <c r="O2054">
        <v>0</v>
      </c>
      <c r="P2054">
        <v>6.79</v>
      </c>
    </row>
    <row r="2055" spans="1:16" x14ac:dyDescent="0.3">
      <c r="A2055">
        <v>2008</v>
      </c>
      <c r="B2055" t="s">
        <v>83</v>
      </c>
      <c r="C2055" t="s">
        <v>101</v>
      </c>
      <c r="D2055" t="s">
        <v>104</v>
      </c>
      <c r="E2055" t="s">
        <v>86</v>
      </c>
      <c r="F2055" t="s">
        <v>91</v>
      </c>
      <c r="G2055" t="s">
        <v>103</v>
      </c>
      <c r="H2055">
        <v>1199</v>
      </c>
      <c r="I2055">
        <v>87</v>
      </c>
      <c r="J2055">
        <v>18.8</v>
      </c>
      <c r="K2055">
        <v>9</v>
      </c>
      <c r="L2055">
        <v>2024</v>
      </c>
      <c r="M2055">
        <v>49516</v>
      </c>
      <c r="N2055">
        <v>1</v>
      </c>
      <c r="O2055">
        <v>0</v>
      </c>
      <c r="P2055">
        <v>6.82</v>
      </c>
    </row>
    <row r="2056" spans="1:16" x14ac:dyDescent="0.3">
      <c r="A2056">
        <v>2022</v>
      </c>
      <c r="B2056" t="s">
        <v>83</v>
      </c>
      <c r="C2056" t="s">
        <v>101</v>
      </c>
      <c r="D2056" t="s">
        <v>104</v>
      </c>
      <c r="E2056" t="s">
        <v>86</v>
      </c>
      <c r="F2056" t="s">
        <v>91</v>
      </c>
      <c r="G2056" t="s">
        <v>103</v>
      </c>
      <c r="H2056">
        <v>1199</v>
      </c>
      <c r="I2056">
        <v>87</v>
      </c>
      <c r="J2056">
        <v>18.8</v>
      </c>
      <c r="K2056">
        <v>9</v>
      </c>
      <c r="L2056">
        <v>2024</v>
      </c>
      <c r="M2056">
        <v>40910</v>
      </c>
      <c r="N2056">
        <v>1</v>
      </c>
      <c r="O2056">
        <v>0</v>
      </c>
      <c r="P2056">
        <v>6.84</v>
      </c>
    </row>
    <row r="2057" spans="1:16" x14ac:dyDescent="0.3">
      <c r="A2057">
        <v>2105</v>
      </c>
      <c r="B2057" t="s">
        <v>83</v>
      </c>
      <c r="C2057" t="s">
        <v>101</v>
      </c>
      <c r="D2057" t="s">
        <v>104</v>
      </c>
      <c r="E2057" t="s">
        <v>86</v>
      </c>
      <c r="F2057" t="s">
        <v>91</v>
      </c>
      <c r="G2057" t="s">
        <v>103</v>
      </c>
      <c r="H2057">
        <v>1199</v>
      </c>
      <c r="I2057">
        <v>87</v>
      </c>
      <c r="J2057">
        <v>18.8</v>
      </c>
      <c r="K2057">
        <v>9</v>
      </c>
      <c r="L2057">
        <v>2024</v>
      </c>
      <c r="M2057">
        <v>34537</v>
      </c>
      <c r="N2057">
        <v>1</v>
      </c>
      <c r="O2057">
        <v>0</v>
      </c>
      <c r="P2057">
        <v>6.88</v>
      </c>
    </row>
    <row r="2058" spans="1:16" x14ac:dyDescent="0.3">
      <c r="A2058">
        <v>2128</v>
      </c>
      <c r="B2058" t="s">
        <v>83</v>
      </c>
      <c r="C2058" t="s">
        <v>101</v>
      </c>
      <c r="D2058" t="s">
        <v>104</v>
      </c>
      <c r="E2058" t="s">
        <v>86</v>
      </c>
      <c r="F2058" t="s">
        <v>91</v>
      </c>
      <c r="G2058" t="s">
        <v>103</v>
      </c>
      <c r="H2058">
        <v>1199</v>
      </c>
      <c r="I2058">
        <v>87</v>
      </c>
      <c r="J2058">
        <v>18.8</v>
      </c>
      <c r="K2058">
        <v>9</v>
      </c>
      <c r="L2058">
        <v>2024</v>
      </c>
      <c r="M2058">
        <v>38381</v>
      </c>
      <c r="N2058">
        <v>1</v>
      </c>
      <c r="O2058">
        <v>0</v>
      </c>
      <c r="P2058">
        <v>6.97</v>
      </c>
    </row>
    <row r="2059" spans="1:16" x14ac:dyDescent="0.3">
      <c r="A2059">
        <v>2171</v>
      </c>
      <c r="B2059" t="s">
        <v>83</v>
      </c>
      <c r="C2059" t="s">
        <v>101</v>
      </c>
      <c r="D2059" t="s">
        <v>104</v>
      </c>
      <c r="E2059" t="s">
        <v>86</v>
      </c>
      <c r="F2059" t="s">
        <v>91</v>
      </c>
      <c r="G2059" t="s">
        <v>103</v>
      </c>
      <c r="H2059">
        <v>1199</v>
      </c>
      <c r="I2059">
        <v>87</v>
      </c>
      <c r="J2059">
        <v>18.8</v>
      </c>
      <c r="K2059">
        <v>9</v>
      </c>
      <c r="L2059">
        <v>2024</v>
      </c>
      <c r="M2059">
        <v>42635</v>
      </c>
      <c r="N2059">
        <v>2</v>
      </c>
      <c r="O2059">
        <v>0</v>
      </c>
      <c r="P2059">
        <v>7.01</v>
      </c>
    </row>
    <row r="2060" spans="1:16" x14ac:dyDescent="0.3">
      <c r="A2060">
        <v>2099</v>
      </c>
      <c r="B2060" t="s">
        <v>83</v>
      </c>
      <c r="C2060" t="s">
        <v>101</v>
      </c>
      <c r="D2060" t="s">
        <v>104</v>
      </c>
      <c r="E2060" t="s">
        <v>86</v>
      </c>
      <c r="F2060" t="s">
        <v>91</v>
      </c>
      <c r="G2060" t="s">
        <v>103</v>
      </c>
      <c r="H2060">
        <v>1199</v>
      </c>
      <c r="I2060">
        <v>87</v>
      </c>
      <c r="J2060">
        <v>18.8</v>
      </c>
      <c r="K2060">
        <v>9</v>
      </c>
      <c r="L2060">
        <v>2024</v>
      </c>
      <c r="M2060">
        <v>26989</v>
      </c>
      <c r="N2060">
        <v>1</v>
      </c>
      <c r="O2060">
        <v>0</v>
      </c>
      <c r="P2060">
        <v>7.04</v>
      </c>
    </row>
    <row r="2061" spans="1:16" x14ac:dyDescent="0.3">
      <c r="A2061">
        <v>2027</v>
      </c>
      <c r="B2061" t="s">
        <v>83</v>
      </c>
      <c r="C2061" t="s">
        <v>101</v>
      </c>
      <c r="D2061" t="s">
        <v>104</v>
      </c>
      <c r="E2061" t="s">
        <v>86</v>
      </c>
      <c r="F2061" t="s">
        <v>91</v>
      </c>
      <c r="G2061" t="s">
        <v>103</v>
      </c>
      <c r="H2061">
        <v>1199</v>
      </c>
      <c r="I2061">
        <v>87</v>
      </c>
      <c r="J2061">
        <v>18.8</v>
      </c>
      <c r="K2061">
        <v>9</v>
      </c>
      <c r="L2061">
        <v>2024</v>
      </c>
      <c r="M2061">
        <v>26317</v>
      </c>
      <c r="N2061">
        <v>1</v>
      </c>
      <c r="O2061">
        <v>0</v>
      </c>
      <c r="P2061">
        <v>7.05</v>
      </c>
    </row>
    <row r="2062" spans="1:16" x14ac:dyDescent="0.3">
      <c r="A2062">
        <v>2166</v>
      </c>
      <c r="B2062" t="s">
        <v>83</v>
      </c>
      <c r="C2062" t="s">
        <v>101</v>
      </c>
      <c r="D2062" t="s">
        <v>104</v>
      </c>
      <c r="E2062" t="s">
        <v>86</v>
      </c>
      <c r="F2062" t="s">
        <v>91</v>
      </c>
      <c r="G2062" t="s">
        <v>103</v>
      </c>
      <c r="H2062">
        <v>1199</v>
      </c>
      <c r="I2062">
        <v>87</v>
      </c>
      <c r="J2062">
        <v>18.8</v>
      </c>
      <c r="K2062">
        <v>9</v>
      </c>
      <c r="L2062">
        <v>2024</v>
      </c>
      <c r="M2062">
        <v>26230</v>
      </c>
      <c r="N2062">
        <v>1</v>
      </c>
      <c r="O2062">
        <v>0</v>
      </c>
      <c r="P2062">
        <v>7.06</v>
      </c>
    </row>
    <row r="2063" spans="1:16" x14ac:dyDescent="0.3">
      <c r="A2063">
        <v>2120</v>
      </c>
      <c r="B2063" t="s">
        <v>83</v>
      </c>
      <c r="C2063" t="s">
        <v>101</v>
      </c>
      <c r="D2063" t="s">
        <v>104</v>
      </c>
      <c r="E2063" t="s">
        <v>86</v>
      </c>
      <c r="F2063" t="s">
        <v>91</v>
      </c>
      <c r="G2063" t="s">
        <v>103</v>
      </c>
      <c r="H2063">
        <v>1199</v>
      </c>
      <c r="I2063">
        <v>87</v>
      </c>
      <c r="J2063">
        <v>18.8</v>
      </c>
      <c r="K2063">
        <v>9</v>
      </c>
      <c r="L2063">
        <v>2024</v>
      </c>
      <c r="M2063">
        <v>41475</v>
      </c>
      <c r="N2063">
        <v>1</v>
      </c>
      <c r="O2063">
        <v>0</v>
      </c>
      <c r="P2063">
        <v>7.11</v>
      </c>
    </row>
    <row r="2064" spans="1:16" x14ac:dyDescent="0.3">
      <c r="A2064">
        <v>2189</v>
      </c>
      <c r="B2064" t="s">
        <v>83</v>
      </c>
      <c r="C2064" t="s">
        <v>101</v>
      </c>
      <c r="D2064" t="s">
        <v>104</v>
      </c>
      <c r="E2064" t="s">
        <v>86</v>
      </c>
      <c r="F2064" t="s">
        <v>91</v>
      </c>
      <c r="G2064" t="s">
        <v>103</v>
      </c>
      <c r="H2064">
        <v>1199</v>
      </c>
      <c r="I2064">
        <v>87</v>
      </c>
      <c r="J2064">
        <v>18.8</v>
      </c>
      <c r="K2064">
        <v>9</v>
      </c>
      <c r="L2064">
        <v>2024</v>
      </c>
      <c r="M2064">
        <v>47301</v>
      </c>
      <c r="N2064">
        <v>1</v>
      </c>
      <c r="O2064">
        <v>0</v>
      </c>
      <c r="P2064">
        <v>7.15</v>
      </c>
    </row>
    <row r="2065" spans="1:16" x14ac:dyDescent="0.3">
      <c r="A2065">
        <v>2103</v>
      </c>
      <c r="B2065" t="s">
        <v>83</v>
      </c>
      <c r="C2065" t="s">
        <v>101</v>
      </c>
      <c r="D2065" t="s">
        <v>104</v>
      </c>
      <c r="E2065" t="s">
        <v>86</v>
      </c>
      <c r="F2065" t="s">
        <v>91</v>
      </c>
      <c r="G2065" t="s">
        <v>103</v>
      </c>
      <c r="H2065">
        <v>1199</v>
      </c>
      <c r="I2065">
        <v>87</v>
      </c>
      <c r="J2065">
        <v>18.8</v>
      </c>
      <c r="K2065">
        <v>9</v>
      </c>
      <c r="L2065">
        <v>2024</v>
      </c>
      <c r="M2065">
        <v>28717</v>
      </c>
      <c r="N2065">
        <v>2</v>
      </c>
      <c r="O2065">
        <v>0</v>
      </c>
      <c r="P2065">
        <v>7.19</v>
      </c>
    </row>
    <row r="2066" spans="1:16" x14ac:dyDescent="0.3">
      <c r="A2066">
        <v>2168</v>
      </c>
      <c r="B2066" t="s">
        <v>83</v>
      </c>
      <c r="C2066" t="s">
        <v>101</v>
      </c>
      <c r="D2066" t="s">
        <v>104</v>
      </c>
      <c r="E2066" t="s">
        <v>86</v>
      </c>
      <c r="F2066" t="s">
        <v>91</v>
      </c>
      <c r="G2066" t="s">
        <v>103</v>
      </c>
      <c r="H2066">
        <v>1199</v>
      </c>
      <c r="I2066">
        <v>87</v>
      </c>
      <c r="J2066">
        <v>18.8</v>
      </c>
      <c r="K2066">
        <v>9</v>
      </c>
      <c r="L2066">
        <v>2024</v>
      </c>
      <c r="M2066">
        <v>20215</v>
      </c>
      <c r="N2066">
        <v>2</v>
      </c>
      <c r="O2066">
        <v>0</v>
      </c>
      <c r="P2066">
        <v>7.19</v>
      </c>
    </row>
    <row r="2067" spans="1:16" x14ac:dyDescent="0.3">
      <c r="A2067">
        <v>2102</v>
      </c>
      <c r="B2067" t="s">
        <v>83</v>
      </c>
      <c r="C2067" t="s">
        <v>101</v>
      </c>
      <c r="D2067" t="s">
        <v>104</v>
      </c>
      <c r="E2067" t="s">
        <v>86</v>
      </c>
      <c r="F2067" t="s">
        <v>91</v>
      </c>
      <c r="G2067" t="s">
        <v>103</v>
      </c>
      <c r="H2067">
        <v>1199</v>
      </c>
      <c r="I2067">
        <v>87</v>
      </c>
      <c r="J2067">
        <v>18.8</v>
      </c>
      <c r="K2067">
        <v>9</v>
      </c>
      <c r="L2067">
        <v>2024</v>
      </c>
      <c r="M2067">
        <v>43319</v>
      </c>
      <c r="N2067">
        <v>1</v>
      </c>
      <c r="O2067">
        <v>0</v>
      </c>
      <c r="P2067">
        <v>7.2</v>
      </c>
    </row>
    <row r="2068" spans="1:16" x14ac:dyDescent="0.3">
      <c r="A2068">
        <v>2176</v>
      </c>
      <c r="B2068" t="s">
        <v>83</v>
      </c>
      <c r="C2068" t="s">
        <v>101</v>
      </c>
      <c r="D2068" t="s">
        <v>104</v>
      </c>
      <c r="E2068" t="s">
        <v>86</v>
      </c>
      <c r="F2068" t="s">
        <v>91</v>
      </c>
      <c r="G2068" t="s">
        <v>103</v>
      </c>
      <c r="H2068">
        <v>1199</v>
      </c>
      <c r="I2068">
        <v>87</v>
      </c>
      <c r="J2068">
        <v>18.8</v>
      </c>
      <c r="K2068">
        <v>9</v>
      </c>
      <c r="L2068">
        <v>2024</v>
      </c>
      <c r="M2068">
        <v>25931</v>
      </c>
      <c r="N2068">
        <v>1</v>
      </c>
      <c r="O2068">
        <v>0</v>
      </c>
      <c r="P2068">
        <v>7.23</v>
      </c>
    </row>
    <row r="2069" spans="1:16" x14ac:dyDescent="0.3">
      <c r="A2069">
        <v>2016</v>
      </c>
      <c r="B2069" t="s">
        <v>83</v>
      </c>
      <c r="C2069" t="s">
        <v>101</v>
      </c>
      <c r="D2069" t="s">
        <v>104</v>
      </c>
      <c r="E2069" t="s">
        <v>86</v>
      </c>
      <c r="F2069" t="s">
        <v>91</v>
      </c>
      <c r="G2069" t="s">
        <v>103</v>
      </c>
      <c r="H2069">
        <v>1199</v>
      </c>
      <c r="I2069">
        <v>87</v>
      </c>
      <c r="J2069">
        <v>18.8</v>
      </c>
      <c r="K2069">
        <v>9</v>
      </c>
      <c r="L2069">
        <v>2024</v>
      </c>
      <c r="M2069">
        <v>49558</v>
      </c>
      <c r="N2069">
        <v>1</v>
      </c>
      <c r="O2069">
        <v>0</v>
      </c>
      <c r="P2069">
        <v>7.3</v>
      </c>
    </row>
    <row r="2070" spans="1:16" x14ac:dyDescent="0.3">
      <c r="A2070">
        <v>2123</v>
      </c>
      <c r="B2070" t="s">
        <v>83</v>
      </c>
      <c r="C2070" t="s">
        <v>101</v>
      </c>
      <c r="D2070" t="s">
        <v>104</v>
      </c>
      <c r="E2070" t="s">
        <v>86</v>
      </c>
      <c r="F2070" t="s">
        <v>91</v>
      </c>
      <c r="G2070" t="s">
        <v>103</v>
      </c>
      <c r="H2070">
        <v>1199</v>
      </c>
      <c r="I2070">
        <v>87</v>
      </c>
      <c r="J2070">
        <v>18.8</v>
      </c>
      <c r="K2070">
        <v>9</v>
      </c>
      <c r="L2070">
        <v>2024</v>
      </c>
      <c r="M2070">
        <v>28163</v>
      </c>
      <c r="N2070">
        <v>1</v>
      </c>
      <c r="O2070">
        <v>0</v>
      </c>
      <c r="P2070">
        <v>7.34</v>
      </c>
    </row>
    <row r="2071" spans="1:16" x14ac:dyDescent="0.3">
      <c r="A2071">
        <v>2127</v>
      </c>
      <c r="B2071" t="s">
        <v>83</v>
      </c>
      <c r="C2071" t="s">
        <v>101</v>
      </c>
      <c r="D2071" t="s">
        <v>104</v>
      </c>
      <c r="E2071" t="s">
        <v>86</v>
      </c>
      <c r="F2071" t="s">
        <v>91</v>
      </c>
      <c r="G2071" t="s">
        <v>103</v>
      </c>
      <c r="H2071">
        <v>1199</v>
      </c>
      <c r="I2071">
        <v>87</v>
      </c>
      <c r="J2071">
        <v>18.8</v>
      </c>
      <c r="K2071">
        <v>9</v>
      </c>
      <c r="L2071">
        <v>2024</v>
      </c>
      <c r="M2071">
        <v>40984</v>
      </c>
      <c r="N2071">
        <v>1</v>
      </c>
      <c r="O2071">
        <v>0</v>
      </c>
      <c r="P2071">
        <v>7.34</v>
      </c>
    </row>
    <row r="2072" spans="1:16" x14ac:dyDescent="0.3">
      <c r="A2072">
        <v>2179</v>
      </c>
      <c r="B2072" t="s">
        <v>83</v>
      </c>
      <c r="C2072" t="s">
        <v>101</v>
      </c>
      <c r="D2072" t="s">
        <v>104</v>
      </c>
      <c r="E2072" t="s">
        <v>86</v>
      </c>
      <c r="F2072" t="s">
        <v>91</v>
      </c>
      <c r="G2072" t="s">
        <v>103</v>
      </c>
      <c r="H2072">
        <v>1199</v>
      </c>
      <c r="I2072">
        <v>87</v>
      </c>
      <c r="J2072">
        <v>18.8</v>
      </c>
      <c r="K2072">
        <v>9</v>
      </c>
      <c r="L2072">
        <v>2024</v>
      </c>
      <c r="M2072">
        <v>20982</v>
      </c>
      <c r="N2072">
        <v>1</v>
      </c>
      <c r="O2072">
        <v>0</v>
      </c>
      <c r="P2072">
        <v>7.38</v>
      </c>
    </row>
    <row r="2073" spans="1:16" x14ac:dyDescent="0.3">
      <c r="A2073">
        <v>2173</v>
      </c>
      <c r="B2073" t="s">
        <v>83</v>
      </c>
      <c r="C2073" t="s">
        <v>101</v>
      </c>
      <c r="D2073" t="s">
        <v>104</v>
      </c>
      <c r="E2073" t="s">
        <v>86</v>
      </c>
      <c r="F2073" t="s">
        <v>91</v>
      </c>
      <c r="G2073" t="s">
        <v>103</v>
      </c>
      <c r="H2073">
        <v>1199</v>
      </c>
      <c r="I2073">
        <v>87</v>
      </c>
      <c r="J2073">
        <v>18.8</v>
      </c>
      <c r="K2073">
        <v>9</v>
      </c>
      <c r="L2073">
        <v>2024</v>
      </c>
      <c r="M2073">
        <v>33588</v>
      </c>
      <c r="N2073">
        <v>1</v>
      </c>
      <c r="O2073">
        <v>0</v>
      </c>
      <c r="P2073">
        <v>7.57</v>
      </c>
    </row>
    <row r="2074" spans="1:16" x14ac:dyDescent="0.3">
      <c r="A2074">
        <v>1941</v>
      </c>
      <c r="B2074" t="s">
        <v>83</v>
      </c>
      <c r="C2074" t="s">
        <v>101</v>
      </c>
      <c r="D2074" t="s">
        <v>102</v>
      </c>
      <c r="E2074" t="s">
        <v>86</v>
      </c>
      <c r="F2074" t="s">
        <v>87</v>
      </c>
      <c r="G2074" t="s">
        <v>103</v>
      </c>
      <c r="H2074">
        <v>1199</v>
      </c>
      <c r="I2074">
        <v>87</v>
      </c>
      <c r="J2074">
        <v>20.100000000000001</v>
      </c>
      <c r="K2074">
        <v>7.5</v>
      </c>
      <c r="L2074">
        <v>2024</v>
      </c>
      <c r="M2074">
        <v>46678</v>
      </c>
      <c r="N2074">
        <v>1</v>
      </c>
      <c r="O2074">
        <v>1</v>
      </c>
      <c r="P2074">
        <v>4.97</v>
      </c>
    </row>
    <row r="2075" spans="1:16" x14ac:dyDescent="0.3">
      <c r="A2075">
        <v>1998</v>
      </c>
      <c r="B2075" t="s">
        <v>83</v>
      </c>
      <c r="C2075" t="s">
        <v>101</v>
      </c>
      <c r="D2075" t="s">
        <v>102</v>
      </c>
      <c r="E2075" t="s">
        <v>86</v>
      </c>
      <c r="F2075" t="s">
        <v>87</v>
      </c>
      <c r="G2075" t="s">
        <v>103</v>
      </c>
      <c r="H2075">
        <v>1199</v>
      </c>
      <c r="I2075">
        <v>87</v>
      </c>
      <c r="J2075">
        <v>20.100000000000001</v>
      </c>
      <c r="K2075">
        <v>7.5</v>
      </c>
      <c r="L2075">
        <v>2024</v>
      </c>
      <c r="M2075">
        <v>43748</v>
      </c>
      <c r="N2075">
        <v>2</v>
      </c>
      <c r="O2075">
        <v>0</v>
      </c>
      <c r="P2075">
        <v>5.41</v>
      </c>
    </row>
    <row r="2076" spans="1:16" x14ac:dyDescent="0.3">
      <c r="A2076">
        <v>1980</v>
      </c>
      <c r="B2076" t="s">
        <v>83</v>
      </c>
      <c r="C2076" t="s">
        <v>101</v>
      </c>
      <c r="D2076" t="s">
        <v>102</v>
      </c>
      <c r="E2076" t="s">
        <v>86</v>
      </c>
      <c r="F2076" t="s">
        <v>87</v>
      </c>
      <c r="G2076" t="s">
        <v>103</v>
      </c>
      <c r="H2076">
        <v>1199</v>
      </c>
      <c r="I2076">
        <v>87</v>
      </c>
      <c r="J2076">
        <v>20.100000000000001</v>
      </c>
      <c r="K2076">
        <v>7.5</v>
      </c>
      <c r="L2076">
        <v>2024</v>
      </c>
      <c r="M2076">
        <v>21735</v>
      </c>
      <c r="N2076">
        <v>2</v>
      </c>
      <c r="O2076">
        <v>0</v>
      </c>
      <c r="P2076">
        <v>5.45</v>
      </c>
    </row>
    <row r="2077" spans="1:16" x14ac:dyDescent="0.3">
      <c r="A2077">
        <v>1826</v>
      </c>
      <c r="B2077" t="s">
        <v>83</v>
      </c>
      <c r="C2077" t="s">
        <v>101</v>
      </c>
      <c r="D2077" t="s">
        <v>102</v>
      </c>
      <c r="E2077" t="s">
        <v>86</v>
      </c>
      <c r="F2077" t="s">
        <v>87</v>
      </c>
      <c r="G2077" t="s">
        <v>103</v>
      </c>
      <c r="H2077">
        <v>1199</v>
      </c>
      <c r="I2077">
        <v>87</v>
      </c>
      <c r="J2077">
        <v>20.100000000000001</v>
      </c>
      <c r="K2077">
        <v>7.5</v>
      </c>
      <c r="L2077">
        <v>2024</v>
      </c>
      <c r="M2077">
        <v>24364</v>
      </c>
      <c r="N2077">
        <v>2</v>
      </c>
      <c r="O2077">
        <v>0</v>
      </c>
      <c r="P2077">
        <v>5.49</v>
      </c>
    </row>
    <row r="2078" spans="1:16" x14ac:dyDescent="0.3">
      <c r="A2078">
        <v>1944</v>
      </c>
      <c r="B2078" t="s">
        <v>83</v>
      </c>
      <c r="C2078" t="s">
        <v>101</v>
      </c>
      <c r="D2078" t="s">
        <v>102</v>
      </c>
      <c r="E2078" t="s">
        <v>86</v>
      </c>
      <c r="F2078" t="s">
        <v>87</v>
      </c>
      <c r="G2078" t="s">
        <v>103</v>
      </c>
      <c r="H2078">
        <v>1199</v>
      </c>
      <c r="I2078">
        <v>87</v>
      </c>
      <c r="J2078">
        <v>20.100000000000001</v>
      </c>
      <c r="K2078">
        <v>7.5</v>
      </c>
      <c r="L2078">
        <v>2024</v>
      </c>
      <c r="M2078">
        <v>41284</v>
      </c>
      <c r="N2078">
        <v>1</v>
      </c>
      <c r="O2078">
        <v>0</v>
      </c>
      <c r="P2078">
        <v>5.55</v>
      </c>
    </row>
    <row r="2079" spans="1:16" x14ac:dyDescent="0.3">
      <c r="A2079">
        <v>1934</v>
      </c>
      <c r="B2079" t="s">
        <v>83</v>
      </c>
      <c r="C2079" t="s">
        <v>101</v>
      </c>
      <c r="D2079" t="s">
        <v>102</v>
      </c>
      <c r="E2079" t="s">
        <v>86</v>
      </c>
      <c r="F2079" t="s">
        <v>87</v>
      </c>
      <c r="G2079" t="s">
        <v>103</v>
      </c>
      <c r="H2079">
        <v>1199</v>
      </c>
      <c r="I2079">
        <v>87</v>
      </c>
      <c r="J2079">
        <v>20.100000000000001</v>
      </c>
      <c r="K2079">
        <v>7.5</v>
      </c>
      <c r="L2079">
        <v>2024</v>
      </c>
      <c r="M2079">
        <v>46921</v>
      </c>
      <c r="N2079">
        <v>1</v>
      </c>
      <c r="O2079">
        <v>0</v>
      </c>
      <c r="P2079">
        <v>5.56</v>
      </c>
    </row>
    <row r="2080" spans="1:16" x14ac:dyDescent="0.3">
      <c r="A2080">
        <v>1890</v>
      </c>
      <c r="B2080" t="s">
        <v>83</v>
      </c>
      <c r="C2080" t="s">
        <v>101</v>
      </c>
      <c r="D2080" t="s">
        <v>102</v>
      </c>
      <c r="E2080" t="s">
        <v>86</v>
      </c>
      <c r="F2080" t="s">
        <v>87</v>
      </c>
      <c r="G2080" t="s">
        <v>103</v>
      </c>
      <c r="H2080">
        <v>1199</v>
      </c>
      <c r="I2080">
        <v>87</v>
      </c>
      <c r="J2080">
        <v>20.100000000000001</v>
      </c>
      <c r="K2080">
        <v>7.5</v>
      </c>
      <c r="L2080">
        <v>2024</v>
      </c>
      <c r="M2080">
        <v>46392</v>
      </c>
      <c r="N2080">
        <v>2</v>
      </c>
      <c r="O2080">
        <v>0</v>
      </c>
      <c r="P2080">
        <v>5.57</v>
      </c>
    </row>
    <row r="2081" spans="1:16" x14ac:dyDescent="0.3">
      <c r="A2081">
        <v>1843</v>
      </c>
      <c r="B2081" t="s">
        <v>83</v>
      </c>
      <c r="C2081" t="s">
        <v>101</v>
      </c>
      <c r="D2081" t="s">
        <v>102</v>
      </c>
      <c r="E2081" t="s">
        <v>86</v>
      </c>
      <c r="F2081" t="s">
        <v>87</v>
      </c>
      <c r="G2081" t="s">
        <v>103</v>
      </c>
      <c r="H2081">
        <v>1199</v>
      </c>
      <c r="I2081">
        <v>87</v>
      </c>
      <c r="J2081">
        <v>20.100000000000001</v>
      </c>
      <c r="K2081">
        <v>7.5</v>
      </c>
      <c r="L2081">
        <v>2024</v>
      </c>
      <c r="M2081">
        <v>24397</v>
      </c>
      <c r="N2081">
        <v>2</v>
      </c>
      <c r="O2081">
        <v>0</v>
      </c>
      <c r="P2081">
        <v>5.6</v>
      </c>
    </row>
    <row r="2082" spans="1:16" x14ac:dyDescent="0.3">
      <c r="A2082">
        <v>1827</v>
      </c>
      <c r="B2082" t="s">
        <v>83</v>
      </c>
      <c r="C2082" t="s">
        <v>101</v>
      </c>
      <c r="D2082" t="s">
        <v>102</v>
      </c>
      <c r="E2082" t="s">
        <v>86</v>
      </c>
      <c r="F2082" t="s">
        <v>87</v>
      </c>
      <c r="G2082" t="s">
        <v>103</v>
      </c>
      <c r="H2082">
        <v>1199</v>
      </c>
      <c r="I2082">
        <v>87</v>
      </c>
      <c r="J2082">
        <v>20.100000000000001</v>
      </c>
      <c r="K2082">
        <v>7.5</v>
      </c>
      <c r="L2082">
        <v>2024</v>
      </c>
      <c r="M2082">
        <v>47551</v>
      </c>
      <c r="N2082">
        <v>2</v>
      </c>
      <c r="O2082">
        <v>0</v>
      </c>
      <c r="P2082">
        <v>5.63</v>
      </c>
    </row>
    <row r="2083" spans="1:16" x14ac:dyDescent="0.3">
      <c r="A2083">
        <v>1987</v>
      </c>
      <c r="B2083" t="s">
        <v>83</v>
      </c>
      <c r="C2083" t="s">
        <v>101</v>
      </c>
      <c r="D2083" t="s">
        <v>102</v>
      </c>
      <c r="E2083" t="s">
        <v>86</v>
      </c>
      <c r="F2083" t="s">
        <v>87</v>
      </c>
      <c r="G2083" t="s">
        <v>103</v>
      </c>
      <c r="H2083">
        <v>1199</v>
      </c>
      <c r="I2083">
        <v>87</v>
      </c>
      <c r="J2083">
        <v>20.100000000000001</v>
      </c>
      <c r="K2083">
        <v>7.5</v>
      </c>
      <c r="L2083">
        <v>2024</v>
      </c>
      <c r="M2083">
        <v>23152</v>
      </c>
      <c r="N2083">
        <v>1</v>
      </c>
      <c r="O2083">
        <v>0</v>
      </c>
      <c r="P2083">
        <v>5.71</v>
      </c>
    </row>
    <row r="2084" spans="1:16" x14ac:dyDescent="0.3">
      <c r="A2084">
        <v>1848</v>
      </c>
      <c r="B2084" t="s">
        <v>83</v>
      </c>
      <c r="C2084" t="s">
        <v>101</v>
      </c>
      <c r="D2084" t="s">
        <v>102</v>
      </c>
      <c r="E2084" t="s">
        <v>86</v>
      </c>
      <c r="F2084" t="s">
        <v>87</v>
      </c>
      <c r="G2084" t="s">
        <v>103</v>
      </c>
      <c r="H2084">
        <v>1199</v>
      </c>
      <c r="I2084">
        <v>87</v>
      </c>
      <c r="J2084">
        <v>20.100000000000001</v>
      </c>
      <c r="K2084">
        <v>7.5</v>
      </c>
      <c r="L2084">
        <v>2024</v>
      </c>
      <c r="M2084">
        <v>43294</v>
      </c>
      <c r="N2084">
        <v>1</v>
      </c>
      <c r="O2084">
        <v>0</v>
      </c>
      <c r="P2084">
        <v>5.79</v>
      </c>
    </row>
    <row r="2085" spans="1:16" x14ac:dyDescent="0.3">
      <c r="A2085">
        <v>1976</v>
      </c>
      <c r="B2085" t="s">
        <v>83</v>
      </c>
      <c r="C2085" t="s">
        <v>101</v>
      </c>
      <c r="D2085" t="s">
        <v>102</v>
      </c>
      <c r="E2085" t="s">
        <v>86</v>
      </c>
      <c r="F2085" t="s">
        <v>87</v>
      </c>
      <c r="G2085" t="s">
        <v>103</v>
      </c>
      <c r="H2085">
        <v>1199</v>
      </c>
      <c r="I2085">
        <v>87</v>
      </c>
      <c r="J2085">
        <v>20.100000000000001</v>
      </c>
      <c r="K2085">
        <v>7.5</v>
      </c>
      <c r="L2085">
        <v>2024</v>
      </c>
      <c r="M2085">
        <v>40903</v>
      </c>
      <c r="N2085">
        <v>1</v>
      </c>
      <c r="O2085">
        <v>0</v>
      </c>
      <c r="P2085">
        <v>5.79</v>
      </c>
    </row>
    <row r="2086" spans="1:16" x14ac:dyDescent="0.3">
      <c r="A2086">
        <v>1895</v>
      </c>
      <c r="B2086" t="s">
        <v>83</v>
      </c>
      <c r="C2086" t="s">
        <v>101</v>
      </c>
      <c r="D2086" t="s">
        <v>102</v>
      </c>
      <c r="E2086" t="s">
        <v>86</v>
      </c>
      <c r="F2086" t="s">
        <v>87</v>
      </c>
      <c r="G2086" t="s">
        <v>103</v>
      </c>
      <c r="H2086">
        <v>1199</v>
      </c>
      <c r="I2086">
        <v>87</v>
      </c>
      <c r="J2086">
        <v>20.100000000000001</v>
      </c>
      <c r="K2086">
        <v>7.5</v>
      </c>
      <c r="L2086">
        <v>2024</v>
      </c>
      <c r="M2086">
        <v>32361</v>
      </c>
      <c r="N2086">
        <v>1</v>
      </c>
      <c r="O2086">
        <v>0</v>
      </c>
      <c r="P2086">
        <v>5.81</v>
      </c>
    </row>
    <row r="2087" spans="1:16" x14ac:dyDescent="0.3">
      <c r="A2087">
        <v>1901</v>
      </c>
      <c r="B2087" t="s">
        <v>83</v>
      </c>
      <c r="C2087" t="s">
        <v>101</v>
      </c>
      <c r="D2087" t="s">
        <v>102</v>
      </c>
      <c r="E2087" t="s">
        <v>86</v>
      </c>
      <c r="F2087" t="s">
        <v>87</v>
      </c>
      <c r="G2087" t="s">
        <v>103</v>
      </c>
      <c r="H2087">
        <v>1199</v>
      </c>
      <c r="I2087">
        <v>87</v>
      </c>
      <c r="J2087">
        <v>20.100000000000001</v>
      </c>
      <c r="K2087">
        <v>7.5</v>
      </c>
      <c r="L2087">
        <v>2024</v>
      </c>
      <c r="M2087">
        <v>27794</v>
      </c>
      <c r="N2087">
        <v>1</v>
      </c>
      <c r="O2087">
        <v>0</v>
      </c>
      <c r="P2087">
        <v>5.85</v>
      </c>
    </row>
    <row r="2088" spans="1:16" x14ac:dyDescent="0.3">
      <c r="A2088">
        <v>1819</v>
      </c>
      <c r="B2088" t="s">
        <v>83</v>
      </c>
      <c r="C2088" t="s">
        <v>101</v>
      </c>
      <c r="D2088" t="s">
        <v>102</v>
      </c>
      <c r="E2088" t="s">
        <v>86</v>
      </c>
      <c r="F2088" t="s">
        <v>87</v>
      </c>
      <c r="G2088" t="s">
        <v>103</v>
      </c>
      <c r="H2088">
        <v>1199</v>
      </c>
      <c r="I2088">
        <v>87</v>
      </c>
      <c r="J2088">
        <v>20.100000000000001</v>
      </c>
      <c r="K2088">
        <v>7.5</v>
      </c>
      <c r="L2088">
        <v>2024</v>
      </c>
      <c r="M2088">
        <v>32006</v>
      </c>
      <c r="N2088">
        <v>1</v>
      </c>
      <c r="O2088">
        <v>0</v>
      </c>
      <c r="P2088">
        <v>5.87</v>
      </c>
    </row>
    <row r="2089" spans="1:16" x14ac:dyDescent="0.3">
      <c r="A2089">
        <v>1840</v>
      </c>
      <c r="B2089" t="s">
        <v>83</v>
      </c>
      <c r="C2089" t="s">
        <v>101</v>
      </c>
      <c r="D2089" t="s">
        <v>102</v>
      </c>
      <c r="E2089" t="s">
        <v>86</v>
      </c>
      <c r="F2089" t="s">
        <v>87</v>
      </c>
      <c r="G2089" t="s">
        <v>103</v>
      </c>
      <c r="H2089">
        <v>1199</v>
      </c>
      <c r="I2089">
        <v>87</v>
      </c>
      <c r="J2089">
        <v>20.100000000000001</v>
      </c>
      <c r="K2089">
        <v>7.5</v>
      </c>
      <c r="L2089">
        <v>2024</v>
      </c>
      <c r="M2089">
        <v>28538</v>
      </c>
      <c r="N2089">
        <v>1</v>
      </c>
      <c r="O2089">
        <v>0</v>
      </c>
      <c r="P2089">
        <v>5.9</v>
      </c>
    </row>
    <row r="2090" spans="1:16" x14ac:dyDescent="0.3">
      <c r="A2090">
        <v>1837</v>
      </c>
      <c r="B2090" t="s">
        <v>83</v>
      </c>
      <c r="C2090" t="s">
        <v>101</v>
      </c>
      <c r="D2090" t="s">
        <v>102</v>
      </c>
      <c r="E2090" t="s">
        <v>86</v>
      </c>
      <c r="F2090" t="s">
        <v>87</v>
      </c>
      <c r="G2090" t="s">
        <v>103</v>
      </c>
      <c r="H2090">
        <v>1199</v>
      </c>
      <c r="I2090">
        <v>87</v>
      </c>
      <c r="J2090">
        <v>20.100000000000001</v>
      </c>
      <c r="K2090">
        <v>7.5</v>
      </c>
      <c r="L2090">
        <v>2024</v>
      </c>
      <c r="M2090">
        <v>20761</v>
      </c>
      <c r="N2090">
        <v>1</v>
      </c>
      <c r="O2090">
        <v>0</v>
      </c>
      <c r="P2090">
        <v>5.91</v>
      </c>
    </row>
    <row r="2091" spans="1:16" x14ac:dyDescent="0.3">
      <c r="A2091">
        <v>1984</v>
      </c>
      <c r="B2091" t="s">
        <v>83</v>
      </c>
      <c r="C2091" t="s">
        <v>101</v>
      </c>
      <c r="D2091" t="s">
        <v>102</v>
      </c>
      <c r="E2091" t="s">
        <v>86</v>
      </c>
      <c r="F2091" t="s">
        <v>87</v>
      </c>
      <c r="G2091" t="s">
        <v>103</v>
      </c>
      <c r="H2091">
        <v>1199</v>
      </c>
      <c r="I2091">
        <v>87</v>
      </c>
      <c r="J2091">
        <v>20.100000000000001</v>
      </c>
      <c r="K2091">
        <v>7.5</v>
      </c>
      <c r="L2091">
        <v>2024</v>
      </c>
      <c r="M2091">
        <v>40466</v>
      </c>
      <c r="N2091">
        <v>1</v>
      </c>
      <c r="O2091">
        <v>0</v>
      </c>
      <c r="P2091">
        <v>6.04</v>
      </c>
    </row>
    <row r="2092" spans="1:16" x14ac:dyDescent="0.3">
      <c r="A2092">
        <v>1911</v>
      </c>
      <c r="B2092" t="s">
        <v>83</v>
      </c>
      <c r="C2092" t="s">
        <v>101</v>
      </c>
      <c r="D2092" t="s">
        <v>102</v>
      </c>
      <c r="E2092" t="s">
        <v>86</v>
      </c>
      <c r="F2092" t="s">
        <v>87</v>
      </c>
      <c r="G2092" t="s">
        <v>103</v>
      </c>
      <c r="H2092">
        <v>1199</v>
      </c>
      <c r="I2092">
        <v>87</v>
      </c>
      <c r="J2092">
        <v>20.100000000000001</v>
      </c>
      <c r="K2092">
        <v>7.5</v>
      </c>
      <c r="L2092">
        <v>2024</v>
      </c>
      <c r="M2092">
        <v>28254</v>
      </c>
      <c r="N2092">
        <v>1</v>
      </c>
      <c r="O2092">
        <v>0</v>
      </c>
      <c r="P2092">
        <v>6.09</v>
      </c>
    </row>
    <row r="2093" spans="1:16" x14ac:dyDescent="0.3">
      <c r="A2093">
        <v>1804</v>
      </c>
      <c r="B2093" t="s">
        <v>83</v>
      </c>
      <c r="C2093" t="s">
        <v>101</v>
      </c>
      <c r="D2093" t="s">
        <v>102</v>
      </c>
      <c r="E2093" t="s">
        <v>86</v>
      </c>
      <c r="F2093" t="s">
        <v>87</v>
      </c>
      <c r="G2093" t="s">
        <v>103</v>
      </c>
      <c r="H2093">
        <v>1199</v>
      </c>
      <c r="I2093">
        <v>87</v>
      </c>
      <c r="J2093">
        <v>20.100000000000001</v>
      </c>
      <c r="K2093">
        <v>7.5</v>
      </c>
      <c r="L2093">
        <v>2024</v>
      </c>
      <c r="M2093">
        <v>21372</v>
      </c>
      <c r="N2093">
        <v>1</v>
      </c>
      <c r="O2093">
        <v>0</v>
      </c>
      <c r="P2093">
        <v>6.16</v>
      </c>
    </row>
    <row r="2094" spans="1:16" x14ac:dyDescent="0.3">
      <c r="A2094">
        <v>1884</v>
      </c>
      <c r="B2094" t="s">
        <v>83</v>
      </c>
      <c r="C2094" t="s">
        <v>101</v>
      </c>
      <c r="D2094" t="s">
        <v>102</v>
      </c>
      <c r="E2094" t="s">
        <v>86</v>
      </c>
      <c r="F2094" t="s">
        <v>87</v>
      </c>
      <c r="G2094" t="s">
        <v>103</v>
      </c>
      <c r="H2094">
        <v>1199</v>
      </c>
      <c r="I2094">
        <v>87</v>
      </c>
      <c r="J2094">
        <v>20.100000000000001</v>
      </c>
      <c r="K2094">
        <v>7.5</v>
      </c>
      <c r="L2094">
        <v>2024</v>
      </c>
      <c r="M2094">
        <v>37087</v>
      </c>
      <c r="N2094">
        <v>1</v>
      </c>
      <c r="O2094">
        <v>0</v>
      </c>
      <c r="P2094">
        <v>6.19</v>
      </c>
    </row>
    <row r="2095" spans="1:16" x14ac:dyDescent="0.3">
      <c r="A2095">
        <v>1849</v>
      </c>
      <c r="B2095" t="s">
        <v>83</v>
      </c>
      <c r="C2095" t="s">
        <v>101</v>
      </c>
      <c r="D2095" t="s">
        <v>102</v>
      </c>
      <c r="E2095" t="s">
        <v>86</v>
      </c>
      <c r="F2095" t="s">
        <v>87</v>
      </c>
      <c r="G2095" t="s">
        <v>103</v>
      </c>
      <c r="H2095">
        <v>1199</v>
      </c>
      <c r="I2095">
        <v>87</v>
      </c>
      <c r="J2095">
        <v>20.100000000000001</v>
      </c>
      <c r="K2095">
        <v>7.5</v>
      </c>
      <c r="L2095">
        <v>2024</v>
      </c>
      <c r="M2095">
        <v>39425</v>
      </c>
      <c r="N2095">
        <v>1</v>
      </c>
      <c r="O2095">
        <v>0</v>
      </c>
      <c r="P2095">
        <v>6.21</v>
      </c>
    </row>
    <row r="2096" spans="1:16" x14ac:dyDescent="0.3">
      <c r="A2096">
        <v>1896</v>
      </c>
      <c r="B2096" t="s">
        <v>83</v>
      </c>
      <c r="C2096" t="s">
        <v>101</v>
      </c>
      <c r="D2096" t="s">
        <v>102</v>
      </c>
      <c r="E2096" t="s">
        <v>86</v>
      </c>
      <c r="F2096" t="s">
        <v>87</v>
      </c>
      <c r="G2096" t="s">
        <v>103</v>
      </c>
      <c r="H2096">
        <v>1199</v>
      </c>
      <c r="I2096">
        <v>87</v>
      </c>
      <c r="J2096">
        <v>20.100000000000001</v>
      </c>
      <c r="K2096">
        <v>7.5</v>
      </c>
      <c r="L2096">
        <v>2024</v>
      </c>
      <c r="M2096">
        <v>39338</v>
      </c>
      <c r="N2096">
        <v>1</v>
      </c>
      <c r="O2096">
        <v>0</v>
      </c>
      <c r="P2096">
        <v>6.24</v>
      </c>
    </row>
    <row r="2097" spans="1:16" x14ac:dyDescent="0.3">
      <c r="A2097">
        <v>1847</v>
      </c>
      <c r="B2097" t="s">
        <v>83</v>
      </c>
      <c r="C2097" t="s">
        <v>101</v>
      </c>
      <c r="D2097" t="s">
        <v>102</v>
      </c>
      <c r="E2097" t="s">
        <v>86</v>
      </c>
      <c r="F2097" t="s">
        <v>87</v>
      </c>
      <c r="G2097" t="s">
        <v>103</v>
      </c>
      <c r="H2097">
        <v>1199</v>
      </c>
      <c r="I2097">
        <v>87</v>
      </c>
      <c r="J2097">
        <v>20.100000000000001</v>
      </c>
      <c r="K2097">
        <v>7.5</v>
      </c>
      <c r="L2097">
        <v>2024</v>
      </c>
      <c r="M2097">
        <v>39331</v>
      </c>
      <c r="N2097">
        <v>1</v>
      </c>
      <c r="O2097">
        <v>0</v>
      </c>
      <c r="P2097">
        <v>6.28</v>
      </c>
    </row>
    <row r="2098" spans="1:16" x14ac:dyDescent="0.3">
      <c r="A2098">
        <v>1936</v>
      </c>
      <c r="B2098" t="s">
        <v>83</v>
      </c>
      <c r="C2098" t="s">
        <v>101</v>
      </c>
      <c r="D2098" t="s">
        <v>102</v>
      </c>
      <c r="E2098" t="s">
        <v>86</v>
      </c>
      <c r="F2098" t="s">
        <v>87</v>
      </c>
      <c r="G2098" t="s">
        <v>103</v>
      </c>
      <c r="H2098">
        <v>1199</v>
      </c>
      <c r="I2098">
        <v>87</v>
      </c>
      <c r="J2098">
        <v>20.100000000000001</v>
      </c>
      <c r="K2098">
        <v>7.5</v>
      </c>
      <c r="L2098">
        <v>2024</v>
      </c>
      <c r="M2098">
        <v>42941</v>
      </c>
      <c r="N2098">
        <v>1</v>
      </c>
      <c r="O2098">
        <v>0</v>
      </c>
      <c r="P2098">
        <v>6.3</v>
      </c>
    </row>
    <row r="2099" spans="1:16" x14ac:dyDescent="0.3">
      <c r="A2099">
        <v>1916</v>
      </c>
      <c r="B2099" t="s">
        <v>83</v>
      </c>
      <c r="C2099" t="s">
        <v>101</v>
      </c>
      <c r="D2099" t="s">
        <v>102</v>
      </c>
      <c r="E2099" t="s">
        <v>86</v>
      </c>
      <c r="F2099" t="s">
        <v>87</v>
      </c>
      <c r="G2099" t="s">
        <v>103</v>
      </c>
      <c r="H2099">
        <v>1199</v>
      </c>
      <c r="I2099">
        <v>87</v>
      </c>
      <c r="J2099">
        <v>20.100000000000001</v>
      </c>
      <c r="K2099">
        <v>7.5</v>
      </c>
      <c r="L2099">
        <v>2024</v>
      </c>
      <c r="M2099">
        <v>34528</v>
      </c>
      <c r="N2099">
        <v>1</v>
      </c>
      <c r="O2099">
        <v>0</v>
      </c>
      <c r="P2099">
        <v>6.32</v>
      </c>
    </row>
    <row r="2100" spans="1:16" x14ac:dyDescent="0.3">
      <c r="A2100">
        <v>2085</v>
      </c>
      <c r="B2100" t="s">
        <v>83</v>
      </c>
      <c r="C2100" t="s">
        <v>101</v>
      </c>
      <c r="D2100" t="s">
        <v>104</v>
      </c>
      <c r="E2100" t="s">
        <v>86</v>
      </c>
      <c r="F2100" t="s">
        <v>91</v>
      </c>
      <c r="G2100" t="s">
        <v>103</v>
      </c>
      <c r="H2100">
        <v>1199</v>
      </c>
      <c r="I2100">
        <v>87</v>
      </c>
      <c r="J2100">
        <v>18.8</v>
      </c>
      <c r="K2100">
        <v>9</v>
      </c>
      <c r="L2100">
        <v>2025</v>
      </c>
      <c r="M2100">
        <v>28757</v>
      </c>
      <c r="N2100">
        <v>2</v>
      </c>
      <c r="O2100">
        <v>1</v>
      </c>
      <c r="P2100">
        <v>6.53</v>
      </c>
    </row>
    <row r="2101" spans="1:16" x14ac:dyDescent="0.3">
      <c r="A2101">
        <v>2114</v>
      </c>
      <c r="B2101" t="s">
        <v>83</v>
      </c>
      <c r="C2101" t="s">
        <v>101</v>
      </c>
      <c r="D2101" t="s">
        <v>104</v>
      </c>
      <c r="E2101" t="s">
        <v>86</v>
      </c>
      <c r="F2101" t="s">
        <v>91</v>
      </c>
      <c r="G2101" t="s">
        <v>103</v>
      </c>
      <c r="H2101">
        <v>1199</v>
      </c>
      <c r="I2101">
        <v>87</v>
      </c>
      <c r="J2101">
        <v>18.8</v>
      </c>
      <c r="K2101">
        <v>9</v>
      </c>
      <c r="L2101">
        <v>2025</v>
      </c>
      <c r="M2101">
        <v>29377</v>
      </c>
      <c r="N2101">
        <v>1</v>
      </c>
      <c r="O2101">
        <v>1</v>
      </c>
      <c r="P2101">
        <v>7.19</v>
      </c>
    </row>
    <row r="2102" spans="1:16" x14ac:dyDescent="0.3">
      <c r="A2102">
        <v>2011</v>
      </c>
      <c r="B2102" t="s">
        <v>83</v>
      </c>
      <c r="C2102" t="s">
        <v>101</v>
      </c>
      <c r="D2102" t="s">
        <v>104</v>
      </c>
      <c r="E2102" t="s">
        <v>86</v>
      </c>
      <c r="F2102" t="s">
        <v>91</v>
      </c>
      <c r="G2102" t="s">
        <v>103</v>
      </c>
      <c r="H2102">
        <v>1199</v>
      </c>
      <c r="I2102">
        <v>87</v>
      </c>
      <c r="J2102">
        <v>18.8</v>
      </c>
      <c r="K2102">
        <v>9</v>
      </c>
      <c r="L2102">
        <v>2025</v>
      </c>
      <c r="M2102">
        <v>16330</v>
      </c>
      <c r="N2102">
        <v>2</v>
      </c>
      <c r="O2102">
        <v>1</v>
      </c>
      <c r="P2102">
        <v>7.23</v>
      </c>
    </row>
    <row r="2103" spans="1:16" x14ac:dyDescent="0.3">
      <c r="A2103">
        <v>2001</v>
      </c>
      <c r="B2103" t="s">
        <v>83</v>
      </c>
      <c r="C2103" t="s">
        <v>101</v>
      </c>
      <c r="D2103" t="s">
        <v>104</v>
      </c>
      <c r="E2103" t="s">
        <v>86</v>
      </c>
      <c r="F2103" t="s">
        <v>91</v>
      </c>
      <c r="G2103" t="s">
        <v>103</v>
      </c>
      <c r="H2103">
        <v>1199</v>
      </c>
      <c r="I2103">
        <v>87</v>
      </c>
      <c r="J2103">
        <v>18.8</v>
      </c>
      <c r="K2103">
        <v>9</v>
      </c>
      <c r="L2103">
        <v>2025</v>
      </c>
      <c r="M2103">
        <v>26269</v>
      </c>
      <c r="N2103">
        <v>3</v>
      </c>
      <c r="O2103">
        <v>0</v>
      </c>
      <c r="P2103">
        <v>7.52</v>
      </c>
    </row>
    <row r="2104" spans="1:16" x14ac:dyDescent="0.3">
      <c r="A2104">
        <v>2014</v>
      </c>
      <c r="B2104" t="s">
        <v>83</v>
      </c>
      <c r="C2104" t="s">
        <v>101</v>
      </c>
      <c r="D2104" t="s">
        <v>104</v>
      </c>
      <c r="E2104" t="s">
        <v>86</v>
      </c>
      <c r="F2104" t="s">
        <v>91</v>
      </c>
      <c r="G2104" t="s">
        <v>103</v>
      </c>
      <c r="H2104">
        <v>1199</v>
      </c>
      <c r="I2104">
        <v>87</v>
      </c>
      <c r="J2104">
        <v>18.8</v>
      </c>
      <c r="K2104">
        <v>9</v>
      </c>
      <c r="L2104">
        <v>2025</v>
      </c>
      <c r="M2104">
        <v>26146</v>
      </c>
      <c r="N2104">
        <v>2</v>
      </c>
      <c r="O2104">
        <v>0</v>
      </c>
      <c r="P2104">
        <v>7.61</v>
      </c>
    </row>
    <row r="2105" spans="1:16" x14ac:dyDescent="0.3">
      <c r="A2105">
        <v>2163</v>
      </c>
      <c r="B2105" t="s">
        <v>83</v>
      </c>
      <c r="C2105" t="s">
        <v>101</v>
      </c>
      <c r="D2105" t="s">
        <v>104</v>
      </c>
      <c r="E2105" t="s">
        <v>86</v>
      </c>
      <c r="F2105" t="s">
        <v>91</v>
      </c>
      <c r="G2105" t="s">
        <v>103</v>
      </c>
      <c r="H2105">
        <v>1199</v>
      </c>
      <c r="I2105">
        <v>87</v>
      </c>
      <c r="J2105">
        <v>18.8</v>
      </c>
      <c r="K2105">
        <v>9</v>
      </c>
      <c r="L2105">
        <v>2025</v>
      </c>
      <c r="M2105">
        <v>27646</v>
      </c>
      <c r="N2105">
        <v>1</v>
      </c>
      <c r="O2105">
        <v>0</v>
      </c>
      <c r="P2105">
        <v>7.65</v>
      </c>
    </row>
    <row r="2106" spans="1:16" x14ac:dyDescent="0.3">
      <c r="A2106">
        <v>2092</v>
      </c>
      <c r="B2106" t="s">
        <v>83</v>
      </c>
      <c r="C2106" t="s">
        <v>101</v>
      </c>
      <c r="D2106" t="s">
        <v>104</v>
      </c>
      <c r="E2106" t="s">
        <v>86</v>
      </c>
      <c r="F2106" t="s">
        <v>91</v>
      </c>
      <c r="G2106" t="s">
        <v>103</v>
      </c>
      <c r="H2106">
        <v>1199</v>
      </c>
      <c r="I2106">
        <v>87</v>
      </c>
      <c r="J2106">
        <v>18.8</v>
      </c>
      <c r="K2106">
        <v>9</v>
      </c>
      <c r="L2106">
        <v>2025</v>
      </c>
      <c r="M2106">
        <v>18193</v>
      </c>
      <c r="N2106">
        <v>1</v>
      </c>
      <c r="O2106">
        <v>0</v>
      </c>
      <c r="P2106">
        <v>7.74</v>
      </c>
    </row>
    <row r="2107" spans="1:16" x14ac:dyDescent="0.3">
      <c r="A2107">
        <v>2019</v>
      </c>
      <c r="B2107" t="s">
        <v>83</v>
      </c>
      <c r="C2107" t="s">
        <v>101</v>
      </c>
      <c r="D2107" t="s">
        <v>104</v>
      </c>
      <c r="E2107" t="s">
        <v>86</v>
      </c>
      <c r="F2107" t="s">
        <v>91</v>
      </c>
      <c r="G2107" t="s">
        <v>103</v>
      </c>
      <c r="H2107">
        <v>1199</v>
      </c>
      <c r="I2107">
        <v>87</v>
      </c>
      <c r="J2107">
        <v>18.8</v>
      </c>
      <c r="K2107">
        <v>9</v>
      </c>
      <c r="L2107">
        <v>2025</v>
      </c>
      <c r="M2107">
        <v>20076</v>
      </c>
      <c r="N2107">
        <v>1</v>
      </c>
      <c r="O2107">
        <v>0</v>
      </c>
      <c r="P2107">
        <v>7.75</v>
      </c>
    </row>
    <row r="2108" spans="1:16" x14ac:dyDescent="0.3">
      <c r="A2108">
        <v>2036</v>
      </c>
      <c r="B2108" t="s">
        <v>83</v>
      </c>
      <c r="C2108" t="s">
        <v>101</v>
      </c>
      <c r="D2108" t="s">
        <v>104</v>
      </c>
      <c r="E2108" t="s">
        <v>86</v>
      </c>
      <c r="F2108" t="s">
        <v>91</v>
      </c>
      <c r="G2108" t="s">
        <v>103</v>
      </c>
      <c r="H2108">
        <v>1199</v>
      </c>
      <c r="I2108">
        <v>87</v>
      </c>
      <c r="J2108">
        <v>18.8</v>
      </c>
      <c r="K2108">
        <v>9</v>
      </c>
      <c r="L2108">
        <v>2025</v>
      </c>
      <c r="M2108">
        <v>23112</v>
      </c>
      <c r="N2108">
        <v>1</v>
      </c>
      <c r="O2108">
        <v>0</v>
      </c>
      <c r="P2108">
        <v>7.8</v>
      </c>
    </row>
    <row r="2109" spans="1:16" x14ac:dyDescent="0.3">
      <c r="A2109">
        <v>2074</v>
      </c>
      <c r="B2109" t="s">
        <v>83</v>
      </c>
      <c r="C2109" t="s">
        <v>101</v>
      </c>
      <c r="D2109" t="s">
        <v>104</v>
      </c>
      <c r="E2109" t="s">
        <v>86</v>
      </c>
      <c r="F2109" t="s">
        <v>91</v>
      </c>
      <c r="G2109" t="s">
        <v>103</v>
      </c>
      <c r="H2109">
        <v>1199</v>
      </c>
      <c r="I2109">
        <v>87</v>
      </c>
      <c r="J2109">
        <v>18.8</v>
      </c>
      <c r="K2109">
        <v>9</v>
      </c>
      <c r="L2109">
        <v>2025</v>
      </c>
      <c r="M2109">
        <v>29259</v>
      </c>
      <c r="N2109">
        <v>1</v>
      </c>
      <c r="O2109">
        <v>0</v>
      </c>
      <c r="P2109">
        <v>7.83</v>
      </c>
    </row>
    <row r="2110" spans="1:16" x14ac:dyDescent="0.3">
      <c r="A2110">
        <v>2056</v>
      </c>
      <c r="B2110" t="s">
        <v>83</v>
      </c>
      <c r="C2110" t="s">
        <v>101</v>
      </c>
      <c r="D2110" t="s">
        <v>104</v>
      </c>
      <c r="E2110" t="s">
        <v>86</v>
      </c>
      <c r="F2110" t="s">
        <v>91</v>
      </c>
      <c r="G2110" t="s">
        <v>103</v>
      </c>
      <c r="H2110">
        <v>1199</v>
      </c>
      <c r="I2110">
        <v>87</v>
      </c>
      <c r="J2110">
        <v>18.8</v>
      </c>
      <c r="K2110">
        <v>9</v>
      </c>
      <c r="L2110">
        <v>2025</v>
      </c>
      <c r="M2110">
        <v>24440</v>
      </c>
      <c r="N2110">
        <v>1</v>
      </c>
      <c r="O2110">
        <v>0</v>
      </c>
      <c r="P2110">
        <v>7.86</v>
      </c>
    </row>
    <row r="2111" spans="1:16" x14ac:dyDescent="0.3">
      <c r="A2111">
        <v>2146</v>
      </c>
      <c r="B2111" t="s">
        <v>83</v>
      </c>
      <c r="C2111" t="s">
        <v>101</v>
      </c>
      <c r="D2111" t="s">
        <v>104</v>
      </c>
      <c r="E2111" t="s">
        <v>86</v>
      </c>
      <c r="F2111" t="s">
        <v>91</v>
      </c>
      <c r="G2111" t="s">
        <v>103</v>
      </c>
      <c r="H2111">
        <v>1199</v>
      </c>
      <c r="I2111">
        <v>87</v>
      </c>
      <c r="J2111">
        <v>18.8</v>
      </c>
      <c r="K2111">
        <v>9</v>
      </c>
      <c r="L2111">
        <v>2025</v>
      </c>
      <c r="M2111">
        <v>19721</v>
      </c>
      <c r="N2111">
        <v>1</v>
      </c>
      <c r="O2111">
        <v>0</v>
      </c>
      <c r="P2111">
        <v>7.99</v>
      </c>
    </row>
    <row r="2112" spans="1:16" x14ac:dyDescent="0.3">
      <c r="A2112">
        <v>2160</v>
      </c>
      <c r="B2112" t="s">
        <v>83</v>
      </c>
      <c r="C2112" t="s">
        <v>101</v>
      </c>
      <c r="D2112" t="s">
        <v>104</v>
      </c>
      <c r="E2112" t="s">
        <v>86</v>
      </c>
      <c r="F2112" t="s">
        <v>91</v>
      </c>
      <c r="G2112" t="s">
        <v>103</v>
      </c>
      <c r="H2112">
        <v>1199</v>
      </c>
      <c r="I2112">
        <v>87</v>
      </c>
      <c r="J2112">
        <v>18.8</v>
      </c>
      <c r="K2112">
        <v>9</v>
      </c>
      <c r="L2112">
        <v>2025</v>
      </c>
      <c r="M2112">
        <v>17226</v>
      </c>
      <c r="N2112">
        <v>1</v>
      </c>
      <c r="O2112">
        <v>0</v>
      </c>
      <c r="P2112">
        <v>8.0299999999999994</v>
      </c>
    </row>
    <row r="2113" spans="1:16" x14ac:dyDescent="0.3">
      <c r="A2113">
        <v>2115</v>
      </c>
      <c r="B2113" t="s">
        <v>83</v>
      </c>
      <c r="C2113" t="s">
        <v>101</v>
      </c>
      <c r="D2113" t="s">
        <v>104</v>
      </c>
      <c r="E2113" t="s">
        <v>86</v>
      </c>
      <c r="F2113" t="s">
        <v>91</v>
      </c>
      <c r="G2113" t="s">
        <v>103</v>
      </c>
      <c r="H2113">
        <v>1199</v>
      </c>
      <c r="I2113">
        <v>87</v>
      </c>
      <c r="J2113">
        <v>18.8</v>
      </c>
      <c r="K2113">
        <v>9</v>
      </c>
      <c r="L2113">
        <v>2025</v>
      </c>
      <c r="M2113">
        <v>28230</v>
      </c>
      <c r="N2113">
        <v>1</v>
      </c>
      <c r="O2113">
        <v>0</v>
      </c>
      <c r="P2113">
        <v>8.07</v>
      </c>
    </row>
    <row r="2114" spans="1:16" x14ac:dyDescent="0.3">
      <c r="A2114">
        <v>2052</v>
      </c>
      <c r="B2114" t="s">
        <v>83</v>
      </c>
      <c r="C2114" t="s">
        <v>101</v>
      </c>
      <c r="D2114" t="s">
        <v>104</v>
      </c>
      <c r="E2114" t="s">
        <v>86</v>
      </c>
      <c r="F2114" t="s">
        <v>91</v>
      </c>
      <c r="G2114" t="s">
        <v>103</v>
      </c>
      <c r="H2114">
        <v>1199</v>
      </c>
      <c r="I2114">
        <v>87</v>
      </c>
      <c r="J2114">
        <v>18.8</v>
      </c>
      <c r="K2114">
        <v>9</v>
      </c>
      <c r="L2114">
        <v>2025</v>
      </c>
      <c r="M2114">
        <v>13405</v>
      </c>
      <c r="N2114">
        <v>1</v>
      </c>
      <c r="O2114">
        <v>0</v>
      </c>
      <c r="P2114">
        <v>8.08</v>
      </c>
    </row>
    <row r="2115" spans="1:16" x14ac:dyDescent="0.3">
      <c r="A2115">
        <v>2060</v>
      </c>
      <c r="B2115" t="s">
        <v>83</v>
      </c>
      <c r="C2115" t="s">
        <v>101</v>
      </c>
      <c r="D2115" t="s">
        <v>104</v>
      </c>
      <c r="E2115" t="s">
        <v>86</v>
      </c>
      <c r="F2115" t="s">
        <v>91</v>
      </c>
      <c r="G2115" t="s">
        <v>103</v>
      </c>
      <c r="H2115">
        <v>1199</v>
      </c>
      <c r="I2115">
        <v>87</v>
      </c>
      <c r="J2115">
        <v>18.8</v>
      </c>
      <c r="K2115">
        <v>9</v>
      </c>
      <c r="L2115">
        <v>2025</v>
      </c>
      <c r="M2115">
        <v>20556</v>
      </c>
      <c r="N2115">
        <v>1</v>
      </c>
      <c r="O2115">
        <v>0</v>
      </c>
      <c r="P2115">
        <v>8.1300000000000008</v>
      </c>
    </row>
    <row r="2116" spans="1:16" x14ac:dyDescent="0.3">
      <c r="A2116">
        <v>2197</v>
      </c>
      <c r="B2116" t="s">
        <v>83</v>
      </c>
      <c r="C2116" t="s">
        <v>101</v>
      </c>
      <c r="D2116" t="s">
        <v>104</v>
      </c>
      <c r="E2116" t="s">
        <v>86</v>
      </c>
      <c r="F2116" t="s">
        <v>91</v>
      </c>
      <c r="G2116" t="s">
        <v>103</v>
      </c>
      <c r="H2116">
        <v>1199</v>
      </c>
      <c r="I2116">
        <v>87</v>
      </c>
      <c r="J2116">
        <v>18.8</v>
      </c>
      <c r="K2116">
        <v>9</v>
      </c>
      <c r="L2116">
        <v>2025</v>
      </c>
      <c r="M2116">
        <v>22071</v>
      </c>
      <c r="N2116">
        <v>1</v>
      </c>
      <c r="O2116">
        <v>0</v>
      </c>
      <c r="P2116">
        <v>8.1300000000000008</v>
      </c>
    </row>
    <row r="2117" spans="1:16" x14ac:dyDescent="0.3">
      <c r="A2117">
        <v>2017</v>
      </c>
      <c r="B2117" t="s">
        <v>83</v>
      </c>
      <c r="C2117" t="s">
        <v>101</v>
      </c>
      <c r="D2117" t="s">
        <v>104</v>
      </c>
      <c r="E2117" t="s">
        <v>86</v>
      </c>
      <c r="F2117" t="s">
        <v>91</v>
      </c>
      <c r="G2117" t="s">
        <v>103</v>
      </c>
      <c r="H2117">
        <v>1199</v>
      </c>
      <c r="I2117">
        <v>87</v>
      </c>
      <c r="J2117">
        <v>18.8</v>
      </c>
      <c r="K2117">
        <v>9</v>
      </c>
      <c r="L2117">
        <v>2025</v>
      </c>
      <c r="M2117">
        <v>19817</v>
      </c>
      <c r="N2117">
        <v>1</v>
      </c>
      <c r="O2117">
        <v>0</v>
      </c>
      <c r="P2117">
        <v>8.2899999999999991</v>
      </c>
    </row>
    <row r="2118" spans="1:16" x14ac:dyDescent="0.3">
      <c r="A2118">
        <v>2129</v>
      </c>
      <c r="B2118" t="s">
        <v>83</v>
      </c>
      <c r="C2118" t="s">
        <v>101</v>
      </c>
      <c r="D2118" t="s">
        <v>104</v>
      </c>
      <c r="E2118" t="s">
        <v>86</v>
      </c>
      <c r="F2118" t="s">
        <v>91</v>
      </c>
      <c r="G2118" t="s">
        <v>103</v>
      </c>
      <c r="H2118">
        <v>1199</v>
      </c>
      <c r="I2118">
        <v>87</v>
      </c>
      <c r="J2118">
        <v>18.8</v>
      </c>
      <c r="K2118">
        <v>9</v>
      </c>
      <c r="L2118">
        <v>2025</v>
      </c>
      <c r="M2118">
        <v>23811</v>
      </c>
      <c r="N2118">
        <v>1</v>
      </c>
      <c r="O2118">
        <v>0</v>
      </c>
      <c r="P2118">
        <v>8.41</v>
      </c>
    </row>
    <row r="2119" spans="1:16" x14ac:dyDescent="0.3">
      <c r="A2119">
        <v>2118</v>
      </c>
      <c r="B2119" t="s">
        <v>83</v>
      </c>
      <c r="C2119" t="s">
        <v>101</v>
      </c>
      <c r="D2119" t="s">
        <v>104</v>
      </c>
      <c r="E2119" t="s">
        <v>86</v>
      </c>
      <c r="F2119" t="s">
        <v>91</v>
      </c>
      <c r="G2119" t="s">
        <v>103</v>
      </c>
      <c r="H2119">
        <v>1199</v>
      </c>
      <c r="I2119">
        <v>87</v>
      </c>
      <c r="J2119">
        <v>18.8</v>
      </c>
      <c r="K2119">
        <v>9</v>
      </c>
      <c r="L2119">
        <v>2025</v>
      </c>
      <c r="M2119">
        <v>16937</v>
      </c>
      <c r="N2119">
        <v>1</v>
      </c>
      <c r="O2119">
        <v>0</v>
      </c>
      <c r="P2119">
        <v>8.4600000000000009</v>
      </c>
    </row>
    <row r="2120" spans="1:16" x14ac:dyDescent="0.3">
      <c r="A2120">
        <v>2191</v>
      </c>
      <c r="B2120" t="s">
        <v>83</v>
      </c>
      <c r="C2120" t="s">
        <v>101</v>
      </c>
      <c r="D2120" t="s">
        <v>104</v>
      </c>
      <c r="E2120" t="s">
        <v>86</v>
      </c>
      <c r="F2120" t="s">
        <v>91</v>
      </c>
      <c r="G2120" t="s">
        <v>103</v>
      </c>
      <c r="H2120">
        <v>1199</v>
      </c>
      <c r="I2120">
        <v>87</v>
      </c>
      <c r="J2120">
        <v>18.8</v>
      </c>
      <c r="K2120">
        <v>9</v>
      </c>
      <c r="L2120">
        <v>2025</v>
      </c>
      <c r="M2120">
        <v>12892</v>
      </c>
      <c r="N2120">
        <v>1</v>
      </c>
      <c r="O2120">
        <v>0</v>
      </c>
      <c r="P2120">
        <v>8.49</v>
      </c>
    </row>
    <row r="2121" spans="1:16" x14ac:dyDescent="0.3">
      <c r="A2121">
        <v>2098</v>
      </c>
      <c r="B2121" t="s">
        <v>83</v>
      </c>
      <c r="C2121" t="s">
        <v>101</v>
      </c>
      <c r="D2121" t="s">
        <v>104</v>
      </c>
      <c r="E2121" t="s">
        <v>86</v>
      </c>
      <c r="F2121" t="s">
        <v>91</v>
      </c>
      <c r="G2121" t="s">
        <v>103</v>
      </c>
      <c r="H2121">
        <v>1199</v>
      </c>
      <c r="I2121">
        <v>87</v>
      </c>
      <c r="J2121">
        <v>18.8</v>
      </c>
      <c r="K2121">
        <v>9</v>
      </c>
      <c r="L2121">
        <v>2025</v>
      </c>
      <c r="M2121">
        <v>15653</v>
      </c>
      <c r="N2121">
        <v>1</v>
      </c>
      <c r="O2121">
        <v>0</v>
      </c>
      <c r="P2121">
        <v>8.51</v>
      </c>
    </row>
    <row r="2122" spans="1:16" x14ac:dyDescent="0.3">
      <c r="A2122">
        <v>2026</v>
      </c>
      <c r="B2122" t="s">
        <v>83</v>
      </c>
      <c r="C2122" t="s">
        <v>101</v>
      </c>
      <c r="D2122" t="s">
        <v>104</v>
      </c>
      <c r="E2122" t="s">
        <v>86</v>
      </c>
      <c r="F2122" t="s">
        <v>91</v>
      </c>
      <c r="G2122" t="s">
        <v>103</v>
      </c>
      <c r="H2122">
        <v>1199</v>
      </c>
      <c r="I2122">
        <v>87</v>
      </c>
      <c r="J2122">
        <v>18.8</v>
      </c>
      <c r="K2122">
        <v>9</v>
      </c>
      <c r="L2122">
        <v>2025</v>
      </c>
      <c r="M2122">
        <v>12506</v>
      </c>
      <c r="N2122">
        <v>1</v>
      </c>
      <c r="O2122">
        <v>0</v>
      </c>
      <c r="P2122">
        <v>8.52</v>
      </c>
    </row>
    <row r="2123" spans="1:16" x14ac:dyDescent="0.3">
      <c r="A2123">
        <v>1942</v>
      </c>
      <c r="B2123" t="s">
        <v>83</v>
      </c>
      <c r="C2123" t="s">
        <v>101</v>
      </c>
      <c r="D2123" t="s">
        <v>102</v>
      </c>
      <c r="E2123" t="s">
        <v>86</v>
      </c>
      <c r="F2123" t="s">
        <v>87</v>
      </c>
      <c r="G2123" t="s">
        <v>103</v>
      </c>
      <c r="H2123">
        <v>1199</v>
      </c>
      <c r="I2123">
        <v>87</v>
      </c>
      <c r="J2123">
        <v>20.100000000000001</v>
      </c>
      <c r="K2123">
        <v>7.5</v>
      </c>
      <c r="L2123">
        <v>2025</v>
      </c>
      <c r="M2123">
        <v>12520</v>
      </c>
      <c r="N2123">
        <v>2</v>
      </c>
      <c r="O2123">
        <v>1</v>
      </c>
      <c r="P2123">
        <v>5.25</v>
      </c>
    </row>
    <row r="2124" spans="1:16" x14ac:dyDescent="0.3">
      <c r="A2124">
        <v>1993</v>
      </c>
      <c r="B2124" t="s">
        <v>83</v>
      </c>
      <c r="C2124" t="s">
        <v>101</v>
      </c>
      <c r="D2124" t="s">
        <v>102</v>
      </c>
      <c r="E2124" t="s">
        <v>86</v>
      </c>
      <c r="F2124" t="s">
        <v>87</v>
      </c>
      <c r="G2124" t="s">
        <v>103</v>
      </c>
      <c r="H2124">
        <v>1199</v>
      </c>
      <c r="I2124">
        <v>87</v>
      </c>
      <c r="J2124">
        <v>20.100000000000001</v>
      </c>
      <c r="K2124">
        <v>7.5</v>
      </c>
      <c r="L2124">
        <v>2025</v>
      </c>
      <c r="M2124">
        <v>13299</v>
      </c>
      <c r="N2124">
        <v>2</v>
      </c>
      <c r="O2124">
        <v>1</v>
      </c>
      <c r="P2124">
        <v>5.61</v>
      </c>
    </row>
    <row r="2125" spans="1:16" x14ac:dyDescent="0.3">
      <c r="A2125">
        <v>1923</v>
      </c>
      <c r="B2125" t="s">
        <v>83</v>
      </c>
      <c r="C2125" t="s">
        <v>101</v>
      </c>
      <c r="D2125" t="s">
        <v>102</v>
      </c>
      <c r="E2125" t="s">
        <v>86</v>
      </c>
      <c r="F2125" t="s">
        <v>87</v>
      </c>
      <c r="G2125" t="s">
        <v>103</v>
      </c>
      <c r="H2125">
        <v>1199</v>
      </c>
      <c r="I2125">
        <v>87</v>
      </c>
      <c r="J2125">
        <v>20.100000000000001</v>
      </c>
      <c r="K2125">
        <v>7.5</v>
      </c>
      <c r="L2125">
        <v>2025</v>
      </c>
      <c r="M2125">
        <v>13742</v>
      </c>
      <c r="N2125">
        <v>3</v>
      </c>
      <c r="O2125">
        <v>0</v>
      </c>
      <c r="P2125">
        <v>5.72</v>
      </c>
    </row>
    <row r="2126" spans="1:16" x14ac:dyDescent="0.3">
      <c r="A2126">
        <v>1846</v>
      </c>
      <c r="B2126" t="s">
        <v>83</v>
      </c>
      <c r="C2126" t="s">
        <v>101</v>
      </c>
      <c r="D2126" t="s">
        <v>102</v>
      </c>
      <c r="E2126" t="s">
        <v>86</v>
      </c>
      <c r="F2126" t="s">
        <v>87</v>
      </c>
      <c r="G2126" t="s">
        <v>103</v>
      </c>
      <c r="H2126">
        <v>1199</v>
      </c>
      <c r="I2126">
        <v>87</v>
      </c>
      <c r="J2126">
        <v>20.100000000000001</v>
      </c>
      <c r="K2126">
        <v>7.5</v>
      </c>
      <c r="L2126">
        <v>2025</v>
      </c>
      <c r="M2126">
        <v>27996</v>
      </c>
      <c r="N2126">
        <v>2</v>
      </c>
      <c r="O2126">
        <v>0</v>
      </c>
      <c r="P2126">
        <v>5.88</v>
      </c>
    </row>
    <row r="2127" spans="1:16" x14ac:dyDescent="0.3">
      <c r="A2127">
        <v>1947</v>
      </c>
      <c r="B2127" t="s">
        <v>83</v>
      </c>
      <c r="C2127" t="s">
        <v>101</v>
      </c>
      <c r="D2127" t="s">
        <v>102</v>
      </c>
      <c r="E2127" t="s">
        <v>86</v>
      </c>
      <c r="F2127" t="s">
        <v>87</v>
      </c>
      <c r="G2127" t="s">
        <v>103</v>
      </c>
      <c r="H2127">
        <v>1199</v>
      </c>
      <c r="I2127">
        <v>87</v>
      </c>
      <c r="J2127">
        <v>20.100000000000001</v>
      </c>
      <c r="K2127">
        <v>7.5</v>
      </c>
      <c r="L2127">
        <v>2025</v>
      </c>
      <c r="M2127">
        <v>23723</v>
      </c>
      <c r="N2127">
        <v>2</v>
      </c>
      <c r="O2127">
        <v>0</v>
      </c>
      <c r="P2127">
        <v>6.07</v>
      </c>
    </row>
    <row r="2128" spans="1:16" x14ac:dyDescent="0.3">
      <c r="A2128">
        <v>1898</v>
      </c>
      <c r="B2128" t="s">
        <v>83</v>
      </c>
      <c r="C2128" t="s">
        <v>101</v>
      </c>
      <c r="D2128" t="s">
        <v>102</v>
      </c>
      <c r="E2128" t="s">
        <v>86</v>
      </c>
      <c r="F2128" t="s">
        <v>87</v>
      </c>
      <c r="G2128" t="s">
        <v>103</v>
      </c>
      <c r="H2128">
        <v>1199</v>
      </c>
      <c r="I2128">
        <v>87</v>
      </c>
      <c r="J2128">
        <v>20.100000000000001</v>
      </c>
      <c r="K2128">
        <v>7.5</v>
      </c>
      <c r="L2128">
        <v>2025</v>
      </c>
      <c r="M2128">
        <v>25444</v>
      </c>
      <c r="N2128">
        <v>2</v>
      </c>
      <c r="O2128">
        <v>0</v>
      </c>
      <c r="P2128">
        <v>6.21</v>
      </c>
    </row>
    <row r="2129" spans="1:16" x14ac:dyDescent="0.3">
      <c r="A2129">
        <v>1873</v>
      </c>
      <c r="B2129" t="s">
        <v>83</v>
      </c>
      <c r="C2129" t="s">
        <v>101</v>
      </c>
      <c r="D2129" t="s">
        <v>102</v>
      </c>
      <c r="E2129" t="s">
        <v>86</v>
      </c>
      <c r="F2129" t="s">
        <v>87</v>
      </c>
      <c r="G2129" t="s">
        <v>103</v>
      </c>
      <c r="H2129">
        <v>1199</v>
      </c>
      <c r="I2129">
        <v>87</v>
      </c>
      <c r="J2129">
        <v>20.100000000000001</v>
      </c>
      <c r="K2129">
        <v>7.5</v>
      </c>
      <c r="L2129">
        <v>2025</v>
      </c>
      <c r="M2129">
        <v>19830</v>
      </c>
      <c r="N2129">
        <v>1</v>
      </c>
      <c r="O2129">
        <v>1</v>
      </c>
      <c r="P2129">
        <v>6.24</v>
      </c>
    </row>
    <row r="2130" spans="1:16" x14ac:dyDescent="0.3">
      <c r="A2130">
        <v>1953</v>
      </c>
      <c r="B2130" t="s">
        <v>83</v>
      </c>
      <c r="C2130" t="s">
        <v>101</v>
      </c>
      <c r="D2130" t="s">
        <v>102</v>
      </c>
      <c r="E2130" t="s">
        <v>86</v>
      </c>
      <c r="F2130" t="s">
        <v>87</v>
      </c>
      <c r="G2130" t="s">
        <v>103</v>
      </c>
      <c r="H2130">
        <v>1199</v>
      </c>
      <c r="I2130">
        <v>87</v>
      </c>
      <c r="J2130">
        <v>20.100000000000001</v>
      </c>
      <c r="K2130">
        <v>7.5</v>
      </c>
      <c r="L2130">
        <v>2025</v>
      </c>
      <c r="M2130">
        <v>18498</v>
      </c>
      <c r="N2130">
        <v>1</v>
      </c>
      <c r="O2130">
        <v>1</v>
      </c>
      <c r="P2130">
        <v>6.33</v>
      </c>
    </row>
    <row r="2131" spans="1:16" x14ac:dyDescent="0.3">
      <c r="A2131">
        <v>1902</v>
      </c>
      <c r="B2131" t="s">
        <v>83</v>
      </c>
      <c r="C2131" t="s">
        <v>101</v>
      </c>
      <c r="D2131" t="s">
        <v>102</v>
      </c>
      <c r="E2131" t="s">
        <v>86</v>
      </c>
      <c r="F2131" t="s">
        <v>87</v>
      </c>
      <c r="G2131" t="s">
        <v>103</v>
      </c>
      <c r="H2131">
        <v>1199</v>
      </c>
      <c r="I2131">
        <v>87</v>
      </c>
      <c r="J2131">
        <v>20.100000000000001</v>
      </c>
      <c r="K2131">
        <v>7.5</v>
      </c>
      <c r="L2131">
        <v>2025</v>
      </c>
      <c r="M2131">
        <v>22823</v>
      </c>
      <c r="N2131">
        <v>1</v>
      </c>
      <c r="O2131">
        <v>0</v>
      </c>
      <c r="P2131">
        <v>6.34</v>
      </c>
    </row>
    <row r="2132" spans="1:16" x14ac:dyDescent="0.3">
      <c r="A2132">
        <v>1893</v>
      </c>
      <c r="B2132" t="s">
        <v>83</v>
      </c>
      <c r="C2132" t="s">
        <v>101</v>
      </c>
      <c r="D2132" t="s">
        <v>102</v>
      </c>
      <c r="E2132" t="s">
        <v>86</v>
      </c>
      <c r="F2132" t="s">
        <v>87</v>
      </c>
      <c r="G2132" t="s">
        <v>103</v>
      </c>
      <c r="H2132">
        <v>1199</v>
      </c>
      <c r="I2132">
        <v>87</v>
      </c>
      <c r="J2132">
        <v>20.100000000000001</v>
      </c>
      <c r="K2132">
        <v>7.5</v>
      </c>
      <c r="L2132">
        <v>2025</v>
      </c>
      <c r="M2132">
        <v>21695</v>
      </c>
      <c r="N2132">
        <v>1</v>
      </c>
      <c r="O2132">
        <v>0</v>
      </c>
      <c r="P2132">
        <v>6.44</v>
      </c>
    </row>
    <row r="2133" spans="1:16" x14ac:dyDescent="0.3">
      <c r="A2133">
        <v>1841</v>
      </c>
      <c r="B2133" t="s">
        <v>83</v>
      </c>
      <c r="C2133" t="s">
        <v>101</v>
      </c>
      <c r="D2133" t="s">
        <v>102</v>
      </c>
      <c r="E2133" t="s">
        <v>86</v>
      </c>
      <c r="F2133" t="s">
        <v>87</v>
      </c>
      <c r="G2133" t="s">
        <v>103</v>
      </c>
      <c r="H2133">
        <v>1199</v>
      </c>
      <c r="I2133">
        <v>87</v>
      </c>
      <c r="J2133">
        <v>20.100000000000001</v>
      </c>
      <c r="K2133">
        <v>7.5</v>
      </c>
      <c r="L2133">
        <v>2025</v>
      </c>
      <c r="M2133">
        <v>24182</v>
      </c>
      <c r="N2133">
        <v>1</v>
      </c>
      <c r="O2133">
        <v>0</v>
      </c>
      <c r="P2133">
        <v>6.46</v>
      </c>
    </row>
    <row r="2134" spans="1:16" x14ac:dyDescent="0.3">
      <c r="A2134">
        <v>1932</v>
      </c>
      <c r="B2134" t="s">
        <v>83</v>
      </c>
      <c r="C2134" t="s">
        <v>101</v>
      </c>
      <c r="D2134" t="s">
        <v>102</v>
      </c>
      <c r="E2134" t="s">
        <v>86</v>
      </c>
      <c r="F2134" t="s">
        <v>87</v>
      </c>
      <c r="G2134" t="s">
        <v>103</v>
      </c>
      <c r="H2134">
        <v>1199</v>
      </c>
      <c r="I2134">
        <v>87</v>
      </c>
      <c r="J2134">
        <v>20.100000000000001</v>
      </c>
      <c r="K2134">
        <v>7.5</v>
      </c>
      <c r="L2134">
        <v>2025</v>
      </c>
      <c r="M2134">
        <v>18926</v>
      </c>
      <c r="N2134">
        <v>2</v>
      </c>
      <c r="O2134">
        <v>0</v>
      </c>
      <c r="P2134">
        <v>6.46</v>
      </c>
    </row>
    <row r="2135" spans="1:16" x14ac:dyDescent="0.3">
      <c r="A2135">
        <v>1917</v>
      </c>
      <c r="B2135" t="s">
        <v>83</v>
      </c>
      <c r="C2135" t="s">
        <v>101</v>
      </c>
      <c r="D2135" t="s">
        <v>102</v>
      </c>
      <c r="E2135" t="s">
        <v>86</v>
      </c>
      <c r="F2135" t="s">
        <v>87</v>
      </c>
      <c r="G2135" t="s">
        <v>103</v>
      </c>
      <c r="H2135">
        <v>1199</v>
      </c>
      <c r="I2135">
        <v>87</v>
      </c>
      <c r="J2135">
        <v>20.100000000000001</v>
      </c>
      <c r="K2135">
        <v>7.5</v>
      </c>
      <c r="L2135">
        <v>2025</v>
      </c>
      <c r="M2135">
        <v>12487</v>
      </c>
      <c r="N2135">
        <v>1</v>
      </c>
      <c r="O2135">
        <v>0</v>
      </c>
      <c r="P2135">
        <v>6.49</v>
      </c>
    </row>
    <row r="2136" spans="1:16" x14ac:dyDescent="0.3">
      <c r="A2136">
        <v>1979</v>
      </c>
      <c r="B2136" t="s">
        <v>83</v>
      </c>
      <c r="C2136" t="s">
        <v>101</v>
      </c>
      <c r="D2136" t="s">
        <v>102</v>
      </c>
      <c r="E2136" t="s">
        <v>86</v>
      </c>
      <c r="F2136" t="s">
        <v>87</v>
      </c>
      <c r="G2136" t="s">
        <v>103</v>
      </c>
      <c r="H2136">
        <v>1199</v>
      </c>
      <c r="I2136">
        <v>87</v>
      </c>
      <c r="J2136">
        <v>20.100000000000001</v>
      </c>
      <c r="K2136">
        <v>7.5</v>
      </c>
      <c r="L2136">
        <v>2025</v>
      </c>
      <c r="M2136">
        <v>21577</v>
      </c>
      <c r="N2136">
        <v>1</v>
      </c>
      <c r="O2136">
        <v>0</v>
      </c>
      <c r="P2136">
        <v>6.59</v>
      </c>
    </row>
    <row r="2137" spans="1:16" x14ac:dyDescent="0.3">
      <c r="A2137">
        <v>1889</v>
      </c>
      <c r="B2137" t="s">
        <v>83</v>
      </c>
      <c r="C2137" t="s">
        <v>101</v>
      </c>
      <c r="D2137" t="s">
        <v>102</v>
      </c>
      <c r="E2137" t="s">
        <v>86</v>
      </c>
      <c r="F2137" t="s">
        <v>87</v>
      </c>
      <c r="G2137" t="s">
        <v>103</v>
      </c>
      <c r="H2137">
        <v>1199</v>
      </c>
      <c r="I2137">
        <v>87</v>
      </c>
      <c r="J2137">
        <v>20.100000000000001</v>
      </c>
      <c r="K2137">
        <v>7.5</v>
      </c>
      <c r="L2137">
        <v>2025</v>
      </c>
      <c r="M2137">
        <v>22089</v>
      </c>
      <c r="N2137">
        <v>2</v>
      </c>
      <c r="O2137">
        <v>0</v>
      </c>
      <c r="P2137">
        <v>6.69</v>
      </c>
    </row>
    <row r="2138" spans="1:16" x14ac:dyDescent="0.3">
      <c r="A2138">
        <v>1907</v>
      </c>
      <c r="B2138" t="s">
        <v>83</v>
      </c>
      <c r="C2138" t="s">
        <v>101</v>
      </c>
      <c r="D2138" t="s">
        <v>102</v>
      </c>
      <c r="E2138" t="s">
        <v>86</v>
      </c>
      <c r="F2138" t="s">
        <v>87</v>
      </c>
      <c r="G2138" t="s">
        <v>103</v>
      </c>
      <c r="H2138">
        <v>1199</v>
      </c>
      <c r="I2138">
        <v>87</v>
      </c>
      <c r="J2138">
        <v>20.100000000000001</v>
      </c>
      <c r="K2138">
        <v>7.5</v>
      </c>
      <c r="L2138">
        <v>2025</v>
      </c>
      <c r="M2138">
        <v>27780</v>
      </c>
      <c r="N2138">
        <v>1</v>
      </c>
      <c r="O2138">
        <v>0</v>
      </c>
      <c r="P2138">
        <v>6.78</v>
      </c>
    </row>
    <row r="2139" spans="1:16" x14ac:dyDescent="0.3">
      <c r="A2139">
        <v>1905</v>
      </c>
      <c r="B2139" t="s">
        <v>83</v>
      </c>
      <c r="C2139" t="s">
        <v>101</v>
      </c>
      <c r="D2139" t="s">
        <v>102</v>
      </c>
      <c r="E2139" t="s">
        <v>86</v>
      </c>
      <c r="F2139" t="s">
        <v>87</v>
      </c>
      <c r="G2139" t="s">
        <v>103</v>
      </c>
      <c r="H2139">
        <v>1199</v>
      </c>
      <c r="I2139">
        <v>87</v>
      </c>
      <c r="J2139">
        <v>20.100000000000001</v>
      </c>
      <c r="K2139">
        <v>7.5</v>
      </c>
      <c r="L2139">
        <v>2025</v>
      </c>
      <c r="M2139">
        <v>25375</v>
      </c>
      <c r="N2139">
        <v>1</v>
      </c>
      <c r="O2139">
        <v>0</v>
      </c>
      <c r="P2139">
        <v>6.96</v>
      </c>
    </row>
    <row r="2140" spans="1:16" x14ac:dyDescent="0.3">
      <c r="A2140">
        <v>1927</v>
      </c>
      <c r="B2140" t="s">
        <v>83</v>
      </c>
      <c r="C2140" t="s">
        <v>101</v>
      </c>
      <c r="D2140" t="s">
        <v>102</v>
      </c>
      <c r="E2140" t="s">
        <v>86</v>
      </c>
      <c r="F2140" t="s">
        <v>87</v>
      </c>
      <c r="G2140" t="s">
        <v>103</v>
      </c>
      <c r="H2140">
        <v>1199</v>
      </c>
      <c r="I2140">
        <v>87</v>
      </c>
      <c r="J2140">
        <v>20.100000000000001</v>
      </c>
      <c r="K2140">
        <v>7.5</v>
      </c>
      <c r="L2140">
        <v>2025</v>
      </c>
      <c r="M2140">
        <v>19280</v>
      </c>
      <c r="N2140">
        <v>1</v>
      </c>
      <c r="O2140">
        <v>0</v>
      </c>
      <c r="P2140">
        <v>7.04</v>
      </c>
    </row>
    <row r="2141" spans="1:16" x14ac:dyDescent="0.3">
      <c r="A2141">
        <v>1966</v>
      </c>
      <c r="B2141" t="s">
        <v>83</v>
      </c>
      <c r="C2141" t="s">
        <v>101</v>
      </c>
      <c r="D2141" t="s">
        <v>102</v>
      </c>
      <c r="E2141" t="s">
        <v>86</v>
      </c>
      <c r="F2141" t="s">
        <v>87</v>
      </c>
      <c r="G2141" t="s">
        <v>103</v>
      </c>
      <c r="H2141">
        <v>1199</v>
      </c>
      <c r="I2141">
        <v>87</v>
      </c>
      <c r="J2141">
        <v>20.100000000000001</v>
      </c>
      <c r="K2141">
        <v>7.5</v>
      </c>
      <c r="L2141">
        <v>2025</v>
      </c>
      <c r="M2141">
        <v>18699</v>
      </c>
      <c r="N2141">
        <v>1</v>
      </c>
      <c r="O2141">
        <v>0</v>
      </c>
      <c r="P2141">
        <v>7.04</v>
      </c>
    </row>
    <row r="2142" spans="1:16" x14ac:dyDescent="0.3">
      <c r="A2142">
        <v>1870</v>
      </c>
      <c r="B2142" t="s">
        <v>83</v>
      </c>
      <c r="C2142" t="s">
        <v>101</v>
      </c>
      <c r="D2142" t="s">
        <v>102</v>
      </c>
      <c r="E2142" t="s">
        <v>86</v>
      </c>
      <c r="F2142" t="s">
        <v>87</v>
      </c>
      <c r="G2142" t="s">
        <v>103</v>
      </c>
      <c r="H2142">
        <v>1199</v>
      </c>
      <c r="I2142">
        <v>87</v>
      </c>
      <c r="J2142">
        <v>20.100000000000001</v>
      </c>
      <c r="K2142">
        <v>7.5</v>
      </c>
      <c r="L2142">
        <v>2025</v>
      </c>
      <c r="M2142">
        <v>13769</v>
      </c>
      <c r="N2142">
        <v>1</v>
      </c>
      <c r="O2142">
        <v>0</v>
      </c>
      <c r="P2142">
        <v>7.17</v>
      </c>
    </row>
    <row r="2143" spans="1:16" x14ac:dyDescent="0.3">
      <c r="A2143">
        <v>2018</v>
      </c>
      <c r="B2143" t="s">
        <v>83</v>
      </c>
      <c r="C2143" t="s">
        <v>101</v>
      </c>
      <c r="D2143" t="s">
        <v>104</v>
      </c>
      <c r="E2143" t="s">
        <v>86</v>
      </c>
      <c r="F2143" t="s">
        <v>91</v>
      </c>
      <c r="G2143" t="s">
        <v>103</v>
      </c>
      <c r="H2143">
        <v>1199</v>
      </c>
      <c r="I2143">
        <v>87</v>
      </c>
      <c r="J2143">
        <v>18.8</v>
      </c>
      <c r="K2143">
        <v>9</v>
      </c>
      <c r="L2143">
        <v>2026</v>
      </c>
      <c r="M2143">
        <v>8790</v>
      </c>
      <c r="N2143">
        <v>2</v>
      </c>
      <c r="O2143">
        <v>1</v>
      </c>
      <c r="P2143">
        <v>7.42</v>
      </c>
    </row>
    <row r="2144" spans="1:16" x14ac:dyDescent="0.3">
      <c r="A2144">
        <v>2190</v>
      </c>
      <c r="B2144" t="s">
        <v>83</v>
      </c>
      <c r="C2144" t="s">
        <v>101</v>
      </c>
      <c r="D2144" t="s">
        <v>104</v>
      </c>
      <c r="E2144" t="s">
        <v>86</v>
      </c>
      <c r="F2144" t="s">
        <v>91</v>
      </c>
      <c r="G2144" t="s">
        <v>103</v>
      </c>
      <c r="H2144">
        <v>1199</v>
      </c>
      <c r="I2144">
        <v>87</v>
      </c>
      <c r="J2144">
        <v>18.8</v>
      </c>
      <c r="K2144">
        <v>9</v>
      </c>
      <c r="L2144">
        <v>2026</v>
      </c>
      <c r="M2144">
        <v>6736</v>
      </c>
      <c r="N2144">
        <v>2</v>
      </c>
      <c r="O2144">
        <v>1</v>
      </c>
      <c r="P2144">
        <v>7.53</v>
      </c>
    </row>
    <row r="2145" spans="1:16" x14ac:dyDescent="0.3">
      <c r="A2145">
        <v>2195</v>
      </c>
      <c r="B2145" t="s">
        <v>83</v>
      </c>
      <c r="C2145" t="s">
        <v>101</v>
      </c>
      <c r="D2145" t="s">
        <v>104</v>
      </c>
      <c r="E2145" t="s">
        <v>86</v>
      </c>
      <c r="F2145" t="s">
        <v>91</v>
      </c>
      <c r="G2145" t="s">
        <v>103</v>
      </c>
      <c r="H2145">
        <v>1199</v>
      </c>
      <c r="I2145">
        <v>87</v>
      </c>
      <c r="J2145">
        <v>18.8</v>
      </c>
      <c r="K2145">
        <v>9</v>
      </c>
      <c r="L2145">
        <v>2026</v>
      </c>
      <c r="M2145">
        <v>9730</v>
      </c>
      <c r="N2145">
        <v>3</v>
      </c>
      <c r="O2145">
        <v>0</v>
      </c>
      <c r="P2145">
        <v>7.82</v>
      </c>
    </row>
    <row r="2146" spans="1:16" x14ac:dyDescent="0.3">
      <c r="A2146">
        <v>2007</v>
      </c>
      <c r="B2146" t="s">
        <v>83</v>
      </c>
      <c r="C2146" t="s">
        <v>101</v>
      </c>
      <c r="D2146" t="s">
        <v>104</v>
      </c>
      <c r="E2146" t="s">
        <v>86</v>
      </c>
      <c r="F2146" t="s">
        <v>91</v>
      </c>
      <c r="G2146" t="s">
        <v>103</v>
      </c>
      <c r="H2146">
        <v>1199</v>
      </c>
      <c r="I2146">
        <v>87</v>
      </c>
      <c r="J2146">
        <v>18.8</v>
      </c>
      <c r="K2146">
        <v>9</v>
      </c>
      <c r="L2146">
        <v>2026</v>
      </c>
      <c r="M2146">
        <v>9695</v>
      </c>
      <c r="N2146">
        <v>1</v>
      </c>
      <c r="O2146">
        <v>1</v>
      </c>
      <c r="P2146">
        <v>7.84</v>
      </c>
    </row>
    <row r="2147" spans="1:16" x14ac:dyDescent="0.3">
      <c r="A2147">
        <v>2111</v>
      </c>
      <c r="B2147" t="s">
        <v>83</v>
      </c>
      <c r="C2147" t="s">
        <v>101</v>
      </c>
      <c r="D2147" t="s">
        <v>104</v>
      </c>
      <c r="E2147" t="s">
        <v>86</v>
      </c>
      <c r="F2147" t="s">
        <v>91</v>
      </c>
      <c r="G2147" t="s">
        <v>103</v>
      </c>
      <c r="H2147">
        <v>1199</v>
      </c>
      <c r="I2147">
        <v>87</v>
      </c>
      <c r="J2147">
        <v>18.8</v>
      </c>
      <c r="K2147">
        <v>9</v>
      </c>
      <c r="L2147">
        <v>2026</v>
      </c>
      <c r="M2147">
        <v>7089</v>
      </c>
      <c r="N2147">
        <v>1</v>
      </c>
      <c r="O2147">
        <v>1</v>
      </c>
      <c r="P2147">
        <v>7.95</v>
      </c>
    </row>
    <row r="2148" spans="1:16" x14ac:dyDescent="0.3">
      <c r="A2148">
        <v>2028</v>
      </c>
      <c r="B2148" t="s">
        <v>83</v>
      </c>
      <c r="C2148" t="s">
        <v>101</v>
      </c>
      <c r="D2148" t="s">
        <v>104</v>
      </c>
      <c r="E2148" t="s">
        <v>86</v>
      </c>
      <c r="F2148" t="s">
        <v>91</v>
      </c>
      <c r="G2148" t="s">
        <v>103</v>
      </c>
      <c r="H2148">
        <v>1199</v>
      </c>
      <c r="I2148">
        <v>87</v>
      </c>
      <c r="J2148">
        <v>18.8</v>
      </c>
      <c r="K2148">
        <v>9</v>
      </c>
      <c r="L2148">
        <v>2026</v>
      </c>
      <c r="M2148">
        <v>6394</v>
      </c>
      <c r="N2148">
        <v>2</v>
      </c>
      <c r="O2148">
        <v>0</v>
      </c>
      <c r="P2148">
        <v>8.31</v>
      </c>
    </row>
    <row r="2149" spans="1:16" x14ac:dyDescent="0.3">
      <c r="A2149">
        <v>2131</v>
      </c>
      <c r="B2149" t="s">
        <v>83</v>
      </c>
      <c r="C2149" t="s">
        <v>101</v>
      </c>
      <c r="D2149" t="s">
        <v>104</v>
      </c>
      <c r="E2149" t="s">
        <v>86</v>
      </c>
      <c r="F2149" t="s">
        <v>91</v>
      </c>
      <c r="G2149" t="s">
        <v>103</v>
      </c>
      <c r="H2149">
        <v>1199</v>
      </c>
      <c r="I2149">
        <v>87</v>
      </c>
      <c r="J2149">
        <v>18.8</v>
      </c>
      <c r="K2149">
        <v>9</v>
      </c>
      <c r="L2149">
        <v>2026</v>
      </c>
      <c r="M2149">
        <v>8009</v>
      </c>
      <c r="N2149">
        <v>2</v>
      </c>
      <c r="O2149">
        <v>0</v>
      </c>
      <c r="P2149">
        <v>8.36</v>
      </c>
    </row>
    <row r="2150" spans="1:16" x14ac:dyDescent="0.3">
      <c r="A2150">
        <v>2172</v>
      </c>
      <c r="B2150" t="s">
        <v>83</v>
      </c>
      <c r="C2150" t="s">
        <v>101</v>
      </c>
      <c r="D2150" t="s">
        <v>104</v>
      </c>
      <c r="E2150" t="s">
        <v>86</v>
      </c>
      <c r="F2150" t="s">
        <v>91</v>
      </c>
      <c r="G2150" t="s">
        <v>103</v>
      </c>
      <c r="H2150">
        <v>1199</v>
      </c>
      <c r="I2150">
        <v>87</v>
      </c>
      <c r="J2150">
        <v>18.8</v>
      </c>
      <c r="K2150">
        <v>9</v>
      </c>
      <c r="L2150">
        <v>2026</v>
      </c>
      <c r="M2150">
        <v>8655</v>
      </c>
      <c r="N2150">
        <v>3</v>
      </c>
      <c r="O2150">
        <v>0</v>
      </c>
      <c r="P2150">
        <v>8.5</v>
      </c>
    </row>
    <row r="2151" spans="1:16" x14ac:dyDescent="0.3">
      <c r="A2151">
        <v>2164</v>
      </c>
      <c r="B2151" t="s">
        <v>83</v>
      </c>
      <c r="C2151" t="s">
        <v>101</v>
      </c>
      <c r="D2151" t="s">
        <v>104</v>
      </c>
      <c r="E2151" t="s">
        <v>86</v>
      </c>
      <c r="F2151" t="s">
        <v>91</v>
      </c>
      <c r="G2151" t="s">
        <v>103</v>
      </c>
      <c r="H2151">
        <v>1199</v>
      </c>
      <c r="I2151">
        <v>87</v>
      </c>
      <c r="J2151">
        <v>18.8</v>
      </c>
      <c r="K2151">
        <v>9</v>
      </c>
      <c r="L2151">
        <v>2026</v>
      </c>
      <c r="M2151">
        <v>4578</v>
      </c>
      <c r="N2151">
        <v>2</v>
      </c>
      <c r="O2151">
        <v>0</v>
      </c>
      <c r="P2151">
        <v>8.5299999999999994</v>
      </c>
    </row>
    <row r="2152" spans="1:16" x14ac:dyDescent="0.3">
      <c r="A2152">
        <v>2061</v>
      </c>
      <c r="B2152" t="s">
        <v>83</v>
      </c>
      <c r="C2152" t="s">
        <v>101</v>
      </c>
      <c r="D2152" t="s">
        <v>104</v>
      </c>
      <c r="E2152" t="s">
        <v>86</v>
      </c>
      <c r="F2152" t="s">
        <v>91</v>
      </c>
      <c r="G2152" t="s">
        <v>103</v>
      </c>
      <c r="H2152">
        <v>1199</v>
      </c>
      <c r="I2152">
        <v>87</v>
      </c>
      <c r="J2152">
        <v>18.8</v>
      </c>
      <c r="K2152">
        <v>9</v>
      </c>
      <c r="L2152">
        <v>2026</v>
      </c>
      <c r="M2152">
        <v>9245</v>
      </c>
      <c r="N2152">
        <v>2</v>
      </c>
      <c r="O2152">
        <v>0</v>
      </c>
      <c r="P2152">
        <v>8.57</v>
      </c>
    </row>
    <row r="2153" spans="1:16" x14ac:dyDescent="0.3">
      <c r="A2153">
        <v>2083</v>
      </c>
      <c r="B2153" t="s">
        <v>83</v>
      </c>
      <c r="C2153" t="s">
        <v>101</v>
      </c>
      <c r="D2153" t="s">
        <v>104</v>
      </c>
      <c r="E2153" t="s">
        <v>86</v>
      </c>
      <c r="F2153" t="s">
        <v>91</v>
      </c>
      <c r="G2153" t="s">
        <v>103</v>
      </c>
      <c r="H2153">
        <v>1199</v>
      </c>
      <c r="I2153">
        <v>87</v>
      </c>
      <c r="J2153">
        <v>18.8</v>
      </c>
      <c r="K2153">
        <v>9</v>
      </c>
      <c r="L2153">
        <v>2026</v>
      </c>
      <c r="M2153">
        <v>5379</v>
      </c>
      <c r="N2153">
        <v>1</v>
      </c>
      <c r="O2153">
        <v>0</v>
      </c>
      <c r="P2153">
        <v>8.61</v>
      </c>
    </row>
    <row r="2154" spans="1:16" x14ac:dyDescent="0.3">
      <c r="A2154">
        <v>2130</v>
      </c>
      <c r="B2154" t="s">
        <v>83</v>
      </c>
      <c r="C2154" t="s">
        <v>101</v>
      </c>
      <c r="D2154" t="s">
        <v>104</v>
      </c>
      <c r="E2154" t="s">
        <v>86</v>
      </c>
      <c r="F2154" t="s">
        <v>91</v>
      </c>
      <c r="G2154" t="s">
        <v>103</v>
      </c>
      <c r="H2154">
        <v>1199</v>
      </c>
      <c r="I2154">
        <v>87</v>
      </c>
      <c r="J2154">
        <v>18.8</v>
      </c>
      <c r="K2154">
        <v>9</v>
      </c>
      <c r="L2154">
        <v>2026</v>
      </c>
      <c r="M2154">
        <v>8523</v>
      </c>
      <c r="N2154">
        <v>1</v>
      </c>
      <c r="O2154">
        <v>0</v>
      </c>
      <c r="P2154">
        <v>8.61</v>
      </c>
    </row>
    <row r="2155" spans="1:16" x14ac:dyDescent="0.3">
      <c r="A2155">
        <v>2196</v>
      </c>
      <c r="B2155" t="s">
        <v>83</v>
      </c>
      <c r="C2155" t="s">
        <v>101</v>
      </c>
      <c r="D2155" t="s">
        <v>104</v>
      </c>
      <c r="E2155" t="s">
        <v>86</v>
      </c>
      <c r="F2155" t="s">
        <v>91</v>
      </c>
      <c r="G2155" t="s">
        <v>103</v>
      </c>
      <c r="H2155">
        <v>1199</v>
      </c>
      <c r="I2155">
        <v>87</v>
      </c>
      <c r="J2155">
        <v>18.8</v>
      </c>
      <c r="K2155">
        <v>9</v>
      </c>
      <c r="L2155">
        <v>2026</v>
      </c>
      <c r="M2155">
        <v>9811</v>
      </c>
      <c r="N2155">
        <v>1</v>
      </c>
      <c r="O2155">
        <v>0</v>
      </c>
      <c r="P2155">
        <v>8.6199999999999992</v>
      </c>
    </row>
    <row r="2156" spans="1:16" x14ac:dyDescent="0.3">
      <c r="A2156">
        <v>2096</v>
      </c>
      <c r="B2156" t="s">
        <v>83</v>
      </c>
      <c r="C2156" t="s">
        <v>101</v>
      </c>
      <c r="D2156" t="s">
        <v>104</v>
      </c>
      <c r="E2156" t="s">
        <v>86</v>
      </c>
      <c r="F2156" t="s">
        <v>91</v>
      </c>
      <c r="G2156" t="s">
        <v>103</v>
      </c>
      <c r="H2156">
        <v>1199</v>
      </c>
      <c r="I2156">
        <v>87</v>
      </c>
      <c r="J2156">
        <v>18.8</v>
      </c>
      <c r="K2156">
        <v>9</v>
      </c>
      <c r="L2156">
        <v>2026</v>
      </c>
      <c r="M2156">
        <v>9989</v>
      </c>
      <c r="N2156">
        <v>1</v>
      </c>
      <c r="O2156">
        <v>0</v>
      </c>
      <c r="P2156">
        <v>8.67</v>
      </c>
    </row>
    <row r="2157" spans="1:16" x14ac:dyDescent="0.3">
      <c r="A2157">
        <v>2107</v>
      </c>
      <c r="B2157" t="s">
        <v>83</v>
      </c>
      <c r="C2157" t="s">
        <v>101</v>
      </c>
      <c r="D2157" t="s">
        <v>104</v>
      </c>
      <c r="E2157" t="s">
        <v>86</v>
      </c>
      <c r="F2157" t="s">
        <v>91</v>
      </c>
      <c r="G2157" t="s">
        <v>103</v>
      </c>
      <c r="H2157">
        <v>1199</v>
      </c>
      <c r="I2157">
        <v>87</v>
      </c>
      <c r="J2157">
        <v>18.8</v>
      </c>
      <c r="K2157">
        <v>9</v>
      </c>
      <c r="L2157">
        <v>2026</v>
      </c>
      <c r="M2157">
        <v>9093</v>
      </c>
      <c r="N2157">
        <v>2</v>
      </c>
      <c r="O2157">
        <v>0</v>
      </c>
      <c r="P2157">
        <v>8.7200000000000006</v>
      </c>
    </row>
    <row r="2158" spans="1:16" x14ac:dyDescent="0.3">
      <c r="A2158">
        <v>2012</v>
      </c>
      <c r="B2158" t="s">
        <v>83</v>
      </c>
      <c r="C2158" t="s">
        <v>101</v>
      </c>
      <c r="D2158" t="s">
        <v>104</v>
      </c>
      <c r="E2158" t="s">
        <v>86</v>
      </c>
      <c r="F2158" t="s">
        <v>91</v>
      </c>
      <c r="G2158" t="s">
        <v>103</v>
      </c>
      <c r="H2158">
        <v>1199</v>
      </c>
      <c r="I2158">
        <v>87</v>
      </c>
      <c r="J2158">
        <v>18.8</v>
      </c>
      <c r="K2158">
        <v>9</v>
      </c>
      <c r="L2158">
        <v>2026</v>
      </c>
      <c r="M2158">
        <v>9750</v>
      </c>
      <c r="N2158">
        <v>2</v>
      </c>
      <c r="O2158">
        <v>0</v>
      </c>
      <c r="P2158">
        <v>8.74</v>
      </c>
    </row>
    <row r="2159" spans="1:16" x14ac:dyDescent="0.3">
      <c r="A2159">
        <v>2138</v>
      </c>
      <c r="B2159" t="s">
        <v>83</v>
      </c>
      <c r="C2159" t="s">
        <v>101</v>
      </c>
      <c r="D2159" t="s">
        <v>104</v>
      </c>
      <c r="E2159" t="s">
        <v>86</v>
      </c>
      <c r="F2159" t="s">
        <v>91</v>
      </c>
      <c r="G2159" t="s">
        <v>103</v>
      </c>
      <c r="H2159">
        <v>1199</v>
      </c>
      <c r="I2159">
        <v>87</v>
      </c>
      <c r="J2159">
        <v>18.8</v>
      </c>
      <c r="K2159">
        <v>9</v>
      </c>
      <c r="L2159">
        <v>2026</v>
      </c>
      <c r="M2159">
        <v>9528</v>
      </c>
      <c r="N2159">
        <v>1</v>
      </c>
      <c r="O2159">
        <v>0</v>
      </c>
      <c r="P2159">
        <v>8.75</v>
      </c>
    </row>
    <row r="2160" spans="1:16" x14ac:dyDescent="0.3">
      <c r="A2160">
        <v>2154</v>
      </c>
      <c r="B2160" t="s">
        <v>83</v>
      </c>
      <c r="C2160" t="s">
        <v>101</v>
      </c>
      <c r="D2160" t="s">
        <v>104</v>
      </c>
      <c r="E2160" t="s">
        <v>86</v>
      </c>
      <c r="F2160" t="s">
        <v>91</v>
      </c>
      <c r="G2160" t="s">
        <v>103</v>
      </c>
      <c r="H2160">
        <v>1199</v>
      </c>
      <c r="I2160">
        <v>87</v>
      </c>
      <c r="J2160">
        <v>18.8</v>
      </c>
      <c r="K2160">
        <v>9</v>
      </c>
      <c r="L2160">
        <v>2026</v>
      </c>
      <c r="M2160">
        <v>7631</v>
      </c>
      <c r="N2160">
        <v>1</v>
      </c>
      <c r="O2160">
        <v>0</v>
      </c>
      <c r="P2160">
        <v>8.75</v>
      </c>
    </row>
    <row r="2161" spans="1:16" x14ac:dyDescent="0.3">
      <c r="A2161">
        <v>2124</v>
      </c>
      <c r="B2161" t="s">
        <v>83</v>
      </c>
      <c r="C2161" t="s">
        <v>101</v>
      </c>
      <c r="D2161" t="s">
        <v>104</v>
      </c>
      <c r="E2161" t="s">
        <v>86</v>
      </c>
      <c r="F2161" t="s">
        <v>91</v>
      </c>
      <c r="G2161" t="s">
        <v>103</v>
      </c>
      <c r="H2161">
        <v>1199</v>
      </c>
      <c r="I2161">
        <v>87</v>
      </c>
      <c r="J2161">
        <v>18.8</v>
      </c>
      <c r="K2161">
        <v>9</v>
      </c>
      <c r="L2161">
        <v>2026</v>
      </c>
      <c r="M2161">
        <v>8619</v>
      </c>
      <c r="N2161">
        <v>1</v>
      </c>
      <c r="O2161">
        <v>0</v>
      </c>
      <c r="P2161">
        <v>8.77</v>
      </c>
    </row>
    <row r="2162" spans="1:16" x14ac:dyDescent="0.3">
      <c r="A2162">
        <v>2174</v>
      </c>
      <c r="B2162" t="s">
        <v>83</v>
      </c>
      <c r="C2162" t="s">
        <v>101</v>
      </c>
      <c r="D2162" t="s">
        <v>104</v>
      </c>
      <c r="E2162" t="s">
        <v>86</v>
      </c>
      <c r="F2162" t="s">
        <v>91</v>
      </c>
      <c r="G2162" t="s">
        <v>103</v>
      </c>
      <c r="H2162">
        <v>1199</v>
      </c>
      <c r="I2162">
        <v>87</v>
      </c>
      <c r="J2162">
        <v>18.8</v>
      </c>
      <c r="K2162">
        <v>9</v>
      </c>
      <c r="L2162">
        <v>2026</v>
      </c>
      <c r="M2162">
        <v>9592</v>
      </c>
      <c r="N2162">
        <v>2</v>
      </c>
      <c r="O2162">
        <v>0</v>
      </c>
      <c r="P2162">
        <v>8.84</v>
      </c>
    </row>
    <row r="2163" spans="1:16" x14ac:dyDescent="0.3">
      <c r="A2163">
        <v>2108</v>
      </c>
      <c r="B2163" t="s">
        <v>83</v>
      </c>
      <c r="C2163" t="s">
        <v>101</v>
      </c>
      <c r="D2163" t="s">
        <v>104</v>
      </c>
      <c r="E2163" t="s">
        <v>86</v>
      </c>
      <c r="F2163" t="s">
        <v>91</v>
      </c>
      <c r="G2163" t="s">
        <v>103</v>
      </c>
      <c r="H2163">
        <v>1199</v>
      </c>
      <c r="I2163">
        <v>87</v>
      </c>
      <c r="J2163">
        <v>18.8</v>
      </c>
      <c r="K2163">
        <v>9</v>
      </c>
      <c r="L2163">
        <v>2026</v>
      </c>
      <c r="M2163">
        <v>9301</v>
      </c>
      <c r="N2163">
        <v>1</v>
      </c>
      <c r="O2163">
        <v>0</v>
      </c>
      <c r="P2163">
        <v>8.8699999999999992</v>
      </c>
    </row>
    <row r="2164" spans="1:16" x14ac:dyDescent="0.3">
      <c r="A2164">
        <v>2049</v>
      </c>
      <c r="B2164" t="s">
        <v>83</v>
      </c>
      <c r="C2164" t="s">
        <v>101</v>
      </c>
      <c r="D2164" t="s">
        <v>104</v>
      </c>
      <c r="E2164" t="s">
        <v>86</v>
      </c>
      <c r="F2164" t="s">
        <v>91</v>
      </c>
      <c r="G2164" t="s">
        <v>103</v>
      </c>
      <c r="H2164">
        <v>1199</v>
      </c>
      <c r="I2164">
        <v>87</v>
      </c>
      <c r="J2164">
        <v>18.8</v>
      </c>
      <c r="K2164">
        <v>9</v>
      </c>
      <c r="L2164">
        <v>2026</v>
      </c>
      <c r="M2164">
        <v>7042</v>
      </c>
      <c r="N2164">
        <v>1</v>
      </c>
      <c r="O2164">
        <v>0</v>
      </c>
      <c r="P2164">
        <v>8.92</v>
      </c>
    </row>
    <row r="2165" spans="1:16" x14ac:dyDescent="0.3">
      <c r="A2165">
        <v>2087</v>
      </c>
      <c r="B2165" t="s">
        <v>83</v>
      </c>
      <c r="C2165" t="s">
        <v>101</v>
      </c>
      <c r="D2165" t="s">
        <v>104</v>
      </c>
      <c r="E2165" t="s">
        <v>86</v>
      </c>
      <c r="F2165" t="s">
        <v>91</v>
      </c>
      <c r="G2165" t="s">
        <v>103</v>
      </c>
      <c r="H2165">
        <v>1199</v>
      </c>
      <c r="I2165">
        <v>87</v>
      </c>
      <c r="J2165">
        <v>18.8</v>
      </c>
      <c r="K2165">
        <v>9</v>
      </c>
      <c r="L2165">
        <v>2026</v>
      </c>
      <c r="M2165">
        <v>4617</v>
      </c>
      <c r="N2165">
        <v>2</v>
      </c>
      <c r="O2165">
        <v>0</v>
      </c>
      <c r="P2165">
        <v>8.92</v>
      </c>
    </row>
    <row r="2166" spans="1:16" x14ac:dyDescent="0.3">
      <c r="A2166">
        <v>2006</v>
      </c>
      <c r="B2166" t="s">
        <v>83</v>
      </c>
      <c r="C2166" t="s">
        <v>101</v>
      </c>
      <c r="D2166" t="s">
        <v>104</v>
      </c>
      <c r="E2166" t="s">
        <v>86</v>
      </c>
      <c r="F2166" t="s">
        <v>91</v>
      </c>
      <c r="G2166" t="s">
        <v>103</v>
      </c>
      <c r="H2166">
        <v>1199</v>
      </c>
      <c r="I2166">
        <v>87</v>
      </c>
      <c r="J2166">
        <v>18.8</v>
      </c>
      <c r="K2166">
        <v>9</v>
      </c>
      <c r="L2166">
        <v>2026</v>
      </c>
      <c r="M2166">
        <v>8491</v>
      </c>
      <c r="N2166">
        <v>1</v>
      </c>
      <c r="O2166">
        <v>0</v>
      </c>
      <c r="P2166">
        <v>8.9600000000000009</v>
      </c>
    </row>
    <row r="2167" spans="1:16" x14ac:dyDescent="0.3">
      <c r="A2167">
        <v>2200</v>
      </c>
      <c r="B2167" t="s">
        <v>83</v>
      </c>
      <c r="C2167" t="s">
        <v>101</v>
      </c>
      <c r="D2167" t="s">
        <v>104</v>
      </c>
      <c r="E2167" t="s">
        <v>86</v>
      </c>
      <c r="F2167" t="s">
        <v>91</v>
      </c>
      <c r="G2167" t="s">
        <v>103</v>
      </c>
      <c r="H2167">
        <v>1199</v>
      </c>
      <c r="I2167">
        <v>87</v>
      </c>
      <c r="J2167">
        <v>18.8</v>
      </c>
      <c r="K2167">
        <v>9</v>
      </c>
      <c r="L2167">
        <v>2026</v>
      </c>
      <c r="M2167">
        <v>8320</v>
      </c>
      <c r="N2167">
        <v>1</v>
      </c>
      <c r="O2167">
        <v>0</v>
      </c>
      <c r="P2167">
        <v>9.09</v>
      </c>
    </row>
    <row r="2168" spans="1:16" x14ac:dyDescent="0.3">
      <c r="A2168">
        <v>2023</v>
      </c>
      <c r="B2168" t="s">
        <v>83</v>
      </c>
      <c r="C2168" t="s">
        <v>101</v>
      </c>
      <c r="D2168" t="s">
        <v>104</v>
      </c>
      <c r="E2168" t="s">
        <v>86</v>
      </c>
      <c r="F2168" t="s">
        <v>91</v>
      </c>
      <c r="G2168" t="s">
        <v>103</v>
      </c>
      <c r="H2168">
        <v>1199</v>
      </c>
      <c r="I2168">
        <v>87</v>
      </c>
      <c r="J2168">
        <v>18.8</v>
      </c>
      <c r="K2168">
        <v>9</v>
      </c>
      <c r="L2168">
        <v>2026</v>
      </c>
      <c r="M2168">
        <v>5566</v>
      </c>
      <c r="N2168">
        <v>1</v>
      </c>
      <c r="O2168">
        <v>0</v>
      </c>
      <c r="P2168">
        <v>9.11</v>
      </c>
    </row>
    <row r="2169" spans="1:16" x14ac:dyDescent="0.3">
      <c r="A2169">
        <v>2073</v>
      </c>
      <c r="B2169" t="s">
        <v>83</v>
      </c>
      <c r="C2169" t="s">
        <v>101</v>
      </c>
      <c r="D2169" t="s">
        <v>104</v>
      </c>
      <c r="E2169" t="s">
        <v>86</v>
      </c>
      <c r="F2169" t="s">
        <v>91</v>
      </c>
      <c r="G2169" t="s">
        <v>103</v>
      </c>
      <c r="H2169">
        <v>1199</v>
      </c>
      <c r="I2169">
        <v>87</v>
      </c>
      <c r="J2169">
        <v>18.8</v>
      </c>
      <c r="K2169">
        <v>9</v>
      </c>
      <c r="L2169">
        <v>2026</v>
      </c>
      <c r="M2169">
        <v>8122</v>
      </c>
      <c r="N2169">
        <v>1</v>
      </c>
      <c r="O2169">
        <v>0</v>
      </c>
      <c r="P2169">
        <v>9.17</v>
      </c>
    </row>
    <row r="2170" spans="1:16" x14ac:dyDescent="0.3">
      <c r="A2170">
        <v>2066</v>
      </c>
      <c r="B2170" t="s">
        <v>83</v>
      </c>
      <c r="C2170" t="s">
        <v>101</v>
      </c>
      <c r="D2170" t="s">
        <v>104</v>
      </c>
      <c r="E2170" t="s">
        <v>86</v>
      </c>
      <c r="F2170" t="s">
        <v>91</v>
      </c>
      <c r="G2170" t="s">
        <v>103</v>
      </c>
      <c r="H2170">
        <v>1199</v>
      </c>
      <c r="I2170">
        <v>87</v>
      </c>
      <c r="J2170">
        <v>18.8</v>
      </c>
      <c r="K2170">
        <v>9</v>
      </c>
      <c r="L2170">
        <v>2026</v>
      </c>
      <c r="M2170">
        <v>9686</v>
      </c>
      <c r="N2170">
        <v>1</v>
      </c>
      <c r="O2170">
        <v>0</v>
      </c>
      <c r="P2170">
        <v>9.1999999999999993</v>
      </c>
    </row>
    <row r="2171" spans="1:16" x14ac:dyDescent="0.3">
      <c r="A2171">
        <v>2048</v>
      </c>
      <c r="B2171" t="s">
        <v>83</v>
      </c>
      <c r="C2171" t="s">
        <v>101</v>
      </c>
      <c r="D2171" t="s">
        <v>104</v>
      </c>
      <c r="E2171" t="s">
        <v>86</v>
      </c>
      <c r="F2171" t="s">
        <v>91</v>
      </c>
      <c r="G2171" t="s">
        <v>103</v>
      </c>
      <c r="H2171">
        <v>1199</v>
      </c>
      <c r="I2171">
        <v>87</v>
      </c>
      <c r="J2171">
        <v>18.8</v>
      </c>
      <c r="K2171">
        <v>9</v>
      </c>
      <c r="L2171">
        <v>2026</v>
      </c>
      <c r="M2171">
        <v>9998</v>
      </c>
      <c r="N2171">
        <v>1</v>
      </c>
      <c r="O2171">
        <v>0</v>
      </c>
      <c r="P2171">
        <v>9.27</v>
      </c>
    </row>
    <row r="2172" spans="1:16" x14ac:dyDescent="0.3">
      <c r="A2172">
        <v>1880</v>
      </c>
      <c r="B2172" t="s">
        <v>83</v>
      </c>
      <c r="C2172" t="s">
        <v>101</v>
      </c>
      <c r="D2172" t="s">
        <v>102</v>
      </c>
      <c r="E2172" t="s">
        <v>86</v>
      </c>
      <c r="F2172" t="s">
        <v>87</v>
      </c>
      <c r="G2172" t="s">
        <v>103</v>
      </c>
      <c r="H2172">
        <v>1199</v>
      </c>
      <c r="I2172">
        <v>87</v>
      </c>
      <c r="J2172">
        <v>20.100000000000001</v>
      </c>
      <c r="K2172">
        <v>7.5</v>
      </c>
      <c r="L2172">
        <v>2026</v>
      </c>
      <c r="M2172">
        <v>4665</v>
      </c>
      <c r="N2172">
        <v>3</v>
      </c>
      <c r="O2172">
        <v>1</v>
      </c>
      <c r="P2172">
        <v>5.66</v>
      </c>
    </row>
    <row r="2173" spans="1:16" x14ac:dyDescent="0.3">
      <c r="A2173">
        <v>1999</v>
      </c>
      <c r="B2173" t="s">
        <v>83</v>
      </c>
      <c r="C2173" t="s">
        <v>101</v>
      </c>
      <c r="D2173" t="s">
        <v>102</v>
      </c>
      <c r="E2173" t="s">
        <v>86</v>
      </c>
      <c r="F2173" t="s">
        <v>87</v>
      </c>
      <c r="G2173" t="s">
        <v>103</v>
      </c>
      <c r="H2173">
        <v>1199</v>
      </c>
      <c r="I2173">
        <v>87</v>
      </c>
      <c r="J2173">
        <v>20.100000000000001</v>
      </c>
      <c r="K2173">
        <v>7.5</v>
      </c>
      <c r="L2173">
        <v>2026</v>
      </c>
      <c r="M2173">
        <v>8509</v>
      </c>
      <c r="N2173">
        <v>3</v>
      </c>
      <c r="O2173">
        <v>0</v>
      </c>
      <c r="P2173">
        <v>6.26</v>
      </c>
    </row>
    <row r="2174" spans="1:16" x14ac:dyDescent="0.3">
      <c r="A2174">
        <v>1943</v>
      </c>
      <c r="B2174" t="s">
        <v>83</v>
      </c>
      <c r="C2174" t="s">
        <v>101</v>
      </c>
      <c r="D2174" t="s">
        <v>102</v>
      </c>
      <c r="E2174" t="s">
        <v>86</v>
      </c>
      <c r="F2174" t="s">
        <v>87</v>
      </c>
      <c r="G2174" t="s">
        <v>103</v>
      </c>
      <c r="H2174">
        <v>1199</v>
      </c>
      <c r="I2174">
        <v>87</v>
      </c>
      <c r="J2174">
        <v>20.100000000000001</v>
      </c>
      <c r="K2174">
        <v>7.5</v>
      </c>
      <c r="L2174">
        <v>2026</v>
      </c>
      <c r="M2174">
        <v>8869</v>
      </c>
      <c r="N2174">
        <v>1</v>
      </c>
      <c r="O2174">
        <v>1</v>
      </c>
      <c r="P2174">
        <v>6.31</v>
      </c>
    </row>
    <row r="2175" spans="1:16" x14ac:dyDescent="0.3">
      <c r="A2175">
        <v>1925</v>
      </c>
      <c r="B2175" t="s">
        <v>83</v>
      </c>
      <c r="C2175" t="s">
        <v>101</v>
      </c>
      <c r="D2175" t="s">
        <v>102</v>
      </c>
      <c r="E2175" t="s">
        <v>86</v>
      </c>
      <c r="F2175" t="s">
        <v>87</v>
      </c>
      <c r="G2175" t="s">
        <v>103</v>
      </c>
      <c r="H2175">
        <v>1199</v>
      </c>
      <c r="I2175">
        <v>87</v>
      </c>
      <c r="J2175">
        <v>20.100000000000001</v>
      </c>
      <c r="K2175">
        <v>7.5</v>
      </c>
      <c r="L2175">
        <v>2026</v>
      </c>
      <c r="M2175">
        <v>6724</v>
      </c>
      <c r="N2175">
        <v>3</v>
      </c>
      <c r="O2175">
        <v>0</v>
      </c>
      <c r="P2175">
        <v>6.62</v>
      </c>
    </row>
    <row r="2176" spans="1:16" x14ac:dyDescent="0.3">
      <c r="A2176">
        <v>1818</v>
      </c>
      <c r="B2176" t="s">
        <v>83</v>
      </c>
      <c r="C2176" t="s">
        <v>101</v>
      </c>
      <c r="D2176" t="s">
        <v>102</v>
      </c>
      <c r="E2176" t="s">
        <v>86</v>
      </c>
      <c r="F2176" t="s">
        <v>87</v>
      </c>
      <c r="G2176" t="s">
        <v>103</v>
      </c>
      <c r="H2176">
        <v>1199</v>
      </c>
      <c r="I2176">
        <v>87</v>
      </c>
      <c r="J2176">
        <v>20.100000000000001</v>
      </c>
      <c r="K2176">
        <v>7.5</v>
      </c>
      <c r="L2176">
        <v>2026</v>
      </c>
      <c r="M2176">
        <v>4003</v>
      </c>
      <c r="N2176">
        <v>3</v>
      </c>
      <c r="O2176">
        <v>0</v>
      </c>
      <c r="P2176">
        <v>6.66</v>
      </c>
    </row>
    <row r="2177" spans="1:16" x14ac:dyDescent="0.3">
      <c r="A2177">
        <v>1881</v>
      </c>
      <c r="B2177" t="s">
        <v>83</v>
      </c>
      <c r="C2177" t="s">
        <v>101</v>
      </c>
      <c r="D2177" t="s">
        <v>102</v>
      </c>
      <c r="E2177" t="s">
        <v>86</v>
      </c>
      <c r="F2177" t="s">
        <v>87</v>
      </c>
      <c r="G2177" t="s">
        <v>103</v>
      </c>
      <c r="H2177">
        <v>1199</v>
      </c>
      <c r="I2177">
        <v>87</v>
      </c>
      <c r="J2177">
        <v>20.100000000000001</v>
      </c>
      <c r="K2177">
        <v>7.5</v>
      </c>
      <c r="L2177">
        <v>2026</v>
      </c>
      <c r="M2177">
        <v>8571</v>
      </c>
      <c r="N2177">
        <v>2</v>
      </c>
      <c r="O2177">
        <v>0</v>
      </c>
      <c r="P2177">
        <v>6.99</v>
      </c>
    </row>
    <row r="2178" spans="1:16" x14ac:dyDescent="0.3">
      <c r="A2178">
        <v>1888</v>
      </c>
      <c r="B2178" t="s">
        <v>83</v>
      </c>
      <c r="C2178" t="s">
        <v>101</v>
      </c>
      <c r="D2178" t="s">
        <v>102</v>
      </c>
      <c r="E2178" t="s">
        <v>86</v>
      </c>
      <c r="F2178" t="s">
        <v>87</v>
      </c>
      <c r="G2178" t="s">
        <v>103</v>
      </c>
      <c r="H2178">
        <v>1199</v>
      </c>
      <c r="I2178">
        <v>87</v>
      </c>
      <c r="J2178">
        <v>20.100000000000001</v>
      </c>
      <c r="K2178">
        <v>7.5</v>
      </c>
      <c r="L2178">
        <v>2026</v>
      </c>
      <c r="M2178">
        <v>9692</v>
      </c>
      <c r="N2178">
        <v>2</v>
      </c>
      <c r="O2178">
        <v>0</v>
      </c>
      <c r="P2178">
        <v>7.1</v>
      </c>
    </row>
    <row r="2179" spans="1:16" x14ac:dyDescent="0.3">
      <c r="A2179">
        <v>1929</v>
      </c>
      <c r="B2179" t="s">
        <v>83</v>
      </c>
      <c r="C2179" t="s">
        <v>101</v>
      </c>
      <c r="D2179" t="s">
        <v>102</v>
      </c>
      <c r="E2179" t="s">
        <v>86</v>
      </c>
      <c r="F2179" t="s">
        <v>87</v>
      </c>
      <c r="G2179" t="s">
        <v>103</v>
      </c>
      <c r="H2179">
        <v>1199</v>
      </c>
      <c r="I2179">
        <v>87</v>
      </c>
      <c r="J2179">
        <v>20.100000000000001</v>
      </c>
      <c r="K2179">
        <v>7.5</v>
      </c>
      <c r="L2179">
        <v>2026</v>
      </c>
      <c r="M2179">
        <v>7443</v>
      </c>
      <c r="N2179">
        <v>1</v>
      </c>
      <c r="O2179">
        <v>0</v>
      </c>
      <c r="P2179">
        <v>7.14</v>
      </c>
    </row>
    <row r="2180" spans="1:16" x14ac:dyDescent="0.3">
      <c r="A2180">
        <v>1876</v>
      </c>
      <c r="B2180" t="s">
        <v>83</v>
      </c>
      <c r="C2180" t="s">
        <v>101</v>
      </c>
      <c r="D2180" t="s">
        <v>102</v>
      </c>
      <c r="E2180" t="s">
        <v>86</v>
      </c>
      <c r="F2180" t="s">
        <v>87</v>
      </c>
      <c r="G2180" t="s">
        <v>103</v>
      </c>
      <c r="H2180">
        <v>1199</v>
      </c>
      <c r="I2180">
        <v>87</v>
      </c>
      <c r="J2180">
        <v>20.100000000000001</v>
      </c>
      <c r="K2180">
        <v>7.5</v>
      </c>
      <c r="L2180">
        <v>2026</v>
      </c>
      <c r="M2180">
        <v>9591</v>
      </c>
      <c r="N2180">
        <v>1</v>
      </c>
      <c r="O2180">
        <v>0</v>
      </c>
      <c r="P2180">
        <v>7.15</v>
      </c>
    </row>
    <row r="2181" spans="1:16" x14ac:dyDescent="0.3">
      <c r="A2181">
        <v>1956</v>
      </c>
      <c r="B2181" t="s">
        <v>83</v>
      </c>
      <c r="C2181" t="s">
        <v>101</v>
      </c>
      <c r="D2181" t="s">
        <v>102</v>
      </c>
      <c r="E2181" t="s">
        <v>86</v>
      </c>
      <c r="F2181" t="s">
        <v>87</v>
      </c>
      <c r="G2181" t="s">
        <v>103</v>
      </c>
      <c r="H2181">
        <v>1199</v>
      </c>
      <c r="I2181">
        <v>87</v>
      </c>
      <c r="J2181">
        <v>20.100000000000001</v>
      </c>
      <c r="K2181">
        <v>7.5</v>
      </c>
      <c r="L2181">
        <v>2026</v>
      </c>
      <c r="M2181">
        <v>9704</v>
      </c>
      <c r="N2181">
        <v>1</v>
      </c>
      <c r="O2181">
        <v>0</v>
      </c>
      <c r="P2181">
        <v>7.16</v>
      </c>
    </row>
    <row r="2182" spans="1:16" x14ac:dyDescent="0.3">
      <c r="A2182">
        <v>1974</v>
      </c>
      <c r="B2182" t="s">
        <v>83</v>
      </c>
      <c r="C2182" t="s">
        <v>101</v>
      </c>
      <c r="D2182" t="s">
        <v>102</v>
      </c>
      <c r="E2182" t="s">
        <v>86</v>
      </c>
      <c r="F2182" t="s">
        <v>87</v>
      </c>
      <c r="G2182" t="s">
        <v>103</v>
      </c>
      <c r="H2182">
        <v>1199</v>
      </c>
      <c r="I2182">
        <v>87</v>
      </c>
      <c r="J2182">
        <v>20.100000000000001</v>
      </c>
      <c r="K2182">
        <v>7.5</v>
      </c>
      <c r="L2182">
        <v>2026</v>
      </c>
      <c r="M2182">
        <v>4668</v>
      </c>
      <c r="N2182">
        <v>1</v>
      </c>
      <c r="O2182">
        <v>0</v>
      </c>
      <c r="P2182">
        <v>7.16</v>
      </c>
    </row>
    <row r="2183" spans="1:16" x14ac:dyDescent="0.3">
      <c r="A2183">
        <v>1892</v>
      </c>
      <c r="B2183" t="s">
        <v>83</v>
      </c>
      <c r="C2183" t="s">
        <v>101</v>
      </c>
      <c r="D2183" t="s">
        <v>102</v>
      </c>
      <c r="E2183" t="s">
        <v>86</v>
      </c>
      <c r="F2183" t="s">
        <v>87</v>
      </c>
      <c r="G2183" t="s">
        <v>103</v>
      </c>
      <c r="H2183">
        <v>1199</v>
      </c>
      <c r="I2183">
        <v>87</v>
      </c>
      <c r="J2183">
        <v>20.100000000000001</v>
      </c>
      <c r="K2183">
        <v>7.5</v>
      </c>
      <c r="L2183">
        <v>2026</v>
      </c>
      <c r="M2183">
        <v>8343</v>
      </c>
      <c r="N2183">
        <v>1</v>
      </c>
      <c r="O2183">
        <v>0</v>
      </c>
      <c r="P2183">
        <v>7.18</v>
      </c>
    </row>
    <row r="2184" spans="1:16" x14ac:dyDescent="0.3">
      <c r="A2184">
        <v>1940</v>
      </c>
      <c r="B2184" t="s">
        <v>83</v>
      </c>
      <c r="C2184" t="s">
        <v>101</v>
      </c>
      <c r="D2184" t="s">
        <v>102</v>
      </c>
      <c r="E2184" t="s">
        <v>86</v>
      </c>
      <c r="F2184" t="s">
        <v>87</v>
      </c>
      <c r="G2184" t="s">
        <v>103</v>
      </c>
      <c r="H2184">
        <v>1199</v>
      </c>
      <c r="I2184">
        <v>87</v>
      </c>
      <c r="J2184">
        <v>20.100000000000001</v>
      </c>
      <c r="K2184">
        <v>7.5</v>
      </c>
      <c r="L2184">
        <v>2026</v>
      </c>
      <c r="M2184">
        <v>5087</v>
      </c>
      <c r="N2184">
        <v>1</v>
      </c>
      <c r="O2184">
        <v>0</v>
      </c>
      <c r="P2184">
        <v>7.2</v>
      </c>
    </row>
    <row r="2185" spans="1:16" x14ac:dyDescent="0.3">
      <c r="A2185">
        <v>1801</v>
      </c>
      <c r="B2185" t="s">
        <v>83</v>
      </c>
      <c r="C2185" t="s">
        <v>101</v>
      </c>
      <c r="D2185" t="s">
        <v>102</v>
      </c>
      <c r="E2185" t="s">
        <v>86</v>
      </c>
      <c r="F2185" t="s">
        <v>87</v>
      </c>
      <c r="G2185" t="s">
        <v>103</v>
      </c>
      <c r="H2185">
        <v>1199</v>
      </c>
      <c r="I2185">
        <v>87</v>
      </c>
      <c r="J2185">
        <v>20.100000000000001</v>
      </c>
      <c r="K2185">
        <v>7.5</v>
      </c>
      <c r="L2185">
        <v>2026</v>
      </c>
      <c r="M2185">
        <v>6738</v>
      </c>
      <c r="N2185">
        <v>1</v>
      </c>
      <c r="O2185">
        <v>0</v>
      </c>
      <c r="P2185">
        <v>7.22</v>
      </c>
    </row>
    <row r="2186" spans="1:16" x14ac:dyDescent="0.3">
      <c r="A2186">
        <v>1877</v>
      </c>
      <c r="B2186" t="s">
        <v>83</v>
      </c>
      <c r="C2186" t="s">
        <v>101</v>
      </c>
      <c r="D2186" t="s">
        <v>102</v>
      </c>
      <c r="E2186" t="s">
        <v>86</v>
      </c>
      <c r="F2186" t="s">
        <v>87</v>
      </c>
      <c r="G2186" t="s">
        <v>103</v>
      </c>
      <c r="H2186">
        <v>1199</v>
      </c>
      <c r="I2186">
        <v>87</v>
      </c>
      <c r="J2186">
        <v>20.100000000000001</v>
      </c>
      <c r="K2186">
        <v>7.5</v>
      </c>
      <c r="L2186">
        <v>2026</v>
      </c>
      <c r="M2186">
        <v>9749</v>
      </c>
      <c r="N2186">
        <v>1</v>
      </c>
      <c r="O2186">
        <v>0</v>
      </c>
      <c r="P2186">
        <v>7.24</v>
      </c>
    </row>
    <row r="2187" spans="1:16" x14ac:dyDescent="0.3">
      <c r="A2187">
        <v>1935</v>
      </c>
      <c r="B2187" t="s">
        <v>83</v>
      </c>
      <c r="C2187" t="s">
        <v>101</v>
      </c>
      <c r="D2187" t="s">
        <v>102</v>
      </c>
      <c r="E2187" t="s">
        <v>86</v>
      </c>
      <c r="F2187" t="s">
        <v>87</v>
      </c>
      <c r="G2187" t="s">
        <v>103</v>
      </c>
      <c r="H2187">
        <v>1199</v>
      </c>
      <c r="I2187">
        <v>87</v>
      </c>
      <c r="J2187">
        <v>20.100000000000001</v>
      </c>
      <c r="K2187">
        <v>7.5</v>
      </c>
      <c r="L2187">
        <v>2026</v>
      </c>
      <c r="M2187">
        <v>8102</v>
      </c>
      <c r="N2187">
        <v>1</v>
      </c>
      <c r="O2187">
        <v>0</v>
      </c>
      <c r="P2187">
        <v>7.27</v>
      </c>
    </row>
    <row r="2188" spans="1:16" x14ac:dyDescent="0.3">
      <c r="A2188">
        <v>1856</v>
      </c>
      <c r="B2188" t="s">
        <v>83</v>
      </c>
      <c r="C2188" t="s">
        <v>101</v>
      </c>
      <c r="D2188" t="s">
        <v>102</v>
      </c>
      <c r="E2188" t="s">
        <v>86</v>
      </c>
      <c r="F2188" t="s">
        <v>87</v>
      </c>
      <c r="G2188" t="s">
        <v>103</v>
      </c>
      <c r="H2188">
        <v>1199</v>
      </c>
      <c r="I2188">
        <v>87</v>
      </c>
      <c r="J2188">
        <v>20.100000000000001</v>
      </c>
      <c r="K2188">
        <v>7.5</v>
      </c>
      <c r="L2188">
        <v>2026</v>
      </c>
      <c r="M2188">
        <v>9900</v>
      </c>
      <c r="N2188">
        <v>1</v>
      </c>
      <c r="O2188">
        <v>0</v>
      </c>
      <c r="P2188">
        <v>7.31</v>
      </c>
    </row>
    <row r="2189" spans="1:16" x14ac:dyDescent="0.3">
      <c r="A2189">
        <v>1994</v>
      </c>
      <c r="B2189" t="s">
        <v>83</v>
      </c>
      <c r="C2189" t="s">
        <v>101</v>
      </c>
      <c r="D2189" t="s">
        <v>102</v>
      </c>
      <c r="E2189" t="s">
        <v>86</v>
      </c>
      <c r="F2189" t="s">
        <v>87</v>
      </c>
      <c r="G2189" t="s">
        <v>103</v>
      </c>
      <c r="H2189">
        <v>1199</v>
      </c>
      <c r="I2189">
        <v>87</v>
      </c>
      <c r="J2189">
        <v>20.100000000000001</v>
      </c>
      <c r="K2189">
        <v>7.5</v>
      </c>
      <c r="L2189">
        <v>2026</v>
      </c>
      <c r="M2189">
        <v>7600</v>
      </c>
      <c r="N2189">
        <v>2</v>
      </c>
      <c r="O2189">
        <v>0</v>
      </c>
      <c r="P2189">
        <v>7.32</v>
      </c>
    </row>
    <row r="2190" spans="1:16" x14ac:dyDescent="0.3">
      <c r="A2190">
        <v>1933</v>
      </c>
      <c r="B2190" t="s">
        <v>83</v>
      </c>
      <c r="C2190" t="s">
        <v>101</v>
      </c>
      <c r="D2190" t="s">
        <v>102</v>
      </c>
      <c r="E2190" t="s">
        <v>86</v>
      </c>
      <c r="F2190" t="s">
        <v>87</v>
      </c>
      <c r="G2190" t="s">
        <v>103</v>
      </c>
      <c r="H2190">
        <v>1199</v>
      </c>
      <c r="I2190">
        <v>87</v>
      </c>
      <c r="J2190">
        <v>20.100000000000001</v>
      </c>
      <c r="K2190">
        <v>7.5</v>
      </c>
      <c r="L2190">
        <v>2026</v>
      </c>
      <c r="M2190">
        <v>4892</v>
      </c>
      <c r="N2190">
        <v>1</v>
      </c>
      <c r="O2190">
        <v>0</v>
      </c>
      <c r="P2190">
        <v>7.33</v>
      </c>
    </row>
    <row r="2191" spans="1:16" x14ac:dyDescent="0.3">
      <c r="A2191">
        <v>1825</v>
      </c>
      <c r="B2191" t="s">
        <v>83</v>
      </c>
      <c r="C2191" t="s">
        <v>101</v>
      </c>
      <c r="D2191" t="s">
        <v>102</v>
      </c>
      <c r="E2191" t="s">
        <v>86</v>
      </c>
      <c r="F2191" t="s">
        <v>87</v>
      </c>
      <c r="G2191" t="s">
        <v>103</v>
      </c>
      <c r="H2191">
        <v>1199</v>
      </c>
      <c r="I2191">
        <v>87</v>
      </c>
      <c r="J2191">
        <v>20.100000000000001</v>
      </c>
      <c r="K2191">
        <v>7.5</v>
      </c>
      <c r="L2191">
        <v>2026</v>
      </c>
      <c r="M2191">
        <v>8525</v>
      </c>
      <c r="N2191">
        <v>1</v>
      </c>
      <c r="O2191">
        <v>0</v>
      </c>
      <c r="P2191">
        <v>7.35</v>
      </c>
    </row>
    <row r="2192" spans="1:16" x14ac:dyDescent="0.3">
      <c r="A2192">
        <v>1855</v>
      </c>
      <c r="B2192" t="s">
        <v>83</v>
      </c>
      <c r="C2192" t="s">
        <v>101</v>
      </c>
      <c r="D2192" t="s">
        <v>102</v>
      </c>
      <c r="E2192" t="s">
        <v>86</v>
      </c>
      <c r="F2192" t="s">
        <v>87</v>
      </c>
      <c r="G2192" t="s">
        <v>103</v>
      </c>
      <c r="H2192">
        <v>1199</v>
      </c>
      <c r="I2192">
        <v>87</v>
      </c>
      <c r="J2192">
        <v>20.100000000000001</v>
      </c>
      <c r="K2192">
        <v>7.5</v>
      </c>
      <c r="L2192">
        <v>2026</v>
      </c>
      <c r="M2192">
        <v>9623</v>
      </c>
      <c r="N2192">
        <v>1</v>
      </c>
      <c r="O2192">
        <v>0</v>
      </c>
      <c r="P2192">
        <v>7.35</v>
      </c>
    </row>
    <row r="2193" spans="1:16" x14ac:dyDescent="0.3">
      <c r="A2193">
        <v>1872</v>
      </c>
      <c r="B2193" t="s">
        <v>83</v>
      </c>
      <c r="C2193" t="s">
        <v>101</v>
      </c>
      <c r="D2193" t="s">
        <v>102</v>
      </c>
      <c r="E2193" t="s">
        <v>86</v>
      </c>
      <c r="F2193" t="s">
        <v>87</v>
      </c>
      <c r="G2193" t="s">
        <v>103</v>
      </c>
      <c r="H2193">
        <v>1199</v>
      </c>
      <c r="I2193">
        <v>87</v>
      </c>
      <c r="J2193">
        <v>20.100000000000001</v>
      </c>
      <c r="K2193">
        <v>7.5</v>
      </c>
      <c r="L2193">
        <v>2026</v>
      </c>
      <c r="M2193">
        <v>8058</v>
      </c>
      <c r="N2193">
        <v>1</v>
      </c>
      <c r="O2193">
        <v>0</v>
      </c>
      <c r="P2193">
        <v>7.36</v>
      </c>
    </row>
    <row r="2194" spans="1:16" x14ac:dyDescent="0.3">
      <c r="A2194">
        <v>1915</v>
      </c>
      <c r="B2194" t="s">
        <v>83</v>
      </c>
      <c r="C2194" t="s">
        <v>101</v>
      </c>
      <c r="D2194" t="s">
        <v>102</v>
      </c>
      <c r="E2194" t="s">
        <v>86</v>
      </c>
      <c r="F2194" t="s">
        <v>87</v>
      </c>
      <c r="G2194" t="s">
        <v>103</v>
      </c>
      <c r="H2194">
        <v>1199</v>
      </c>
      <c r="I2194">
        <v>87</v>
      </c>
      <c r="J2194">
        <v>20.100000000000001</v>
      </c>
      <c r="K2194">
        <v>7.5</v>
      </c>
      <c r="L2194">
        <v>2026</v>
      </c>
      <c r="M2194">
        <v>5915</v>
      </c>
      <c r="N2194">
        <v>1</v>
      </c>
      <c r="O2194">
        <v>0</v>
      </c>
      <c r="P2194">
        <v>7.38</v>
      </c>
    </row>
    <row r="2195" spans="1:16" x14ac:dyDescent="0.3">
      <c r="A2195">
        <v>1962</v>
      </c>
      <c r="B2195" t="s">
        <v>83</v>
      </c>
      <c r="C2195" t="s">
        <v>101</v>
      </c>
      <c r="D2195" t="s">
        <v>102</v>
      </c>
      <c r="E2195" t="s">
        <v>86</v>
      </c>
      <c r="F2195" t="s">
        <v>87</v>
      </c>
      <c r="G2195" t="s">
        <v>103</v>
      </c>
      <c r="H2195">
        <v>1199</v>
      </c>
      <c r="I2195">
        <v>87</v>
      </c>
      <c r="J2195">
        <v>20.100000000000001</v>
      </c>
      <c r="K2195">
        <v>7.5</v>
      </c>
      <c r="L2195">
        <v>2026</v>
      </c>
      <c r="M2195">
        <v>8727</v>
      </c>
      <c r="N2195">
        <v>1</v>
      </c>
      <c r="O2195">
        <v>0</v>
      </c>
      <c r="P2195">
        <v>7.46</v>
      </c>
    </row>
    <row r="2196" spans="1:16" x14ac:dyDescent="0.3">
      <c r="A2196">
        <v>1967</v>
      </c>
      <c r="B2196" t="s">
        <v>83</v>
      </c>
      <c r="C2196" t="s">
        <v>101</v>
      </c>
      <c r="D2196" t="s">
        <v>102</v>
      </c>
      <c r="E2196" t="s">
        <v>86</v>
      </c>
      <c r="F2196" t="s">
        <v>87</v>
      </c>
      <c r="G2196" t="s">
        <v>103</v>
      </c>
      <c r="H2196">
        <v>1199</v>
      </c>
      <c r="I2196">
        <v>87</v>
      </c>
      <c r="J2196">
        <v>20.100000000000001</v>
      </c>
      <c r="K2196">
        <v>7.5</v>
      </c>
      <c r="L2196">
        <v>2026</v>
      </c>
      <c r="M2196">
        <v>8695</v>
      </c>
      <c r="N2196">
        <v>1</v>
      </c>
      <c r="O2196">
        <v>0</v>
      </c>
      <c r="P2196">
        <v>7.5</v>
      </c>
    </row>
    <row r="2197" spans="1:16" x14ac:dyDescent="0.3">
      <c r="A2197">
        <v>1922</v>
      </c>
      <c r="B2197" t="s">
        <v>83</v>
      </c>
      <c r="C2197" t="s">
        <v>101</v>
      </c>
      <c r="D2197" t="s">
        <v>102</v>
      </c>
      <c r="E2197" t="s">
        <v>86</v>
      </c>
      <c r="F2197" t="s">
        <v>87</v>
      </c>
      <c r="G2197" t="s">
        <v>103</v>
      </c>
      <c r="H2197">
        <v>1199</v>
      </c>
      <c r="I2197">
        <v>87</v>
      </c>
      <c r="J2197">
        <v>20.100000000000001</v>
      </c>
      <c r="K2197">
        <v>7.5</v>
      </c>
      <c r="L2197">
        <v>2026</v>
      </c>
      <c r="M2197">
        <v>5097</v>
      </c>
      <c r="N2197">
        <v>1</v>
      </c>
      <c r="O2197">
        <v>0</v>
      </c>
      <c r="P2197">
        <v>7.56</v>
      </c>
    </row>
    <row r="2198" spans="1:16" x14ac:dyDescent="0.3">
      <c r="A2198">
        <v>1808</v>
      </c>
      <c r="B2198" t="s">
        <v>83</v>
      </c>
      <c r="C2198" t="s">
        <v>101</v>
      </c>
      <c r="D2198" t="s">
        <v>102</v>
      </c>
      <c r="E2198" t="s">
        <v>86</v>
      </c>
      <c r="F2198" t="s">
        <v>87</v>
      </c>
      <c r="G2198" t="s">
        <v>103</v>
      </c>
      <c r="H2198">
        <v>1199</v>
      </c>
      <c r="I2198">
        <v>87</v>
      </c>
      <c r="J2198">
        <v>20.100000000000001</v>
      </c>
      <c r="K2198">
        <v>7.5</v>
      </c>
      <c r="L2198">
        <v>2026</v>
      </c>
      <c r="M2198">
        <v>9420</v>
      </c>
      <c r="N2198">
        <v>1</v>
      </c>
      <c r="O2198">
        <v>0</v>
      </c>
      <c r="P2198">
        <v>7.57</v>
      </c>
    </row>
    <row r="2199" spans="1:16" x14ac:dyDescent="0.3">
      <c r="A2199">
        <v>1882</v>
      </c>
      <c r="B2199" t="s">
        <v>83</v>
      </c>
      <c r="C2199" t="s">
        <v>101</v>
      </c>
      <c r="D2199" t="s">
        <v>102</v>
      </c>
      <c r="E2199" t="s">
        <v>86</v>
      </c>
      <c r="F2199" t="s">
        <v>87</v>
      </c>
      <c r="G2199" t="s">
        <v>103</v>
      </c>
      <c r="H2199">
        <v>1199</v>
      </c>
      <c r="I2199">
        <v>87</v>
      </c>
      <c r="J2199">
        <v>20.100000000000001</v>
      </c>
      <c r="K2199">
        <v>7.5</v>
      </c>
      <c r="L2199">
        <v>2026</v>
      </c>
      <c r="M2199">
        <v>4742</v>
      </c>
      <c r="N2199">
        <v>1</v>
      </c>
      <c r="O2199">
        <v>0</v>
      </c>
      <c r="P2199">
        <v>7.65</v>
      </c>
    </row>
    <row r="2200" spans="1:16" x14ac:dyDescent="0.3">
      <c r="A2200">
        <v>2000</v>
      </c>
      <c r="B2200" t="s">
        <v>83</v>
      </c>
      <c r="C2200" t="s">
        <v>101</v>
      </c>
      <c r="D2200" t="s">
        <v>102</v>
      </c>
      <c r="E2200" t="s">
        <v>86</v>
      </c>
      <c r="F2200" t="s">
        <v>87</v>
      </c>
      <c r="G2200" t="s">
        <v>103</v>
      </c>
      <c r="H2200">
        <v>1199</v>
      </c>
      <c r="I2200">
        <v>87</v>
      </c>
      <c r="J2200">
        <v>20.100000000000001</v>
      </c>
      <c r="K2200">
        <v>7.5</v>
      </c>
      <c r="L2200">
        <v>2026</v>
      </c>
      <c r="M2200">
        <v>8654</v>
      </c>
      <c r="N2200">
        <v>1</v>
      </c>
      <c r="O2200">
        <v>0</v>
      </c>
      <c r="P2200">
        <v>7.68</v>
      </c>
    </row>
    <row r="2201" spans="1:16" x14ac:dyDescent="0.3">
      <c r="A2201">
        <v>1828</v>
      </c>
      <c r="B2201" t="s">
        <v>83</v>
      </c>
      <c r="C2201" t="s">
        <v>101</v>
      </c>
      <c r="D2201" t="s">
        <v>102</v>
      </c>
      <c r="E2201" t="s">
        <v>86</v>
      </c>
      <c r="F2201" t="s">
        <v>87</v>
      </c>
      <c r="G2201" t="s">
        <v>103</v>
      </c>
      <c r="H2201">
        <v>1199</v>
      </c>
      <c r="I2201">
        <v>87</v>
      </c>
      <c r="J2201">
        <v>20.100000000000001</v>
      </c>
      <c r="K2201">
        <v>7.5</v>
      </c>
      <c r="L2201">
        <v>2026</v>
      </c>
      <c r="M2201">
        <v>8811</v>
      </c>
      <c r="N2201">
        <v>1</v>
      </c>
      <c r="O2201">
        <v>0</v>
      </c>
      <c r="P2201">
        <v>7.69</v>
      </c>
    </row>
    <row r="2202" spans="1:16" x14ac:dyDescent="0.3">
      <c r="A2202">
        <v>1883</v>
      </c>
      <c r="B2202" t="s">
        <v>83</v>
      </c>
      <c r="C2202" t="s">
        <v>101</v>
      </c>
      <c r="D2202" t="s">
        <v>102</v>
      </c>
      <c r="E2202" t="s">
        <v>86</v>
      </c>
      <c r="F2202" t="s">
        <v>87</v>
      </c>
      <c r="G2202" t="s">
        <v>103</v>
      </c>
      <c r="H2202">
        <v>1199</v>
      </c>
      <c r="I2202">
        <v>87</v>
      </c>
      <c r="J2202">
        <v>20.100000000000001</v>
      </c>
      <c r="K2202">
        <v>7.5</v>
      </c>
      <c r="L2202">
        <v>2026</v>
      </c>
      <c r="M2202">
        <v>8100</v>
      </c>
      <c r="N2202">
        <v>1</v>
      </c>
      <c r="O2202">
        <v>0</v>
      </c>
      <c r="P2202">
        <v>7.76</v>
      </c>
    </row>
    <row r="2203" spans="1:16" x14ac:dyDescent="0.3">
      <c r="A2203">
        <v>1854</v>
      </c>
      <c r="B2203" t="s">
        <v>83</v>
      </c>
      <c r="C2203" t="s">
        <v>101</v>
      </c>
      <c r="D2203" t="s">
        <v>102</v>
      </c>
      <c r="E2203" t="s">
        <v>86</v>
      </c>
      <c r="F2203" t="s">
        <v>87</v>
      </c>
      <c r="G2203" t="s">
        <v>103</v>
      </c>
      <c r="H2203">
        <v>1199</v>
      </c>
      <c r="I2203">
        <v>87</v>
      </c>
      <c r="J2203">
        <v>20.100000000000001</v>
      </c>
      <c r="K2203">
        <v>7.5</v>
      </c>
      <c r="L2203">
        <v>2026</v>
      </c>
      <c r="M2203">
        <v>9038</v>
      </c>
      <c r="N2203">
        <v>1</v>
      </c>
      <c r="O2203">
        <v>0</v>
      </c>
      <c r="P2203">
        <v>7.81</v>
      </c>
    </row>
    <row r="2204" spans="1:16" x14ac:dyDescent="0.3">
      <c r="A2204">
        <v>1930</v>
      </c>
      <c r="B2204" t="s">
        <v>83</v>
      </c>
      <c r="C2204" t="s">
        <v>101</v>
      </c>
      <c r="D2204" t="s">
        <v>102</v>
      </c>
      <c r="E2204" t="s">
        <v>86</v>
      </c>
      <c r="F2204" t="s">
        <v>87</v>
      </c>
      <c r="G2204" t="s">
        <v>103</v>
      </c>
      <c r="H2204">
        <v>1199</v>
      </c>
      <c r="I2204">
        <v>87</v>
      </c>
      <c r="J2204">
        <v>20.100000000000001</v>
      </c>
      <c r="K2204">
        <v>7.5</v>
      </c>
      <c r="L2204">
        <v>2026</v>
      </c>
      <c r="M2204">
        <v>6699</v>
      </c>
      <c r="N2204">
        <v>1</v>
      </c>
      <c r="O2204">
        <v>0</v>
      </c>
      <c r="P2204">
        <v>7.84</v>
      </c>
    </row>
    <row r="2205" spans="1:16" x14ac:dyDescent="0.3">
      <c r="A2205">
        <v>3766</v>
      </c>
      <c r="B2205" t="s">
        <v>83</v>
      </c>
      <c r="C2205" t="s">
        <v>114</v>
      </c>
      <c r="D2205" t="s">
        <v>116</v>
      </c>
      <c r="E2205" t="s">
        <v>100</v>
      </c>
      <c r="F2205" t="s">
        <v>91</v>
      </c>
      <c r="G2205" t="s">
        <v>115</v>
      </c>
      <c r="H2205">
        <v>1956</v>
      </c>
      <c r="I2205">
        <v>168</v>
      </c>
      <c r="J2205">
        <v>14.5</v>
      </c>
      <c r="K2205">
        <v>27</v>
      </c>
      <c r="L2205">
        <v>2020</v>
      </c>
      <c r="M2205">
        <v>100265</v>
      </c>
      <c r="N2205">
        <v>2</v>
      </c>
      <c r="O2205">
        <v>1</v>
      </c>
      <c r="P2205">
        <v>9.57</v>
      </c>
    </row>
    <row r="2206" spans="1:16" x14ac:dyDescent="0.3">
      <c r="A2206">
        <v>3733</v>
      </c>
      <c r="B2206" t="s">
        <v>83</v>
      </c>
      <c r="C2206" t="s">
        <v>114</v>
      </c>
      <c r="D2206" t="s">
        <v>116</v>
      </c>
      <c r="E2206" t="s">
        <v>100</v>
      </c>
      <c r="F2206" t="s">
        <v>91</v>
      </c>
      <c r="G2206" t="s">
        <v>115</v>
      </c>
      <c r="H2206">
        <v>1956</v>
      </c>
      <c r="I2206">
        <v>168</v>
      </c>
      <c r="J2206">
        <v>14.5</v>
      </c>
      <c r="K2206">
        <v>27</v>
      </c>
      <c r="L2206">
        <v>2020</v>
      </c>
      <c r="M2206">
        <v>127623</v>
      </c>
      <c r="N2206">
        <v>1</v>
      </c>
      <c r="O2206">
        <v>0</v>
      </c>
      <c r="P2206">
        <v>9.67</v>
      </c>
    </row>
    <row r="2207" spans="1:16" x14ac:dyDescent="0.3">
      <c r="A2207">
        <v>3792</v>
      </c>
      <c r="B2207" t="s">
        <v>83</v>
      </c>
      <c r="C2207" t="s">
        <v>114</v>
      </c>
      <c r="D2207" t="s">
        <v>116</v>
      </c>
      <c r="E2207" t="s">
        <v>100</v>
      </c>
      <c r="F2207" t="s">
        <v>91</v>
      </c>
      <c r="G2207" t="s">
        <v>115</v>
      </c>
      <c r="H2207">
        <v>1956</v>
      </c>
      <c r="I2207">
        <v>168</v>
      </c>
      <c r="J2207">
        <v>14.5</v>
      </c>
      <c r="K2207">
        <v>27</v>
      </c>
      <c r="L2207">
        <v>2020</v>
      </c>
      <c r="M2207">
        <v>128827</v>
      </c>
      <c r="N2207">
        <v>1</v>
      </c>
      <c r="O2207">
        <v>0</v>
      </c>
      <c r="P2207">
        <v>9.75</v>
      </c>
    </row>
    <row r="2208" spans="1:16" x14ac:dyDescent="0.3">
      <c r="A2208">
        <v>3751</v>
      </c>
      <c r="B2208" t="s">
        <v>83</v>
      </c>
      <c r="C2208" t="s">
        <v>114</v>
      </c>
      <c r="D2208" t="s">
        <v>116</v>
      </c>
      <c r="E2208" t="s">
        <v>100</v>
      </c>
      <c r="F2208" t="s">
        <v>91</v>
      </c>
      <c r="G2208" t="s">
        <v>115</v>
      </c>
      <c r="H2208">
        <v>1956</v>
      </c>
      <c r="I2208">
        <v>168</v>
      </c>
      <c r="J2208">
        <v>14.5</v>
      </c>
      <c r="K2208">
        <v>27</v>
      </c>
      <c r="L2208">
        <v>2020</v>
      </c>
      <c r="M2208">
        <v>121256</v>
      </c>
      <c r="N2208">
        <v>2</v>
      </c>
      <c r="O2208">
        <v>0</v>
      </c>
      <c r="P2208">
        <v>9.76</v>
      </c>
    </row>
    <row r="2209" spans="1:16" x14ac:dyDescent="0.3">
      <c r="A2209">
        <v>3741</v>
      </c>
      <c r="B2209" t="s">
        <v>83</v>
      </c>
      <c r="C2209" t="s">
        <v>114</v>
      </c>
      <c r="D2209" t="s">
        <v>116</v>
      </c>
      <c r="E2209" t="s">
        <v>100</v>
      </c>
      <c r="F2209" t="s">
        <v>91</v>
      </c>
      <c r="G2209" t="s">
        <v>115</v>
      </c>
      <c r="H2209">
        <v>1956</v>
      </c>
      <c r="I2209">
        <v>168</v>
      </c>
      <c r="J2209">
        <v>14.5</v>
      </c>
      <c r="K2209">
        <v>27</v>
      </c>
      <c r="L2209">
        <v>2020</v>
      </c>
      <c r="M2209">
        <v>127273</v>
      </c>
      <c r="N2209">
        <v>1</v>
      </c>
      <c r="O2209">
        <v>0</v>
      </c>
      <c r="P2209">
        <v>9.9</v>
      </c>
    </row>
    <row r="2210" spans="1:16" x14ac:dyDescent="0.3">
      <c r="A2210">
        <v>3643</v>
      </c>
      <c r="B2210" t="s">
        <v>83</v>
      </c>
      <c r="C2210" t="s">
        <v>114</v>
      </c>
      <c r="D2210" t="s">
        <v>116</v>
      </c>
      <c r="E2210" t="s">
        <v>100</v>
      </c>
      <c r="F2210" t="s">
        <v>91</v>
      </c>
      <c r="G2210" t="s">
        <v>115</v>
      </c>
      <c r="H2210">
        <v>1956</v>
      </c>
      <c r="I2210">
        <v>168</v>
      </c>
      <c r="J2210">
        <v>14.5</v>
      </c>
      <c r="K2210">
        <v>27</v>
      </c>
      <c r="L2210">
        <v>2020</v>
      </c>
      <c r="M2210">
        <v>119189</v>
      </c>
      <c r="N2210">
        <v>1</v>
      </c>
      <c r="O2210">
        <v>0</v>
      </c>
      <c r="P2210">
        <v>10.01</v>
      </c>
    </row>
    <row r="2211" spans="1:16" x14ac:dyDescent="0.3">
      <c r="A2211">
        <v>3669</v>
      </c>
      <c r="B2211" t="s">
        <v>83</v>
      </c>
      <c r="C2211" t="s">
        <v>114</v>
      </c>
      <c r="D2211" t="s">
        <v>116</v>
      </c>
      <c r="E2211" t="s">
        <v>100</v>
      </c>
      <c r="F2211" t="s">
        <v>91</v>
      </c>
      <c r="G2211" t="s">
        <v>115</v>
      </c>
      <c r="H2211">
        <v>1956</v>
      </c>
      <c r="I2211">
        <v>168</v>
      </c>
      <c r="J2211">
        <v>14.5</v>
      </c>
      <c r="K2211">
        <v>27</v>
      </c>
      <c r="L2211">
        <v>2020</v>
      </c>
      <c r="M2211">
        <v>112664</v>
      </c>
      <c r="N2211">
        <v>1</v>
      </c>
      <c r="O2211">
        <v>0</v>
      </c>
      <c r="P2211">
        <v>10.02</v>
      </c>
    </row>
    <row r="2212" spans="1:16" x14ac:dyDescent="0.3">
      <c r="A2212">
        <v>3719</v>
      </c>
      <c r="B2212" t="s">
        <v>83</v>
      </c>
      <c r="C2212" t="s">
        <v>114</v>
      </c>
      <c r="D2212" t="s">
        <v>116</v>
      </c>
      <c r="E2212" t="s">
        <v>100</v>
      </c>
      <c r="F2212" t="s">
        <v>91</v>
      </c>
      <c r="G2212" t="s">
        <v>115</v>
      </c>
      <c r="H2212">
        <v>1956</v>
      </c>
      <c r="I2212">
        <v>168</v>
      </c>
      <c r="J2212">
        <v>14.5</v>
      </c>
      <c r="K2212">
        <v>27</v>
      </c>
      <c r="L2212">
        <v>2020</v>
      </c>
      <c r="M2212">
        <v>117479</v>
      </c>
      <c r="N2212">
        <v>1</v>
      </c>
      <c r="O2212">
        <v>0</v>
      </c>
      <c r="P2212">
        <v>10.23</v>
      </c>
    </row>
    <row r="2213" spans="1:16" x14ac:dyDescent="0.3">
      <c r="A2213">
        <v>3739</v>
      </c>
      <c r="B2213" t="s">
        <v>83</v>
      </c>
      <c r="C2213" t="s">
        <v>114</v>
      </c>
      <c r="D2213" t="s">
        <v>116</v>
      </c>
      <c r="E2213" t="s">
        <v>100</v>
      </c>
      <c r="F2213" t="s">
        <v>91</v>
      </c>
      <c r="G2213" t="s">
        <v>115</v>
      </c>
      <c r="H2213">
        <v>1956</v>
      </c>
      <c r="I2213">
        <v>168</v>
      </c>
      <c r="J2213">
        <v>14.5</v>
      </c>
      <c r="K2213">
        <v>27</v>
      </c>
      <c r="L2213">
        <v>2020</v>
      </c>
      <c r="M2213">
        <v>108407</v>
      </c>
      <c r="N2213">
        <v>1</v>
      </c>
      <c r="O2213">
        <v>0</v>
      </c>
      <c r="P2213">
        <v>10.26</v>
      </c>
    </row>
    <row r="2214" spans="1:16" x14ac:dyDescent="0.3">
      <c r="A2214">
        <v>3698</v>
      </c>
      <c r="B2214" t="s">
        <v>83</v>
      </c>
      <c r="C2214" t="s">
        <v>114</v>
      </c>
      <c r="D2214" t="s">
        <v>116</v>
      </c>
      <c r="E2214" t="s">
        <v>100</v>
      </c>
      <c r="F2214" t="s">
        <v>91</v>
      </c>
      <c r="G2214" t="s">
        <v>115</v>
      </c>
      <c r="H2214">
        <v>1956</v>
      </c>
      <c r="I2214">
        <v>168</v>
      </c>
      <c r="J2214">
        <v>14.5</v>
      </c>
      <c r="K2214">
        <v>27</v>
      </c>
      <c r="L2214">
        <v>2020</v>
      </c>
      <c r="M2214">
        <v>108879</v>
      </c>
      <c r="N2214">
        <v>1</v>
      </c>
      <c r="O2214">
        <v>0</v>
      </c>
      <c r="P2214">
        <v>10.53</v>
      </c>
    </row>
    <row r="2215" spans="1:16" x14ac:dyDescent="0.3">
      <c r="A2215">
        <v>3772</v>
      </c>
      <c r="B2215" t="s">
        <v>83</v>
      </c>
      <c r="C2215" t="s">
        <v>114</v>
      </c>
      <c r="D2215" t="s">
        <v>116</v>
      </c>
      <c r="E2215" t="s">
        <v>100</v>
      </c>
      <c r="F2215" t="s">
        <v>91</v>
      </c>
      <c r="G2215" t="s">
        <v>115</v>
      </c>
      <c r="H2215">
        <v>1956</v>
      </c>
      <c r="I2215">
        <v>168</v>
      </c>
      <c r="J2215">
        <v>14.5</v>
      </c>
      <c r="K2215">
        <v>27</v>
      </c>
      <c r="L2215">
        <v>2020</v>
      </c>
      <c r="M2215">
        <v>106267</v>
      </c>
      <c r="N2215">
        <v>1</v>
      </c>
      <c r="O2215">
        <v>0</v>
      </c>
      <c r="P2215">
        <v>10.78</v>
      </c>
    </row>
    <row r="2216" spans="1:16" x14ac:dyDescent="0.3">
      <c r="A2216">
        <v>3732</v>
      </c>
      <c r="B2216" t="s">
        <v>83</v>
      </c>
      <c r="C2216" t="s">
        <v>114</v>
      </c>
      <c r="D2216" t="s">
        <v>116</v>
      </c>
      <c r="E2216" t="s">
        <v>100</v>
      </c>
      <c r="F2216" t="s">
        <v>91</v>
      </c>
      <c r="G2216" t="s">
        <v>115</v>
      </c>
      <c r="H2216">
        <v>1956</v>
      </c>
      <c r="I2216">
        <v>168</v>
      </c>
      <c r="J2216">
        <v>14.5</v>
      </c>
      <c r="K2216">
        <v>27</v>
      </c>
      <c r="L2216">
        <v>2020</v>
      </c>
      <c r="M2216">
        <v>92040</v>
      </c>
      <c r="N2216">
        <v>1</v>
      </c>
      <c r="O2216">
        <v>0</v>
      </c>
      <c r="P2216">
        <v>10.92</v>
      </c>
    </row>
    <row r="2217" spans="1:16" x14ac:dyDescent="0.3">
      <c r="A2217">
        <v>3687</v>
      </c>
      <c r="B2217" t="s">
        <v>83</v>
      </c>
      <c r="C2217" t="s">
        <v>114</v>
      </c>
      <c r="D2217" t="s">
        <v>116</v>
      </c>
      <c r="E2217" t="s">
        <v>100</v>
      </c>
      <c r="F2217" t="s">
        <v>91</v>
      </c>
      <c r="G2217" t="s">
        <v>115</v>
      </c>
      <c r="H2217">
        <v>1956</v>
      </c>
      <c r="I2217">
        <v>168</v>
      </c>
      <c r="J2217">
        <v>14.5</v>
      </c>
      <c r="K2217">
        <v>27</v>
      </c>
      <c r="L2217">
        <v>2020</v>
      </c>
      <c r="M2217">
        <v>93986</v>
      </c>
      <c r="N2217">
        <v>1</v>
      </c>
      <c r="O2217">
        <v>0</v>
      </c>
      <c r="P2217">
        <v>11</v>
      </c>
    </row>
    <row r="2218" spans="1:16" x14ac:dyDescent="0.3">
      <c r="A2218">
        <v>3744</v>
      </c>
      <c r="B2218" t="s">
        <v>83</v>
      </c>
      <c r="C2218" t="s">
        <v>114</v>
      </c>
      <c r="D2218" t="s">
        <v>116</v>
      </c>
      <c r="E2218" t="s">
        <v>100</v>
      </c>
      <c r="F2218" t="s">
        <v>91</v>
      </c>
      <c r="G2218" t="s">
        <v>115</v>
      </c>
      <c r="H2218">
        <v>1956</v>
      </c>
      <c r="I2218">
        <v>168</v>
      </c>
      <c r="J2218">
        <v>14.5</v>
      </c>
      <c r="K2218">
        <v>27</v>
      </c>
      <c r="L2218">
        <v>2020</v>
      </c>
      <c r="M2218">
        <v>92355</v>
      </c>
      <c r="N2218">
        <v>1</v>
      </c>
      <c r="O2218">
        <v>0</v>
      </c>
      <c r="P2218">
        <v>11</v>
      </c>
    </row>
    <row r="2219" spans="1:16" x14ac:dyDescent="0.3">
      <c r="A2219">
        <v>3612</v>
      </c>
      <c r="B2219" t="s">
        <v>83</v>
      </c>
      <c r="C2219" t="s">
        <v>114</v>
      </c>
      <c r="D2219" t="s">
        <v>116</v>
      </c>
      <c r="E2219" t="s">
        <v>100</v>
      </c>
      <c r="F2219" t="s">
        <v>91</v>
      </c>
      <c r="G2219" t="s">
        <v>115</v>
      </c>
      <c r="H2219">
        <v>1956</v>
      </c>
      <c r="I2219">
        <v>168</v>
      </c>
      <c r="J2219">
        <v>14.5</v>
      </c>
      <c r="K2219">
        <v>27</v>
      </c>
      <c r="L2219">
        <v>2020</v>
      </c>
      <c r="M2219">
        <v>88623</v>
      </c>
      <c r="N2219">
        <v>1</v>
      </c>
      <c r="O2219">
        <v>0</v>
      </c>
      <c r="P2219">
        <v>11.03</v>
      </c>
    </row>
    <row r="2220" spans="1:16" x14ac:dyDescent="0.3">
      <c r="A2220">
        <v>3797</v>
      </c>
      <c r="B2220" t="s">
        <v>83</v>
      </c>
      <c r="C2220" t="s">
        <v>114</v>
      </c>
      <c r="D2220" t="s">
        <v>116</v>
      </c>
      <c r="E2220" t="s">
        <v>100</v>
      </c>
      <c r="F2220" t="s">
        <v>91</v>
      </c>
      <c r="G2220" t="s">
        <v>115</v>
      </c>
      <c r="H2220">
        <v>1956</v>
      </c>
      <c r="I2220">
        <v>168</v>
      </c>
      <c r="J2220">
        <v>14.5</v>
      </c>
      <c r="K2220">
        <v>27</v>
      </c>
      <c r="L2220">
        <v>2020</v>
      </c>
      <c r="M2220">
        <v>76772</v>
      </c>
      <c r="N2220">
        <v>2</v>
      </c>
      <c r="O2220">
        <v>0</v>
      </c>
      <c r="P2220">
        <v>11.18</v>
      </c>
    </row>
    <row r="2221" spans="1:16" x14ac:dyDescent="0.3">
      <c r="A2221">
        <v>3652</v>
      </c>
      <c r="B2221" t="s">
        <v>83</v>
      </c>
      <c r="C2221" t="s">
        <v>114</v>
      </c>
      <c r="D2221" t="s">
        <v>116</v>
      </c>
      <c r="E2221" t="s">
        <v>100</v>
      </c>
      <c r="F2221" t="s">
        <v>91</v>
      </c>
      <c r="G2221" t="s">
        <v>115</v>
      </c>
      <c r="H2221">
        <v>1956</v>
      </c>
      <c r="I2221">
        <v>168</v>
      </c>
      <c r="J2221">
        <v>14.5</v>
      </c>
      <c r="K2221">
        <v>27</v>
      </c>
      <c r="L2221">
        <v>2020</v>
      </c>
      <c r="M2221">
        <v>89557</v>
      </c>
      <c r="N2221">
        <v>1</v>
      </c>
      <c r="O2221">
        <v>0</v>
      </c>
      <c r="P2221">
        <v>11.26</v>
      </c>
    </row>
    <row r="2222" spans="1:16" x14ac:dyDescent="0.3">
      <c r="A2222">
        <v>3697</v>
      </c>
      <c r="B2222" t="s">
        <v>83</v>
      </c>
      <c r="C2222" t="s">
        <v>114</v>
      </c>
      <c r="D2222" t="s">
        <v>116</v>
      </c>
      <c r="E2222" t="s">
        <v>100</v>
      </c>
      <c r="F2222" t="s">
        <v>91</v>
      </c>
      <c r="G2222" t="s">
        <v>115</v>
      </c>
      <c r="H2222">
        <v>1956</v>
      </c>
      <c r="I2222">
        <v>168</v>
      </c>
      <c r="J2222">
        <v>14.5</v>
      </c>
      <c r="K2222">
        <v>27</v>
      </c>
      <c r="L2222">
        <v>2020</v>
      </c>
      <c r="M2222">
        <v>84406</v>
      </c>
      <c r="N2222">
        <v>1</v>
      </c>
      <c r="O2222">
        <v>0</v>
      </c>
      <c r="P2222">
        <v>11.45</v>
      </c>
    </row>
    <row r="2223" spans="1:16" x14ac:dyDescent="0.3">
      <c r="A2223">
        <v>3602</v>
      </c>
      <c r="B2223" t="s">
        <v>83</v>
      </c>
      <c r="C2223" t="s">
        <v>114</v>
      </c>
      <c r="D2223" t="s">
        <v>116</v>
      </c>
      <c r="E2223" t="s">
        <v>100</v>
      </c>
      <c r="F2223" t="s">
        <v>91</v>
      </c>
      <c r="G2223" t="s">
        <v>115</v>
      </c>
      <c r="H2223">
        <v>1956</v>
      </c>
      <c r="I2223">
        <v>168</v>
      </c>
      <c r="J2223">
        <v>14.5</v>
      </c>
      <c r="K2223">
        <v>27</v>
      </c>
      <c r="L2223">
        <v>2020</v>
      </c>
      <c r="M2223">
        <v>84872</v>
      </c>
      <c r="N2223">
        <v>1</v>
      </c>
      <c r="O2223">
        <v>0</v>
      </c>
      <c r="P2223">
        <v>11.56</v>
      </c>
    </row>
    <row r="2224" spans="1:16" x14ac:dyDescent="0.3">
      <c r="A2224">
        <v>3636</v>
      </c>
      <c r="B2224" t="s">
        <v>83</v>
      </c>
      <c r="C2224" t="s">
        <v>114</v>
      </c>
      <c r="D2224" t="s">
        <v>116</v>
      </c>
      <c r="E2224" t="s">
        <v>100</v>
      </c>
      <c r="F2224" t="s">
        <v>91</v>
      </c>
      <c r="G2224" t="s">
        <v>115</v>
      </c>
      <c r="H2224">
        <v>1956</v>
      </c>
      <c r="I2224">
        <v>168</v>
      </c>
      <c r="J2224">
        <v>14.5</v>
      </c>
      <c r="K2224">
        <v>27</v>
      </c>
      <c r="L2224">
        <v>2020</v>
      </c>
      <c r="M2224">
        <v>81696</v>
      </c>
      <c r="N2224">
        <v>1</v>
      </c>
      <c r="O2224">
        <v>0</v>
      </c>
      <c r="P2224">
        <v>11.76</v>
      </c>
    </row>
    <row r="2225" spans="1:16" x14ac:dyDescent="0.3">
      <c r="A2225">
        <v>3711</v>
      </c>
      <c r="B2225" t="s">
        <v>83</v>
      </c>
      <c r="C2225" t="s">
        <v>114</v>
      </c>
      <c r="D2225" t="s">
        <v>116</v>
      </c>
      <c r="E2225" t="s">
        <v>100</v>
      </c>
      <c r="F2225" t="s">
        <v>91</v>
      </c>
      <c r="G2225" t="s">
        <v>115</v>
      </c>
      <c r="H2225">
        <v>1956</v>
      </c>
      <c r="I2225">
        <v>168</v>
      </c>
      <c r="J2225">
        <v>14.5</v>
      </c>
      <c r="K2225">
        <v>27</v>
      </c>
      <c r="L2225">
        <v>2020</v>
      </c>
      <c r="M2225">
        <v>55686</v>
      </c>
      <c r="N2225">
        <v>1</v>
      </c>
      <c r="O2225">
        <v>0</v>
      </c>
      <c r="P2225">
        <v>11.85</v>
      </c>
    </row>
    <row r="2226" spans="1:16" x14ac:dyDescent="0.3">
      <c r="A2226">
        <v>3659</v>
      </c>
      <c r="B2226" t="s">
        <v>83</v>
      </c>
      <c r="C2226" t="s">
        <v>114</v>
      </c>
      <c r="D2226" t="s">
        <v>116</v>
      </c>
      <c r="E2226" t="s">
        <v>100</v>
      </c>
      <c r="F2226" t="s">
        <v>91</v>
      </c>
      <c r="G2226" t="s">
        <v>115</v>
      </c>
      <c r="H2226">
        <v>1956</v>
      </c>
      <c r="I2226">
        <v>168</v>
      </c>
      <c r="J2226">
        <v>14.5</v>
      </c>
      <c r="K2226">
        <v>27</v>
      </c>
      <c r="L2226">
        <v>2020</v>
      </c>
      <c r="M2226">
        <v>59108</v>
      </c>
      <c r="N2226">
        <v>1</v>
      </c>
      <c r="O2226">
        <v>0</v>
      </c>
      <c r="P2226">
        <v>11.91</v>
      </c>
    </row>
    <row r="2227" spans="1:16" x14ac:dyDescent="0.3">
      <c r="A2227">
        <v>3723</v>
      </c>
      <c r="B2227" t="s">
        <v>83</v>
      </c>
      <c r="C2227" t="s">
        <v>114</v>
      </c>
      <c r="D2227" t="s">
        <v>116</v>
      </c>
      <c r="E2227" t="s">
        <v>100</v>
      </c>
      <c r="F2227" t="s">
        <v>91</v>
      </c>
      <c r="G2227" t="s">
        <v>115</v>
      </c>
      <c r="H2227">
        <v>1956</v>
      </c>
      <c r="I2227">
        <v>168</v>
      </c>
      <c r="J2227">
        <v>14.5</v>
      </c>
      <c r="K2227">
        <v>27</v>
      </c>
      <c r="L2227">
        <v>2020</v>
      </c>
      <c r="M2227">
        <v>57284</v>
      </c>
      <c r="N2227">
        <v>1</v>
      </c>
      <c r="O2227">
        <v>0</v>
      </c>
      <c r="P2227">
        <v>12.29</v>
      </c>
    </row>
    <row r="2228" spans="1:16" x14ac:dyDescent="0.3">
      <c r="A2228">
        <v>3474</v>
      </c>
      <c r="B2228" t="s">
        <v>83</v>
      </c>
      <c r="C2228" t="s">
        <v>114</v>
      </c>
      <c r="D2228" t="s">
        <v>107</v>
      </c>
      <c r="E2228" t="s">
        <v>100</v>
      </c>
      <c r="F2228" t="s">
        <v>87</v>
      </c>
      <c r="G2228" t="s">
        <v>115</v>
      </c>
      <c r="H2228">
        <v>1956</v>
      </c>
      <c r="I2228">
        <v>168</v>
      </c>
      <c r="J2228">
        <v>16.3</v>
      </c>
      <c r="K2228">
        <v>16</v>
      </c>
      <c r="L2228">
        <v>2020</v>
      </c>
      <c r="M2228">
        <v>124535</v>
      </c>
      <c r="N2228">
        <v>2</v>
      </c>
      <c r="O2228">
        <v>0</v>
      </c>
      <c r="P2228">
        <v>5.22</v>
      </c>
    </row>
    <row r="2229" spans="1:16" x14ac:dyDescent="0.3">
      <c r="A2229">
        <v>3477</v>
      </c>
      <c r="B2229" t="s">
        <v>83</v>
      </c>
      <c r="C2229" t="s">
        <v>114</v>
      </c>
      <c r="D2229" t="s">
        <v>107</v>
      </c>
      <c r="E2229" t="s">
        <v>100</v>
      </c>
      <c r="F2229" t="s">
        <v>87</v>
      </c>
      <c r="G2229" t="s">
        <v>115</v>
      </c>
      <c r="H2229">
        <v>1956</v>
      </c>
      <c r="I2229">
        <v>168</v>
      </c>
      <c r="J2229">
        <v>16.3</v>
      </c>
      <c r="K2229">
        <v>16</v>
      </c>
      <c r="L2229">
        <v>2020</v>
      </c>
      <c r="M2229">
        <v>123403</v>
      </c>
      <c r="N2229">
        <v>2</v>
      </c>
      <c r="O2229">
        <v>0</v>
      </c>
      <c r="P2229">
        <v>5.37</v>
      </c>
    </row>
    <row r="2230" spans="1:16" x14ac:dyDescent="0.3">
      <c r="A2230">
        <v>3553</v>
      </c>
      <c r="B2230" t="s">
        <v>83</v>
      </c>
      <c r="C2230" t="s">
        <v>114</v>
      </c>
      <c r="D2230" t="s">
        <v>107</v>
      </c>
      <c r="E2230" t="s">
        <v>100</v>
      </c>
      <c r="F2230" t="s">
        <v>87</v>
      </c>
      <c r="G2230" t="s">
        <v>115</v>
      </c>
      <c r="H2230">
        <v>1956</v>
      </c>
      <c r="I2230">
        <v>168</v>
      </c>
      <c r="J2230">
        <v>16.3</v>
      </c>
      <c r="K2230">
        <v>16</v>
      </c>
      <c r="L2230">
        <v>2020</v>
      </c>
      <c r="M2230">
        <v>125440</v>
      </c>
      <c r="N2230">
        <v>1</v>
      </c>
      <c r="O2230">
        <v>0</v>
      </c>
      <c r="P2230">
        <v>5.66</v>
      </c>
    </row>
    <row r="2231" spans="1:16" x14ac:dyDescent="0.3">
      <c r="A2231">
        <v>3407</v>
      </c>
      <c r="B2231" t="s">
        <v>83</v>
      </c>
      <c r="C2231" t="s">
        <v>114</v>
      </c>
      <c r="D2231" t="s">
        <v>107</v>
      </c>
      <c r="E2231" t="s">
        <v>100</v>
      </c>
      <c r="F2231" t="s">
        <v>87</v>
      </c>
      <c r="G2231" t="s">
        <v>115</v>
      </c>
      <c r="H2231">
        <v>1956</v>
      </c>
      <c r="I2231">
        <v>168</v>
      </c>
      <c r="J2231">
        <v>16.3</v>
      </c>
      <c r="K2231">
        <v>16</v>
      </c>
      <c r="L2231">
        <v>2020</v>
      </c>
      <c r="M2231">
        <v>116131</v>
      </c>
      <c r="N2231">
        <v>1</v>
      </c>
      <c r="O2231">
        <v>0</v>
      </c>
      <c r="P2231">
        <v>5.73</v>
      </c>
    </row>
    <row r="2232" spans="1:16" x14ac:dyDescent="0.3">
      <c r="A2232">
        <v>3485</v>
      </c>
      <c r="B2232" t="s">
        <v>83</v>
      </c>
      <c r="C2232" t="s">
        <v>114</v>
      </c>
      <c r="D2232" t="s">
        <v>107</v>
      </c>
      <c r="E2232" t="s">
        <v>100</v>
      </c>
      <c r="F2232" t="s">
        <v>87</v>
      </c>
      <c r="G2232" t="s">
        <v>115</v>
      </c>
      <c r="H2232">
        <v>1956</v>
      </c>
      <c r="I2232">
        <v>168</v>
      </c>
      <c r="J2232">
        <v>16.3</v>
      </c>
      <c r="K2232">
        <v>16</v>
      </c>
      <c r="L2232">
        <v>2020</v>
      </c>
      <c r="M2232">
        <v>102536</v>
      </c>
      <c r="N2232">
        <v>1</v>
      </c>
      <c r="O2232">
        <v>0</v>
      </c>
      <c r="P2232">
        <v>6.09</v>
      </c>
    </row>
    <row r="2233" spans="1:16" x14ac:dyDescent="0.3">
      <c r="A2233">
        <v>3436</v>
      </c>
      <c r="B2233" t="s">
        <v>83</v>
      </c>
      <c r="C2233" t="s">
        <v>114</v>
      </c>
      <c r="D2233" t="s">
        <v>107</v>
      </c>
      <c r="E2233" t="s">
        <v>100</v>
      </c>
      <c r="F2233" t="s">
        <v>87</v>
      </c>
      <c r="G2233" t="s">
        <v>115</v>
      </c>
      <c r="H2233">
        <v>1956</v>
      </c>
      <c r="I2233">
        <v>168</v>
      </c>
      <c r="J2233">
        <v>16.3</v>
      </c>
      <c r="K2233">
        <v>16</v>
      </c>
      <c r="L2233">
        <v>2020</v>
      </c>
      <c r="M2233">
        <v>86749</v>
      </c>
      <c r="N2233">
        <v>1</v>
      </c>
      <c r="O2233">
        <v>1</v>
      </c>
      <c r="P2233">
        <v>6.19</v>
      </c>
    </row>
    <row r="2234" spans="1:16" x14ac:dyDescent="0.3">
      <c r="A2234">
        <v>3537</v>
      </c>
      <c r="B2234" t="s">
        <v>83</v>
      </c>
      <c r="C2234" t="s">
        <v>114</v>
      </c>
      <c r="D2234" t="s">
        <v>107</v>
      </c>
      <c r="E2234" t="s">
        <v>100</v>
      </c>
      <c r="F2234" t="s">
        <v>87</v>
      </c>
      <c r="G2234" t="s">
        <v>115</v>
      </c>
      <c r="H2234">
        <v>1956</v>
      </c>
      <c r="I2234">
        <v>168</v>
      </c>
      <c r="J2234">
        <v>16.3</v>
      </c>
      <c r="K2234">
        <v>16</v>
      </c>
      <c r="L2234">
        <v>2020</v>
      </c>
      <c r="M2234">
        <v>72382</v>
      </c>
      <c r="N2234">
        <v>1</v>
      </c>
      <c r="O2234">
        <v>1</v>
      </c>
      <c r="P2234">
        <v>6.22</v>
      </c>
    </row>
    <row r="2235" spans="1:16" x14ac:dyDescent="0.3">
      <c r="A2235">
        <v>3481</v>
      </c>
      <c r="B2235" t="s">
        <v>83</v>
      </c>
      <c r="C2235" t="s">
        <v>114</v>
      </c>
      <c r="D2235" t="s">
        <v>107</v>
      </c>
      <c r="E2235" t="s">
        <v>100</v>
      </c>
      <c r="F2235" t="s">
        <v>87</v>
      </c>
      <c r="G2235" t="s">
        <v>115</v>
      </c>
      <c r="H2235">
        <v>1956</v>
      </c>
      <c r="I2235">
        <v>168</v>
      </c>
      <c r="J2235">
        <v>16.3</v>
      </c>
      <c r="K2235">
        <v>16</v>
      </c>
      <c r="L2235">
        <v>2020</v>
      </c>
      <c r="M2235">
        <v>75551</v>
      </c>
      <c r="N2235">
        <v>2</v>
      </c>
      <c r="O2235">
        <v>0</v>
      </c>
      <c r="P2235">
        <v>6.37</v>
      </c>
    </row>
    <row r="2236" spans="1:16" x14ac:dyDescent="0.3">
      <c r="A2236">
        <v>3475</v>
      </c>
      <c r="B2236" t="s">
        <v>83</v>
      </c>
      <c r="C2236" t="s">
        <v>114</v>
      </c>
      <c r="D2236" t="s">
        <v>107</v>
      </c>
      <c r="E2236" t="s">
        <v>100</v>
      </c>
      <c r="F2236" t="s">
        <v>87</v>
      </c>
      <c r="G2236" t="s">
        <v>115</v>
      </c>
      <c r="H2236">
        <v>1956</v>
      </c>
      <c r="I2236">
        <v>168</v>
      </c>
      <c r="J2236">
        <v>16.3</v>
      </c>
      <c r="K2236">
        <v>16</v>
      </c>
      <c r="L2236">
        <v>2020</v>
      </c>
      <c r="M2236">
        <v>69563</v>
      </c>
      <c r="N2236">
        <v>2</v>
      </c>
      <c r="O2236">
        <v>0</v>
      </c>
      <c r="P2236">
        <v>6.43</v>
      </c>
    </row>
    <row r="2237" spans="1:16" x14ac:dyDescent="0.3">
      <c r="A2237">
        <v>3576</v>
      </c>
      <c r="B2237" t="s">
        <v>83</v>
      </c>
      <c r="C2237" t="s">
        <v>114</v>
      </c>
      <c r="D2237" t="s">
        <v>107</v>
      </c>
      <c r="E2237" t="s">
        <v>100</v>
      </c>
      <c r="F2237" t="s">
        <v>87</v>
      </c>
      <c r="G2237" t="s">
        <v>115</v>
      </c>
      <c r="H2237">
        <v>1956</v>
      </c>
      <c r="I2237">
        <v>168</v>
      </c>
      <c r="J2237">
        <v>16.3</v>
      </c>
      <c r="K2237">
        <v>16</v>
      </c>
      <c r="L2237">
        <v>2020</v>
      </c>
      <c r="M2237">
        <v>109092</v>
      </c>
      <c r="N2237">
        <v>1</v>
      </c>
      <c r="O2237">
        <v>0</v>
      </c>
      <c r="P2237">
        <v>6.47</v>
      </c>
    </row>
    <row r="2238" spans="1:16" x14ac:dyDescent="0.3">
      <c r="A2238">
        <v>3597</v>
      </c>
      <c r="B2238" t="s">
        <v>83</v>
      </c>
      <c r="C2238" t="s">
        <v>114</v>
      </c>
      <c r="D2238" t="s">
        <v>107</v>
      </c>
      <c r="E2238" t="s">
        <v>100</v>
      </c>
      <c r="F2238" t="s">
        <v>87</v>
      </c>
      <c r="G2238" t="s">
        <v>115</v>
      </c>
      <c r="H2238">
        <v>1956</v>
      </c>
      <c r="I2238">
        <v>168</v>
      </c>
      <c r="J2238">
        <v>16.3</v>
      </c>
      <c r="K2238">
        <v>16</v>
      </c>
      <c r="L2238">
        <v>2020</v>
      </c>
      <c r="M2238">
        <v>94007</v>
      </c>
      <c r="N2238">
        <v>2</v>
      </c>
      <c r="O2238">
        <v>0</v>
      </c>
      <c r="P2238">
        <v>6.51</v>
      </c>
    </row>
    <row r="2239" spans="1:16" x14ac:dyDescent="0.3">
      <c r="A2239">
        <v>3516</v>
      </c>
      <c r="B2239" t="s">
        <v>83</v>
      </c>
      <c r="C2239" t="s">
        <v>114</v>
      </c>
      <c r="D2239" t="s">
        <v>107</v>
      </c>
      <c r="E2239" t="s">
        <v>100</v>
      </c>
      <c r="F2239" t="s">
        <v>87</v>
      </c>
      <c r="G2239" t="s">
        <v>115</v>
      </c>
      <c r="H2239">
        <v>1956</v>
      </c>
      <c r="I2239">
        <v>168</v>
      </c>
      <c r="J2239">
        <v>16.3</v>
      </c>
      <c r="K2239">
        <v>16</v>
      </c>
      <c r="L2239">
        <v>2020</v>
      </c>
      <c r="M2239">
        <v>52867</v>
      </c>
      <c r="N2239">
        <v>2</v>
      </c>
      <c r="O2239">
        <v>0</v>
      </c>
      <c r="P2239">
        <v>6.77</v>
      </c>
    </row>
    <row r="2240" spans="1:16" x14ac:dyDescent="0.3">
      <c r="A2240">
        <v>3598</v>
      </c>
      <c r="B2240" t="s">
        <v>83</v>
      </c>
      <c r="C2240" t="s">
        <v>114</v>
      </c>
      <c r="D2240" t="s">
        <v>107</v>
      </c>
      <c r="E2240" t="s">
        <v>100</v>
      </c>
      <c r="F2240" t="s">
        <v>87</v>
      </c>
      <c r="G2240" t="s">
        <v>115</v>
      </c>
      <c r="H2240">
        <v>1956</v>
      </c>
      <c r="I2240">
        <v>168</v>
      </c>
      <c r="J2240">
        <v>16.3</v>
      </c>
      <c r="K2240">
        <v>16</v>
      </c>
      <c r="L2240">
        <v>2020</v>
      </c>
      <c r="M2240">
        <v>81039</v>
      </c>
      <c r="N2240">
        <v>1</v>
      </c>
      <c r="O2240">
        <v>0</v>
      </c>
      <c r="P2240">
        <v>6.84</v>
      </c>
    </row>
    <row r="2241" spans="1:16" x14ac:dyDescent="0.3">
      <c r="A2241">
        <v>3529</v>
      </c>
      <c r="B2241" t="s">
        <v>83</v>
      </c>
      <c r="C2241" t="s">
        <v>114</v>
      </c>
      <c r="D2241" t="s">
        <v>107</v>
      </c>
      <c r="E2241" t="s">
        <v>100</v>
      </c>
      <c r="F2241" t="s">
        <v>87</v>
      </c>
      <c r="G2241" t="s">
        <v>115</v>
      </c>
      <c r="H2241">
        <v>1956</v>
      </c>
      <c r="I2241">
        <v>168</v>
      </c>
      <c r="J2241">
        <v>16.3</v>
      </c>
      <c r="K2241">
        <v>16</v>
      </c>
      <c r="L2241">
        <v>2020</v>
      </c>
      <c r="M2241">
        <v>81349</v>
      </c>
      <c r="N2241">
        <v>1</v>
      </c>
      <c r="O2241">
        <v>0</v>
      </c>
      <c r="P2241">
        <v>6.87</v>
      </c>
    </row>
    <row r="2242" spans="1:16" x14ac:dyDescent="0.3">
      <c r="A2242">
        <v>3569</v>
      </c>
      <c r="B2242" t="s">
        <v>83</v>
      </c>
      <c r="C2242" t="s">
        <v>114</v>
      </c>
      <c r="D2242" t="s">
        <v>107</v>
      </c>
      <c r="E2242" t="s">
        <v>100</v>
      </c>
      <c r="F2242" t="s">
        <v>87</v>
      </c>
      <c r="G2242" t="s">
        <v>115</v>
      </c>
      <c r="H2242">
        <v>1956</v>
      </c>
      <c r="I2242">
        <v>168</v>
      </c>
      <c r="J2242">
        <v>16.3</v>
      </c>
      <c r="K2242">
        <v>16</v>
      </c>
      <c r="L2242">
        <v>2020</v>
      </c>
      <c r="M2242">
        <v>55841</v>
      </c>
      <c r="N2242">
        <v>1</v>
      </c>
      <c r="O2242">
        <v>0</v>
      </c>
      <c r="P2242">
        <v>6.93</v>
      </c>
    </row>
    <row r="2243" spans="1:16" x14ac:dyDescent="0.3">
      <c r="A2243">
        <v>3519</v>
      </c>
      <c r="B2243" t="s">
        <v>83</v>
      </c>
      <c r="C2243" t="s">
        <v>114</v>
      </c>
      <c r="D2243" t="s">
        <v>107</v>
      </c>
      <c r="E2243" t="s">
        <v>100</v>
      </c>
      <c r="F2243" t="s">
        <v>87</v>
      </c>
      <c r="G2243" t="s">
        <v>115</v>
      </c>
      <c r="H2243">
        <v>1956</v>
      </c>
      <c r="I2243">
        <v>168</v>
      </c>
      <c r="J2243">
        <v>16.3</v>
      </c>
      <c r="K2243">
        <v>16</v>
      </c>
      <c r="L2243">
        <v>2020</v>
      </c>
      <c r="M2243">
        <v>72934</v>
      </c>
      <c r="N2243">
        <v>1</v>
      </c>
      <c r="O2243">
        <v>0</v>
      </c>
      <c r="P2243">
        <v>6.95</v>
      </c>
    </row>
    <row r="2244" spans="1:16" x14ac:dyDescent="0.3">
      <c r="A2244">
        <v>3430</v>
      </c>
      <c r="B2244" t="s">
        <v>83</v>
      </c>
      <c r="C2244" t="s">
        <v>114</v>
      </c>
      <c r="D2244" t="s">
        <v>107</v>
      </c>
      <c r="E2244" t="s">
        <v>100</v>
      </c>
      <c r="F2244" t="s">
        <v>87</v>
      </c>
      <c r="G2244" t="s">
        <v>115</v>
      </c>
      <c r="H2244">
        <v>1956</v>
      </c>
      <c r="I2244">
        <v>168</v>
      </c>
      <c r="J2244">
        <v>16.3</v>
      </c>
      <c r="K2244">
        <v>16</v>
      </c>
      <c r="L2244">
        <v>2020</v>
      </c>
      <c r="M2244">
        <v>71929</v>
      </c>
      <c r="N2244">
        <v>1</v>
      </c>
      <c r="O2244">
        <v>0</v>
      </c>
      <c r="P2244">
        <v>6.97</v>
      </c>
    </row>
    <row r="2245" spans="1:16" x14ac:dyDescent="0.3">
      <c r="A2245">
        <v>3521</v>
      </c>
      <c r="B2245" t="s">
        <v>83</v>
      </c>
      <c r="C2245" t="s">
        <v>114</v>
      </c>
      <c r="D2245" t="s">
        <v>107</v>
      </c>
      <c r="E2245" t="s">
        <v>100</v>
      </c>
      <c r="F2245" t="s">
        <v>87</v>
      </c>
      <c r="G2245" t="s">
        <v>115</v>
      </c>
      <c r="H2245">
        <v>1956</v>
      </c>
      <c r="I2245">
        <v>168</v>
      </c>
      <c r="J2245">
        <v>16.3</v>
      </c>
      <c r="K2245">
        <v>16</v>
      </c>
      <c r="L2245">
        <v>2020</v>
      </c>
      <c r="M2245">
        <v>55671</v>
      </c>
      <c r="N2245">
        <v>2</v>
      </c>
      <c r="O2245">
        <v>0</v>
      </c>
      <c r="P2245">
        <v>7.11</v>
      </c>
    </row>
    <row r="2246" spans="1:16" x14ac:dyDescent="0.3">
      <c r="A2246">
        <v>3468</v>
      </c>
      <c r="B2246" t="s">
        <v>83</v>
      </c>
      <c r="C2246" t="s">
        <v>114</v>
      </c>
      <c r="D2246" t="s">
        <v>107</v>
      </c>
      <c r="E2246" t="s">
        <v>100</v>
      </c>
      <c r="F2246" t="s">
        <v>87</v>
      </c>
      <c r="G2246" t="s">
        <v>115</v>
      </c>
      <c r="H2246">
        <v>1956</v>
      </c>
      <c r="I2246">
        <v>168</v>
      </c>
      <c r="J2246">
        <v>16.3</v>
      </c>
      <c r="K2246">
        <v>16</v>
      </c>
      <c r="L2246">
        <v>2020</v>
      </c>
      <c r="M2246">
        <v>69050</v>
      </c>
      <c r="N2246">
        <v>1</v>
      </c>
      <c r="O2246">
        <v>0</v>
      </c>
      <c r="P2246">
        <v>7.13</v>
      </c>
    </row>
    <row r="2247" spans="1:16" x14ac:dyDescent="0.3">
      <c r="A2247">
        <v>3545</v>
      </c>
      <c r="B2247" t="s">
        <v>83</v>
      </c>
      <c r="C2247" t="s">
        <v>114</v>
      </c>
      <c r="D2247" t="s">
        <v>107</v>
      </c>
      <c r="E2247" t="s">
        <v>100</v>
      </c>
      <c r="F2247" t="s">
        <v>87</v>
      </c>
      <c r="G2247" t="s">
        <v>115</v>
      </c>
      <c r="H2247">
        <v>1956</v>
      </c>
      <c r="I2247">
        <v>168</v>
      </c>
      <c r="J2247">
        <v>16.3</v>
      </c>
      <c r="K2247">
        <v>16</v>
      </c>
      <c r="L2247">
        <v>2020</v>
      </c>
      <c r="M2247">
        <v>72855</v>
      </c>
      <c r="N2247">
        <v>1</v>
      </c>
      <c r="O2247">
        <v>0</v>
      </c>
      <c r="P2247">
        <v>7.25</v>
      </c>
    </row>
    <row r="2248" spans="1:16" x14ac:dyDescent="0.3">
      <c r="A2248">
        <v>3491</v>
      </c>
      <c r="B2248" t="s">
        <v>83</v>
      </c>
      <c r="C2248" t="s">
        <v>114</v>
      </c>
      <c r="D2248" t="s">
        <v>107</v>
      </c>
      <c r="E2248" t="s">
        <v>100</v>
      </c>
      <c r="F2248" t="s">
        <v>87</v>
      </c>
      <c r="G2248" t="s">
        <v>115</v>
      </c>
      <c r="H2248">
        <v>1956</v>
      </c>
      <c r="I2248">
        <v>168</v>
      </c>
      <c r="J2248">
        <v>16.3</v>
      </c>
      <c r="K2248">
        <v>16</v>
      </c>
      <c r="L2248">
        <v>2020</v>
      </c>
      <c r="M2248">
        <v>55203</v>
      </c>
      <c r="N2248">
        <v>1</v>
      </c>
      <c r="O2248">
        <v>0</v>
      </c>
      <c r="P2248">
        <v>7.28</v>
      </c>
    </row>
    <row r="2249" spans="1:16" x14ac:dyDescent="0.3">
      <c r="A2249">
        <v>3547</v>
      </c>
      <c r="B2249" t="s">
        <v>83</v>
      </c>
      <c r="C2249" t="s">
        <v>114</v>
      </c>
      <c r="D2249" t="s">
        <v>107</v>
      </c>
      <c r="E2249" t="s">
        <v>100</v>
      </c>
      <c r="F2249" t="s">
        <v>87</v>
      </c>
      <c r="G2249" t="s">
        <v>115</v>
      </c>
      <c r="H2249">
        <v>1956</v>
      </c>
      <c r="I2249">
        <v>168</v>
      </c>
      <c r="J2249">
        <v>16.3</v>
      </c>
      <c r="K2249">
        <v>16</v>
      </c>
      <c r="L2249">
        <v>2020</v>
      </c>
      <c r="M2249">
        <v>61824</v>
      </c>
      <c r="N2249">
        <v>1</v>
      </c>
      <c r="O2249">
        <v>0</v>
      </c>
      <c r="P2249">
        <v>7.32</v>
      </c>
    </row>
    <row r="2250" spans="1:16" x14ac:dyDescent="0.3">
      <c r="A2250">
        <v>3779</v>
      </c>
      <c r="B2250" t="s">
        <v>83</v>
      </c>
      <c r="C2250" t="s">
        <v>114</v>
      </c>
      <c r="D2250" t="s">
        <v>116</v>
      </c>
      <c r="E2250" t="s">
        <v>100</v>
      </c>
      <c r="F2250" t="s">
        <v>91</v>
      </c>
      <c r="G2250" t="s">
        <v>115</v>
      </c>
      <c r="H2250">
        <v>1956</v>
      </c>
      <c r="I2250">
        <v>168</v>
      </c>
      <c r="J2250">
        <v>14.5</v>
      </c>
      <c r="K2250">
        <v>27</v>
      </c>
      <c r="L2250">
        <v>2021</v>
      </c>
      <c r="M2250">
        <v>98342</v>
      </c>
      <c r="N2250">
        <v>3</v>
      </c>
      <c r="O2250">
        <v>1</v>
      </c>
      <c r="P2250">
        <v>11.29</v>
      </c>
    </row>
    <row r="2251" spans="1:16" x14ac:dyDescent="0.3">
      <c r="A2251">
        <v>3715</v>
      </c>
      <c r="B2251" t="s">
        <v>83</v>
      </c>
      <c r="C2251" t="s">
        <v>114</v>
      </c>
      <c r="D2251" t="s">
        <v>116</v>
      </c>
      <c r="E2251" t="s">
        <v>100</v>
      </c>
      <c r="F2251" t="s">
        <v>91</v>
      </c>
      <c r="G2251" t="s">
        <v>115</v>
      </c>
      <c r="H2251">
        <v>1956</v>
      </c>
      <c r="I2251">
        <v>168</v>
      </c>
      <c r="J2251">
        <v>14.5</v>
      </c>
      <c r="K2251">
        <v>27</v>
      </c>
      <c r="L2251">
        <v>2021</v>
      </c>
      <c r="M2251">
        <v>105416</v>
      </c>
      <c r="N2251">
        <v>3</v>
      </c>
      <c r="O2251">
        <v>0</v>
      </c>
      <c r="P2251">
        <v>11.88</v>
      </c>
    </row>
    <row r="2252" spans="1:16" x14ac:dyDescent="0.3">
      <c r="A2252">
        <v>3664</v>
      </c>
      <c r="B2252" t="s">
        <v>83</v>
      </c>
      <c r="C2252" t="s">
        <v>114</v>
      </c>
      <c r="D2252" t="s">
        <v>116</v>
      </c>
      <c r="E2252" t="s">
        <v>100</v>
      </c>
      <c r="F2252" t="s">
        <v>91</v>
      </c>
      <c r="G2252" t="s">
        <v>115</v>
      </c>
      <c r="H2252">
        <v>1956</v>
      </c>
      <c r="I2252">
        <v>168</v>
      </c>
      <c r="J2252">
        <v>14.5</v>
      </c>
      <c r="K2252">
        <v>27</v>
      </c>
      <c r="L2252">
        <v>2021</v>
      </c>
      <c r="M2252">
        <v>109591</v>
      </c>
      <c r="N2252">
        <v>2</v>
      </c>
      <c r="O2252">
        <v>0</v>
      </c>
      <c r="P2252">
        <v>12.06</v>
      </c>
    </row>
    <row r="2253" spans="1:16" x14ac:dyDescent="0.3">
      <c r="A2253">
        <v>3658</v>
      </c>
      <c r="B2253" t="s">
        <v>83</v>
      </c>
      <c r="C2253" t="s">
        <v>114</v>
      </c>
      <c r="D2253" t="s">
        <v>116</v>
      </c>
      <c r="E2253" t="s">
        <v>100</v>
      </c>
      <c r="F2253" t="s">
        <v>91</v>
      </c>
      <c r="G2253" t="s">
        <v>115</v>
      </c>
      <c r="H2253">
        <v>1956</v>
      </c>
      <c r="I2253">
        <v>168</v>
      </c>
      <c r="J2253">
        <v>14.5</v>
      </c>
      <c r="K2253">
        <v>27</v>
      </c>
      <c r="L2253">
        <v>2021</v>
      </c>
      <c r="M2253">
        <v>108363</v>
      </c>
      <c r="N2253">
        <v>2</v>
      </c>
      <c r="O2253">
        <v>0</v>
      </c>
      <c r="P2253">
        <v>12.09</v>
      </c>
    </row>
    <row r="2254" spans="1:16" x14ac:dyDescent="0.3">
      <c r="A2254">
        <v>3618</v>
      </c>
      <c r="B2254" t="s">
        <v>83</v>
      </c>
      <c r="C2254" t="s">
        <v>114</v>
      </c>
      <c r="D2254" t="s">
        <v>116</v>
      </c>
      <c r="E2254" t="s">
        <v>100</v>
      </c>
      <c r="F2254" t="s">
        <v>91</v>
      </c>
      <c r="G2254" t="s">
        <v>115</v>
      </c>
      <c r="H2254">
        <v>1956</v>
      </c>
      <c r="I2254">
        <v>168</v>
      </c>
      <c r="J2254">
        <v>14.5</v>
      </c>
      <c r="K2254">
        <v>27</v>
      </c>
      <c r="L2254">
        <v>2021</v>
      </c>
      <c r="M2254">
        <v>109141</v>
      </c>
      <c r="N2254">
        <v>2</v>
      </c>
      <c r="O2254">
        <v>0</v>
      </c>
      <c r="P2254">
        <v>12.25</v>
      </c>
    </row>
    <row r="2255" spans="1:16" x14ac:dyDescent="0.3">
      <c r="A2255">
        <v>3763</v>
      </c>
      <c r="B2255" t="s">
        <v>83</v>
      </c>
      <c r="C2255" t="s">
        <v>114</v>
      </c>
      <c r="D2255" t="s">
        <v>116</v>
      </c>
      <c r="E2255" t="s">
        <v>100</v>
      </c>
      <c r="F2255" t="s">
        <v>91</v>
      </c>
      <c r="G2255" t="s">
        <v>115</v>
      </c>
      <c r="H2255">
        <v>1956</v>
      </c>
      <c r="I2255">
        <v>168</v>
      </c>
      <c r="J2255">
        <v>14.5</v>
      </c>
      <c r="K2255">
        <v>27</v>
      </c>
      <c r="L2255">
        <v>2021</v>
      </c>
      <c r="M2255">
        <v>83109</v>
      </c>
      <c r="N2255">
        <v>1</v>
      </c>
      <c r="O2255">
        <v>1</v>
      </c>
      <c r="P2255">
        <v>12.36</v>
      </c>
    </row>
    <row r="2256" spans="1:16" x14ac:dyDescent="0.3">
      <c r="A2256">
        <v>3634</v>
      </c>
      <c r="B2256" t="s">
        <v>83</v>
      </c>
      <c r="C2256" t="s">
        <v>114</v>
      </c>
      <c r="D2256" t="s">
        <v>116</v>
      </c>
      <c r="E2256" t="s">
        <v>100</v>
      </c>
      <c r="F2256" t="s">
        <v>91</v>
      </c>
      <c r="G2256" t="s">
        <v>115</v>
      </c>
      <c r="H2256">
        <v>1956</v>
      </c>
      <c r="I2256">
        <v>168</v>
      </c>
      <c r="J2256">
        <v>14.5</v>
      </c>
      <c r="K2256">
        <v>27</v>
      </c>
      <c r="L2256">
        <v>2021</v>
      </c>
      <c r="M2256">
        <v>72509</v>
      </c>
      <c r="N2256">
        <v>2</v>
      </c>
      <c r="O2256">
        <v>1</v>
      </c>
      <c r="P2256">
        <v>12.6</v>
      </c>
    </row>
    <row r="2257" spans="1:16" x14ac:dyDescent="0.3">
      <c r="A2257">
        <v>3662</v>
      </c>
      <c r="B2257" t="s">
        <v>83</v>
      </c>
      <c r="C2257" t="s">
        <v>114</v>
      </c>
      <c r="D2257" t="s">
        <v>116</v>
      </c>
      <c r="E2257" t="s">
        <v>100</v>
      </c>
      <c r="F2257" t="s">
        <v>91</v>
      </c>
      <c r="G2257" t="s">
        <v>115</v>
      </c>
      <c r="H2257">
        <v>1956</v>
      </c>
      <c r="I2257">
        <v>168</v>
      </c>
      <c r="J2257">
        <v>14.5</v>
      </c>
      <c r="K2257">
        <v>27</v>
      </c>
      <c r="L2257">
        <v>2021</v>
      </c>
      <c r="M2257">
        <v>92419</v>
      </c>
      <c r="N2257">
        <v>2</v>
      </c>
      <c r="O2257">
        <v>0</v>
      </c>
      <c r="P2257">
        <v>12.6</v>
      </c>
    </row>
    <row r="2258" spans="1:16" x14ac:dyDescent="0.3">
      <c r="A2258">
        <v>3675</v>
      </c>
      <c r="B2258" t="s">
        <v>83</v>
      </c>
      <c r="C2258" t="s">
        <v>114</v>
      </c>
      <c r="D2258" t="s">
        <v>116</v>
      </c>
      <c r="E2258" t="s">
        <v>100</v>
      </c>
      <c r="F2258" t="s">
        <v>91</v>
      </c>
      <c r="G2258" t="s">
        <v>115</v>
      </c>
      <c r="H2258">
        <v>1956</v>
      </c>
      <c r="I2258">
        <v>168</v>
      </c>
      <c r="J2258">
        <v>14.5</v>
      </c>
      <c r="K2258">
        <v>27</v>
      </c>
      <c r="L2258">
        <v>2021</v>
      </c>
      <c r="M2258">
        <v>97637</v>
      </c>
      <c r="N2258">
        <v>2</v>
      </c>
      <c r="O2258">
        <v>0</v>
      </c>
      <c r="P2258">
        <v>12.78</v>
      </c>
    </row>
    <row r="2259" spans="1:16" x14ac:dyDescent="0.3">
      <c r="A2259">
        <v>3637</v>
      </c>
      <c r="B2259" t="s">
        <v>83</v>
      </c>
      <c r="C2259" t="s">
        <v>114</v>
      </c>
      <c r="D2259" t="s">
        <v>116</v>
      </c>
      <c r="E2259" t="s">
        <v>100</v>
      </c>
      <c r="F2259" t="s">
        <v>91</v>
      </c>
      <c r="G2259" t="s">
        <v>115</v>
      </c>
      <c r="H2259">
        <v>1956</v>
      </c>
      <c r="I2259">
        <v>168</v>
      </c>
      <c r="J2259">
        <v>14.5</v>
      </c>
      <c r="K2259">
        <v>27</v>
      </c>
      <c r="L2259">
        <v>2021</v>
      </c>
      <c r="M2259">
        <v>96778</v>
      </c>
      <c r="N2259">
        <v>2</v>
      </c>
      <c r="O2259">
        <v>0</v>
      </c>
      <c r="P2259">
        <v>12.79</v>
      </c>
    </row>
    <row r="2260" spans="1:16" x14ac:dyDescent="0.3">
      <c r="A2260">
        <v>3680</v>
      </c>
      <c r="B2260" t="s">
        <v>83</v>
      </c>
      <c r="C2260" t="s">
        <v>114</v>
      </c>
      <c r="D2260" t="s">
        <v>116</v>
      </c>
      <c r="E2260" t="s">
        <v>100</v>
      </c>
      <c r="F2260" t="s">
        <v>91</v>
      </c>
      <c r="G2260" t="s">
        <v>115</v>
      </c>
      <c r="H2260">
        <v>1956</v>
      </c>
      <c r="I2260">
        <v>168</v>
      </c>
      <c r="J2260">
        <v>14.5</v>
      </c>
      <c r="K2260">
        <v>27</v>
      </c>
      <c r="L2260">
        <v>2021</v>
      </c>
      <c r="M2260">
        <v>86205</v>
      </c>
      <c r="N2260">
        <v>2</v>
      </c>
      <c r="O2260">
        <v>0</v>
      </c>
      <c r="P2260">
        <v>12.8</v>
      </c>
    </row>
    <row r="2261" spans="1:16" x14ac:dyDescent="0.3">
      <c r="A2261">
        <v>3696</v>
      </c>
      <c r="B2261" t="s">
        <v>83</v>
      </c>
      <c r="C2261" t="s">
        <v>114</v>
      </c>
      <c r="D2261" t="s">
        <v>116</v>
      </c>
      <c r="E2261" t="s">
        <v>100</v>
      </c>
      <c r="F2261" t="s">
        <v>91</v>
      </c>
      <c r="G2261" t="s">
        <v>115</v>
      </c>
      <c r="H2261">
        <v>1956</v>
      </c>
      <c r="I2261">
        <v>168</v>
      </c>
      <c r="J2261">
        <v>14.5</v>
      </c>
      <c r="K2261">
        <v>27</v>
      </c>
      <c r="L2261">
        <v>2021</v>
      </c>
      <c r="M2261">
        <v>96137</v>
      </c>
      <c r="N2261">
        <v>1</v>
      </c>
      <c r="O2261">
        <v>0</v>
      </c>
      <c r="P2261">
        <v>12.84</v>
      </c>
    </row>
    <row r="2262" spans="1:16" x14ac:dyDescent="0.3">
      <c r="A2262">
        <v>3708</v>
      </c>
      <c r="B2262" t="s">
        <v>83</v>
      </c>
      <c r="C2262" t="s">
        <v>114</v>
      </c>
      <c r="D2262" t="s">
        <v>116</v>
      </c>
      <c r="E2262" t="s">
        <v>100</v>
      </c>
      <c r="F2262" t="s">
        <v>91</v>
      </c>
      <c r="G2262" t="s">
        <v>115</v>
      </c>
      <c r="H2262">
        <v>1956</v>
      </c>
      <c r="I2262">
        <v>168</v>
      </c>
      <c r="J2262">
        <v>14.5</v>
      </c>
      <c r="K2262">
        <v>27</v>
      </c>
      <c r="L2262">
        <v>2021</v>
      </c>
      <c r="M2262">
        <v>85035</v>
      </c>
      <c r="N2262">
        <v>1</v>
      </c>
      <c r="O2262">
        <v>0</v>
      </c>
      <c r="P2262">
        <v>13.2</v>
      </c>
    </row>
    <row r="2263" spans="1:16" x14ac:dyDescent="0.3">
      <c r="A2263">
        <v>3770</v>
      </c>
      <c r="B2263" t="s">
        <v>83</v>
      </c>
      <c r="C2263" t="s">
        <v>114</v>
      </c>
      <c r="D2263" t="s">
        <v>116</v>
      </c>
      <c r="E2263" t="s">
        <v>100</v>
      </c>
      <c r="F2263" t="s">
        <v>91</v>
      </c>
      <c r="G2263" t="s">
        <v>115</v>
      </c>
      <c r="H2263">
        <v>1956</v>
      </c>
      <c r="I2263">
        <v>168</v>
      </c>
      <c r="J2263">
        <v>14.5</v>
      </c>
      <c r="K2263">
        <v>27</v>
      </c>
      <c r="L2263">
        <v>2021</v>
      </c>
      <c r="M2263">
        <v>95030</v>
      </c>
      <c r="N2263">
        <v>1</v>
      </c>
      <c r="O2263">
        <v>0</v>
      </c>
      <c r="P2263">
        <v>13.2</v>
      </c>
    </row>
    <row r="2264" spans="1:16" x14ac:dyDescent="0.3">
      <c r="A2264">
        <v>3691</v>
      </c>
      <c r="B2264" t="s">
        <v>83</v>
      </c>
      <c r="C2264" t="s">
        <v>114</v>
      </c>
      <c r="D2264" t="s">
        <v>116</v>
      </c>
      <c r="E2264" t="s">
        <v>100</v>
      </c>
      <c r="F2264" t="s">
        <v>91</v>
      </c>
      <c r="G2264" t="s">
        <v>115</v>
      </c>
      <c r="H2264">
        <v>1956</v>
      </c>
      <c r="I2264">
        <v>168</v>
      </c>
      <c r="J2264">
        <v>14.5</v>
      </c>
      <c r="K2264">
        <v>27</v>
      </c>
      <c r="L2264">
        <v>2021</v>
      </c>
      <c r="M2264">
        <v>70266</v>
      </c>
      <c r="N2264">
        <v>2</v>
      </c>
      <c r="O2264">
        <v>0</v>
      </c>
      <c r="P2264">
        <v>13.23</v>
      </c>
    </row>
    <row r="2265" spans="1:16" x14ac:dyDescent="0.3">
      <c r="A2265">
        <v>3730</v>
      </c>
      <c r="B2265" t="s">
        <v>83</v>
      </c>
      <c r="C2265" t="s">
        <v>114</v>
      </c>
      <c r="D2265" t="s">
        <v>116</v>
      </c>
      <c r="E2265" t="s">
        <v>100</v>
      </c>
      <c r="F2265" t="s">
        <v>91</v>
      </c>
      <c r="G2265" t="s">
        <v>115</v>
      </c>
      <c r="H2265">
        <v>1956</v>
      </c>
      <c r="I2265">
        <v>168</v>
      </c>
      <c r="J2265">
        <v>14.5</v>
      </c>
      <c r="K2265">
        <v>27</v>
      </c>
      <c r="L2265">
        <v>2021</v>
      </c>
      <c r="M2265">
        <v>45103</v>
      </c>
      <c r="N2265">
        <v>2</v>
      </c>
      <c r="O2265">
        <v>1</v>
      </c>
      <c r="P2265">
        <v>13.27</v>
      </c>
    </row>
    <row r="2266" spans="1:16" x14ac:dyDescent="0.3">
      <c r="A2266">
        <v>3694</v>
      </c>
      <c r="B2266" t="s">
        <v>83</v>
      </c>
      <c r="C2266" t="s">
        <v>114</v>
      </c>
      <c r="D2266" t="s">
        <v>116</v>
      </c>
      <c r="E2266" t="s">
        <v>100</v>
      </c>
      <c r="F2266" t="s">
        <v>91</v>
      </c>
      <c r="G2266" t="s">
        <v>115</v>
      </c>
      <c r="H2266">
        <v>1956</v>
      </c>
      <c r="I2266">
        <v>168</v>
      </c>
      <c r="J2266">
        <v>14.5</v>
      </c>
      <c r="K2266">
        <v>27</v>
      </c>
      <c r="L2266">
        <v>2021</v>
      </c>
      <c r="M2266">
        <v>87652</v>
      </c>
      <c r="N2266">
        <v>1</v>
      </c>
      <c r="O2266">
        <v>0</v>
      </c>
      <c r="P2266">
        <v>13.28</v>
      </c>
    </row>
    <row r="2267" spans="1:16" x14ac:dyDescent="0.3">
      <c r="A2267">
        <v>3720</v>
      </c>
      <c r="B2267" t="s">
        <v>83</v>
      </c>
      <c r="C2267" t="s">
        <v>114</v>
      </c>
      <c r="D2267" t="s">
        <v>116</v>
      </c>
      <c r="E2267" t="s">
        <v>100</v>
      </c>
      <c r="F2267" t="s">
        <v>91</v>
      </c>
      <c r="G2267" t="s">
        <v>115</v>
      </c>
      <c r="H2267">
        <v>1956</v>
      </c>
      <c r="I2267">
        <v>168</v>
      </c>
      <c r="J2267">
        <v>14.5</v>
      </c>
      <c r="K2267">
        <v>27</v>
      </c>
      <c r="L2267">
        <v>2021</v>
      </c>
      <c r="M2267">
        <v>79087</v>
      </c>
      <c r="N2267">
        <v>1</v>
      </c>
      <c r="O2267">
        <v>0</v>
      </c>
      <c r="P2267">
        <v>13.39</v>
      </c>
    </row>
    <row r="2268" spans="1:16" x14ac:dyDescent="0.3">
      <c r="A2268">
        <v>3663</v>
      </c>
      <c r="B2268" t="s">
        <v>83</v>
      </c>
      <c r="C2268" t="s">
        <v>114</v>
      </c>
      <c r="D2268" t="s">
        <v>116</v>
      </c>
      <c r="E2268" t="s">
        <v>100</v>
      </c>
      <c r="F2268" t="s">
        <v>91</v>
      </c>
      <c r="G2268" t="s">
        <v>115</v>
      </c>
      <c r="H2268">
        <v>1956</v>
      </c>
      <c r="I2268">
        <v>168</v>
      </c>
      <c r="J2268">
        <v>14.5</v>
      </c>
      <c r="K2268">
        <v>27</v>
      </c>
      <c r="L2268">
        <v>2021</v>
      </c>
      <c r="M2268">
        <v>94572</v>
      </c>
      <c r="N2268">
        <v>1</v>
      </c>
      <c r="O2268">
        <v>0</v>
      </c>
      <c r="P2268">
        <v>13.45</v>
      </c>
    </row>
    <row r="2269" spans="1:16" x14ac:dyDescent="0.3">
      <c r="A2269">
        <v>3727</v>
      </c>
      <c r="B2269" t="s">
        <v>83</v>
      </c>
      <c r="C2269" t="s">
        <v>114</v>
      </c>
      <c r="D2269" t="s">
        <v>116</v>
      </c>
      <c r="E2269" t="s">
        <v>100</v>
      </c>
      <c r="F2269" t="s">
        <v>91</v>
      </c>
      <c r="G2269" t="s">
        <v>115</v>
      </c>
      <c r="H2269">
        <v>1956</v>
      </c>
      <c r="I2269">
        <v>168</v>
      </c>
      <c r="J2269">
        <v>14.5</v>
      </c>
      <c r="K2269">
        <v>27</v>
      </c>
      <c r="L2269">
        <v>2021</v>
      </c>
      <c r="M2269">
        <v>49511</v>
      </c>
      <c r="N2269">
        <v>3</v>
      </c>
      <c r="O2269">
        <v>0</v>
      </c>
      <c r="P2269">
        <v>13.57</v>
      </c>
    </row>
    <row r="2270" spans="1:16" x14ac:dyDescent="0.3">
      <c r="A2270">
        <v>3735</v>
      </c>
      <c r="B2270" t="s">
        <v>83</v>
      </c>
      <c r="C2270" t="s">
        <v>114</v>
      </c>
      <c r="D2270" t="s">
        <v>116</v>
      </c>
      <c r="E2270" t="s">
        <v>100</v>
      </c>
      <c r="F2270" t="s">
        <v>91</v>
      </c>
      <c r="G2270" t="s">
        <v>115</v>
      </c>
      <c r="H2270">
        <v>1956</v>
      </c>
      <c r="I2270">
        <v>168</v>
      </c>
      <c r="J2270">
        <v>14.5</v>
      </c>
      <c r="K2270">
        <v>27</v>
      </c>
      <c r="L2270">
        <v>2021</v>
      </c>
      <c r="M2270">
        <v>67041</v>
      </c>
      <c r="N2270">
        <v>2</v>
      </c>
      <c r="O2270">
        <v>0</v>
      </c>
      <c r="P2270">
        <v>13.58</v>
      </c>
    </row>
    <row r="2271" spans="1:16" x14ac:dyDescent="0.3">
      <c r="A2271">
        <v>3688</v>
      </c>
      <c r="B2271" t="s">
        <v>83</v>
      </c>
      <c r="C2271" t="s">
        <v>114</v>
      </c>
      <c r="D2271" t="s">
        <v>116</v>
      </c>
      <c r="E2271" t="s">
        <v>100</v>
      </c>
      <c r="F2271" t="s">
        <v>91</v>
      </c>
      <c r="G2271" t="s">
        <v>115</v>
      </c>
      <c r="H2271">
        <v>1956</v>
      </c>
      <c r="I2271">
        <v>168</v>
      </c>
      <c r="J2271">
        <v>14.5</v>
      </c>
      <c r="K2271">
        <v>27</v>
      </c>
      <c r="L2271">
        <v>2021</v>
      </c>
      <c r="M2271">
        <v>74459</v>
      </c>
      <c r="N2271">
        <v>1</v>
      </c>
      <c r="O2271">
        <v>0</v>
      </c>
      <c r="P2271">
        <v>13.59</v>
      </c>
    </row>
    <row r="2272" spans="1:16" x14ac:dyDescent="0.3">
      <c r="A2272">
        <v>3762</v>
      </c>
      <c r="B2272" t="s">
        <v>83</v>
      </c>
      <c r="C2272" t="s">
        <v>114</v>
      </c>
      <c r="D2272" t="s">
        <v>116</v>
      </c>
      <c r="E2272" t="s">
        <v>100</v>
      </c>
      <c r="F2272" t="s">
        <v>91</v>
      </c>
      <c r="G2272" t="s">
        <v>115</v>
      </c>
      <c r="H2272">
        <v>1956</v>
      </c>
      <c r="I2272">
        <v>168</v>
      </c>
      <c r="J2272">
        <v>14.5</v>
      </c>
      <c r="K2272">
        <v>27</v>
      </c>
      <c r="L2272">
        <v>2021</v>
      </c>
      <c r="M2272">
        <v>59861</v>
      </c>
      <c r="N2272">
        <v>2</v>
      </c>
      <c r="O2272">
        <v>0</v>
      </c>
      <c r="P2272">
        <v>13.61</v>
      </c>
    </row>
    <row r="2273" spans="1:16" x14ac:dyDescent="0.3">
      <c r="A2273">
        <v>3640</v>
      </c>
      <c r="B2273" t="s">
        <v>83</v>
      </c>
      <c r="C2273" t="s">
        <v>114</v>
      </c>
      <c r="D2273" t="s">
        <v>116</v>
      </c>
      <c r="E2273" t="s">
        <v>100</v>
      </c>
      <c r="F2273" t="s">
        <v>91</v>
      </c>
      <c r="G2273" t="s">
        <v>115</v>
      </c>
      <c r="H2273">
        <v>1956</v>
      </c>
      <c r="I2273">
        <v>168</v>
      </c>
      <c r="J2273">
        <v>14.5</v>
      </c>
      <c r="K2273">
        <v>27</v>
      </c>
      <c r="L2273">
        <v>2021</v>
      </c>
      <c r="M2273">
        <v>64193</v>
      </c>
      <c r="N2273">
        <v>1</v>
      </c>
      <c r="O2273">
        <v>1</v>
      </c>
      <c r="P2273">
        <v>13.71</v>
      </c>
    </row>
    <row r="2274" spans="1:16" x14ac:dyDescent="0.3">
      <c r="A2274">
        <v>3709</v>
      </c>
      <c r="B2274" t="s">
        <v>83</v>
      </c>
      <c r="C2274" t="s">
        <v>114</v>
      </c>
      <c r="D2274" t="s">
        <v>116</v>
      </c>
      <c r="E2274" t="s">
        <v>100</v>
      </c>
      <c r="F2274" t="s">
        <v>91</v>
      </c>
      <c r="G2274" t="s">
        <v>115</v>
      </c>
      <c r="H2274">
        <v>1956</v>
      </c>
      <c r="I2274">
        <v>168</v>
      </c>
      <c r="J2274">
        <v>14.5</v>
      </c>
      <c r="K2274">
        <v>27</v>
      </c>
      <c r="L2274">
        <v>2021</v>
      </c>
      <c r="M2274">
        <v>81419</v>
      </c>
      <c r="N2274">
        <v>1</v>
      </c>
      <c r="O2274">
        <v>0</v>
      </c>
      <c r="P2274">
        <v>13.78</v>
      </c>
    </row>
    <row r="2275" spans="1:16" x14ac:dyDescent="0.3">
      <c r="A2275">
        <v>3682</v>
      </c>
      <c r="B2275" t="s">
        <v>83</v>
      </c>
      <c r="C2275" t="s">
        <v>114</v>
      </c>
      <c r="D2275" t="s">
        <v>116</v>
      </c>
      <c r="E2275" t="s">
        <v>100</v>
      </c>
      <c r="F2275" t="s">
        <v>91</v>
      </c>
      <c r="G2275" t="s">
        <v>115</v>
      </c>
      <c r="H2275">
        <v>1956</v>
      </c>
      <c r="I2275">
        <v>168</v>
      </c>
      <c r="J2275">
        <v>14.5</v>
      </c>
      <c r="K2275">
        <v>27</v>
      </c>
      <c r="L2275">
        <v>2021</v>
      </c>
      <c r="M2275">
        <v>83933</v>
      </c>
      <c r="N2275">
        <v>1</v>
      </c>
      <c r="O2275">
        <v>0</v>
      </c>
      <c r="P2275">
        <v>13.83</v>
      </c>
    </row>
    <row r="2276" spans="1:16" x14ac:dyDescent="0.3">
      <c r="A2276">
        <v>3614</v>
      </c>
      <c r="B2276" t="s">
        <v>83</v>
      </c>
      <c r="C2276" t="s">
        <v>114</v>
      </c>
      <c r="D2276" t="s">
        <v>116</v>
      </c>
      <c r="E2276" t="s">
        <v>100</v>
      </c>
      <c r="F2276" t="s">
        <v>91</v>
      </c>
      <c r="G2276" t="s">
        <v>115</v>
      </c>
      <c r="H2276">
        <v>1956</v>
      </c>
      <c r="I2276">
        <v>168</v>
      </c>
      <c r="J2276">
        <v>14.5</v>
      </c>
      <c r="K2276">
        <v>27</v>
      </c>
      <c r="L2276">
        <v>2021</v>
      </c>
      <c r="M2276">
        <v>59601</v>
      </c>
      <c r="N2276">
        <v>1</v>
      </c>
      <c r="O2276">
        <v>0</v>
      </c>
      <c r="P2276">
        <v>13.9</v>
      </c>
    </row>
    <row r="2277" spans="1:16" x14ac:dyDescent="0.3">
      <c r="A2277">
        <v>3774</v>
      </c>
      <c r="B2277" t="s">
        <v>83</v>
      </c>
      <c r="C2277" t="s">
        <v>114</v>
      </c>
      <c r="D2277" t="s">
        <v>116</v>
      </c>
      <c r="E2277" t="s">
        <v>100</v>
      </c>
      <c r="F2277" t="s">
        <v>91</v>
      </c>
      <c r="G2277" t="s">
        <v>115</v>
      </c>
      <c r="H2277">
        <v>1956</v>
      </c>
      <c r="I2277">
        <v>168</v>
      </c>
      <c r="J2277">
        <v>14.5</v>
      </c>
      <c r="K2277">
        <v>27</v>
      </c>
      <c r="L2277">
        <v>2021</v>
      </c>
      <c r="M2277">
        <v>60144</v>
      </c>
      <c r="N2277">
        <v>1</v>
      </c>
      <c r="O2277">
        <v>0</v>
      </c>
      <c r="P2277">
        <v>13.92</v>
      </c>
    </row>
    <row r="2278" spans="1:16" x14ac:dyDescent="0.3">
      <c r="A2278">
        <v>3684</v>
      </c>
      <c r="B2278" t="s">
        <v>83</v>
      </c>
      <c r="C2278" t="s">
        <v>114</v>
      </c>
      <c r="D2278" t="s">
        <v>116</v>
      </c>
      <c r="E2278" t="s">
        <v>100</v>
      </c>
      <c r="F2278" t="s">
        <v>91</v>
      </c>
      <c r="G2278" t="s">
        <v>115</v>
      </c>
      <c r="H2278">
        <v>1956</v>
      </c>
      <c r="I2278">
        <v>168</v>
      </c>
      <c r="J2278">
        <v>14.5</v>
      </c>
      <c r="K2278">
        <v>27</v>
      </c>
      <c r="L2278">
        <v>2021</v>
      </c>
      <c r="M2278">
        <v>45766</v>
      </c>
      <c r="N2278">
        <v>2</v>
      </c>
      <c r="O2278">
        <v>0</v>
      </c>
      <c r="P2278">
        <v>14.11</v>
      </c>
    </row>
    <row r="2279" spans="1:16" x14ac:dyDescent="0.3">
      <c r="A2279">
        <v>3648</v>
      </c>
      <c r="B2279" t="s">
        <v>83</v>
      </c>
      <c r="C2279" t="s">
        <v>114</v>
      </c>
      <c r="D2279" t="s">
        <v>116</v>
      </c>
      <c r="E2279" t="s">
        <v>100</v>
      </c>
      <c r="F2279" t="s">
        <v>91</v>
      </c>
      <c r="G2279" t="s">
        <v>115</v>
      </c>
      <c r="H2279">
        <v>1956</v>
      </c>
      <c r="I2279">
        <v>168</v>
      </c>
      <c r="J2279">
        <v>14.5</v>
      </c>
      <c r="K2279">
        <v>27</v>
      </c>
      <c r="L2279">
        <v>2021</v>
      </c>
      <c r="M2279">
        <v>55499</v>
      </c>
      <c r="N2279">
        <v>1</v>
      </c>
      <c r="O2279">
        <v>0</v>
      </c>
      <c r="P2279">
        <v>14.37</v>
      </c>
    </row>
    <row r="2280" spans="1:16" x14ac:dyDescent="0.3">
      <c r="A2280">
        <v>3668</v>
      </c>
      <c r="B2280" t="s">
        <v>83</v>
      </c>
      <c r="C2280" t="s">
        <v>114</v>
      </c>
      <c r="D2280" t="s">
        <v>116</v>
      </c>
      <c r="E2280" t="s">
        <v>100</v>
      </c>
      <c r="F2280" t="s">
        <v>91</v>
      </c>
      <c r="G2280" t="s">
        <v>115</v>
      </c>
      <c r="H2280">
        <v>1956</v>
      </c>
      <c r="I2280">
        <v>168</v>
      </c>
      <c r="J2280">
        <v>14.5</v>
      </c>
      <c r="K2280">
        <v>27</v>
      </c>
      <c r="L2280">
        <v>2021</v>
      </c>
      <c r="M2280">
        <v>62753</v>
      </c>
      <c r="N2280">
        <v>1</v>
      </c>
      <c r="O2280">
        <v>0</v>
      </c>
      <c r="P2280">
        <v>14.44</v>
      </c>
    </row>
    <row r="2281" spans="1:16" x14ac:dyDescent="0.3">
      <c r="A2281">
        <v>3646</v>
      </c>
      <c r="B2281" t="s">
        <v>83</v>
      </c>
      <c r="C2281" t="s">
        <v>114</v>
      </c>
      <c r="D2281" t="s">
        <v>116</v>
      </c>
      <c r="E2281" t="s">
        <v>100</v>
      </c>
      <c r="F2281" t="s">
        <v>91</v>
      </c>
      <c r="G2281" t="s">
        <v>115</v>
      </c>
      <c r="H2281">
        <v>1956</v>
      </c>
      <c r="I2281">
        <v>168</v>
      </c>
      <c r="J2281">
        <v>14.5</v>
      </c>
      <c r="K2281">
        <v>27</v>
      </c>
      <c r="L2281">
        <v>2021</v>
      </c>
      <c r="M2281">
        <v>48788</v>
      </c>
      <c r="N2281">
        <v>1</v>
      </c>
      <c r="O2281">
        <v>0</v>
      </c>
      <c r="P2281">
        <v>14.83</v>
      </c>
    </row>
    <row r="2282" spans="1:16" x14ac:dyDescent="0.3">
      <c r="A2282">
        <v>3722</v>
      </c>
      <c r="B2282" t="s">
        <v>83</v>
      </c>
      <c r="C2282" t="s">
        <v>114</v>
      </c>
      <c r="D2282" t="s">
        <v>116</v>
      </c>
      <c r="E2282" t="s">
        <v>100</v>
      </c>
      <c r="F2282" t="s">
        <v>91</v>
      </c>
      <c r="G2282" t="s">
        <v>115</v>
      </c>
      <c r="H2282">
        <v>1956</v>
      </c>
      <c r="I2282">
        <v>168</v>
      </c>
      <c r="J2282">
        <v>14.5</v>
      </c>
      <c r="K2282">
        <v>27</v>
      </c>
      <c r="L2282">
        <v>2021</v>
      </c>
      <c r="M2282">
        <v>44757</v>
      </c>
      <c r="N2282">
        <v>1</v>
      </c>
      <c r="O2282">
        <v>0</v>
      </c>
      <c r="P2282">
        <v>14.83</v>
      </c>
    </row>
    <row r="2283" spans="1:16" x14ac:dyDescent="0.3">
      <c r="A2283">
        <v>3556</v>
      </c>
      <c r="B2283" t="s">
        <v>83</v>
      </c>
      <c r="C2283" t="s">
        <v>114</v>
      </c>
      <c r="D2283" t="s">
        <v>107</v>
      </c>
      <c r="E2283" t="s">
        <v>100</v>
      </c>
      <c r="F2283" t="s">
        <v>87</v>
      </c>
      <c r="G2283" t="s">
        <v>115</v>
      </c>
      <c r="H2283">
        <v>1956</v>
      </c>
      <c r="I2283">
        <v>168</v>
      </c>
      <c r="J2283">
        <v>16.3</v>
      </c>
      <c r="K2283">
        <v>16</v>
      </c>
      <c r="L2283">
        <v>2021</v>
      </c>
      <c r="M2283">
        <v>105190</v>
      </c>
      <c r="N2283">
        <v>2</v>
      </c>
      <c r="O2283">
        <v>1</v>
      </c>
      <c r="P2283">
        <v>6.27</v>
      </c>
    </row>
    <row r="2284" spans="1:16" x14ac:dyDescent="0.3">
      <c r="A2284">
        <v>3594</v>
      </c>
      <c r="B2284" t="s">
        <v>83</v>
      </c>
      <c r="C2284" t="s">
        <v>114</v>
      </c>
      <c r="D2284" t="s">
        <v>107</v>
      </c>
      <c r="E2284" t="s">
        <v>100</v>
      </c>
      <c r="F2284" t="s">
        <v>87</v>
      </c>
      <c r="G2284" t="s">
        <v>115</v>
      </c>
      <c r="H2284">
        <v>1956</v>
      </c>
      <c r="I2284">
        <v>168</v>
      </c>
      <c r="J2284">
        <v>16.3</v>
      </c>
      <c r="K2284">
        <v>16</v>
      </c>
      <c r="L2284">
        <v>2021</v>
      </c>
      <c r="M2284">
        <v>109065</v>
      </c>
      <c r="N2284">
        <v>2</v>
      </c>
      <c r="O2284">
        <v>1</v>
      </c>
      <c r="P2284">
        <v>6.7</v>
      </c>
    </row>
    <row r="2285" spans="1:16" x14ac:dyDescent="0.3">
      <c r="A2285">
        <v>3505</v>
      </c>
      <c r="B2285" t="s">
        <v>83</v>
      </c>
      <c r="C2285" t="s">
        <v>114</v>
      </c>
      <c r="D2285" t="s">
        <v>107</v>
      </c>
      <c r="E2285" t="s">
        <v>100</v>
      </c>
      <c r="F2285" t="s">
        <v>87</v>
      </c>
      <c r="G2285" t="s">
        <v>115</v>
      </c>
      <c r="H2285">
        <v>1956</v>
      </c>
      <c r="I2285">
        <v>168</v>
      </c>
      <c r="J2285">
        <v>16.3</v>
      </c>
      <c r="K2285">
        <v>16</v>
      </c>
      <c r="L2285">
        <v>2021</v>
      </c>
      <c r="M2285">
        <v>52307</v>
      </c>
      <c r="N2285">
        <v>3</v>
      </c>
      <c r="O2285">
        <v>1</v>
      </c>
      <c r="P2285">
        <v>6.74</v>
      </c>
    </row>
    <row r="2286" spans="1:16" x14ac:dyDescent="0.3">
      <c r="A2286">
        <v>3426</v>
      </c>
      <c r="B2286" t="s">
        <v>83</v>
      </c>
      <c r="C2286" t="s">
        <v>114</v>
      </c>
      <c r="D2286" t="s">
        <v>107</v>
      </c>
      <c r="E2286" t="s">
        <v>100</v>
      </c>
      <c r="F2286" t="s">
        <v>87</v>
      </c>
      <c r="G2286" t="s">
        <v>115</v>
      </c>
      <c r="H2286">
        <v>1956</v>
      </c>
      <c r="I2286">
        <v>168</v>
      </c>
      <c r="J2286">
        <v>16.3</v>
      </c>
      <c r="K2286">
        <v>16</v>
      </c>
      <c r="L2286">
        <v>2021</v>
      </c>
      <c r="M2286">
        <v>107790</v>
      </c>
      <c r="N2286">
        <v>3</v>
      </c>
      <c r="O2286">
        <v>0</v>
      </c>
      <c r="P2286">
        <v>6.81</v>
      </c>
    </row>
    <row r="2287" spans="1:16" x14ac:dyDescent="0.3">
      <c r="A2287">
        <v>3558</v>
      </c>
      <c r="B2287" t="s">
        <v>83</v>
      </c>
      <c r="C2287" t="s">
        <v>114</v>
      </c>
      <c r="D2287" t="s">
        <v>107</v>
      </c>
      <c r="E2287" t="s">
        <v>100</v>
      </c>
      <c r="F2287" t="s">
        <v>87</v>
      </c>
      <c r="G2287" t="s">
        <v>115</v>
      </c>
      <c r="H2287">
        <v>1956</v>
      </c>
      <c r="I2287">
        <v>168</v>
      </c>
      <c r="J2287">
        <v>16.3</v>
      </c>
      <c r="K2287">
        <v>16</v>
      </c>
      <c r="L2287">
        <v>2021</v>
      </c>
      <c r="M2287">
        <v>75323</v>
      </c>
      <c r="N2287">
        <v>1</v>
      </c>
      <c r="O2287">
        <v>1</v>
      </c>
      <c r="P2287">
        <v>7.18</v>
      </c>
    </row>
    <row r="2288" spans="1:16" x14ac:dyDescent="0.3">
      <c r="A2288">
        <v>3466</v>
      </c>
      <c r="B2288" t="s">
        <v>83</v>
      </c>
      <c r="C2288" t="s">
        <v>114</v>
      </c>
      <c r="D2288" t="s">
        <v>107</v>
      </c>
      <c r="E2288" t="s">
        <v>100</v>
      </c>
      <c r="F2288" t="s">
        <v>87</v>
      </c>
      <c r="G2288" t="s">
        <v>115</v>
      </c>
      <c r="H2288">
        <v>1956</v>
      </c>
      <c r="I2288">
        <v>168</v>
      </c>
      <c r="J2288">
        <v>16.3</v>
      </c>
      <c r="K2288">
        <v>16</v>
      </c>
      <c r="L2288">
        <v>2021</v>
      </c>
      <c r="M2288">
        <v>55158</v>
      </c>
      <c r="N2288">
        <v>1</v>
      </c>
      <c r="O2288">
        <v>1</v>
      </c>
      <c r="P2288">
        <v>7.35</v>
      </c>
    </row>
    <row r="2289" spans="1:16" x14ac:dyDescent="0.3">
      <c r="A2289">
        <v>3467</v>
      </c>
      <c r="B2289" t="s">
        <v>83</v>
      </c>
      <c r="C2289" t="s">
        <v>114</v>
      </c>
      <c r="D2289" t="s">
        <v>107</v>
      </c>
      <c r="E2289" t="s">
        <v>100</v>
      </c>
      <c r="F2289" t="s">
        <v>87</v>
      </c>
      <c r="G2289" t="s">
        <v>115</v>
      </c>
      <c r="H2289">
        <v>1956</v>
      </c>
      <c r="I2289">
        <v>168</v>
      </c>
      <c r="J2289">
        <v>16.3</v>
      </c>
      <c r="K2289">
        <v>16</v>
      </c>
      <c r="L2289">
        <v>2021</v>
      </c>
      <c r="M2289">
        <v>101768</v>
      </c>
      <c r="N2289">
        <v>2</v>
      </c>
      <c r="O2289">
        <v>0</v>
      </c>
      <c r="P2289">
        <v>7.39</v>
      </c>
    </row>
    <row r="2290" spans="1:16" x14ac:dyDescent="0.3">
      <c r="A2290">
        <v>3589</v>
      </c>
      <c r="B2290" t="s">
        <v>83</v>
      </c>
      <c r="C2290" t="s">
        <v>114</v>
      </c>
      <c r="D2290" t="s">
        <v>107</v>
      </c>
      <c r="E2290" t="s">
        <v>100</v>
      </c>
      <c r="F2290" t="s">
        <v>87</v>
      </c>
      <c r="G2290" t="s">
        <v>115</v>
      </c>
      <c r="H2290">
        <v>1956</v>
      </c>
      <c r="I2290">
        <v>168</v>
      </c>
      <c r="J2290">
        <v>16.3</v>
      </c>
      <c r="K2290">
        <v>16</v>
      </c>
      <c r="L2290">
        <v>2021</v>
      </c>
      <c r="M2290">
        <v>85379</v>
      </c>
      <c r="N2290">
        <v>1</v>
      </c>
      <c r="O2290">
        <v>1</v>
      </c>
      <c r="P2290">
        <v>7.47</v>
      </c>
    </row>
    <row r="2291" spans="1:16" x14ac:dyDescent="0.3">
      <c r="A2291">
        <v>3463</v>
      </c>
      <c r="B2291" t="s">
        <v>83</v>
      </c>
      <c r="C2291" t="s">
        <v>114</v>
      </c>
      <c r="D2291" t="s">
        <v>107</v>
      </c>
      <c r="E2291" t="s">
        <v>100</v>
      </c>
      <c r="F2291" t="s">
        <v>87</v>
      </c>
      <c r="G2291" t="s">
        <v>115</v>
      </c>
      <c r="H2291">
        <v>1956</v>
      </c>
      <c r="I2291">
        <v>168</v>
      </c>
      <c r="J2291">
        <v>16.3</v>
      </c>
      <c r="K2291">
        <v>16</v>
      </c>
      <c r="L2291">
        <v>2021</v>
      </c>
      <c r="M2291">
        <v>90023</v>
      </c>
      <c r="N2291">
        <v>1</v>
      </c>
      <c r="O2291">
        <v>0</v>
      </c>
      <c r="P2291">
        <v>7.48</v>
      </c>
    </row>
    <row r="2292" spans="1:16" x14ac:dyDescent="0.3">
      <c r="A2292">
        <v>3564</v>
      </c>
      <c r="B2292" t="s">
        <v>83</v>
      </c>
      <c r="C2292" t="s">
        <v>114</v>
      </c>
      <c r="D2292" t="s">
        <v>107</v>
      </c>
      <c r="E2292" t="s">
        <v>100</v>
      </c>
      <c r="F2292" t="s">
        <v>87</v>
      </c>
      <c r="G2292" t="s">
        <v>115</v>
      </c>
      <c r="H2292">
        <v>1956</v>
      </c>
      <c r="I2292">
        <v>168</v>
      </c>
      <c r="J2292">
        <v>16.3</v>
      </c>
      <c r="K2292">
        <v>16</v>
      </c>
      <c r="L2292">
        <v>2021</v>
      </c>
      <c r="M2292">
        <v>105072</v>
      </c>
      <c r="N2292">
        <v>1</v>
      </c>
      <c r="O2292">
        <v>0</v>
      </c>
      <c r="P2292">
        <v>7.62</v>
      </c>
    </row>
    <row r="2293" spans="1:16" x14ac:dyDescent="0.3">
      <c r="A2293">
        <v>3459</v>
      </c>
      <c r="B2293" t="s">
        <v>83</v>
      </c>
      <c r="C2293" t="s">
        <v>114</v>
      </c>
      <c r="D2293" t="s">
        <v>107</v>
      </c>
      <c r="E2293" t="s">
        <v>100</v>
      </c>
      <c r="F2293" t="s">
        <v>87</v>
      </c>
      <c r="G2293" t="s">
        <v>115</v>
      </c>
      <c r="H2293">
        <v>1956</v>
      </c>
      <c r="I2293">
        <v>168</v>
      </c>
      <c r="J2293">
        <v>16.3</v>
      </c>
      <c r="K2293">
        <v>16</v>
      </c>
      <c r="L2293">
        <v>2021</v>
      </c>
      <c r="M2293">
        <v>83784</v>
      </c>
      <c r="N2293">
        <v>1</v>
      </c>
      <c r="O2293">
        <v>0</v>
      </c>
      <c r="P2293">
        <v>7.63</v>
      </c>
    </row>
    <row r="2294" spans="1:16" x14ac:dyDescent="0.3">
      <c r="A2294">
        <v>3509</v>
      </c>
      <c r="B2294" t="s">
        <v>83</v>
      </c>
      <c r="C2294" t="s">
        <v>114</v>
      </c>
      <c r="D2294" t="s">
        <v>107</v>
      </c>
      <c r="E2294" t="s">
        <v>100</v>
      </c>
      <c r="F2294" t="s">
        <v>87</v>
      </c>
      <c r="G2294" t="s">
        <v>115</v>
      </c>
      <c r="H2294">
        <v>1956</v>
      </c>
      <c r="I2294">
        <v>168</v>
      </c>
      <c r="J2294">
        <v>16.3</v>
      </c>
      <c r="K2294">
        <v>16</v>
      </c>
      <c r="L2294">
        <v>2021</v>
      </c>
      <c r="M2294">
        <v>85112</v>
      </c>
      <c r="N2294">
        <v>1</v>
      </c>
      <c r="O2294">
        <v>0</v>
      </c>
      <c r="P2294">
        <v>7.69</v>
      </c>
    </row>
    <row r="2295" spans="1:16" x14ac:dyDescent="0.3">
      <c r="A2295">
        <v>3494</v>
      </c>
      <c r="B2295" t="s">
        <v>83</v>
      </c>
      <c r="C2295" t="s">
        <v>114</v>
      </c>
      <c r="D2295" t="s">
        <v>107</v>
      </c>
      <c r="E2295" t="s">
        <v>100</v>
      </c>
      <c r="F2295" t="s">
        <v>87</v>
      </c>
      <c r="G2295" t="s">
        <v>115</v>
      </c>
      <c r="H2295">
        <v>1956</v>
      </c>
      <c r="I2295">
        <v>168</v>
      </c>
      <c r="J2295">
        <v>16.3</v>
      </c>
      <c r="K2295">
        <v>16</v>
      </c>
      <c r="L2295">
        <v>2021</v>
      </c>
      <c r="M2295">
        <v>84251</v>
      </c>
      <c r="N2295">
        <v>1</v>
      </c>
      <c r="O2295">
        <v>0</v>
      </c>
      <c r="P2295">
        <v>7.8</v>
      </c>
    </row>
    <row r="2296" spans="1:16" x14ac:dyDescent="0.3">
      <c r="A2296">
        <v>3405</v>
      </c>
      <c r="B2296" t="s">
        <v>83</v>
      </c>
      <c r="C2296" t="s">
        <v>114</v>
      </c>
      <c r="D2296" t="s">
        <v>107</v>
      </c>
      <c r="E2296" t="s">
        <v>100</v>
      </c>
      <c r="F2296" t="s">
        <v>87</v>
      </c>
      <c r="G2296" t="s">
        <v>115</v>
      </c>
      <c r="H2296">
        <v>1956</v>
      </c>
      <c r="I2296">
        <v>168</v>
      </c>
      <c r="J2296">
        <v>16.3</v>
      </c>
      <c r="K2296">
        <v>16</v>
      </c>
      <c r="L2296">
        <v>2021</v>
      </c>
      <c r="M2296">
        <v>74616</v>
      </c>
      <c r="N2296">
        <v>2</v>
      </c>
      <c r="O2296">
        <v>0</v>
      </c>
      <c r="P2296">
        <v>7.85</v>
      </c>
    </row>
    <row r="2297" spans="1:16" x14ac:dyDescent="0.3">
      <c r="A2297">
        <v>3440</v>
      </c>
      <c r="B2297" t="s">
        <v>83</v>
      </c>
      <c r="C2297" t="s">
        <v>114</v>
      </c>
      <c r="D2297" t="s">
        <v>107</v>
      </c>
      <c r="E2297" t="s">
        <v>100</v>
      </c>
      <c r="F2297" t="s">
        <v>87</v>
      </c>
      <c r="G2297" t="s">
        <v>115</v>
      </c>
      <c r="H2297">
        <v>1956</v>
      </c>
      <c r="I2297">
        <v>168</v>
      </c>
      <c r="J2297">
        <v>16.3</v>
      </c>
      <c r="K2297">
        <v>16</v>
      </c>
      <c r="L2297">
        <v>2021</v>
      </c>
      <c r="M2297">
        <v>68836</v>
      </c>
      <c r="N2297">
        <v>1</v>
      </c>
      <c r="O2297">
        <v>0</v>
      </c>
      <c r="P2297">
        <v>7.88</v>
      </c>
    </row>
    <row r="2298" spans="1:16" x14ac:dyDescent="0.3">
      <c r="A2298">
        <v>3419</v>
      </c>
      <c r="B2298" t="s">
        <v>83</v>
      </c>
      <c r="C2298" t="s">
        <v>114</v>
      </c>
      <c r="D2298" t="s">
        <v>107</v>
      </c>
      <c r="E2298" t="s">
        <v>100</v>
      </c>
      <c r="F2298" t="s">
        <v>87</v>
      </c>
      <c r="G2298" t="s">
        <v>115</v>
      </c>
      <c r="H2298">
        <v>1956</v>
      </c>
      <c r="I2298">
        <v>168</v>
      </c>
      <c r="J2298">
        <v>16.3</v>
      </c>
      <c r="K2298">
        <v>16</v>
      </c>
      <c r="L2298">
        <v>2021</v>
      </c>
      <c r="M2298">
        <v>62364</v>
      </c>
      <c r="N2298">
        <v>2</v>
      </c>
      <c r="O2298">
        <v>0</v>
      </c>
      <c r="P2298">
        <v>7.99</v>
      </c>
    </row>
    <row r="2299" spans="1:16" x14ac:dyDescent="0.3">
      <c r="A2299">
        <v>3528</v>
      </c>
      <c r="B2299" t="s">
        <v>83</v>
      </c>
      <c r="C2299" t="s">
        <v>114</v>
      </c>
      <c r="D2299" t="s">
        <v>107</v>
      </c>
      <c r="E2299" t="s">
        <v>100</v>
      </c>
      <c r="F2299" t="s">
        <v>87</v>
      </c>
      <c r="G2299" t="s">
        <v>115</v>
      </c>
      <c r="H2299">
        <v>1956</v>
      </c>
      <c r="I2299">
        <v>168</v>
      </c>
      <c r="J2299">
        <v>16.3</v>
      </c>
      <c r="K2299">
        <v>16</v>
      </c>
      <c r="L2299">
        <v>2021</v>
      </c>
      <c r="M2299">
        <v>81992</v>
      </c>
      <c r="N2299">
        <v>2</v>
      </c>
      <c r="O2299">
        <v>0</v>
      </c>
      <c r="P2299">
        <v>8.01</v>
      </c>
    </row>
    <row r="2300" spans="1:16" x14ac:dyDescent="0.3">
      <c r="A2300">
        <v>3403</v>
      </c>
      <c r="B2300" t="s">
        <v>83</v>
      </c>
      <c r="C2300" t="s">
        <v>114</v>
      </c>
      <c r="D2300" t="s">
        <v>107</v>
      </c>
      <c r="E2300" t="s">
        <v>100</v>
      </c>
      <c r="F2300" t="s">
        <v>87</v>
      </c>
      <c r="G2300" t="s">
        <v>115</v>
      </c>
      <c r="H2300">
        <v>1956</v>
      </c>
      <c r="I2300">
        <v>168</v>
      </c>
      <c r="J2300">
        <v>16.3</v>
      </c>
      <c r="K2300">
        <v>16</v>
      </c>
      <c r="L2300">
        <v>2021</v>
      </c>
      <c r="M2300">
        <v>56728</v>
      </c>
      <c r="N2300">
        <v>1</v>
      </c>
      <c r="O2300">
        <v>1</v>
      </c>
      <c r="P2300">
        <v>8.08</v>
      </c>
    </row>
    <row r="2301" spans="1:16" x14ac:dyDescent="0.3">
      <c r="A2301">
        <v>3517</v>
      </c>
      <c r="B2301" t="s">
        <v>83</v>
      </c>
      <c r="C2301" t="s">
        <v>114</v>
      </c>
      <c r="D2301" t="s">
        <v>107</v>
      </c>
      <c r="E2301" t="s">
        <v>100</v>
      </c>
      <c r="F2301" t="s">
        <v>87</v>
      </c>
      <c r="G2301" t="s">
        <v>115</v>
      </c>
      <c r="H2301">
        <v>1956</v>
      </c>
      <c r="I2301">
        <v>168</v>
      </c>
      <c r="J2301">
        <v>16.3</v>
      </c>
      <c r="K2301">
        <v>16</v>
      </c>
      <c r="L2301">
        <v>2021</v>
      </c>
      <c r="M2301">
        <v>52985</v>
      </c>
      <c r="N2301">
        <v>1</v>
      </c>
      <c r="O2301">
        <v>1</v>
      </c>
      <c r="P2301">
        <v>8.16</v>
      </c>
    </row>
    <row r="2302" spans="1:16" x14ac:dyDescent="0.3">
      <c r="A2302">
        <v>3588</v>
      </c>
      <c r="B2302" t="s">
        <v>83</v>
      </c>
      <c r="C2302" t="s">
        <v>114</v>
      </c>
      <c r="D2302" t="s">
        <v>107</v>
      </c>
      <c r="E2302" t="s">
        <v>100</v>
      </c>
      <c r="F2302" t="s">
        <v>87</v>
      </c>
      <c r="G2302" t="s">
        <v>115</v>
      </c>
      <c r="H2302">
        <v>1956</v>
      </c>
      <c r="I2302">
        <v>168</v>
      </c>
      <c r="J2302">
        <v>16.3</v>
      </c>
      <c r="K2302">
        <v>16</v>
      </c>
      <c r="L2302">
        <v>2021</v>
      </c>
      <c r="M2302">
        <v>54795</v>
      </c>
      <c r="N2302">
        <v>1</v>
      </c>
      <c r="O2302">
        <v>0</v>
      </c>
      <c r="P2302">
        <v>8.1999999999999993</v>
      </c>
    </row>
    <row r="2303" spans="1:16" x14ac:dyDescent="0.3">
      <c r="A2303">
        <v>3455</v>
      </c>
      <c r="B2303" t="s">
        <v>83</v>
      </c>
      <c r="C2303" t="s">
        <v>114</v>
      </c>
      <c r="D2303" t="s">
        <v>107</v>
      </c>
      <c r="E2303" t="s">
        <v>100</v>
      </c>
      <c r="F2303" t="s">
        <v>87</v>
      </c>
      <c r="G2303" t="s">
        <v>115</v>
      </c>
      <c r="H2303">
        <v>1956</v>
      </c>
      <c r="I2303">
        <v>168</v>
      </c>
      <c r="J2303">
        <v>16.3</v>
      </c>
      <c r="K2303">
        <v>16</v>
      </c>
      <c r="L2303">
        <v>2021</v>
      </c>
      <c r="M2303">
        <v>79893</v>
      </c>
      <c r="N2303">
        <v>1</v>
      </c>
      <c r="O2303">
        <v>0</v>
      </c>
      <c r="P2303">
        <v>8.26</v>
      </c>
    </row>
    <row r="2304" spans="1:16" x14ac:dyDescent="0.3">
      <c r="A2304">
        <v>3578</v>
      </c>
      <c r="B2304" t="s">
        <v>83</v>
      </c>
      <c r="C2304" t="s">
        <v>114</v>
      </c>
      <c r="D2304" t="s">
        <v>107</v>
      </c>
      <c r="E2304" t="s">
        <v>100</v>
      </c>
      <c r="F2304" t="s">
        <v>87</v>
      </c>
      <c r="G2304" t="s">
        <v>115</v>
      </c>
      <c r="H2304">
        <v>1956</v>
      </c>
      <c r="I2304">
        <v>168</v>
      </c>
      <c r="J2304">
        <v>16.3</v>
      </c>
      <c r="K2304">
        <v>16</v>
      </c>
      <c r="L2304">
        <v>2021</v>
      </c>
      <c r="M2304">
        <v>67358</v>
      </c>
      <c r="N2304">
        <v>1</v>
      </c>
      <c r="O2304">
        <v>0</v>
      </c>
      <c r="P2304">
        <v>8.35</v>
      </c>
    </row>
    <row r="2305" spans="1:16" x14ac:dyDescent="0.3">
      <c r="A2305">
        <v>3411</v>
      </c>
      <c r="B2305" t="s">
        <v>83</v>
      </c>
      <c r="C2305" t="s">
        <v>114</v>
      </c>
      <c r="D2305" t="s">
        <v>107</v>
      </c>
      <c r="E2305" t="s">
        <v>100</v>
      </c>
      <c r="F2305" t="s">
        <v>87</v>
      </c>
      <c r="G2305" t="s">
        <v>115</v>
      </c>
      <c r="H2305">
        <v>1956</v>
      </c>
      <c r="I2305">
        <v>168</v>
      </c>
      <c r="J2305">
        <v>16.3</v>
      </c>
      <c r="K2305">
        <v>16</v>
      </c>
      <c r="L2305">
        <v>2021</v>
      </c>
      <c r="M2305">
        <v>75810</v>
      </c>
      <c r="N2305">
        <v>1</v>
      </c>
      <c r="O2305">
        <v>0</v>
      </c>
      <c r="P2305">
        <v>8.36</v>
      </c>
    </row>
    <row r="2306" spans="1:16" x14ac:dyDescent="0.3">
      <c r="A2306">
        <v>3447</v>
      </c>
      <c r="B2306" t="s">
        <v>83</v>
      </c>
      <c r="C2306" t="s">
        <v>114</v>
      </c>
      <c r="D2306" t="s">
        <v>107</v>
      </c>
      <c r="E2306" t="s">
        <v>100</v>
      </c>
      <c r="F2306" t="s">
        <v>87</v>
      </c>
      <c r="G2306" t="s">
        <v>115</v>
      </c>
      <c r="H2306">
        <v>1956</v>
      </c>
      <c r="I2306">
        <v>168</v>
      </c>
      <c r="J2306">
        <v>16.3</v>
      </c>
      <c r="K2306">
        <v>16</v>
      </c>
      <c r="L2306">
        <v>2021</v>
      </c>
      <c r="M2306">
        <v>50506</v>
      </c>
      <c r="N2306">
        <v>1</v>
      </c>
      <c r="O2306">
        <v>0</v>
      </c>
      <c r="P2306">
        <v>8.44</v>
      </c>
    </row>
    <row r="2307" spans="1:16" x14ac:dyDescent="0.3">
      <c r="A2307">
        <v>3465</v>
      </c>
      <c r="B2307" t="s">
        <v>83</v>
      </c>
      <c r="C2307" t="s">
        <v>114</v>
      </c>
      <c r="D2307" t="s">
        <v>107</v>
      </c>
      <c r="E2307" t="s">
        <v>100</v>
      </c>
      <c r="F2307" t="s">
        <v>87</v>
      </c>
      <c r="G2307" t="s">
        <v>115</v>
      </c>
      <c r="H2307">
        <v>1956</v>
      </c>
      <c r="I2307">
        <v>168</v>
      </c>
      <c r="J2307">
        <v>16.3</v>
      </c>
      <c r="K2307">
        <v>16</v>
      </c>
      <c r="L2307">
        <v>2021</v>
      </c>
      <c r="M2307">
        <v>52067</v>
      </c>
      <c r="N2307">
        <v>1</v>
      </c>
      <c r="O2307">
        <v>0</v>
      </c>
      <c r="P2307">
        <v>8.74</v>
      </c>
    </row>
    <row r="2308" spans="1:16" x14ac:dyDescent="0.3">
      <c r="A2308">
        <v>3502</v>
      </c>
      <c r="B2308" t="s">
        <v>83</v>
      </c>
      <c r="C2308" t="s">
        <v>114</v>
      </c>
      <c r="D2308" t="s">
        <v>107</v>
      </c>
      <c r="E2308" t="s">
        <v>100</v>
      </c>
      <c r="F2308" t="s">
        <v>87</v>
      </c>
      <c r="G2308" t="s">
        <v>115</v>
      </c>
      <c r="H2308">
        <v>1956</v>
      </c>
      <c r="I2308">
        <v>168</v>
      </c>
      <c r="J2308">
        <v>16.3</v>
      </c>
      <c r="K2308">
        <v>16</v>
      </c>
      <c r="L2308">
        <v>2021</v>
      </c>
      <c r="M2308">
        <v>54551</v>
      </c>
      <c r="N2308">
        <v>1</v>
      </c>
      <c r="O2308">
        <v>0</v>
      </c>
      <c r="P2308">
        <v>8.74</v>
      </c>
    </row>
    <row r="2309" spans="1:16" x14ac:dyDescent="0.3">
      <c r="A2309">
        <v>3486</v>
      </c>
      <c r="B2309" t="s">
        <v>83</v>
      </c>
      <c r="C2309" t="s">
        <v>114</v>
      </c>
      <c r="D2309" t="s">
        <v>107</v>
      </c>
      <c r="E2309" t="s">
        <v>100</v>
      </c>
      <c r="F2309" t="s">
        <v>87</v>
      </c>
      <c r="G2309" t="s">
        <v>115</v>
      </c>
      <c r="H2309">
        <v>1956</v>
      </c>
      <c r="I2309">
        <v>168</v>
      </c>
      <c r="J2309">
        <v>16.3</v>
      </c>
      <c r="K2309">
        <v>16</v>
      </c>
      <c r="L2309">
        <v>2021</v>
      </c>
      <c r="M2309">
        <v>51091</v>
      </c>
      <c r="N2309">
        <v>1</v>
      </c>
      <c r="O2309">
        <v>0</v>
      </c>
      <c r="P2309">
        <v>8.8800000000000008</v>
      </c>
    </row>
    <row r="2310" spans="1:16" x14ac:dyDescent="0.3">
      <c r="A2310">
        <v>3504</v>
      </c>
      <c r="B2310" t="s">
        <v>83</v>
      </c>
      <c r="C2310" t="s">
        <v>114</v>
      </c>
      <c r="D2310" t="s">
        <v>107</v>
      </c>
      <c r="E2310" t="s">
        <v>100</v>
      </c>
      <c r="F2310" t="s">
        <v>87</v>
      </c>
      <c r="G2310" t="s">
        <v>115</v>
      </c>
      <c r="H2310">
        <v>1956</v>
      </c>
      <c r="I2310">
        <v>168</v>
      </c>
      <c r="J2310">
        <v>16.3</v>
      </c>
      <c r="K2310">
        <v>16</v>
      </c>
      <c r="L2310">
        <v>2021</v>
      </c>
      <c r="M2310">
        <v>44613</v>
      </c>
      <c r="N2310">
        <v>1</v>
      </c>
      <c r="O2310">
        <v>0</v>
      </c>
      <c r="P2310">
        <v>8.8800000000000008</v>
      </c>
    </row>
    <row r="2311" spans="1:16" x14ac:dyDescent="0.3">
      <c r="A2311">
        <v>3526</v>
      </c>
      <c r="B2311" t="s">
        <v>83</v>
      </c>
      <c r="C2311" t="s">
        <v>114</v>
      </c>
      <c r="D2311" t="s">
        <v>107</v>
      </c>
      <c r="E2311" t="s">
        <v>100</v>
      </c>
      <c r="F2311" t="s">
        <v>87</v>
      </c>
      <c r="G2311" t="s">
        <v>115</v>
      </c>
      <c r="H2311">
        <v>1956</v>
      </c>
      <c r="I2311">
        <v>168</v>
      </c>
      <c r="J2311">
        <v>16.3</v>
      </c>
      <c r="K2311">
        <v>16</v>
      </c>
      <c r="L2311">
        <v>2021</v>
      </c>
      <c r="M2311">
        <v>49108</v>
      </c>
      <c r="N2311">
        <v>1</v>
      </c>
      <c r="O2311">
        <v>0</v>
      </c>
      <c r="P2311">
        <v>8.9600000000000009</v>
      </c>
    </row>
    <row r="2312" spans="1:16" x14ac:dyDescent="0.3">
      <c r="A2312">
        <v>3642</v>
      </c>
      <c r="B2312" t="s">
        <v>83</v>
      </c>
      <c r="C2312" t="s">
        <v>114</v>
      </c>
      <c r="D2312" t="s">
        <v>116</v>
      </c>
      <c r="E2312" t="s">
        <v>100</v>
      </c>
      <c r="F2312" t="s">
        <v>91</v>
      </c>
      <c r="G2312" t="s">
        <v>115</v>
      </c>
      <c r="H2312">
        <v>1956</v>
      </c>
      <c r="I2312">
        <v>168</v>
      </c>
      <c r="J2312">
        <v>14.5</v>
      </c>
      <c r="K2312">
        <v>27</v>
      </c>
      <c r="L2312">
        <v>2022</v>
      </c>
      <c r="M2312">
        <v>85052</v>
      </c>
      <c r="N2312">
        <v>2</v>
      </c>
      <c r="O2312">
        <v>0</v>
      </c>
      <c r="P2312">
        <v>14.95</v>
      </c>
    </row>
    <row r="2313" spans="1:16" x14ac:dyDescent="0.3">
      <c r="A2313">
        <v>3655</v>
      </c>
      <c r="B2313" t="s">
        <v>83</v>
      </c>
      <c r="C2313" t="s">
        <v>114</v>
      </c>
      <c r="D2313" t="s">
        <v>116</v>
      </c>
      <c r="E2313" t="s">
        <v>100</v>
      </c>
      <c r="F2313" t="s">
        <v>91</v>
      </c>
      <c r="G2313" t="s">
        <v>115</v>
      </c>
      <c r="H2313">
        <v>1956</v>
      </c>
      <c r="I2313">
        <v>168</v>
      </c>
      <c r="J2313">
        <v>14.5</v>
      </c>
      <c r="K2313">
        <v>27</v>
      </c>
      <c r="L2313">
        <v>2022</v>
      </c>
      <c r="M2313">
        <v>66161</v>
      </c>
      <c r="N2313">
        <v>3</v>
      </c>
      <c r="O2313">
        <v>0</v>
      </c>
      <c r="P2313">
        <v>15.24</v>
      </c>
    </row>
    <row r="2314" spans="1:16" x14ac:dyDescent="0.3">
      <c r="A2314">
        <v>3650</v>
      </c>
      <c r="B2314" t="s">
        <v>83</v>
      </c>
      <c r="C2314" t="s">
        <v>114</v>
      </c>
      <c r="D2314" t="s">
        <v>116</v>
      </c>
      <c r="E2314" t="s">
        <v>100</v>
      </c>
      <c r="F2314" t="s">
        <v>91</v>
      </c>
      <c r="G2314" t="s">
        <v>115</v>
      </c>
      <c r="H2314">
        <v>1956</v>
      </c>
      <c r="I2314">
        <v>168</v>
      </c>
      <c r="J2314">
        <v>14.5</v>
      </c>
      <c r="K2314">
        <v>27</v>
      </c>
      <c r="L2314">
        <v>2022</v>
      </c>
      <c r="M2314">
        <v>87531</v>
      </c>
      <c r="N2314">
        <v>1</v>
      </c>
      <c r="O2314">
        <v>0</v>
      </c>
      <c r="P2314">
        <v>15.47</v>
      </c>
    </row>
    <row r="2315" spans="1:16" x14ac:dyDescent="0.3">
      <c r="A2315">
        <v>3604</v>
      </c>
      <c r="B2315" t="s">
        <v>83</v>
      </c>
      <c r="C2315" t="s">
        <v>114</v>
      </c>
      <c r="D2315" t="s">
        <v>116</v>
      </c>
      <c r="E2315" t="s">
        <v>100</v>
      </c>
      <c r="F2315" t="s">
        <v>91</v>
      </c>
      <c r="G2315" t="s">
        <v>115</v>
      </c>
      <c r="H2315">
        <v>1956</v>
      </c>
      <c r="I2315">
        <v>168</v>
      </c>
      <c r="J2315">
        <v>14.5</v>
      </c>
      <c r="K2315">
        <v>27</v>
      </c>
      <c r="L2315">
        <v>2022</v>
      </c>
      <c r="M2315">
        <v>65125</v>
      </c>
      <c r="N2315">
        <v>2</v>
      </c>
      <c r="O2315">
        <v>0</v>
      </c>
      <c r="P2315">
        <v>15.73</v>
      </c>
    </row>
    <row r="2316" spans="1:16" x14ac:dyDescent="0.3">
      <c r="A2316">
        <v>3632</v>
      </c>
      <c r="B2316" t="s">
        <v>83</v>
      </c>
      <c r="C2316" t="s">
        <v>114</v>
      </c>
      <c r="D2316" t="s">
        <v>116</v>
      </c>
      <c r="E2316" t="s">
        <v>100</v>
      </c>
      <c r="F2316" t="s">
        <v>91</v>
      </c>
      <c r="G2316" t="s">
        <v>115</v>
      </c>
      <c r="H2316">
        <v>1956</v>
      </c>
      <c r="I2316">
        <v>168</v>
      </c>
      <c r="J2316">
        <v>14.5</v>
      </c>
      <c r="K2316">
        <v>27</v>
      </c>
      <c r="L2316">
        <v>2022</v>
      </c>
      <c r="M2316">
        <v>83908</v>
      </c>
      <c r="N2316">
        <v>1</v>
      </c>
      <c r="O2316">
        <v>0</v>
      </c>
      <c r="P2316">
        <v>15.73</v>
      </c>
    </row>
    <row r="2317" spans="1:16" x14ac:dyDescent="0.3">
      <c r="A2317">
        <v>3798</v>
      </c>
      <c r="B2317" t="s">
        <v>83</v>
      </c>
      <c r="C2317" t="s">
        <v>114</v>
      </c>
      <c r="D2317" t="s">
        <v>116</v>
      </c>
      <c r="E2317" t="s">
        <v>100</v>
      </c>
      <c r="F2317" t="s">
        <v>91</v>
      </c>
      <c r="G2317" t="s">
        <v>115</v>
      </c>
      <c r="H2317">
        <v>1956</v>
      </c>
      <c r="I2317">
        <v>168</v>
      </c>
      <c r="J2317">
        <v>14.5</v>
      </c>
      <c r="K2317">
        <v>27</v>
      </c>
      <c r="L2317">
        <v>2022</v>
      </c>
      <c r="M2317">
        <v>69006</v>
      </c>
      <c r="N2317">
        <v>1</v>
      </c>
      <c r="O2317">
        <v>0</v>
      </c>
      <c r="P2317">
        <v>15.78</v>
      </c>
    </row>
    <row r="2318" spans="1:16" x14ac:dyDescent="0.3">
      <c r="A2318">
        <v>3611</v>
      </c>
      <c r="B2318" t="s">
        <v>83</v>
      </c>
      <c r="C2318" t="s">
        <v>114</v>
      </c>
      <c r="D2318" t="s">
        <v>116</v>
      </c>
      <c r="E2318" t="s">
        <v>100</v>
      </c>
      <c r="F2318" t="s">
        <v>91</v>
      </c>
      <c r="G2318" t="s">
        <v>115</v>
      </c>
      <c r="H2318">
        <v>1956</v>
      </c>
      <c r="I2318">
        <v>168</v>
      </c>
      <c r="J2318">
        <v>14.5</v>
      </c>
      <c r="K2318">
        <v>27</v>
      </c>
      <c r="L2318">
        <v>2022</v>
      </c>
      <c r="M2318">
        <v>41055</v>
      </c>
      <c r="N2318">
        <v>1</v>
      </c>
      <c r="O2318">
        <v>1</v>
      </c>
      <c r="P2318">
        <v>15.93</v>
      </c>
    </row>
    <row r="2319" spans="1:16" x14ac:dyDescent="0.3">
      <c r="A2319">
        <v>3746</v>
      </c>
      <c r="B2319" t="s">
        <v>83</v>
      </c>
      <c r="C2319" t="s">
        <v>114</v>
      </c>
      <c r="D2319" t="s">
        <v>116</v>
      </c>
      <c r="E2319" t="s">
        <v>100</v>
      </c>
      <c r="F2319" t="s">
        <v>91</v>
      </c>
      <c r="G2319" t="s">
        <v>115</v>
      </c>
      <c r="H2319">
        <v>1956</v>
      </c>
      <c r="I2319">
        <v>168</v>
      </c>
      <c r="J2319">
        <v>14.5</v>
      </c>
      <c r="K2319">
        <v>27</v>
      </c>
      <c r="L2319">
        <v>2022</v>
      </c>
      <c r="M2319">
        <v>80248</v>
      </c>
      <c r="N2319">
        <v>1</v>
      </c>
      <c r="O2319">
        <v>0</v>
      </c>
      <c r="P2319">
        <v>15.98</v>
      </c>
    </row>
    <row r="2320" spans="1:16" x14ac:dyDescent="0.3">
      <c r="A2320">
        <v>3714</v>
      </c>
      <c r="B2320" t="s">
        <v>83</v>
      </c>
      <c r="C2320" t="s">
        <v>114</v>
      </c>
      <c r="D2320" t="s">
        <v>116</v>
      </c>
      <c r="E2320" t="s">
        <v>100</v>
      </c>
      <c r="F2320" t="s">
        <v>91</v>
      </c>
      <c r="G2320" t="s">
        <v>115</v>
      </c>
      <c r="H2320">
        <v>1956</v>
      </c>
      <c r="I2320">
        <v>168</v>
      </c>
      <c r="J2320">
        <v>14.5</v>
      </c>
      <c r="K2320">
        <v>27</v>
      </c>
      <c r="L2320">
        <v>2022</v>
      </c>
      <c r="M2320">
        <v>56353</v>
      </c>
      <c r="N2320">
        <v>2</v>
      </c>
      <c r="O2320">
        <v>0</v>
      </c>
      <c r="P2320">
        <v>16.04</v>
      </c>
    </row>
    <row r="2321" spans="1:16" x14ac:dyDescent="0.3">
      <c r="A2321">
        <v>3625</v>
      </c>
      <c r="B2321" t="s">
        <v>83</v>
      </c>
      <c r="C2321" t="s">
        <v>114</v>
      </c>
      <c r="D2321" t="s">
        <v>116</v>
      </c>
      <c r="E2321" t="s">
        <v>100</v>
      </c>
      <c r="F2321" t="s">
        <v>91</v>
      </c>
      <c r="G2321" t="s">
        <v>115</v>
      </c>
      <c r="H2321">
        <v>1956</v>
      </c>
      <c r="I2321">
        <v>168</v>
      </c>
      <c r="J2321">
        <v>14.5</v>
      </c>
      <c r="K2321">
        <v>27</v>
      </c>
      <c r="L2321">
        <v>2022</v>
      </c>
      <c r="M2321">
        <v>47402</v>
      </c>
      <c r="N2321">
        <v>2</v>
      </c>
      <c r="O2321">
        <v>0</v>
      </c>
      <c r="P2321">
        <v>16.12</v>
      </c>
    </row>
    <row r="2322" spans="1:16" x14ac:dyDescent="0.3">
      <c r="A2322">
        <v>3661</v>
      </c>
      <c r="B2322" t="s">
        <v>83</v>
      </c>
      <c r="C2322" t="s">
        <v>114</v>
      </c>
      <c r="D2322" t="s">
        <v>116</v>
      </c>
      <c r="E2322" t="s">
        <v>100</v>
      </c>
      <c r="F2322" t="s">
        <v>91</v>
      </c>
      <c r="G2322" t="s">
        <v>115</v>
      </c>
      <c r="H2322">
        <v>1956</v>
      </c>
      <c r="I2322">
        <v>168</v>
      </c>
      <c r="J2322">
        <v>14.5</v>
      </c>
      <c r="K2322">
        <v>27</v>
      </c>
      <c r="L2322">
        <v>2022</v>
      </c>
      <c r="M2322">
        <v>45612</v>
      </c>
      <c r="N2322">
        <v>2</v>
      </c>
      <c r="O2322">
        <v>0</v>
      </c>
      <c r="P2322">
        <v>16.2</v>
      </c>
    </row>
    <row r="2323" spans="1:16" x14ac:dyDescent="0.3">
      <c r="A2323">
        <v>3683</v>
      </c>
      <c r="B2323" t="s">
        <v>83</v>
      </c>
      <c r="C2323" t="s">
        <v>114</v>
      </c>
      <c r="D2323" t="s">
        <v>116</v>
      </c>
      <c r="E2323" t="s">
        <v>100</v>
      </c>
      <c r="F2323" t="s">
        <v>91</v>
      </c>
      <c r="G2323" t="s">
        <v>115</v>
      </c>
      <c r="H2323">
        <v>1956</v>
      </c>
      <c r="I2323">
        <v>168</v>
      </c>
      <c r="J2323">
        <v>14.5</v>
      </c>
      <c r="K2323">
        <v>27</v>
      </c>
      <c r="L2323">
        <v>2022</v>
      </c>
      <c r="M2323">
        <v>42433</v>
      </c>
      <c r="N2323">
        <v>2</v>
      </c>
      <c r="O2323">
        <v>0</v>
      </c>
      <c r="P2323">
        <v>16.34</v>
      </c>
    </row>
    <row r="2324" spans="1:16" x14ac:dyDescent="0.3">
      <c r="A2324">
        <v>3620</v>
      </c>
      <c r="B2324" t="s">
        <v>83</v>
      </c>
      <c r="C2324" t="s">
        <v>114</v>
      </c>
      <c r="D2324" t="s">
        <v>116</v>
      </c>
      <c r="E2324" t="s">
        <v>100</v>
      </c>
      <c r="F2324" t="s">
        <v>91</v>
      </c>
      <c r="G2324" t="s">
        <v>115</v>
      </c>
      <c r="H2324">
        <v>1956</v>
      </c>
      <c r="I2324">
        <v>168</v>
      </c>
      <c r="J2324">
        <v>14.5</v>
      </c>
      <c r="K2324">
        <v>27</v>
      </c>
      <c r="L2324">
        <v>2022</v>
      </c>
      <c r="M2324">
        <v>53372</v>
      </c>
      <c r="N2324">
        <v>1</v>
      </c>
      <c r="O2324">
        <v>0</v>
      </c>
      <c r="P2324">
        <v>16.39</v>
      </c>
    </row>
    <row r="2325" spans="1:16" x14ac:dyDescent="0.3">
      <c r="A2325">
        <v>3699</v>
      </c>
      <c r="B2325" t="s">
        <v>83</v>
      </c>
      <c r="C2325" t="s">
        <v>114</v>
      </c>
      <c r="D2325" t="s">
        <v>116</v>
      </c>
      <c r="E2325" t="s">
        <v>100</v>
      </c>
      <c r="F2325" t="s">
        <v>91</v>
      </c>
      <c r="G2325" t="s">
        <v>115</v>
      </c>
      <c r="H2325">
        <v>1956</v>
      </c>
      <c r="I2325">
        <v>168</v>
      </c>
      <c r="J2325">
        <v>14.5</v>
      </c>
      <c r="K2325">
        <v>27</v>
      </c>
      <c r="L2325">
        <v>2022</v>
      </c>
      <c r="M2325">
        <v>42517</v>
      </c>
      <c r="N2325">
        <v>2</v>
      </c>
      <c r="O2325">
        <v>0</v>
      </c>
      <c r="P2325">
        <v>16.440000000000001</v>
      </c>
    </row>
    <row r="2326" spans="1:16" x14ac:dyDescent="0.3">
      <c r="A2326">
        <v>3644</v>
      </c>
      <c r="B2326" t="s">
        <v>83</v>
      </c>
      <c r="C2326" t="s">
        <v>114</v>
      </c>
      <c r="D2326" t="s">
        <v>116</v>
      </c>
      <c r="E2326" t="s">
        <v>100</v>
      </c>
      <c r="F2326" t="s">
        <v>91</v>
      </c>
      <c r="G2326" t="s">
        <v>115</v>
      </c>
      <c r="H2326">
        <v>1956</v>
      </c>
      <c r="I2326">
        <v>168</v>
      </c>
      <c r="J2326">
        <v>14.5</v>
      </c>
      <c r="K2326">
        <v>27</v>
      </c>
      <c r="L2326">
        <v>2022</v>
      </c>
      <c r="M2326">
        <v>51846</v>
      </c>
      <c r="N2326">
        <v>1</v>
      </c>
      <c r="O2326">
        <v>0</v>
      </c>
      <c r="P2326">
        <v>16.48</v>
      </c>
    </row>
    <row r="2327" spans="1:16" x14ac:dyDescent="0.3">
      <c r="A2327">
        <v>3689</v>
      </c>
      <c r="B2327" t="s">
        <v>83</v>
      </c>
      <c r="C2327" t="s">
        <v>114</v>
      </c>
      <c r="D2327" t="s">
        <v>116</v>
      </c>
      <c r="E2327" t="s">
        <v>100</v>
      </c>
      <c r="F2327" t="s">
        <v>91</v>
      </c>
      <c r="G2327" t="s">
        <v>115</v>
      </c>
      <c r="H2327">
        <v>1956</v>
      </c>
      <c r="I2327">
        <v>168</v>
      </c>
      <c r="J2327">
        <v>14.5</v>
      </c>
      <c r="K2327">
        <v>27</v>
      </c>
      <c r="L2327">
        <v>2022</v>
      </c>
      <c r="M2327">
        <v>52388</v>
      </c>
      <c r="N2327">
        <v>1</v>
      </c>
      <c r="O2327">
        <v>0</v>
      </c>
      <c r="P2327">
        <v>16.62</v>
      </c>
    </row>
    <row r="2328" spans="1:16" x14ac:dyDescent="0.3">
      <c r="A2328">
        <v>3606</v>
      </c>
      <c r="B2328" t="s">
        <v>83</v>
      </c>
      <c r="C2328" t="s">
        <v>114</v>
      </c>
      <c r="D2328" t="s">
        <v>116</v>
      </c>
      <c r="E2328" t="s">
        <v>100</v>
      </c>
      <c r="F2328" t="s">
        <v>91</v>
      </c>
      <c r="G2328" t="s">
        <v>115</v>
      </c>
      <c r="H2328">
        <v>1956</v>
      </c>
      <c r="I2328">
        <v>168</v>
      </c>
      <c r="J2328">
        <v>14.5</v>
      </c>
      <c r="K2328">
        <v>27</v>
      </c>
      <c r="L2328">
        <v>2022</v>
      </c>
      <c r="M2328">
        <v>51187</v>
      </c>
      <c r="N2328">
        <v>1</v>
      </c>
      <c r="O2328">
        <v>0</v>
      </c>
      <c r="P2328">
        <v>16.63</v>
      </c>
    </row>
    <row r="2329" spans="1:16" x14ac:dyDescent="0.3">
      <c r="A2329">
        <v>3624</v>
      </c>
      <c r="B2329" t="s">
        <v>83</v>
      </c>
      <c r="C2329" t="s">
        <v>114</v>
      </c>
      <c r="D2329" t="s">
        <v>116</v>
      </c>
      <c r="E2329" t="s">
        <v>100</v>
      </c>
      <c r="F2329" t="s">
        <v>91</v>
      </c>
      <c r="G2329" t="s">
        <v>115</v>
      </c>
      <c r="H2329">
        <v>1956</v>
      </c>
      <c r="I2329">
        <v>168</v>
      </c>
      <c r="J2329">
        <v>14.5</v>
      </c>
      <c r="K2329">
        <v>27</v>
      </c>
      <c r="L2329">
        <v>2022</v>
      </c>
      <c r="M2329">
        <v>49950</v>
      </c>
      <c r="N2329">
        <v>2</v>
      </c>
      <c r="O2329">
        <v>0</v>
      </c>
      <c r="P2329">
        <v>16.670000000000002</v>
      </c>
    </row>
    <row r="2330" spans="1:16" x14ac:dyDescent="0.3">
      <c r="A2330">
        <v>3721</v>
      </c>
      <c r="B2330" t="s">
        <v>83</v>
      </c>
      <c r="C2330" t="s">
        <v>114</v>
      </c>
      <c r="D2330" t="s">
        <v>116</v>
      </c>
      <c r="E2330" t="s">
        <v>100</v>
      </c>
      <c r="F2330" t="s">
        <v>91</v>
      </c>
      <c r="G2330" t="s">
        <v>115</v>
      </c>
      <c r="H2330">
        <v>1956</v>
      </c>
      <c r="I2330">
        <v>168</v>
      </c>
      <c r="J2330">
        <v>14.5</v>
      </c>
      <c r="K2330">
        <v>27</v>
      </c>
      <c r="L2330">
        <v>2022</v>
      </c>
      <c r="M2330">
        <v>48761</v>
      </c>
      <c r="N2330">
        <v>1</v>
      </c>
      <c r="O2330">
        <v>0</v>
      </c>
      <c r="P2330">
        <v>16.68</v>
      </c>
    </row>
    <row r="2331" spans="1:16" x14ac:dyDescent="0.3">
      <c r="A2331">
        <v>3656</v>
      </c>
      <c r="B2331" t="s">
        <v>83</v>
      </c>
      <c r="C2331" t="s">
        <v>114</v>
      </c>
      <c r="D2331" t="s">
        <v>116</v>
      </c>
      <c r="E2331" t="s">
        <v>100</v>
      </c>
      <c r="F2331" t="s">
        <v>91</v>
      </c>
      <c r="G2331" t="s">
        <v>115</v>
      </c>
      <c r="H2331">
        <v>1956</v>
      </c>
      <c r="I2331">
        <v>168</v>
      </c>
      <c r="J2331">
        <v>14.5</v>
      </c>
      <c r="K2331">
        <v>27</v>
      </c>
      <c r="L2331">
        <v>2022</v>
      </c>
      <c r="M2331">
        <v>55477</v>
      </c>
      <c r="N2331">
        <v>1</v>
      </c>
      <c r="O2331">
        <v>0</v>
      </c>
      <c r="P2331">
        <v>16.72</v>
      </c>
    </row>
    <row r="2332" spans="1:16" x14ac:dyDescent="0.3">
      <c r="A2332">
        <v>3745</v>
      </c>
      <c r="B2332" t="s">
        <v>83</v>
      </c>
      <c r="C2332" t="s">
        <v>114</v>
      </c>
      <c r="D2332" t="s">
        <v>116</v>
      </c>
      <c r="E2332" t="s">
        <v>100</v>
      </c>
      <c r="F2332" t="s">
        <v>91</v>
      </c>
      <c r="G2332" t="s">
        <v>115</v>
      </c>
      <c r="H2332">
        <v>1956</v>
      </c>
      <c r="I2332">
        <v>168</v>
      </c>
      <c r="J2332">
        <v>14.5</v>
      </c>
      <c r="K2332">
        <v>27</v>
      </c>
      <c r="L2332">
        <v>2022</v>
      </c>
      <c r="M2332">
        <v>49136</v>
      </c>
      <c r="N2332">
        <v>2</v>
      </c>
      <c r="O2332">
        <v>0</v>
      </c>
      <c r="P2332">
        <v>16.75</v>
      </c>
    </row>
    <row r="2333" spans="1:16" x14ac:dyDescent="0.3">
      <c r="A2333">
        <v>3768</v>
      </c>
      <c r="B2333" t="s">
        <v>83</v>
      </c>
      <c r="C2333" t="s">
        <v>114</v>
      </c>
      <c r="D2333" t="s">
        <v>116</v>
      </c>
      <c r="E2333" t="s">
        <v>100</v>
      </c>
      <c r="F2333" t="s">
        <v>91</v>
      </c>
      <c r="G2333" t="s">
        <v>115</v>
      </c>
      <c r="H2333">
        <v>1956</v>
      </c>
      <c r="I2333">
        <v>168</v>
      </c>
      <c r="J2333">
        <v>14.5</v>
      </c>
      <c r="K2333">
        <v>27</v>
      </c>
      <c r="L2333">
        <v>2022</v>
      </c>
      <c r="M2333">
        <v>45058</v>
      </c>
      <c r="N2333">
        <v>1</v>
      </c>
      <c r="O2333">
        <v>0</v>
      </c>
      <c r="P2333">
        <v>16.75</v>
      </c>
    </row>
    <row r="2334" spans="1:16" x14ac:dyDescent="0.3">
      <c r="A2334">
        <v>3704</v>
      </c>
      <c r="B2334" t="s">
        <v>83</v>
      </c>
      <c r="C2334" t="s">
        <v>114</v>
      </c>
      <c r="D2334" t="s">
        <v>116</v>
      </c>
      <c r="E2334" t="s">
        <v>100</v>
      </c>
      <c r="F2334" t="s">
        <v>91</v>
      </c>
      <c r="G2334" t="s">
        <v>115</v>
      </c>
      <c r="H2334">
        <v>1956</v>
      </c>
      <c r="I2334">
        <v>168</v>
      </c>
      <c r="J2334">
        <v>14.5</v>
      </c>
      <c r="K2334">
        <v>27</v>
      </c>
      <c r="L2334">
        <v>2022</v>
      </c>
      <c r="M2334">
        <v>42372</v>
      </c>
      <c r="N2334">
        <v>2</v>
      </c>
      <c r="O2334">
        <v>0</v>
      </c>
      <c r="P2334">
        <v>16.829999999999998</v>
      </c>
    </row>
    <row r="2335" spans="1:16" x14ac:dyDescent="0.3">
      <c r="A2335">
        <v>3617</v>
      </c>
      <c r="B2335" t="s">
        <v>83</v>
      </c>
      <c r="C2335" t="s">
        <v>114</v>
      </c>
      <c r="D2335" t="s">
        <v>116</v>
      </c>
      <c r="E2335" t="s">
        <v>100</v>
      </c>
      <c r="F2335" t="s">
        <v>91</v>
      </c>
      <c r="G2335" t="s">
        <v>115</v>
      </c>
      <c r="H2335">
        <v>1956</v>
      </c>
      <c r="I2335">
        <v>168</v>
      </c>
      <c r="J2335">
        <v>14.5</v>
      </c>
      <c r="K2335">
        <v>27</v>
      </c>
      <c r="L2335">
        <v>2022</v>
      </c>
      <c r="M2335">
        <v>36677</v>
      </c>
      <c r="N2335">
        <v>1</v>
      </c>
      <c r="O2335">
        <v>0</v>
      </c>
      <c r="P2335">
        <v>16.84</v>
      </c>
    </row>
    <row r="2336" spans="1:16" x14ac:dyDescent="0.3">
      <c r="A2336">
        <v>3681</v>
      </c>
      <c r="B2336" t="s">
        <v>83</v>
      </c>
      <c r="C2336" t="s">
        <v>114</v>
      </c>
      <c r="D2336" t="s">
        <v>116</v>
      </c>
      <c r="E2336" t="s">
        <v>100</v>
      </c>
      <c r="F2336" t="s">
        <v>91</v>
      </c>
      <c r="G2336" t="s">
        <v>115</v>
      </c>
      <c r="H2336">
        <v>1956</v>
      </c>
      <c r="I2336">
        <v>168</v>
      </c>
      <c r="J2336">
        <v>14.5</v>
      </c>
      <c r="K2336">
        <v>27</v>
      </c>
      <c r="L2336">
        <v>2022</v>
      </c>
      <c r="M2336">
        <v>40900</v>
      </c>
      <c r="N2336">
        <v>1</v>
      </c>
      <c r="O2336">
        <v>0</v>
      </c>
      <c r="P2336">
        <v>16.989999999999998</v>
      </c>
    </row>
    <row r="2337" spans="1:16" x14ac:dyDescent="0.3">
      <c r="A2337">
        <v>3503</v>
      </c>
      <c r="B2337" t="s">
        <v>83</v>
      </c>
      <c r="C2337" t="s">
        <v>114</v>
      </c>
      <c r="D2337" t="s">
        <v>107</v>
      </c>
      <c r="E2337" t="s">
        <v>100</v>
      </c>
      <c r="F2337" t="s">
        <v>87</v>
      </c>
      <c r="G2337" t="s">
        <v>115</v>
      </c>
      <c r="H2337">
        <v>1956</v>
      </c>
      <c r="I2337">
        <v>168</v>
      </c>
      <c r="J2337">
        <v>16.3</v>
      </c>
      <c r="K2337">
        <v>16</v>
      </c>
      <c r="L2337">
        <v>2022</v>
      </c>
      <c r="M2337">
        <v>44951</v>
      </c>
      <c r="N2337">
        <v>3</v>
      </c>
      <c r="O2337">
        <v>1</v>
      </c>
      <c r="P2337">
        <v>8.1300000000000008</v>
      </c>
    </row>
    <row r="2338" spans="1:16" x14ac:dyDescent="0.3">
      <c r="A2338">
        <v>3552</v>
      </c>
      <c r="B2338" t="s">
        <v>83</v>
      </c>
      <c r="C2338" t="s">
        <v>114</v>
      </c>
      <c r="D2338" t="s">
        <v>107</v>
      </c>
      <c r="E2338" t="s">
        <v>100</v>
      </c>
      <c r="F2338" t="s">
        <v>87</v>
      </c>
      <c r="G2338" t="s">
        <v>115</v>
      </c>
      <c r="H2338">
        <v>1956</v>
      </c>
      <c r="I2338">
        <v>168</v>
      </c>
      <c r="J2338">
        <v>16.3</v>
      </c>
      <c r="K2338">
        <v>16</v>
      </c>
      <c r="L2338">
        <v>2022</v>
      </c>
      <c r="M2338">
        <v>79612</v>
      </c>
      <c r="N2338">
        <v>3</v>
      </c>
      <c r="O2338">
        <v>0</v>
      </c>
      <c r="P2338">
        <v>8.59</v>
      </c>
    </row>
    <row r="2339" spans="1:16" x14ac:dyDescent="0.3">
      <c r="A2339">
        <v>3457</v>
      </c>
      <c r="B2339" t="s">
        <v>83</v>
      </c>
      <c r="C2339" t="s">
        <v>114</v>
      </c>
      <c r="D2339" t="s">
        <v>107</v>
      </c>
      <c r="E2339" t="s">
        <v>100</v>
      </c>
      <c r="F2339" t="s">
        <v>87</v>
      </c>
      <c r="G2339" t="s">
        <v>115</v>
      </c>
      <c r="H2339">
        <v>1956</v>
      </c>
      <c r="I2339">
        <v>168</v>
      </c>
      <c r="J2339">
        <v>16.3</v>
      </c>
      <c r="K2339">
        <v>16</v>
      </c>
      <c r="L2339">
        <v>2022</v>
      </c>
      <c r="M2339">
        <v>86089</v>
      </c>
      <c r="N2339">
        <v>1</v>
      </c>
      <c r="O2339">
        <v>1</v>
      </c>
      <c r="P2339">
        <v>8.66</v>
      </c>
    </row>
    <row r="2340" spans="1:16" x14ac:dyDescent="0.3">
      <c r="A2340">
        <v>3490</v>
      </c>
      <c r="B2340" t="s">
        <v>83</v>
      </c>
      <c r="C2340" t="s">
        <v>114</v>
      </c>
      <c r="D2340" t="s">
        <v>107</v>
      </c>
      <c r="E2340" t="s">
        <v>100</v>
      </c>
      <c r="F2340" t="s">
        <v>87</v>
      </c>
      <c r="G2340" t="s">
        <v>115</v>
      </c>
      <c r="H2340">
        <v>1956</v>
      </c>
      <c r="I2340">
        <v>168</v>
      </c>
      <c r="J2340">
        <v>16.3</v>
      </c>
      <c r="K2340">
        <v>16</v>
      </c>
      <c r="L2340">
        <v>2022</v>
      </c>
      <c r="M2340">
        <v>77736</v>
      </c>
      <c r="N2340">
        <v>2</v>
      </c>
      <c r="O2340">
        <v>0</v>
      </c>
      <c r="P2340">
        <v>8.6999999999999993</v>
      </c>
    </row>
    <row r="2341" spans="1:16" x14ac:dyDescent="0.3">
      <c r="A2341">
        <v>3530</v>
      </c>
      <c r="B2341" t="s">
        <v>83</v>
      </c>
      <c r="C2341" t="s">
        <v>114</v>
      </c>
      <c r="D2341" t="s">
        <v>107</v>
      </c>
      <c r="E2341" t="s">
        <v>100</v>
      </c>
      <c r="F2341" t="s">
        <v>87</v>
      </c>
      <c r="G2341" t="s">
        <v>115</v>
      </c>
      <c r="H2341">
        <v>1956</v>
      </c>
      <c r="I2341">
        <v>168</v>
      </c>
      <c r="J2341">
        <v>16.3</v>
      </c>
      <c r="K2341">
        <v>16</v>
      </c>
      <c r="L2341">
        <v>2022</v>
      </c>
      <c r="M2341">
        <v>62321</v>
      </c>
      <c r="N2341">
        <v>1</v>
      </c>
      <c r="O2341">
        <v>1</v>
      </c>
      <c r="P2341">
        <v>8.8699999999999992</v>
      </c>
    </row>
    <row r="2342" spans="1:16" x14ac:dyDescent="0.3">
      <c r="A2342">
        <v>3437</v>
      </c>
      <c r="B2342" t="s">
        <v>83</v>
      </c>
      <c r="C2342" t="s">
        <v>114</v>
      </c>
      <c r="D2342" t="s">
        <v>107</v>
      </c>
      <c r="E2342" t="s">
        <v>100</v>
      </c>
      <c r="F2342" t="s">
        <v>87</v>
      </c>
      <c r="G2342" t="s">
        <v>115</v>
      </c>
      <c r="H2342">
        <v>1956</v>
      </c>
      <c r="I2342">
        <v>168</v>
      </c>
      <c r="J2342">
        <v>16.3</v>
      </c>
      <c r="K2342">
        <v>16</v>
      </c>
      <c r="L2342">
        <v>2022</v>
      </c>
      <c r="M2342">
        <v>89766</v>
      </c>
      <c r="N2342">
        <v>2</v>
      </c>
      <c r="O2342">
        <v>0</v>
      </c>
      <c r="P2342">
        <v>8.91</v>
      </c>
    </row>
    <row r="2343" spans="1:16" x14ac:dyDescent="0.3">
      <c r="A2343">
        <v>3512</v>
      </c>
      <c r="B2343" t="s">
        <v>83</v>
      </c>
      <c r="C2343" t="s">
        <v>114</v>
      </c>
      <c r="D2343" t="s">
        <v>107</v>
      </c>
      <c r="E2343" t="s">
        <v>100</v>
      </c>
      <c r="F2343" t="s">
        <v>87</v>
      </c>
      <c r="G2343" t="s">
        <v>115</v>
      </c>
      <c r="H2343">
        <v>1956</v>
      </c>
      <c r="I2343">
        <v>168</v>
      </c>
      <c r="J2343">
        <v>16.3</v>
      </c>
      <c r="K2343">
        <v>16</v>
      </c>
      <c r="L2343">
        <v>2022</v>
      </c>
      <c r="M2343">
        <v>43997</v>
      </c>
      <c r="N2343">
        <v>3</v>
      </c>
      <c r="O2343">
        <v>0</v>
      </c>
      <c r="P2343">
        <v>8.93</v>
      </c>
    </row>
    <row r="2344" spans="1:16" x14ac:dyDescent="0.3">
      <c r="A2344">
        <v>3583</v>
      </c>
      <c r="B2344" t="s">
        <v>83</v>
      </c>
      <c r="C2344" t="s">
        <v>114</v>
      </c>
      <c r="D2344" t="s">
        <v>107</v>
      </c>
      <c r="E2344" t="s">
        <v>100</v>
      </c>
      <c r="F2344" t="s">
        <v>87</v>
      </c>
      <c r="G2344" t="s">
        <v>115</v>
      </c>
      <c r="H2344">
        <v>1956</v>
      </c>
      <c r="I2344">
        <v>168</v>
      </c>
      <c r="J2344">
        <v>16.3</v>
      </c>
      <c r="K2344">
        <v>16</v>
      </c>
      <c r="L2344">
        <v>2022</v>
      </c>
      <c r="M2344">
        <v>74904</v>
      </c>
      <c r="N2344">
        <v>3</v>
      </c>
      <c r="O2344">
        <v>0</v>
      </c>
      <c r="P2344">
        <v>8.98</v>
      </c>
    </row>
    <row r="2345" spans="1:16" x14ac:dyDescent="0.3">
      <c r="A2345">
        <v>3549</v>
      </c>
      <c r="B2345" t="s">
        <v>83</v>
      </c>
      <c r="C2345" t="s">
        <v>114</v>
      </c>
      <c r="D2345" t="s">
        <v>107</v>
      </c>
      <c r="E2345" t="s">
        <v>100</v>
      </c>
      <c r="F2345" t="s">
        <v>87</v>
      </c>
      <c r="G2345" t="s">
        <v>115</v>
      </c>
      <c r="H2345">
        <v>1956</v>
      </c>
      <c r="I2345">
        <v>168</v>
      </c>
      <c r="J2345">
        <v>16.3</v>
      </c>
      <c r="K2345">
        <v>16</v>
      </c>
      <c r="L2345">
        <v>2022</v>
      </c>
      <c r="M2345">
        <v>58433</v>
      </c>
      <c r="N2345">
        <v>2</v>
      </c>
      <c r="O2345">
        <v>0</v>
      </c>
      <c r="P2345">
        <v>9.0299999999999994</v>
      </c>
    </row>
    <row r="2346" spans="1:16" x14ac:dyDescent="0.3">
      <c r="A2346">
        <v>3596</v>
      </c>
      <c r="B2346" t="s">
        <v>83</v>
      </c>
      <c r="C2346" t="s">
        <v>114</v>
      </c>
      <c r="D2346" t="s">
        <v>107</v>
      </c>
      <c r="E2346" t="s">
        <v>100</v>
      </c>
      <c r="F2346" t="s">
        <v>87</v>
      </c>
      <c r="G2346" t="s">
        <v>115</v>
      </c>
      <c r="H2346">
        <v>1956</v>
      </c>
      <c r="I2346">
        <v>168</v>
      </c>
      <c r="J2346">
        <v>16.3</v>
      </c>
      <c r="K2346">
        <v>16</v>
      </c>
      <c r="L2346">
        <v>2022</v>
      </c>
      <c r="M2346">
        <v>64054</v>
      </c>
      <c r="N2346">
        <v>3</v>
      </c>
      <c r="O2346">
        <v>0</v>
      </c>
      <c r="P2346">
        <v>9.1300000000000008</v>
      </c>
    </row>
    <row r="2347" spans="1:16" x14ac:dyDescent="0.3">
      <c r="A2347">
        <v>3402</v>
      </c>
      <c r="B2347" t="s">
        <v>83</v>
      </c>
      <c r="C2347" t="s">
        <v>114</v>
      </c>
      <c r="D2347" t="s">
        <v>107</v>
      </c>
      <c r="E2347" t="s">
        <v>100</v>
      </c>
      <c r="F2347" t="s">
        <v>87</v>
      </c>
      <c r="G2347" t="s">
        <v>115</v>
      </c>
      <c r="H2347">
        <v>1956</v>
      </c>
      <c r="I2347">
        <v>168</v>
      </c>
      <c r="J2347">
        <v>16.3</v>
      </c>
      <c r="K2347">
        <v>16</v>
      </c>
      <c r="L2347">
        <v>2022</v>
      </c>
      <c r="M2347">
        <v>62033</v>
      </c>
      <c r="N2347">
        <v>2</v>
      </c>
      <c r="O2347">
        <v>0</v>
      </c>
      <c r="P2347">
        <v>9.14</v>
      </c>
    </row>
    <row r="2348" spans="1:16" x14ac:dyDescent="0.3">
      <c r="A2348">
        <v>3469</v>
      </c>
      <c r="B2348" t="s">
        <v>83</v>
      </c>
      <c r="C2348" t="s">
        <v>114</v>
      </c>
      <c r="D2348" t="s">
        <v>107</v>
      </c>
      <c r="E2348" t="s">
        <v>100</v>
      </c>
      <c r="F2348" t="s">
        <v>87</v>
      </c>
      <c r="G2348" t="s">
        <v>115</v>
      </c>
      <c r="H2348">
        <v>1956</v>
      </c>
      <c r="I2348">
        <v>168</v>
      </c>
      <c r="J2348">
        <v>16.3</v>
      </c>
      <c r="K2348">
        <v>16</v>
      </c>
      <c r="L2348">
        <v>2022</v>
      </c>
      <c r="M2348">
        <v>55571</v>
      </c>
      <c r="N2348">
        <v>2</v>
      </c>
      <c r="O2348">
        <v>0</v>
      </c>
      <c r="P2348">
        <v>9.2100000000000009</v>
      </c>
    </row>
    <row r="2349" spans="1:16" x14ac:dyDescent="0.3">
      <c r="A2349">
        <v>3582</v>
      </c>
      <c r="B2349" t="s">
        <v>83</v>
      </c>
      <c r="C2349" t="s">
        <v>114</v>
      </c>
      <c r="D2349" t="s">
        <v>107</v>
      </c>
      <c r="E2349" t="s">
        <v>100</v>
      </c>
      <c r="F2349" t="s">
        <v>87</v>
      </c>
      <c r="G2349" t="s">
        <v>115</v>
      </c>
      <c r="H2349">
        <v>1956</v>
      </c>
      <c r="I2349">
        <v>168</v>
      </c>
      <c r="J2349">
        <v>16.3</v>
      </c>
      <c r="K2349">
        <v>16</v>
      </c>
      <c r="L2349">
        <v>2022</v>
      </c>
      <c r="M2349">
        <v>74406</v>
      </c>
      <c r="N2349">
        <v>2</v>
      </c>
      <c r="O2349">
        <v>0</v>
      </c>
      <c r="P2349">
        <v>9.2200000000000006</v>
      </c>
    </row>
    <row r="2350" spans="1:16" x14ac:dyDescent="0.3">
      <c r="A2350">
        <v>3423</v>
      </c>
      <c r="B2350" t="s">
        <v>83</v>
      </c>
      <c r="C2350" t="s">
        <v>114</v>
      </c>
      <c r="D2350" t="s">
        <v>107</v>
      </c>
      <c r="E2350" t="s">
        <v>100</v>
      </c>
      <c r="F2350" t="s">
        <v>87</v>
      </c>
      <c r="G2350" t="s">
        <v>115</v>
      </c>
      <c r="H2350">
        <v>1956</v>
      </c>
      <c r="I2350">
        <v>168</v>
      </c>
      <c r="J2350">
        <v>16.3</v>
      </c>
      <c r="K2350">
        <v>16</v>
      </c>
      <c r="L2350">
        <v>2022</v>
      </c>
      <c r="M2350">
        <v>74249</v>
      </c>
      <c r="N2350">
        <v>2</v>
      </c>
      <c r="O2350">
        <v>0</v>
      </c>
      <c r="P2350">
        <v>9.3000000000000007</v>
      </c>
    </row>
    <row r="2351" spans="1:16" x14ac:dyDescent="0.3">
      <c r="A2351">
        <v>3488</v>
      </c>
      <c r="B2351" t="s">
        <v>83</v>
      </c>
      <c r="C2351" t="s">
        <v>114</v>
      </c>
      <c r="D2351" t="s">
        <v>107</v>
      </c>
      <c r="E2351" t="s">
        <v>100</v>
      </c>
      <c r="F2351" t="s">
        <v>87</v>
      </c>
      <c r="G2351" t="s">
        <v>115</v>
      </c>
      <c r="H2351">
        <v>1956</v>
      </c>
      <c r="I2351">
        <v>168</v>
      </c>
      <c r="J2351">
        <v>16.3</v>
      </c>
      <c r="K2351">
        <v>16</v>
      </c>
      <c r="L2351">
        <v>2022</v>
      </c>
      <c r="M2351">
        <v>70063</v>
      </c>
      <c r="N2351">
        <v>1</v>
      </c>
      <c r="O2351">
        <v>0</v>
      </c>
      <c r="P2351">
        <v>9.32</v>
      </c>
    </row>
    <row r="2352" spans="1:16" x14ac:dyDescent="0.3">
      <c r="A2352">
        <v>3506</v>
      </c>
      <c r="B2352" t="s">
        <v>83</v>
      </c>
      <c r="C2352" t="s">
        <v>114</v>
      </c>
      <c r="D2352" t="s">
        <v>107</v>
      </c>
      <c r="E2352" t="s">
        <v>100</v>
      </c>
      <c r="F2352" t="s">
        <v>87</v>
      </c>
      <c r="G2352" t="s">
        <v>115</v>
      </c>
      <c r="H2352">
        <v>1956</v>
      </c>
      <c r="I2352">
        <v>168</v>
      </c>
      <c r="J2352">
        <v>16.3</v>
      </c>
      <c r="K2352">
        <v>16</v>
      </c>
      <c r="L2352">
        <v>2022</v>
      </c>
      <c r="M2352">
        <v>65178</v>
      </c>
      <c r="N2352">
        <v>1</v>
      </c>
      <c r="O2352">
        <v>0</v>
      </c>
      <c r="P2352">
        <v>9.4700000000000006</v>
      </c>
    </row>
    <row r="2353" spans="1:16" x14ac:dyDescent="0.3">
      <c r="A2353">
        <v>3573</v>
      </c>
      <c r="B2353" t="s">
        <v>83</v>
      </c>
      <c r="C2353" t="s">
        <v>114</v>
      </c>
      <c r="D2353" t="s">
        <v>107</v>
      </c>
      <c r="E2353" t="s">
        <v>100</v>
      </c>
      <c r="F2353" t="s">
        <v>87</v>
      </c>
      <c r="G2353" t="s">
        <v>115</v>
      </c>
      <c r="H2353">
        <v>1956</v>
      </c>
      <c r="I2353">
        <v>168</v>
      </c>
      <c r="J2353">
        <v>16.3</v>
      </c>
      <c r="K2353">
        <v>16</v>
      </c>
      <c r="L2353">
        <v>2022</v>
      </c>
      <c r="M2353">
        <v>64834</v>
      </c>
      <c r="N2353">
        <v>2</v>
      </c>
      <c r="O2353">
        <v>0</v>
      </c>
      <c r="P2353">
        <v>9.6199999999999992</v>
      </c>
    </row>
    <row r="2354" spans="1:16" x14ac:dyDescent="0.3">
      <c r="A2354">
        <v>3554</v>
      </c>
      <c r="B2354" t="s">
        <v>83</v>
      </c>
      <c r="C2354" t="s">
        <v>114</v>
      </c>
      <c r="D2354" t="s">
        <v>107</v>
      </c>
      <c r="E2354" t="s">
        <v>100</v>
      </c>
      <c r="F2354" t="s">
        <v>87</v>
      </c>
      <c r="G2354" t="s">
        <v>115</v>
      </c>
      <c r="H2354">
        <v>1956</v>
      </c>
      <c r="I2354">
        <v>168</v>
      </c>
      <c r="J2354">
        <v>16.3</v>
      </c>
      <c r="K2354">
        <v>16</v>
      </c>
      <c r="L2354">
        <v>2022</v>
      </c>
      <c r="M2354">
        <v>79194</v>
      </c>
      <c r="N2354">
        <v>1</v>
      </c>
      <c r="O2354">
        <v>0</v>
      </c>
      <c r="P2354">
        <v>9.66</v>
      </c>
    </row>
    <row r="2355" spans="1:16" x14ac:dyDescent="0.3">
      <c r="A2355">
        <v>3536</v>
      </c>
      <c r="B2355" t="s">
        <v>83</v>
      </c>
      <c r="C2355" t="s">
        <v>114</v>
      </c>
      <c r="D2355" t="s">
        <v>107</v>
      </c>
      <c r="E2355" t="s">
        <v>100</v>
      </c>
      <c r="F2355" t="s">
        <v>87</v>
      </c>
      <c r="G2355" t="s">
        <v>115</v>
      </c>
      <c r="H2355">
        <v>1956</v>
      </c>
      <c r="I2355">
        <v>168</v>
      </c>
      <c r="J2355">
        <v>16.3</v>
      </c>
      <c r="K2355">
        <v>16</v>
      </c>
      <c r="L2355">
        <v>2022</v>
      </c>
      <c r="M2355">
        <v>74504</v>
      </c>
      <c r="N2355">
        <v>1</v>
      </c>
      <c r="O2355">
        <v>0</v>
      </c>
      <c r="P2355">
        <v>9.75</v>
      </c>
    </row>
    <row r="2356" spans="1:16" x14ac:dyDescent="0.3">
      <c r="A2356">
        <v>3590</v>
      </c>
      <c r="B2356" t="s">
        <v>83</v>
      </c>
      <c r="C2356" t="s">
        <v>114</v>
      </c>
      <c r="D2356" t="s">
        <v>107</v>
      </c>
      <c r="E2356" t="s">
        <v>100</v>
      </c>
      <c r="F2356" t="s">
        <v>87</v>
      </c>
      <c r="G2356" t="s">
        <v>115</v>
      </c>
      <c r="H2356">
        <v>1956</v>
      </c>
      <c r="I2356">
        <v>168</v>
      </c>
      <c r="J2356">
        <v>16.3</v>
      </c>
      <c r="K2356">
        <v>16</v>
      </c>
      <c r="L2356">
        <v>2022</v>
      </c>
      <c r="M2356">
        <v>60816</v>
      </c>
      <c r="N2356">
        <v>1</v>
      </c>
      <c r="O2356">
        <v>0</v>
      </c>
      <c r="P2356">
        <v>9.7799999999999994</v>
      </c>
    </row>
    <row r="2357" spans="1:16" x14ac:dyDescent="0.3">
      <c r="A2357">
        <v>3532</v>
      </c>
      <c r="B2357" t="s">
        <v>83</v>
      </c>
      <c r="C2357" t="s">
        <v>114</v>
      </c>
      <c r="D2357" t="s">
        <v>107</v>
      </c>
      <c r="E2357" t="s">
        <v>100</v>
      </c>
      <c r="F2357" t="s">
        <v>87</v>
      </c>
      <c r="G2357" t="s">
        <v>115</v>
      </c>
      <c r="H2357">
        <v>1956</v>
      </c>
      <c r="I2357">
        <v>168</v>
      </c>
      <c r="J2357">
        <v>16.3</v>
      </c>
      <c r="K2357">
        <v>16</v>
      </c>
      <c r="L2357">
        <v>2022</v>
      </c>
      <c r="M2357">
        <v>59775</v>
      </c>
      <c r="N2357">
        <v>1</v>
      </c>
      <c r="O2357">
        <v>0</v>
      </c>
      <c r="P2357">
        <v>9.82</v>
      </c>
    </row>
    <row r="2358" spans="1:16" x14ac:dyDescent="0.3">
      <c r="A2358">
        <v>3535</v>
      </c>
      <c r="B2358" t="s">
        <v>83</v>
      </c>
      <c r="C2358" t="s">
        <v>114</v>
      </c>
      <c r="D2358" t="s">
        <v>107</v>
      </c>
      <c r="E2358" t="s">
        <v>100</v>
      </c>
      <c r="F2358" t="s">
        <v>87</v>
      </c>
      <c r="G2358" t="s">
        <v>115</v>
      </c>
      <c r="H2358">
        <v>1956</v>
      </c>
      <c r="I2358">
        <v>168</v>
      </c>
      <c r="J2358">
        <v>16.3</v>
      </c>
      <c r="K2358">
        <v>16</v>
      </c>
      <c r="L2358">
        <v>2022</v>
      </c>
      <c r="M2358">
        <v>37234</v>
      </c>
      <c r="N2358">
        <v>1</v>
      </c>
      <c r="O2358">
        <v>0</v>
      </c>
      <c r="P2358">
        <v>9.93</v>
      </c>
    </row>
    <row r="2359" spans="1:16" x14ac:dyDescent="0.3">
      <c r="A2359">
        <v>3473</v>
      </c>
      <c r="B2359" t="s">
        <v>83</v>
      </c>
      <c r="C2359" t="s">
        <v>114</v>
      </c>
      <c r="D2359" t="s">
        <v>107</v>
      </c>
      <c r="E2359" t="s">
        <v>100</v>
      </c>
      <c r="F2359" t="s">
        <v>87</v>
      </c>
      <c r="G2359" t="s">
        <v>115</v>
      </c>
      <c r="H2359">
        <v>1956</v>
      </c>
      <c r="I2359">
        <v>168</v>
      </c>
      <c r="J2359">
        <v>16.3</v>
      </c>
      <c r="K2359">
        <v>16</v>
      </c>
      <c r="L2359">
        <v>2022</v>
      </c>
      <c r="M2359">
        <v>54205</v>
      </c>
      <c r="N2359">
        <v>1</v>
      </c>
      <c r="O2359">
        <v>0</v>
      </c>
      <c r="P2359">
        <v>10</v>
      </c>
    </row>
    <row r="2360" spans="1:16" x14ac:dyDescent="0.3">
      <c r="A2360">
        <v>3422</v>
      </c>
      <c r="B2360" t="s">
        <v>83</v>
      </c>
      <c r="C2360" t="s">
        <v>114</v>
      </c>
      <c r="D2360" t="s">
        <v>107</v>
      </c>
      <c r="E2360" t="s">
        <v>100</v>
      </c>
      <c r="F2360" t="s">
        <v>87</v>
      </c>
      <c r="G2360" t="s">
        <v>115</v>
      </c>
      <c r="H2360">
        <v>1956</v>
      </c>
      <c r="I2360">
        <v>168</v>
      </c>
      <c r="J2360">
        <v>16.3</v>
      </c>
      <c r="K2360">
        <v>16</v>
      </c>
      <c r="L2360">
        <v>2022</v>
      </c>
      <c r="M2360">
        <v>45384</v>
      </c>
      <c r="N2360">
        <v>1</v>
      </c>
      <c r="O2360">
        <v>0</v>
      </c>
      <c r="P2360">
        <v>10.01</v>
      </c>
    </row>
    <row r="2361" spans="1:16" x14ac:dyDescent="0.3">
      <c r="A2361">
        <v>3515</v>
      </c>
      <c r="B2361" t="s">
        <v>83</v>
      </c>
      <c r="C2361" t="s">
        <v>114</v>
      </c>
      <c r="D2361" t="s">
        <v>107</v>
      </c>
      <c r="E2361" t="s">
        <v>100</v>
      </c>
      <c r="F2361" t="s">
        <v>87</v>
      </c>
      <c r="G2361" t="s">
        <v>115</v>
      </c>
      <c r="H2361">
        <v>1956</v>
      </c>
      <c r="I2361">
        <v>168</v>
      </c>
      <c r="J2361">
        <v>16.3</v>
      </c>
      <c r="K2361">
        <v>16</v>
      </c>
      <c r="L2361">
        <v>2022</v>
      </c>
      <c r="M2361">
        <v>53720</v>
      </c>
      <c r="N2361">
        <v>1</v>
      </c>
      <c r="O2361">
        <v>0</v>
      </c>
      <c r="P2361">
        <v>10.06</v>
      </c>
    </row>
    <row r="2362" spans="1:16" x14ac:dyDescent="0.3">
      <c r="A2362">
        <v>3579</v>
      </c>
      <c r="B2362" t="s">
        <v>83</v>
      </c>
      <c r="C2362" t="s">
        <v>114</v>
      </c>
      <c r="D2362" t="s">
        <v>107</v>
      </c>
      <c r="E2362" t="s">
        <v>100</v>
      </c>
      <c r="F2362" t="s">
        <v>87</v>
      </c>
      <c r="G2362" t="s">
        <v>115</v>
      </c>
      <c r="H2362">
        <v>1956</v>
      </c>
      <c r="I2362">
        <v>168</v>
      </c>
      <c r="J2362">
        <v>16.3</v>
      </c>
      <c r="K2362">
        <v>16</v>
      </c>
      <c r="L2362">
        <v>2022</v>
      </c>
      <c r="M2362">
        <v>37698</v>
      </c>
      <c r="N2362">
        <v>1</v>
      </c>
      <c r="O2362">
        <v>0</v>
      </c>
      <c r="P2362">
        <v>10.11</v>
      </c>
    </row>
    <row r="2363" spans="1:16" x14ac:dyDescent="0.3">
      <c r="A2363">
        <v>3449</v>
      </c>
      <c r="B2363" t="s">
        <v>83</v>
      </c>
      <c r="C2363" t="s">
        <v>114</v>
      </c>
      <c r="D2363" t="s">
        <v>107</v>
      </c>
      <c r="E2363" t="s">
        <v>100</v>
      </c>
      <c r="F2363" t="s">
        <v>87</v>
      </c>
      <c r="G2363" t="s">
        <v>115</v>
      </c>
      <c r="H2363">
        <v>1956</v>
      </c>
      <c r="I2363">
        <v>168</v>
      </c>
      <c r="J2363">
        <v>16.3</v>
      </c>
      <c r="K2363">
        <v>16</v>
      </c>
      <c r="L2363">
        <v>2022</v>
      </c>
      <c r="M2363">
        <v>43621</v>
      </c>
      <c r="N2363">
        <v>1</v>
      </c>
      <c r="O2363">
        <v>0</v>
      </c>
      <c r="P2363">
        <v>10.23</v>
      </c>
    </row>
    <row r="2364" spans="1:16" x14ac:dyDescent="0.3">
      <c r="A2364">
        <v>3555</v>
      </c>
      <c r="B2364" t="s">
        <v>83</v>
      </c>
      <c r="C2364" t="s">
        <v>114</v>
      </c>
      <c r="D2364" t="s">
        <v>107</v>
      </c>
      <c r="E2364" t="s">
        <v>100</v>
      </c>
      <c r="F2364" t="s">
        <v>87</v>
      </c>
      <c r="G2364" t="s">
        <v>115</v>
      </c>
      <c r="H2364">
        <v>1956</v>
      </c>
      <c r="I2364">
        <v>168</v>
      </c>
      <c r="J2364">
        <v>16.3</v>
      </c>
      <c r="K2364">
        <v>16</v>
      </c>
      <c r="L2364">
        <v>2022</v>
      </c>
      <c r="M2364">
        <v>44290</v>
      </c>
      <c r="N2364">
        <v>1</v>
      </c>
      <c r="O2364">
        <v>0</v>
      </c>
      <c r="P2364">
        <v>10.23</v>
      </c>
    </row>
    <row r="2365" spans="1:16" x14ac:dyDescent="0.3">
      <c r="A2365">
        <v>3427</v>
      </c>
      <c r="B2365" t="s">
        <v>83</v>
      </c>
      <c r="C2365" t="s">
        <v>114</v>
      </c>
      <c r="D2365" t="s">
        <v>107</v>
      </c>
      <c r="E2365" t="s">
        <v>100</v>
      </c>
      <c r="F2365" t="s">
        <v>87</v>
      </c>
      <c r="G2365" t="s">
        <v>115</v>
      </c>
      <c r="H2365">
        <v>1956</v>
      </c>
      <c r="I2365">
        <v>168</v>
      </c>
      <c r="J2365">
        <v>16.3</v>
      </c>
      <c r="K2365">
        <v>16</v>
      </c>
      <c r="L2365">
        <v>2022</v>
      </c>
      <c r="M2365">
        <v>38942</v>
      </c>
      <c r="N2365">
        <v>1</v>
      </c>
      <c r="O2365">
        <v>0</v>
      </c>
      <c r="P2365">
        <v>10.4</v>
      </c>
    </row>
    <row r="2366" spans="1:16" x14ac:dyDescent="0.3">
      <c r="A2366">
        <v>3446</v>
      </c>
      <c r="B2366" t="s">
        <v>83</v>
      </c>
      <c r="C2366" t="s">
        <v>114</v>
      </c>
      <c r="D2366" t="s">
        <v>107</v>
      </c>
      <c r="E2366" t="s">
        <v>100</v>
      </c>
      <c r="F2366" t="s">
        <v>87</v>
      </c>
      <c r="G2366" t="s">
        <v>115</v>
      </c>
      <c r="H2366">
        <v>1956</v>
      </c>
      <c r="I2366">
        <v>168</v>
      </c>
      <c r="J2366">
        <v>16.3</v>
      </c>
      <c r="K2366">
        <v>16</v>
      </c>
      <c r="L2366">
        <v>2022</v>
      </c>
      <c r="M2366">
        <v>40632</v>
      </c>
      <c r="N2366">
        <v>1</v>
      </c>
      <c r="O2366">
        <v>0</v>
      </c>
      <c r="P2366">
        <v>10.45</v>
      </c>
    </row>
    <row r="2367" spans="1:16" x14ac:dyDescent="0.3">
      <c r="A2367">
        <v>3710</v>
      </c>
      <c r="B2367" t="s">
        <v>83</v>
      </c>
      <c r="C2367" t="s">
        <v>114</v>
      </c>
      <c r="D2367" t="s">
        <v>116</v>
      </c>
      <c r="E2367" t="s">
        <v>100</v>
      </c>
      <c r="F2367" t="s">
        <v>91</v>
      </c>
      <c r="G2367" t="s">
        <v>115</v>
      </c>
      <c r="H2367">
        <v>1956</v>
      </c>
      <c r="I2367">
        <v>168</v>
      </c>
      <c r="J2367">
        <v>14.5</v>
      </c>
      <c r="K2367">
        <v>27</v>
      </c>
      <c r="L2367">
        <v>2023</v>
      </c>
      <c r="M2367">
        <v>53689</v>
      </c>
      <c r="N2367">
        <v>2</v>
      </c>
      <c r="O2367">
        <v>0</v>
      </c>
      <c r="P2367">
        <v>18.12</v>
      </c>
    </row>
    <row r="2368" spans="1:16" x14ac:dyDescent="0.3">
      <c r="A2368">
        <v>3665</v>
      </c>
      <c r="B2368" t="s">
        <v>83</v>
      </c>
      <c r="C2368" t="s">
        <v>114</v>
      </c>
      <c r="D2368" t="s">
        <v>116</v>
      </c>
      <c r="E2368" t="s">
        <v>100</v>
      </c>
      <c r="F2368" t="s">
        <v>91</v>
      </c>
      <c r="G2368" t="s">
        <v>115</v>
      </c>
      <c r="H2368">
        <v>1956</v>
      </c>
      <c r="I2368">
        <v>168</v>
      </c>
      <c r="J2368">
        <v>14.5</v>
      </c>
      <c r="K2368">
        <v>27</v>
      </c>
      <c r="L2368">
        <v>2023</v>
      </c>
      <c r="M2368">
        <v>64830</v>
      </c>
      <c r="N2368">
        <v>1</v>
      </c>
      <c r="O2368">
        <v>0</v>
      </c>
      <c r="P2368">
        <v>18.14</v>
      </c>
    </row>
    <row r="2369" spans="1:16" x14ac:dyDescent="0.3">
      <c r="A2369">
        <v>3760</v>
      </c>
      <c r="B2369" t="s">
        <v>83</v>
      </c>
      <c r="C2369" t="s">
        <v>114</v>
      </c>
      <c r="D2369" t="s">
        <v>116</v>
      </c>
      <c r="E2369" t="s">
        <v>100</v>
      </c>
      <c r="F2369" t="s">
        <v>91</v>
      </c>
      <c r="G2369" t="s">
        <v>115</v>
      </c>
      <c r="H2369">
        <v>1956</v>
      </c>
      <c r="I2369">
        <v>168</v>
      </c>
      <c r="J2369">
        <v>14.5</v>
      </c>
      <c r="K2369">
        <v>27</v>
      </c>
      <c r="L2369">
        <v>2023</v>
      </c>
      <c r="M2369">
        <v>57978</v>
      </c>
      <c r="N2369">
        <v>2</v>
      </c>
      <c r="O2369">
        <v>0</v>
      </c>
      <c r="P2369">
        <v>18.18</v>
      </c>
    </row>
    <row r="2370" spans="1:16" x14ac:dyDescent="0.3">
      <c r="A2370">
        <v>3641</v>
      </c>
      <c r="B2370" t="s">
        <v>83</v>
      </c>
      <c r="C2370" t="s">
        <v>114</v>
      </c>
      <c r="D2370" t="s">
        <v>116</v>
      </c>
      <c r="E2370" t="s">
        <v>100</v>
      </c>
      <c r="F2370" t="s">
        <v>91</v>
      </c>
      <c r="G2370" t="s">
        <v>115</v>
      </c>
      <c r="H2370">
        <v>1956</v>
      </c>
      <c r="I2370">
        <v>168</v>
      </c>
      <c r="J2370">
        <v>14.5</v>
      </c>
      <c r="K2370">
        <v>27</v>
      </c>
      <c r="L2370">
        <v>2023</v>
      </c>
      <c r="M2370">
        <v>68272</v>
      </c>
      <c r="N2370">
        <v>1</v>
      </c>
      <c r="O2370">
        <v>0</v>
      </c>
      <c r="P2370">
        <v>18.25</v>
      </c>
    </row>
    <row r="2371" spans="1:16" x14ac:dyDescent="0.3">
      <c r="A2371">
        <v>3738</v>
      </c>
      <c r="B2371" t="s">
        <v>83</v>
      </c>
      <c r="C2371" t="s">
        <v>114</v>
      </c>
      <c r="D2371" t="s">
        <v>116</v>
      </c>
      <c r="E2371" t="s">
        <v>100</v>
      </c>
      <c r="F2371" t="s">
        <v>91</v>
      </c>
      <c r="G2371" t="s">
        <v>115</v>
      </c>
      <c r="H2371">
        <v>1956</v>
      </c>
      <c r="I2371">
        <v>168</v>
      </c>
      <c r="J2371">
        <v>14.5</v>
      </c>
      <c r="K2371">
        <v>27</v>
      </c>
      <c r="L2371">
        <v>2023</v>
      </c>
      <c r="M2371">
        <v>68267</v>
      </c>
      <c r="N2371">
        <v>1</v>
      </c>
      <c r="O2371">
        <v>0</v>
      </c>
      <c r="P2371">
        <v>18.38</v>
      </c>
    </row>
    <row r="2372" spans="1:16" x14ac:dyDescent="0.3">
      <c r="A2372">
        <v>3667</v>
      </c>
      <c r="B2372" t="s">
        <v>83</v>
      </c>
      <c r="C2372" t="s">
        <v>114</v>
      </c>
      <c r="D2372" t="s">
        <v>116</v>
      </c>
      <c r="E2372" t="s">
        <v>100</v>
      </c>
      <c r="F2372" t="s">
        <v>91</v>
      </c>
      <c r="G2372" t="s">
        <v>115</v>
      </c>
      <c r="H2372">
        <v>1956</v>
      </c>
      <c r="I2372">
        <v>168</v>
      </c>
      <c r="J2372">
        <v>14.5</v>
      </c>
      <c r="K2372">
        <v>27</v>
      </c>
      <c r="L2372">
        <v>2023</v>
      </c>
      <c r="M2372">
        <v>55274</v>
      </c>
      <c r="N2372">
        <v>1</v>
      </c>
      <c r="O2372">
        <v>0</v>
      </c>
      <c r="P2372">
        <v>18.47</v>
      </c>
    </row>
    <row r="2373" spans="1:16" x14ac:dyDescent="0.3">
      <c r="A2373">
        <v>3737</v>
      </c>
      <c r="B2373" t="s">
        <v>83</v>
      </c>
      <c r="C2373" t="s">
        <v>114</v>
      </c>
      <c r="D2373" t="s">
        <v>116</v>
      </c>
      <c r="E2373" t="s">
        <v>100</v>
      </c>
      <c r="F2373" t="s">
        <v>91</v>
      </c>
      <c r="G2373" t="s">
        <v>115</v>
      </c>
      <c r="H2373">
        <v>1956</v>
      </c>
      <c r="I2373">
        <v>168</v>
      </c>
      <c r="J2373">
        <v>14.5</v>
      </c>
      <c r="K2373">
        <v>27</v>
      </c>
      <c r="L2373">
        <v>2023</v>
      </c>
      <c r="M2373">
        <v>61949</v>
      </c>
      <c r="N2373">
        <v>1</v>
      </c>
      <c r="O2373">
        <v>0</v>
      </c>
      <c r="P2373">
        <v>18.559999999999999</v>
      </c>
    </row>
    <row r="2374" spans="1:16" x14ac:dyDescent="0.3">
      <c r="A2374">
        <v>3761</v>
      </c>
      <c r="B2374" t="s">
        <v>83</v>
      </c>
      <c r="C2374" t="s">
        <v>114</v>
      </c>
      <c r="D2374" t="s">
        <v>116</v>
      </c>
      <c r="E2374" t="s">
        <v>100</v>
      </c>
      <c r="F2374" t="s">
        <v>91</v>
      </c>
      <c r="G2374" t="s">
        <v>115</v>
      </c>
      <c r="H2374">
        <v>1956</v>
      </c>
      <c r="I2374">
        <v>168</v>
      </c>
      <c r="J2374">
        <v>14.5</v>
      </c>
      <c r="K2374">
        <v>27</v>
      </c>
      <c r="L2374">
        <v>2023</v>
      </c>
      <c r="M2374">
        <v>51820</v>
      </c>
      <c r="N2374">
        <v>1</v>
      </c>
      <c r="O2374">
        <v>0</v>
      </c>
      <c r="P2374">
        <v>18.559999999999999</v>
      </c>
    </row>
    <row r="2375" spans="1:16" x14ac:dyDescent="0.3">
      <c r="A2375">
        <v>3686</v>
      </c>
      <c r="B2375" t="s">
        <v>83</v>
      </c>
      <c r="C2375" t="s">
        <v>114</v>
      </c>
      <c r="D2375" t="s">
        <v>116</v>
      </c>
      <c r="E2375" t="s">
        <v>100</v>
      </c>
      <c r="F2375" t="s">
        <v>91</v>
      </c>
      <c r="G2375" t="s">
        <v>115</v>
      </c>
      <c r="H2375">
        <v>1956</v>
      </c>
      <c r="I2375">
        <v>168</v>
      </c>
      <c r="J2375">
        <v>14.5</v>
      </c>
      <c r="K2375">
        <v>27</v>
      </c>
      <c r="L2375">
        <v>2023</v>
      </c>
      <c r="M2375">
        <v>64765</v>
      </c>
      <c r="N2375">
        <v>1</v>
      </c>
      <c r="O2375">
        <v>0</v>
      </c>
      <c r="P2375">
        <v>18.59</v>
      </c>
    </row>
    <row r="2376" spans="1:16" x14ac:dyDescent="0.3">
      <c r="A2376">
        <v>3789</v>
      </c>
      <c r="B2376" t="s">
        <v>83</v>
      </c>
      <c r="C2376" t="s">
        <v>114</v>
      </c>
      <c r="D2376" t="s">
        <v>116</v>
      </c>
      <c r="E2376" t="s">
        <v>100</v>
      </c>
      <c r="F2376" t="s">
        <v>91</v>
      </c>
      <c r="G2376" t="s">
        <v>115</v>
      </c>
      <c r="H2376">
        <v>1956</v>
      </c>
      <c r="I2376">
        <v>168</v>
      </c>
      <c r="J2376">
        <v>14.5</v>
      </c>
      <c r="K2376">
        <v>27</v>
      </c>
      <c r="L2376">
        <v>2023</v>
      </c>
      <c r="M2376">
        <v>35918</v>
      </c>
      <c r="N2376">
        <v>2</v>
      </c>
      <c r="O2376">
        <v>0</v>
      </c>
      <c r="P2376">
        <v>18.59</v>
      </c>
    </row>
    <row r="2377" spans="1:16" x14ac:dyDescent="0.3">
      <c r="A2377">
        <v>3673</v>
      </c>
      <c r="B2377" t="s">
        <v>83</v>
      </c>
      <c r="C2377" t="s">
        <v>114</v>
      </c>
      <c r="D2377" t="s">
        <v>116</v>
      </c>
      <c r="E2377" t="s">
        <v>100</v>
      </c>
      <c r="F2377" t="s">
        <v>91</v>
      </c>
      <c r="G2377" t="s">
        <v>115</v>
      </c>
      <c r="H2377">
        <v>1956</v>
      </c>
      <c r="I2377">
        <v>168</v>
      </c>
      <c r="J2377">
        <v>14.5</v>
      </c>
      <c r="K2377">
        <v>27</v>
      </c>
      <c r="L2377">
        <v>2023</v>
      </c>
      <c r="M2377">
        <v>56728</v>
      </c>
      <c r="N2377">
        <v>1</v>
      </c>
      <c r="O2377">
        <v>0</v>
      </c>
      <c r="P2377">
        <v>18.61</v>
      </c>
    </row>
    <row r="2378" spans="1:16" x14ac:dyDescent="0.3">
      <c r="A2378">
        <v>3755</v>
      </c>
      <c r="B2378" t="s">
        <v>83</v>
      </c>
      <c r="C2378" t="s">
        <v>114</v>
      </c>
      <c r="D2378" t="s">
        <v>116</v>
      </c>
      <c r="E2378" t="s">
        <v>100</v>
      </c>
      <c r="F2378" t="s">
        <v>91</v>
      </c>
      <c r="G2378" t="s">
        <v>115</v>
      </c>
      <c r="H2378">
        <v>1956</v>
      </c>
      <c r="I2378">
        <v>168</v>
      </c>
      <c r="J2378">
        <v>14.5</v>
      </c>
      <c r="K2378">
        <v>27</v>
      </c>
      <c r="L2378">
        <v>2023</v>
      </c>
      <c r="M2378">
        <v>40881</v>
      </c>
      <c r="N2378">
        <v>2</v>
      </c>
      <c r="O2378">
        <v>0</v>
      </c>
      <c r="P2378">
        <v>18.649999999999999</v>
      </c>
    </row>
    <row r="2379" spans="1:16" x14ac:dyDescent="0.3">
      <c r="A2379">
        <v>3786</v>
      </c>
      <c r="B2379" t="s">
        <v>83</v>
      </c>
      <c r="C2379" t="s">
        <v>114</v>
      </c>
      <c r="D2379" t="s">
        <v>116</v>
      </c>
      <c r="E2379" t="s">
        <v>100</v>
      </c>
      <c r="F2379" t="s">
        <v>91</v>
      </c>
      <c r="G2379" t="s">
        <v>115</v>
      </c>
      <c r="H2379">
        <v>1956</v>
      </c>
      <c r="I2379">
        <v>168</v>
      </c>
      <c r="J2379">
        <v>14.5</v>
      </c>
      <c r="K2379">
        <v>27</v>
      </c>
      <c r="L2379">
        <v>2023</v>
      </c>
      <c r="M2379">
        <v>50850</v>
      </c>
      <c r="N2379">
        <v>1</v>
      </c>
      <c r="O2379">
        <v>0</v>
      </c>
      <c r="P2379">
        <v>18.66</v>
      </c>
    </row>
    <row r="2380" spans="1:16" x14ac:dyDescent="0.3">
      <c r="A2380">
        <v>3674</v>
      </c>
      <c r="B2380" t="s">
        <v>83</v>
      </c>
      <c r="C2380" t="s">
        <v>114</v>
      </c>
      <c r="D2380" t="s">
        <v>116</v>
      </c>
      <c r="E2380" t="s">
        <v>100</v>
      </c>
      <c r="F2380" t="s">
        <v>91</v>
      </c>
      <c r="G2380" t="s">
        <v>115</v>
      </c>
      <c r="H2380">
        <v>1956</v>
      </c>
      <c r="I2380">
        <v>168</v>
      </c>
      <c r="J2380">
        <v>14.5</v>
      </c>
      <c r="K2380">
        <v>27</v>
      </c>
      <c r="L2380">
        <v>2023</v>
      </c>
      <c r="M2380">
        <v>62863</v>
      </c>
      <c r="N2380">
        <v>1</v>
      </c>
      <c r="O2380">
        <v>0</v>
      </c>
      <c r="P2380">
        <v>18.739999999999998</v>
      </c>
    </row>
    <row r="2381" spans="1:16" x14ac:dyDescent="0.3">
      <c r="A2381">
        <v>3653</v>
      </c>
      <c r="B2381" t="s">
        <v>83</v>
      </c>
      <c r="C2381" t="s">
        <v>114</v>
      </c>
      <c r="D2381" t="s">
        <v>116</v>
      </c>
      <c r="E2381" t="s">
        <v>100</v>
      </c>
      <c r="F2381" t="s">
        <v>91</v>
      </c>
      <c r="G2381" t="s">
        <v>115</v>
      </c>
      <c r="H2381">
        <v>1956</v>
      </c>
      <c r="I2381">
        <v>168</v>
      </c>
      <c r="J2381">
        <v>14.5</v>
      </c>
      <c r="K2381">
        <v>27</v>
      </c>
      <c r="L2381">
        <v>2023</v>
      </c>
      <c r="M2381">
        <v>36960</v>
      </c>
      <c r="N2381">
        <v>2</v>
      </c>
      <c r="O2381">
        <v>0</v>
      </c>
      <c r="P2381">
        <v>18.829999999999998</v>
      </c>
    </row>
    <row r="2382" spans="1:16" x14ac:dyDescent="0.3">
      <c r="A2382">
        <v>3701</v>
      </c>
      <c r="B2382" t="s">
        <v>83</v>
      </c>
      <c r="C2382" t="s">
        <v>114</v>
      </c>
      <c r="D2382" t="s">
        <v>116</v>
      </c>
      <c r="E2382" t="s">
        <v>100</v>
      </c>
      <c r="F2382" t="s">
        <v>91</v>
      </c>
      <c r="G2382" t="s">
        <v>115</v>
      </c>
      <c r="H2382">
        <v>1956</v>
      </c>
      <c r="I2382">
        <v>168</v>
      </c>
      <c r="J2382">
        <v>14.5</v>
      </c>
      <c r="K2382">
        <v>27</v>
      </c>
      <c r="L2382">
        <v>2023</v>
      </c>
      <c r="M2382">
        <v>60230</v>
      </c>
      <c r="N2382">
        <v>1</v>
      </c>
      <c r="O2382">
        <v>0</v>
      </c>
      <c r="P2382">
        <v>18.84</v>
      </c>
    </row>
    <row r="2383" spans="1:16" x14ac:dyDescent="0.3">
      <c r="A2383">
        <v>3635</v>
      </c>
      <c r="B2383" t="s">
        <v>83</v>
      </c>
      <c r="C2383" t="s">
        <v>114</v>
      </c>
      <c r="D2383" t="s">
        <v>116</v>
      </c>
      <c r="E2383" t="s">
        <v>100</v>
      </c>
      <c r="F2383" t="s">
        <v>91</v>
      </c>
      <c r="G2383" t="s">
        <v>115</v>
      </c>
      <c r="H2383">
        <v>1956</v>
      </c>
      <c r="I2383">
        <v>168</v>
      </c>
      <c r="J2383">
        <v>14.5</v>
      </c>
      <c r="K2383">
        <v>27</v>
      </c>
      <c r="L2383">
        <v>2023</v>
      </c>
      <c r="M2383">
        <v>49857</v>
      </c>
      <c r="N2383">
        <v>2</v>
      </c>
      <c r="O2383">
        <v>0</v>
      </c>
      <c r="P2383">
        <v>18.86</v>
      </c>
    </row>
    <row r="2384" spans="1:16" x14ac:dyDescent="0.3">
      <c r="A2384">
        <v>3759</v>
      </c>
      <c r="B2384" t="s">
        <v>83</v>
      </c>
      <c r="C2384" t="s">
        <v>114</v>
      </c>
      <c r="D2384" t="s">
        <v>116</v>
      </c>
      <c r="E2384" t="s">
        <v>100</v>
      </c>
      <c r="F2384" t="s">
        <v>91</v>
      </c>
      <c r="G2384" t="s">
        <v>115</v>
      </c>
      <c r="H2384">
        <v>1956</v>
      </c>
      <c r="I2384">
        <v>168</v>
      </c>
      <c r="J2384">
        <v>14.5</v>
      </c>
      <c r="K2384">
        <v>27</v>
      </c>
      <c r="L2384">
        <v>2023</v>
      </c>
      <c r="M2384">
        <v>34393</v>
      </c>
      <c r="N2384">
        <v>2</v>
      </c>
      <c r="O2384">
        <v>0</v>
      </c>
      <c r="P2384">
        <v>18.93</v>
      </c>
    </row>
    <row r="2385" spans="1:16" x14ac:dyDescent="0.3">
      <c r="A2385">
        <v>3794</v>
      </c>
      <c r="B2385" t="s">
        <v>83</v>
      </c>
      <c r="C2385" t="s">
        <v>114</v>
      </c>
      <c r="D2385" t="s">
        <v>116</v>
      </c>
      <c r="E2385" t="s">
        <v>100</v>
      </c>
      <c r="F2385" t="s">
        <v>91</v>
      </c>
      <c r="G2385" t="s">
        <v>115</v>
      </c>
      <c r="H2385">
        <v>1956</v>
      </c>
      <c r="I2385">
        <v>168</v>
      </c>
      <c r="J2385">
        <v>14.5</v>
      </c>
      <c r="K2385">
        <v>27</v>
      </c>
      <c r="L2385">
        <v>2023</v>
      </c>
      <c r="M2385">
        <v>31467</v>
      </c>
      <c r="N2385">
        <v>1</v>
      </c>
      <c r="O2385">
        <v>1</v>
      </c>
      <c r="P2385">
        <v>18.940000000000001</v>
      </c>
    </row>
    <row r="2386" spans="1:16" x14ac:dyDescent="0.3">
      <c r="A2386">
        <v>3616</v>
      </c>
      <c r="B2386" t="s">
        <v>83</v>
      </c>
      <c r="C2386" t="s">
        <v>114</v>
      </c>
      <c r="D2386" t="s">
        <v>116</v>
      </c>
      <c r="E2386" t="s">
        <v>100</v>
      </c>
      <c r="F2386" t="s">
        <v>91</v>
      </c>
      <c r="G2386" t="s">
        <v>115</v>
      </c>
      <c r="H2386">
        <v>1956</v>
      </c>
      <c r="I2386">
        <v>168</v>
      </c>
      <c r="J2386">
        <v>14.5</v>
      </c>
      <c r="K2386">
        <v>27</v>
      </c>
      <c r="L2386">
        <v>2023</v>
      </c>
      <c r="M2386">
        <v>42993</v>
      </c>
      <c r="N2386">
        <v>1</v>
      </c>
      <c r="O2386">
        <v>0</v>
      </c>
      <c r="P2386">
        <v>19.010000000000002</v>
      </c>
    </row>
    <row r="2387" spans="1:16" x14ac:dyDescent="0.3">
      <c r="A2387">
        <v>3651</v>
      </c>
      <c r="B2387" t="s">
        <v>83</v>
      </c>
      <c r="C2387" t="s">
        <v>114</v>
      </c>
      <c r="D2387" t="s">
        <v>116</v>
      </c>
      <c r="E2387" t="s">
        <v>100</v>
      </c>
      <c r="F2387" t="s">
        <v>91</v>
      </c>
      <c r="G2387" t="s">
        <v>115</v>
      </c>
      <c r="H2387">
        <v>1956</v>
      </c>
      <c r="I2387">
        <v>168</v>
      </c>
      <c r="J2387">
        <v>14.5</v>
      </c>
      <c r="K2387">
        <v>27</v>
      </c>
      <c r="L2387">
        <v>2023</v>
      </c>
      <c r="M2387">
        <v>48897</v>
      </c>
      <c r="N2387">
        <v>1</v>
      </c>
      <c r="O2387">
        <v>0</v>
      </c>
      <c r="P2387">
        <v>19.059999999999999</v>
      </c>
    </row>
    <row r="2388" spans="1:16" x14ac:dyDescent="0.3">
      <c r="A2388">
        <v>3647</v>
      </c>
      <c r="B2388" t="s">
        <v>83</v>
      </c>
      <c r="C2388" t="s">
        <v>114</v>
      </c>
      <c r="D2388" t="s">
        <v>116</v>
      </c>
      <c r="E2388" t="s">
        <v>100</v>
      </c>
      <c r="F2388" t="s">
        <v>91</v>
      </c>
      <c r="G2388" t="s">
        <v>115</v>
      </c>
      <c r="H2388">
        <v>1956</v>
      </c>
      <c r="I2388">
        <v>168</v>
      </c>
      <c r="J2388">
        <v>14.5</v>
      </c>
      <c r="K2388">
        <v>27</v>
      </c>
      <c r="L2388">
        <v>2023</v>
      </c>
      <c r="M2388">
        <v>42329</v>
      </c>
      <c r="N2388">
        <v>1</v>
      </c>
      <c r="O2388">
        <v>0</v>
      </c>
      <c r="P2388">
        <v>19.12</v>
      </c>
    </row>
    <row r="2389" spans="1:16" x14ac:dyDescent="0.3">
      <c r="A2389">
        <v>3795</v>
      </c>
      <c r="B2389" t="s">
        <v>83</v>
      </c>
      <c r="C2389" t="s">
        <v>114</v>
      </c>
      <c r="D2389" t="s">
        <v>116</v>
      </c>
      <c r="E2389" t="s">
        <v>100</v>
      </c>
      <c r="F2389" t="s">
        <v>91</v>
      </c>
      <c r="G2389" t="s">
        <v>115</v>
      </c>
      <c r="H2389">
        <v>1956</v>
      </c>
      <c r="I2389">
        <v>168</v>
      </c>
      <c r="J2389">
        <v>14.5</v>
      </c>
      <c r="K2389">
        <v>27</v>
      </c>
      <c r="L2389">
        <v>2023</v>
      </c>
      <c r="M2389">
        <v>46185</v>
      </c>
      <c r="N2389">
        <v>1</v>
      </c>
      <c r="O2389">
        <v>0</v>
      </c>
      <c r="P2389">
        <v>19.13</v>
      </c>
    </row>
    <row r="2390" spans="1:16" x14ac:dyDescent="0.3">
      <c r="A2390">
        <v>3608</v>
      </c>
      <c r="B2390" t="s">
        <v>83</v>
      </c>
      <c r="C2390" t="s">
        <v>114</v>
      </c>
      <c r="D2390" t="s">
        <v>116</v>
      </c>
      <c r="E2390" t="s">
        <v>100</v>
      </c>
      <c r="F2390" t="s">
        <v>91</v>
      </c>
      <c r="G2390" t="s">
        <v>115</v>
      </c>
      <c r="H2390">
        <v>1956</v>
      </c>
      <c r="I2390">
        <v>168</v>
      </c>
      <c r="J2390">
        <v>14.5</v>
      </c>
      <c r="K2390">
        <v>27</v>
      </c>
      <c r="L2390">
        <v>2023</v>
      </c>
      <c r="M2390">
        <v>36559</v>
      </c>
      <c r="N2390">
        <v>1</v>
      </c>
      <c r="O2390">
        <v>0</v>
      </c>
      <c r="P2390">
        <v>19.190000000000001</v>
      </c>
    </row>
    <row r="2391" spans="1:16" x14ac:dyDescent="0.3">
      <c r="A2391">
        <v>3657</v>
      </c>
      <c r="B2391" t="s">
        <v>83</v>
      </c>
      <c r="C2391" t="s">
        <v>114</v>
      </c>
      <c r="D2391" t="s">
        <v>116</v>
      </c>
      <c r="E2391" t="s">
        <v>100</v>
      </c>
      <c r="F2391" t="s">
        <v>91</v>
      </c>
      <c r="G2391" t="s">
        <v>115</v>
      </c>
      <c r="H2391">
        <v>1956</v>
      </c>
      <c r="I2391">
        <v>168</v>
      </c>
      <c r="J2391">
        <v>14.5</v>
      </c>
      <c r="K2391">
        <v>27</v>
      </c>
      <c r="L2391">
        <v>2023</v>
      </c>
      <c r="M2391">
        <v>32229</v>
      </c>
      <c r="N2391">
        <v>1</v>
      </c>
      <c r="O2391">
        <v>0</v>
      </c>
      <c r="P2391">
        <v>19.329999999999998</v>
      </c>
    </row>
    <row r="2392" spans="1:16" x14ac:dyDescent="0.3">
      <c r="A2392">
        <v>3713</v>
      </c>
      <c r="B2392" t="s">
        <v>83</v>
      </c>
      <c r="C2392" t="s">
        <v>114</v>
      </c>
      <c r="D2392" t="s">
        <v>116</v>
      </c>
      <c r="E2392" t="s">
        <v>100</v>
      </c>
      <c r="F2392" t="s">
        <v>91</v>
      </c>
      <c r="G2392" t="s">
        <v>115</v>
      </c>
      <c r="H2392">
        <v>1956</v>
      </c>
      <c r="I2392">
        <v>168</v>
      </c>
      <c r="J2392">
        <v>14.5</v>
      </c>
      <c r="K2392">
        <v>27</v>
      </c>
      <c r="L2392">
        <v>2023</v>
      </c>
      <c r="M2392">
        <v>43388</v>
      </c>
      <c r="N2392">
        <v>1</v>
      </c>
      <c r="O2392">
        <v>0</v>
      </c>
      <c r="P2392">
        <v>19.36</v>
      </c>
    </row>
    <row r="2393" spans="1:16" x14ac:dyDescent="0.3">
      <c r="A2393">
        <v>3775</v>
      </c>
      <c r="B2393" t="s">
        <v>83</v>
      </c>
      <c r="C2393" t="s">
        <v>114</v>
      </c>
      <c r="D2393" t="s">
        <v>116</v>
      </c>
      <c r="E2393" t="s">
        <v>100</v>
      </c>
      <c r="F2393" t="s">
        <v>91</v>
      </c>
      <c r="G2393" t="s">
        <v>115</v>
      </c>
      <c r="H2393">
        <v>1956</v>
      </c>
      <c r="I2393">
        <v>168</v>
      </c>
      <c r="J2393">
        <v>14.5</v>
      </c>
      <c r="K2393">
        <v>27</v>
      </c>
      <c r="L2393">
        <v>2023</v>
      </c>
      <c r="M2393">
        <v>37697</v>
      </c>
      <c r="N2393">
        <v>1</v>
      </c>
      <c r="O2393">
        <v>0</v>
      </c>
      <c r="P2393">
        <v>19.48</v>
      </c>
    </row>
    <row r="2394" spans="1:16" x14ac:dyDescent="0.3">
      <c r="A2394">
        <v>3778</v>
      </c>
      <c r="B2394" t="s">
        <v>83</v>
      </c>
      <c r="C2394" t="s">
        <v>114</v>
      </c>
      <c r="D2394" t="s">
        <v>116</v>
      </c>
      <c r="E2394" t="s">
        <v>100</v>
      </c>
      <c r="F2394" t="s">
        <v>91</v>
      </c>
      <c r="G2394" t="s">
        <v>115</v>
      </c>
      <c r="H2394">
        <v>1956</v>
      </c>
      <c r="I2394">
        <v>168</v>
      </c>
      <c r="J2394">
        <v>14.5</v>
      </c>
      <c r="K2394">
        <v>27</v>
      </c>
      <c r="L2394">
        <v>2023</v>
      </c>
      <c r="M2394">
        <v>42024</v>
      </c>
      <c r="N2394">
        <v>1</v>
      </c>
      <c r="O2394">
        <v>0</v>
      </c>
      <c r="P2394">
        <v>19.55</v>
      </c>
    </row>
    <row r="2395" spans="1:16" x14ac:dyDescent="0.3">
      <c r="A2395">
        <v>3495</v>
      </c>
      <c r="B2395" t="s">
        <v>83</v>
      </c>
      <c r="C2395" t="s">
        <v>114</v>
      </c>
      <c r="D2395" t="s">
        <v>107</v>
      </c>
      <c r="E2395" t="s">
        <v>100</v>
      </c>
      <c r="F2395" t="s">
        <v>87</v>
      </c>
      <c r="G2395" t="s">
        <v>115</v>
      </c>
      <c r="H2395">
        <v>1956</v>
      </c>
      <c r="I2395">
        <v>168</v>
      </c>
      <c r="J2395">
        <v>16.3</v>
      </c>
      <c r="K2395">
        <v>16</v>
      </c>
      <c r="L2395">
        <v>2023</v>
      </c>
      <c r="M2395">
        <v>31618</v>
      </c>
      <c r="N2395">
        <v>3</v>
      </c>
      <c r="O2395">
        <v>1</v>
      </c>
      <c r="P2395">
        <v>10</v>
      </c>
    </row>
    <row r="2396" spans="1:16" x14ac:dyDescent="0.3">
      <c r="A2396">
        <v>3586</v>
      </c>
      <c r="B2396" t="s">
        <v>83</v>
      </c>
      <c r="C2396" t="s">
        <v>114</v>
      </c>
      <c r="D2396" t="s">
        <v>107</v>
      </c>
      <c r="E2396" t="s">
        <v>100</v>
      </c>
      <c r="F2396" t="s">
        <v>87</v>
      </c>
      <c r="G2396" t="s">
        <v>115</v>
      </c>
      <c r="H2396">
        <v>1956</v>
      </c>
      <c r="I2396">
        <v>168</v>
      </c>
      <c r="J2396">
        <v>16.3</v>
      </c>
      <c r="K2396">
        <v>16</v>
      </c>
      <c r="L2396">
        <v>2023</v>
      </c>
      <c r="M2396">
        <v>66995</v>
      </c>
      <c r="N2396">
        <v>2</v>
      </c>
      <c r="O2396">
        <v>0</v>
      </c>
      <c r="P2396">
        <v>10.119999999999999</v>
      </c>
    </row>
    <row r="2397" spans="1:16" x14ac:dyDescent="0.3">
      <c r="A2397">
        <v>3544</v>
      </c>
      <c r="B2397" t="s">
        <v>83</v>
      </c>
      <c r="C2397" t="s">
        <v>114</v>
      </c>
      <c r="D2397" t="s">
        <v>107</v>
      </c>
      <c r="E2397" t="s">
        <v>100</v>
      </c>
      <c r="F2397" t="s">
        <v>87</v>
      </c>
      <c r="G2397" t="s">
        <v>115</v>
      </c>
      <c r="H2397">
        <v>1956</v>
      </c>
      <c r="I2397">
        <v>168</v>
      </c>
      <c r="J2397">
        <v>16.3</v>
      </c>
      <c r="K2397">
        <v>16</v>
      </c>
      <c r="L2397">
        <v>2023</v>
      </c>
      <c r="M2397">
        <v>68945</v>
      </c>
      <c r="N2397">
        <v>2</v>
      </c>
      <c r="O2397">
        <v>0</v>
      </c>
      <c r="P2397">
        <v>10.130000000000001</v>
      </c>
    </row>
    <row r="2398" spans="1:16" x14ac:dyDescent="0.3">
      <c r="A2398">
        <v>3453</v>
      </c>
      <c r="B2398" t="s">
        <v>83</v>
      </c>
      <c r="C2398" t="s">
        <v>114</v>
      </c>
      <c r="D2398" t="s">
        <v>107</v>
      </c>
      <c r="E2398" t="s">
        <v>100</v>
      </c>
      <c r="F2398" t="s">
        <v>87</v>
      </c>
      <c r="G2398" t="s">
        <v>115</v>
      </c>
      <c r="H2398">
        <v>1956</v>
      </c>
      <c r="I2398">
        <v>168</v>
      </c>
      <c r="J2398">
        <v>16.3</v>
      </c>
      <c r="K2398">
        <v>16</v>
      </c>
      <c r="L2398">
        <v>2023</v>
      </c>
      <c r="M2398">
        <v>51983</v>
      </c>
      <c r="N2398">
        <v>2</v>
      </c>
      <c r="O2398">
        <v>0</v>
      </c>
      <c r="P2398">
        <v>10.4</v>
      </c>
    </row>
    <row r="2399" spans="1:16" x14ac:dyDescent="0.3">
      <c r="A2399">
        <v>3471</v>
      </c>
      <c r="B2399" t="s">
        <v>83</v>
      </c>
      <c r="C2399" t="s">
        <v>114</v>
      </c>
      <c r="D2399" t="s">
        <v>107</v>
      </c>
      <c r="E2399" t="s">
        <v>100</v>
      </c>
      <c r="F2399" t="s">
        <v>87</v>
      </c>
      <c r="G2399" t="s">
        <v>115</v>
      </c>
      <c r="H2399">
        <v>1956</v>
      </c>
      <c r="I2399">
        <v>168</v>
      </c>
      <c r="J2399">
        <v>16.3</v>
      </c>
      <c r="K2399">
        <v>16</v>
      </c>
      <c r="L2399">
        <v>2023</v>
      </c>
      <c r="M2399">
        <v>50221</v>
      </c>
      <c r="N2399">
        <v>3</v>
      </c>
      <c r="O2399">
        <v>0</v>
      </c>
      <c r="P2399">
        <v>10.59</v>
      </c>
    </row>
    <row r="2400" spans="1:16" x14ac:dyDescent="0.3">
      <c r="A2400">
        <v>3470</v>
      </c>
      <c r="B2400" t="s">
        <v>83</v>
      </c>
      <c r="C2400" t="s">
        <v>114</v>
      </c>
      <c r="D2400" t="s">
        <v>107</v>
      </c>
      <c r="E2400" t="s">
        <v>100</v>
      </c>
      <c r="F2400" t="s">
        <v>87</v>
      </c>
      <c r="G2400" t="s">
        <v>115</v>
      </c>
      <c r="H2400">
        <v>1956</v>
      </c>
      <c r="I2400">
        <v>168</v>
      </c>
      <c r="J2400">
        <v>16.3</v>
      </c>
      <c r="K2400">
        <v>16</v>
      </c>
      <c r="L2400">
        <v>2023</v>
      </c>
      <c r="M2400">
        <v>68514</v>
      </c>
      <c r="N2400">
        <v>1</v>
      </c>
      <c r="O2400">
        <v>0</v>
      </c>
      <c r="P2400">
        <v>10.6</v>
      </c>
    </row>
    <row r="2401" spans="1:16" x14ac:dyDescent="0.3">
      <c r="A2401">
        <v>3572</v>
      </c>
      <c r="B2401" t="s">
        <v>83</v>
      </c>
      <c r="C2401" t="s">
        <v>114</v>
      </c>
      <c r="D2401" t="s">
        <v>107</v>
      </c>
      <c r="E2401" t="s">
        <v>100</v>
      </c>
      <c r="F2401" t="s">
        <v>87</v>
      </c>
      <c r="G2401" t="s">
        <v>115</v>
      </c>
      <c r="H2401">
        <v>1956</v>
      </c>
      <c r="I2401">
        <v>168</v>
      </c>
      <c r="J2401">
        <v>16.3</v>
      </c>
      <c r="K2401">
        <v>16</v>
      </c>
      <c r="L2401">
        <v>2023</v>
      </c>
      <c r="M2401">
        <v>69101</v>
      </c>
      <c r="N2401">
        <v>1</v>
      </c>
      <c r="O2401">
        <v>0</v>
      </c>
      <c r="P2401">
        <v>10.62</v>
      </c>
    </row>
    <row r="2402" spans="1:16" x14ac:dyDescent="0.3">
      <c r="A2402">
        <v>3593</v>
      </c>
      <c r="B2402" t="s">
        <v>83</v>
      </c>
      <c r="C2402" t="s">
        <v>114</v>
      </c>
      <c r="D2402" t="s">
        <v>107</v>
      </c>
      <c r="E2402" t="s">
        <v>100</v>
      </c>
      <c r="F2402" t="s">
        <v>87</v>
      </c>
      <c r="G2402" t="s">
        <v>115</v>
      </c>
      <c r="H2402">
        <v>1956</v>
      </c>
      <c r="I2402">
        <v>168</v>
      </c>
      <c r="J2402">
        <v>16.3</v>
      </c>
      <c r="K2402">
        <v>16</v>
      </c>
      <c r="L2402">
        <v>2023</v>
      </c>
      <c r="M2402">
        <v>65844</v>
      </c>
      <c r="N2402">
        <v>2</v>
      </c>
      <c r="O2402">
        <v>0</v>
      </c>
      <c r="P2402">
        <v>10.71</v>
      </c>
    </row>
    <row r="2403" spans="1:16" x14ac:dyDescent="0.3">
      <c r="A2403">
        <v>3513</v>
      </c>
      <c r="B2403" t="s">
        <v>83</v>
      </c>
      <c r="C2403" t="s">
        <v>114</v>
      </c>
      <c r="D2403" t="s">
        <v>107</v>
      </c>
      <c r="E2403" t="s">
        <v>100</v>
      </c>
      <c r="F2403" t="s">
        <v>87</v>
      </c>
      <c r="G2403" t="s">
        <v>115</v>
      </c>
      <c r="H2403">
        <v>1956</v>
      </c>
      <c r="I2403">
        <v>168</v>
      </c>
      <c r="J2403">
        <v>16.3</v>
      </c>
      <c r="K2403">
        <v>16</v>
      </c>
      <c r="L2403">
        <v>2023</v>
      </c>
      <c r="M2403">
        <v>57097</v>
      </c>
      <c r="N2403">
        <v>2</v>
      </c>
      <c r="O2403">
        <v>0</v>
      </c>
      <c r="P2403">
        <v>10.72</v>
      </c>
    </row>
    <row r="2404" spans="1:16" x14ac:dyDescent="0.3">
      <c r="A2404">
        <v>3454</v>
      </c>
      <c r="B2404" t="s">
        <v>83</v>
      </c>
      <c r="C2404" t="s">
        <v>114</v>
      </c>
      <c r="D2404" t="s">
        <v>107</v>
      </c>
      <c r="E2404" t="s">
        <v>100</v>
      </c>
      <c r="F2404" t="s">
        <v>87</v>
      </c>
      <c r="G2404" t="s">
        <v>115</v>
      </c>
      <c r="H2404">
        <v>1956</v>
      </c>
      <c r="I2404">
        <v>168</v>
      </c>
      <c r="J2404">
        <v>16.3</v>
      </c>
      <c r="K2404">
        <v>16</v>
      </c>
      <c r="L2404">
        <v>2023</v>
      </c>
      <c r="M2404">
        <v>67110</v>
      </c>
      <c r="N2404">
        <v>1</v>
      </c>
      <c r="O2404">
        <v>0</v>
      </c>
      <c r="P2404">
        <v>10.73</v>
      </c>
    </row>
    <row r="2405" spans="1:16" x14ac:dyDescent="0.3">
      <c r="A2405">
        <v>3531</v>
      </c>
      <c r="B2405" t="s">
        <v>83</v>
      </c>
      <c r="C2405" t="s">
        <v>114</v>
      </c>
      <c r="D2405" t="s">
        <v>107</v>
      </c>
      <c r="E2405" t="s">
        <v>100</v>
      </c>
      <c r="F2405" t="s">
        <v>87</v>
      </c>
      <c r="G2405" t="s">
        <v>115</v>
      </c>
      <c r="H2405">
        <v>1956</v>
      </c>
      <c r="I2405">
        <v>168</v>
      </c>
      <c r="J2405">
        <v>16.3</v>
      </c>
      <c r="K2405">
        <v>16</v>
      </c>
      <c r="L2405">
        <v>2023</v>
      </c>
      <c r="M2405">
        <v>44281</v>
      </c>
      <c r="N2405">
        <v>1</v>
      </c>
      <c r="O2405">
        <v>1</v>
      </c>
      <c r="P2405">
        <v>10.73</v>
      </c>
    </row>
    <row r="2406" spans="1:16" x14ac:dyDescent="0.3">
      <c r="A2406">
        <v>3542</v>
      </c>
      <c r="B2406" t="s">
        <v>83</v>
      </c>
      <c r="C2406" t="s">
        <v>114</v>
      </c>
      <c r="D2406" t="s">
        <v>107</v>
      </c>
      <c r="E2406" t="s">
        <v>100</v>
      </c>
      <c r="F2406" t="s">
        <v>87</v>
      </c>
      <c r="G2406" t="s">
        <v>115</v>
      </c>
      <c r="H2406">
        <v>1956</v>
      </c>
      <c r="I2406">
        <v>168</v>
      </c>
      <c r="J2406">
        <v>16.3</v>
      </c>
      <c r="K2406">
        <v>16</v>
      </c>
      <c r="L2406">
        <v>2023</v>
      </c>
      <c r="M2406">
        <v>64733</v>
      </c>
      <c r="N2406">
        <v>1</v>
      </c>
      <c r="O2406">
        <v>0</v>
      </c>
      <c r="P2406">
        <v>10.94</v>
      </c>
    </row>
    <row r="2407" spans="1:16" x14ac:dyDescent="0.3">
      <c r="A2407">
        <v>3478</v>
      </c>
      <c r="B2407" t="s">
        <v>83</v>
      </c>
      <c r="C2407" t="s">
        <v>114</v>
      </c>
      <c r="D2407" t="s">
        <v>107</v>
      </c>
      <c r="E2407" t="s">
        <v>100</v>
      </c>
      <c r="F2407" t="s">
        <v>87</v>
      </c>
      <c r="G2407" t="s">
        <v>115</v>
      </c>
      <c r="H2407">
        <v>1956</v>
      </c>
      <c r="I2407">
        <v>168</v>
      </c>
      <c r="J2407">
        <v>16.3</v>
      </c>
      <c r="K2407">
        <v>16</v>
      </c>
      <c r="L2407">
        <v>2023</v>
      </c>
      <c r="M2407">
        <v>60035</v>
      </c>
      <c r="N2407">
        <v>2</v>
      </c>
      <c r="O2407">
        <v>0</v>
      </c>
      <c r="P2407">
        <v>10.97</v>
      </c>
    </row>
    <row r="2408" spans="1:16" x14ac:dyDescent="0.3">
      <c r="A2408">
        <v>3541</v>
      </c>
      <c r="B2408" t="s">
        <v>83</v>
      </c>
      <c r="C2408" t="s">
        <v>114</v>
      </c>
      <c r="D2408" t="s">
        <v>107</v>
      </c>
      <c r="E2408" t="s">
        <v>100</v>
      </c>
      <c r="F2408" t="s">
        <v>87</v>
      </c>
      <c r="G2408" t="s">
        <v>115</v>
      </c>
      <c r="H2408">
        <v>1956</v>
      </c>
      <c r="I2408">
        <v>168</v>
      </c>
      <c r="J2408">
        <v>16.3</v>
      </c>
      <c r="K2408">
        <v>16</v>
      </c>
      <c r="L2408">
        <v>2023</v>
      </c>
      <c r="M2408">
        <v>36201</v>
      </c>
      <c r="N2408">
        <v>2</v>
      </c>
      <c r="O2408">
        <v>0</v>
      </c>
      <c r="P2408">
        <v>11.15</v>
      </c>
    </row>
    <row r="2409" spans="1:16" x14ac:dyDescent="0.3">
      <c r="A2409">
        <v>3409</v>
      </c>
      <c r="B2409" t="s">
        <v>83</v>
      </c>
      <c r="C2409" t="s">
        <v>114</v>
      </c>
      <c r="D2409" t="s">
        <v>107</v>
      </c>
      <c r="E2409" t="s">
        <v>100</v>
      </c>
      <c r="F2409" t="s">
        <v>87</v>
      </c>
      <c r="G2409" t="s">
        <v>115</v>
      </c>
      <c r="H2409">
        <v>1956</v>
      </c>
      <c r="I2409">
        <v>168</v>
      </c>
      <c r="J2409">
        <v>16.3</v>
      </c>
      <c r="K2409">
        <v>16</v>
      </c>
      <c r="L2409">
        <v>2023</v>
      </c>
      <c r="M2409">
        <v>53695</v>
      </c>
      <c r="N2409">
        <v>1</v>
      </c>
      <c r="O2409">
        <v>0</v>
      </c>
      <c r="P2409">
        <v>11.17</v>
      </c>
    </row>
    <row r="2410" spans="1:16" x14ac:dyDescent="0.3">
      <c r="A2410">
        <v>3580</v>
      </c>
      <c r="B2410" t="s">
        <v>83</v>
      </c>
      <c r="C2410" t="s">
        <v>114</v>
      </c>
      <c r="D2410" t="s">
        <v>107</v>
      </c>
      <c r="E2410" t="s">
        <v>100</v>
      </c>
      <c r="F2410" t="s">
        <v>87</v>
      </c>
      <c r="G2410" t="s">
        <v>115</v>
      </c>
      <c r="H2410">
        <v>1956</v>
      </c>
      <c r="I2410">
        <v>168</v>
      </c>
      <c r="J2410">
        <v>16.3</v>
      </c>
      <c r="K2410">
        <v>16</v>
      </c>
      <c r="L2410">
        <v>2023</v>
      </c>
      <c r="M2410">
        <v>38877</v>
      </c>
      <c r="N2410">
        <v>1</v>
      </c>
      <c r="O2410">
        <v>0</v>
      </c>
      <c r="P2410">
        <v>11.18</v>
      </c>
    </row>
    <row r="2411" spans="1:16" x14ac:dyDescent="0.3">
      <c r="A2411">
        <v>3492</v>
      </c>
      <c r="B2411" t="s">
        <v>83</v>
      </c>
      <c r="C2411" t="s">
        <v>114</v>
      </c>
      <c r="D2411" t="s">
        <v>107</v>
      </c>
      <c r="E2411" t="s">
        <v>100</v>
      </c>
      <c r="F2411" t="s">
        <v>87</v>
      </c>
      <c r="G2411" t="s">
        <v>115</v>
      </c>
      <c r="H2411">
        <v>1956</v>
      </c>
      <c r="I2411">
        <v>168</v>
      </c>
      <c r="J2411">
        <v>16.3</v>
      </c>
      <c r="K2411">
        <v>16</v>
      </c>
      <c r="L2411">
        <v>2023</v>
      </c>
      <c r="M2411">
        <v>43416</v>
      </c>
      <c r="N2411">
        <v>1</v>
      </c>
      <c r="O2411">
        <v>0</v>
      </c>
      <c r="P2411">
        <v>11.2</v>
      </c>
    </row>
    <row r="2412" spans="1:16" x14ac:dyDescent="0.3">
      <c r="A2412">
        <v>3442</v>
      </c>
      <c r="B2412" t="s">
        <v>83</v>
      </c>
      <c r="C2412" t="s">
        <v>114</v>
      </c>
      <c r="D2412" t="s">
        <v>107</v>
      </c>
      <c r="E2412" t="s">
        <v>100</v>
      </c>
      <c r="F2412" t="s">
        <v>87</v>
      </c>
      <c r="G2412" t="s">
        <v>115</v>
      </c>
      <c r="H2412">
        <v>1956</v>
      </c>
      <c r="I2412">
        <v>168</v>
      </c>
      <c r="J2412">
        <v>16.3</v>
      </c>
      <c r="K2412">
        <v>16</v>
      </c>
      <c r="L2412">
        <v>2023</v>
      </c>
      <c r="M2412">
        <v>36865</v>
      </c>
      <c r="N2412">
        <v>1</v>
      </c>
      <c r="O2412">
        <v>0</v>
      </c>
      <c r="P2412">
        <v>11.26</v>
      </c>
    </row>
    <row r="2413" spans="1:16" x14ac:dyDescent="0.3">
      <c r="A2413">
        <v>3534</v>
      </c>
      <c r="B2413" t="s">
        <v>83</v>
      </c>
      <c r="C2413" t="s">
        <v>114</v>
      </c>
      <c r="D2413" t="s">
        <v>107</v>
      </c>
      <c r="E2413" t="s">
        <v>100</v>
      </c>
      <c r="F2413" t="s">
        <v>87</v>
      </c>
      <c r="G2413" t="s">
        <v>115</v>
      </c>
      <c r="H2413">
        <v>1956</v>
      </c>
      <c r="I2413">
        <v>168</v>
      </c>
      <c r="J2413">
        <v>16.3</v>
      </c>
      <c r="K2413">
        <v>16</v>
      </c>
      <c r="L2413">
        <v>2023</v>
      </c>
      <c r="M2413">
        <v>29260</v>
      </c>
      <c r="N2413">
        <v>2</v>
      </c>
      <c r="O2413">
        <v>0</v>
      </c>
      <c r="P2413">
        <v>11.31</v>
      </c>
    </row>
    <row r="2414" spans="1:16" x14ac:dyDescent="0.3">
      <c r="A2414">
        <v>3404</v>
      </c>
      <c r="B2414" t="s">
        <v>83</v>
      </c>
      <c r="C2414" t="s">
        <v>114</v>
      </c>
      <c r="D2414" t="s">
        <v>107</v>
      </c>
      <c r="E2414" t="s">
        <v>100</v>
      </c>
      <c r="F2414" t="s">
        <v>87</v>
      </c>
      <c r="G2414" t="s">
        <v>115</v>
      </c>
      <c r="H2414">
        <v>1956</v>
      </c>
      <c r="I2414">
        <v>168</v>
      </c>
      <c r="J2414">
        <v>16.3</v>
      </c>
      <c r="K2414">
        <v>16</v>
      </c>
      <c r="L2414">
        <v>2023</v>
      </c>
      <c r="M2414">
        <v>58795</v>
      </c>
      <c r="N2414">
        <v>1</v>
      </c>
      <c r="O2414">
        <v>0</v>
      </c>
      <c r="P2414">
        <v>11.32</v>
      </c>
    </row>
    <row r="2415" spans="1:16" x14ac:dyDescent="0.3">
      <c r="A2415">
        <v>3441</v>
      </c>
      <c r="B2415" t="s">
        <v>83</v>
      </c>
      <c r="C2415" t="s">
        <v>114</v>
      </c>
      <c r="D2415" t="s">
        <v>107</v>
      </c>
      <c r="E2415" t="s">
        <v>100</v>
      </c>
      <c r="F2415" t="s">
        <v>87</v>
      </c>
      <c r="G2415" t="s">
        <v>115</v>
      </c>
      <c r="H2415">
        <v>1956</v>
      </c>
      <c r="I2415">
        <v>168</v>
      </c>
      <c r="J2415">
        <v>16.3</v>
      </c>
      <c r="K2415">
        <v>16</v>
      </c>
      <c r="L2415">
        <v>2023</v>
      </c>
      <c r="M2415">
        <v>36081</v>
      </c>
      <c r="N2415">
        <v>1</v>
      </c>
      <c r="O2415">
        <v>0</v>
      </c>
      <c r="P2415">
        <v>11.33</v>
      </c>
    </row>
    <row r="2416" spans="1:16" x14ac:dyDescent="0.3">
      <c r="A2416">
        <v>3429</v>
      </c>
      <c r="B2416" t="s">
        <v>83</v>
      </c>
      <c r="C2416" t="s">
        <v>114</v>
      </c>
      <c r="D2416" t="s">
        <v>107</v>
      </c>
      <c r="E2416" t="s">
        <v>100</v>
      </c>
      <c r="F2416" t="s">
        <v>87</v>
      </c>
      <c r="G2416" t="s">
        <v>115</v>
      </c>
      <c r="H2416">
        <v>1956</v>
      </c>
      <c r="I2416">
        <v>168</v>
      </c>
      <c r="J2416">
        <v>16.3</v>
      </c>
      <c r="K2416">
        <v>16</v>
      </c>
      <c r="L2416">
        <v>2023</v>
      </c>
      <c r="M2416">
        <v>46066</v>
      </c>
      <c r="N2416">
        <v>1</v>
      </c>
      <c r="O2416">
        <v>0</v>
      </c>
      <c r="P2416">
        <v>11.34</v>
      </c>
    </row>
    <row r="2417" spans="1:16" x14ac:dyDescent="0.3">
      <c r="A2417">
        <v>3548</v>
      </c>
      <c r="B2417" t="s">
        <v>83</v>
      </c>
      <c r="C2417" t="s">
        <v>114</v>
      </c>
      <c r="D2417" t="s">
        <v>107</v>
      </c>
      <c r="E2417" t="s">
        <v>100</v>
      </c>
      <c r="F2417" t="s">
        <v>87</v>
      </c>
      <c r="G2417" t="s">
        <v>115</v>
      </c>
      <c r="H2417">
        <v>1956</v>
      </c>
      <c r="I2417">
        <v>168</v>
      </c>
      <c r="J2417">
        <v>16.3</v>
      </c>
      <c r="K2417">
        <v>16</v>
      </c>
      <c r="L2417">
        <v>2023</v>
      </c>
      <c r="M2417">
        <v>56249</v>
      </c>
      <c r="N2417">
        <v>1</v>
      </c>
      <c r="O2417">
        <v>0</v>
      </c>
      <c r="P2417">
        <v>11.34</v>
      </c>
    </row>
    <row r="2418" spans="1:16" x14ac:dyDescent="0.3">
      <c r="A2418">
        <v>3560</v>
      </c>
      <c r="B2418" t="s">
        <v>83</v>
      </c>
      <c r="C2418" t="s">
        <v>114</v>
      </c>
      <c r="D2418" t="s">
        <v>107</v>
      </c>
      <c r="E2418" t="s">
        <v>100</v>
      </c>
      <c r="F2418" t="s">
        <v>87</v>
      </c>
      <c r="G2418" t="s">
        <v>115</v>
      </c>
      <c r="H2418">
        <v>1956</v>
      </c>
      <c r="I2418">
        <v>168</v>
      </c>
      <c r="J2418">
        <v>16.3</v>
      </c>
      <c r="K2418">
        <v>16</v>
      </c>
      <c r="L2418">
        <v>2023</v>
      </c>
      <c r="M2418">
        <v>48000</v>
      </c>
      <c r="N2418">
        <v>1</v>
      </c>
      <c r="O2418">
        <v>0</v>
      </c>
      <c r="P2418">
        <v>11.63</v>
      </c>
    </row>
    <row r="2419" spans="1:16" x14ac:dyDescent="0.3">
      <c r="A2419">
        <v>3479</v>
      </c>
      <c r="B2419" t="s">
        <v>83</v>
      </c>
      <c r="C2419" t="s">
        <v>114</v>
      </c>
      <c r="D2419" t="s">
        <v>107</v>
      </c>
      <c r="E2419" t="s">
        <v>100</v>
      </c>
      <c r="F2419" t="s">
        <v>87</v>
      </c>
      <c r="G2419" t="s">
        <v>115</v>
      </c>
      <c r="H2419">
        <v>1956</v>
      </c>
      <c r="I2419">
        <v>168</v>
      </c>
      <c r="J2419">
        <v>16.3</v>
      </c>
      <c r="K2419">
        <v>16</v>
      </c>
      <c r="L2419">
        <v>2023</v>
      </c>
      <c r="M2419">
        <v>28356</v>
      </c>
      <c r="N2419">
        <v>1</v>
      </c>
      <c r="O2419">
        <v>0</v>
      </c>
      <c r="P2419">
        <v>12</v>
      </c>
    </row>
    <row r="2420" spans="1:16" x14ac:dyDescent="0.3">
      <c r="A2420">
        <v>3769</v>
      </c>
      <c r="B2420" t="s">
        <v>83</v>
      </c>
      <c r="C2420" t="s">
        <v>114</v>
      </c>
      <c r="D2420" t="s">
        <v>116</v>
      </c>
      <c r="E2420" t="s">
        <v>100</v>
      </c>
      <c r="F2420" t="s">
        <v>91</v>
      </c>
      <c r="G2420" t="s">
        <v>115</v>
      </c>
      <c r="H2420">
        <v>1956</v>
      </c>
      <c r="I2420">
        <v>168</v>
      </c>
      <c r="J2420">
        <v>14.5</v>
      </c>
      <c r="K2420">
        <v>27</v>
      </c>
      <c r="L2420">
        <v>2024</v>
      </c>
      <c r="M2420">
        <v>43432</v>
      </c>
      <c r="N2420">
        <v>1</v>
      </c>
      <c r="O2420">
        <v>1</v>
      </c>
      <c r="P2420">
        <v>20.14</v>
      </c>
    </row>
    <row r="2421" spans="1:16" x14ac:dyDescent="0.3">
      <c r="A2421">
        <v>3784</v>
      </c>
      <c r="B2421" t="s">
        <v>83</v>
      </c>
      <c r="C2421" t="s">
        <v>114</v>
      </c>
      <c r="D2421" t="s">
        <v>116</v>
      </c>
      <c r="E2421" t="s">
        <v>100</v>
      </c>
      <c r="F2421" t="s">
        <v>91</v>
      </c>
      <c r="G2421" t="s">
        <v>115</v>
      </c>
      <c r="H2421">
        <v>1956</v>
      </c>
      <c r="I2421">
        <v>168</v>
      </c>
      <c r="J2421">
        <v>14.5</v>
      </c>
      <c r="K2421">
        <v>27</v>
      </c>
      <c r="L2421">
        <v>2024</v>
      </c>
      <c r="M2421">
        <v>49048</v>
      </c>
      <c r="N2421">
        <v>2</v>
      </c>
      <c r="O2421">
        <v>0</v>
      </c>
      <c r="P2421">
        <v>20.309999999999999</v>
      </c>
    </row>
    <row r="2422" spans="1:16" x14ac:dyDescent="0.3">
      <c r="A2422">
        <v>3666</v>
      </c>
      <c r="B2422" t="s">
        <v>83</v>
      </c>
      <c r="C2422" t="s">
        <v>114</v>
      </c>
      <c r="D2422" t="s">
        <v>116</v>
      </c>
      <c r="E2422" t="s">
        <v>100</v>
      </c>
      <c r="F2422" t="s">
        <v>91</v>
      </c>
      <c r="G2422" t="s">
        <v>115</v>
      </c>
      <c r="H2422">
        <v>1956</v>
      </c>
      <c r="I2422">
        <v>168</v>
      </c>
      <c r="J2422">
        <v>14.5</v>
      </c>
      <c r="K2422">
        <v>27</v>
      </c>
      <c r="L2422">
        <v>2024</v>
      </c>
      <c r="M2422">
        <v>44342</v>
      </c>
      <c r="N2422">
        <v>3</v>
      </c>
      <c r="O2422">
        <v>0</v>
      </c>
      <c r="P2422">
        <v>20.420000000000002</v>
      </c>
    </row>
    <row r="2423" spans="1:16" x14ac:dyDescent="0.3">
      <c r="A2423">
        <v>3695</v>
      </c>
      <c r="B2423" t="s">
        <v>83</v>
      </c>
      <c r="C2423" t="s">
        <v>114</v>
      </c>
      <c r="D2423" t="s">
        <v>116</v>
      </c>
      <c r="E2423" t="s">
        <v>100</v>
      </c>
      <c r="F2423" t="s">
        <v>91</v>
      </c>
      <c r="G2423" t="s">
        <v>115</v>
      </c>
      <c r="H2423">
        <v>1956</v>
      </c>
      <c r="I2423">
        <v>168</v>
      </c>
      <c r="J2423">
        <v>14.5</v>
      </c>
      <c r="K2423">
        <v>27</v>
      </c>
      <c r="L2423">
        <v>2024</v>
      </c>
      <c r="M2423">
        <v>40435</v>
      </c>
      <c r="N2423">
        <v>2</v>
      </c>
      <c r="O2423">
        <v>0</v>
      </c>
      <c r="P2423">
        <v>20.64</v>
      </c>
    </row>
    <row r="2424" spans="1:16" x14ac:dyDescent="0.3">
      <c r="A2424">
        <v>3685</v>
      </c>
      <c r="B2424" t="s">
        <v>83</v>
      </c>
      <c r="C2424" t="s">
        <v>114</v>
      </c>
      <c r="D2424" t="s">
        <v>116</v>
      </c>
      <c r="E2424" t="s">
        <v>100</v>
      </c>
      <c r="F2424" t="s">
        <v>91</v>
      </c>
      <c r="G2424" t="s">
        <v>115</v>
      </c>
      <c r="H2424">
        <v>1956</v>
      </c>
      <c r="I2424">
        <v>168</v>
      </c>
      <c r="J2424">
        <v>14.5</v>
      </c>
      <c r="K2424">
        <v>27</v>
      </c>
      <c r="L2424">
        <v>2024</v>
      </c>
      <c r="M2424">
        <v>36096</v>
      </c>
      <c r="N2424">
        <v>2</v>
      </c>
      <c r="O2424">
        <v>1</v>
      </c>
      <c r="P2424">
        <v>20.7</v>
      </c>
    </row>
    <row r="2425" spans="1:16" x14ac:dyDescent="0.3">
      <c r="A2425">
        <v>3678</v>
      </c>
      <c r="B2425" t="s">
        <v>83</v>
      </c>
      <c r="C2425" t="s">
        <v>114</v>
      </c>
      <c r="D2425" t="s">
        <v>116</v>
      </c>
      <c r="E2425" t="s">
        <v>100</v>
      </c>
      <c r="F2425" t="s">
        <v>91</v>
      </c>
      <c r="G2425" t="s">
        <v>115</v>
      </c>
      <c r="H2425">
        <v>1956</v>
      </c>
      <c r="I2425">
        <v>168</v>
      </c>
      <c r="J2425">
        <v>14.5</v>
      </c>
      <c r="K2425">
        <v>27</v>
      </c>
      <c r="L2425">
        <v>2024</v>
      </c>
      <c r="M2425">
        <v>40631</v>
      </c>
      <c r="N2425">
        <v>1</v>
      </c>
      <c r="O2425">
        <v>1</v>
      </c>
      <c r="P2425">
        <v>20.73</v>
      </c>
    </row>
    <row r="2426" spans="1:16" x14ac:dyDescent="0.3">
      <c r="A2426">
        <v>3716</v>
      </c>
      <c r="B2426" t="s">
        <v>83</v>
      </c>
      <c r="C2426" t="s">
        <v>114</v>
      </c>
      <c r="D2426" t="s">
        <v>116</v>
      </c>
      <c r="E2426" t="s">
        <v>100</v>
      </c>
      <c r="F2426" t="s">
        <v>91</v>
      </c>
      <c r="G2426" t="s">
        <v>115</v>
      </c>
      <c r="H2426">
        <v>1956</v>
      </c>
      <c r="I2426">
        <v>168</v>
      </c>
      <c r="J2426">
        <v>14.5</v>
      </c>
      <c r="K2426">
        <v>27</v>
      </c>
      <c r="L2426">
        <v>2024</v>
      </c>
      <c r="M2426">
        <v>47888</v>
      </c>
      <c r="N2426">
        <v>1</v>
      </c>
      <c r="O2426">
        <v>0</v>
      </c>
      <c r="P2426">
        <v>20.74</v>
      </c>
    </row>
    <row r="2427" spans="1:16" x14ac:dyDescent="0.3">
      <c r="A2427">
        <v>3743</v>
      </c>
      <c r="B2427" t="s">
        <v>83</v>
      </c>
      <c r="C2427" t="s">
        <v>114</v>
      </c>
      <c r="D2427" t="s">
        <v>116</v>
      </c>
      <c r="E2427" t="s">
        <v>100</v>
      </c>
      <c r="F2427" t="s">
        <v>91</v>
      </c>
      <c r="G2427" t="s">
        <v>115</v>
      </c>
      <c r="H2427">
        <v>1956</v>
      </c>
      <c r="I2427">
        <v>168</v>
      </c>
      <c r="J2427">
        <v>14.5</v>
      </c>
      <c r="K2427">
        <v>27</v>
      </c>
      <c r="L2427">
        <v>2024</v>
      </c>
      <c r="M2427">
        <v>44791</v>
      </c>
      <c r="N2427">
        <v>2</v>
      </c>
      <c r="O2427">
        <v>0</v>
      </c>
      <c r="P2427">
        <v>20.81</v>
      </c>
    </row>
    <row r="2428" spans="1:16" x14ac:dyDescent="0.3">
      <c r="A2428">
        <v>3603</v>
      </c>
      <c r="B2428" t="s">
        <v>83</v>
      </c>
      <c r="C2428" t="s">
        <v>114</v>
      </c>
      <c r="D2428" t="s">
        <v>116</v>
      </c>
      <c r="E2428" t="s">
        <v>100</v>
      </c>
      <c r="F2428" t="s">
        <v>91</v>
      </c>
      <c r="G2428" t="s">
        <v>115</v>
      </c>
      <c r="H2428">
        <v>1956</v>
      </c>
      <c r="I2428">
        <v>168</v>
      </c>
      <c r="J2428">
        <v>14.5</v>
      </c>
      <c r="K2428">
        <v>27</v>
      </c>
      <c r="L2428">
        <v>2024</v>
      </c>
      <c r="M2428">
        <v>46070</v>
      </c>
      <c r="N2428">
        <v>1</v>
      </c>
      <c r="O2428">
        <v>0</v>
      </c>
      <c r="P2428">
        <v>20.86</v>
      </c>
    </row>
    <row r="2429" spans="1:16" x14ac:dyDescent="0.3">
      <c r="A2429">
        <v>3748</v>
      </c>
      <c r="B2429" t="s">
        <v>83</v>
      </c>
      <c r="C2429" t="s">
        <v>114</v>
      </c>
      <c r="D2429" t="s">
        <v>116</v>
      </c>
      <c r="E2429" t="s">
        <v>100</v>
      </c>
      <c r="F2429" t="s">
        <v>91</v>
      </c>
      <c r="G2429" t="s">
        <v>115</v>
      </c>
      <c r="H2429">
        <v>1956</v>
      </c>
      <c r="I2429">
        <v>168</v>
      </c>
      <c r="J2429">
        <v>14.5</v>
      </c>
      <c r="K2429">
        <v>27</v>
      </c>
      <c r="L2429">
        <v>2024</v>
      </c>
      <c r="M2429">
        <v>42510</v>
      </c>
      <c r="N2429">
        <v>2</v>
      </c>
      <c r="O2429">
        <v>0</v>
      </c>
      <c r="P2429">
        <v>20.89</v>
      </c>
    </row>
    <row r="2430" spans="1:16" x14ac:dyDescent="0.3">
      <c r="A2430">
        <v>3791</v>
      </c>
      <c r="B2430" t="s">
        <v>83</v>
      </c>
      <c r="C2430" t="s">
        <v>114</v>
      </c>
      <c r="D2430" t="s">
        <v>116</v>
      </c>
      <c r="E2430" t="s">
        <v>100</v>
      </c>
      <c r="F2430" t="s">
        <v>91</v>
      </c>
      <c r="G2430" t="s">
        <v>115</v>
      </c>
      <c r="H2430">
        <v>1956</v>
      </c>
      <c r="I2430">
        <v>168</v>
      </c>
      <c r="J2430">
        <v>14.5</v>
      </c>
      <c r="K2430">
        <v>27</v>
      </c>
      <c r="L2430">
        <v>2024</v>
      </c>
      <c r="M2430">
        <v>40099</v>
      </c>
      <c r="N2430">
        <v>2</v>
      </c>
      <c r="O2430">
        <v>0</v>
      </c>
      <c r="P2430">
        <v>20.92</v>
      </c>
    </row>
    <row r="2431" spans="1:16" x14ac:dyDescent="0.3">
      <c r="A2431">
        <v>3785</v>
      </c>
      <c r="B2431" t="s">
        <v>83</v>
      </c>
      <c r="C2431" t="s">
        <v>114</v>
      </c>
      <c r="D2431" t="s">
        <v>116</v>
      </c>
      <c r="E2431" t="s">
        <v>100</v>
      </c>
      <c r="F2431" t="s">
        <v>91</v>
      </c>
      <c r="G2431" t="s">
        <v>115</v>
      </c>
      <c r="H2431">
        <v>1956</v>
      </c>
      <c r="I2431">
        <v>168</v>
      </c>
      <c r="J2431">
        <v>14.5</v>
      </c>
      <c r="K2431">
        <v>27</v>
      </c>
      <c r="L2431">
        <v>2024</v>
      </c>
      <c r="M2431">
        <v>32111</v>
      </c>
      <c r="N2431">
        <v>2</v>
      </c>
      <c r="O2431">
        <v>0</v>
      </c>
      <c r="P2431">
        <v>20.94</v>
      </c>
    </row>
    <row r="2432" spans="1:16" x14ac:dyDescent="0.3">
      <c r="A2432">
        <v>3631</v>
      </c>
      <c r="B2432" t="s">
        <v>83</v>
      </c>
      <c r="C2432" t="s">
        <v>114</v>
      </c>
      <c r="D2432" t="s">
        <v>116</v>
      </c>
      <c r="E2432" t="s">
        <v>100</v>
      </c>
      <c r="F2432" t="s">
        <v>91</v>
      </c>
      <c r="G2432" t="s">
        <v>115</v>
      </c>
      <c r="H2432">
        <v>1956</v>
      </c>
      <c r="I2432">
        <v>168</v>
      </c>
      <c r="J2432">
        <v>14.5</v>
      </c>
      <c r="K2432">
        <v>27</v>
      </c>
      <c r="L2432">
        <v>2024</v>
      </c>
      <c r="M2432">
        <v>30514</v>
      </c>
      <c r="N2432">
        <v>3</v>
      </c>
      <c r="O2432">
        <v>0</v>
      </c>
      <c r="P2432">
        <v>21.02</v>
      </c>
    </row>
    <row r="2433" spans="1:16" x14ac:dyDescent="0.3">
      <c r="A2433">
        <v>3740</v>
      </c>
      <c r="B2433" t="s">
        <v>83</v>
      </c>
      <c r="C2433" t="s">
        <v>114</v>
      </c>
      <c r="D2433" t="s">
        <v>116</v>
      </c>
      <c r="E2433" t="s">
        <v>100</v>
      </c>
      <c r="F2433" t="s">
        <v>91</v>
      </c>
      <c r="G2433" t="s">
        <v>115</v>
      </c>
      <c r="H2433">
        <v>1956</v>
      </c>
      <c r="I2433">
        <v>168</v>
      </c>
      <c r="J2433">
        <v>14.5</v>
      </c>
      <c r="K2433">
        <v>27</v>
      </c>
      <c r="L2433">
        <v>2024</v>
      </c>
      <c r="M2433">
        <v>40054</v>
      </c>
      <c r="N2433">
        <v>1</v>
      </c>
      <c r="O2433">
        <v>0</v>
      </c>
      <c r="P2433">
        <v>21.09</v>
      </c>
    </row>
    <row r="2434" spans="1:16" x14ac:dyDescent="0.3">
      <c r="A2434">
        <v>3717</v>
      </c>
      <c r="B2434" t="s">
        <v>83</v>
      </c>
      <c r="C2434" t="s">
        <v>114</v>
      </c>
      <c r="D2434" t="s">
        <v>116</v>
      </c>
      <c r="E2434" t="s">
        <v>100</v>
      </c>
      <c r="F2434" t="s">
        <v>91</v>
      </c>
      <c r="G2434" t="s">
        <v>115</v>
      </c>
      <c r="H2434">
        <v>1956</v>
      </c>
      <c r="I2434">
        <v>168</v>
      </c>
      <c r="J2434">
        <v>14.5</v>
      </c>
      <c r="K2434">
        <v>27</v>
      </c>
      <c r="L2434">
        <v>2024</v>
      </c>
      <c r="M2434">
        <v>29918</v>
      </c>
      <c r="N2434">
        <v>2</v>
      </c>
      <c r="O2434">
        <v>0</v>
      </c>
      <c r="P2434">
        <v>21.14</v>
      </c>
    </row>
    <row r="2435" spans="1:16" x14ac:dyDescent="0.3">
      <c r="A2435">
        <v>3601</v>
      </c>
      <c r="B2435" t="s">
        <v>83</v>
      </c>
      <c r="C2435" t="s">
        <v>114</v>
      </c>
      <c r="D2435" t="s">
        <v>116</v>
      </c>
      <c r="E2435" t="s">
        <v>100</v>
      </c>
      <c r="F2435" t="s">
        <v>91</v>
      </c>
      <c r="G2435" t="s">
        <v>115</v>
      </c>
      <c r="H2435">
        <v>1956</v>
      </c>
      <c r="I2435">
        <v>168</v>
      </c>
      <c r="J2435">
        <v>14.5</v>
      </c>
      <c r="K2435">
        <v>27</v>
      </c>
      <c r="L2435">
        <v>2024</v>
      </c>
      <c r="M2435">
        <v>47526</v>
      </c>
      <c r="N2435">
        <v>1</v>
      </c>
      <c r="O2435">
        <v>0</v>
      </c>
      <c r="P2435">
        <v>21.19</v>
      </c>
    </row>
    <row r="2436" spans="1:16" x14ac:dyDescent="0.3">
      <c r="A2436">
        <v>3649</v>
      </c>
      <c r="B2436" t="s">
        <v>83</v>
      </c>
      <c r="C2436" t="s">
        <v>114</v>
      </c>
      <c r="D2436" t="s">
        <v>116</v>
      </c>
      <c r="E2436" t="s">
        <v>100</v>
      </c>
      <c r="F2436" t="s">
        <v>91</v>
      </c>
      <c r="G2436" t="s">
        <v>115</v>
      </c>
      <c r="H2436">
        <v>1956</v>
      </c>
      <c r="I2436">
        <v>168</v>
      </c>
      <c r="J2436">
        <v>14.5</v>
      </c>
      <c r="K2436">
        <v>27</v>
      </c>
      <c r="L2436">
        <v>2024</v>
      </c>
      <c r="M2436">
        <v>40374</v>
      </c>
      <c r="N2436">
        <v>1</v>
      </c>
      <c r="O2436">
        <v>0</v>
      </c>
      <c r="P2436">
        <v>21.32</v>
      </c>
    </row>
    <row r="2437" spans="1:16" x14ac:dyDescent="0.3">
      <c r="A2437">
        <v>3758</v>
      </c>
      <c r="B2437" t="s">
        <v>83</v>
      </c>
      <c r="C2437" t="s">
        <v>114</v>
      </c>
      <c r="D2437" t="s">
        <v>116</v>
      </c>
      <c r="E2437" t="s">
        <v>100</v>
      </c>
      <c r="F2437" t="s">
        <v>91</v>
      </c>
      <c r="G2437" t="s">
        <v>115</v>
      </c>
      <c r="H2437">
        <v>1956</v>
      </c>
      <c r="I2437">
        <v>168</v>
      </c>
      <c r="J2437">
        <v>14.5</v>
      </c>
      <c r="K2437">
        <v>27</v>
      </c>
      <c r="L2437">
        <v>2024</v>
      </c>
      <c r="M2437">
        <v>21507</v>
      </c>
      <c r="N2437">
        <v>1</v>
      </c>
      <c r="O2437">
        <v>1</v>
      </c>
      <c r="P2437">
        <v>21.34</v>
      </c>
    </row>
    <row r="2438" spans="1:16" x14ac:dyDescent="0.3">
      <c r="A2438">
        <v>3702</v>
      </c>
      <c r="B2438" t="s">
        <v>83</v>
      </c>
      <c r="C2438" t="s">
        <v>114</v>
      </c>
      <c r="D2438" t="s">
        <v>116</v>
      </c>
      <c r="E2438" t="s">
        <v>100</v>
      </c>
      <c r="F2438" t="s">
        <v>91</v>
      </c>
      <c r="G2438" t="s">
        <v>115</v>
      </c>
      <c r="H2438">
        <v>1956</v>
      </c>
      <c r="I2438">
        <v>168</v>
      </c>
      <c r="J2438">
        <v>14.5</v>
      </c>
      <c r="K2438">
        <v>27</v>
      </c>
      <c r="L2438">
        <v>2024</v>
      </c>
      <c r="M2438">
        <v>33917</v>
      </c>
      <c r="N2438">
        <v>1</v>
      </c>
      <c r="O2438">
        <v>0</v>
      </c>
      <c r="P2438">
        <v>21.4</v>
      </c>
    </row>
    <row r="2439" spans="1:16" x14ac:dyDescent="0.3">
      <c r="A2439">
        <v>3670</v>
      </c>
      <c r="B2439" t="s">
        <v>83</v>
      </c>
      <c r="C2439" t="s">
        <v>114</v>
      </c>
      <c r="D2439" t="s">
        <v>116</v>
      </c>
      <c r="E2439" t="s">
        <v>100</v>
      </c>
      <c r="F2439" t="s">
        <v>91</v>
      </c>
      <c r="G2439" t="s">
        <v>115</v>
      </c>
      <c r="H2439">
        <v>1956</v>
      </c>
      <c r="I2439">
        <v>168</v>
      </c>
      <c r="J2439">
        <v>14.5</v>
      </c>
      <c r="K2439">
        <v>27</v>
      </c>
      <c r="L2439">
        <v>2024</v>
      </c>
      <c r="M2439">
        <v>47988</v>
      </c>
      <c r="N2439">
        <v>1</v>
      </c>
      <c r="O2439">
        <v>0</v>
      </c>
      <c r="P2439">
        <v>21.42</v>
      </c>
    </row>
    <row r="2440" spans="1:16" x14ac:dyDescent="0.3">
      <c r="A2440">
        <v>3700</v>
      </c>
      <c r="B2440" t="s">
        <v>83</v>
      </c>
      <c r="C2440" t="s">
        <v>114</v>
      </c>
      <c r="D2440" t="s">
        <v>116</v>
      </c>
      <c r="E2440" t="s">
        <v>100</v>
      </c>
      <c r="F2440" t="s">
        <v>91</v>
      </c>
      <c r="G2440" t="s">
        <v>115</v>
      </c>
      <c r="H2440">
        <v>1956</v>
      </c>
      <c r="I2440">
        <v>168</v>
      </c>
      <c r="J2440">
        <v>14.5</v>
      </c>
      <c r="K2440">
        <v>27</v>
      </c>
      <c r="L2440">
        <v>2024</v>
      </c>
      <c r="M2440">
        <v>33422</v>
      </c>
      <c r="N2440">
        <v>1</v>
      </c>
      <c r="O2440">
        <v>0</v>
      </c>
      <c r="P2440">
        <v>21.44</v>
      </c>
    </row>
    <row r="2441" spans="1:16" x14ac:dyDescent="0.3">
      <c r="A2441">
        <v>3621</v>
      </c>
      <c r="B2441" t="s">
        <v>83</v>
      </c>
      <c r="C2441" t="s">
        <v>114</v>
      </c>
      <c r="D2441" t="s">
        <v>116</v>
      </c>
      <c r="E2441" t="s">
        <v>100</v>
      </c>
      <c r="F2441" t="s">
        <v>91</v>
      </c>
      <c r="G2441" t="s">
        <v>115</v>
      </c>
      <c r="H2441">
        <v>1956</v>
      </c>
      <c r="I2441">
        <v>168</v>
      </c>
      <c r="J2441">
        <v>14.5</v>
      </c>
      <c r="K2441">
        <v>27</v>
      </c>
      <c r="L2441">
        <v>2024</v>
      </c>
      <c r="M2441">
        <v>43227</v>
      </c>
      <c r="N2441">
        <v>1</v>
      </c>
      <c r="O2441">
        <v>0</v>
      </c>
      <c r="P2441">
        <v>21.52</v>
      </c>
    </row>
    <row r="2442" spans="1:16" x14ac:dyDescent="0.3">
      <c r="A2442">
        <v>3690</v>
      </c>
      <c r="B2442" t="s">
        <v>83</v>
      </c>
      <c r="C2442" t="s">
        <v>114</v>
      </c>
      <c r="D2442" t="s">
        <v>116</v>
      </c>
      <c r="E2442" t="s">
        <v>100</v>
      </c>
      <c r="F2442" t="s">
        <v>91</v>
      </c>
      <c r="G2442" t="s">
        <v>115</v>
      </c>
      <c r="H2442">
        <v>1956</v>
      </c>
      <c r="I2442">
        <v>168</v>
      </c>
      <c r="J2442">
        <v>14.5</v>
      </c>
      <c r="K2442">
        <v>27</v>
      </c>
      <c r="L2442">
        <v>2024</v>
      </c>
      <c r="M2442">
        <v>34214</v>
      </c>
      <c r="N2442">
        <v>1</v>
      </c>
      <c r="O2442">
        <v>0</v>
      </c>
      <c r="P2442">
        <v>21.55</v>
      </c>
    </row>
    <row r="2443" spans="1:16" x14ac:dyDescent="0.3">
      <c r="A2443">
        <v>3790</v>
      </c>
      <c r="B2443" t="s">
        <v>83</v>
      </c>
      <c r="C2443" t="s">
        <v>114</v>
      </c>
      <c r="D2443" t="s">
        <v>116</v>
      </c>
      <c r="E2443" t="s">
        <v>100</v>
      </c>
      <c r="F2443" t="s">
        <v>91</v>
      </c>
      <c r="G2443" t="s">
        <v>115</v>
      </c>
      <c r="H2443">
        <v>1956</v>
      </c>
      <c r="I2443">
        <v>168</v>
      </c>
      <c r="J2443">
        <v>14.5</v>
      </c>
      <c r="K2443">
        <v>27</v>
      </c>
      <c r="L2443">
        <v>2024</v>
      </c>
      <c r="M2443">
        <v>24919</v>
      </c>
      <c r="N2443">
        <v>1</v>
      </c>
      <c r="O2443">
        <v>0</v>
      </c>
      <c r="P2443">
        <v>21.67</v>
      </c>
    </row>
    <row r="2444" spans="1:16" x14ac:dyDescent="0.3">
      <c r="A2444">
        <v>3780</v>
      </c>
      <c r="B2444" t="s">
        <v>83</v>
      </c>
      <c r="C2444" t="s">
        <v>114</v>
      </c>
      <c r="D2444" t="s">
        <v>116</v>
      </c>
      <c r="E2444" t="s">
        <v>100</v>
      </c>
      <c r="F2444" t="s">
        <v>91</v>
      </c>
      <c r="G2444" t="s">
        <v>115</v>
      </c>
      <c r="H2444">
        <v>1956</v>
      </c>
      <c r="I2444">
        <v>168</v>
      </c>
      <c r="J2444">
        <v>14.5</v>
      </c>
      <c r="K2444">
        <v>27</v>
      </c>
      <c r="L2444">
        <v>2024</v>
      </c>
      <c r="M2444">
        <v>32954</v>
      </c>
      <c r="N2444">
        <v>1</v>
      </c>
      <c r="O2444">
        <v>0</v>
      </c>
      <c r="P2444">
        <v>21.86</v>
      </c>
    </row>
    <row r="2445" spans="1:16" x14ac:dyDescent="0.3">
      <c r="A2445">
        <v>3607</v>
      </c>
      <c r="B2445" t="s">
        <v>83</v>
      </c>
      <c r="C2445" t="s">
        <v>114</v>
      </c>
      <c r="D2445" t="s">
        <v>116</v>
      </c>
      <c r="E2445" t="s">
        <v>100</v>
      </c>
      <c r="F2445" t="s">
        <v>91</v>
      </c>
      <c r="G2445" t="s">
        <v>115</v>
      </c>
      <c r="H2445">
        <v>1956</v>
      </c>
      <c r="I2445">
        <v>168</v>
      </c>
      <c r="J2445">
        <v>14.5</v>
      </c>
      <c r="K2445">
        <v>27</v>
      </c>
      <c r="L2445">
        <v>2024</v>
      </c>
      <c r="M2445">
        <v>27783</v>
      </c>
      <c r="N2445">
        <v>1</v>
      </c>
      <c r="O2445">
        <v>0</v>
      </c>
      <c r="P2445">
        <v>21.87</v>
      </c>
    </row>
    <row r="2446" spans="1:16" x14ac:dyDescent="0.3">
      <c r="A2446">
        <v>3757</v>
      </c>
      <c r="B2446" t="s">
        <v>83</v>
      </c>
      <c r="C2446" t="s">
        <v>114</v>
      </c>
      <c r="D2446" t="s">
        <v>116</v>
      </c>
      <c r="E2446" t="s">
        <v>100</v>
      </c>
      <c r="F2446" t="s">
        <v>91</v>
      </c>
      <c r="G2446" t="s">
        <v>115</v>
      </c>
      <c r="H2446">
        <v>1956</v>
      </c>
      <c r="I2446">
        <v>168</v>
      </c>
      <c r="J2446">
        <v>14.5</v>
      </c>
      <c r="K2446">
        <v>27</v>
      </c>
      <c r="L2446">
        <v>2024</v>
      </c>
      <c r="M2446">
        <v>30636</v>
      </c>
      <c r="N2446">
        <v>1</v>
      </c>
      <c r="O2446">
        <v>0</v>
      </c>
      <c r="P2446">
        <v>21.89</v>
      </c>
    </row>
    <row r="2447" spans="1:16" x14ac:dyDescent="0.3">
      <c r="A2447">
        <v>3753</v>
      </c>
      <c r="B2447" t="s">
        <v>83</v>
      </c>
      <c r="C2447" t="s">
        <v>114</v>
      </c>
      <c r="D2447" t="s">
        <v>116</v>
      </c>
      <c r="E2447" t="s">
        <v>100</v>
      </c>
      <c r="F2447" t="s">
        <v>91</v>
      </c>
      <c r="G2447" t="s">
        <v>115</v>
      </c>
      <c r="H2447">
        <v>1956</v>
      </c>
      <c r="I2447">
        <v>168</v>
      </c>
      <c r="J2447">
        <v>14.5</v>
      </c>
      <c r="K2447">
        <v>27</v>
      </c>
      <c r="L2447">
        <v>2024</v>
      </c>
      <c r="M2447">
        <v>26416</v>
      </c>
      <c r="N2447">
        <v>1</v>
      </c>
      <c r="O2447">
        <v>0</v>
      </c>
      <c r="P2447">
        <v>21.94</v>
      </c>
    </row>
    <row r="2448" spans="1:16" x14ac:dyDescent="0.3">
      <c r="A2448">
        <v>3629</v>
      </c>
      <c r="B2448" t="s">
        <v>83</v>
      </c>
      <c r="C2448" t="s">
        <v>114</v>
      </c>
      <c r="D2448" t="s">
        <v>116</v>
      </c>
      <c r="E2448" t="s">
        <v>100</v>
      </c>
      <c r="F2448" t="s">
        <v>91</v>
      </c>
      <c r="G2448" t="s">
        <v>115</v>
      </c>
      <c r="H2448">
        <v>1956</v>
      </c>
      <c r="I2448">
        <v>168</v>
      </c>
      <c r="J2448">
        <v>14.5</v>
      </c>
      <c r="K2448">
        <v>27</v>
      </c>
      <c r="L2448">
        <v>2024</v>
      </c>
      <c r="M2448">
        <v>28755</v>
      </c>
      <c r="N2448">
        <v>1</v>
      </c>
      <c r="O2448">
        <v>0</v>
      </c>
      <c r="P2448">
        <v>22.1</v>
      </c>
    </row>
    <row r="2449" spans="1:16" x14ac:dyDescent="0.3">
      <c r="A2449">
        <v>3676</v>
      </c>
      <c r="B2449" t="s">
        <v>83</v>
      </c>
      <c r="C2449" t="s">
        <v>114</v>
      </c>
      <c r="D2449" t="s">
        <v>116</v>
      </c>
      <c r="E2449" t="s">
        <v>100</v>
      </c>
      <c r="F2449" t="s">
        <v>91</v>
      </c>
      <c r="G2449" t="s">
        <v>115</v>
      </c>
      <c r="H2449">
        <v>1956</v>
      </c>
      <c r="I2449">
        <v>168</v>
      </c>
      <c r="J2449">
        <v>14.5</v>
      </c>
      <c r="K2449">
        <v>27</v>
      </c>
      <c r="L2449">
        <v>2024</v>
      </c>
      <c r="M2449">
        <v>27757</v>
      </c>
      <c r="N2449">
        <v>1</v>
      </c>
      <c r="O2449">
        <v>0</v>
      </c>
      <c r="P2449">
        <v>22.1</v>
      </c>
    </row>
    <row r="2450" spans="1:16" x14ac:dyDescent="0.3">
      <c r="A2450">
        <v>3747</v>
      </c>
      <c r="B2450" t="s">
        <v>83</v>
      </c>
      <c r="C2450" t="s">
        <v>114</v>
      </c>
      <c r="D2450" t="s">
        <v>116</v>
      </c>
      <c r="E2450" t="s">
        <v>100</v>
      </c>
      <c r="F2450" t="s">
        <v>91</v>
      </c>
      <c r="G2450" t="s">
        <v>115</v>
      </c>
      <c r="H2450">
        <v>1956</v>
      </c>
      <c r="I2450">
        <v>168</v>
      </c>
      <c r="J2450">
        <v>14.5</v>
      </c>
      <c r="K2450">
        <v>27</v>
      </c>
      <c r="L2450">
        <v>2024</v>
      </c>
      <c r="M2450">
        <v>25174</v>
      </c>
      <c r="N2450">
        <v>1</v>
      </c>
      <c r="O2450">
        <v>0</v>
      </c>
      <c r="P2450">
        <v>22.18</v>
      </c>
    </row>
    <row r="2451" spans="1:16" x14ac:dyDescent="0.3">
      <c r="A2451">
        <v>3749</v>
      </c>
      <c r="B2451" t="s">
        <v>83</v>
      </c>
      <c r="C2451" t="s">
        <v>114</v>
      </c>
      <c r="D2451" t="s">
        <v>116</v>
      </c>
      <c r="E2451" t="s">
        <v>100</v>
      </c>
      <c r="F2451" t="s">
        <v>91</v>
      </c>
      <c r="G2451" t="s">
        <v>115</v>
      </c>
      <c r="H2451">
        <v>1956</v>
      </c>
      <c r="I2451">
        <v>168</v>
      </c>
      <c r="J2451">
        <v>14.5</v>
      </c>
      <c r="K2451">
        <v>27</v>
      </c>
      <c r="L2451">
        <v>2024</v>
      </c>
      <c r="M2451">
        <v>23781</v>
      </c>
      <c r="N2451">
        <v>1</v>
      </c>
      <c r="O2451">
        <v>0</v>
      </c>
      <c r="P2451">
        <v>22.23</v>
      </c>
    </row>
    <row r="2452" spans="1:16" x14ac:dyDescent="0.3">
      <c r="A2452">
        <v>3718</v>
      </c>
      <c r="B2452" t="s">
        <v>83</v>
      </c>
      <c r="C2452" t="s">
        <v>114</v>
      </c>
      <c r="D2452" t="s">
        <v>116</v>
      </c>
      <c r="E2452" t="s">
        <v>100</v>
      </c>
      <c r="F2452" t="s">
        <v>91</v>
      </c>
      <c r="G2452" t="s">
        <v>115</v>
      </c>
      <c r="H2452">
        <v>1956</v>
      </c>
      <c r="I2452">
        <v>168</v>
      </c>
      <c r="J2452">
        <v>14.5</v>
      </c>
      <c r="K2452">
        <v>27</v>
      </c>
      <c r="L2452">
        <v>2024</v>
      </c>
      <c r="M2452">
        <v>20712</v>
      </c>
      <c r="N2452">
        <v>1</v>
      </c>
      <c r="O2452">
        <v>0</v>
      </c>
      <c r="P2452">
        <v>22.34</v>
      </c>
    </row>
    <row r="2453" spans="1:16" x14ac:dyDescent="0.3">
      <c r="A2453">
        <v>3438</v>
      </c>
      <c r="B2453" t="s">
        <v>83</v>
      </c>
      <c r="C2453" t="s">
        <v>114</v>
      </c>
      <c r="D2453" t="s">
        <v>107</v>
      </c>
      <c r="E2453" t="s">
        <v>100</v>
      </c>
      <c r="F2453" t="s">
        <v>87</v>
      </c>
      <c r="G2453" t="s">
        <v>115</v>
      </c>
      <c r="H2453">
        <v>1956</v>
      </c>
      <c r="I2453">
        <v>168</v>
      </c>
      <c r="J2453">
        <v>16.3</v>
      </c>
      <c r="K2453">
        <v>16</v>
      </c>
      <c r="L2453">
        <v>2024</v>
      </c>
      <c r="M2453">
        <v>32542</v>
      </c>
      <c r="N2453">
        <v>2</v>
      </c>
      <c r="O2453">
        <v>1</v>
      </c>
      <c r="P2453">
        <v>11.26</v>
      </c>
    </row>
    <row r="2454" spans="1:16" x14ac:dyDescent="0.3">
      <c r="A2454">
        <v>3418</v>
      </c>
      <c r="B2454" t="s">
        <v>83</v>
      </c>
      <c r="C2454" t="s">
        <v>114</v>
      </c>
      <c r="D2454" t="s">
        <v>107</v>
      </c>
      <c r="E2454" t="s">
        <v>100</v>
      </c>
      <c r="F2454" t="s">
        <v>87</v>
      </c>
      <c r="G2454" t="s">
        <v>115</v>
      </c>
      <c r="H2454">
        <v>1956</v>
      </c>
      <c r="I2454">
        <v>168</v>
      </c>
      <c r="J2454">
        <v>16.3</v>
      </c>
      <c r="K2454">
        <v>16</v>
      </c>
      <c r="L2454">
        <v>2024</v>
      </c>
      <c r="M2454">
        <v>34323</v>
      </c>
      <c r="N2454">
        <v>1</v>
      </c>
      <c r="O2454">
        <v>1</v>
      </c>
      <c r="P2454">
        <v>11.61</v>
      </c>
    </row>
    <row r="2455" spans="1:16" x14ac:dyDescent="0.3">
      <c r="A2455">
        <v>3565</v>
      </c>
      <c r="B2455" t="s">
        <v>83</v>
      </c>
      <c r="C2455" t="s">
        <v>114</v>
      </c>
      <c r="D2455" t="s">
        <v>107</v>
      </c>
      <c r="E2455" t="s">
        <v>100</v>
      </c>
      <c r="F2455" t="s">
        <v>87</v>
      </c>
      <c r="G2455" t="s">
        <v>115</v>
      </c>
      <c r="H2455">
        <v>1956</v>
      </c>
      <c r="I2455">
        <v>168</v>
      </c>
      <c r="J2455">
        <v>16.3</v>
      </c>
      <c r="K2455">
        <v>16</v>
      </c>
      <c r="L2455">
        <v>2024</v>
      </c>
      <c r="M2455">
        <v>41970</v>
      </c>
      <c r="N2455">
        <v>2</v>
      </c>
      <c r="O2455">
        <v>1</v>
      </c>
      <c r="P2455">
        <v>11.67</v>
      </c>
    </row>
    <row r="2456" spans="1:16" x14ac:dyDescent="0.3">
      <c r="A2456">
        <v>3484</v>
      </c>
      <c r="B2456" t="s">
        <v>83</v>
      </c>
      <c r="C2456" t="s">
        <v>114</v>
      </c>
      <c r="D2456" t="s">
        <v>107</v>
      </c>
      <c r="E2456" t="s">
        <v>100</v>
      </c>
      <c r="F2456" t="s">
        <v>87</v>
      </c>
      <c r="G2456" t="s">
        <v>115</v>
      </c>
      <c r="H2456">
        <v>1956</v>
      </c>
      <c r="I2456">
        <v>168</v>
      </c>
      <c r="J2456">
        <v>16.3</v>
      </c>
      <c r="K2456">
        <v>16</v>
      </c>
      <c r="L2456">
        <v>2024</v>
      </c>
      <c r="M2456">
        <v>31759</v>
      </c>
      <c r="N2456">
        <v>1</v>
      </c>
      <c r="O2456">
        <v>1</v>
      </c>
      <c r="P2456">
        <v>11.69</v>
      </c>
    </row>
    <row r="2457" spans="1:16" x14ac:dyDescent="0.3">
      <c r="A2457">
        <v>3451</v>
      </c>
      <c r="B2457" t="s">
        <v>83</v>
      </c>
      <c r="C2457" t="s">
        <v>114</v>
      </c>
      <c r="D2457" t="s">
        <v>107</v>
      </c>
      <c r="E2457" t="s">
        <v>100</v>
      </c>
      <c r="F2457" t="s">
        <v>87</v>
      </c>
      <c r="G2457" t="s">
        <v>115</v>
      </c>
      <c r="H2457">
        <v>1956</v>
      </c>
      <c r="I2457">
        <v>168</v>
      </c>
      <c r="J2457">
        <v>16.3</v>
      </c>
      <c r="K2457">
        <v>16</v>
      </c>
      <c r="L2457">
        <v>2024</v>
      </c>
      <c r="M2457">
        <v>36326</v>
      </c>
      <c r="N2457">
        <v>1</v>
      </c>
      <c r="O2457">
        <v>1</v>
      </c>
      <c r="P2457">
        <v>11.93</v>
      </c>
    </row>
    <row r="2458" spans="1:16" x14ac:dyDescent="0.3">
      <c r="A2458">
        <v>3432</v>
      </c>
      <c r="B2458" t="s">
        <v>83</v>
      </c>
      <c r="C2458" t="s">
        <v>114</v>
      </c>
      <c r="D2458" t="s">
        <v>107</v>
      </c>
      <c r="E2458" t="s">
        <v>100</v>
      </c>
      <c r="F2458" t="s">
        <v>87</v>
      </c>
      <c r="G2458" t="s">
        <v>115</v>
      </c>
      <c r="H2458">
        <v>1956</v>
      </c>
      <c r="I2458">
        <v>168</v>
      </c>
      <c r="J2458">
        <v>16.3</v>
      </c>
      <c r="K2458">
        <v>16</v>
      </c>
      <c r="L2458">
        <v>2024</v>
      </c>
      <c r="M2458">
        <v>33678</v>
      </c>
      <c r="N2458">
        <v>1</v>
      </c>
      <c r="O2458">
        <v>1</v>
      </c>
      <c r="P2458">
        <v>11.97</v>
      </c>
    </row>
    <row r="2459" spans="1:16" x14ac:dyDescent="0.3">
      <c r="A2459">
        <v>3410</v>
      </c>
      <c r="B2459" t="s">
        <v>83</v>
      </c>
      <c r="C2459" t="s">
        <v>114</v>
      </c>
      <c r="D2459" t="s">
        <v>107</v>
      </c>
      <c r="E2459" t="s">
        <v>100</v>
      </c>
      <c r="F2459" t="s">
        <v>87</v>
      </c>
      <c r="G2459" t="s">
        <v>115</v>
      </c>
      <c r="H2459">
        <v>1956</v>
      </c>
      <c r="I2459">
        <v>168</v>
      </c>
      <c r="J2459">
        <v>16.3</v>
      </c>
      <c r="K2459">
        <v>16</v>
      </c>
      <c r="L2459">
        <v>2024</v>
      </c>
      <c r="M2459">
        <v>28377</v>
      </c>
      <c r="N2459">
        <v>1</v>
      </c>
      <c r="O2459">
        <v>1</v>
      </c>
      <c r="P2459">
        <v>12.08</v>
      </c>
    </row>
    <row r="2460" spans="1:16" x14ac:dyDescent="0.3">
      <c r="A2460">
        <v>3533</v>
      </c>
      <c r="B2460" t="s">
        <v>83</v>
      </c>
      <c r="C2460" t="s">
        <v>114</v>
      </c>
      <c r="D2460" t="s">
        <v>107</v>
      </c>
      <c r="E2460" t="s">
        <v>100</v>
      </c>
      <c r="F2460" t="s">
        <v>87</v>
      </c>
      <c r="G2460" t="s">
        <v>115</v>
      </c>
      <c r="H2460">
        <v>1956</v>
      </c>
      <c r="I2460">
        <v>168</v>
      </c>
      <c r="J2460">
        <v>16.3</v>
      </c>
      <c r="K2460">
        <v>16</v>
      </c>
      <c r="L2460">
        <v>2024</v>
      </c>
      <c r="M2460">
        <v>46049</v>
      </c>
      <c r="N2460">
        <v>2</v>
      </c>
      <c r="O2460">
        <v>0</v>
      </c>
      <c r="P2460">
        <v>12.13</v>
      </c>
    </row>
    <row r="2461" spans="1:16" x14ac:dyDescent="0.3">
      <c r="A2461">
        <v>3551</v>
      </c>
      <c r="B2461" t="s">
        <v>83</v>
      </c>
      <c r="C2461" t="s">
        <v>114</v>
      </c>
      <c r="D2461" t="s">
        <v>107</v>
      </c>
      <c r="E2461" t="s">
        <v>100</v>
      </c>
      <c r="F2461" t="s">
        <v>87</v>
      </c>
      <c r="G2461" t="s">
        <v>115</v>
      </c>
      <c r="H2461">
        <v>1956</v>
      </c>
      <c r="I2461">
        <v>168</v>
      </c>
      <c r="J2461">
        <v>16.3</v>
      </c>
      <c r="K2461">
        <v>16</v>
      </c>
      <c r="L2461">
        <v>2024</v>
      </c>
      <c r="M2461">
        <v>29334</v>
      </c>
      <c r="N2461">
        <v>2</v>
      </c>
      <c r="O2461">
        <v>0</v>
      </c>
      <c r="P2461">
        <v>12.27</v>
      </c>
    </row>
    <row r="2462" spans="1:16" x14ac:dyDescent="0.3">
      <c r="A2462">
        <v>3420</v>
      </c>
      <c r="B2462" t="s">
        <v>83</v>
      </c>
      <c r="C2462" t="s">
        <v>114</v>
      </c>
      <c r="D2462" t="s">
        <v>107</v>
      </c>
      <c r="E2462" t="s">
        <v>100</v>
      </c>
      <c r="F2462" t="s">
        <v>87</v>
      </c>
      <c r="G2462" t="s">
        <v>115</v>
      </c>
      <c r="H2462">
        <v>1956</v>
      </c>
      <c r="I2462">
        <v>168</v>
      </c>
      <c r="J2462">
        <v>16.3</v>
      </c>
      <c r="K2462">
        <v>16</v>
      </c>
      <c r="L2462">
        <v>2024</v>
      </c>
      <c r="M2462">
        <v>41327</v>
      </c>
      <c r="N2462">
        <v>1</v>
      </c>
      <c r="O2462">
        <v>0</v>
      </c>
      <c r="P2462">
        <v>12.28</v>
      </c>
    </row>
    <row r="2463" spans="1:16" x14ac:dyDescent="0.3">
      <c r="A2463">
        <v>3417</v>
      </c>
      <c r="B2463" t="s">
        <v>83</v>
      </c>
      <c r="C2463" t="s">
        <v>114</v>
      </c>
      <c r="D2463" t="s">
        <v>107</v>
      </c>
      <c r="E2463" t="s">
        <v>100</v>
      </c>
      <c r="F2463" t="s">
        <v>87</v>
      </c>
      <c r="G2463" t="s">
        <v>115</v>
      </c>
      <c r="H2463">
        <v>1956</v>
      </c>
      <c r="I2463">
        <v>168</v>
      </c>
      <c r="J2463">
        <v>16.3</v>
      </c>
      <c r="K2463">
        <v>16</v>
      </c>
      <c r="L2463">
        <v>2024</v>
      </c>
      <c r="M2463">
        <v>46386</v>
      </c>
      <c r="N2463">
        <v>1</v>
      </c>
      <c r="O2463">
        <v>0</v>
      </c>
      <c r="P2463">
        <v>12.31</v>
      </c>
    </row>
    <row r="2464" spans="1:16" x14ac:dyDescent="0.3">
      <c r="A2464">
        <v>3514</v>
      </c>
      <c r="B2464" t="s">
        <v>83</v>
      </c>
      <c r="C2464" t="s">
        <v>114</v>
      </c>
      <c r="D2464" t="s">
        <v>107</v>
      </c>
      <c r="E2464" t="s">
        <v>100</v>
      </c>
      <c r="F2464" t="s">
        <v>87</v>
      </c>
      <c r="G2464" t="s">
        <v>115</v>
      </c>
      <c r="H2464">
        <v>1956</v>
      </c>
      <c r="I2464">
        <v>168</v>
      </c>
      <c r="J2464">
        <v>16.3</v>
      </c>
      <c r="K2464">
        <v>16</v>
      </c>
      <c r="L2464">
        <v>2024</v>
      </c>
      <c r="M2464">
        <v>42347</v>
      </c>
      <c r="N2464">
        <v>1</v>
      </c>
      <c r="O2464">
        <v>0</v>
      </c>
      <c r="P2464">
        <v>12.34</v>
      </c>
    </row>
    <row r="2465" spans="1:16" x14ac:dyDescent="0.3">
      <c r="A2465">
        <v>3507</v>
      </c>
      <c r="B2465" t="s">
        <v>83</v>
      </c>
      <c r="C2465" t="s">
        <v>114</v>
      </c>
      <c r="D2465" t="s">
        <v>107</v>
      </c>
      <c r="E2465" t="s">
        <v>100</v>
      </c>
      <c r="F2465" t="s">
        <v>87</v>
      </c>
      <c r="G2465" t="s">
        <v>115</v>
      </c>
      <c r="H2465">
        <v>1956</v>
      </c>
      <c r="I2465">
        <v>168</v>
      </c>
      <c r="J2465">
        <v>16.3</v>
      </c>
      <c r="K2465">
        <v>16</v>
      </c>
      <c r="L2465">
        <v>2024</v>
      </c>
      <c r="M2465">
        <v>45045</v>
      </c>
      <c r="N2465">
        <v>2</v>
      </c>
      <c r="O2465">
        <v>0</v>
      </c>
      <c r="P2465">
        <v>12.41</v>
      </c>
    </row>
    <row r="2466" spans="1:16" x14ac:dyDescent="0.3">
      <c r="A2466">
        <v>3498</v>
      </c>
      <c r="B2466" t="s">
        <v>83</v>
      </c>
      <c r="C2466" t="s">
        <v>114</v>
      </c>
      <c r="D2466" t="s">
        <v>107</v>
      </c>
      <c r="E2466" t="s">
        <v>100</v>
      </c>
      <c r="F2466" t="s">
        <v>87</v>
      </c>
      <c r="G2466" t="s">
        <v>115</v>
      </c>
      <c r="H2466">
        <v>1956</v>
      </c>
      <c r="I2466">
        <v>168</v>
      </c>
      <c r="J2466">
        <v>16.3</v>
      </c>
      <c r="K2466">
        <v>16</v>
      </c>
      <c r="L2466">
        <v>2024</v>
      </c>
      <c r="M2466">
        <v>42107</v>
      </c>
      <c r="N2466">
        <v>1</v>
      </c>
      <c r="O2466">
        <v>0</v>
      </c>
      <c r="P2466">
        <v>12.44</v>
      </c>
    </row>
    <row r="2467" spans="1:16" x14ac:dyDescent="0.3">
      <c r="A2467">
        <v>3476</v>
      </c>
      <c r="B2467" t="s">
        <v>83</v>
      </c>
      <c r="C2467" t="s">
        <v>114</v>
      </c>
      <c r="D2467" t="s">
        <v>107</v>
      </c>
      <c r="E2467" t="s">
        <v>100</v>
      </c>
      <c r="F2467" t="s">
        <v>87</v>
      </c>
      <c r="G2467" t="s">
        <v>115</v>
      </c>
      <c r="H2467">
        <v>1956</v>
      </c>
      <c r="I2467">
        <v>168</v>
      </c>
      <c r="J2467">
        <v>16.3</v>
      </c>
      <c r="K2467">
        <v>16</v>
      </c>
      <c r="L2467">
        <v>2024</v>
      </c>
      <c r="M2467">
        <v>48017</v>
      </c>
      <c r="N2467">
        <v>1</v>
      </c>
      <c r="O2467">
        <v>0</v>
      </c>
      <c r="P2467">
        <v>12.54</v>
      </c>
    </row>
    <row r="2468" spans="1:16" x14ac:dyDescent="0.3">
      <c r="A2468">
        <v>3595</v>
      </c>
      <c r="B2468" t="s">
        <v>83</v>
      </c>
      <c r="C2468" t="s">
        <v>114</v>
      </c>
      <c r="D2468" t="s">
        <v>107</v>
      </c>
      <c r="E2468" t="s">
        <v>100</v>
      </c>
      <c r="F2468" t="s">
        <v>87</v>
      </c>
      <c r="G2468" t="s">
        <v>115</v>
      </c>
      <c r="H2468">
        <v>1956</v>
      </c>
      <c r="I2468">
        <v>168</v>
      </c>
      <c r="J2468">
        <v>16.3</v>
      </c>
      <c r="K2468">
        <v>16</v>
      </c>
      <c r="L2468">
        <v>2024</v>
      </c>
      <c r="M2468">
        <v>23734</v>
      </c>
      <c r="N2468">
        <v>1</v>
      </c>
      <c r="O2468">
        <v>0</v>
      </c>
      <c r="P2468">
        <v>12.62</v>
      </c>
    </row>
    <row r="2469" spans="1:16" x14ac:dyDescent="0.3">
      <c r="A2469">
        <v>3433</v>
      </c>
      <c r="B2469" t="s">
        <v>83</v>
      </c>
      <c r="C2469" t="s">
        <v>114</v>
      </c>
      <c r="D2469" t="s">
        <v>107</v>
      </c>
      <c r="E2469" t="s">
        <v>100</v>
      </c>
      <c r="F2469" t="s">
        <v>87</v>
      </c>
      <c r="G2469" t="s">
        <v>115</v>
      </c>
      <c r="H2469">
        <v>1956</v>
      </c>
      <c r="I2469">
        <v>168</v>
      </c>
      <c r="J2469">
        <v>16.3</v>
      </c>
      <c r="K2469">
        <v>16</v>
      </c>
      <c r="L2469">
        <v>2024</v>
      </c>
      <c r="M2469">
        <v>25125</v>
      </c>
      <c r="N2469">
        <v>1</v>
      </c>
      <c r="O2469">
        <v>0</v>
      </c>
      <c r="P2469">
        <v>12.63</v>
      </c>
    </row>
    <row r="2470" spans="1:16" x14ac:dyDescent="0.3">
      <c r="A2470">
        <v>3472</v>
      </c>
      <c r="B2470" t="s">
        <v>83</v>
      </c>
      <c r="C2470" t="s">
        <v>114</v>
      </c>
      <c r="D2470" t="s">
        <v>107</v>
      </c>
      <c r="E2470" t="s">
        <v>100</v>
      </c>
      <c r="F2470" t="s">
        <v>87</v>
      </c>
      <c r="G2470" t="s">
        <v>115</v>
      </c>
      <c r="H2470">
        <v>1956</v>
      </c>
      <c r="I2470">
        <v>168</v>
      </c>
      <c r="J2470">
        <v>16.3</v>
      </c>
      <c r="K2470">
        <v>16</v>
      </c>
      <c r="L2470">
        <v>2024</v>
      </c>
      <c r="M2470">
        <v>24646</v>
      </c>
      <c r="N2470">
        <v>1</v>
      </c>
      <c r="O2470">
        <v>0</v>
      </c>
      <c r="P2470">
        <v>12.63</v>
      </c>
    </row>
    <row r="2471" spans="1:16" x14ac:dyDescent="0.3">
      <c r="A2471">
        <v>3501</v>
      </c>
      <c r="B2471" t="s">
        <v>83</v>
      </c>
      <c r="C2471" t="s">
        <v>114</v>
      </c>
      <c r="D2471" t="s">
        <v>107</v>
      </c>
      <c r="E2471" t="s">
        <v>100</v>
      </c>
      <c r="F2471" t="s">
        <v>87</v>
      </c>
      <c r="G2471" t="s">
        <v>115</v>
      </c>
      <c r="H2471">
        <v>1956</v>
      </c>
      <c r="I2471">
        <v>168</v>
      </c>
      <c r="J2471">
        <v>16.3</v>
      </c>
      <c r="K2471">
        <v>16</v>
      </c>
      <c r="L2471">
        <v>2024</v>
      </c>
      <c r="M2471">
        <v>33672</v>
      </c>
      <c r="N2471">
        <v>1</v>
      </c>
      <c r="O2471">
        <v>0</v>
      </c>
      <c r="P2471">
        <v>12.65</v>
      </c>
    </row>
    <row r="2472" spans="1:16" x14ac:dyDescent="0.3">
      <c r="A2472">
        <v>3499</v>
      </c>
      <c r="B2472" t="s">
        <v>83</v>
      </c>
      <c r="C2472" t="s">
        <v>114</v>
      </c>
      <c r="D2472" t="s">
        <v>107</v>
      </c>
      <c r="E2472" t="s">
        <v>100</v>
      </c>
      <c r="F2472" t="s">
        <v>87</v>
      </c>
      <c r="G2472" t="s">
        <v>115</v>
      </c>
      <c r="H2472">
        <v>1956</v>
      </c>
      <c r="I2472">
        <v>168</v>
      </c>
      <c r="J2472">
        <v>16.3</v>
      </c>
      <c r="K2472">
        <v>16</v>
      </c>
      <c r="L2472">
        <v>2024</v>
      </c>
      <c r="M2472">
        <v>40636</v>
      </c>
      <c r="N2472">
        <v>1</v>
      </c>
      <c r="O2472">
        <v>0</v>
      </c>
      <c r="P2472">
        <v>12.66</v>
      </c>
    </row>
    <row r="2473" spans="1:16" x14ac:dyDescent="0.3">
      <c r="A2473">
        <v>3496</v>
      </c>
      <c r="B2473" t="s">
        <v>83</v>
      </c>
      <c r="C2473" t="s">
        <v>114</v>
      </c>
      <c r="D2473" t="s">
        <v>107</v>
      </c>
      <c r="E2473" t="s">
        <v>100</v>
      </c>
      <c r="F2473" t="s">
        <v>87</v>
      </c>
      <c r="G2473" t="s">
        <v>115</v>
      </c>
      <c r="H2473">
        <v>1956</v>
      </c>
      <c r="I2473">
        <v>168</v>
      </c>
      <c r="J2473">
        <v>16.3</v>
      </c>
      <c r="K2473">
        <v>16</v>
      </c>
      <c r="L2473">
        <v>2024</v>
      </c>
      <c r="M2473">
        <v>39793</v>
      </c>
      <c r="N2473">
        <v>1</v>
      </c>
      <c r="O2473">
        <v>0</v>
      </c>
      <c r="P2473">
        <v>12.67</v>
      </c>
    </row>
    <row r="2474" spans="1:16" x14ac:dyDescent="0.3">
      <c r="A2474">
        <v>3539</v>
      </c>
      <c r="B2474" t="s">
        <v>83</v>
      </c>
      <c r="C2474" t="s">
        <v>114</v>
      </c>
      <c r="D2474" t="s">
        <v>107</v>
      </c>
      <c r="E2474" t="s">
        <v>100</v>
      </c>
      <c r="F2474" t="s">
        <v>87</v>
      </c>
      <c r="G2474" t="s">
        <v>115</v>
      </c>
      <c r="H2474">
        <v>1956</v>
      </c>
      <c r="I2474">
        <v>168</v>
      </c>
      <c r="J2474">
        <v>16.3</v>
      </c>
      <c r="K2474">
        <v>16</v>
      </c>
      <c r="L2474">
        <v>2024</v>
      </c>
      <c r="M2474">
        <v>37655</v>
      </c>
      <c r="N2474">
        <v>1</v>
      </c>
      <c r="O2474">
        <v>0</v>
      </c>
      <c r="P2474">
        <v>12.67</v>
      </c>
    </row>
    <row r="2475" spans="1:16" x14ac:dyDescent="0.3">
      <c r="A2475">
        <v>3570</v>
      </c>
      <c r="B2475" t="s">
        <v>83</v>
      </c>
      <c r="C2475" t="s">
        <v>114</v>
      </c>
      <c r="D2475" t="s">
        <v>107</v>
      </c>
      <c r="E2475" t="s">
        <v>100</v>
      </c>
      <c r="F2475" t="s">
        <v>87</v>
      </c>
      <c r="G2475" t="s">
        <v>115</v>
      </c>
      <c r="H2475">
        <v>1956</v>
      </c>
      <c r="I2475">
        <v>168</v>
      </c>
      <c r="J2475">
        <v>16.3</v>
      </c>
      <c r="K2475">
        <v>16</v>
      </c>
      <c r="L2475">
        <v>2024</v>
      </c>
      <c r="M2475">
        <v>27479</v>
      </c>
      <c r="N2475">
        <v>1</v>
      </c>
      <c r="O2475">
        <v>0</v>
      </c>
      <c r="P2475">
        <v>12.77</v>
      </c>
    </row>
    <row r="2476" spans="1:16" x14ac:dyDescent="0.3">
      <c r="A2476">
        <v>3406</v>
      </c>
      <c r="B2476" t="s">
        <v>83</v>
      </c>
      <c r="C2476" t="s">
        <v>114</v>
      </c>
      <c r="D2476" t="s">
        <v>107</v>
      </c>
      <c r="E2476" t="s">
        <v>100</v>
      </c>
      <c r="F2476" t="s">
        <v>87</v>
      </c>
      <c r="G2476" t="s">
        <v>115</v>
      </c>
      <c r="H2476">
        <v>1956</v>
      </c>
      <c r="I2476">
        <v>168</v>
      </c>
      <c r="J2476">
        <v>16.3</v>
      </c>
      <c r="K2476">
        <v>16</v>
      </c>
      <c r="L2476">
        <v>2024</v>
      </c>
      <c r="M2476">
        <v>41639</v>
      </c>
      <c r="N2476">
        <v>1</v>
      </c>
      <c r="O2476">
        <v>0</v>
      </c>
      <c r="P2476">
        <v>12.79</v>
      </c>
    </row>
    <row r="2477" spans="1:16" x14ac:dyDescent="0.3">
      <c r="A2477">
        <v>3559</v>
      </c>
      <c r="B2477" t="s">
        <v>83</v>
      </c>
      <c r="C2477" t="s">
        <v>114</v>
      </c>
      <c r="D2477" t="s">
        <v>107</v>
      </c>
      <c r="E2477" t="s">
        <v>100</v>
      </c>
      <c r="F2477" t="s">
        <v>87</v>
      </c>
      <c r="G2477" t="s">
        <v>115</v>
      </c>
      <c r="H2477">
        <v>1956</v>
      </c>
      <c r="I2477">
        <v>168</v>
      </c>
      <c r="J2477">
        <v>16.3</v>
      </c>
      <c r="K2477">
        <v>16</v>
      </c>
      <c r="L2477">
        <v>2024</v>
      </c>
      <c r="M2477">
        <v>33916</v>
      </c>
      <c r="N2477">
        <v>1</v>
      </c>
      <c r="O2477">
        <v>0</v>
      </c>
      <c r="P2477">
        <v>12.8</v>
      </c>
    </row>
    <row r="2478" spans="1:16" x14ac:dyDescent="0.3">
      <c r="A2478">
        <v>3428</v>
      </c>
      <c r="B2478" t="s">
        <v>83</v>
      </c>
      <c r="C2478" t="s">
        <v>114</v>
      </c>
      <c r="D2478" t="s">
        <v>107</v>
      </c>
      <c r="E2478" t="s">
        <v>100</v>
      </c>
      <c r="F2478" t="s">
        <v>87</v>
      </c>
      <c r="G2478" t="s">
        <v>115</v>
      </c>
      <c r="H2478">
        <v>1956</v>
      </c>
      <c r="I2478">
        <v>168</v>
      </c>
      <c r="J2478">
        <v>16.3</v>
      </c>
      <c r="K2478">
        <v>16</v>
      </c>
      <c r="L2478">
        <v>2024</v>
      </c>
      <c r="M2478">
        <v>30944</v>
      </c>
      <c r="N2478">
        <v>1</v>
      </c>
      <c r="O2478">
        <v>0</v>
      </c>
      <c r="P2478">
        <v>12.83</v>
      </c>
    </row>
    <row r="2479" spans="1:16" x14ac:dyDescent="0.3">
      <c r="A2479">
        <v>3561</v>
      </c>
      <c r="B2479" t="s">
        <v>83</v>
      </c>
      <c r="C2479" t="s">
        <v>114</v>
      </c>
      <c r="D2479" t="s">
        <v>107</v>
      </c>
      <c r="E2479" t="s">
        <v>100</v>
      </c>
      <c r="F2479" t="s">
        <v>87</v>
      </c>
      <c r="G2479" t="s">
        <v>115</v>
      </c>
      <c r="H2479">
        <v>1956</v>
      </c>
      <c r="I2479">
        <v>168</v>
      </c>
      <c r="J2479">
        <v>16.3</v>
      </c>
      <c r="K2479">
        <v>16</v>
      </c>
      <c r="L2479">
        <v>2024</v>
      </c>
      <c r="M2479">
        <v>23239</v>
      </c>
      <c r="N2479">
        <v>1</v>
      </c>
      <c r="O2479">
        <v>0</v>
      </c>
      <c r="P2479">
        <v>12.89</v>
      </c>
    </row>
    <row r="2480" spans="1:16" x14ac:dyDescent="0.3">
      <c r="A2480">
        <v>3566</v>
      </c>
      <c r="B2480" t="s">
        <v>83</v>
      </c>
      <c r="C2480" t="s">
        <v>114</v>
      </c>
      <c r="D2480" t="s">
        <v>107</v>
      </c>
      <c r="E2480" t="s">
        <v>100</v>
      </c>
      <c r="F2480" t="s">
        <v>87</v>
      </c>
      <c r="G2480" t="s">
        <v>115</v>
      </c>
      <c r="H2480">
        <v>1956</v>
      </c>
      <c r="I2480">
        <v>168</v>
      </c>
      <c r="J2480">
        <v>16.3</v>
      </c>
      <c r="K2480">
        <v>16</v>
      </c>
      <c r="L2480">
        <v>2024</v>
      </c>
      <c r="M2480">
        <v>20141</v>
      </c>
      <c r="N2480">
        <v>1</v>
      </c>
      <c r="O2480">
        <v>0</v>
      </c>
      <c r="P2480">
        <v>13.02</v>
      </c>
    </row>
    <row r="2481" spans="1:16" x14ac:dyDescent="0.3">
      <c r="A2481">
        <v>3584</v>
      </c>
      <c r="B2481" t="s">
        <v>83</v>
      </c>
      <c r="C2481" t="s">
        <v>114</v>
      </c>
      <c r="D2481" t="s">
        <v>107</v>
      </c>
      <c r="E2481" t="s">
        <v>100</v>
      </c>
      <c r="F2481" t="s">
        <v>87</v>
      </c>
      <c r="G2481" t="s">
        <v>115</v>
      </c>
      <c r="H2481">
        <v>1956</v>
      </c>
      <c r="I2481">
        <v>168</v>
      </c>
      <c r="J2481">
        <v>16.3</v>
      </c>
      <c r="K2481">
        <v>16</v>
      </c>
      <c r="L2481">
        <v>2024</v>
      </c>
      <c r="M2481">
        <v>21045</v>
      </c>
      <c r="N2481">
        <v>1</v>
      </c>
      <c r="O2481">
        <v>0</v>
      </c>
      <c r="P2481">
        <v>13.29</v>
      </c>
    </row>
    <row r="2482" spans="1:16" x14ac:dyDescent="0.3">
      <c r="A2482">
        <v>3767</v>
      </c>
      <c r="B2482" t="s">
        <v>83</v>
      </c>
      <c r="C2482" t="s">
        <v>114</v>
      </c>
      <c r="D2482" t="s">
        <v>116</v>
      </c>
      <c r="E2482" t="s">
        <v>100</v>
      </c>
      <c r="F2482" t="s">
        <v>91</v>
      </c>
      <c r="G2482" t="s">
        <v>115</v>
      </c>
      <c r="H2482">
        <v>1956</v>
      </c>
      <c r="I2482">
        <v>168</v>
      </c>
      <c r="J2482">
        <v>14.5</v>
      </c>
      <c r="K2482">
        <v>27</v>
      </c>
      <c r="L2482">
        <v>2025</v>
      </c>
      <c r="M2482">
        <v>22377</v>
      </c>
      <c r="N2482">
        <v>2</v>
      </c>
      <c r="O2482">
        <v>0</v>
      </c>
      <c r="P2482">
        <v>23.49</v>
      </c>
    </row>
    <row r="2483" spans="1:16" x14ac:dyDescent="0.3">
      <c r="A2483">
        <v>3782</v>
      </c>
      <c r="B2483" t="s">
        <v>83</v>
      </c>
      <c r="C2483" t="s">
        <v>114</v>
      </c>
      <c r="D2483" t="s">
        <v>116</v>
      </c>
      <c r="E2483" t="s">
        <v>100</v>
      </c>
      <c r="F2483" t="s">
        <v>91</v>
      </c>
      <c r="G2483" t="s">
        <v>115</v>
      </c>
      <c r="H2483">
        <v>1956</v>
      </c>
      <c r="I2483">
        <v>168</v>
      </c>
      <c r="J2483">
        <v>14.5</v>
      </c>
      <c r="K2483">
        <v>27</v>
      </c>
      <c r="L2483">
        <v>2025</v>
      </c>
      <c r="M2483">
        <v>23206</v>
      </c>
      <c r="N2483">
        <v>1</v>
      </c>
      <c r="O2483">
        <v>1</v>
      </c>
      <c r="P2483">
        <v>23.49</v>
      </c>
    </row>
    <row r="2484" spans="1:16" x14ac:dyDescent="0.3">
      <c r="A2484">
        <v>3773</v>
      </c>
      <c r="B2484" t="s">
        <v>83</v>
      </c>
      <c r="C2484" t="s">
        <v>114</v>
      </c>
      <c r="D2484" t="s">
        <v>116</v>
      </c>
      <c r="E2484" t="s">
        <v>100</v>
      </c>
      <c r="F2484" t="s">
        <v>91</v>
      </c>
      <c r="G2484" t="s">
        <v>115</v>
      </c>
      <c r="H2484">
        <v>1956</v>
      </c>
      <c r="I2484">
        <v>168</v>
      </c>
      <c r="J2484">
        <v>14.5</v>
      </c>
      <c r="K2484">
        <v>27</v>
      </c>
      <c r="L2484">
        <v>2025</v>
      </c>
      <c r="M2484">
        <v>19918</v>
      </c>
      <c r="N2484">
        <v>2</v>
      </c>
      <c r="O2484">
        <v>0</v>
      </c>
      <c r="P2484">
        <v>23.51</v>
      </c>
    </row>
    <row r="2485" spans="1:16" x14ac:dyDescent="0.3">
      <c r="A2485">
        <v>3706</v>
      </c>
      <c r="B2485" t="s">
        <v>83</v>
      </c>
      <c r="C2485" t="s">
        <v>114</v>
      </c>
      <c r="D2485" t="s">
        <v>116</v>
      </c>
      <c r="E2485" t="s">
        <v>100</v>
      </c>
      <c r="F2485" t="s">
        <v>91</v>
      </c>
      <c r="G2485" t="s">
        <v>115</v>
      </c>
      <c r="H2485">
        <v>1956</v>
      </c>
      <c r="I2485">
        <v>168</v>
      </c>
      <c r="J2485">
        <v>14.5</v>
      </c>
      <c r="K2485">
        <v>27</v>
      </c>
      <c r="L2485">
        <v>2025</v>
      </c>
      <c r="M2485">
        <v>19042</v>
      </c>
      <c r="N2485">
        <v>2</v>
      </c>
      <c r="O2485">
        <v>0</v>
      </c>
      <c r="P2485">
        <v>23.53</v>
      </c>
    </row>
    <row r="2486" spans="1:16" x14ac:dyDescent="0.3">
      <c r="A2486">
        <v>3660</v>
      </c>
      <c r="B2486" t="s">
        <v>83</v>
      </c>
      <c r="C2486" t="s">
        <v>114</v>
      </c>
      <c r="D2486" t="s">
        <v>116</v>
      </c>
      <c r="E2486" t="s">
        <v>100</v>
      </c>
      <c r="F2486" t="s">
        <v>91</v>
      </c>
      <c r="G2486" t="s">
        <v>115</v>
      </c>
      <c r="H2486">
        <v>1956</v>
      </c>
      <c r="I2486">
        <v>168</v>
      </c>
      <c r="J2486">
        <v>14.5</v>
      </c>
      <c r="K2486">
        <v>27</v>
      </c>
      <c r="L2486">
        <v>2025</v>
      </c>
      <c r="M2486">
        <v>21234</v>
      </c>
      <c r="N2486">
        <v>2</v>
      </c>
      <c r="O2486">
        <v>0</v>
      </c>
      <c r="P2486">
        <v>23.54</v>
      </c>
    </row>
    <row r="2487" spans="1:16" x14ac:dyDescent="0.3">
      <c r="A2487">
        <v>3752</v>
      </c>
      <c r="B2487" t="s">
        <v>83</v>
      </c>
      <c r="C2487" t="s">
        <v>114</v>
      </c>
      <c r="D2487" t="s">
        <v>116</v>
      </c>
      <c r="E2487" t="s">
        <v>100</v>
      </c>
      <c r="F2487" t="s">
        <v>91</v>
      </c>
      <c r="G2487" t="s">
        <v>115</v>
      </c>
      <c r="H2487">
        <v>1956</v>
      </c>
      <c r="I2487">
        <v>168</v>
      </c>
      <c r="J2487">
        <v>14.5</v>
      </c>
      <c r="K2487">
        <v>27</v>
      </c>
      <c r="L2487">
        <v>2025</v>
      </c>
      <c r="M2487">
        <v>24506</v>
      </c>
      <c r="N2487">
        <v>2</v>
      </c>
      <c r="O2487">
        <v>0</v>
      </c>
      <c r="P2487">
        <v>23.55</v>
      </c>
    </row>
    <row r="2488" spans="1:16" x14ac:dyDescent="0.3">
      <c r="A2488">
        <v>3693</v>
      </c>
      <c r="B2488" t="s">
        <v>83</v>
      </c>
      <c r="C2488" t="s">
        <v>114</v>
      </c>
      <c r="D2488" t="s">
        <v>116</v>
      </c>
      <c r="E2488" t="s">
        <v>100</v>
      </c>
      <c r="F2488" t="s">
        <v>91</v>
      </c>
      <c r="G2488" t="s">
        <v>115</v>
      </c>
      <c r="H2488">
        <v>1956</v>
      </c>
      <c r="I2488">
        <v>168</v>
      </c>
      <c r="J2488">
        <v>14.5</v>
      </c>
      <c r="K2488">
        <v>27</v>
      </c>
      <c r="L2488">
        <v>2025</v>
      </c>
      <c r="M2488">
        <v>28259</v>
      </c>
      <c r="N2488">
        <v>1</v>
      </c>
      <c r="O2488">
        <v>0</v>
      </c>
      <c r="P2488">
        <v>23.58</v>
      </c>
    </row>
    <row r="2489" spans="1:16" x14ac:dyDescent="0.3">
      <c r="A2489">
        <v>3729</v>
      </c>
      <c r="B2489" t="s">
        <v>83</v>
      </c>
      <c r="C2489" t="s">
        <v>114</v>
      </c>
      <c r="D2489" t="s">
        <v>116</v>
      </c>
      <c r="E2489" t="s">
        <v>100</v>
      </c>
      <c r="F2489" t="s">
        <v>91</v>
      </c>
      <c r="G2489" t="s">
        <v>115</v>
      </c>
      <c r="H2489">
        <v>1956</v>
      </c>
      <c r="I2489">
        <v>168</v>
      </c>
      <c r="J2489">
        <v>14.5</v>
      </c>
      <c r="K2489">
        <v>27</v>
      </c>
      <c r="L2489">
        <v>2025</v>
      </c>
      <c r="M2489">
        <v>23617</v>
      </c>
      <c r="N2489">
        <v>2</v>
      </c>
      <c r="O2489">
        <v>0</v>
      </c>
      <c r="P2489">
        <v>23.6</v>
      </c>
    </row>
    <row r="2490" spans="1:16" x14ac:dyDescent="0.3">
      <c r="A2490">
        <v>3726</v>
      </c>
      <c r="B2490" t="s">
        <v>83</v>
      </c>
      <c r="C2490" t="s">
        <v>114</v>
      </c>
      <c r="D2490" t="s">
        <v>116</v>
      </c>
      <c r="E2490" t="s">
        <v>100</v>
      </c>
      <c r="F2490" t="s">
        <v>91</v>
      </c>
      <c r="G2490" t="s">
        <v>115</v>
      </c>
      <c r="H2490">
        <v>1956</v>
      </c>
      <c r="I2490">
        <v>168</v>
      </c>
      <c r="J2490">
        <v>14.5</v>
      </c>
      <c r="K2490">
        <v>27</v>
      </c>
      <c r="L2490">
        <v>2025</v>
      </c>
      <c r="M2490">
        <v>19099</v>
      </c>
      <c r="N2490">
        <v>2</v>
      </c>
      <c r="O2490">
        <v>0</v>
      </c>
      <c r="P2490">
        <v>23.63</v>
      </c>
    </row>
    <row r="2491" spans="1:16" x14ac:dyDescent="0.3">
      <c r="A2491">
        <v>3692</v>
      </c>
      <c r="B2491" t="s">
        <v>83</v>
      </c>
      <c r="C2491" t="s">
        <v>114</v>
      </c>
      <c r="D2491" t="s">
        <v>116</v>
      </c>
      <c r="E2491" t="s">
        <v>100</v>
      </c>
      <c r="F2491" t="s">
        <v>91</v>
      </c>
      <c r="G2491" t="s">
        <v>115</v>
      </c>
      <c r="H2491">
        <v>1956</v>
      </c>
      <c r="I2491">
        <v>168</v>
      </c>
      <c r="J2491">
        <v>14.5</v>
      </c>
      <c r="K2491">
        <v>27</v>
      </c>
      <c r="L2491">
        <v>2025</v>
      </c>
      <c r="M2491">
        <v>25648</v>
      </c>
      <c r="N2491">
        <v>2</v>
      </c>
      <c r="O2491">
        <v>0</v>
      </c>
      <c r="P2491">
        <v>23.64</v>
      </c>
    </row>
    <row r="2492" spans="1:16" x14ac:dyDescent="0.3">
      <c r="A2492">
        <v>3777</v>
      </c>
      <c r="B2492" t="s">
        <v>83</v>
      </c>
      <c r="C2492" t="s">
        <v>114</v>
      </c>
      <c r="D2492" t="s">
        <v>116</v>
      </c>
      <c r="E2492" t="s">
        <v>100</v>
      </c>
      <c r="F2492" t="s">
        <v>91</v>
      </c>
      <c r="G2492" t="s">
        <v>115</v>
      </c>
      <c r="H2492">
        <v>1956</v>
      </c>
      <c r="I2492">
        <v>168</v>
      </c>
      <c r="J2492">
        <v>14.5</v>
      </c>
      <c r="K2492">
        <v>27</v>
      </c>
      <c r="L2492">
        <v>2025</v>
      </c>
      <c r="M2492">
        <v>29082</v>
      </c>
      <c r="N2492">
        <v>1</v>
      </c>
      <c r="O2492">
        <v>0</v>
      </c>
      <c r="P2492">
        <v>23.72</v>
      </c>
    </row>
    <row r="2493" spans="1:16" x14ac:dyDescent="0.3">
      <c r="A2493">
        <v>3754</v>
      </c>
      <c r="B2493" t="s">
        <v>83</v>
      </c>
      <c r="C2493" t="s">
        <v>114</v>
      </c>
      <c r="D2493" t="s">
        <v>116</v>
      </c>
      <c r="E2493" t="s">
        <v>100</v>
      </c>
      <c r="F2493" t="s">
        <v>91</v>
      </c>
      <c r="G2493" t="s">
        <v>115</v>
      </c>
      <c r="H2493">
        <v>1956</v>
      </c>
      <c r="I2493">
        <v>168</v>
      </c>
      <c r="J2493">
        <v>14.5</v>
      </c>
      <c r="K2493">
        <v>27</v>
      </c>
      <c r="L2493">
        <v>2025</v>
      </c>
      <c r="M2493">
        <v>23946</v>
      </c>
      <c r="N2493">
        <v>1</v>
      </c>
      <c r="O2493">
        <v>0</v>
      </c>
      <c r="P2493">
        <v>23.77</v>
      </c>
    </row>
    <row r="2494" spans="1:16" x14ac:dyDescent="0.3">
      <c r="A2494">
        <v>3781</v>
      </c>
      <c r="B2494" t="s">
        <v>83</v>
      </c>
      <c r="C2494" t="s">
        <v>114</v>
      </c>
      <c r="D2494" t="s">
        <v>116</v>
      </c>
      <c r="E2494" t="s">
        <v>100</v>
      </c>
      <c r="F2494" t="s">
        <v>91</v>
      </c>
      <c r="G2494" t="s">
        <v>115</v>
      </c>
      <c r="H2494">
        <v>1956</v>
      </c>
      <c r="I2494">
        <v>168</v>
      </c>
      <c r="J2494">
        <v>14.5</v>
      </c>
      <c r="K2494">
        <v>27</v>
      </c>
      <c r="L2494">
        <v>2025</v>
      </c>
      <c r="M2494">
        <v>28412</v>
      </c>
      <c r="N2494">
        <v>1</v>
      </c>
      <c r="O2494">
        <v>0</v>
      </c>
      <c r="P2494">
        <v>23.85</v>
      </c>
    </row>
    <row r="2495" spans="1:16" x14ac:dyDescent="0.3">
      <c r="A2495">
        <v>3783</v>
      </c>
      <c r="B2495" t="s">
        <v>83</v>
      </c>
      <c r="C2495" t="s">
        <v>114</v>
      </c>
      <c r="D2495" t="s">
        <v>116</v>
      </c>
      <c r="E2495" t="s">
        <v>100</v>
      </c>
      <c r="F2495" t="s">
        <v>91</v>
      </c>
      <c r="G2495" t="s">
        <v>115</v>
      </c>
      <c r="H2495">
        <v>1956</v>
      </c>
      <c r="I2495">
        <v>168</v>
      </c>
      <c r="J2495">
        <v>14.5</v>
      </c>
      <c r="K2495">
        <v>27</v>
      </c>
      <c r="L2495">
        <v>2025</v>
      </c>
      <c r="M2495">
        <v>27757</v>
      </c>
      <c r="N2495">
        <v>1</v>
      </c>
      <c r="O2495">
        <v>0</v>
      </c>
      <c r="P2495">
        <v>23.85</v>
      </c>
    </row>
    <row r="2496" spans="1:16" x14ac:dyDescent="0.3">
      <c r="A2496">
        <v>3610</v>
      </c>
      <c r="B2496" t="s">
        <v>83</v>
      </c>
      <c r="C2496" t="s">
        <v>114</v>
      </c>
      <c r="D2496" t="s">
        <v>116</v>
      </c>
      <c r="E2496" t="s">
        <v>100</v>
      </c>
      <c r="F2496" t="s">
        <v>91</v>
      </c>
      <c r="G2496" t="s">
        <v>115</v>
      </c>
      <c r="H2496">
        <v>1956</v>
      </c>
      <c r="I2496">
        <v>168</v>
      </c>
      <c r="J2496">
        <v>14.5</v>
      </c>
      <c r="K2496">
        <v>27</v>
      </c>
      <c r="L2496">
        <v>2025</v>
      </c>
      <c r="M2496">
        <v>14666</v>
      </c>
      <c r="N2496">
        <v>2</v>
      </c>
      <c r="O2496">
        <v>0</v>
      </c>
      <c r="P2496">
        <v>23.87</v>
      </c>
    </row>
    <row r="2497" spans="1:16" x14ac:dyDescent="0.3">
      <c r="A2497">
        <v>3615</v>
      </c>
      <c r="B2497" t="s">
        <v>83</v>
      </c>
      <c r="C2497" t="s">
        <v>114</v>
      </c>
      <c r="D2497" t="s">
        <v>116</v>
      </c>
      <c r="E2497" t="s">
        <v>100</v>
      </c>
      <c r="F2497" t="s">
        <v>91</v>
      </c>
      <c r="G2497" t="s">
        <v>115</v>
      </c>
      <c r="H2497">
        <v>1956</v>
      </c>
      <c r="I2497">
        <v>168</v>
      </c>
      <c r="J2497">
        <v>14.5</v>
      </c>
      <c r="K2497">
        <v>27</v>
      </c>
      <c r="L2497">
        <v>2025</v>
      </c>
      <c r="M2497">
        <v>25303</v>
      </c>
      <c r="N2497">
        <v>1</v>
      </c>
      <c r="O2497">
        <v>0</v>
      </c>
      <c r="P2497">
        <v>23.93</v>
      </c>
    </row>
    <row r="2498" spans="1:16" x14ac:dyDescent="0.3">
      <c r="A2498">
        <v>3679</v>
      </c>
      <c r="B2498" t="s">
        <v>83</v>
      </c>
      <c r="C2498" t="s">
        <v>114</v>
      </c>
      <c r="D2498" t="s">
        <v>116</v>
      </c>
      <c r="E2498" t="s">
        <v>100</v>
      </c>
      <c r="F2498" t="s">
        <v>91</v>
      </c>
      <c r="G2498" t="s">
        <v>115</v>
      </c>
      <c r="H2498">
        <v>1956</v>
      </c>
      <c r="I2498">
        <v>168</v>
      </c>
      <c r="J2498">
        <v>14.5</v>
      </c>
      <c r="K2498">
        <v>27</v>
      </c>
      <c r="L2498">
        <v>2025</v>
      </c>
      <c r="M2498">
        <v>16303</v>
      </c>
      <c r="N2498">
        <v>2</v>
      </c>
      <c r="O2498">
        <v>0</v>
      </c>
      <c r="P2498">
        <v>23.93</v>
      </c>
    </row>
    <row r="2499" spans="1:16" x14ac:dyDescent="0.3">
      <c r="A2499">
        <v>3796</v>
      </c>
      <c r="B2499" t="s">
        <v>83</v>
      </c>
      <c r="C2499" t="s">
        <v>114</v>
      </c>
      <c r="D2499" t="s">
        <v>116</v>
      </c>
      <c r="E2499" t="s">
        <v>100</v>
      </c>
      <c r="F2499" t="s">
        <v>91</v>
      </c>
      <c r="G2499" t="s">
        <v>115</v>
      </c>
      <c r="H2499">
        <v>1956</v>
      </c>
      <c r="I2499">
        <v>168</v>
      </c>
      <c r="J2499">
        <v>14.5</v>
      </c>
      <c r="K2499">
        <v>27</v>
      </c>
      <c r="L2499">
        <v>2025</v>
      </c>
      <c r="M2499">
        <v>13895</v>
      </c>
      <c r="N2499">
        <v>1</v>
      </c>
      <c r="O2499">
        <v>0</v>
      </c>
      <c r="P2499">
        <v>23.99</v>
      </c>
    </row>
    <row r="2500" spans="1:16" x14ac:dyDescent="0.3">
      <c r="A2500">
        <v>3645</v>
      </c>
      <c r="B2500" t="s">
        <v>83</v>
      </c>
      <c r="C2500" t="s">
        <v>114</v>
      </c>
      <c r="D2500" t="s">
        <v>116</v>
      </c>
      <c r="E2500" t="s">
        <v>100</v>
      </c>
      <c r="F2500" t="s">
        <v>91</v>
      </c>
      <c r="G2500" t="s">
        <v>115</v>
      </c>
      <c r="H2500">
        <v>1956</v>
      </c>
      <c r="I2500">
        <v>168</v>
      </c>
      <c r="J2500">
        <v>14.5</v>
      </c>
      <c r="K2500">
        <v>27</v>
      </c>
      <c r="L2500">
        <v>2025</v>
      </c>
      <c r="M2500">
        <v>29963</v>
      </c>
      <c r="N2500">
        <v>1</v>
      </c>
      <c r="O2500">
        <v>0</v>
      </c>
      <c r="P2500">
        <v>24.02</v>
      </c>
    </row>
    <row r="2501" spans="1:16" x14ac:dyDescent="0.3">
      <c r="A2501">
        <v>3622</v>
      </c>
      <c r="B2501" t="s">
        <v>83</v>
      </c>
      <c r="C2501" t="s">
        <v>114</v>
      </c>
      <c r="D2501" t="s">
        <v>116</v>
      </c>
      <c r="E2501" t="s">
        <v>100</v>
      </c>
      <c r="F2501" t="s">
        <v>91</v>
      </c>
      <c r="G2501" t="s">
        <v>115</v>
      </c>
      <c r="H2501">
        <v>1956</v>
      </c>
      <c r="I2501">
        <v>168</v>
      </c>
      <c r="J2501">
        <v>14.5</v>
      </c>
      <c r="K2501">
        <v>27</v>
      </c>
      <c r="L2501">
        <v>2025</v>
      </c>
      <c r="M2501">
        <v>18251</v>
      </c>
      <c r="N2501">
        <v>1</v>
      </c>
      <c r="O2501">
        <v>0</v>
      </c>
      <c r="P2501">
        <v>24.04</v>
      </c>
    </row>
    <row r="2502" spans="1:16" x14ac:dyDescent="0.3">
      <c r="A2502">
        <v>3728</v>
      </c>
      <c r="B2502" t="s">
        <v>83</v>
      </c>
      <c r="C2502" t="s">
        <v>114</v>
      </c>
      <c r="D2502" t="s">
        <v>116</v>
      </c>
      <c r="E2502" t="s">
        <v>100</v>
      </c>
      <c r="F2502" t="s">
        <v>91</v>
      </c>
      <c r="G2502" t="s">
        <v>115</v>
      </c>
      <c r="H2502">
        <v>1956</v>
      </c>
      <c r="I2502">
        <v>168</v>
      </c>
      <c r="J2502">
        <v>14.5</v>
      </c>
      <c r="K2502">
        <v>27</v>
      </c>
      <c r="L2502">
        <v>2025</v>
      </c>
      <c r="M2502">
        <v>15924</v>
      </c>
      <c r="N2502">
        <v>1</v>
      </c>
      <c r="O2502">
        <v>0</v>
      </c>
      <c r="P2502">
        <v>24.14</v>
      </c>
    </row>
    <row r="2503" spans="1:16" x14ac:dyDescent="0.3">
      <c r="A2503">
        <v>3800</v>
      </c>
      <c r="B2503" t="s">
        <v>83</v>
      </c>
      <c r="C2503" t="s">
        <v>114</v>
      </c>
      <c r="D2503" t="s">
        <v>116</v>
      </c>
      <c r="E2503" t="s">
        <v>100</v>
      </c>
      <c r="F2503" t="s">
        <v>91</v>
      </c>
      <c r="G2503" t="s">
        <v>115</v>
      </c>
      <c r="H2503">
        <v>1956</v>
      </c>
      <c r="I2503">
        <v>168</v>
      </c>
      <c r="J2503">
        <v>14.5</v>
      </c>
      <c r="K2503">
        <v>27</v>
      </c>
      <c r="L2503">
        <v>2025</v>
      </c>
      <c r="M2503">
        <v>14498</v>
      </c>
      <c r="N2503">
        <v>1</v>
      </c>
      <c r="O2503">
        <v>0</v>
      </c>
      <c r="P2503">
        <v>24.24</v>
      </c>
    </row>
    <row r="2504" spans="1:16" x14ac:dyDescent="0.3">
      <c r="A2504">
        <v>3677</v>
      </c>
      <c r="B2504" t="s">
        <v>83</v>
      </c>
      <c r="C2504" t="s">
        <v>114</v>
      </c>
      <c r="D2504" t="s">
        <v>116</v>
      </c>
      <c r="E2504" t="s">
        <v>100</v>
      </c>
      <c r="F2504" t="s">
        <v>91</v>
      </c>
      <c r="G2504" t="s">
        <v>115</v>
      </c>
      <c r="H2504">
        <v>1956</v>
      </c>
      <c r="I2504">
        <v>168</v>
      </c>
      <c r="J2504">
        <v>14.5</v>
      </c>
      <c r="K2504">
        <v>27</v>
      </c>
      <c r="L2504">
        <v>2025</v>
      </c>
      <c r="M2504">
        <v>12269</v>
      </c>
      <c r="N2504">
        <v>1</v>
      </c>
      <c r="O2504">
        <v>0</v>
      </c>
      <c r="P2504">
        <v>24.26</v>
      </c>
    </row>
    <row r="2505" spans="1:16" x14ac:dyDescent="0.3">
      <c r="A2505">
        <v>3638</v>
      </c>
      <c r="B2505" t="s">
        <v>83</v>
      </c>
      <c r="C2505" t="s">
        <v>114</v>
      </c>
      <c r="D2505" t="s">
        <v>116</v>
      </c>
      <c r="E2505" t="s">
        <v>100</v>
      </c>
      <c r="F2505" t="s">
        <v>91</v>
      </c>
      <c r="G2505" t="s">
        <v>115</v>
      </c>
      <c r="H2505">
        <v>1956</v>
      </c>
      <c r="I2505">
        <v>168</v>
      </c>
      <c r="J2505">
        <v>14.5</v>
      </c>
      <c r="K2505">
        <v>27</v>
      </c>
      <c r="L2505">
        <v>2025</v>
      </c>
      <c r="M2505">
        <v>15863</v>
      </c>
      <c r="N2505">
        <v>1</v>
      </c>
      <c r="O2505">
        <v>0</v>
      </c>
      <c r="P2505">
        <v>24.33</v>
      </c>
    </row>
    <row r="2506" spans="1:16" x14ac:dyDescent="0.3">
      <c r="A2506">
        <v>3734</v>
      </c>
      <c r="B2506" t="s">
        <v>83</v>
      </c>
      <c r="C2506" t="s">
        <v>114</v>
      </c>
      <c r="D2506" t="s">
        <v>116</v>
      </c>
      <c r="E2506" t="s">
        <v>100</v>
      </c>
      <c r="F2506" t="s">
        <v>91</v>
      </c>
      <c r="G2506" t="s">
        <v>115</v>
      </c>
      <c r="H2506">
        <v>1956</v>
      </c>
      <c r="I2506">
        <v>168</v>
      </c>
      <c r="J2506">
        <v>14.5</v>
      </c>
      <c r="K2506">
        <v>27</v>
      </c>
      <c r="L2506">
        <v>2025</v>
      </c>
      <c r="M2506">
        <v>12587</v>
      </c>
      <c r="N2506">
        <v>1</v>
      </c>
      <c r="O2506">
        <v>0</v>
      </c>
      <c r="P2506">
        <v>24.34</v>
      </c>
    </row>
    <row r="2507" spans="1:16" x14ac:dyDescent="0.3">
      <c r="A2507">
        <v>3742</v>
      </c>
      <c r="B2507" t="s">
        <v>83</v>
      </c>
      <c r="C2507" t="s">
        <v>114</v>
      </c>
      <c r="D2507" t="s">
        <v>116</v>
      </c>
      <c r="E2507" t="s">
        <v>100</v>
      </c>
      <c r="F2507" t="s">
        <v>91</v>
      </c>
      <c r="G2507" t="s">
        <v>115</v>
      </c>
      <c r="H2507">
        <v>1956</v>
      </c>
      <c r="I2507">
        <v>168</v>
      </c>
      <c r="J2507">
        <v>14.5</v>
      </c>
      <c r="K2507">
        <v>27</v>
      </c>
      <c r="L2507">
        <v>2025</v>
      </c>
      <c r="M2507">
        <v>19792</v>
      </c>
      <c r="N2507">
        <v>1</v>
      </c>
      <c r="O2507">
        <v>0</v>
      </c>
      <c r="P2507">
        <v>24.42</v>
      </c>
    </row>
    <row r="2508" spans="1:16" x14ac:dyDescent="0.3">
      <c r="A2508">
        <v>3771</v>
      </c>
      <c r="B2508" t="s">
        <v>83</v>
      </c>
      <c r="C2508" t="s">
        <v>114</v>
      </c>
      <c r="D2508" t="s">
        <v>116</v>
      </c>
      <c r="E2508" t="s">
        <v>100</v>
      </c>
      <c r="F2508" t="s">
        <v>91</v>
      </c>
      <c r="G2508" t="s">
        <v>115</v>
      </c>
      <c r="H2508">
        <v>1956</v>
      </c>
      <c r="I2508">
        <v>168</v>
      </c>
      <c r="J2508">
        <v>14.5</v>
      </c>
      <c r="K2508">
        <v>27</v>
      </c>
      <c r="L2508">
        <v>2025</v>
      </c>
      <c r="M2508">
        <v>18666</v>
      </c>
      <c r="N2508">
        <v>1</v>
      </c>
      <c r="O2508">
        <v>0</v>
      </c>
      <c r="P2508">
        <v>24.5</v>
      </c>
    </row>
    <row r="2509" spans="1:16" x14ac:dyDescent="0.3">
      <c r="A2509">
        <v>3487</v>
      </c>
      <c r="B2509" t="s">
        <v>83</v>
      </c>
      <c r="C2509" t="s">
        <v>114</v>
      </c>
      <c r="D2509" t="s">
        <v>107</v>
      </c>
      <c r="E2509" t="s">
        <v>100</v>
      </c>
      <c r="F2509" t="s">
        <v>87</v>
      </c>
      <c r="G2509" t="s">
        <v>115</v>
      </c>
      <c r="H2509">
        <v>1956</v>
      </c>
      <c r="I2509">
        <v>168</v>
      </c>
      <c r="J2509">
        <v>16.3</v>
      </c>
      <c r="K2509">
        <v>16</v>
      </c>
      <c r="L2509">
        <v>2025</v>
      </c>
      <c r="M2509">
        <v>24654</v>
      </c>
      <c r="N2509">
        <v>3</v>
      </c>
      <c r="O2509">
        <v>0</v>
      </c>
      <c r="P2509">
        <v>13.12</v>
      </c>
    </row>
    <row r="2510" spans="1:16" x14ac:dyDescent="0.3">
      <c r="A2510">
        <v>3600</v>
      </c>
      <c r="B2510" t="s">
        <v>83</v>
      </c>
      <c r="C2510" t="s">
        <v>114</v>
      </c>
      <c r="D2510" t="s">
        <v>107</v>
      </c>
      <c r="E2510" t="s">
        <v>100</v>
      </c>
      <c r="F2510" t="s">
        <v>87</v>
      </c>
      <c r="G2510" t="s">
        <v>115</v>
      </c>
      <c r="H2510">
        <v>1956</v>
      </c>
      <c r="I2510">
        <v>168</v>
      </c>
      <c r="J2510">
        <v>16.3</v>
      </c>
      <c r="K2510">
        <v>16</v>
      </c>
      <c r="L2510">
        <v>2025</v>
      </c>
      <c r="M2510">
        <v>25293</v>
      </c>
      <c r="N2510">
        <v>1</v>
      </c>
      <c r="O2510">
        <v>1</v>
      </c>
      <c r="P2510">
        <v>13.13</v>
      </c>
    </row>
    <row r="2511" spans="1:16" x14ac:dyDescent="0.3">
      <c r="A2511">
        <v>3518</v>
      </c>
      <c r="B2511" t="s">
        <v>83</v>
      </c>
      <c r="C2511" t="s">
        <v>114</v>
      </c>
      <c r="D2511" t="s">
        <v>107</v>
      </c>
      <c r="E2511" t="s">
        <v>100</v>
      </c>
      <c r="F2511" t="s">
        <v>87</v>
      </c>
      <c r="G2511" t="s">
        <v>115</v>
      </c>
      <c r="H2511">
        <v>1956</v>
      </c>
      <c r="I2511">
        <v>168</v>
      </c>
      <c r="J2511">
        <v>16.3</v>
      </c>
      <c r="K2511">
        <v>16</v>
      </c>
      <c r="L2511">
        <v>2025</v>
      </c>
      <c r="M2511">
        <v>22208</v>
      </c>
      <c r="N2511">
        <v>1</v>
      </c>
      <c r="O2511">
        <v>1</v>
      </c>
      <c r="P2511">
        <v>13.38</v>
      </c>
    </row>
    <row r="2512" spans="1:16" x14ac:dyDescent="0.3">
      <c r="A2512">
        <v>3456</v>
      </c>
      <c r="B2512" t="s">
        <v>83</v>
      </c>
      <c r="C2512" t="s">
        <v>114</v>
      </c>
      <c r="D2512" t="s">
        <v>107</v>
      </c>
      <c r="E2512" t="s">
        <v>100</v>
      </c>
      <c r="F2512" t="s">
        <v>87</v>
      </c>
      <c r="G2512" t="s">
        <v>115</v>
      </c>
      <c r="H2512">
        <v>1956</v>
      </c>
      <c r="I2512">
        <v>168</v>
      </c>
      <c r="J2512">
        <v>16.3</v>
      </c>
      <c r="K2512">
        <v>16</v>
      </c>
      <c r="L2512">
        <v>2025</v>
      </c>
      <c r="M2512">
        <v>12442</v>
      </c>
      <c r="N2512">
        <v>3</v>
      </c>
      <c r="O2512">
        <v>0</v>
      </c>
      <c r="P2512">
        <v>13.42</v>
      </c>
    </row>
    <row r="2513" spans="1:16" x14ac:dyDescent="0.3">
      <c r="A2513">
        <v>3493</v>
      </c>
      <c r="B2513" t="s">
        <v>83</v>
      </c>
      <c r="C2513" t="s">
        <v>114</v>
      </c>
      <c r="D2513" t="s">
        <v>107</v>
      </c>
      <c r="E2513" t="s">
        <v>100</v>
      </c>
      <c r="F2513" t="s">
        <v>87</v>
      </c>
      <c r="G2513" t="s">
        <v>115</v>
      </c>
      <c r="H2513">
        <v>1956</v>
      </c>
      <c r="I2513">
        <v>168</v>
      </c>
      <c r="J2513">
        <v>16.3</v>
      </c>
      <c r="K2513">
        <v>16</v>
      </c>
      <c r="L2513">
        <v>2025</v>
      </c>
      <c r="M2513">
        <v>29426</v>
      </c>
      <c r="N2513">
        <v>3</v>
      </c>
      <c r="O2513">
        <v>0</v>
      </c>
      <c r="P2513">
        <v>13.53</v>
      </c>
    </row>
    <row r="2514" spans="1:16" x14ac:dyDescent="0.3">
      <c r="A2514">
        <v>3482</v>
      </c>
      <c r="B2514" t="s">
        <v>83</v>
      </c>
      <c r="C2514" t="s">
        <v>114</v>
      </c>
      <c r="D2514" t="s">
        <v>107</v>
      </c>
      <c r="E2514" t="s">
        <v>100</v>
      </c>
      <c r="F2514" t="s">
        <v>87</v>
      </c>
      <c r="G2514" t="s">
        <v>115</v>
      </c>
      <c r="H2514">
        <v>1956</v>
      </c>
      <c r="I2514">
        <v>168</v>
      </c>
      <c r="J2514">
        <v>16.3</v>
      </c>
      <c r="K2514">
        <v>16</v>
      </c>
      <c r="L2514">
        <v>2025</v>
      </c>
      <c r="M2514">
        <v>22555</v>
      </c>
      <c r="N2514">
        <v>2</v>
      </c>
      <c r="O2514">
        <v>0</v>
      </c>
      <c r="P2514">
        <v>13.64</v>
      </c>
    </row>
    <row r="2515" spans="1:16" x14ac:dyDescent="0.3">
      <c r="A2515">
        <v>3461</v>
      </c>
      <c r="B2515" t="s">
        <v>83</v>
      </c>
      <c r="C2515" t="s">
        <v>114</v>
      </c>
      <c r="D2515" t="s">
        <v>107</v>
      </c>
      <c r="E2515" t="s">
        <v>100</v>
      </c>
      <c r="F2515" t="s">
        <v>87</v>
      </c>
      <c r="G2515" t="s">
        <v>115</v>
      </c>
      <c r="H2515">
        <v>1956</v>
      </c>
      <c r="I2515">
        <v>168</v>
      </c>
      <c r="J2515">
        <v>16.3</v>
      </c>
      <c r="K2515">
        <v>16</v>
      </c>
      <c r="L2515">
        <v>2025</v>
      </c>
      <c r="M2515">
        <v>13107</v>
      </c>
      <c r="N2515">
        <v>2</v>
      </c>
      <c r="O2515">
        <v>0</v>
      </c>
      <c r="P2515">
        <v>13.69</v>
      </c>
    </row>
    <row r="2516" spans="1:16" x14ac:dyDescent="0.3">
      <c r="A2516">
        <v>3525</v>
      </c>
      <c r="B2516" t="s">
        <v>83</v>
      </c>
      <c r="C2516" t="s">
        <v>114</v>
      </c>
      <c r="D2516" t="s">
        <v>107</v>
      </c>
      <c r="E2516" t="s">
        <v>100</v>
      </c>
      <c r="F2516" t="s">
        <v>87</v>
      </c>
      <c r="G2516" t="s">
        <v>115</v>
      </c>
      <c r="H2516">
        <v>1956</v>
      </c>
      <c r="I2516">
        <v>168</v>
      </c>
      <c r="J2516">
        <v>16.3</v>
      </c>
      <c r="K2516">
        <v>16</v>
      </c>
      <c r="L2516">
        <v>2025</v>
      </c>
      <c r="M2516">
        <v>19343</v>
      </c>
      <c r="N2516">
        <v>1</v>
      </c>
      <c r="O2516">
        <v>1</v>
      </c>
      <c r="P2516">
        <v>13.71</v>
      </c>
    </row>
    <row r="2517" spans="1:16" x14ac:dyDescent="0.3">
      <c r="A2517">
        <v>3540</v>
      </c>
      <c r="B2517" t="s">
        <v>83</v>
      </c>
      <c r="C2517" t="s">
        <v>114</v>
      </c>
      <c r="D2517" t="s">
        <v>107</v>
      </c>
      <c r="E2517" t="s">
        <v>100</v>
      </c>
      <c r="F2517" t="s">
        <v>87</v>
      </c>
      <c r="G2517" t="s">
        <v>115</v>
      </c>
      <c r="H2517">
        <v>1956</v>
      </c>
      <c r="I2517">
        <v>168</v>
      </c>
      <c r="J2517">
        <v>16.3</v>
      </c>
      <c r="K2517">
        <v>16</v>
      </c>
      <c r="L2517">
        <v>2025</v>
      </c>
      <c r="M2517">
        <v>16345</v>
      </c>
      <c r="N2517">
        <v>3</v>
      </c>
      <c r="O2517">
        <v>0</v>
      </c>
      <c r="P2517">
        <v>13.73</v>
      </c>
    </row>
    <row r="2518" spans="1:16" x14ac:dyDescent="0.3">
      <c r="A2518">
        <v>3575</v>
      </c>
      <c r="B2518" t="s">
        <v>83</v>
      </c>
      <c r="C2518" t="s">
        <v>114</v>
      </c>
      <c r="D2518" t="s">
        <v>107</v>
      </c>
      <c r="E2518" t="s">
        <v>100</v>
      </c>
      <c r="F2518" t="s">
        <v>87</v>
      </c>
      <c r="G2518" t="s">
        <v>115</v>
      </c>
      <c r="H2518">
        <v>1956</v>
      </c>
      <c r="I2518">
        <v>168</v>
      </c>
      <c r="J2518">
        <v>16.3</v>
      </c>
      <c r="K2518">
        <v>16</v>
      </c>
      <c r="L2518">
        <v>2025</v>
      </c>
      <c r="M2518">
        <v>29574</v>
      </c>
      <c r="N2518">
        <v>1</v>
      </c>
      <c r="O2518">
        <v>0</v>
      </c>
      <c r="P2518">
        <v>13.83</v>
      </c>
    </row>
    <row r="2519" spans="1:16" x14ac:dyDescent="0.3">
      <c r="A2519">
        <v>3413</v>
      </c>
      <c r="B2519" t="s">
        <v>83</v>
      </c>
      <c r="C2519" t="s">
        <v>114</v>
      </c>
      <c r="D2519" t="s">
        <v>107</v>
      </c>
      <c r="E2519" t="s">
        <v>100</v>
      </c>
      <c r="F2519" t="s">
        <v>87</v>
      </c>
      <c r="G2519" t="s">
        <v>115</v>
      </c>
      <c r="H2519">
        <v>1956</v>
      </c>
      <c r="I2519">
        <v>168</v>
      </c>
      <c r="J2519">
        <v>16.3</v>
      </c>
      <c r="K2519">
        <v>16</v>
      </c>
      <c r="L2519">
        <v>2025</v>
      </c>
      <c r="M2519">
        <v>27439</v>
      </c>
      <c r="N2519">
        <v>1</v>
      </c>
      <c r="O2519">
        <v>0</v>
      </c>
      <c r="P2519">
        <v>13.88</v>
      </c>
    </row>
    <row r="2520" spans="1:16" x14ac:dyDescent="0.3">
      <c r="A2520">
        <v>3568</v>
      </c>
      <c r="B2520" t="s">
        <v>83</v>
      </c>
      <c r="C2520" t="s">
        <v>114</v>
      </c>
      <c r="D2520" t="s">
        <v>107</v>
      </c>
      <c r="E2520" t="s">
        <v>100</v>
      </c>
      <c r="F2520" t="s">
        <v>87</v>
      </c>
      <c r="G2520" t="s">
        <v>115</v>
      </c>
      <c r="H2520">
        <v>1956</v>
      </c>
      <c r="I2520">
        <v>168</v>
      </c>
      <c r="J2520">
        <v>16.3</v>
      </c>
      <c r="K2520">
        <v>16</v>
      </c>
      <c r="L2520">
        <v>2025</v>
      </c>
      <c r="M2520">
        <v>29940</v>
      </c>
      <c r="N2520">
        <v>2</v>
      </c>
      <c r="O2520">
        <v>0</v>
      </c>
      <c r="P2520">
        <v>13.94</v>
      </c>
    </row>
    <row r="2521" spans="1:16" x14ac:dyDescent="0.3">
      <c r="A2521">
        <v>3489</v>
      </c>
      <c r="B2521" t="s">
        <v>83</v>
      </c>
      <c r="C2521" t="s">
        <v>114</v>
      </c>
      <c r="D2521" t="s">
        <v>107</v>
      </c>
      <c r="E2521" t="s">
        <v>100</v>
      </c>
      <c r="F2521" t="s">
        <v>87</v>
      </c>
      <c r="G2521" t="s">
        <v>115</v>
      </c>
      <c r="H2521">
        <v>1956</v>
      </c>
      <c r="I2521">
        <v>168</v>
      </c>
      <c r="J2521">
        <v>16.3</v>
      </c>
      <c r="K2521">
        <v>16</v>
      </c>
      <c r="L2521">
        <v>2025</v>
      </c>
      <c r="M2521">
        <v>18508</v>
      </c>
      <c r="N2521">
        <v>1</v>
      </c>
      <c r="O2521">
        <v>0</v>
      </c>
      <c r="P2521">
        <v>13.97</v>
      </c>
    </row>
    <row r="2522" spans="1:16" x14ac:dyDescent="0.3">
      <c r="A2522">
        <v>3571</v>
      </c>
      <c r="B2522" t="s">
        <v>83</v>
      </c>
      <c r="C2522" t="s">
        <v>114</v>
      </c>
      <c r="D2522" t="s">
        <v>107</v>
      </c>
      <c r="E2522" t="s">
        <v>100</v>
      </c>
      <c r="F2522" t="s">
        <v>87</v>
      </c>
      <c r="G2522" t="s">
        <v>115</v>
      </c>
      <c r="H2522">
        <v>1956</v>
      </c>
      <c r="I2522">
        <v>168</v>
      </c>
      <c r="J2522">
        <v>16.3</v>
      </c>
      <c r="K2522">
        <v>16</v>
      </c>
      <c r="L2522">
        <v>2025</v>
      </c>
      <c r="M2522">
        <v>22770</v>
      </c>
      <c r="N2522">
        <v>2</v>
      </c>
      <c r="O2522">
        <v>0</v>
      </c>
      <c r="P2522">
        <v>13.98</v>
      </c>
    </row>
    <row r="2523" spans="1:16" x14ac:dyDescent="0.3">
      <c r="A2523">
        <v>3431</v>
      </c>
      <c r="B2523" t="s">
        <v>83</v>
      </c>
      <c r="C2523" t="s">
        <v>114</v>
      </c>
      <c r="D2523" t="s">
        <v>107</v>
      </c>
      <c r="E2523" t="s">
        <v>100</v>
      </c>
      <c r="F2523" t="s">
        <v>87</v>
      </c>
      <c r="G2523" t="s">
        <v>115</v>
      </c>
      <c r="H2523">
        <v>1956</v>
      </c>
      <c r="I2523">
        <v>168</v>
      </c>
      <c r="J2523">
        <v>16.3</v>
      </c>
      <c r="K2523">
        <v>16</v>
      </c>
      <c r="L2523">
        <v>2025</v>
      </c>
      <c r="M2523">
        <v>26396</v>
      </c>
      <c r="N2523">
        <v>2</v>
      </c>
      <c r="O2523">
        <v>0</v>
      </c>
      <c r="P2523">
        <v>14.01</v>
      </c>
    </row>
    <row r="2524" spans="1:16" x14ac:dyDescent="0.3">
      <c r="A2524">
        <v>3421</v>
      </c>
      <c r="B2524" t="s">
        <v>83</v>
      </c>
      <c r="C2524" t="s">
        <v>114</v>
      </c>
      <c r="D2524" t="s">
        <v>107</v>
      </c>
      <c r="E2524" t="s">
        <v>100</v>
      </c>
      <c r="F2524" t="s">
        <v>87</v>
      </c>
      <c r="G2524" t="s">
        <v>115</v>
      </c>
      <c r="H2524">
        <v>1956</v>
      </c>
      <c r="I2524">
        <v>168</v>
      </c>
      <c r="J2524">
        <v>16.3</v>
      </c>
      <c r="K2524">
        <v>16</v>
      </c>
      <c r="L2524">
        <v>2025</v>
      </c>
      <c r="M2524">
        <v>17781</v>
      </c>
      <c r="N2524">
        <v>1</v>
      </c>
      <c r="O2524">
        <v>0</v>
      </c>
      <c r="P2524">
        <v>14.09</v>
      </c>
    </row>
    <row r="2525" spans="1:16" x14ac:dyDescent="0.3">
      <c r="A2525">
        <v>3450</v>
      </c>
      <c r="B2525" t="s">
        <v>83</v>
      </c>
      <c r="C2525" t="s">
        <v>114</v>
      </c>
      <c r="D2525" t="s">
        <v>107</v>
      </c>
      <c r="E2525" t="s">
        <v>100</v>
      </c>
      <c r="F2525" t="s">
        <v>87</v>
      </c>
      <c r="G2525" t="s">
        <v>115</v>
      </c>
      <c r="H2525">
        <v>1956</v>
      </c>
      <c r="I2525">
        <v>168</v>
      </c>
      <c r="J2525">
        <v>16.3</v>
      </c>
      <c r="K2525">
        <v>16</v>
      </c>
      <c r="L2525">
        <v>2025</v>
      </c>
      <c r="M2525">
        <v>17856</v>
      </c>
      <c r="N2525">
        <v>1</v>
      </c>
      <c r="O2525">
        <v>0</v>
      </c>
      <c r="P2525">
        <v>14.13</v>
      </c>
    </row>
    <row r="2526" spans="1:16" x14ac:dyDescent="0.3">
      <c r="A2526">
        <v>3511</v>
      </c>
      <c r="B2526" t="s">
        <v>83</v>
      </c>
      <c r="C2526" t="s">
        <v>114</v>
      </c>
      <c r="D2526" t="s">
        <v>107</v>
      </c>
      <c r="E2526" t="s">
        <v>100</v>
      </c>
      <c r="F2526" t="s">
        <v>87</v>
      </c>
      <c r="G2526" t="s">
        <v>115</v>
      </c>
      <c r="H2526">
        <v>1956</v>
      </c>
      <c r="I2526">
        <v>168</v>
      </c>
      <c r="J2526">
        <v>16.3</v>
      </c>
      <c r="K2526">
        <v>16</v>
      </c>
      <c r="L2526">
        <v>2025</v>
      </c>
      <c r="M2526">
        <v>19197</v>
      </c>
      <c r="N2526">
        <v>1</v>
      </c>
      <c r="O2526">
        <v>0</v>
      </c>
      <c r="P2526">
        <v>14.13</v>
      </c>
    </row>
    <row r="2527" spans="1:16" x14ac:dyDescent="0.3">
      <c r="A2527">
        <v>3401</v>
      </c>
      <c r="B2527" t="s">
        <v>83</v>
      </c>
      <c r="C2527" t="s">
        <v>114</v>
      </c>
      <c r="D2527" t="s">
        <v>107</v>
      </c>
      <c r="E2527" t="s">
        <v>100</v>
      </c>
      <c r="F2527" t="s">
        <v>87</v>
      </c>
      <c r="G2527" t="s">
        <v>115</v>
      </c>
      <c r="H2527">
        <v>1956</v>
      </c>
      <c r="I2527">
        <v>168</v>
      </c>
      <c r="J2527">
        <v>16.3</v>
      </c>
      <c r="K2527">
        <v>16</v>
      </c>
      <c r="L2527">
        <v>2025</v>
      </c>
      <c r="M2527">
        <v>25045</v>
      </c>
      <c r="N2527">
        <v>1</v>
      </c>
      <c r="O2527">
        <v>0</v>
      </c>
      <c r="P2527">
        <v>14.15</v>
      </c>
    </row>
    <row r="2528" spans="1:16" x14ac:dyDescent="0.3">
      <c r="A2528">
        <v>3508</v>
      </c>
      <c r="B2528" t="s">
        <v>83</v>
      </c>
      <c r="C2528" t="s">
        <v>114</v>
      </c>
      <c r="D2528" t="s">
        <v>107</v>
      </c>
      <c r="E2528" t="s">
        <v>100</v>
      </c>
      <c r="F2528" t="s">
        <v>87</v>
      </c>
      <c r="G2528" t="s">
        <v>115</v>
      </c>
      <c r="H2528">
        <v>1956</v>
      </c>
      <c r="I2528">
        <v>168</v>
      </c>
      <c r="J2528">
        <v>16.3</v>
      </c>
      <c r="K2528">
        <v>16</v>
      </c>
      <c r="L2528">
        <v>2025</v>
      </c>
      <c r="M2528">
        <v>29374</v>
      </c>
      <c r="N2528">
        <v>1</v>
      </c>
      <c r="O2528">
        <v>0</v>
      </c>
      <c r="P2528">
        <v>14.16</v>
      </c>
    </row>
    <row r="2529" spans="1:16" x14ac:dyDescent="0.3">
      <c r="A2529">
        <v>3543</v>
      </c>
      <c r="B2529" t="s">
        <v>83</v>
      </c>
      <c r="C2529" t="s">
        <v>114</v>
      </c>
      <c r="D2529" t="s">
        <v>107</v>
      </c>
      <c r="E2529" t="s">
        <v>100</v>
      </c>
      <c r="F2529" t="s">
        <v>87</v>
      </c>
      <c r="G2529" t="s">
        <v>115</v>
      </c>
      <c r="H2529">
        <v>1956</v>
      </c>
      <c r="I2529">
        <v>168</v>
      </c>
      <c r="J2529">
        <v>16.3</v>
      </c>
      <c r="K2529">
        <v>16</v>
      </c>
      <c r="L2529">
        <v>2025</v>
      </c>
      <c r="M2529">
        <v>20366</v>
      </c>
      <c r="N2529">
        <v>1</v>
      </c>
      <c r="O2529">
        <v>0</v>
      </c>
      <c r="P2529">
        <v>14.16</v>
      </c>
    </row>
    <row r="2530" spans="1:16" x14ac:dyDescent="0.3">
      <c r="A2530">
        <v>3587</v>
      </c>
      <c r="B2530" t="s">
        <v>83</v>
      </c>
      <c r="C2530" t="s">
        <v>114</v>
      </c>
      <c r="D2530" t="s">
        <v>107</v>
      </c>
      <c r="E2530" t="s">
        <v>100</v>
      </c>
      <c r="F2530" t="s">
        <v>87</v>
      </c>
      <c r="G2530" t="s">
        <v>115</v>
      </c>
      <c r="H2530">
        <v>1956</v>
      </c>
      <c r="I2530">
        <v>168</v>
      </c>
      <c r="J2530">
        <v>16.3</v>
      </c>
      <c r="K2530">
        <v>16</v>
      </c>
      <c r="L2530">
        <v>2025</v>
      </c>
      <c r="M2530">
        <v>16824</v>
      </c>
      <c r="N2530">
        <v>2</v>
      </c>
      <c r="O2530">
        <v>0</v>
      </c>
      <c r="P2530">
        <v>14.17</v>
      </c>
    </row>
    <row r="2531" spans="1:16" x14ac:dyDescent="0.3">
      <c r="A2531">
        <v>3444</v>
      </c>
      <c r="B2531" t="s">
        <v>83</v>
      </c>
      <c r="C2531" t="s">
        <v>114</v>
      </c>
      <c r="D2531" t="s">
        <v>107</v>
      </c>
      <c r="E2531" t="s">
        <v>100</v>
      </c>
      <c r="F2531" t="s">
        <v>87</v>
      </c>
      <c r="G2531" t="s">
        <v>115</v>
      </c>
      <c r="H2531">
        <v>1956</v>
      </c>
      <c r="I2531">
        <v>168</v>
      </c>
      <c r="J2531">
        <v>16.3</v>
      </c>
      <c r="K2531">
        <v>16</v>
      </c>
      <c r="L2531">
        <v>2025</v>
      </c>
      <c r="M2531">
        <v>22880</v>
      </c>
      <c r="N2531">
        <v>2</v>
      </c>
      <c r="O2531">
        <v>0</v>
      </c>
      <c r="P2531">
        <v>14.2</v>
      </c>
    </row>
    <row r="2532" spans="1:16" x14ac:dyDescent="0.3">
      <c r="A2532">
        <v>3591</v>
      </c>
      <c r="B2532" t="s">
        <v>83</v>
      </c>
      <c r="C2532" t="s">
        <v>114</v>
      </c>
      <c r="D2532" t="s">
        <v>107</v>
      </c>
      <c r="E2532" t="s">
        <v>100</v>
      </c>
      <c r="F2532" t="s">
        <v>87</v>
      </c>
      <c r="G2532" t="s">
        <v>115</v>
      </c>
      <c r="H2532">
        <v>1956</v>
      </c>
      <c r="I2532">
        <v>168</v>
      </c>
      <c r="J2532">
        <v>16.3</v>
      </c>
      <c r="K2532">
        <v>16</v>
      </c>
      <c r="L2532">
        <v>2025</v>
      </c>
      <c r="M2532">
        <v>17206</v>
      </c>
      <c r="N2532">
        <v>1</v>
      </c>
      <c r="O2532">
        <v>0</v>
      </c>
      <c r="P2532">
        <v>14.2</v>
      </c>
    </row>
    <row r="2533" spans="1:16" x14ac:dyDescent="0.3">
      <c r="A2533">
        <v>3424</v>
      </c>
      <c r="B2533" t="s">
        <v>83</v>
      </c>
      <c r="C2533" t="s">
        <v>114</v>
      </c>
      <c r="D2533" t="s">
        <v>107</v>
      </c>
      <c r="E2533" t="s">
        <v>100</v>
      </c>
      <c r="F2533" t="s">
        <v>87</v>
      </c>
      <c r="G2533" t="s">
        <v>115</v>
      </c>
      <c r="H2533">
        <v>1956</v>
      </c>
      <c r="I2533">
        <v>168</v>
      </c>
      <c r="J2533">
        <v>16.3</v>
      </c>
      <c r="K2533">
        <v>16</v>
      </c>
      <c r="L2533">
        <v>2025</v>
      </c>
      <c r="M2533">
        <v>23905</v>
      </c>
      <c r="N2533">
        <v>1</v>
      </c>
      <c r="O2533">
        <v>0</v>
      </c>
      <c r="P2533">
        <v>14.23</v>
      </c>
    </row>
    <row r="2534" spans="1:16" x14ac:dyDescent="0.3">
      <c r="A2534">
        <v>3592</v>
      </c>
      <c r="B2534" t="s">
        <v>83</v>
      </c>
      <c r="C2534" t="s">
        <v>114</v>
      </c>
      <c r="D2534" t="s">
        <v>107</v>
      </c>
      <c r="E2534" t="s">
        <v>100</v>
      </c>
      <c r="F2534" t="s">
        <v>87</v>
      </c>
      <c r="G2534" t="s">
        <v>115</v>
      </c>
      <c r="H2534">
        <v>1956</v>
      </c>
      <c r="I2534">
        <v>168</v>
      </c>
      <c r="J2534">
        <v>16.3</v>
      </c>
      <c r="K2534">
        <v>16</v>
      </c>
      <c r="L2534">
        <v>2025</v>
      </c>
      <c r="M2534">
        <v>26429</v>
      </c>
      <c r="N2534">
        <v>1</v>
      </c>
      <c r="O2534">
        <v>0</v>
      </c>
      <c r="P2534">
        <v>14.24</v>
      </c>
    </row>
    <row r="2535" spans="1:16" x14ac:dyDescent="0.3">
      <c r="A2535">
        <v>3581</v>
      </c>
      <c r="B2535" t="s">
        <v>83</v>
      </c>
      <c r="C2535" t="s">
        <v>114</v>
      </c>
      <c r="D2535" t="s">
        <v>107</v>
      </c>
      <c r="E2535" t="s">
        <v>100</v>
      </c>
      <c r="F2535" t="s">
        <v>87</v>
      </c>
      <c r="G2535" t="s">
        <v>115</v>
      </c>
      <c r="H2535">
        <v>1956</v>
      </c>
      <c r="I2535">
        <v>168</v>
      </c>
      <c r="J2535">
        <v>16.3</v>
      </c>
      <c r="K2535">
        <v>16</v>
      </c>
      <c r="L2535">
        <v>2025</v>
      </c>
      <c r="M2535">
        <v>24917</v>
      </c>
      <c r="N2535">
        <v>1</v>
      </c>
      <c r="O2535">
        <v>0</v>
      </c>
      <c r="P2535">
        <v>14.25</v>
      </c>
    </row>
    <row r="2536" spans="1:16" x14ac:dyDescent="0.3">
      <c r="A2536">
        <v>3523</v>
      </c>
      <c r="B2536" t="s">
        <v>83</v>
      </c>
      <c r="C2536" t="s">
        <v>114</v>
      </c>
      <c r="D2536" t="s">
        <v>107</v>
      </c>
      <c r="E2536" t="s">
        <v>100</v>
      </c>
      <c r="F2536" t="s">
        <v>87</v>
      </c>
      <c r="G2536" t="s">
        <v>115</v>
      </c>
      <c r="H2536">
        <v>1956</v>
      </c>
      <c r="I2536">
        <v>168</v>
      </c>
      <c r="J2536">
        <v>16.3</v>
      </c>
      <c r="K2536">
        <v>16</v>
      </c>
      <c r="L2536">
        <v>2025</v>
      </c>
      <c r="M2536">
        <v>18627</v>
      </c>
      <c r="N2536">
        <v>1</v>
      </c>
      <c r="O2536">
        <v>0</v>
      </c>
      <c r="P2536">
        <v>14.28</v>
      </c>
    </row>
    <row r="2537" spans="1:16" x14ac:dyDescent="0.3">
      <c r="A2537">
        <v>3557</v>
      </c>
      <c r="B2537" t="s">
        <v>83</v>
      </c>
      <c r="C2537" t="s">
        <v>114</v>
      </c>
      <c r="D2537" t="s">
        <v>107</v>
      </c>
      <c r="E2537" t="s">
        <v>100</v>
      </c>
      <c r="F2537" t="s">
        <v>87</v>
      </c>
      <c r="G2537" t="s">
        <v>115</v>
      </c>
      <c r="H2537">
        <v>1956</v>
      </c>
      <c r="I2537">
        <v>168</v>
      </c>
      <c r="J2537">
        <v>16.3</v>
      </c>
      <c r="K2537">
        <v>16</v>
      </c>
      <c r="L2537">
        <v>2025</v>
      </c>
      <c r="M2537">
        <v>19106</v>
      </c>
      <c r="N2537">
        <v>2</v>
      </c>
      <c r="O2537">
        <v>0</v>
      </c>
      <c r="P2537">
        <v>14.35</v>
      </c>
    </row>
    <row r="2538" spans="1:16" x14ac:dyDescent="0.3">
      <c r="A2538">
        <v>3567</v>
      </c>
      <c r="B2538" t="s">
        <v>83</v>
      </c>
      <c r="C2538" t="s">
        <v>114</v>
      </c>
      <c r="D2538" t="s">
        <v>107</v>
      </c>
      <c r="E2538" t="s">
        <v>100</v>
      </c>
      <c r="F2538" t="s">
        <v>87</v>
      </c>
      <c r="G2538" t="s">
        <v>115</v>
      </c>
      <c r="H2538">
        <v>1956</v>
      </c>
      <c r="I2538">
        <v>168</v>
      </c>
      <c r="J2538">
        <v>16.3</v>
      </c>
      <c r="K2538">
        <v>16</v>
      </c>
      <c r="L2538">
        <v>2025</v>
      </c>
      <c r="M2538">
        <v>27876</v>
      </c>
      <c r="N2538">
        <v>1</v>
      </c>
      <c r="O2538">
        <v>0</v>
      </c>
      <c r="P2538">
        <v>14.36</v>
      </c>
    </row>
    <row r="2539" spans="1:16" x14ac:dyDescent="0.3">
      <c r="A2539">
        <v>3435</v>
      </c>
      <c r="B2539" t="s">
        <v>83</v>
      </c>
      <c r="C2539" t="s">
        <v>114</v>
      </c>
      <c r="D2539" t="s">
        <v>107</v>
      </c>
      <c r="E2539" t="s">
        <v>100</v>
      </c>
      <c r="F2539" t="s">
        <v>87</v>
      </c>
      <c r="G2539" t="s">
        <v>115</v>
      </c>
      <c r="H2539">
        <v>1956</v>
      </c>
      <c r="I2539">
        <v>168</v>
      </c>
      <c r="J2539">
        <v>16.3</v>
      </c>
      <c r="K2539">
        <v>16</v>
      </c>
      <c r="L2539">
        <v>2025</v>
      </c>
      <c r="M2539">
        <v>21192</v>
      </c>
      <c r="N2539">
        <v>1</v>
      </c>
      <c r="O2539">
        <v>0</v>
      </c>
      <c r="P2539">
        <v>14.38</v>
      </c>
    </row>
    <row r="2540" spans="1:16" x14ac:dyDescent="0.3">
      <c r="A2540">
        <v>3415</v>
      </c>
      <c r="B2540" t="s">
        <v>83</v>
      </c>
      <c r="C2540" t="s">
        <v>114</v>
      </c>
      <c r="D2540" t="s">
        <v>107</v>
      </c>
      <c r="E2540" t="s">
        <v>100</v>
      </c>
      <c r="F2540" t="s">
        <v>87</v>
      </c>
      <c r="G2540" t="s">
        <v>115</v>
      </c>
      <c r="H2540">
        <v>1956</v>
      </c>
      <c r="I2540">
        <v>168</v>
      </c>
      <c r="J2540">
        <v>16.3</v>
      </c>
      <c r="K2540">
        <v>16</v>
      </c>
      <c r="L2540">
        <v>2025</v>
      </c>
      <c r="M2540">
        <v>12965</v>
      </c>
      <c r="N2540">
        <v>1</v>
      </c>
      <c r="O2540">
        <v>0</v>
      </c>
      <c r="P2540">
        <v>14.39</v>
      </c>
    </row>
    <row r="2541" spans="1:16" x14ac:dyDescent="0.3">
      <c r="A2541">
        <v>3497</v>
      </c>
      <c r="B2541" t="s">
        <v>83</v>
      </c>
      <c r="C2541" t="s">
        <v>114</v>
      </c>
      <c r="D2541" t="s">
        <v>107</v>
      </c>
      <c r="E2541" t="s">
        <v>100</v>
      </c>
      <c r="F2541" t="s">
        <v>87</v>
      </c>
      <c r="G2541" t="s">
        <v>115</v>
      </c>
      <c r="H2541">
        <v>1956</v>
      </c>
      <c r="I2541">
        <v>168</v>
      </c>
      <c r="J2541">
        <v>16.3</v>
      </c>
      <c r="K2541">
        <v>16</v>
      </c>
      <c r="L2541">
        <v>2025</v>
      </c>
      <c r="M2541">
        <v>20868</v>
      </c>
      <c r="N2541">
        <v>1</v>
      </c>
      <c r="O2541">
        <v>0</v>
      </c>
      <c r="P2541">
        <v>14.42</v>
      </c>
    </row>
    <row r="2542" spans="1:16" x14ac:dyDescent="0.3">
      <c r="A2542">
        <v>3408</v>
      </c>
      <c r="B2542" t="s">
        <v>83</v>
      </c>
      <c r="C2542" t="s">
        <v>114</v>
      </c>
      <c r="D2542" t="s">
        <v>107</v>
      </c>
      <c r="E2542" t="s">
        <v>100</v>
      </c>
      <c r="F2542" t="s">
        <v>87</v>
      </c>
      <c r="G2542" t="s">
        <v>115</v>
      </c>
      <c r="H2542">
        <v>1956</v>
      </c>
      <c r="I2542">
        <v>168</v>
      </c>
      <c r="J2542">
        <v>16.3</v>
      </c>
      <c r="K2542">
        <v>16</v>
      </c>
      <c r="L2542">
        <v>2025</v>
      </c>
      <c r="M2542">
        <v>28762</v>
      </c>
      <c r="N2542">
        <v>1</v>
      </c>
      <c r="O2542">
        <v>0</v>
      </c>
      <c r="P2542">
        <v>14.43</v>
      </c>
    </row>
    <row r="2543" spans="1:16" x14ac:dyDescent="0.3">
      <c r="A2543">
        <v>3480</v>
      </c>
      <c r="B2543" t="s">
        <v>83</v>
      </c>
      <c r="C2543" t="s">
        <v>114</v>
      </c>
      <c r="D2543" t="s">
        <v>107</v>
      </c>
      <c r="E2543" t="s">
        <v>100</v>
      </c>
      <c r="F2543" t="s">
        <v>87</v>
      </c>
      <c r="G2543" t="s">
        <v>115</v>
      </c>
      <c r="H2543">
        <v>1956</v>
      </c>
      <c r="I2543">
        <v>168</v>
      </c>
      <c r="J2543">
        <v>16.3</v>
      </c>
      <c r="K2543">
        <v>16</v>
      </c>
      <c r="L2543">
        <v>2025</v>
      </c>
      <c r="M2543">
        <v>25003</v>
      </c>
      <c r="N2543">
        <v>1</v>
      </c>
      <c r="O2543">
        <v>0</v>
      </c>
      <c r="P2543">
        <v>14.43</v>
      </c>
    </row>
    <row r="2544" spans="1:16" x14ac:dyDescent="0.3">
      <c r="A2544">
        <v>3443</v>
      </c>
      <c r="B2544" t="s">
        <v>83</v>
      </c>
      <c r="C2544" t="s">
        <v>114</v>
      </c>
      <c r="D2544" t="s">
        <v>107</v>
      </c>
      <c r="E2544" t="s">
        <v>100</v>
      </c>
      <c r="F2544" t="s">
        <v>87</v>
      </c>
      <c r="G2544" t="s">
        <v>115</v>
      </c>
      <c r="H2544">
        <v>1956</v>
      </c>
      <c r="I2544">
        <v>168</v>
      </c>
      <c r="J2544">
        <v>16.3</v>
      </c>
      <c r="K2544">
        <v>16</v>
      </c>
      <c r="L2544">
        <v>2025</v>
      </c>
      <c r="M2544">
        <v>21169</v>
      </c>
      <c r="N2544">
        <v>1</v>
      </c>
      <c r="O2544">
        <v>0</v>
      </c>
      <c r="P2544">
        <v>14.44</v>
      </c>
    </row>
    <row r="2545" spans="1:16" x14ac:dyDescent="0.3">
      <c r="A2545">
        <v>3462</v>
      </c>
      <c r="B2545" t="s">
        <v>83</v>
      </c>
      <c r="C2545" t="s">
        <v>114</v>
      </c>
      <c r="D2545" t="s">
        <v>107</v>
      </c>
      <c r="E2545" t="s">
        <v>100</v>
      </c>
      <c r="F2545" t="s">
        <v>87</v>
      </c>
      <c r="G2545" t="s">
        <v>115</v>
      </c>
      <c r="H2545">
        <v>1956</v>
      </c>
      <c r="I2545">
        <v>168</v>
      </c>
      <c r="J2545">
        <v>16.3</v>
      </c>
      <c r="K2545">
        <v>16</v>
      </c>
      <c r="L2545">
        <v>2025</v>
      </c>
      <c r="M2545">
        <v>25201</v>
      </c>
      <c r="N2545">
        <v>1</v>
      </c>
      <c r="O2545">
        <v>0</v>
      </c>
      <c r="P2545">
        <v>14.45</v>
      </c>
    </row>
    <row r="2546" spans="1:16" x14ac:dyDescent="0.3">
      <c r="A2546">
        <v>3599</v>
      </c>
      <c r="B2546" t="s">
        <v>83</v>
      </c>
      <c r="C2546" t="s">
        <v>114</v>
      </c>
      <c r="D2546" t="s">
        <v>107</v>
      </c>
      <c r="E2546" t="s">
        <v>100</v>
      </c>
      <c r="F2546" t="s">
        <v>87</v>
      </c>
      <c r="G2546" t="s">
        <v>115</v>
      </c>
      <c r="H2546">
        <v>1956</v>
      </c>
      <c r="I2546">
        <v>168</v>
      </c>
      <c r="J2546">
        <v>16.3</v>
      </c>
      <c r="K2546">
        <v>16</v>
      </c>
      <c r="L2546">
        <v>2025</v>
      </c>
      <c r="M2546">
        <v>23272</v>
      </c>
      <c r="N2546">
        <v>1</v>
      </c>
      <c r="O2546">
        <v>0</v>
      </c>
      <c r="P2546">
        <v>14.55</v>
      </c>
    </row>
    <row r="2547" spans="1:16" x14ac:dyDescent="0.3">
      <c r="A2547">
        <v>3434</v>
      </c>
      <c r="B2547" t="s">
        <v>83</v>
      </c>
      <c r="C2547" t="s">
        <v>114</v>
      </c>
      <c r="D2547" t="s">
        <v>107</v>
      </c>
      <c r="E2547" t="s">
        <v>100</v>
      </c>
      <c r="F2547" t="s">
        <v>87</v>
      </c>
      <c r="G2547" t="s">
        <v>115</v>
      </c>
      <c r="H2547">
        <v>1956</v>
      </c>
      <c r="I2547">
        <v>168</v>
      </c>
      <c r="J2547">
        <v>16.3</v>
      </c>
      <c r="K2547">
        <v>16</v>
      </c>
      <c r="L2547">
        <v>2025</v>
      </c>
      <c r="M2547">
        <v>15951</v>
      </c>
      <c r="N2547">
        <v>1</v>
      </c>
      <c r="O2547">
        <v>0</v>
      </c>
      <c r="P2547">
        <v>14.73</v>
      </c>
    </row>
    <row r="2548" spans="1:16" x14ac:dyDescent="0.3">
      <c r="A2548">
        <v>3765</v>
      </c>
      <c r="B2548" t="s">
        <v>83</v>
      </c>
      <c r="C2548" t="s">
        <v>114</v>
      </c>
      <c r="D2548" t="s">
        <v>116</v>
      </c>
      <c r="E2548" t="s">
        <v>100</v>
      </c>
      <c r="F2548" t="s">
        <v>91</v>
      </c>
      <c r="G2548" t="s">
        <v>115</v>
      </c>
      <c r="H2548">
        <v>1956</v>
      </c>
      <c r="I2548">
        <v>168</v>
      </c>
      <c r="J2548">
        <v>14.5</v>
      </c>
      <c r="K2548">
        <v>27</v>
      </c>
      <c r="L2548">
        <v>2026</v>
      </c>
      <c r="M2548">
        <v>7894</v>
      </c>
      <c r="N2548">
        <v>2</v>
      </c>
      <c r="O2548">
        <v>1</v>
      </c>
      <c r="P2548">
        <v>25.29</v>
      </c>
    </row>
    <row r="2549" spans="1:16" x14ac:dyDescent="0.3">
      <c r="A2549">
        <v>3776</v>
      </c>
      <c r="B2549" t="s">
        <v>83</v>
      </c>
      <c r="C2549" t="s">
        <v>114</v>
      </c>
      <c r="D2549" t="s">
        <v>116</v>
      </c>
      <c r="E2549" t="s">
        <v>100</v>
      </c>
      <c r="F2549" t="s">
        <v>91</v>
      </c>
      <c r="G2549" t="s">
        <v>115</v>
      </c>
      <c r="H2549">
        <v>1956</v>
      </c>
      <c r="I2549">
        <v>168</v>
      </c>
      <c r="J2549">
        <v>14.5</v>
      </c>
      <c r="K2549">
        <v>27</v>
      </c>
      <c r="L2549">
        <v>2026</v>
      </c>
      <c r="M2549">
        <v>6787</v>
      </c>
      <c r="N2549">
        <v>1</v>
      </c>
      <c r="O2549">
        <v>1</v>
      </c>
      <c r="P2549">
        <v>25.61</v>
      </c>
    </row>
    <row r="2550" spans="1:16" x14ac:dyDescent="0.3">
      <c r="A2550">
        <v>3787</v>
      </c>
      <c r="B2550" t="s">
        <v>83</v>
      </c>
      <c r="C2550" t="s">
        <v>114</v>
      </c>
      <c r="D2550" t="s">
        <v>116</v>
      </c>
      <c r="E2550" t="s">
        <v>100</v>
      </c>
      <c r="F2550" t="s">
        <v>91</v>
      </c>
      <c r="G2550" t="s">
        <v>115</v>
      </c>
      <c r="H2550">
        <v>1956</v>
      </c>
      <c r="I2550">
        <v>168</v>
      </c>
      <c r="J2550">
        <v>14.5</v>
      </c>
      <c r="K2550">
        <v>27</v>
      </c>
      <c r="L2550">
        <v>2026</v>
      </c>
      <c r="M2550">
        <v>6203</v>
      </c>
      <c r="N2550">
        <v>3</v>
      </c>
      <c r="O2550">
        <v>0</v>
      </c>
      <c r="P2550">
        <v>25.72</v>
      </c>
    </row>
    <row r="2551" spans="1:16" x14ac:dyDescent="0.3">
      <c r="A2551">
        <v>3613</v>
      </c>
      <c r="B2551" t="s">
        <v>83</v>
      </c>
      <c r="C2551" t="s">
        <v>114</v>
      </c>
      <c r="D2551" t="s">
        <v>116</v>
      </c>
      <c r="E2551" t="s">
        <v>100</v>
      </c>
      <c r="F2551" t="s">
        <v>91</v>
      </c>
      <c r="G2551" t="s">
        <v>115</v>
      </c>
      <c r="H2551">
        <v>1956</v>
      </c>
      <c r="I2551">
        <v>168</v>
      </c>
      <c r="J2551">
        <v>14.5</v>
      </c>
      <c r="K2551">
        <v>27</v>
      </c>
      <c r="L2551">
        <v>2026</v>
      </c>
      <c r="M2551">
        <v>8220</v>
      </c>
      <c r="N2551">
        <v>3</v>
      </c>
      <c r="O2551">
        <v>0</v>
      </c>
      <c r="P2551">
        <v>25.78</v>
      </c>
    </row>
    <row r="2552" spans="1:16" x14ac:dyDescent="0.3">
      <c r="A2552">
        <v>3627</v>
      </c>
      <c r="B2552" t="s">
        <v>83</v>
      </c>
      <c r="C2552" t="s">
        <v>114</v>
      </c>
      <c r="D2552" t="s">
        <v>116</v>
      </c>
      <c r="E2552" t="s">
        <v>100</v>
      </c>
      <c r="F2552" t="s">
        <v>91</v>
      </c>
      <c r="G2552" t="s">
        <v>115</v>
      </c>
      <c r="H2552">
        <v>1956</v>
      </c>
      <c r="I2552">
        <v>168</v>
      </c>
      <c r="J2552">
        <v>14.5</v>
      </c>
      <c r="K2552">
        <v>27</v>
      </c>
      <c r="L2552">
        <v>2026</v>
      </c>
      <c r="M2552">
        <v>9871</v>
      </c>
      <c r="N2552">
        <v>1</v>
      </c>
      <c r="O2552">
        <v>1</v>
      </c>
      <c r="P2552">
        <v>25.8</v>
      </c>
    </row>
    <row r="2553" spans="1:16" x14ac:dyDescent="0.3">
      <c r="A2553">
        <v>3712</v>
      </c>
      <c r="B2553" t="s">
        <v>83</v>
      </c>
      <c r="C2553" t="s">
        <v>114</v>
      </c>
      <c r="D2553" t="s">
        <v>116</v>
      </c>
      <c r="E2553" t="s">
        <v>100</v>
      </c>
      <c r="F2553" t="s">
        <v>91</v>
      </c>
      <c r="G2553" t="s">
        <v>115</v>
      </c>
      <c r="H2553">
        <v>1956</v>
      </c>
      <c r="I2553">
        <v>168</v>
      </c>
      <c r="J2553">
        <v>14.5</v>
      </c>
      <c r="K2553">
        <v>27</v>
      </c>
      <c r="L2553">
        <v>2026</v>
      </c>
      <c r="M2553">
        <v>8953</v>
      </c>
      <c r="N2553">
        <v>2</v>
      </c>
      <c r="O2553">
        <v>0</v>
      </c>
      <c r="P2553">
        <v>25.93</v>
      </c>
    </row>
    <row r="2554" spans="1:16" x14ac:dyDescent="0.3">
      <c r="A2554">
        <v>3605</v>
      </c>
      <c r="B2554" t="s">
        <v>83</v>
      </c>
      <c r="C2554" t="s">
        <v>114</v>
      </c>
      <c r="D2554" t="s">
        <v>116</v>
      </c>
      <c r="E2554" t="s">
        <v>100</v>
      </c>
      <c r="F2554" t="s">
        <v>91</v>
      </c>
      <c r="G2554" t="s">
        <v>115</v>
      </c>
      <c r="H2554">
        <v>1956</v>
      </c>
      <c r="I2554">
        <v>168</v>
      </c>
      <c r="J2554">
        <v>14.5</v>
      </c>
      <c r="K2554">
        <v>27</v>
      </c>
      <c r="L2554">
        <v>2026</v>
      </c>
      <c r="M2554">
        <v>5502</v>
      </c>
      <c r="N2554">
        <v>3</v>
      </c>
      <c r="O2554">
        <v>0</v>
      </c>
      <c r="P2554">
        <v>26.19</v>
      </c>
    </row>
    <row r="2555" spans="1:16" x14ac:dyDescent="0.3">
      <c r="A2555">
        <v>3731</v>
      </c>
      <c r="B2555" t="s">
        <v>83</v>
      </c>
      <c r="C2555" t="s">
        <v>114</v>
      </c>
      <c r="D2555" t="s">
        <v>116</v>
      </c>
      <c r="E2555" t="s">
        <v>100</v>
      </c>
      <c r="F2555" t="s">
        <v>91</v>
      </c>
      <c r="G2555" t="s">
        <v>115</v>
      </c>
      <c r="H2555">
        <v>1956</v>
      </c>
      <c r="I2555">
        <v>168</v>
      </c>
      <c r="J2555">
        <v>14.5</v>
      </c>
      <c r="K2555">
        <v>27</v>
      </c>
      <c r="L2555">
        <v>2026</v>
      </c>
      <c r="M2555">
        <v>5792</v>
      </c>
      <c r="N2555">
        <v>2</v>
      </c>
      <c r="O2555">
        <v>0</v>
      </c>
      <c r="P2555">
        <v>26.19</v>
      </c>
    </row>
    <row r="2556" spans="1:16" x14ac:dyDescent="0.3">
      <c r="A2556">
        <v>3724</v>
      </c>
      <c r="B2556" t="s">
        <v>83</v>
      </c>
      <c r="C2556" t="s">
        <v>114</v>
      </c>
      <c r="D2556" t="s">
        <v>116</v>
      </c>
      <c r="E2556" t="s">
        <v>100</v>
      </c>
      <c r="F2556" t="s">
        <v>91</v>
      </c>
      <c r="G2556" t="s">
        <v>115</v>
      </c>
      <c r="H2556">
        <v>1956</v>
      </c>
      <c r="I2556">
        <v>168</v>
      </c>
      <c r="J2556">
        <v>14.5</v>
      </c>
      <c r="K2556">
        <v>27</v>
      </c>
      <c r="L2556">
        <v>2026</v>
      </c>
      <c r="M2556">
        <v>8873</v>
      </c>
      <c r="N2556">
        <v>3</v>
      </c>
      <c r="O2556">
        <v>0</v>
      </c>
      <c r="P2556">
        <v>26.23</v>
      </c>
    </row>
    <row r="2557" spans="1:16" x14ac:dyDescent="0.3">
      <c r="A2557">
        <v>3671</v>
      </c>
      <c r="B2557" t="s">
        <v>83</v>
      </c>
      <c r="C2557" t="s">
        <v>114</v>
      </c>
      <c r="D2557" t="s">
        <v>116</v>
      </c>
      <c r="E2557" t="s">
        <v>100</v>
      </c>
      <c r="F2557" t="s">
        <v>91</v>
      </c>
      <c r="G2557" t="s">
        <v>115</v>
      </c>
      <c r="H2557">
        <v>1956</v>
      </c>
      <c r="I2557">
        <v>168</v>
      </c>
      <c r="J2557">
        <v>14.5</v>
      </c>
      <c r="K2557">
        <v>27</v>
      </c>
      <c r="L2557">
        <v>2026</v>
      </c>
      <c r="M2557">
        <v>5677</v>
      </c>
      <c r="N2557">
        <v>2</v>
      </c>
      <c r="O2557">
        <v>0</v>
      </c>
      <c r="P2557">
        <v>26.33</v>
      </c>
    </row>
    <row r="2558" spans="1:16" x14ac:dyDescent="0.3">
      <c r="A2558">
        <v>3725</v>
      </c>
      <c r="B2558" t="s">
        <v>83</v>
      </c>
      <c r="C2558" t="s">
        <v>114</v>
      </c>
      <c r="D2558" t="s">
        <v>116</v>
      </c>
      <c r="E2558" t="s">
        <v>100</v>
      </c>
      <c r="F2558" t="s">
        <v>91</v>
      </c>
      <c r="G2558" t="s">
        <v>115</v>
      </c>
      <c r="H2558">
        <v>1956</v>
      </c>
      <c r="I2558">
        <v>168</v>
      </c>
      <c r="J2558">
        <v>14.5</v>
      </c>
      <c r="K2558">
        <v>27</v>
      </c>
      <c r="L2558">
        <v>2026</v>
      </c>
      <c r="M2558">
        <v>9098</v>
      </c>
      <c r="N2558">
        <v>1</v>
      </c>
      <c r="O2558">
        <v>0</v>
      </c>
      <c r="P2558">
        <v>26.33</v>
      </c>
    </row>
    <row r="2559" spans="1:16" x14ac:dyDescent="0.3">
      <c r="A2559">
        <v>3628</v>
      </c>
      <c r="B2559" t="s">
        <v>83</v>
      </c>
      <c r="C2559" t="s">
        <v>114</v>
      </c>
      <c r="D2559" t="s">
        <v>116</v>
      </c>
      <c r="E2559" t="s">
        <v>100</v>
      </c>
      <c r="F2559" t="s">
        <v>91</v>
      </c>
      <c r="G2559" t="s">
        <v>115</v>
      </c>
      <c r="H2559">
        <v>1956</v>
      </c>
      <c r="I2559">
        <v>168</v>
      </c>
      <c r="J2559">
        <v>14.5</v>
      </c>
      <c r="K2559">
        <v>27</v>
      </c>
      <c r="L2559">
        <v>2026</v>
      </c>
      <c r="M2559">
        <v>7652</v>
      </c>
      <c r="N2559">
        <v>1</v>
      </c>
      <c r="O2559">
        <v>0</v>
      </c>
      <c r="P2559">
        <v>26.5</v>
      </c>
    </row>
    <row r="2560" spans="1:16" x14ac:dyDescent="0.3">
      <c r="A2560">
        <v>3630</v>
      </c>
      <c r="B2560" t="s">
        <v>83</v>
      </c>
      <c r="C2560" t="s">
        <v>114</v>
      </c>
      <c r="D2560" t="s">
        <v>116</v>
      </c>
      <c r="E2560" t="s">
        <v>100</v>
      </c>
      <c r="F2560" t="s">
        <v>91</v>
      </c>
      <c r="G2560" t="s">
        <v>115</v>
      </c>
      <c r="H2560">
        <v>1956</v>
      </c>
      <c r="I2560">
        <v>168</v>
      </c>
      <c r="J2560">
        <v>14.5</v>
      </c>
      <c r="K2560">
        <v>27</v>
      </c>
      <c r="L2560">
        <v>2026</v>
      </c>
      <c r="M2560">
        <v>4012</v>
      </c>
      <c r="N2560">
        <v>1</v>
      </c>
      <c r="O2560">
        <v>0</v>
      </c>
      <c r="P2560">
        <v>26.51</v>
      </c>
    </row>
    <row r="2561" spans="1:16" x14ac:dyDescent="0.3">
      <c r="A2561">
        <v>3788</v>
      </c>
      <c r="B2561" t="s">
        <v>83</v>
      </c>
      <c r="C2561" t="s">
        <v>114</v>
      </c>
      <c r="D2561" t="s">
        <v>116</v>
      </c>
      <c r="E2561" t="s">
        <v>100</v>
      </c>
      <c r="F2561" t="s">
        <v>91</v>
      </c>
      <c r="G2561" t="s">
        <v>115</v>
      </c>
      <c r="H2561">
        <v>1956</v>
      </c>
      <c r="I2561">
        <v>168</v>
      </c>
      <c r="J2561">
        <v>14.5</v>
      </c>
      <c r="K2561">
        <v>27</v>
      </c>
      <c r="L2561">
        <v>2026</v>
      </c>
      <c r="M2561">
        <v>4200</v>
      </c>
      <c r="N2561">
        <v>1</v>
      </c>
      <c r="O2561">
        <v>0</v>
      </c>
      <c r="P2561">
        <v>26.57</v>
      </c>
    </row>
    <row r="2562" spans="1:16" x14ac:dyDescent="0.3">
      <c r="A2562">
        <v>3799</v>
      </c>
      <c r="B2562" t="s">
        <v>83</v>
      </c>
      <c r="C2562" t="s">
        <v>114</v>
      </c>
      <c r="D2562" t="s">
        <v>116</v>
      </c>
      <c r="E2562" t="s">
        <v>100</v>
      </c>
      <c r="F2562" t="s">
        <v>91</v>
      </c>
      <c r="G2562" t="s">
        <v>115</v>
      </c>
      <c r="H2562">
        <v>1956</v>
      </c>
      <c r="I2562">
        <v>168</v>
      </c>
      <c r="J2562">
        <v>14.5</v>
      </c>
      <c r="K2562">
        <v>27</v>
      </c>
      <c r="L2562">
        <v>2026</v>
      </c>
      <c r="M2562">
        <v>8956</v>
      </c>
      <c r="N2562">
        <v>1</v>
      </c>
      <c r="O2562">
        <v>0</v>
      </c>
      <c r="P2562">
        <v>26.64</v>
      </c>
    </row>
    <row r="2563" spans="1:16" x14ac:dyDescent="0.3">
      <c r="A2563">
        <v>3793</v>
      </c>
      <c r="B2563" t="s">
        <v>83</v>
      </c>
      <c r="C2563" t="s">
        <v>114</v>
      </c>
      <c r="D2563" t="s">
        <v>116</v>
      </c>
      <c r="E2563" t="s">
        <v>100</v>
      </c>
      <c r="F2563" t="s">
        <v>91</v>
      </c>
      <c r="G2563" t="s">
        <v>115</v>
      </c>
      <c r="H2563">
        <v>1956</v>
      </c>
      <c r="I2563">
        <v>168</v>
      </c>
      <c r="J2563">
        <v>14.5</v>
      </c>
      <c r="K2563">
        <v>27</v>
      </c>
      <c r="L2563">
        <v>2026</v>
      </c>
      <c r="M2563">
        <v>7366</v>
      </c>
      <c r="N2563">
        <v>1</v>
      </c>
      <c r="O2563">
        <v>0</v>
      </c>
      <c r="P2563">
        <v>26.73</v>
      </c>
    </row>
    <row r="2564" spans="1:16" x14ac:dyDescent="0.3">
      <c r="A2564">
        <v>3623</v>
      </c>
      <c r="B2564" t="s">
        <v>83</v>
      </c>
      <c r="C2564" t="s">
        <v>114</v>
      </c>
      <c r="D2564" t="s">
        <v>116</v>
      </c>
      <c r="E2564" t="s">
        <v>100</v>
      </c>
      <c r="F2564" t="s">
        <v>91</v>
      </c>
      <c r="G2564" t="s">
        <v>115</v>
      </c>
      <c r="H2564">
        <v>1956</v>
      </c>
      <c r="I2564">
        <v>168</v>
      </c>
      <c r="J2564">
        <v>14.5</v>
      </c>
      <c r="K2564">
        <v>27</v>
      </c>
      <c r="L2564">
        <v>2026</v>
      </c>
      <c r="M2564">
        <v>8421</v>
      </c>
      <c r="N2564">
        <v>1</v>
      </c>
      <c r="O2564">
        <v>0</v>
      </c>
      <c r="P2564">
        <v>26.74</v>
      </c>
    </row>
    <row r="2565" spans="1:16" x14ac:dyDescent="0.3">
      <c r="A2565">
        <v>3633</v>
      </c>
      <c r="B2565" t="s">
        <v>83</v>
      </c>
      <c r="C2565" t="s">
        <v>114</v>
      </c>
      <c r="D2565" t="s">
        <v>116</v>
      </c>
      <c r="E2565" t="s">
        <v>100</v>
      </c>
      <c r="F2565" t="s">
        <v>91</v>
      </c>
      <c r="G2565" t="s">
        <v>115</v>
      </c>
      <c r="H2565">
        <v>1956</v>
      </c>
      <c r="I2565">
        <v>168</v>
      </c>
      <c r="J2565">
        <v>14.5</v>
      </c>
      <c r="K2565">
        <v>27</v>
      </c>
      <c r="L2565">
        <v>2026</v>
      </c>
      <c r="M2565">
        <v>6643</v>
      </c>
      <c r="N2565">
        <v>2</v>
      </c>
      <c r="O2565">
        <v>0</v>
      </c>
      <c r="P2565">
        <v>26.74</v>
      </c>
    </row>
    <row r="2566" spans="1:16" x14ac:dyDescent="0.3">
      <c r="A2566">
        <v>3654</v>
      </c>
      <c r="B2566" t="s">
        <v>83</v>
      </c>
      <c r="C2566" t="s">
        <v>114</v>
      </c>
      <c r="D2566" t="s">
        <v>116</v>
      </c>
      <c r="E2566" t="s">
        <v>100</v>
      </c>
      <c r="F2566" t="s">
        <v>91</v>
      </c>
      <c r="G2566" t="s">
        <v>115</v>
      </c>
      <c r="H2566">
        <v>1956</v>
      </c>
      <c r="I2566">
        <v>168</v>
      </c>
      <c r="J2566">
        <v>14.5</v>
      </c>
      <c r="K2566">
        <v>27</v>
      </c>
      <c r="L2566">
        <v>2026</v>
      </c>
      <c r="M2566">
        <v>5644</v>
      </c>
      <c r="N2566">
        <v>2</v>
      </c>
      <c r="O2566">
        <v>0</v>
      </c>
      <c r="P2566">
        <v>26.82</v>
      </c>
    </row>
    <row r="2567" spans="1:16" x14ac:dyDescent="0.3">
      <c r="A2567">
        <v>3703</v>
      </c>
      <c r="B2567" t="s">
        <v>83</v>
      </c>
      <c r="C2567" t="s">
        <v>114</v>
      </c>
      <c r="D2567" t="s">
        <v>116</v>
      </c>
      <c r="E2567" t="s">
        <v>100</v>
      </c>
      <c r="F2567" t="s">
        <v>91</v>
      </c>
      <c r="G2567" t="s">
        <v>115</v>
      </c>
      <c r="H2567">
        <v>1956</v>
      </c>
      <c r="I2567">
        <v>168</v>
      </c>
      <c r="J2567">
        <v>14.5</v>
      </c>
      <c r="K2567">
        <v>27</v>
      </c>
      <c r="L2567">
        <v>2026</v>
      </c>
      <c r="M2567">
        <v>6442</v>
      </c>
      <c r="N2567">
        <v>1</v>
      </c>
      <c r="O2567">
        <v>0</v>
      </c>
      <c r="P2567">
        <v>26.95</v>
      </c>
    </row>
    <row r="2568" spans="1:16" x14ac:dyDescent="0.3">
      <c r="A2568">
        <v>3764</v>
      </c>
      <c r="B2568" t="s">
        <v>83</v>
      </c>
      <c r="C2568" t="s">
        <v>114</v>
      </c>
      <c r="D2568" t="s">
        <v>116</v>
      </c>
      <c r="E2568" t="s">
        <v>100</v>
      </c>
      <c r="F2568" t="s">
        <v>91</v>
      </c>
      <c r="G2568" t="s">
        <v>115</v>
      </c>
      <c r="H2568">
        <v>1956</v>
      </c>
      <c r="I2568">
        <v>168</v>
      </c>
      <c r="J2568">
        <v>14.5</v>
      </c>
      <c r="K2568">
        <v>27</v>
      </c>
      <c r="L2568">
        <v>2026</v>
      </c>
      <c r="M2568">
        <v>9373</v>
      </c>
      <c r="N2568">
        <v>1</v>
      </c>
      <c r="O2568">
        <v>0</v>
      </c>
      <c r="P2568">
        <v>26.96</v>
      </c>
    </row>
    <row r="2569" spans="1:16" x14ac:dyDescent="0.3">
      <c r="A2569">
        <v>3609</v>
      </c>
      <c r="B2569" t="s">
        <v>83</v>
      </c>
      <c r="C2569" t="s">
        <v>114</v>
      </c>
      <c r="D2569" t="s">
        <v>116</v>
      </c>
      <c r="E2569" t="s">
        <v>100</v>
      </c>
      <c r="F2569" t="s">
        <v>91</v>
      </c>
      <c r="G2569" t="s">
        <v>115</v>
      </c>
      <c r="H2569">
        <v>1956</v>
      </c>
      <c r="I2569">
        <v>168</v>
      </c>
      <c r="J2569">
        <v>14.5</v>
      </c>
      <c r="K2569">
        <v>27</v>
      </c>
      <c r="L2569">
        <v>2026</v>
      </c>
      <c r="M2569">
        <v>6258</v>
      </c>
      <c r="N2569">
        <v>1</v>
      </c>
      <c r="O2569">
        <v>0</v>
      </c>
      <c r="P2569">
        <v>26.97</v>
      </c>
    </row>
    <row r="2570" spans="1:16" x14ac:dyDescent="0.3">
      <c r="A2570">
        <v>3750</v>
      </c>
      <c r="B2570" t="s">
        <v>83</v>
      </c>
      <c r="C2570" t="s">
        <v>114</v>
      </c>
      <c r="D2570" t="s">
        <v>116</v>
      </c>
      <c r="E2570" t="s">
        <v>100</v>
      </c>
      <c r="F2570" t="s">
        <v>91</v>
      </c>
      <c r="G2570" t="s">
        <v>115</v>
      </c>
      <c r="H2570">
        <v>1956</v>
      </c>
      <c r="I2570">
        <v>168</v>
      </c>
      <c r="J2570">
        <v>14.5</v>
      </c>
      <c r="K2570">
        <v>27</v>
      </c>
      <c r="L2570">
        <v>2026</v>
      </c>
      <c r="M2570">
        <v>7360</v>
      </c>
      <c r="N2570">
        <v>1</v>
      </c>
      <c r="O2570">
        <v>0</v>
      </c>
      <c r="P2570">
        <v>26.97</v>
      </c>
    </row>
    <row r="2571" spans="1:16" x14ac:dyDescent="0.3">
      <c r="A2571">
        <v>3707</v>
      </c>
      <c r="B2571" t="s">
        <v>83</v>
      </c>
      <c r="C2571" t="s">
        <v>114</v>
      </c>
      <c r="D2571" t="s">
        <v>116</v>
      </c>
      <c r="E2571" t="s">
        <v>100</v>
      </c>
      <c r="F2571" t="s">
        <v>91</v>
      </c>
      <c r="G2571" t="s">
        <v>115</v>
      </c>
      <c r="H2571">
        <v>1956</v>
      </c>
      <c r="I2571">
        <v>168</v>
      </c>
      <c r="J2571">
        <v>14.5</v>
      </c>
      <c r="K2571">
        <v>27</v>
      </c>
      <c r="L2571">
        <v>2026</v>
      </c>
      <c r="M2571">
        <v>8745</v>
      </c>
      <c r="N2571">
        <v>1</v>
      </c>
      <c r="O2571">
        <v>0</v>
      </c>
      <c r="P2571">
        <v>27</v>
      </c>
    </row>
    <row r="2572" spans="1:16" x14ac:dyDescent="0.3">
      <c r="A2572">
        <v>3736</v>
      </c>
      <c r="B2572" t="s">
        <v>83</v>
      </c>
      <c r="C2572" t="s">
        <v>114</v>
      </c>
      <c r="D2572" t="s">
        <v>116</v>
      </c>
      <c r="E2572" t="s">
        <v>100</v>
      </c>
      <c r="F2572" t="s">
        <v>91</v>
      </c>
      <c r="G2572" t="s">
        <v>115</v>
      </c>
      <c r="H2572">
        <v>1956</v>
      </c>
      <c r="I2572">
        <v>168</v>
      </c>
      <c r="J2572">
        <v>14.5</v>
      </c>
      <c r="K2572">
        <v>27</v>
      </c>
      <c r="L2572">
        <v>2026</v>
      </c>
      <c r="M2572">
        <v>8775</v>
      </c>
      <c r="N2572">
        <v>1</v>
      </c>
      <c r="O2572">
        <v>0</v>
      </c>
      <c r="P2572">
        <v>27.04</v>
      </c>
    </row>
    <row r="2573" spans="1:16" x14ac:dyDescent="0.3">
      <c r="A2573">
        <v>3639</v>
      </c>
      <c r="B2573" t="s">
        <v>83</v>
      </c>
      <c r="C2573" t="s">
        <v>114</v>
      </c>
      <c r="D2573" t="s">
        <v>116</v>
      </c>
      <c r="E2573" t="s">
        <v>100</v>
      </c>
      <c r="F2573" t="s">
        <v>91</v>
      </c>
      <c r="G2573" t="s">
        <v>115</v>
      </c>
      <c r="H2573">
        <v>1956</v>
      </c>
      <c r="I2573">
        <v>168</v>
      </c>
      <c r="J2573">
        <v>14.5</v>
      </c>
      <c r="K2573">
        <v>27</v>
      </c>
      <c r="L2573">
        <v>2026</v>
      </c>
      <c r="M2573">
        <v>4464</v>
      </c>
      <c r="N2573">
        <v>1</v>
      </c>
      <c r="O2573">
        <v>0</v>
      </c>
      <c r="P2573">
        <v>27.08</v>
      </c>
    </row>
    <row r="2574" spans="1:16" x14ac:dyDescent="0.3">
      <c r="A2574">
        <v>3626</v>
      </c>
      <c r="B2574" t="s">
        <v>83</v>
      </c>
      <c r="C2574" t="s">
        <v>114</v>
      </c>
      <c r="D2574" t="s">
        <v>116</v>
      </c>
      <c r="E2574" t="s">
        <v>100</v>
      </c>
      <c r="F2574" t="s">
        <v>91</v>
      </c>
      <c r="G2574" t="s">
        <v>115</v>
      </c>
      <c r="H2574">
        <v>1956</v>
      </c>
      <c r="I2574">
        <v>168</v>
      </c>
      <c r="J2574">
        <v>14.5</v>
      </c>
      <c r="K2574">
        <v>27</v>
      </c>
      <c r="L2574">
        <v>2026</v>
      </c>
      <c r="M2574">
        <v>5868</v>
      </c>
      <c r="N2574">
        <v>1</v>
      </c>
      <c r="O2574">
        <v>0</v>
      </c>
      <c r="P2574">
        <v>27.11</v>
      </c>
    </row>
    <row r="2575" spans="1:16" x14ac:dyDescent="0.3">
      <c r="A2575">
        <v>3672</v>
      </c>
      <c r="B2575" t="s">
        <v>83</v>
      </c>
      <c r="C2575" t="s">
        <v>114</v>
      </c>
      <c r="D2575" t="s">
        <v>116</v>
      </c>
      <c r="E2575" t="s">
        <v>100</v>
      </c>
      <c r="F2575" t="s">
        <v>91</v>
      </c>
      <c r="G2575" t="s">
        <v>115</v>
      </c>
      <c r="H2575">
        <v>1956</v>
      </c>
      <c r="I2575">
        <v>168</v>
      </c>
      <c r="J2575">
        <v>14.5</v>
      </c>
      <c r="K2575">
        <v>27</v>
      </c>
      <c r="L2575">
        <v>2026</v>
      </c>
      <c r="M2575">
        <v>4254</v>
      </c>
      <c r="N2575">
        <v>1</v>
      </c>
      <c r="O2575">
        <v>0</v>
      </c>
      <c r="P2575">
        <v>27.14</v>
      </c>
    </row>
    <row r="2576" spans="1:16" x14ac:dyDescent="0.3">
      <c r="A2576">
        <v>3619</v>
      </c>
      <c r="B2576" t="s">
        <v>83</v>
      </c>
      <c r="C2576" t="s">
        <v>114</v>
      </c>
      <c r="D2576" t="s">
        <v>116</v>
      </c>
      <c r="E2576" t="s">
        <v>100</v>
      </c>
      <c r="F2576" t="s">
        <v>91</v>
      </c>
      <c r="G2576" t="s">
        <v>115</v>
      </c>
      <c r="H2576">
        <v>1956</v>
      </c>
      <c r="I2576">
        <v>168</v>
      </c>
      <c r="J2576">
        <v>14.5</v>
      </c>
      <c r="K2576">
        <v>27</v>
      </c>
      <c r="L2576">
        <v>2026</v>
      </c>
      <c r="M2576">
        <v>4012</v>
      </c>
      <c r="N2576">
        <v>1</v>
      </c>
      <c r="O2576">
        <v>0</v>
      </c>
      <c r="P2576">
        <v>27.17</v>
      </c>
    </row>
    <row r="2577" spans="1:16" x14ac:dyDescent="0.3">
      <c r="A2577">
        <v>3705</v>
      </c>
      <c r="B2577" t="s">
        <v>83</v>
      </c>
      <c r="C2577" t="s">
        <v>114</v>
      </c>
      <c r="D2577" t="s">
        <v>116</v>
      </c>
      <c r="E2577" t="s">
        <v>100</v>
      </c>
      <c r="F2577" t="s">
        <v>91</v>
      </c>
      <c r="G2577" t="s">
        <v>115</v>
      </c>
      <c r="H2577">
        <v>1956</v>
      </c>
      <c r="I2577">
        <v>168</v>
      </c>
      <c r="J2577">
        <v>14.5</v>
      </c>
      <c r="K2577">
        <v>27</v>
      </c>
      <c r="L2577">
        <v>2026</v>
      </c>
      <c r="M2577">
        <v>5509</v>
      </c>
      <c r="N2577">
        <v>1</v>
      </c>
      <c r="O2577">
        <v>0</v>
      </c>
      <c r="P2577">
        <v>27.21</v>
      </c>
    </row>
    <row r="2578" spans="1:16" x14ac:dyDescent="0.3">
      <c r="A2578">
        <v>3756</v>
      </c>
      <c r="B2578" t="s">
        <v>83</v>
      </c>
      <c r="C2578" t="s">
        <v>114</v>
      </c>
      <c r="D2578" t="s">
        <v>116</v>
      </c>
      <c r="E2578" t="s">
        <v>100</v>
      </c>
      <c r="F2578" t="s">
        <v>91</v>
      </c>
      <c r="G2578" t="s">
        <v>115</v>
      </c>
      <c r="H2578">
        <v>1956</v>
      </c>
      <c r="I2578">
        <v>168</v>
      </c>
      <c r="J2578">
        <v>14.5</v>
      </c>
      <c r="K2578">
        <v>27</v>
      </c>
      <c r="L2578">
        <v>2026</v>
      </c>
      <c r="M2578">
        <v>4426</v>
      </c>
      <c r="N2578">
        <v>1</v>
      </c>
      <c r="O2578">
        <v>0</v>
      </c>
      <c r="P2578">
        <v>27.25</v>
      </c>
    </row>
    <row r="2579" spans="1:16" x14ac:dyDescent="0.3">
      <c r="A2579">
        <v>3414</v>
      </c>
      <c r="B2579" t="s">
        <v>83</v>
      </c>
      <c r="C2579" t="s">
        <v>114</v>
      </c>
      <c r="D2579" t="s">
        <v>107</v>
      </c>
      <c r="E2579" t="s">
        <v>100</v>
      </c>
      <c r="F2579" t="s">
        <v>87</v>
      </c>
      <c r="G2579" t="s">
        <v>115</v>
      </c>
      <c r="H2579">
        <v>1956</v>
      </c>
      <c r="I2579">
        <v>168</v>
      </c>
      <c r="J2579">
        <v>16.3</v>
      </c>
      <c r="K2579">
        <v>16</v>
      </c>
      <c r="L2579">
        <v>2026</v>
      </c>
      <c r="M2579">
        <v>5319</v>
      </c>
      <c r="N2579">
        <v>3</v>
      </c>
      <c r="O2579">
        <v>1</v>
      </c>
      <c r="P2579">
        <v>14.49</v>
      </c>
    </row>
    <row r="2580" spans="1:16" x14ac:dyDescent="0.3">
      <c r="A2580">
        <v>3574</v>
      </c>
      <c r="B2580" t="s">
        <v>83</v>
      </c>
      <c r="C2580" t="s">
        <v>114</v>
      </c>
      <c r="D2580" t="s">
        <v>107</v>
      </c>
      <c r="E2580" t="s">
        <v>100</v>
      </c>
      <c r="F2580" t="s">
        <v>87</v>
      </c>
      <c r="G2580" t="s">
        <v>115</v>
      </c>
      <c r="H2580">
        <v>1956</v>
      </c>
      <c r="I2580">
        <v>168</v>
      </c>
      <c r="J2580">
        <v>16.3</v>
      </c>
      <c r="K2580">
        <v>16</v>
      </c>
      <c r="L2580">
        <v>2026</v>
      </c>
      <c r="M2580">
        <v>5754</v>
      </c>
      <c r="N2580">
        <v>1</v>
      </c>
      <c r="O2580">
        <v>1</v>
      </c>
      <c r="P2580">
        <v>14.7</v>
      </c>
    </row>
    <row r="2581" spans="1:16" x14ac:dyDescent="0.3">
      <c r="A2581">
        <v>3412</v>
      </c>
      <c r="B2581" t="s">
        <v>83</v>
      </c>
      <c r="C2581" t="s">
        <v>114</v>
      </c>
      <c r="D2581" t="s">
        <v>107</v>
      </c>
      <c r="E2581" t="s">
        <v>100</v>
      </c>
      <c r="F2581" t="s">
        <v>87</v>
      </c>
      <c r="G2581" t="s">
        <v>115</v>
      </c>
      <c r="H2581">
        <v>1956</v>
      </c>
      <c r="I2581">
        <v>168</v>
      </c>
      <c r="J2581">
        <v>16.3</v>
      </c>
      <c r="K2581">
        <v>16</v>
      </c>
      <c r="L2581">
        <v>2026</v>
      </c>
      <c r="M2581">
        <v>8841</v>
      </c>
      <c r="N2581">
        <v>1</v>
      </c>
      <c r="O2581">
        <v>1</v>
      </c>
      <c r="P2581">
        <v>14.72</v>
      </c>
    </row>
    <row r="2582" spans="1:16" x14ac:dyDescent="0.3">
      <c r="A2582">
        <v>3585</v>
      </c>
      <c r="B2582" t="s">
        <v>83</v>
      </c>
      <c r="C2582" t="s">
        <v>114</v>
      </c>
      <c r="D2582" t="s">
        <v>107</v>
      </c>
      <c r="E2582" t="s">
        <v>100</v>
      </c>
      <c r="F2582" t="s">
        <v>87</v>
      </c>
      <c r="G2582" t="s">
        <v>115</v>
      </c>
      <c r="H2582">
        <v>1956</v>
      </c>
      <c r="I2582">
        <v>168</v>
      </c>
      <c r="J2582">
        <v>16.3</v>
      </c>
      <c r="K2582">
        <v>16</v>
      </c>
      <c r="L2582">
        <v>2026</v>
      </c>
      <c r="M2582">
        <v>4742</v>
      </c>
      <c r="N2582">
        <v>1</v>
      </c>
      <c r="O2582">
        <v>1</v>
      </c>
      <c r="P2582">
        <v>14.88</v>
      </c>
    </row>
    <row r="2583" spans="1:16" x14ac:dyDescent="0.3">
      <c r="A2583">
        <v>3425</v>
      </c>
      <c r="B2583" t="s">
        <v>83</v>
      </c>
      <c r="C2583" t="s">
        <v>114</v>
      </c>
      <c r="D2583" t="s">
        <v>107</v>
      </c>
      <c r="E2583" t="s">
        <v>100</v>
      </c>
      <c r="F2583" t="s">
        <v>87</v>
      </c>
      <c r="G2583" t="s">
        <v>115</v>
      </c>
      <c r="H2583">
        <v>1956</v>
      </c>
      <c r="I2583">
        <v>168</v>
      </c>
      <c r="J2583">
        <v>16.3</v>
      </c>
      <c r="K2583">
        <v>16</v>
      </c>
      <c r="L2583">
        <v>2026</v>
      </c>
      <c r="M2583">
        <v>5582</v>
      </c>
      <c r="N2583">
        <v>2</v>
      </c>
      <c r="O2583">
        <v>0</v>
      </c>
      <c r="P2583">
        <v>15.18</v>
      </c>
    </row>
    <row r="2584" spans="1:16" x14ac:dyDescent="0.3">
      <c r="A2584">
        <v>3439</v>
      </c>
      <c r="B2584" t="s">
        <v>83</v>
      </c>
      <c r="C2584" t="s">
        <v>114</v>
      </c>
      <c r="D2584" t="s">
        <v>107</v>
      </c>
      <c r="E2584" t="s">
        <v>100</v>
      </c>
      <c r="F2584" t="s">
        <v>87</v>
      </c>
      <c r="G2584" t="s">
        <v>115</v>
      </c>
      <c r="H2584">
        <v>1956</v>
      </c>
      <c r="I2584">
        <v>168</v>
      </c>
      <c r="J2584">
        <v>16.3</v>
      </c>
      <c r="K2584">
        <v>16</v>
      </c>
      <c r="L2584">
        <v>2026</v>
      </c>
      <c r="M2584">
        <v>8551</v>
      </c>
      <c r="N2584">
        <v>2</v>
      </c>
      <c r="O2584">
        <v>0</v>
      </c>
      <c r="P2584">
        <v>15.27</v>
      </c>
    </row>
    <row r="2585" spans="1:16" x14ac:dyDescent="0.3">
      <c r="A2585">
        <v>3546</v>
      </c>
      <c r="B2585" t="s">
        <v>83</v>
      </c>
      <c r="C2585" t="s">
        <v>114</v>
      </c>
      <c r="D2585" t="s">
        <v>107</v>
      </c>
      <c r="E2585" t="s">
        <v>100</v>
      </c>
      <c r="F2585" t="s">
        <v>87</v>
      </c>
      <c r="G2585" t="s">
        <v>115</v>
      </c>
      <c r="H2585">
        <v>1956</v>
      </c>
      <c r="I2585">
        <v>168</v>
      </c>
      <c r="J2585">
        <v>16.3</v>
      </c>
      <c r="K2585">
        <v>16</v>
      </c>
      <c r="L2585">
        <v>2026</v>
      </c>
      <c r="M2585">
        <v>8311</v>
      </c>
      <c r="N2585">
        <v>2</v>
      </c>
      <c r="O2585">
        <v>0</v>
      </c>
      <c r="P2585">
        <v>15.31</v>
      </c>
    </row>
    <row r="2586" spans="1:16" x14ac:dyDescent="0.3">
      <c r="A2586">
        <v>3483</v>
      </c>
      <c r="B2586" t="s">
        <v>83</v>
      </c>
      <c r="C2586" t="s">
        <v>114</v>
      </c>
      <c r="D2586" t="s">
        <v>107</v>
      </c>
      <c r="E2586" t="s">
        <v>100</v>
      </c>
      <c r="F2586" t="s">
        <v>87</v>
      </c>
      <c r="G2586" t="s">
        <v>115</v>
      </c>
      <c r="H2586">
        <v>1956</v>
      </c>
      <c r="I2586">
        <v>168</v>
      </c>
      <c r="J2586">
        <v>16.3</v>
      </c>
      <c r="K2586">
        <v>16</v>
      </c>
      <c r="L2586">
        <v>2026</v>
      </c>
      <c r="M2586">
        <v>6045</v>
      </c>
      <c r="N2586">
        <v>2</v>
      </c>
      <c r="O2586">
        <v>0</v>
      </c>
      <c r="P2586">
        <v>15.35</v>
      </c>
    </row>
    <row r="2587" spans="1:16" x14ac:dyDescent="0.3">
      <c r="A2587">
        <v>3448</v>
      </c>
      <c r="B2587" t="s">
        <v>83</v>
      </c>
      <c r="C2587" t="s">
        <v>114</v>
      </c>
      <c r="D2587" t="s">
        <v>107</v>
      </c>
      <c r="E2587" t="s">
        <v>100</v>
      </c>
      <c r="F2587" t="s">
        <v>87</v>
      </c>
      <c r="G2587" t="s">
        <v>115</v>
      </c>
      <c r="H2587">
        <v>1956</v>
      </c>
      <c r="I2587">
        <v>168</v>
      </c>
      <c r="J2587">
        <v>16.3</v>
      </c>
      <c r="K2587">
        <v>16</v>
      </c>
      <c r="L2587">
        <v>2026</v>
      </c>
      <c r="M2587">
        <v>5149</v>
      </c>
      <c r="N2587">
        <v>3</v>
      </c>
      <c r="O2587">
        <v>0</v>
      </c>
      <c r="P2587">
        <v>15.38</v>
      </c>
    </row>
    <row r="2588" spans="1:16" x14ac:dyDescent="0.3">
      <c r="A2588">
        <v>3452</v>
      </c>
      <c r="B2588" t="s">
        <v>83</v>
      </c>
      <c r="C2588" t="s">
        <v>114</v>
      </c>
      <c r="D2588" t="s">
        <v>107</v>
      </c>
      <c r="E2588" t="s">
        <v>100</v>
      </c>
      <c r="F2588" t="s">
        <v>87</v>
      </c>
      <c r="G2588" t="s">
        <v>115</v>
      </c>
      <c r="H2588">
        <v>1956</v>
      </c>
      <c r="I2588">
        <v>168</v>
      </c>
      <c r="J2588">
        <v>16.3</v>
      </c>
      <c r="K2588">
        <v>16</v>
      </c>
      <c r="L2588">
        <v>2026</v>
      </c>
      <c r="M2588">
        <v>6384</v>
      </c>
      <c r="N2588">
        <v>1</v>
      </c>
      <c r="O2588">
        <v>1</v>
      </c>
      <c r="P2588">
        <v>15.44</v>
      </c>
    </row>
    <row r="2589" spans="1:16" x14ac:dyDescent="0.3">
      <c r="A2589">
        <v>3562</v>
      </c>
      <c r="B2589" t="s">
        <v>83</v>
      </c>
      <c r="C2589" t="s">
        <v>114</v>
      </c>
      <c r="D2589" t="s">
        <v>107</v>
      </c>
      <c r="E2589" t="s">
        <v>100</v>
      </c>
      <c r="F2589" t="s">
        <v>87</v>
      </c>
      <c r="G2589" t="s">
        <v>115</v>
      </c>
      <c r="H2589">
        <v>1956</v>
      </c>
      <c r="I2589">
        <v>168</v>
      </c>
      <c r="J2589">
        <v>16.3</v>
      </c>
      <c r="K2589">
        <v>16</v>
      </c>
      <c r="L2589">
        <v>2026</v>
      </c>
      <c r="M2589">
        <v>7871</v>
      </c>
      <c r="N2589">
        <v>1</v>
      </c>
      <c r="O2589">
        <v>0</v>
      </c>
      <c r="P2589">
        <v>15.46</v>
      </c>
    </row>
    <row r="2590" spans="1:16" x14ac:dyDescent="0.3">
      <c r="A2590">
        <v>3522</v>
      </c>
      <c r="B2590" t="s">
        <v>83</v>
      </c>
      <c r="C2590" t="s">
        <v>114</v>
      </c>
      <c r="D2590" t="s">
        <v>107</v>
      </c>
      <c r="E2590" t="s">
        <v>100</v>
      </c>
      <c r="F2590" t="s">
        <v>87</v>
      </c>
      <c r="G2590" t="s">
        <v>115</v>
      </c>
      <c r="H2590">
        <v>1956</v>
      </c>
      <c r="I2590">
        <v>168</v>
      </c>
      <c r="J2590">
        <v>16.3</v>
      </c>
      <c r="K2590">
        <v>16</v>
      </c>
      <c r="L2590">
        <v>2026</v>
      </c>
      <c r="M2590">
        <v>9665</v>
      </c>
      <c r="N2590">
        <v>2</v>
      </c>
      <c r="O2590">
        <v>0</v>
      </c>
      <c r="P2590">
        <v>15.47</v>
      </c>
    </row>
    <row r="2591" spans="1:16" x14ac:dyDescent="0.3">
      <c r="A2591">
        <v>3577</v>
      </c>
      <c r="B2591" t="s">
        <v>83</v>
      </c>
      <c r="C2591" t="s">
        <v>114</v>
      </c>
      <c r="D2591" t="s">
        <v>107</v>
      </c>
      <c r="E2591" t="s">
        <v>100</v>
      </c>
      <c r="F2591" t="s">
        <v>87</v>
      </c>
      <c r="G2591" t="s">
        <v>115</v>
      </c>
      <c r="H2591">
        <v>1956</v>
      </c>
      <c r="I2591">
        <v>168</v>
      </c>
      <c r="J2591">
        <v>16.3</v>
      </c>
      <c r="K2591">
        <v>16</v>
      </c>
      <c r="L2591">
        <v>2026</v>
      </c>
      <c r="M2591">
        <v>9205</v>
      </c>
      <c r="N2591">
        <v>1</v>
      </c>
      <c r="O2591">
        <v>0</v>
      </c>
      <c r="P2591">
        <v>15.64</v>
      </c>
    </row>
    <row r="2592" spans="1:16" x14ac:dyDescent="0.3">
      <c r="A2592">
        <v>3445</v>
      </c>
      <c r="B2592" t="s">
        <v>83</v>
      </c>
      <c r="C2592" t="s">
        <v>114</v>
      </c>
      <c r="D2592" t="s">
        <v>107</v>
      </c>
      <c r="E2592" t="s">
        <v>100</v>
      </c>
      <c r="F2592" t="s">
        <v>87</v>
      </c>
      <c r="G2592" t="s">
        <v>115</v>
      </c>
      <c r="H2592">
        <v>1956</v>
      </c>
      <c r="I2592">
        <v>168</v>
      </c>
      <c r="J2592">
        <v>16.3</v>
      </c>
      <c r="K2592">
        <v>16</v>
      </c>
      <c r="L2592">
        <v>2026</v>
      </c>
      <c r="M2592">
        <v>4849</v>
      </c>
      <c r="N2592">
        <v>1</v>
      </c>
      <c r="O2592">
        <v>0</v>
      </c>
      <c r="P2592">
        <v>15.66</v>
      </c>
    </row>
    <row r="2593" spans="1:16" x14ac:dyDescent="0.3">
      <c r="A2593">
        <v>3458</v>
      </c>
      <c r="B2593" t="s">
        <v>83</v>
      </c>
      <c r="C2593" t="s">
        <v>114</v>
      </c>
      <c r="D2593" t="s">
        <v>107</v>
      </c>
      <c r="E2593" t="s">
        <v>100</v>
      </c>
      <c r="F2593" t="s">
        <v>87</v>
      </c>
      <c r="G2593" t="s">
        <v>115</v>
      </c>
      <c r="H2593">
        <v>1956</v>
      </c>
      <c r="I2593">
        <v>168</v>
      </c>
      <c r="J2593">
        <v>16.3</v>
      </c>
      <c r="K2593">
        <v>16</v>
      </c>
      <c r="L2593">
        <v>2026</v>
      </c>
      <c r="M2593">
        <v>4838</v>
      </c>
      <c r="N2593">
        <v>2</v>
      </c>
      <c r="O2593">
        <v>0</v>
      </c>
      <c r="P2593">
        <v>15.68</v>
      </c>
    </row>
    <row r="2594" spans="1:16" x14ac:dyDescent="0.3">
      <c r="A2594">
        <v>3524</v>
      </c>
      <c r="B2594" t="s">
        <v>83</v>
      </c>
      <c r="C2594" t="s">
        <v>114</v>
      </c>
      <c r="D2594" t="s">
        <v>107</v>
      </c>
      <c r="E2594" t="s">
        <v>100</v>
      </c>
      <c r="F2594" t="s">
        <v>87</v>
      </c>
      <c r="G2594" t="s">
        <v>115</v>
      </c>
      <c r="H2594">
        <v>1956</v>
      </c>
      <c r="I2594">
        <v>168</v>
      </c>
      <c r="J2594">
        <v>16.3</v>
      </c>
      <c r="K2594">
        <v>16</v>
      </c>
      <c r="L2594">
        <v>2026</v>
      </c>
      <c r="M2594">
        <v>7368</v>
      </c>
      <c r="N2594">
        <v>2</v>
      </c>
      <c r="O2594">
        <v>0</v>
      </c>
      <c r="P2594">
        <v>15.69</v>
      </c>
    </row>
    <row r="2595" spans="1:16" x14ac:dyDescent="0.3">
      <c r="A2595">
        <v>3510</v>
      </c>
      <c r="B2595" t="s">
        <v>83</v>
      </c>
      <c r="C2595" t="s">
        <v>114</v>
      </c>
      <c r="D2595" t="s">
        <v>107</v>
      </c>
      <c r="E2595" t="s">
        <v>100</v>
      </c>
      <c r="F2595" t="s">
        <v>87</v>
      </c>
      <c r="G2595" t="s">
        <v>115</v>
      </c>
      <c r="H2595">
        <v>1956</v>
      </c>
      <c r="I2595">
        <v>168</v>
      </c>
      <c r="J2595">
        <v>16.3</v>
      </c>
      <c r="K2595">
        <v>16</v>
      </c>
      <c r="L2595">
        <v>2026</v>
      </c>
      <c r="M2595">
        <v>9485</v>
      </c>
      <c r="N2595">
        <v>1</v>
      </c>
      <c r="O2595">
        <v>0</v>
      </c>
      <c r="P2595">
        <v>15.81</v>
      </c>
    </row>
    <row r="2596" spans="1:16" x14ac:dyDescent="0.3">
      <c r="A2596">
        <v>3416</v>
      </c>
      <c r="B2596" t="s">
        <v>83</v>
      </c>
      <c r="C2596" t="s">
        <v>114</v>
      </c>
      <c r="D2596" t="s">
        <v>107</v>
      </c>
      <c r="E2596" t="s">
        <v>100</v>
      </c>
      <c r="F2596" t="s">
        <v>87</v>
      </c>
      <c r="G2596" t="s">
        <v>115</v>
      </c>
      <c r="H2596">
        <v>1956</v>
      </c>
      <c r="I2596">
        <v>168</v>
      </c>
      <c r="J2596">
        <v>16.3</v>
      </c>
      <c r="K2596">
        <v>16</v>
      </c>
      <c r="L2596">
        <v>2026</v>
      </c>
      <c r="M2596">
        <v>5721</v>
      </c>
      <c r="N2596">
        <v>1</v>
      </c>
      <c r="O2596">
        <v>0</v>
      </c>
      <c r="P2596">
        <v>15.89</v>
      </c>
    </row>
    <row r="2597" spans="1:16" x14ac:dyDescent="0.3">
      <c r="A2597">
        <v>3520</v>
      </c>
      <c r="B2597" t="s">
        <v>83</v>
      </c>
      <c r="C2597" t="s">
        <v>114</v>
      </c>
      <c r="D2597" t="s">
        <v>107</v>
      </c>
      <c r="E2597" t="s">
        <v>100</v>
      </c>
      <c r="F2597" t="s">
        <v>87</v>
      </c>
      <c r="G2597" t="s">
        <v>115</v>
      </c>
      <c r="H2597">
        <v>1956</v>
      </c>
      <c r="I2597">
        <v>168</v>
      </c>
      <c r="J2597">
        <v>16.3</v>
      </c>
      <c r="K2597">
        <v>16</v>
      </c>
      <c r="L2597">
        <v>2026</v>
      </c>
      <c r="M2597">
        <v>7016</v>
      </c>
      <c r="N2597">
        <v>1</v>
      </c>
      <c r="O2597">
        <v>0</v>
      </c>
      <c r="P2597">
        <v>15.89</v>
      </c>
    </row>
    <row r="2598" spans="1:16" x14ac:dyDescent="0.3">
      <c r="A2598">
        <v>3538</v>
      </c>
      <c r="B2598" t="s">
        <v>83</v>
      </c>
      <c r="C2598" t="s">
        <v>114</v>
      </c>
      <c r="D2598" t="s">
        <v>107</v>
      </c>
      <c r="E2598" t="s">
        <v>100</v>
      </c>
      <c r="F2598" t="s">
        <v>87</v>
      </c>
      <c r="G2598" t="s">
        <v>115</v>
      </c>
      <c r="H2598">
        <v>1956</v>
      </c>
      <c r="I2598">
        <v>168</v>
      </c>
      <c r="J2598">
        <v>16.3</v>
      </c>
      <c r="K2598">
        <v>16</v>
      </c>
      <c r="L2598">
        <v>2026</v>
      </c>
      <c r="M2598">
        <v>4919</v>
      </c>
      <c r="N2598">
        <v>1</v>
      </c>
      <c r="O2598">
        <v>0</v>
      </c>
      <c r="P2598">
        <v>15.95</v>
      </c>
    </row>
    <row r="2599" spans="1:16" x14ac:dyDescent="0.3">
      <c r="A2599">
        <v>3563</v>
      </c>
      <c r="B2599" t="s">
        <v>83</v>
      </c>
      <c r="C2599" t="s">
        <v>114</v>
      </c>
      <c r="D2599" t="s">
        <v>107</v>
      </c>
      <c r="E2599" t="s">
        <v>100</v>
      </c>
      <c r="F2599" t="s">
        <v>87</v>
      </c>
      <c r="G2599" t="s">
        <v>115</v>
      </c>
      <c r="H2599">
        <v>1956</v>
      </c>
      <c r="I2599">
        <v>168</v>
      </c>
      <c r="J2599">
        <v>16.3</v>
      </c>
      <c r="K2599">
        <v>16</v>
      </c>
      <c r="L2599">
        <v>2026</v>
      </c>
      <c r="M2599">
        <v>9396</v>
      </c>
      <c r="N2599">
        <v>1</v>
      </c>
      <c r="O2599">
        <v>0</v>
      </c>
      <c r="P2599">
        <v>15.99</v>
      </c>
    </row>
    <row r="2600" spans="1:16" x14ac:dyDescent="0.3">
      <c r="A2600">
        <v>3464</v>
      </c>
      <c r="B2600" t="s">
        <v>83</v>
      </c>
      <c r="C2600" t="s">
        <v>114</v>
      </c>
      <c r="D2600" t="s">
        <v>107</v>
      </c>
      <c r="E2600" t="s">
        <v>100</v>
      </c>
      <c r="F2600" t="s">
        <v>87</v>
      </c>
      <c r="G2600" t="s">
        <v>115</v>
      </c>
      <c r="H2600">
        <v>1956</v>
      </c>
      <c r="I2600">
        <v>168</v>
      </c>
      <c r="J2600">
        <v>16.3</v>
      </c>
      <c r="K2600">
        <v>16</v>
      </c>
      <c r="L2600">
        <v>2026</v>
      </c>
      <c r="M2600">
        <v>7825</v>
      </c>
      <c r="N2600">
        <v>1</v>
      </c>
      <c r="O2600">
        <v>0</v>
      </c>
      <c r="P2600">
        <v>16</v>
      </c>
    </row>
    <row r="2601" spans="1:16" x14ac:dyDescent="0.3">
      <c r="A2601">
        <v>3500</v>
      </c>
      <c r="B2601" t="s">
        <v>83</v>
      </c>
      <c r="C2601" t="s">
        <v>114</v>
      </c>
      <c r="D2601" t="s">
        <v>107</v>
      </c>
      <c r="E2601" t="s">
        <v>100</v>
      </c>
      <c r="F2601" t="s">
        <v>87</v>
      </c>
      <c r="G2601" t="s">
        <v>115</v>
      </c>
      <c r="H2601">
        <v>1956</v>
      </c>
      <c r="I2601">
        <v>168</v>
      </c>
      <c r="J2601">
        <v>16.3</v>
      </c>
      <c r="K2601">
        <v>16</v>
      </c>
      <c r="L2601">
        <v>2026</v>
      </c>
      <c r="M2601">
        <v>7462</v>
      </c>
      <c r="N2601">
        <v>1</v>
      </c>
      <c r="O2601">
        <v>0</v>
      </c>
      <c r="P2601">
        <v>16.04</v>
      </c>
    </row>
    <row r="2602" spans="1:16" x14ac:dyDescent="0.3">
      <c r="A2602">
        <v>3460</v>
      </c>
      <c r="B2602" t="s">
        <v>83</v>
      </c>
      <c r="C2602" t="s">
        <v>114</v>
      </c>
      <c r="D2602" t="s">
        <v>107</v>
      </c>
      <c r="E2602" t="s">
        <v>100</v>
      </c>
      <c r="F2602" t="s">
        <v>87</v>
      </c>
      <c r="G2602" t="s">
        <v>115</v>
      </c>
      <c r="H2602">
        <v>1956</v>
      </c>
      <c r="I2602">
        <v>168</v>
      </c>
      <c r="J2602">
        <v>16.3</v>
      </c>
      <c r="K2602">
        <v>16</v>
      </c>
      <c r="L2602">
        <v>2026</v>
      </c>
      <c r="M2602">
        <v>6053</v>
      </c>
      <c r="N2602">
        <v>1</v>
      </c>
      <c r="O2602">
        <v>0</v>
      </c>
      <c r="P2602">
        <v>16.13</v>
      </c>
    </row>
    <row r="2603" spans="1:16" x14ac:dyDescent="0.3">
      <c r="A2603">
        <v>3550</v>
      </c>
      <c r="B2603" t="s">
        <v>83</v>
      </c>
      <c r="C2603" t="s">
        <v>114</v>
      </c>
      <c r="D2603" t="s">
        <v>107</v>
      </c>
      <c r="E2603" t="s">
        <v>100</v>
      </c>
      <c r="F2603" t="s">
        <v>87</v>
      </c>
      <c r="G2603" t="s">
        <v>115</v>
      </c>
      <c r="H2603">
        <v>1956</v>
      </c>
      <c r="I2603">
        <v>168</v>
      </c>
      <c r="J2603">
        <v>16.3</v>
      </c>
      <c r="K2603">
        <v>16</v>
      </c>
      <c r="L2603">
        <v>2026</v>
      </c>
      <c r="M2603">
        <v>4431</v>
      </c>
      <c r="N2603">
        <v>1</v>
      </c>
      <c r="O2603">
        <v>0</v>
      </c>
      <c r="P2603">
        <v>16.2</v>
      </c>
    </row>
    <row r="2604" spans="1:16" x14ac:dyDescent="0.3">
      <c r="A2604">
        <v>3527</v>
      </c>
      <c r="B2604" t="s">
        <v>83</v>
      </c>
      <c r="C2604" t="s">
        <v>114</v>
      </c>
      <c r="D2604" t="s">
        <v>107</v>
      </c>
      <c r="E2604" t="s">
        <v>100</v>
      </c>
      <c r="F2604" t="s">
        <v>87</v>
      </c>
      <c r="G2604" t="s">
        <v>115</v>
      </c>
      <c r="H2604">
        <v>1956</v>
      </c>
      <c r="I2604">
        <v>168</v>
      </c>
      <c r="J2604">
        <v>16.3</v>
      </c>
      <c r="K2604">
        <v>16</v>
      </c>
      <c r="L2604">
        <v>2026</v>
      </c>
      <c r="M2604">
        <v>6878</v>
      </c>
      <c r="N2604">
        <v>1</v>
      </c>
      <c r="O2604">
        <v>0</v>
      </c>
      <c r="P2604">
        <v>16.22</v>
      </c>
    </row>
    <row r="2605" spans="1:16" x14ac:dyDescent="0.3">
      <c r="A2605">
        <v>644</v>
      </c>
      <c r="B2605" t="s">
        <v>83</v>
      </c>
      <c r="C2605" t="s">
        <v>84</v>
      </c>
      <c r="D2605" t="s">
        <v>92</v>
      </c>
      <c r="E2605" t="s">
        <v>93</v>
      </c>
      <c r="F2605" t="s">
        <v>87</v>
      </c>
      <c r="G2605" t="s">
        <v>88</v>
      </c>
      <c r="H2605">
        <v>1199</v>
      </c>
      <c r="I2605">
        <v>72</v>
      </c>
      <c r="J2605">
        <v>26.5</v>
      </c>
      <c r="K2605">
        <v>6.8</v>
      </c>
      <c r="L2605">
        <v>2020</v>
      </c>
      <c r="M2605">
        <v>129284</v>
      </c>
      <c r="N2605">
        <v>1</v>
      </c>
      <c r="O2605">
        <v>1</v>
      </c>
      <c r="P2605">
        <v>1.5</v>
      </c>
    </row>
    <row r="2606" spans="1:16" x14ac:dyDescent="0.3">
      <c r="A2606">
        <v>686</v>
      </c>
      <c r="B2606" t="s">
        <v>83</v>
      </c>
      <c r="C2606" t="s">
        <v>84</v>
      </c>
      <c r="D2606" t="s">
        <v>92</v>
      </c>
      <c r="E2606" t="s">
        <v>93</v>
      </c>
      <c r="F2606" t="s">
        <v>87</v>
      </c>
      <c r="G2606" t="s">
        <v>88</v>
      </c>
      <c r="H2606">
        <v>1199</v>
      </c>
      <c r="I2606">
        <v>72</v>
      </c>
      <c r="J2606">
        <v>26.5</v>
      </c>
      <c r="K2606">
        <v>6.8</v>
      </c>
      <c r="L2606">
        <v>2020</v>
      </c>
      <c r="M2606">
        <v>112691</v>
      </c>
      <c r="N2606">
        <v>2</v>
      </c>
      <c r="O2606">
        <v>1</v>
      </c>
      <c r="P2606">
        <v>1.5</v>
      </c>
    </row>
    <row r="2607" spans="1:16" x14ac:dyDescent="0.3">
      <c r="A2607">
        <v>708</v>
      </c>
      <c r="B2607" t="s">
        <v>83</v>
      </c>
      <c r="C2607" t="s">
        <v>84</v>
      </c>
      <c r="D2607" t="s">
        <v>92</v>
      </c>
      <c r="E2607" t="s">
        <v>93</v>
      </c>
      <c r="F2607" t="s">
        <v>87</v>
      </c>
      <c r="G2607" t="s">
        <v>88</v>
      </c>
      <c r="H2607">
        <v>1199</v>
      </c>
      <c r="I2607">
        <v>72</v>
      </c>
      <c r="J2607">
        <v>26.5</v>
      </c>
      <c r="K2607">
        <v>6.8</v>
      </c>
      <c r="L2607">
        <v>2020</v>
      </c>
      <c r="M2607">
        <v>89272</v>
      </c>
      <c r="N2607">
        <v>3</v>
      </c>
      <c r="O2607">
        <v>1</v>
      </c>
      <c r="P2607">
        <v>1.5</v>
      </c>
    </row>
    <row r="2608" spans="1:16" x14ac:dyDescent="0.3">
      <c r="A2608">
        <v>697</v>
      </c>
      <c r="B2608" t="s">
        <v>83</v>
      </c>
      <c r="C2608" t="s">
        <v>84</v>
      </c>
      <c r="D2608" t="s">
        <v>92</v>
      </c>
      <c r="E2608" t="s">
        <v>93</v>
      </c>
      <c r="F2608" t="s">
        <v>87</v>
      </c>
      <c r="G2608" t="s">
        <v>88</v>
      </c>
      <c r="H2608">
        <v>1199</v>
      </c>
      <c r="I2608">
        <v>72</v>
      </c>
      <c r="J2608">
        <v>26.5</v>
      </c>
      <c r="K2608">
        <v>6.8</v>
      </c>
      <c r="L2608">
        <v>2020</v>
      </c>
      <c r="M2608">
        <v>128895</v>
      </c>
      <c r="N2608">
        <v>1</v>
      </c>
      <c r="O2608">
        <v>1</v>
      </c>
      <c r="P2608">
        <v>1.51</v>
      </c>
    </row>
    <row r="2609" spans="1:16" x14ac:dyDescent="0.3">
      <c r="A2609">
        <v>722</v>
      </c>
      <c r="B2609" t="s">
        <v>83</v>
      </c>
      <c r="C2609" t="s">
        <v>84</v>
      </c>
      <c r="D2609" t="s">
        <v>92</v>
      </c>
      <c r="E2609" t="s">
        <v>93</v>
      </c>
      <c r="F2609" t="s">
        <v>87</v>
      </c>
      <c r="G2609" t="s">
        <v>88</v>
      </c>
      <c r="H2609">
        <v>1199</v>
      </c>
      <c r="I2609">
        <v>72</v>
      </c>
      <c r="J2609">
        <v>26.5</v>
      </c>
      <c r="K2609">
        <v>6.8</v>
      </c>
      <c r="L2609">
        <v>2020</v>
      </c>
      <c r="M2609">
        <v>66029</v>
      </c>
      <c r="N2609">
        <v>1</v>
      </c>
      <c r="O2609">
        <v>1</v>
      </c>
      <c r="P2609">
        <v>1.84</v>
      </c>
    </row>
    <row r="2610" spans="1:16" x14ac:dyDescent="0.3">
      <c r="A2610">
        <v>701</v>
      </c>
      <c r="B2610" t="s">
        <v>83</v>
      </c>
      <c r="C2610" t="s">
        <v>84</v>
      </c>
      <c r="D2610" t="s">
        <v>92</v>
      </c>
      <c r="E2610" t="s">
        <v>93</v>
      </c>
      <c r="F2610" t="s">
        <v>87</v>
      </c>
      <c r="G2610" t="s">
        <v>88</v>
      </c>
      <c r="H2610">
        <v>1199</v>
      </c>
      <c r="I2610">
        <v>72</v>
      </c>
      <c r="J2610">
        <v>26.5</v>
      </c>
      <c r="K2610">
        <v>6.8</v>
      </c>
      <c r="L2610">
        <v>2020</v>
      </c>
      <c r="M2610">
        <v>76014</v>
      </c>
      <c r="N2610">
        <v>1</v>
      </c>
      <c r="O2610">
        <v>1</v>
      </c>
      <c r="P2610">
        <v>1.91</v>
      </c>
    </row>
    <row r="2611" spans="1:16" x14ac:dyDescent="0.3">
      <c r="A2611">
        <v>747</v>
      </c>
      <c r="B2611" t="s">
        <v>83</v>
      </c>
      <c r="C2611" t="s">
        <v>84</v>
      </c>
      <c r="D2611" t="s">
        <v>92</v>
      </c>
      <c r="E2611" t="s">
        <v>93</v>
      </c>
      <c r="F2611" t="s">
        <v>87</v>
      </c>
      <c r="G2611" t="s">
        <v>88</v>
      </c>
      <c r="H2611">
        <v>1199</v>
      </c>
      <c r="I2611">
        <v>72</v>
      </c>
      <c r="J2611">
        <v>26.5</v>
      </c>
      <c r="K2611">
        <v>6.8</v>
      </c>
      <c r="L2611">
        <v>2020</v>
      </c>
      <c r="M2611">
        <v>129391</v>
      </c>
      <c r="N2611">
        <v>2</v>
      </c>
      <c r="O2611">
        <v>0</v>
      </c>
      <c r="P2611">
        <v>2.14</v>
      </c>
    </row>
    <row r="2612" spans="1:16" x14ac:dyDescent="0.3">
      <c r="A2612">
        <v>647</v>
      </c>
      <c r="B2612" t="s">
        <v>83</v>
      </c>
      <c r="C2612" t="s">
        <v>84</v>
      </c>
      <c r="D2612" t="s">
        <v>92</v>
      </c>
      <c r="E2612" t="s">
        <v>93</v>
      </c>
      <c r="F2612" t="s">
        <v>87</v>
      </c>
      <c r="G2612" t="s">
        <v>88</v>
      </c>
      <c r="H2612">
        <v>1199</v>
      </c>
      <c r="I2612">
        <v>72</v>
      </c>
      <c r="J2612">
        <v>26.5</v>
      </c>
      <c r="K2612">
        <v>6.8</v>
      </c>
      <c r="L2612">
        <v>2020</v>
      </c>
      <c r="M2612">
        <v>78770</v>
      </c>
      <c r="N2612">
        <v>2</v>
      </c>
      <c r="O2612">
        <v>0</v>
      </c>
      <c r="P2612">
        <v>2.21</v>
      </c>
    </row>
    <row r="2613" spans="1:16" x14ac:dyDescent="0.3">
      <c r="A2613">
        <v>621</v>
      </c>
      <c r="B2613" t="s">
        <v>83</v>
      </c>
      <c r="C2613" t="s">
        <v>84</v>
      </c>
      <c r="D2613" t="s">
        <v>92</v>
      </c>
      <c r="E2613" t="s">
        <v>93</v>
      </c>
      <c r="F2613" t="s">
        <v>87</v>
      </c>
      <c r="G2613" t="s">
        <v>88</v>
      </c>
      <c r="H2613">
        <v>1199</v>
      </c>
      <c r="I2613">
        <v>72</v>
      </c>
      <c r="J2613">
        <v>26.5</v>
      </c>
      <c r="K2613">
        <v>6.8</v>
      </c>
      <c r="L2613">
        <v>2020</v>
      </c>
      <c r="M2613">
        <v>121586</v>
      </c>
      <c r="N2613">
        <v>1</v>
      </c>
      <c r="O2613">
        <v>0</v>
      </c>
      <c r="P2613">
        <v>2.25</v>
      </c>
    </row>
    <row r="2614" spans="1:16" x14ac:dyDescent="0.3">
      <c r="A2614">
        <v>712</v>
      </c>
      <c r="B2614" t="s">
        <v>83</v>
      </c>
      <c r="C2614" t="s">
        <v>84</v>
      </c>
      <c r="D2614" t="s">
        <v>92</v>
      </c>
      <c r="E2614" t="s">
        <v>93</v>
      </c>
      <c r="F2614" t="s">
        <v>87</v>
      </c>
      <c r="G2614" t="s">
        <v>88</v>
      </c>
      <c r="H2614">
        <v>1199</v>
      </c>
      <c r="I2614">
        <v>72</v>
      </c>
      <c r="J2614">
        <v>26.5</v>
      </c>
      <c r="K2614">
        <v>6.8</v>
      </c>
      <c r="L2614">
        <v>2020</v>
      </c>
      <c r="M2614">
        <v>129011</v>
      </c>
      <c r="N2614">
        <v>1</v>
      </c>
      <c r="O2614">
        <v>0</v>
      </c>
      <c r="P2614">
        <v>2.27</v>
      </c>
    </row>
    <row r="2615" spans="1:16" x14ac:dyDescent="0.3">
      <c r="A2615">
        <v>748</v>
      </c>
      <c r="B2615" t="s">
        <v>83</v>
      </c>
      <c r="C2615" t="s">
        <v>84</v>
      </c>
      <c r="D2615" t="s">
        <v>92</v>
      </c>
      <c r="E2615" t="s">
        <v>93</v>
      </c>
      <c r="F2615" t="s">
        <v>87</v>
      </c>
      <c r="G2615" t="s">
        <v>88</v>
      </c>
      <c r="H2615">
        <v>1199</v>
      </c>
      <c r="I2615">
        <v>72</v>
      </c>
      <c r="J2615">
        <v>26.5</v>
      </c>
      <c r="K2615">
        <v>6.8</v>
      </c>
      <c r="L2615">
        <v>2020</v>
      </c>
      <c r="M2615">
        <v>56755</v>
      </c>
      <c r="N2615">
        <v>1</v>
      </c>
      <c r="O2615">
        <v>1</v>
      </c>
      <c r="P2615">
        <v>2.37</v>
      </c>
    </row>
    <row r="2616" spans="1:16" x14ac:dyDescent="0.3">
      <c r="A2616">
        <v>627</v>
      </c>
      <c r="B2616" t="s">
        <v>83</v>
      </c>
      <c r="C2616" t="s">
        <v>84</v>
      </c>
      <c r="D2616" t="s">
        <v>92</v>
      </c>
      <c r="E2616" t="s">
        <v>93</v>
      </c>
      <c r="F2616" t="s">
        <v>87</v>
      </c>
      <c r="G2616" t="s">
        <v>88</v>
      </c>
      <c r="H2616">
        <v>1199</v>
      </c>
      <c r="I2616">
        <v>72</v>
      </c>
      <c r="J2616">
        <v>26.5</v>
      </c>
      <c r="K2616">
        <v>6.8</v>
      </c>
      <c r="L2616">
        <v>2020</v>
      </c>
      <c r="M2616">
        <v>98052</v>
      </c>
      <c r="N2616">
        <v>1</v>
      </c>
      <c r="O2616">
        <v>0</v>
      </c>
      <c r="P2616">
        <v>2.46</v>
      </c>
    </row>
    <row r="2617" spans="1:16" x14ac:dyDescent="0.3">
      <c r="A2617">
        <v>714</v>
      </c>
      <c r="B2617" t="s">
        <v>83</v>
      </c>
      <c r="C2617" t="s">
        <v>84</v>
      </c>
      <c r="D2617" t="s">
        <v>92</v>
      </c>
      <c r="E2617" t="s">
        <v>93</v>
      </c>
      <c r="F2617" t="s">
        <v>87</v>
      </c>
      <c r="G2617" t="s">
        <v>88</v>
      </c>
      <c r="H2617">
        <v>1199</v>
      </c>
      <c r="I2617">
        <v>72</v>
      </c>
      <c r="J2617">
        <v>26.5</v>
      </c>
      <c r="K2617">
        <v>6.8</v>
      </c>
      <c r="L2617">
        <v>2020</v>
      </c>
      <c r="M2617">
        <v>127821</v>
      </c>
      <c r="N2617">
        <v>1</v>
      </c>
      <c r="O2617">
        <v>0</v>
      </c>
      <c r="P2617">
        <v>2.4900000000000002</v>
      </c>
    </row>
    <row r="2618" spans="1:16" x14ac:dyDescent="0.3">
      <c r="A2618">
        <v>612</v>
      </c>
      <c r="B2618" t="s">
        <v>83</v>
      </c>
      <c r="C2618" t="s">
        <v>84</v>
      </c>
      <c r="D2618" t="s">
        <v>92</v>
      </c>
      <c r="E2618" t="s">
        <v>93</v>
      </c>
      <c r="F2618" t="s">
        <v>87</v>
      </c>
      <c r="G2618" t="s">
        <v>88</v>
      </c>
      <c r="H2618">
        <v>1199</v>
      </c>
      <c r="I2618">
        <v>72</v>
      </c>
      <c r="J2618">
        <v>26.5</v>
      </c>
      <c r="K2618">
        <v>6.8</v>
      </c>
      <c r="L2618">
        <v>2020</v>
      </c>
      <c r="M2618">
        <v>120498</v>
      </c>
      <c r="N2618">
        <v>1</v>
      </c>
      <c r="O2618">
        <v>0</v>
      </c>
      <c r="P2618">
        <v>2.5499999999999998</v>
      </c>
    </row>
    <row r="2619" spans="1:16" x14ac:dyDescent="0.3">
      <c r="A2619">
        <v>628</v>
      </c>
      <c r="B2619" t="s">
        <v>83</v>
      </c>
      <c r="C2619" t="s">
        <v>84</v>
      </c>
      <c r="D2619" t="s">
        <v>92</v>
      </c>
      <c r="E2619" t="s">
        <v>93</v>
      </c>
      <c r="F2619" t="s">
        <v>87</v>
      </c>
      <c r="G2619" t="s">
        <v>88</v>
      </c>
      <c r="H2619">
        <v>1199</v>
      </c>
      <c r="I2619">
        <v>72</v>
      </c>
      <c r="J2619">
        <v>26.5</v>
      </c>
      <c r="K2619">
        <v>6.8</v>
      </c>
      <c r="L2619">
        <v>2020</v>
      </c>
      <c r="M2619">
        <v>121964</v>
      </c>
      <c r="N2619">
        <v>1</v>
      </c>
      <c r="O2619">
        <v>0</v>
      </c>
      <c r="P2619">
        <v>2.58</v>
      </c>
    </row>
    <row r="2620" spans="1:16" x14ac:dyDescent="0.3">
      <c r="A2620">
        <v>637</v>
      </c>
      <c r="B2620" t="s">
        <v>83</v>
      </c>
      <c r="C2620" t="s">
        <v>84</v>
      </c>
      <c r="D2620" t="s">
        <v>92</v>
      </c>
      <c r="E2620" t="s">
        <v>93</v>
      </c>
      <c r="F2620" t="s">
        <v>87</v>
      </c>
      <c r="G2620" t="s">
        <v>88</v>
      </c>
      <c r="H2620">
        <v>1199</v>
      </c>
      <c r="I2620">
        <v>72</v>
      </c>
      <c r="J2620">
        <v>26.5</v>
      </c>
      <c r="K2620">
        <v>6.8</v>
      </c>
      <c r="L2620">
        <v>2020</v>
      </c>
      <c r="M2620">
        <v>110157</v>
      </c>
      <c r="N2620">
        <v>1</v>
      </c>
      <c r="O2620">
        <v>0</v>
      </c>
      <c r="P2620">
        <v>2.67</v>
      </c>
    </row>
    <row r="2621" spans="1:16" x14ac:dyDescent="0.3">
      <c r="A2621">
        <v>774</v>
      </c>
      <c r="B2621" t="s">
        <v>83</v>
      </c>
      <c r="C2621" t="s">
        <v>84</v>
      </c>
      <c r="D2621" t="s">
        <v>92</v>
      </c>
      <c r="E2621" t="s">
        <v>93</v>
      </c>
      <c r="F2621" t="s">
        <v>87</v>
      </c>
      <c r="G2621" t="s">
        <v>88</v>
      </c>
      <c r="H2621">
        <v>1199</v>
      </c>
      <c r="I2621">
        <v>72</v>
      </c>
      <c r="J2621">
        <v>26.5</v>
      </c>
      <c r="K2621">
        <v>6.8</v>
      </c>
      <c r="L2621">
        <v>2020</v>
      </c>
      <c r="M2621">
        <v>61405</v>
      </c>
      <c r="N2621">
        <v>1</v>
      </c>
      <c r="O2621">
        <v>0</v>
      </c>
      <c r="P2621">
        <v>2.67</v>
      </c>
    </row>
    <row r="2622" spans="1:16" x14ac:dyDescent="0.3">
      <c r="A2622">
        <v>749</v>
      </c>
      <c r="B2622" t="s">
        <v>83</v>
      </c>
      <c r="C2622" t="s">
        <v>84</v>
      </c>
      <c r="D2622" t="s">
        <v>92</v>
      </c>
      <c r="E2622" t="s">
        <v>93</v>
      </c>
      <c r="F2622" t="s">
        <v>87</v>
      </c>
      <c r="G2622" t="s">
        <v>88</v>
      </c>
      <c r="H2622">
        <v>1199</v>
      </c>
      <c r="I2622">
        <v>72</v>
      </c>
      <c r="J2622">
        <v>26.5</v>
      </c>
      <c r="K2622">
        <v>6.8</v>
      </c>
      <c r="L2622">
        <v>2020</v>
      </c>
      <c r="M2622">
        <v>84650</v>
      </c>
      <c r="N2622">
        <v>2</v>
      </c>
      <c r="O2622">
        <v>0</v>
      </c>
      <c r="P2622">
        <v>2.68</v>
      </c>
    </row>
    <row r="2623" spans="1:16" x14ac:dyDescent="0.3">
      <c r="A2623">
        <v>688</v>
      </c>
      <c r="B2623" t="s">
        <v>83</v>
      </c>
      <c r="C2623" t="s">
        <v>84</v>
      </c>
      <c r="D2623" t="s">
        <v>92</v>
      </c>
      <c r="E2623" t="s">
        <v>93</v>
      </c>
      <c r="F2623" t="s">
        <v>87</v>
      </c>
      <c r="G2623" t="s">
        <v>88</v>
      </c>
      <c r="H2623">
        <v>1199</v>
      </c>
      <c r="I2623">
        <v>72</v>
      </c>
      <c r="J2623">
        <v>26.5</v>
      </c>
      <c r="K2623">
        <v>6.8</v>
      </c>
      <c r="L2623">
        <v>2020</v>
      </c>
      <c r="M2623">
        <v>86149</v>
      </c>
      <c r="N2623">
        <v>1</v>
      </c>
      <c r="O2623">
        <v>0</v>
      </c>
      <c r="P2623">
        <v>2.7</v>
      </c>
    </row>
    <row r="2624" spans="1:16" x14ac:dyDescent="0.3">
      <c r="A2624">
        <v>752</v>
      </c>
      <c r="B2624" t="s">
        <v>83</v>
      </c>
      <c r="C2624" t="s">
        <v>84</v>
      </c>
      <c r="D2624" t="s">
        <v>92</v>
      </c>
      <c r="E2624" t="s">
        <v>93</v>
      </c>
      <c r="F2624" t="s">
        <v>87</v>
      </c>
      <c r="G2624" t="s">
        <v>88</v>
      </c>
      <c r="H2624">
        <v>1199</v>
      </c>
      <c r="I2624">
        <v>72</v>
      </c>
      <c r="J2624">
        <v>26.5</v>
      </c>
      <c r="K2624">
        <v>6.8</v>
      </c>
      <c r="L2624">
        <v>2020</v>
      </c>
      <c r="M2624">
        <v>72882</v>
      </c>
      <c r="N2624">
        <v>2</v>
      </c>
      <c r="O2624">
        <v>0</v>
      </c>
      <c r="P2624">
        <v>2.79</v>
      </c>
    </row>
    <row r="2625" spans="1:16" x14ac:dyDescent="0.3">
      <c r="A2625">
        <v>775</v>
      </c>
      <c r="B2625" t="s">
        <v>83</v>
      </c>
      <c r="C2625" t="s">
        <v>84</v>
      </c>
      <c r="D2625" t="s">
        <v>92</v>
      </c>
      <c r="E2625" t="s">
        <v>93</v>
      </c>
      <c r="F2625" t="s">
        <v>87</v>
      </c>
      <c r="G2625" t="s">
        <v>88</v>
      </c>
      <c r="H2625">
        <v>1199</v>
      </c>
      <c r="I2625">
        <v>72</v>
      </c>
      <c r="J2625">
        <v>26.5</v>
      </c>
      <c r="K2625">
        <v>6.8</v>
      </c>
      <c r="L2625">
        <v>2020</v>
      </c>
      <c r="M2625">
        <v>52658</v>
      </c>
      <c r="N2625">
        <v>1</v>
      </c>
      <c r="O2625">
        <v>0</v>
      </c>
      <c r="P2625">
        <v>2.84</v>
      </c>
    </row>
    <row r="2626" spans="1:16" x14ac:dyDescent="0.3">
      <c r="A2626">
        <v>673</v>
      </c>
      <c r="B2626" t="s">
        <v>83</v>
      </c>
      <c r="C2626" t="s">
        <v>84</v>
      </c>
      <c r="D2626" t="s">
        <v>92</v>
      </c>
      <c r="E2626" t="s">
        <v>93</v>
      </c>
      <c r="F2626" t="s">
        <v>87</v>
      </c>
      <c r="G2626" t="s">
        <v>88</v>
      </c>
      <c r="H2626">
        <v>1199</v>
      </c>
      <c r="I2626">
        <v>72</v>
      </c>
      <c r="J2626">
        <v>26.5</v>
      </c>
      <c r="K2626">
        <v>6.8</v>
      </c>
      <c r="L2626">
        <v>2020</v>
      </c>
      <c r="M2626">
        <v>105581</v>
      </c>
      <c r="N2626">
        <v>1</v>
      </c>
      <c r="O2626">
        <v>0</v>
      </c>
      <c r="P2626">
        <v>2.85</v>
      </c>
    </row>
    <row r="2627" spans="1:16" x14ac:dyDescent="0.3">
      <c r="A2627">
        <v>605</v>
      </c>
      <c r="B2627" t="s">
        <v>83</v>
      </c>
      <c r="C2627" t="s">
        <v>84</v>
      </c>
      <c r="D2627" t="s">
        <v>92</v>
      </c>
      <c r="E2627" t="s">
        <v>93</v>
      </c>
      <c r="F2627" t="s">
        <v>87</v>
      </c>
      <c r="G2627" t="s">
        <v>88</v>
      </c>
      <c r="H2627">
        <v>1199</v>
      </c>
      <c r="I2627">
        <v>72</v>
      </c>
      <c r="J2627">
        <v>26.5</v>
      </c>
      <c r="K2627">
        <v>6.8</v>
      </c>
      <c r="L2627">
        <v>2020</v>
      </c>
      <c r="M2627">
        <v>97425</v>
      </c>
      <c r="N2627">
        <v>1</v>
      </c>
      <c r="O2627">
        <v>0</v>
      </c>
      <c r="P2627">
        <v>2.86</v>
      </c>
    </row>
    <row r="2628" spans="1:16" x14ac:dyDescent="0.3">
      <c r="A2628">
        <v>682</v>
      </c>
      <c r="B2628" t="s">
        <v>83</v>
      </c>
      <c r="C2628" t="s">
        <v>84</v>
      </c>
      <c r="D2628" t="s">
        <v>92</v>
      </c>
      <c r="E2628" t="s">
        <v>93</v>
      </c>
      <c r="F2628" t="s">
        <v>87</v>
      </c>
      <c r="G2628" t="s">
        <v>88</v>
      </c>
      <c r="H2628">
        <v>1199</v>
      </c>
      <c r="I2628">
        <v>72</v>
      </c>
      <c r="J2628">
        <v>26.5</v>
      </c>
      <c r="K2628">
        <v>6.8</v>
      </c>
      <c r="L2628">
        <v>2020</v>
      </c>
      <c r="M2628">
        <v>95783</v>
      </c>
      <c r="N2628">
        <v>1</v>
      </c>
      <c r="O2628">
        <v>0</v>
      </c>
      <c r="P2628">
        <v>2.86</v>
      </c>
    </row>
    <row r="2629" spans="1:16" x14ac:dyDescent="0.3">
      <c r="A2629">
        <v>704</v>
      </c>
      <c r="B2629" t="s">
        <v>83</v>
      </c>
      <c r="C2629" t="s">
        <v>84</v>
      </c>
      <c r="D2629" t="s">
        <v>92</v>
      </c>
      <c r="E2629" t="s">
        <v>93</v>
      </c>
      <c r="F2629" t="s">
        <v>87</v>
      </c>
      <c r="G2629" t="s">
        <v>88</v>
      </c>
      <c r="H2629">
        <v>1199</v>
      </c>
      <c r="I2629">
        <v>72</v>
      </c>
      <c r="J2629">
        <v>26.5</v>
      </c>
      <c r="K2629">
        <v>6.8</v>
      </c>
      <c r="L2629">
        <v>2020</v>
      </c>
      <c r="M2629">
        <v>65948</v>
      </c>
      <c r="N2629">
        <v>2</v>
      </c>
      <c r="O2629">
        <v>0</v>
      </c>
      <c r="P2629">
        <v>2.87</v>
      </c>
    </row>
    <row r="2630" spans="1:16" x14ac:dyDescent="0.3">
      <c r="A2630">
        <v>610</v>
      </c>
      <c r="B2630" t="s">
        <v>83</v>
      </c>
      <c r="C2630" t="s">
        <v>84</v>
      </c>
      <c r="D2630" t="s">
        <v>92</v>
      </c>
      <c r="E2630" t="s">
        <v>93</v>
      </c>
      <c r="F2630" t="s">
        <v>87</v>
      </c>
      <c r="G2630" t="s">
        <v>88</v>
      </c>
      <c r="H2630">
        <v>1199</v>
      </c>
      <c r="I2630">
        <v>72</v>
      </c>
      <c r="J2630">
        <v>26.5</v>
      </c>
      <c r="K2630">
        <v>6.8</v>
      </c>
      <c r="L2630">
        <v>2020</v>
      </c>
      <c r="M2630">
        <v>93777</v>
      </c>
      <c r="N2630">
        <v>1</v>
      </c>
      <c r="O2630">
        <v>0</v>
      </c>
      <c r="P2630">
        <v>3.06</v>
      </c>
    </row>
    <row r="2631" spans="1:16" x14ac:dyDescent="0.3">
      <c r="A2631">
        <v>789</v>
      </c>
      <c r="B2631" t="s">
        <v>83</v>
      </c>
      <c r="C2631" t="s">
        <v>84</v>
      </c>
      <c r="D2631" t="s">
        <v>92</v>
      </c>
      <c r="E2631" t="s">
        <v>93</v>
      </c>
      <c r="F2631" t="s">
        <v>87</v>
      </c>
      <c r="G2631" t="s">
        <v>88</v>
      </c>
      <c r="H2631">
        <v>1199</v>
      </c>
      <c r="I2631">
        <v>72</v>
      </c>
      <c r="J2631">
        <v>26.5</v>
      </c>
      <c r="K2631">
        <v>6.8</v>
      </c>
      <c r="L2631">
        <v>2020</v>
      </c>
      <c r="M2631">
        <v>53697</v>
      </c>
      <c r="N2631">
        <v>1</v>
      </c>
      <c r="O2631">
        <v>0</v>
      </c>
      <c r="P2631">
        <v>3.09</v>
      </c>
    </row>
    <row r="2632" spans="1:16" x14ac:dyDescent="0.3">
      <c r="A2632">
        <v>650</v>
      </c>
      <c r="B2632" t="s">
        <v>83</v>
      </c>
      <c r="C2632" t="s">
        <v>84</v>
      </c>
      <c r="D2632" t="s">
        <v>92</v>
      </c>
      <c r="E2632" t="s">
        <v>93</v>
      </c>
      <c r="F2632" t="s">
        <v>87</v>
      </c>
      <c r="G2632" t="s">
        <v>88</v>
      </c>
      <c r="H2632">
        <v>1199</v>
      </c>
      <c r="I2632">
        <v>72</v>
      </c>
      <c r="J2632">
        <v>26.5</v>
      </c>
      <c r="K2632">
        <v>6.8</v>
      </c>
      <c r="L2632">
        <v>2020</v>
      </c>
      <c r="M2632">
        <v>80238</v>
      </c>
      <c r="N2632">
        <v>1</v>
      </c>
      <c r="O2632">
        <v>0</v>
      </c>
      <c r="P2632">
        <v>3.17</v>
      </c>
    </row>
    <row r="2633" spans="1:16" x14ac:dyDescent="0.3">
      <c r="A2633">
        <v>728</v>
      </c>
      <c r="B2633" t="s">
        <v>83</v>
      </c>
      <c r="C2633" t="s">
        <v>84</v>
      </c>
      <c r="D2633" t="s">
        <v>92</v>
      </c>
      <c r="E2633" t="s">
        <v>93</v>
      </c>
      <c r="F2633" t="s">
        <v>87</v>
      </c>
      <c r="G2633" t="s">
        <v>88</v>
      </c>
      <c r="H2633">
        <v>1199</v>
      </c>
      <c r="I2633">
        <v>72</v>
      </c>
      <c r="J2633">
        <v>26.5</v>
      </c>
      <c r="K2633">
        <v>6.8</v>
      </c>
      <c r="L2633">
        <v>2020</v>
      </c>
      <c r="M2633">
        <v>67613</v>
      </c>
      <c r="N2633">
        <v>1</v>
      </c>
      <c r="O2633">
        <v>0</v>
      </c>
      <c r="P2633">
        <v>3.38</v>
      </c>
    </row>
    <row r="2634" spans="1:16" x14ac:dyDescent="0.3">
      <c r="A2634">
        <v>677</v>
      </c>
      <c r="B2634" t="s">
        <v>83</v>
      </c>
      <c r="C2634" t="s">
        <v>84</v>
      </c>
      <c r="D2634" t="s">
        <v>92</v>
      </c>
      <c r="E2634" t="s">
        <v>93</v>
      </c>
      <c r="F2634" t="s">
        <v>87</v>
      </c>
      <c r="G2634" t="s">
        <v>88</v>
      </c>
      <c r="H2634">
        <v>1199</v>
      </c>
      <c r="I2634">
        <v>72</v>
      </c>
      <c r="J2634">
        <v>26.5</v>
      </c>
      <c r="K2634">
        <v>6.8</v>
      </c>
      <c r="L2634">
        <v>2021</v>
      </c>
      <c r="M2634">
        <v>95869</v>
      </c>
      <c r="N2634">
        <v>1</v>
      </c>
      <c r="O2634">
        <v>1</v>
      </c>
      <c r="P2634">
        <v>2.1800000000000002</v>
      </c>
    </row>
    <row r="2635" spans="1:16" x14ac:dyDescent="0.3">
      <c r="A2635">
        <v>795</v>
      </c>
      <c r="B2635" t="s">
        <v>83</v>
      </c>
      <c r="C2635" t="s">
        <v>84</v>
      </c>
      <c r="D2635" t="s">
        <v>92</v>
      </c>
      <c r="E2635" t="s">
        <v>93</v>
      </c>
      <c r="F2635" t="s">
        <v>87</v>
      </c>
      <c r="G2635" t="s">
        <v>88</v>
      </c>
      <c r="H2635">
        <v>1199</v>
      </c>
      <c r="I2635">
        <v>72</v>
      </c>
      <c r="J2635">
        <v>26.5</v>
      </c>
      <c r="K2635">
        <v>6.8</v>
      </c>
      <c r="L2635">
        <v>2021</v>
      </c>
      <c r="M2635">
        <v>90205</v>
      </c>
      <c r="N2635">
        <v>3</v>
      </c>
      <c r="O2635">
        <v>0</v>
      </c>
      <c r="P2635">
        <v>2.2400000000000002</v>
      </c>
    </row>
    <row r="2636" spans="1:16" x14ac:dyDescent="0.3">
      <c r="A2636">
        <v>658</v>
      </c>
      <c r="B2636" t="s">
        <v>83</v>
      </c>
      <c r="C2636" t="s">
        <v>84</v>
      </c>
      <c r="D2636" t="s">
        <v>92</v>
      </c>
      <c r="E2636" t="s">
        <v>93</v>
      </c>
      <c r="F2636" t="s">
        <v>87</v>
      </c>
      <c r="G2636" t="s">
        <v>88</v>
      </c>
      <c r="H2636">
        <v>1199</v>
      </c>
      <c r="I2636">
        <v>72</v>
      </c>
      <c r="J2636">
        <v>26.5</v>
      </c>
      <c r="K2636">
        <v>6.8</v>
      </c>
      <c r="L2636">
        <v>2021</v>
      </c>
      <c r="M2636">
        <v>107513</v>
      </c>
      <c r="N2636">
        <v>2</v>
      </c>
      <c r="O2636">
        <v>1</v>
      </c>
      <c r="P2636">
        <v>2.38</v>
      </c>
    </row>
    <row r="2637" spans="1:16" x14ac:dyDescent="0.3">
      <c r="A2637">
        <v>630</v>
      </c>
      <c r="B2637" t="s">
        <v>83</v>
      </c>
      <c r="C2637" t="s">
        <v>84</v>
      </c>
      <c r="D2637" t="s">
        <v>92</v>
      </c>
      <c r="E2637" t="s">
        <v>93</v>
      </c>
      <c r="F2637" t="s">
        <v>87</v>
      </c>
      <c r="G2637" t="s">
        <v>88</v>
      </c>
      <c r="H2637">
        <v>1199</v>
      </c>
      <c r="I2637">
        <v>72</v>
      </c>
      <c r="J2637">
        <v>26.5</v>
      </c>
      <c r="K2637">
        <v>6.8</v>
      </c>
      <c r="L2637">
        <v>2021</v>
      </c>
      <c r="M2637">
        <v>69202</v>
      </c>
      <c r="N2637">
        <v>3</v>
      </c>
      <c r="O2637">
        <v>0</v>
      </c>
      <c r="P2637">
        <v>2.41</v>
      </c>
    </row>
    <row r="2638" spans="1:16" x14ac:dyDescent="0.3">
      <c r="A2638">
        <v>669</v>
      </c>
      <c r="B2638" t="s">
        <v>83</v>
      </c>
      <c r="C2638" t="s">
        <v>84</v>
      </c>
      <c r="D2638" t="s">
        <v>92</v>
      </c>
      <c r="E2638" t="s">
        <v>93</v>
      </c>
      <c r="F2638" t="s">
        <v>87</v>
      </c>
      <c r="G2638" t="s">
        <v>88</v>
      </c>
      <c r="H2638">
        <v>1199</v>
      </c>
      <c r="I2638">
        <v>72</v>
      </c>
      <c r="J2638">
        <v>26.5</v>
      </c>
      <c r="K2638">
        <v>6.8</v>
      </c>
      <c r="L2638">
        <v>2021</v>
      </c>
      <c r="M2638">
        <v>98567</v>
      </c>
      <c r="N2638">
        <v>2</v>
      </c>
      <c r="O2638">
        <v>0</v>
      </c>
      <c r="P2638">
        <v>2.52</v>
      </c>
    </row>
    <row r="2639" spans="1:16" x14ac:dyDescent="0.3">
      <c r="A2639">
        <v>664</v>
      </c>
      <c r="B2639" t="s">
        <v>83</v>
      </c>
      <c r="C2639" t="s">
        <v>84</v>
      </c>
      <c r="D2639" t="s">
        <v>92</v>
      </c>
      <c r="E2639" t="s">
        <v>93</v>
      </c>
      <c r="F2639" t="s">
        <v>87</v>
      </c>
      <c r="G2639" t="s">
        <v>88</v>
      </c>
      <c r="H2639">
        <v>1199</v>
      </c>
      <c r="I2639">
        <v>72</v>
      </c>
      <c r="J2639">
        <v>26.5</v>
      </c>
      <c r="K2639">
        <v>6.8</v>
      </c>
      <c r="L2639">
        <v>2021</v>
      </c>
      <c r="M2639">
        <v>69298</v>
      </c>
      <c r="N2639">
        <v>2</v>
      </c>
      <c r="O2639">
        <v>0</v>
      </c>
      <c r="P2639">
        <v>2.87</v>
      </c>
    </row>
    <row r="2640" spans="1:16" x14ac:dyDescent="0.3">
      <c r="A2640">
        <v>619</v>
      </c>
      <c r="B2640" t="s">
        <v>83</v>
      </c>
      <c r="C2640" t="s">
        <v>84</v>
      </c>
      <c r="D2640" t="s">
        <v>92</v>
      </c>
      <c r="E2640" t="s">
        <v>93</v>
      </c>
      <c r="F2640" t="s">
        <v>87</v>
      </c>
      <c r="G2640" t="s">
        <v>88</v>
      </c>
      <c r="H2640">
        <v>1199</v>
      </c>
      <c r="I2640">
        <v>72</v>
      </c>
      <c r="J2640">
        <v>26.5</v>
      </c>
      <c r="K2640">
        <v>6.8</v>
      </c>
      <c r="L2640">
        <v>2021</v>
      </c>
      <c r="M2640">
        <v>102502</v>
      </c>
      <c r="N2640">
        <v>2</v>
      </c>
      <c r="O2640">
        <v>0</v>
      </c>
      <c r="P2640">
        <v>3.02</v>
      </c>
    </row>
    <row r="2641" spans="1:16" x14ac:dyDescent="0.3">
      <c r="A2641">
        <v>720</v>
      </c>
      <c r="B2641" t="s">
        <v>83</v>
      </c>
      <c r="C2641" t="s">
        <v>84</v>
      </c>
      <c r="D2641" t="s">
        <v>92</v>
      </c>
      <c r="E2641" t="s">
        <v>93</v>
      </c>
      <c r="F2641" t="s">
        <v>87</v>
      </c>
      <c r="G2641" t="s">
        <v>88</v>
      </c>
      <c r="H2641">
        <v>1199</v>
      </c>
      <c r="I2641">
        <v>72</v>
      </c>
      <c r="J2641">
        <v>26.5</v>
      </c>
      <c r="K2641">
        <v>6.8</v>
      </c>
      <c r="L2641">
        <v>2021</v>
      </c>
      <c r="M2641">
        <v>86049</v>
      </c>
      <c r="N2641">
        <v>1</v>
      </c>
      <c r="O2641">
        <v>0</v>
      </c>
      <c r="P2641">
        <v>3.03</v>
      </c>
    </row>
    <row r="2642" spans="1:16" x14ac:dyDescent="0.3">
      <c r="A2642">
        <v>642</v>
      </c>
      <c r="B2642" t="s">
        <v>83</v>
      </c>
      <c r="C2642" t="s">
        <v>84</v>
      </c>
      <c r="D2642" t="s">
        <v>92</v>
      </c>
      <c r="E2642" t="s">
        <v>93</v>
      </c>
      <c r="F2642" t="s">
        <v>87</v>
      </c>
      <c r="G2642" t="s">
        <v>88</v>
      </c>
      <c r="H2642">
        <v>1199</v>
      </c>
      <c r="I2642">
        <v>72</v>
      </c>
      <c r="J2642">
        <v>26.5</v>
      </c>
      <c r="K2642">
        <v>6.8</v>
      </c>
      <c r="L2642">
        <v>2021</v>
      </c>
      <c r="M2642">
        <v>82780</v>
      </c>
      <c r="N2642">
        <v>2</v>
      </c>
      <c r="O2642">
        <v>0</v>
      </c>
      <c r="P2642">
        <v>3.14</v>
      </c>
    </row>
    <row r="2643" spans="1:16" x14ac:dyDescent="0.3">
      <c r="A2643">
        <v>799</v>
      </c>
      <c r="B2643" t="s">
        <v>83</v>
      </c>
      <c r="C2643" t="s">
        <v>84</v>
      </c>
      <c r="D2643" t="s">
        <v>92</v>
      </c>
      <c r="E2643" t="s">
        <v>93</v>
      </c>
      <c r="F2643" t="s">
        <v>87</v>
      </c>
      <c r="G2643" t="s">
        <v>88</v>
      </c>
      <c r="H2643">
        <v>1199</v>
      </c>
      <c r="I2643">
        <v>72</v>
      </c>
      <c r="J2643">
        <v>26.5</v>
      </c>
      <c r="K2643">
        <v>6.8</v>
      </c>
      <c r="L2643">
        <v>2021</v>
      </c>
      <c r="M2643">
        <v>82523</v>
      </c>
      <c r="N2643">
        <v>2</v>
      </c>
      <c r="O2643">
        <v>0</v>
      </c>
      <c r="P2643">
        <v>3.15</v>
      </c>
    </row>
    <row r="2644" spans="1:16" x14ac:dyDescent="0.3">
      <c r="A2644">
        <v>750</v>
      </c>
      <c r="B2644" t="s">
        <v>83</v>
      </c>
      <c r="C2644" t="s">
        <v>84</v>
      </c>
      <c r="D2644" t="s">
        <v>92</v>
      </c>
      <c r="E2644" t="s">
        <v>93</v>
      </c>
      <c r="F2644" t="s">
        <v>87</v>
      </c>
      <c r="G2644" t="s">
        <v>88</v>
      </c>
      <c r="H2644">
        <v>1199</v>
      </c>
      <c r="I2644">
        <v>72</v>
      </c>
      <c r="J2644">
        <v>26.5</v>
      </c>
      <c r="K2644">
        <v>6.8</v>
      </c>
      <c r="L2644">
        <v>2021</v>
      </c>
      <c r="M2644">
        <v>94072</v>
      </c>
      <c r="N2644">
        <v>1</v>
      </c>
      <c r="O2644">
        <v>0</v>
      </c>
      <c r="P2644">
        <v>3.24</v>
      </c>
    </row>
    <row r="2645" spans="1:16" x14ac:dyDescent="0.3">
      <c r="A2645">
        <v>626</v>
      </c>
      <c r="B2645" t="s">
        <v>83</v>
      </c>
      <c r="C2645" t="s">
        <v>84</v>
      </c>
      <c r="D2645" t="s">
        <v>92</v>
      </c>
      <c r="E2645" t="s">
        <v>93</v>
      </c>
      <c r="F2645" t="s">
        <v>87</v>
      </c>
      <c r="G2645" t="s">
        <v>88</v>
      </c>
      <c r="H2645">
        <v>1199</v>
      </c>
      <c r="I2645">
        <v>72</v>
      </c>
      <c r="J2645">
        <v>26.5</v>
      </c>
      <c r="K2645">
        <v>6.8</v>
      </c>
      <c r="L2645">
        <v>2021</v>
      </c>
      <c r="M2645">
        <v>106700</v>
      </c>
      <c r="N2645">
        <v>1</v>
      </c>
      <c r="O2645">
        <v>0</v>
      </c>
      <c r="P2645">
        <v>3.29</v>
      </c>
    </row>
    <row r="2646" spans="1:16" x14ac:dyDescent="0.3">
      <c r="A2646">
        <v>676</v>
      </c>
      <c r="B2646" t="s">
        <v>83</v>
      </c>
      <c r="C2646" t="s">
        <v>84</v>
      </c>
      <c r="D2646" t="s">
        <v>92</v>
      </c>
      <c r="E2646" t="s">
        <v>93</v>
      </c>
      <c r="F2646" t="s">
        <v>87</v>
      </c>
      <c r="G2646" t="s">
        <v>88</v>
      </c>
      <c r="H2646">
        <v>1199</v>
      </c>
      <c r="I2646">
        <v>72</v>
      </c>
      <c r="J2646">
        <v>26.5</v>
      </c>
      <c r="K2646">
        <v>6.8</v>
      </c>
      <c r="L2646">
        <v>2021</v>
      </c>
      <c r="M2646">
        <v>109190</v>
      </c>
      <c r="N2646">
        <v>1</v>
      </c>
      <c r="O2646">
        <v>0</v>
      </c>
      <c r="P2646">
        <v>3.32</v>
      </c>
    </row>
    <row r="2647" spans="1:16" x14ac:dyDescent="0.3">
      <c r="A2647">
        <v>777</v>
      </c>
      <c r="B2647" t="s">
        <v>83</v>
      </c>
      <c r="C2647" t="s">
        <v>84</v>
      </c>
      <c r="D2647" t="s">
        <v>92</v>
      </c>
      <c r="E2647" t="s">
        <v>93</v>
      </c>
      <c r="F2647" t="s">
        <v>87</v>
      </c>
      <c r="G2647" t="s">
        <v>88</v>
      </c>
      <c r="H2647">
        <v>1199</v>
      </c>
      <c r="I2647">
        <v>72</v>
      </c>
      <c r="J2647">
        <v>26.5</v>
      </c>
      <c r="K2647">
        <v>6.8</v>
      </c>
      <c r="L2647">
        <v>2021</v>
      </c>
      <c r="M2647">
        <v>93756</v>
      </c>
      <c r="N2647">
        <v>1</v>
      </c>
      <c r="O2647">
        <v>0</v>
      </c>
      <c r="P2647">
        <v>3.33</v>
      </c>
    </row>
    <row r="2648" spans="1:16" x14ac:dyDescent="0.3">
      <c r="A2648">
        <v>694</v>
      </c>
      <c r="B2648" t="s">
        <v>83</v>
      </c>
      <c r="C2648" t="s">
        <v>84</v>
      </c>
      <c r="D2648" t="s">
        <v>92</v>
      </c>
      <c r="E2648" t="s">
        <v>93</v>
      </c>
      <c r="F2648" t="s">
        <v>87</v>
      </c>
      <c r="G2648" t="s">
        <v>88</v>
      </c>
      <c r="H2648">
        <v>1199</v>
      </c>
      <c r="I2648">
        <v>72</v>
      </c>
      <c r="J2648">
        <v>26.5</v>
      </c>
      <c r="K2648">
        <v>6.8</v>
      </c>
      <c r="L2648">
        <v>2021</v>
      </c>
      <c r="M2648">
        <v>79081</v>
      </c>
      <c r="N2648">
        <v>1</v>
      </c>
      <c r="O2648">
        <v>0</v>
      </c>
      <c r="P2648">
        <v>3.39</v>
      </c>
    </row>
    <row r="2649" spans="1:16" x14ac:dyDescent="0.3">
      <c r="A2649">
        <v>713</v>
      </c>
      <c r="B2649" t="s">
        <v>83</v>
      </c>
      <c r="C2649" t="s">
        <v>84</v>
      </c>
      <c r="D2649" t="s">
        <v>92</v>
      </c>
      <c r="E2649" t="s">
        <v>93</v>
      </c>
      <c r="F2649" t="s">
        <v>87</v>
      </c>
      <c r="G2649" t="s">
        <v>88</v>
      </c>
      <c r="H2649">
        <v>1199</v>
      </c>
      <c r="I2649">
        <v>72</v>
      </c>
      <c r="J2649">
        <v>26.5</v>
      </c>
      <c r="K2649">
        <v>6.8</v>
      </c>
      <c r="L2649">
        <v>2021</v>
      </c>
      <c r="M2649">
        <v>60934</v>
      </c>
      <c r="N2649">
        <v>1</v>
      </c>
      <c r="O2649">
        <v>0</v>
      </c>
      <c r="P2649">
        <v>3.4</v>
      </c>
    </row>
    <row r="2650" spans="1:16" x14ac:dyDescent="0.3">
      <c r="A2650">
        <v>643</v>
      </c>
      <c r="B2650" t="s">
        <v>83</v>
      </c>
      <c r="C2650" t="s">
        <v>84</v>
      </c>
      <c r="D2650" t="s">
        <v>92</v>
      </c>
      <c r="E2650" t="s">
        <v>93</v>
      </c>
      <c r="F2650" t="s">
        <v>87</v>
      </c>
      <c r="G2650" t="s">
        <v>88</v>
      </c>
      <c r="H2650">
        <v>1199</v>
      </c>
      <c r="I2650">
        <v>72</v>
      </c>
      <c r="J2650">
        <v>26.5</v>
      </c>
      <c r="K2650">
        <v>6.8</v>
      </c>
      <c r="L2650">
        <v>2021</v>
      </c>
      <c r="M2650">
        <v>92857</v>
      </c>
      <c r="N2650">
        <v>1</v>
      </c>
      <c r="O2650">
        <v>0</v>
      </c>
      <c r="P2650">
        <v>3.42</v>
      </c>
    </row>
    <row r="2651" spans="1:16" x14ac:dyDescent="0.3">
      <c r="A2651">
        <v>674</v>
      </c>
      <c r="B2651" t="s">
        <v>83</v>
      </c>
      <c r="C2651" t="s">
        <v>84</v>
      </c>
      <c r="D2651" t="s">
        <v>92</v>
      </c>
      <c r="E2651" t="s">
        <v>93</v>
      </c>
      <c r="F2651" t="s">
        <v>87</v>
      </c>
      <c r="G2651" t="s">
        <v>88</v>
      </c>
      <c r="H2651">
        <v>1199</v>
      </c>
      <c r="I2651">
        <v>72</v>
      </c>
      <c r="J2651">
        <v>26.5</v>
      </c>
      <c r="K2651">
        <v>6.8</v>
      </c>
      <c r="L2651">
        <v>2021</v>
      </c>
      <c r="M2651">
        <v>83311</v>
      </c>
      <c r="N2651">
        <v>1</v>
      </c>
      <c r="O2651">
        <v>0</v>
      </c>
      <c r="P2651">
        <v>3.48</v>
      </c>
    </row>
    <row r="2652" spans="1:16" x14ac:dyDescent="0.3">
      <c r="A2652">
        <v>698</v>
      </c>
      <c r="B2652" t="s">
        <v>83</v>
      </c>
      <c r="C2652" t="s">
        <v>84</v>
      </c>
      <c r="D2652" t="s">
        <v>92</v>
      </c>
      <c r="E2652" t="s">
        <v>93</v>
      </c>
      <c r="F2652" t="s">
        <v>87</v>
      </c>
      <c r="G2652" t="s">
        <v>88</v>
      </c>
      <c r="H2652">
        <v>1199</v>
      </c>
      <c r="I2652">
        <v>72</v>
      </c>
      <c r="J2652">
        <v>26.5</v>
      </c>
      <c r="K2652">
        <v>6.8</v>
      </c>
      <c r="L2652">
        <v>2021</v>
      </c>
      <c r="M2652">
        <v>108417</v>
      </c>
      <c r="N2652">
        <v>1</v>
      </c>
      <c r="O2652">
        <v>0</v>
      </c>
      <c r="P2652">
        <v>3.51</v>
      </c>
    </row>
    <row r="2653" spans="1:16" x14ac:dyDescent="0.3">
      <c r="A2653">
        <v>663</v>
      </c>
      <c r="B2653" t="s">
        <v>83</v>
      </c>
      <c r="C2653" t="s">
        <v>84</v>
      </c>
      <c r="D2653" t="s">
        <v>92</v>
      </c>
      <c r="E2653" t="s">
        <v>93</v>
      </c>
      <c r="F2653" t="s">
        <v>87</v>
      </c>
      <c r="G2653" t="s">
        <v>88</v>
      </c>
      <c r="H2653">
        <v>1199</v>
      </c>
      <c r="I2653">
        <v>72</v>
      </c>
      <c r="J2653">
        <v>26.5</v>
      </c>
      <c r="K2653">
        <v>6.8</v>
      </c>
      <c r="L2653">
        <v>2021</v>
      </c>
      <c r="M2653">
        <v>104982</v>
      </c>
      <c r="N2653">
        <v>1</v>
      </c>
      <c r="O2653">
        <v>0</v>
      </c>
      <c r="P2653">
        <v>3.55</v>
      </c>
    </row>
    <row r="2654" spans="1:16" x14ac:dyDescent="0.3">
      <c r="A2654">
        <v>657</v>
      </c>
      <c r="B2654" t="s">
        <v>83</v>
      </c>
      <c r="C2654" t="s">
        <v>84</v>
      </c>
      <c r="D2654" t="s">
        <v>92</v>
      </c>
      <c r="E2654" t="s">
        <v>93</v>
      </c>
      <c r="F2654" t="s">
        <v>87</v>
      </c>
      <c r="G2654" t="s">
        <v>88</v>
      </c>
      <c r="H2654">
        <v>1199</v>
      </c>
      <c r="I2654">
        <v>72</v>
      </c>
      <c r="J2654">
        <v>26.5</v>
      </c>
      <c r="K2654">
        <v>6.8</v>
      </c>
      <c r="L2654">
        <v>2021</v>
      </c>
      <c r="M2654">
        <v>46361</v>
      </c>
      <c r="N2654">
        <v>1</v>
      </c>
      <c r="O2654">
        <v>0</v>
      </c>
      <c r="P2654">
        <v>3.6</v>
      </c>
    </row>
    <row r="2655" spans="1:16" x14ac:dyDescent="0.3">
      <c r="A2655">
        <v>651</v>
      </c>
      <c r="B2655" t="s">
        <v>83</v>
      </c>
      <c r="C2655" t="s">
        <v>84</v>
      </c>
      <c r="D2655" t="s">
        <v>92</v>
      </c>
      <c r="E2655" t="s">
        <v>93</v>
      </c>
      <c r="F2655" t="s">
        <v>87</v>
      </c>
      <c r="G2655" t="s">
        <v>88</v>
      </c>
      <c r="H2655">
        <v>1199</v>
      </c>
      <c r="I2655">
        <v>72</v>
      </c>
      <c r="J2655">
        <v>26.5</v>
      </c>
      <c r="K2655">
        <v>6.8</v>
      </c>
      <c r="L2655">
        <v>2021</v>
      </c>
      <c r="M2655">
        <v>53237</v>
      </c>
      <c r="N2655">
        <v>1</v>
      </c>
      <c r="O2655">
        <v>0</v>
      </c>
      <c r="P2655">
        <v>3.66</v>
      </c>
    </row>
    <row r="2656" spans="1:16" x14ac:dyDescent="0.3">
      <c r="A2656">
        <v>711</v>
      </c>
      <c r="B2656" t="s">
        <v>83</v>
      </c>
      <c r="C2656" t="s">
        <v>84</v>
      </c>
      <c r="D2656" t="s">
        <v>92</v>
      </c>
      <c r="E2656" t="s">
        <v>93</v>
      </c>
      <c r="F2656" t="s">
        <v>87</v>
      </c>
      <c r="G2656" t="s">
        <v>88</v>
      </c>
      <c r="H2656">
        <v>1199</v>
      </c>
      <c r="I2656">
        <v>72</v>
      </c>
      <c r="J2656">
        <v>26.5</v>
      </c>
      <c r="K2656">
        <v>6.8</v>
      </c>
      <c r="L2656">
        <v>2021</v>
      </c>
      <c r="M2656">
        <v>93285</v>
      </c>
      <c r="N2656">
        <v>1</v>
      </c>
      <c r="O2656">
        <v>0</v>
      </c>
      <c r="P2656">
        <v>3.66</v>
      </c>
    </row>
    <row r="2657" spans="1:16" x14ac:dyDescent="0.3">
      <c r="A2657">
        <v>758</v>
      </c>
      <c r="B2657" t="s">
        <v>83</v>
      </c>
      <c r="C2657" t="s">
        <v>84</v>
      </c>
      <c r="D2657" t="s">
        <v>92</v>
      </c>
      <c r="E2657" t="s">
        <v>93</v>
      </c>
      <c r="F2657" t="s">
        <v>87</v>
      </c>
      <c r="G2657" t="s">
        <v>88</v>
      </c>
      <c r="H2657">
        <v>1199</v>
      </c>
      <c r="I2657">
        <v>72</v>
      </c>
      <c r="J2657">
        <v>26.5</v>
      </c>
      <c r="K2657">
        <v>6.8</v>
      </c>
      <c r="L2657">
        <v>2021</v>
      </c>
      <c r="M2657">
        <v>75877</v>
      </c>
      <c r="N2657">
        <v>1</v>
      </c>
      <c r="O2657">
        <v>0</v>
      </c>
      <c r="P2657">
        <v>3.76</v>
      </c>
    </row>
    <row r="2658" spans="1:16" x14ac:dyDescent="0.3">
      <c r="A2658">
        <v>768</v>
      </c>
      <c r="B2658" t="s">
        <v>83</v>
      </c>
      <c r="C2658" t="s">
        <v>84</v>
      </c>
      <c r="D2658" t="s">
        <v>92</v>
      </c>
      <c r="E2658" t="s">
        <v>93</v>
      </c>
      <c r="F2658" t="s">
        <v>87</v>
      </c>
      <c r="G2658" t="s">
        <v>88</v>
      </c>
      <c r="H2658">
        <v>1199</v>
      </c>
      <c r="I2658">
        <v>72</v>
      </c>
      <c r="J2658">
        <v>26.5</v>
      </c>
      <c r="K2658">
        <v>6.8</v>
      </c>
      <c r="L2658">
        <v>2021</v>
      </c>
      <c r="M2658">
        <v>48490</v>
      </c>
      <c r="N2658">
        <v>1</v>
      </c>
      <c r="O2658">
        <v>0</v>
      </c>
      <c r="P2658">
        <v>3.86</v>
      </c>
    </row>
    <row r="2659" spans="1:16" x14ac:dyDescent="0.3">
      <c r="A2659">
        <v>772</v>
      </c>
      <c r="B2659" t="s">
        <v>83</v>
      </c>
      <c r="C2659" t="s">
        <v>84</v>
      </c>
      <c r="D2659" t="s">
        <v>92</v>
      </c>
      <c r="E2659" t="s">
        <v>93</v>
      </c>
      <c r="F2659" t="s">
        <v>87</v>
      </c>
      <c r="G2659" t="s">
        <v>88</v>
      </c>
      <c r="H2659">
        <v>1199</v>
      </c>
      <c r="I2659">
        <v>72</v>
      </c>
      <c r="J2659">
        <v>26.5</v>
      </c>
      <c r="K2659">
        <v>6.8</v>
      </c>
      <c r="L2659">
        <v>2021</v>
      </c>
      <c r="M2659">
        <v>56996</v>
      </c>
      <c r="N2659">
        <v>1</v>
      </c>
      <c r="O2659">
        <v>0</v>
      </c>
      <c r="P2659">
        <v>3.99</v>
      </c>
    </row>
    <row r="2660" spans="1:16" x14ac:dyDescent="0.3">
      <c r="A2660">
        <v>645</v>
      </c>
      <c r="B2660" t="s">
        <v>83</v>
      </c>
      <c r="C2660" t="s">
        <v>84</v>
      </c>
      <c r="D2660" t="s">
        <v>92</v>
      </c>
      <c r="E2660" t="s">
        <v>93</v>
      </c>
      <c r="F2660" t="s">
        <v>87</v>
      </c>
      <c r="G2660" t="s">
        <v>88</v>
      </c>
      <c r="H2660">
        <v>1199</v>
      </c>
      <c r="I2660">
        <v>72</v>
      </c>
      <c r="J2660">
        <v>26.5</v>
      </c>
      <c r="K2660">
        <v>6.8</v>
      </c>
      <c r="L2660">
        <v>2022</v>
      </c>
      <c r="M2660">
        <v>70918</v>
      </c>
      <c r="N2660">
        <v>3</v>
      </c>
      <c r="O2660">
        <v>1</v>
      </c>
      <c r="P2660">
        <v>2.36</v>
      </c>
    </row>
    <row r="2661" spans="1:16" x14ac:dyDescent="0.3">
      <c r="A2661">
        <v>606</v>
      </c>
      <c r="B2661" t="s">
        <v>83</v>
      </c>
      <c r="C2661" t="s">
        <v>84</v>
      </c>
      <c r="D2661" t="s">
        <v>92</v>
      </c>
      <c r="E2661" t="s">
        <v>93</v>
      </c>
      <c r="F2661" t="s">
        <v>87</v>
      </c>
      <c r="G2661" t="s">
        <v>88</v>
      </c>
      <c r="H2661">
        <v>1199</v>
      </c>
      <c r="I2661">
        <v>72</v>
      </c>
      <c r="J2661">
        <v>26.5</v>
      </c>
      <c r="K2661">
        <v>6.8</v>
      </c>
      <c r="L2661">
        <v>2022</v>
      </c>
      <c r="M2661">
        <v>79030</v>
      </c>
      <c r="N2661">
        <v>3</v>
      </c>
      <c r="O2661">
        <v>0</v>
      </c>
      <c r="P2661">
        <v>2.89</v>
      </c>
    </row>
    <row r="2662" spans="1:16" x14ac:dyDescent="0.3">
      <c r="A2662">
        <v>773</v>
      </c>
      <c r="B2662" t="s">
        <v>83</v>
      </c>
      <c r="C2662" t="s">
        <v>84</v>
      </c>
      <c r="D2662" t="s">
        <v>92</v>
      </c>
      <c r="E2662" t="s">
        <v>93</v>
      </c>
      <c r="F2662" t="s">
        <v>87</v>
      </c>
      <c r="G2662" t="s">
        <v>88</v>
      </c>
      <c r="H2662">
        <v>1199</v>
      </c>
      <c r="I2662">
        <v>72</v>
      </c>
      <c r="J2662">
        <v>26.5</v>
      </c>
      <c r="K2662">
        <v>6.8</v>
      </c>
      <c r="L2662">
        <v>2022</v>
      </c>
      <c r="M2662">
        <v>42855</v>
      </c>
      <c r="N2662">
        <v>1</v>
      </c>
      <c r="O2662">
        <v>1</v>
      </c>
      <c r="P2662">
        <v>3.17</v>
      </c>
    </row>
    <row r="2663" spans="1:16" x14ac:dyDescent="0.3">
      <c r="A2663">
        <v>769</v>
      </c>
      <c r="B2663" t="s">
        <v>83</v>
      </c>
      <c r="C2663" t="s">
        <v>84</v>
      </c>
      <c r="D2663" t="s">
        <v>92</v>
      </c>
      <c r="E2663" t="s">
        <v>93</v>
      </c>
      <c r="F2663" t="s">
        <v>87</v>
      </c>
      <c r="G2663" t="s">
        <v>88</v>
      </c>
      <c r="H2663">
        <v>1199</v>
      </c>
      <c r="I2663">
        <v>72</v>
      </c>
      <c r="J2663">
        <v>26.5</v>
      </c>
      <c r="K2663">
        <v>6.8</v>
      </c>
      <c r="L2663">
        <v>2022</v>
      </c>
      <c r="M2663">
        <v>80527</v>
      </c>
      <c r="N2663">
        <v>1</v>
      </c>
      <c r="O2663">
        <v>1</v>
      </c>
      <c r="P2663">
        <v>3.31</v>
      </c>
    </row>
    <row r="2664" spans="1:16" x14ac:dyDescent="0.3">
      <c r="A2664">
        <v>757</v>
      </c>
      <c r="B2664" t="s">
        <v>83</v>
      </c>
      <c r="C2664" t="s">
        <v>84</v>
      </c>
      <c r="D2664" t="s">
        <v>92</v>
      </c>
      <c r="E2664" t="s">
        <v>93</v>
      </c>
      <c r="F2664" t="s">
        <v>87</v>
      </c>
      <c r="G2664" t="s">
        <v>88</v>
      </c>
      <c r="H2664">
        <v>1199</v>
      </c>
      <c r="I2664">
        <v>72</v>
      </c>
      <c r="J2664">
        <v>26.5</v>
      </c>
      <c r="K2664">
        <v>6.8</v>
      </c>
      <c r="L2664">
        <v>2022</v>
      </c>
      <c r="M2664">
        <v>65670</v>
      </c>
      <c r="N2664">
        <v>1</v>
      </c>
      <c r="O2664">
        <v>1</v>
      </c>
      <c r="P2664">
        <v>3.47</v>
      </c>
    </row>
    <row r="2665" spans="1:16" x14ac:dyDescent="0.3">
      <c r="A2665">
        <v>611</v>
      </c>
      <c r="B2665" t="s">
        <v>83</v>
      </c>
      <c r="C2665" t="s">
        <v>84</v>
      </c>
      <c r="D2665" t="s">
        <v>92</v>
      </c>
      <c r="E2665" t="s">
        <v>93</v>
      </c>
      <c r="F2665" t="s">
        <v>87</v>
      </c>
      <c r="G2665" t="s">
        <v>88</v>
      </c>
      <c r="H2665">
        <v>1199</v>
      </c>
      <c r="I2665">
        <v>72</v>
      </c>
      <c r="J2665">
        <v>26.5</v>
      </c>
      <c r="K2665">
        <v>6.8</v>
      </c>
      <c r="L2665">
        <v>2022</v>
      </c>
      <c r="M2665">
        <v>67911</v>
      </c>
      <c r="N2665">
        <v>2</v>
      </c>
      <c r="O2665">
        <v>0</v>
      </c>
      <c r="P2665">
        <v>3.54</v>
      </c>
    </row>
    <row r="2666" spans="1:16" x14ac:dyDescent="0.3">
      <c r="A2666">
        <v>648</v>
      </c>
      <c r="B2666" t="s">
        <v>83</v>
      </c>
      <c r="C2666" t="s">
        <v>84</v>
      </c>
      <c r="D2666" t="s">
        <v>92</v>
      </c>
      <c r="E2666" t="s">
        <v>93</v>
      </c>
      <c r="F2666" t="s">
        <v>87</v>
      </c>
      <c r="G2666" t="s">
        <v>88</v>
      </c>
      <c r="H2666">
        <v>1199</v>
      </c>
      <c r="I2666">
        <v>72</v>
      </c>
      <c r="J2666">
        <v>26.5</v>
      </c>
      <c r="K2666">
        <v>6.8</v>
      </c>
      <c r="L2666">
        <v>2022</v>
      </c>
      <c r="M2666">
        <v>58269</v>
      </c>
      <c r="N2666">
        <v>2</v>
      </c>
      <c r="O2666">
        <v>0</v>
      </c>
      <c r="P2666">
        <v>3.54</v>
      </c>
    </row>
    <row r="2667" spans="1:16" x14ac:dyDescent="0.3">
      <c r="A2667">
        <v>671</v>
      </c>
      <c r="B2667" t="s">
        <v>83</v>
      </c>
      <c r="C2667" t="s">
        <v>84</v>
      </c>
      <c r="D2667" t="s">
        <v>92</v>
      </c>
      <c r="E2667" t="s">
        <v>93</v>
      </c>
      <c r="F2667" t="s">
        <v>87</v>
      </c>
      <c r="G2667" t="s">
        <v>88</v>
      </c>
      <c r="H2667">
        <v>1199</v>
      </c>
      <c r="I2667">
        <v>72</v>
      </c>
      <c r="J2667">
        <v>26.5</v>
      </c>
      <c r="K2667">
        <v>6.8</v>
      </c>
      <c r="L2667">
        <v>2022</v>
      </c>
      <c r="M2667">
        <v>42071</v>
      </c>
      <c r="N2667">
        <v>2</v>
      </c>
      <c r="O2667">
        <v>0</v>
      </c>
      <c r="P2667">
        <v>3.56</v>
      </c>
    </row>
    <row r="2668" spans="1:16" x14ac:dyDescent="0.3">
      <c r="A2668">
        <v>607</v>
      </c>
      <c r="B2668" t="s">
        <v>83</v>
      </c>
      <c r="C2668" t="s">
        <v>84</v>
      </c>
      <c r="D2668" t="s">
        <v>92</v>
      </c>
      <c r="E2668" t="s">
        <v>93</v>
      </c>
      <c r="F2668" t="s">
        <v>87</v>
      </c>
      <c r="G2668" t="s">
        <v>88</v>
      </c>
      <c r="H2668">
        <v>1199</v>
      </c>
      <c r="I2668">
        <v>72</v>
      </c>
      <c r="J2668">
        <v>26.5</v>
      </c>
      <c r="K2668">
        <v>6.8</v>
      </c>
      <c r="L2668">
        <v>2022</v>
      </c>
      <c r="M2668">
        <v>82723</v>
      </c>
      <c r="N2668">
        <v>2</v>
      </c>
      <c r="O2668">
        <v>0</v>
      </c>
      <c r="P2668">
        <v>3.58</v>
      </c>
    </row>
    <row r="2669" spans="1:16" x14ac:dyDescent="0.3">
      <c r="A2669">
        <v>631</v>
      </c>
      <c r="B2669" t="s">
        <v>83</v>
      </c>
      <c r="C2669" t="s">
        <v>84</v>
      </c>
      <c r="D2669" t="s">
        <v>92</v>
      </c>
      <c r="E2669" t="s">
        <v>93</v>
      </c>
      <c r="F2669" t="s">
        <v>87</v>
      </c>
      <c r="G2669" t="s">
        <v>88</v>
      </c>
      <c r="H2669">
        <v>1199</v>
      </c>
      <c r="I2669">
        <v>72</v>
      </c>
      <c r="J2669">
        <v>26.5</v>
      </c>
      <c r="K2669">
        <v>6.8</v>
      </c>
      <c r="L2669">
        <v>2022</v>
      </c>
      <c r="M2669">
        <v>75375</v>
      </c>
      <c r="N2669">
        <v>2</v>
      </c>
      <c r="O2669">
        <v>0</v>
      </c>
      <c r="P2669">
        <v>3.72</v>
      </c>
    </row>
    <row r="2670" spans="1:16" x14ac:dyDescent="0.3">
      <c r="A2670">
        <v>732</v>
      </c>
      <c r="B2670" t="s">
        <v>83</v>
      </c>
      <c r="C2670" t="s">
        <v>84</v>
      </c>
      <c r="D2670" t="s">
        <v>92</v>
      </c>
      <c r="E2670" t="s">
        <v>93</v>
      </c>
      <c r="F2670" t="s">
        <v>87</v>
      </c>
      <c r="G2670" t="s">
        <v>88</v>
      </c>
      <c r="H2670">
        <v>1199</v>
      </c>
      <c r="I2670">
        <v>72</v>
      </c>
      <c r="J2670">
        <v>26.5</v>
      </c>
      <c r="K2670">
        <v>6.8</v>
      </c>
      <c r="L2670">
        <v>2022</v>
      </c>
      <c r="M2670">
        <v>66893</v>
      </c>
      <c r="N2670">
        <v>1</v>
      </c>
      <c r="O2670">
        <v>0</v>
      </c>
      <c r="P2670">
        <v>3.73</v>
      </c>
    </row>
    <row r="2671" spans="1:16" x14ac:dyDescent="0.3">
      <c r="A2671">
        <v>702</v>
      </c>
      <c r="B2671" t="s">
        <v>83</v>
      </c>
      <c r="C2671" t="s">
        <v>84</v>
      </c>
      <c r="D2671" t="s">
        <v>92</v>
      </c>
      <c r="E2671" t="s">
        <v>93</v>
      </c>
      <c r="F2671" t="s">
        <v>87</v>
      </c>
      <c r="G2671" t="s">
        <v>88</v>
      </c>
      <c r="H2671">
        <v>1199</v>
      </c>
      <c r="I2671">
        <v>72</v>
      </c>
      <c r="J2671">
        <v>26.5</v>
      </c>
      <c r="K2671">
        <v>6.8</v>
      </c>
      <c r="L2671">
        <v>2022</v>
      </c>
      <c r="M2671">
        <v>79208</v>
      </c>
      <c r="N2671">
        <v>2</v>
      </c>
      <c r="O2671">
        <v>0</v>
      </c>
      <c r="P2671">
        <v>3.8</v>
      </c>
    </row>
    <row r="2672" spans="1:16" x14ac:dyDescent="0.3">
      <c r="A2672">
        <v>707</v>
      </c>
      <c r="B2672" t="s">
        <v>83</v>
      </c>
      <c r="C2672" t="s">
        <v>84</v>
      </c>
      <c r="D2672" t="s">
        <v>92</v>
      </c>
      <c r="E2672" t="s">
        <v>93</v>
      </c>
      <c r="F2672" t="s">
        <v>87</v>
      </c>
      <c r="G2672" t="s">
        <v>88</v>
      </c>
      <c r="H2672">
        <v>1199</v>
      </c>
      <c r="I2672">
        <v>72</v>
      </c>
      <c r="J2672">
        <v>26.5</v>
      </c>
      <c r="K2672">
        <v>6.8</v>
      </c>
      <c r="L2672">
        <v>2022</v>
      </c>
      <c r="M2672">
        <v>58729</v>
      </c>
      <c r="N2672">
        <v>1</v>
      </c>
      <c r="O2672">
        <v>0</v>
      </c>
      <c r="P2672">
        <v>3.82</v>
      </c>
    </row>
    <row r="2673" spans="1:16" x14ac:dyDescent="0.3">
      <c r="A2673">
        <v>624</v>
      </c>
      <c r="B2673" t="s">
        <v>83</v>
      </c>
      <c r="C2673" t="s">
        <v>84</v>
      </c>
      <c r="D2673" t="s">
        <v>92</v>
      </c>
      <c r="E2673" t="s">
        <v>93</v>
      </c>
      <c r="F2673" t="s">
        <v>87</v>
      </c>
      <c r="G2673" t="s">
        <v>88</v>
      </c>
      <c r="H2673">
        <v>1199</v>
      </c>
      <c r="I2673">
        <v>72</v>
      </c>
      <c r="J2673">
        <v>26.5</v>
      </c>
      <c r="K2673">
        <v>6.8</v>
      </c>
      <c r="L2673">
        <v>2022</v>
      </c>
      <c r="M2673">
        <v>72981</v>
      </c>
      <c r="N2673">
        <v>1</v>
      </c>
      <c r="O2673">
        <v>0</v>
      </c>
      <c r="P2673">
        <v>3.83</v>
      </c>
    </row>
    <row r="2674" spans="1:16" x14ac:dyDescent="0.3">
      <c r="A2674">
        <v>766</v>
      </c>
      <c r="B2674" t="s">
        <v>83</v>
      </c>
      <c r="C2674" t="s">
        <v>84</v>
      </c>
      <c r="D2674" t="s">
        <v>92</v>
      </c>
      <c r="E2674" t="s">
        <v>93</v>
      </c>
      <c r="F2674" t="s">
        <v>87</v>
      </c>
      <c r="G2674" t="s">
        <v>88</v>
      </c>
      <c r="H2674">
        <v>1199</v>
      </c>
      <c r="I2674">
        <v>72</v>
      </c>
      <c r="J2674">
        <v>26.5</v>
      </c>
      <c r="K2674">
        <v>6.8</v>
      </c>
      <c r="L2674">
        <v>2022</v>
      </c>
      <c r="M2674">
        <v>47671</v>
      </c>
      <c r="N2674">
        <v>1</v>
      </c>
      <c r="O2674">
        <v>0</v>
      </c>
      <c r="P2674">
        <v>3.95</v>
      </c>
    </row>
    <row r="2675" spans="1:16" x14ac:dyDescent="0.3">
      <c r="A2675">
        <v>700</v>
      </c>
      <c r="B2675" t="s">
        <v>83</v>
      </c>
      <c r="C2675" t="s">
        <v>84</v>
      </c>
      <c r="D2675" t="s">
        <v>92</v>
      </c>
      <c r="E2675" t="s">
        <v>93</v>
      </c>
      <c r="F2675" t="s">
        <v>87</v>
      </c>
      <c r="G2675" t="s">
        <v>88</v>
      </c>
      <c r="H2675">
        <v>1199</v>
      </c>
      <c r="I2675">
        <v>72</v>
      </c>
      <c r="J2675">
        <v>26.5</v>
      </c>
      <c r="K2675">
        <v>6.8</v>
      </c>
      <c r="L2675">
        <v>2022</v>
      </c>
      <c r="M2675">
        <v>64301</v>
      </c>
      <c r="N2675">
        <v>2</v>
      </c>
      <c r="O2675">
        <v>0</v>
      </c>
      <c r="P2675">
        <v>4.03</v>
      </c>
    </row>
    <row r="2676" spans="1:16" x14ac:dyDescent="0.3">
      <c r="A2676">
        <v>734</v>
      </c>
      <c r="B2676" t="s">
        <v>83</v>
      </c>
      <c r="C2676" t="s">
        <v>84</v>
      </c>
      <c r="D2676" t="s">
        <v>92</v>
      </c>
      <c r="E2676" t="s">
        <v>93</v>
      </c>
      <c r="F2676" t="s">
        <v>87</v>
      </c>
      <c r="G2676" t="s">
        <v>88</v>
      </c>
      <c r="H2676">
        <v>1199</v>
      </c>
      <c r="I2676">
        <v>72</v>
      </c>
      <c r="J2676">
        <v>26.5</v>
      </c>
      <c r="K2676">
        <v>6.8</v>
      </c>
      <c r="L2676">
        <v>2022</v>
      </c>
      <c r="M2676">
        <v>56910</v>
      </c>
      <c r="N2676">
        <v>1</v>
      </c>
      <c r="O2676">
        <v>0</v>
      </c>
      <c r="P2676">
        <v>4.1100000000000003</v>
      </c>
    </row>
    <row r="2677" spans="1:16" x14ac:dyDescent="0.3">
      <c r="A2677">
        <v>715</v>
      </c>
      <c r="B2677" t="s">
        <v>83</v>
      </c>
      <c r="C2677" t="s">
        <v>84</v>
      </c>
      <c r="D2677" t="s">
        <v>92</v>
      </c>
      <c r="E2677" t="s">
        <v>93</v>
      </c>
      <c r="F2677" t="s">
        <v>87</v>
      </c>
      <c r="G2677" t="s">
        <v>88</v>
      </c>
      <c r="H2677">
        <v>1199</v>
      </c>
      <c r="I2677">
        <v>72</v>
      </c>
      <c r="J2677">
        <v>26.5</v>
      </c>
      <c r="K2677">
        <v>6.8</v>
      </c>
      <c r="L2677">
        <v>2022</v>
      </c>
      <c r="M2677">
        <v>68088</v>
      </c>
      <c r="N2677">
        <v>1</v>
      </c>
      <c r="O2677">
        <v>0</v>
      </c>
      <c r="P2677">
        <v>4.13</v>
      </c>
    </row>
    <row r="2678" spans="1:16" x14ac:dyDescent="0.3">
      <c r="A2678">
        <v>781</v>
      </c>
      <c r="B2678" t="s">
        <v>83</v>
      </c>
      <c r="C2678" t="s">
        <v>84</v>
      </c>
      <c r="D2678" t="s">
        <v>92</v>
      </c>
      <c r="E2678" t="s">
        <v>93</v>
      </c>
      <c r="F2678" t="s">
        <v>87</v>
      </c>
      <c r="G2678" t="s">
        <v>88</v>
      </c>
      <c r="H2678">
        <v>1199</v>
      </c>
      <c r="I2678">
        <v>72</v>
      </c>
      <c r="J2678">
        <v>26.5</v>
      </c>
      <c r="K2678">
        <v>6.8</v>
      </c>
      <c r="L2678">
        <v>2022</v>
      </c>
      <c r="M2678">
        <v>41424</v>
      </c>
      <c r="N2678">
        <v>1</v>
      </c>
      <c r="O2678">
        <v>0</v>
      </c>
      <c r="P2678">
        <v>4.1399999999999997</v>
      </c>
    </row>
    <row r="2679" spans="1:16" x14ac:dyDescent="0.3">
      <c r="A2679">
        <v>680</v>
      </c>
      <c r="B2679" t="s">
        <v>83</v>
      </c>
      <c r="C2679" t="s">
        <v>84</v>
      </c>
      <c r="D2679" t="s">
        <v>92</v>
      </c>
      <c r="E2679" t="s">
        <v>93</v>
      </c>
      <c r="F2679" t="s">
        <v>87</v>
      </c>
      <c r="G2679" t="s">
        <v>88</v>
      </c>
      <c r="H2679">
        <v>1199</v>
      </c>
      <c r="I2679">
        <v>72</v>
      </c>
      <c r="J2679">
        <v>26.5</v>
      </c>
      <c r="K2679">
        <v>6.8</v>
      </c>
      <c r="L2679">
        <v>2022</v>
      </c>
      <c r="M2679">
        <v>53652</v>
      </c>
      <c r="N2679">
        <v>2</v>
      </c>
      <c r="O2679">
        <v>0</v>
      </c>
      <c r="P2679">
        <v>4.16</v>
      </c>
    </row>
    <row r="2680" spans="1:16" x14ac:dyDescent="0.3">
      <c r="A2680">
        <v>771</v>
      </c>
      <c r="B2680" t="s">
        <v>83</v>
      </c>
      <c r="C2680" t="s">
        <v>84</v>
      </c>
      <c r="D2680" t="s">
        <v>92</v>
      </c>
      <c r="E2680" t="s">
        <v>93</v>
      </c>
      <c r="F2680" t="s">
        <v>87</v>
      </c>
      <c r="G2680" t="s">
        <v>88</v>
      </c>
      <c r="H2680">
        <v>1199</v>
      </c>
      <c r="I2680">
        <v>72</v>
      </c>
      <c r="J2680">
        <v>26.5</v>
      </c>
      <c r="K2680">
        <v>6.8</v>
      </c>
      <c r="L2680">
        <v>2022</v>
      </c>
      <c r="M2680">
        <v>48360</v>
      </c>
      <c r="N2680">
        <v>2</v>
      </c>
      <c r="O2680">
        <v>0</v>
      </c>
      <c r="P2680">
        <v>4.16</v>
      </c>
    </row>
    <row r="2681" spans="1:16" x14ac:dyDescent="0.3">
      <c r="A2681">
        <v>792</v>
      </c>
      <c r="B2681" t="s">
        <v>83</v>
      </c>
      <c r="C2681" t="s">
        <v>84</v>
      </c>
      <c r="D2681" t="s">
        <v>92</v>
      </c>
      <c r="E2681" t="s">
        <v>93</v>
      </c>
      <c r="F2681" t="s">
        <v>87</v>
      </c>
      <c r="G2681" t="s">
        <v>88</v>
      </c>
      <c r="H2681">
        <v>1199</v>
      </c>
      <c r="I2681">
        <v>72</v>
      </c>
      <c r="J2681">
        <v>26.5</v>
      </c>
      <c r="K2681">
        <v>6.8</v>
      </c>
      <c r="L2681">
        <v>2022</v>
      </c>
      <c r="M2681">
        <v>83849</v>
      </c>
      <c r="N2681">
        <v>1</v>
      </c>
      <c r="O2681">
        <v>0</v>
      </c>
      <c r="P2681">
        <v>4.16</v>
      </c>
    </row>
    <row r="2682" spans="1:16" x14ac:dyDescent="0.3">
      <c r="A2682">
        <v>753</v>
      </c>
      <c r="B2682" t="s">
        <v>83</v>
      </c>
      <c r="C2682" t="s">
        <v>84</v>
      </c>
      <c r="D2682" t="s">
        <v>92</v>
      </c>
      <c r="E2682" t="s">
        <v>93</v>
      </c>
      <c r="F2682" t="s">
        <v>87</v>
      </c>
      <c r="G2682" t="s">
        <v>88</v>
      </c>
      <c r="H2682">
        <v>1199</v>
      </c>
      <c r="I2682">
        <v>72</v>
      </c>
      <c r="J2682">
        <v>26.5</v>
      </c>
      <c r="K2682">
        <v>6.8</v>
      </c>
      <c r="L2682">
        <v>2022</v>
      </c>
      <c r="M2682">
        <v>61487</v>
      </c>
      <c r="N2682">
        <v>1</v>
      </c>
      <c r="O2682">
        <v>0</v>
      </c>
      <c r="P2682">
        <v>4.3</v>
      </c>
    </row>
    <row r="2683" spans="1:16" x14ac:dyDescent="0.3">
      <c r="A2683">
        <v>776</v>
      </c>
      <c r="B2683" t="s">
        <v>83</v>
      </c>
      <c r="C2683" t="s">
        <v>84</v>
      </c>
      <c r="D2683" t="s">
        <v>92</v>
      </c>
      <c r="E2683" t="s">
        <v>93</v>
      </c>
      <c r="F2683" t="s">
        <v>87</v>
      </c>
      <c r="G2683" t="s">
        <v>88</v>
      </c>
      <c r="H2683">
        <v>1199</v>
      </c>
      <c r="I2683">
        <v>72</v>
      </c>
      <c r="J2683">
        <v>26.5</v>
      </c>
      <c r="K2683">
        <v>6.8</v>
      </c>
      <c r="L2683">
        <v>2022</v>
      </c>
      <c r="M2683">
        <v>52833</v>
      </c>
      <c r="N2683">
        <v>1</v>
      </c>
      <c r="O2683">
        <v>0</v>
      </c>
      <c r="P2683">
        <v>4.32</v>
      </c>
    </row>
    <row r="2684" spans="1:16" x14ac:dyDescent="0.3">
      <c r="A2684">
        <v>617</v>
      </c>
      <c r="B2684" t="s">
        <v>83</v>
      </c>
      <c r="C2684" t="s">
        <v>84</v>
      </c>
      <c r="D2684" t="s">
        <v>92</v>
      </c>
      <c r="E2684" t="s">
        <v>93</v>
      </c>
      <c r="F2684" t="s">
        <v>87</v>
      </c>
      <c r="G2684" t="s">
        <v>88</v>
      </c>
      <c r="H2684">
        <v>1199</v>
      </c>
      <c r="I2684">
        <v>72</v>
      </c>
      <c r="J2684">
        <v>26.5</v>
      </c>
      <c r="K2684">
        <v>6.8</v>
      </c>
      <c r="L2684">
        <v>2022</v>
      </c>
      <c r="M2684">
        <v>54579</v>
      </c>
      <c r="N2684">
        <v>1</v>
      </c>
      <c r="O2684">
        <v>0</v>
      </c>
      <c r="P2684">
        <v>4.3600000000000003</v>
      </c>
    </row>
    <row r="2685" spans="1:16" x14ac:dyDescent="0.3">
      <c r="A2685">
        <v>687</v>
      </c>
      <c r="B2685" t="s">
        <v>83</v>
      </c>
      <c r="C2685" t="s">
        <v>84</v>
      </c>
      <c r="D2685" t="s">
        <v>92</v>
      </c>
      <c r="E2685" t="s">
        <v>93</v>
      </c>
      <c r="F2685" t="s">
        <v>87</v>
      </c>
      <c r="G2685" t="s">
        <v>88</v>
      </c>
      <c r="H2685">
        <v>1199</v>
      </c>
      <c r="I2685">
        <v>72</v>
      </c>
      <c r="J2685">
        <v>26.5</v>
      </c>
      <c r="K2685">
        <v>6.8</v>
      </c>
      <c r="L2685">
        <v>2022</v>
      </c>
      <c r="M2685">
        <v>45539</v>
      </c>
      <c r="N2685">
        <v>1</v>
      </c>
      <c r="O2685">
        <v>0</v>
      </c>
      <c r="P2685">
        <v>4.3600000000000003</v>
      </c>
    </row>
    <row r="2686" spans="1:16" x14ac:dyDescent="0.3">
      <c r="A2686">
        <v>737</v>
      </c>
      <c r="B2686" t="s">
        <v>83</v>
      </c>
      <c r="C2686" t="s">
        <v>84</v>
      </c>
      <c r="D2686" t="s">
        <v>92</v>
      </c>
      <c r="E2686" t="s">
        <v>93</v>
      </c>
      <c r="F2686" t="s">
        <v>87</v>
      </c>
      <c r="G2686" t="s">
        <v>88</v>
      </c>
      <c r="H2686">
        <v>1199</v>
      </c>
      <c r="I2686">
        <v>72</v>
      </c>
      <c r="J2686">
        <v>26.5</v>
      </c>
      <c r="K2686">
        <v>6.8</v>
      </c>
      <c r="L2686">
        <v>2022</v>
      </c>
      <c r="M2686">
        <v>62030</v>
      </c>
      <c r="N2686">
        <v>1</v>
      </c>
      <c r="O2686">
        <v>0</v>
      </c>
      <c r="P2686">
        <v>4.3899999999999997</v>
      </c>
    </row>
    <row r="2687" spans="1:16" x14ac:dyDescent="0.3">
      <c r="A2687">
        <v>785</v>
      </c>
      <c r="B2687" t="s">
        <v>83</v>
      </c>
      <c r="C2687" t="s">
        <v>84</v>
      </c>
      <c r="D2687" t="s">
        <v>92</v>
      </c>
      <c r="E2687" t="s">
        <v>93</v>
      </c>
      <c r="F2687" t="s">
        <v>87</v>
      </c>
      <c r="G2687" t="s">
        <v>88</v>
      </c>
      <c r="H2687">
        <v>1199</v>
      </c>
      <c r="I2687">
        <v>72</v>
      </c>
      <c r="J2687">
        <v>26.5</v>
      </c>
      <c r="K2687">
        <v>6.8</v>
      </c>
      <c r="L2687">
        <v>2022</v>
      </c>
      <c r="M2687">
        <v>74763</v>
      </c>
      <c r="N2687">
        <v>1</v>
      </c>
      <c r="O2687">
        <v>0</v>
      </c>
      <c r="P2687">
        <v>4.4000000000000004</v>
      </c>
    </row>
    <row r="2688" spans="1:16" x14ac:dyDescent="0.3">
      <c r="A2688">
        <v>635</v>
      </c>
      <c r="B2688" t="s">
        <v>83</v>
      </c>
      <c r="C2688" t="s">
        <v>84</v>
      </c>
      <c r="D2688" t="s">
        <v>92</v>
      </c>
      <c r="E2688" t="s">
        <v>93</v>
      </c>
      <c r="F2688" t="s">
        <v>87</v>
      </c>
      <c r="G2688" t="s">
        <v>88</v>
      </c>
      <c r="H2688">
        <v>1199</v>
      </c>
      <c r="I2688">
        <v>72</v>
      </c>
      <c r="J2688">
        <v>26.5</v>
      </c>
      <c r="K2688">
        <v>6.8</v>
      </c>
      <c r="L2688">
        <v>2022</v>
      </c>
      <c r="M2688">
        <v>54421</v>
      </c>
      <c r="N2688">
        <v>1</v>
      </c>
      <c r="O2688">
        <v>0</v>
      </c>
      <c r="P2688">
        <v>4.51</v>
      </c>
    </row>
    <row r="2689" spans="1:16" x14ac:dyDescent="0.3">
      <c r="A2689">
        <v>765</v>
      </c>
      <c r="B2689" t="s">
        <v>83</v>
      </c>
      <c r="C2689" t="s">
        <v>84</v>
      </c>
      <c r="D2689" t="s">
        <v>92</v>
      </c>
      <c r="E2689" t="s">
        <v>93</v>
      </c>
      <c r="F2689" t="s">
        <v>87</v>
      </c>
      <c r="G2689" t="s">
        <v>88</v>
      </c>
      <c r="H2689">
        <v>1199</v>
      </c>
      <c r="I2689">
        <v>72</v>
      </c>
      <c r="J2689">
        <v>26.5</v>
      </c>
      <c r="K2689">
        <v>6.8</v>
      </c>
      <c r="L2689">
        <v>2022</v>
      </c>
      <c r="M2689">
        <v>36077</v>
      </c>
      <c r="N2689">
        <v>1</v>
      </c>
      <c r="O2689">
        <v>0</v>
      </c>
      <c r="P2689">
        <v>4.6500000000000004</v>
      </c>
    </row>
    <row r="2690" spans="1:16" x14ac:dyDescent="0.3">
      <c r="A2690">
        <v>742</v>
      </c>
      <c r="B2690" t="s">
        <v>83</v>
      </c>
      <c r="C2690" t="s">
        <v>84</v>
      </c>
      <c r="D2690" t="s">
        <v>92</v>
      </c>
      <c r="E2690" t="s">
        <v>93</v>
      </c>
      <c r="F2690" t="s">
        <v>87</v>
      </c>
      <c r="G2690" t="s">
        <v>88</v>
      </c>
      <c r="H2690">
        <v>1199</v>
      </c>
      <c r="I2690">
        <v>72</v>
      </c>
      <c r="J2690">
        <v>26.5</v>
      </c>
      <c r="K2690">
        <v>6.8</v>
      </c>
      <c r="L2690">
        <v>2022</v>
      </c>
      <c r="M2690">
        <v>39075</v>
      </c>
      <c r="N2690">
        <v>1</v>
      </c>
      <c r="O2690">
        <v>0</v>
      </c>
      <c r="P2690">
        <v>4.68</v>
      </c>
    </row>
    <row r="2691" spans="1:16" x14ac:dyDescent="0.3">
      <c r="A2691">
        <v>629</v>
      </c>
      <c r="B2691" t="s">
        <v>83</v>
      </c>
      <c r="C2691" t="s">
        <v>84</v>
      </c>
      <c r="D2691" t="s">
        <v>92</v>
      </c>
      <c r="E2691" t="s">
        <v>93</v>
      </c>
      <c r="F2691" t="s">
        <v>87</v>
      </c>
      <c r="G2691" t="s">
        <v>88</v>
      </c>
      <c r="H2691">
        <v>1199</v>
      </c>
      <c r="I2691">
        <v>72</v>
      </c>
      <c r="J2691">
        <v>26.5</v>
      </c>
      <c r="K2691">
        <v>6.8</v>
      </c>
      <c r="L2691">
        <v>2023</v>
      </c>
      <c r="M2691">
        <v>57123</v>
      </c>
      <c r="N2691">
        <v>3</v>
      </c>
      <c r="O2691">
        <v>0</v>
      </c>
      <c r="P2691">
        <v>3.77</v>
      </c>
    </row>
    <row r="2692" spans="1:16" x14ac:dyDescent="0.3">
      <c r="A2692">
        <v>649</v>
      </c>
      <c r="B2692" t="s">
        <v>83</v>
      </c>
      <c r="C2692" t="s">
        <v>84</v>
      </c>
      <c r="D2692" t="s">
        <v>92</v>
      </c>
      <c r="E2692" t="s">
        <v>93</v>
      </c>
      <c r="F2692" t="s">
        <v>87</v>
      </c>
      <c r="G2692" t="s">
        <v>88</v>
      </c>
      <c r="H2692">
        <v>1199</v>
      </c>
      <c r="I2692">
        <v>72</v>
      </c>
      <c r="J2692">
        <v>26.5</v>
      </c>
      <c r="K2692">
        <v>6.8</v>
      </c>
      <c r="L2692">
        <v>2023</v>
      </c>
      <c r="M2692">
        <v>29989</v>
      </c>
      <c r="N2692">
        <v>1</v>
      </c>
      <c r="O2692">
        <v>1</v>
      </c>
      <c r="P2692">
        <v>3.88</v>
      </c>
    </row>
    <row r="2693" spans="1:16" x14ac:dyDescent="0.3">
      <c r="A2693">
        <v>783</v>
      </c>
      <c r="B2693" t="s">
        <v>83</v>
      </c>
      <c r="C2693" t="s">
        <v>84</v>
      </c>
      <c r="D2693" t="s">
        <v>92</v>
      </c>
      <c r="E2693" t="s">
        <v>93</v>
      </c>
      <c r="F2693" t="s">
        <v>87</v>
      </c>
      <c r="G2693" t="s">
        <v>88</v>
      </c>
      <c r="H2693">
        <v>1199</v>
      </c>
      <c r="I2693">
        <v>72</v>
      </c>
      <c r="J2693">
        <v>26.5</v>
      </c>
      <c r="K2693">
        <v>6.8</v>
      </c>
      <c r="L2693">
        <v>2023</v>
      </c>
      <c r="M2693">
        <v>60267</v>
      </c>
      <c r="N2693">
        <v>2</v>
      </c>
      <c r="O2693">
        <v>0</v>
      </c>
      <c r="P2693">
        <v>3.98</v>
      </c>
    </row>
    <row r="2694" spans="1:16" x14ac:dyDescent="0.3">
      <c r="A2694">
        <v>604</v>
      </c>
      <c r="B2694" t="s">
        <v>83</v>
      </c>
      <c r="C2694" t="s">
        <v>84</v>
      </c>
      <c r="D2694" t="s">
        <v>92</v>
      </c>
      <c r="E2694" t="s">
        <v>93</v>
      </c>
      <c r="F2694" t="s">
        <v>87</v>
      </c>
      <c r="G2694" t="s">
        <v>88</v>
      </c>
      <c r="H2694">
        <v>1199</v>
      </c>
      <c r="I2694">
        <v>72</v>
      </c>
      <c r="J2694">
        <v>26.5</v>
      </c>
      <c r="K2694">
        <v>6.8</v>
      </c>
      <c r="L2694">
        <v>2023</v>
      </c>
      <c r="M2694">
        <v>51034</v>
      </c>
      <c r="N2694">
        <v>2</v>
      </c>
      <c r="O2694">
        <v>0</v>
      </c>
      <c r="P2694">
        <v>4.04</v>
      </c>
    </row>
    <row r="2695" spans="1:16" x14ac:dyDescent="0.3">
      <c r="A2695">
        <v>661</v>
      </c>
      <c r="B2695" t="s">
        <v>83</v>
      </c>
      <c r="C2695" t="s">
        <v>84</v>
      </c>
      <c r="D2695" t="s">
        <v>92</v>
      </c>
      <c r="E2695" t="s">
        <v>93</v>
      </c>
      <c r="F2695" t="s">
        <v>87</v>
      </c>
      <c r="G2695" t="s">
        <v>88</v>
      </c>
      <c r="H2695">
        <v>1199</v>
      </c>
      <c r="I2695">
        <v>72</v>
      </c>
      <c r="J2695">
        <v>26.5</v>
      </c>
      <c r="K2695">
        <v>6.8</v>
      </c>
      <c r="L2695">
        <v>2023</v>
      </c>
      <c r="M2695">
        <v>45807</v>
      </c>
      <c r="N2695">
        <v>2</v>
      </c>
      <c r="O2695">
        <v>0</v>
      </c>
      <c r="P2695">
        <v>4.07</v>
      </c>
    </row>
    <row r="2696" spans="1:16" x14ac:dyDescent="0.3">
      <c r="A2696">
        <v>733</v>
      </c>
      <c r="B2696" t="s">
        <v>83</v>
      </c>
      <c r="C2696" t="s">
        <v>84</v>
      </c>
      <c r="D2696" t="s">
        <v>92</v>
      </c>
      <c r="E2696" t="s">
        <v>93</v>
      </c>
      <c r="F2696" t="s">
        <v>87</v>
      </c>
      <c r="G2696" t="s">
        <v>88</v>
      </c>
      <c r="H2696">
        <v>1199</v>
      </c>
      <c r="I2696">
        <v>72</v>
      </c>
      <c r="J2696">
        <v>26.5</v>
      </c>
      <c r="K2696">
        <v>6.8</v>
      </c>
      <c r="L2696">
        <v>2023</v>
      </c>
      <c r="M2696">
        <v>52342</v>
      </c>
      <c r="N2696">
        <v>2</v>
      </c>
      <c r="O2696">
        <v>0</v>
      </c>
      <c r="P2696">
        <v>4.17</v>
      </c>
    </row>
    <row r="2697" spans="1:16" x14ac:dyDescent="0.3">
      <c r="A2697">
        <v>756</v>
      </c>
      <c r="B2697" t="s">
        <v>83</v>
      </c>
      <c r="C2697" t="s">
        <v>84</v>
      </c>
      <c r="D2697" t="s">
        <v>92</v>
      </c>
      <c r="E2697" t="s">
        <v>93</v>
      </c>
      <c r="F2697" t="s">
        <v>87</v>
      </c>
      <c r="G2697" t="s">
        <v>88</v>
      </c>
      <c r="H2697">
        <v>1199</v>
      </c>
      <c r="I2697">
        <v>72</v>
      </c>
      <c r="J2697">
        <v>26.5</v>
      </c>
      <c r="K2697">
        <v>6.8</v>
      </c>
      <c r="L2697">
        <v>2023</v>
      </c>
      <c r="M2697">
        <v>58918</v>
      </c>
      <c r="N2697">
        <v>1</v>
      </c>
      <c r="O2697">
        <v>0</v>
      </c>
      <c r="P2697">
        <v>4.3</v>
      </c>
    </row>
    <row r="2698" spans="1:16" x14ac:dyDescent="0.3">
      <c r="A2698">
        <v>784</v>
      </c>
      <c r="B2698" t="s">
        <v>83</v>
      </c>
      <c r="C2698" t="s">
        <v>84</v>
      </c>
      <c r="D2698" t="s">
        <v>92</v>
      </c>
      <c r="E2698" t="s">
        <v>93</v>
      </c>
      <c r="F2698" t="s">
        <v>87</v>
      </c>
      <c r="G2698" t="s">
        <v>88</v>
      </c>
      <c r="H2698">
        <v>1199</v>
      </c>
      <c r="I2698">
        <v>72</v>
      </c>
      <c r="J2698">
        <v>26.5</v>
      </c>
      <c r="K2698">
        <v>6.8</v>
      </c>
      <c r="L2698">
        <v>2023</v>
      </c>
      <c r="M2698">
        <v>57045</v>
      </c>
      <c r="N2698">
        <v>2</v>
      </c>
      <c r="O2698">
        <v>0</v>
      </c>
      <c r="P2698">
        <v>4.3600000000000003</v>
      </c>
    </row>
    <row r="2699" spans="1:16" x14ac:dyDescent="0.3">
      <c r="A2699">
        <v>655</v>
      </c>
      <c r="B2699" t="s">
        <v>83</v>
      </c>
      <c r="C2699" t="s">
        <v>84</v>
      </c>
      <c r="D2699" t="s">
        <v>92</v>
      </c>
      <c r="E2699" t="s">
        <v>93</v>
      </c>
      <c r="F2699" t="s">
        <v>87</v>
      </c>
      <c r="G2699" t="s">
        <v>88</v>
      </c>
      <c r="H2699">
        <v>1199</v>
      </c>
      <c r="I2699">
        <v>72</v>
      </c>
      <c r="J2699">
        <v>26.5</v>
      </c>
      <c r="K2699">
        <v>6.8</v>
      </c>
      <c r="L2699">
        <v>2023</v>
      </c>
      <c r="M2699">
        <v>43346</v>
      </c>
      <c r="N2699">
        <v>2</v>
      </c>
      <c r="O2699">
        <v>0</v>
      </c>
      <c r="P2699">
        <v>4.3899999999999997</v>
      </c>
    </row>
    <row r="2700" spans="1:16" x14ac:dyDescent="0.3">
      <c r="A2700">
        <v>770</v>
      </c>
      <c r="B2700" t="s">
        <v>83</v>
      </c>
      <c r="C2700" t="s">
        <v>84</v>
      </c>
      <c r="D2700" t="s">
        <v>92</v>
      </c>
      <c r="E2700" t="s">
        <v>93</v>
      </c>
      <c r="F2700" t="s">
        <v>87</v>
      </c>
      <c r="G2700" t="s">
        <v>88</v>
      </c>
      <c r="H2700">
        <v>1199</v>
      </c>
      <c r="I2700">
        <v>72</v>
      </c>
      <c r="J2700">
        <v>26.5</v>
      </c>
      <c r="K2700">
        <v>6.8</v>
      </c>
      <c r="L2700">
        <v>2023</v>
      </c>
      <c r="M2700">
        <v>65466</v>
      </c>
      <c r="N2700">
        <v>2</v>
      </c>
      <c r="O2700">
        <v>0</v>
      </c>
      <c r="P2700">
        <v>4.3899999999999997</v>
      </c>
    </row>
    <row r="2701" spans="1:16" x14ac:dyDescent="0.3">
      <c r="A2701">
        <v>641</v>
      </c>
      <c r="B2701" t="s">
        <v>83</v>
      </c>
      <c r="C2701" t="s">
        <v>84</v>
      </c>
      <c r="D2701" t="s">
        <v>92</v>
      </c>
      <c r="E2701" t="s">
        <v>93</v>
      </c>
      <c r="F2701" t="s">
        <v>87</v>
      </c>
      <c r="G2701" t="s">
        <v>88</v>
      </c>
      <c r="H2701">
        <v>1199</v>
      </c>
      <c r="I2701">
        <v>72</v>
      </c>
      <c r="J2701">
        <v>26.5</v>
      </c>
      <c r="K2701">
        <v>6.8</v>
      </c>
      <c r="L2701">
        <v>2023</v>
      </c>
      <c r="M2701">
        <v>41842</v>
      </c>
      <c r="N2701">
        <v>1</v>
      </c>
      <c r="O2701">
        <v>0</v>
      </c>
      <c r="P2701">
        <v>4.46</v>
      </c>
    </row>
    <row r="2702" spans="1:16" x14ac:dyDescent="0.3">
      <c r="A2702">
        <v>618</v>
      </c>
      <c r="B2702" t="s">
        <v>83</v>
      </c>
      <c r="C2702" t="s">
        <v>84</v>
      </c>
      <c r="D2702" t="s">
        <v>92</v>
      </c>
      <c r="E2702" t="s">
        <v>93</v>
      </c>
      <c r="F2702" t="s">
        <v>87</v>
      </c>
      <c r="G2702" t="s">
        <v>88</v>
      </c>
      <c r="H2702">
        <v>1199</v>
      </c>
      <c r="I2702">
        <v>72</v>
      </c>
      <c r="J2702">
        <v>26.5</v>
      </c>
      <c r="K2702">
        <v>6.8</v>
      </c>
      <c r="L2702">
        <v>2023</v>
      </c>
      <c r="M2702">
        <v>57240</v>
      </c>
      <c r="N2702">
        <v>1</v>
      </c>
      <c r="O2702">
        <v>0</v>
      </c>
      <c r="P2702">
        <v>4.47</v>
      </c>
    </row>
    <row r="2703" spans="1:16" x14ac:dyDescent="0.3">
      <c r="A2703">
        <v>739</v>
      </c>
      <c r="B2703" t="s">
        <v>83</v>
      </c>
      <c r="C2703" t="s">
        <v>84</v>
      </c>
      <c r="D2703" t="s">
        <v>92</v>
      </c>
      <c r="E2703" t="s">
        <v>93</v>
      </c>
      <c r="F2703" t="s">
        <v>87</v>
      </c>
      <c r="G2703" t="s">
        <v>88</v>
      </c>
      <c r="H2703">
        <v>1199</v>
      </c>
      <c r="I2703">
        <v>72</v>
      </c>
      <c r="J2703">
        <v>26.5</v>
      </c>
      <c r="K2703">
        <v>6.8</v>
      </c>
      <c r="L2703">
        <v>2023</v>
      </c>
      <c r="M2703">
        <v>37506</v>
      </c>
      <c r="N2703">
        <v>1</v>
      </c>
      <c r="O2703">
        <v>0</v>
      </c>
      <c r="P2703">
        <v>4.49</v>
      </c>
    </row>
    <row r="2704" spans="1:16" x14ac:dyDescent="0.3">
      <c r="A2704">
        <v>633</v>
      </c>
      <c r="B2704" t="s">
        <v>83</v>
      </c>
      <c r="C2704" t="s">
        <v>84</v>
      </c>
      <c r="D2704" t="s">
        <v>92</v>
      </c>
      <c r="E2704" t="s">
        <v>93</v>
      </c>
      <c r="F2704" t="s">
        <v>87</v>
      </c>
      <c r="G2704" t="s">
        <v>88</v>
      </c>
      <c r="H2704">
        <v>1199</v>
      </c>
      <c r="I2704">
        <v>72</v>
      </c>
      <c r="J2704">
        <v>26.5</v>
      </c>
      <c r="K2704">
        <v>6.8</v>
      </c>
      <c r="L2704">
        <v>2023</v>
      </c>
      <c r="M2704">
        <v>33976</v>
      </c>
      <c r="N2704">
        <v>2</v>
      </c>
      <c r="O2704">
        <v>0</v>
      </c>
      <c r="P2704">
        <v>4.54</v>
      </c>
    </row>
    <row r="2705" spans="1:16" x14ac:dyDescent="0.3">
      <c r="A2705">
        <v>638</v>
      </c>
      <c r="B2705" t="s">
        <v>83</v>
      </c>
      <c r="C2705" t="s">
        <v>84</v>
      </c>
      <c r="D2705" t="s">
        <v>92</v>
      </c>
      <c r="E2705" t="s">
        <v>93</v>
      </c>
      <c r="F2705" t="s">
        <v>87</v>
      </c>
      <c r="G2705" t="s">
        <v>88</v>
      </c>
      <c r="H2705">
        <v>1199</v>
      </c>
      <c r="I2705">
        <v>72</v>
      </c>
      <c r="J2705">
        <v>26.5</v>
      </c>
      <c r="K2705">
        <v>6.8</v>
      </c>
      <c r="L2705">
        <v>2023</v>
      </c>
      <c r="M2705">
        <v>66043</v>
      </c>
      <c r="N2705">
        <v>2</v>
      </c>
      <c r="O2705">
        <v>0</v>
      </c>
      <c r="P2705">
        <v>4.6100000000000003</v>
      </c>
    </row>
    <row r="2706" spans="1:16" x14ac:dyDescent="0.3">
      <c r="A2706">
        <v>767</v>
      </c>
      <c r="B2706" t="s">
        <v>83</v>
      </c>
      <c r="C2706" t="s">
        <v>84</v>
      </c>
      <c r="D2706" t="s">
        <v>92</v>
      </c>
      <c r="E2706" t="s">
        <v>93</v>
      </c>
      <c r="F2706" t="s">
        <v>87</v>
      </c>
      <c r="G2706" t="s">
        <v>88</v>
      </c>
      <c r="H2706">
        <v>1199</v>
      </c>
      <c r="I2706">
        <v>72</v>
      </c>
      <c r="J2706">
        <v>26.5</v>
      </c>
      <c r="K2706">
        <v>6.8</v>
      </c>
      <c r="L2706">
        <v>2023</v>
      </c>
      <c r="M2706">
        <v>35710</v>
      </c>
      <c r="N2706">
        <v>1</v>
      </c>
      <c r="O2706">
        <v>0</v>
      </c>
      <c r="P2706">
        <v>4.63</v>
      </c>
    </row>
    <row r="2707" spans="1:16" x14ac:dyDescent="0.3">
      <c r="A2707">
        <v>735</v>
      </c>
      <c r="B2707" t="s">
        <v>83</v>
      </c>
      <c r="C2707" t="s">
        <v>84</v>
      </c>
      <c r="D2707" t="s">
        <v>92</v>
      </c>
      <c r="E2707" t="s">
        <v>93</v>
      </c>
      <c r="F2707" t="s">
        <v>87</v>
      </c>
      <c r="G2707" t="s">
        <v>88</v>
      </c>
      <c r="H2707">
        <v>1199</v>
      </c>
      <c r="I2707">
        <v>72</v>
      </c>
      <c r="J2707">
        <v>26.5</v>
      </c>
      <c r="K2707">
        <v>6.8</v>
      </c>
      <c r="L2707">
        <v>2023</v>
      </c>
      <c r="M2707">
        <v>36491</v>
      </c>
      <c r="N2707">
        <v>2</v>
      </c>
      <c r="O2707">
        <v>0</v>
      </c>
      <c r="P2707">
        <v>4.68</v>
      </c>
    </row>
    <row r="2708" spans="1:16" x14ac:dyDescent="0.3">
      <c r="A2708">
        <v>703</v>
      </c>
      <c r="B2708" t="s">
        <v>83</v>
      </c>
      <c r="C2708" t="s">
        <v>84</v>
      </c>
      <c r="D2708" t="s">
        <v>92</v>
      </c>
      <c r="E2708" t="s">
        <v>93</v>
      </c>
      <c r="F2708" t="s">
        <v>87</v>
      </c>
      <c r="G2708" t="s">
        <v>88</v>
      </c>
      <c r="H2708">
        <v>1199</v>
      </c>
      <c r="I2708">
        <v>72</v>
      </c>
      <c r="J2708">
        <v>26.5</v>
      </c>
      <c r="K2708">
        <v>6.8</v>
      </c>
      <c r="L2708">
        <v>2023</v>
      </c>
      <c r="M2708">
        <v>43236</v>
      </c>
      <c r="N2708">
        <v>1</v>
      </c>
      <c r="O2708">
        <v>0</v>
      </c>
      <c r="P2708">
        <v>4.74</v>
      </c>
    </row>
    <row r="2709" spans="1:16" x14ac:dyDescent="0.3">
      <c r="A2709">
        <v>786</v>
      </c>
      <c r="B2709" t="s">
        <v>83</v>
      </c>
      <c r="C2709" t="s">
        <v>84</v>
      </c>
      <c r="D2709" t="s">
        <v>92</v>
      </c>
      <c r="E2709" t="s">
        <v>93</v>
      </c>
      <c r="F2709" t="s">
        <v>87</v>
      </c>
      <c r="G2709" t="s">
        <v>88</v>
      </c>
      <c r="H2709">
        <v>1199</v>
      </c>
      <c r="I2709">
        <v>72</v>
      </c>
      <c r="J2709">
        <v>26.5</v>
      </c>
      <c r="K2709">
        <v>6.8</v>
      </c>
      <c r="L2709">
        <v>2023</v>
      </c>
      <c r="M2709">
        <v>48016</v>
      </c>
      <c r="N2709">
        <v>1</v>
      </c>
      <c r="O2709">
        <v>0</v>
      </c>
      <c r="P2709">
        <v>4.74</v>
      </c>
    </row>
    <row r="2710" spans="1:16" x14ac:dyDescent="0.3">
      <c r="A2710">
        <v>709</v>
      </c>
      <c r="B2710" t="s">
        <v>83</v>
      </c>
      <c r="C2710" t="s">
        <v>84</v>
      </c>
      <c r="D2710" t="s">
        <v>92</v>
      </c>
      <c r="E2710" t="s">
        <v>93</v>
      </c>
      <c r="F2710" t="s">
        <v>87</v>
      </c>
      <c r="G2710" t="s">
        <v>88</v>
      </c>
      <c r="H2710">
        <v>1199</v>
      </c>
      <c r="I2710">
        <v>72</v>
      </c>
      <c r="J2710">
        <v>26.5</v>
      </c>
      <c r="K2710">
        <v>6.8</v>
      </c>
      <c r="L2710">
        <v>2023</v>
      </c>
      <c r="M2710">
        <v>69009</v>
      </c>
      <c r="N2710">
        <v>1</v>
      </c>
      <c r="O2710">
        <v>0</v>
      </c>
      <c r="P2710">
        <v>4.8</v>
      </c>
    </row>
    <row r="2711" spans="1:16" x14ac:dyDescent="0.3">
      <c r="A2711">
        <v>675</v>
      </c>
      <c r="B2711" t="s">
        <v>83</v>
      </c>
      <c r="C2711" t="s">
        <v>84</v>
      </c>
      <c r="D2711" t="s">
        <v>92</v>
      </c>
      <c r="E2711" t="s">
        <v>93</v>
      </c>
      <c r="F2711" t="s">
        <v>87</v>
      </c>
      <c r="G2711" t="s">
        <v>88</v>
      </c>
      <c r="H2711">
        <v>1199</v>
      </c>
      <c r="I2711">
        <v>72</v>
      </c>
      <c r="J2711">
        <v>26.5</v>
      </c>
      <c r="K2711">
        <v>6.8</v>
      </c>
      <c r="L2711">
        <v>2023</v>
      </c>
      <c r="M2711">
        <v>51178</v>
      </c>
      <c r="N2711">
        <v>1</v>
      </c>
      <c r="O2711">
        <v>0</v>
      </c>
      <c r="P2711">
        <v>4.8099999999999996</v>
      </c>
    </row>
    <row r="2712" spans="1:16" x14ac:dyDescent="0.3">
      <c r="A2712">
        <v>751</v>
      </c>
      <c r="B2712" t="s">
        <v>83</v>
      </c>
      <c r="C2712" t="s">
        <v>84</v>
      </c>
      <c r="D2712" t="s">
        <v>92</v>
      </c>
      <c r="E2712" t="s">
        <v>93</v>
      </c>
      <c r="F2712" t="s">
        <v>87</v>
      </c>
      <c r="G2712" t="s">
        <v>88</v>
      </c>
      <c r="H2712">
        <v>1199</v>
      </c>
      <c r="I2712">
        <v>72</v>
      </c>
      <c r="J2712">
        <v>26.5</v>
      </c>
      <c r="K2712">
        <v>6.8</v>
      </c>
      <c r="L2712">
        <v>2023</v>
      </c>
      <c r="M2712">
        <v>44096</v>
      </c>
      <c r="N2712">
        <v>1</v>
      </c>
      <c r="O2712">
        <v>0</v>
      </c>
      <c r="P2712">
        <v>4.8600000000000003</v>
      </c>
    </row>
    <row r="2713" spans="1:16" x14ac:dyDescent="0.3">
      <c r="A2713">
        <v>666</v>
      </c>
      <c r="B2713" t="s">
        <v>83</v>
      </c>
      <c r="C2713" t="s">
        <v>84</v>
      </c>
      <c r="D2713" t="s">
        <v>92</v>
      </c>
      <c r="E2713" t="s">
        <v>93</v>
      </c>
      <c r="F2713" t="s">
        <v>87</v>
      </c>
      <c r="G2713" t="s">
        <v>88</v>
      </c>
      <c r="H2713">
        <v>1199</v>
      </c>
      <c r="I2713">
        <v>72</v>
      </c>
      <c r="J2713">
        <v>26.5</v>
      </c>
      <c r="K2713">
        <v>6.8</v>
      </c>
      <c r="L2713">
        <v>2023</v>
      </c>
      <c r="M2713">
        <v>65362</v>
      </c>
      <c r="N2713">
        <v>1</v>
      </c>
      <c r="O2713">
        <v>0</v>
      </c>
      <c r="P2713">
        <v>4.9000000000000004</v>
      </c>
    </row>
    <row r="2714" spans="1:16" x14ac:dyDescent="0.3">
      <c r="A2714">
        <v>681</v>
      </c>
      <c r="B2714" t="s">
        <v>83</v>
      </c>
      <c r="C2714" t="s">
        <v>84</v>
      </c>
      <c r="D2714" t="s">
        <v>92</v>
      </c>
      <c r="E2714" t="s">
        <v>93</v>
      </c>
      <c r="F2714" t="s">
        <v>87</v>
      </c>
      <c r="G2714" t="s">
        <v>88</v>
      </c>
      <c r="H2714">
        <v>1199</v>
      </c>
      <c r="I2714">
        <v>72</v>
      </c>
      <c r="J2714">
        <v>26.5</v>
      </c>
      <c r="K2714">
        <v>6.8</v>
      </c>
      <c r="L2714">
        <v>2023</v>
      </c>
      <c r="M2714">
        <v>38022</v>
      </c>
      <c r="N2714">
        <v>1</v>
      </c>
      <c r="O2714">
        <v>0</v>
      </c>
      <c r="P2714">
        <v>4.9000000000000004</v>
      </c>
    </row>
    <row r="2715" spans="1:16" x14ac:dyDescent="0.3">
      <c r="A2715">
        <v>731</v>
      </c>
      <c r="B2715" t="s">
        <v>83</v>
      </c>
      <c r="C2715" t="s">
        <v>84</v>
      </c>
      <c r="D2715" t="s">
        <v>92</v>
      </c>
      <c r="E2715" t="s">
        <v>93</v>
      </c>
      <c r="F2715" t="s">
        <v>87</v>
      </c>
      <c r="G2715" t="s">
        <v>88</v>
      </c>
      <c r="H2715">
        <v>1199</v>
      </c>
      <c r="I2715">
        <v>72</v>
      </c>
      <c r="J2715">
        <v>26.5</v>
      </c>
      <c r="K2715">
        <v>6.8</v>
      </c>
      <c r="L2715">
        <v>2023</v>
      </c>
      <c r="M2715">
        <v>67725</v>
      </c>
      <c r="N2715">
        <v>1</v>
      </c>
      <c r="O2715">
        <v>0</v>
      </c>
      <c r="P2715">
        <v>4.9000000000000004</v>
      </c>
    </row>
    <row r="2716" spans="1:16" x14ac:dyDescent="0.3">
      <c r="A2716">
        <v>614</v>
      </c>
      <c r="B2716" t="s">
        <v>83</v>
      </c>
      <c r="C2716" t="s">
        <v>84</v>
      </c>
      <c r="D2716" t="s">
        <v>92</v>
      </c>
      <c r="E2716" t="s">
        <v>93</v>
      </c>
      <c r="F2716" t="s">
        <v>87</v>
      </c>
      <c r="G2716" t="s">
        <v>88</v>
      </c>
      <c r="H2716">
        <v>1199</v>
      </c>
      <c r="I2716">
        <v>72</v>
      </c>
      <c r="J2716">
        <v>26.5</v>
      </c>
      <c r="K2716">
        <v>6.8</v>
      </c>
      <c r="L2716">
        <v>2023</v>
      </c>
      <c r="M2716">
        <v>29572</v>
      </c>
      <c r="N2716">
        <v>1</v>
      </c>
      <c r="O2716">
        <v>0</v>
      </c>
      <c r="P2716">
        <v>4.9400000000000004</v>
      </c>
    </row>
    <row r="2717" spans="1:16" x14ac:dyDescent="0.3">
      <c r="A2717">
        <v>726</v>
      </c>
      <c r="B2717" t="s">
        <v>83</v>
      </c>
      <c r="C2717" t="s">
        <v>84</v>
      </c>
      <c r="D2717" t="s">
        <v>92</v>
      </c>
      <c r="E2717" t="s">
        <v>93</v>
      </c>
      <c r="F2717" t="s">
        <v>87</v>
      </c>
      <c r="G2717" t="s">
        <v>88</v>
      </c>
      <c r="H2717">
        <v>1199</v>
      </c>
      <c r="I2717">
        <v>72</v>
      </c>
      <c r="J2717">
        <v>26.5</v>
      </c>
      <c r="K2717">
        <v>6.8</v>
      </c>
      <c r="L2717">
        <v>2023</v>
      </c>
      <c r="M2717">
        <v>45664</v>
      </c>
      <c r="N2717">
        <v>1</v>
      </c>
      <c r="O2717">
        <v>0</v>
      </c>
      <c r="P2717">
        <v>4.9400000000000004</v>
      </c>
    </row>
    <row r="2718" spans="1:16" x14ac:dyDescent="0.3">
      <c r="A2718">
        <v>719</v>
      </c>
      <c r="B2718" t="s">
        <v>83</v>
      </c>
      <c r="C2718" t="s">
        <v>84</v>
      </c>
      <c r="D2718" t="s">
        <v>92</v>
      </c>
      <c r="E2718" t="s">
        <v>93</v>
      </c>
      <c r="F2718" t="s">
        <v>87</v>
      </c>
      <c r="G2718" t="s">
        <v>88</v>
      </c>
      <c r="H2718">
        <v>1199</v>
      </c>
      <c r="I2718">
        <v>72</v>
      </c>
      <c r="J2718">
        <v>26.5</v>
      </c>
      <c r="K2718">
        <v>6.8</v>
      </c>
      <c r="L2718">
        <v>2023</v>
      </c>
      <c r="M2718">
        <v>45313</v>
      </c>
      <c r="N2718">
        <v>1</v>
      </c>
      <c r="O2718">
        <v>0</v>
      </c>
      <c r="P2718">
        <v>5.0199999999999996</v>
      </c>
    </row>
    <row r="2719" spans="1:16" x14ac:dyDescent="0.3">
      <c r="A2719">
        <v>754</v>
      </c>
      <c r="B2719" t="s">
        <v>83</v>
      </c>
      <c r="C2719" t="s">
        <v>84</v>
      </c>
      <c r="D2719" t="s">
        <v>92</v>
      </c>
      <c r="E2719" t="s">
        <v>93</v>
      </c>
      <c r="F2719" t="s">
        <v>87</v>
      </c>
      <c r="G2719" t="s">
        <v>88</v>
      </c>
      <c r="H2719">
        <v>1199</v>
      </c>
      <c r="I2719">
        <v>72</v>
      </c>
      <c r="J2719">
        <v>26.5</v>
      </c>
      <c r="K2719">
        <v>6.8</v>
      </c>
      <c r="L2719">
        <v>2023</v>
      </c>
      <c r="M2719">
        <v>60299</v>
      </c>
      <c r="N2719">
        <v>1</v>
      </c>
      <c r="O2719">
        <v>0</v>
      </c>
      <c r="P2719">
        <v>5.03</v>
      </c>
    </row>
    <row r="2720" spans="1:16" x14ac:dyDescent="0.3">
      <c r="A2720">
        <v>797</v>
      </c>
      <c r="B2720" t="s">
        <v>83</v>
      </c>
      <c r="C2720" t="s">
        <v>84</v>
      </c>
      <c r="D2720" t="s">
        <v>92</v>
      </c>
      <c r="E2720" t="s">
        <v>93</v>
      </c>
      <c r="F2720" t="s">
        <v>87</v>
      </c>
      <c r="G2720" t="s">
        <v>88</v>
      </c>
      <c r="H2720">
        <v>1199</v>
      </c>
      <c r="I2720">
        <v>72</v>
      </c>
      <c r="J2720">
        <v>26.5</v>
      </c>
      <c r="K2720">
        <v>6.8</v>
      </c>
      <c r="L2720">
        <v>2023</v>
      </c>
      <c r="M2720">
        <v>50092</v>
      </c>
      <c r="N2720">
        <v>1</v>
      </c>
      <c r="O2720">
        <v>0</v>
      </c>
      <c r="P2720">
        <v>5.04</v>
      </c>
    </row>
    <row r="2721" spans="1:16" x14ac:dyDescent="0.3">
      <c r="A2721">
        <v>782</v>
      </c>
      <c r="B2721" t="s">
        <v>83</v>
      </c>
      <c r="C2721" t="s">
        <v>84</v>
      </c>
      <c r="D2721" t="s">
        <v>92</v>
      </c>
      <c r="E2721" t="s">
        <v>93</v>
      </c>
      <c r="F2721" t="s">
        <v>87</v>
      </c>
      <c r="G2721" t="s">
        <v>88</v>
      </c>
      <c r="H2721">
        <v>1199</v>
      </c>
      <c r="I2721">
        <v>72</v>
      </c>
      <c r="J2721">
        <v>26.5</v>
      </c>
      <c r="K2721">
        <v>6.8</v>
      </c>
      <c r="L2721">
        <v>2023</v>
      </c>
      <c r="M2721">
        <v>32582</v>
      </c>
      <c r="N2721">
        <v>1</v>
      </c>
      <c r="O2721">
        <v>0</v>
      </c>
      <c r="P2721">
        <v>5.13</v>
      </c>
    </row>
    <row r="2722" spans="1:16" x14ac:dyDescent="0.3">
      <c r="A2722">
        <v>601</v>
      </c>
      <c r="B2722" t="s">
        <v>83</v>
      </c>
      <c r="C2722" t="s">
        <v>84</v>
      </c>
      <c r="D2722" t="s">
        <v>92</v>
      </c>
      <c r="E2722" t="s">
        <v>93</v>
      </c>
      <c r="F2722" t="s">
        <v>87</v>
      </c>
      <c r="G2722" t="s">
        <v>88</v>
      </c>
      <c r="H2722">
        <v>1199</v>
      </c>
      <c r="I2722">
        <v>72</v>
      </c>
      <c r="J2722">
        <v>26.5</v>
      </c>
      <c r="K2722">
        <v>6.8</v>
      </c>
      <c r="L2722">
        <v>2023</v>
      </c>
      <c r="M2722">
        <v>31787</v>
      </c>
      <c r="N2722">
        <v>1</v>
      </c>
      <c r="O2722">
        <v>0</v>
      </c>
      <c r="P2722">
        <v>5.16</v>
      </c>
    </row>
    <row r="2723" spans="1:16" x14ac:dyDescent="0.3">
      <c r="A2723">
        <v>791</v>
      </c>
      <c r="B2723" t="s">
        <v>83</v>
      </c>
      <c r="C2723" t="s">
        <v>84</v>
      </c>
      <c r="D2723" t="s">
        <v>92</v>
      </c>
      <c r="E2723" t="s">
        <v>93</v>
      </c>
      <c r="F2723" t="s">
        <v>87</v>
      </c>
      <c r="G2723" t="s">
        <v>88</v>
      </c>
      <c r="H2723">
        <v>1199</v>
      </c>
      <c r="I2723">
        <v>72</v>
      </c>
      <c r="J2723">
        <v>26.5</v>
      </c>
      <c r="K2723">
        <v>6.8</v>
      </c>
      <c r="L2723">
        <v>2023</v>
      </c>
      <c r="M2723">
        <v>39795</v>
      </c>
      <c r="N2723">
        <v>1</v>
      </c>
      <c r="O2723">
        <v>0</v>
      </c>
      <c r="P2723">
        <v>5.17</v>
      </c>
    </row>
    <row r="2724" spans="1:16" x14ac:dyDescent="0.3">
      <c r="A2724">
        <v>609</v>
      </c>
      <c r="B2724" t="s">
        <v>83</v>
      </c>
      <c r="C2724" t="s">
        <v>84</v>
      </c>
      <c r="D2724" t="s">
        <v>92</v>
      </c>
      <c r="E2724" t="s">
        <v>93</v>
      </c>
      <c r="F2724" t="s">
        <v>87</v>
      </c>
      <c r="G2724" t="s">
        <v>88</v>
      </c>
      <c r="H2724">
        <v>1199</v>
      </c>
      <c r="I2724">
        <v>72</v>
      </c>
      <c r="J2724">
        <v>26.5</v>
      </c>
      <c r="K2724">
        <v>6.8</v>
      </c>
      <c r="L2724">
        <v>2024</v>
      </c>
      <c r="M2724">
        <v>46770</v>
      </c>
      <c r="N2724">
        <v>3</v>
      </c>
      <c r="O2724">
        <v>0</v>
      </c>
      <c r="P2724">
        <v>4.18</v>
      </c>
    </row>
    <row r="2725" spans="1:16" x14ac:dyDescent="0.3">
      <c r="A2725">
        <v>725</v>
      </c>
      <c r="B2725" t="s">
        <v>83</v>
      </c>
      <c r="C2725" t="s">
        <v>84</v>
      </c>
      <c r="D2725" t="s">
        <v>92</v>
      </c>
      <c r="E2725" t="s">
        <v>93</v>
      </c>
      <c r="F2725" t="s">
        <v>87</v>
      </c>
      <c r="G2725" t="s">
        <v>88</v>
      </c>
      <c r="H2725">
        <v>1199</v>
      </c>
      <c r="I2725">
        <v>72</v>
      </c>
      <c r="J2725">
        <v>26.5</v>
      </c>
      <c r="K2725">
        <v>6.8</v>
      </c>
      <c r="L2725">
        <v>2024</v>
      </c>
      <c r="M2725">
        <v>22501</v>
      </c>
      <c r="N2725">
        <v>2</v>
      </c>
      <c r="O2725">
        <v>1</v>
      </c>
      <c r="P2725">
        <v>4.68</v>
      </c>
    </row>
    <row r="2726" spans="1:16" x14ac:dyDescent="0.3">
      <c r="A2726">
        <v>746</v>
      </c>
      <c r="B2726" t="s">
        <v>83</v>
      </c>
      <c r="C2726" t="s">
        <v>84</v>
      </c>
      <c r="D2726" t="s">
        <v>92</v>
      </c>
      <c r="E2726" t="s">
        <v>93</v>
      </c>
      <c r="F2726" t="s">
        <v>87</v>
      </c>
      <c r="G2726" t="s">
        <v>88</v>
      </c>
      <c r="H2726">
        <v>1199</v>
      </c>
      <c r="I2726">
        <v>72</v>
      </c>
      <c r="J2726">
        <v>26.5</v>
      </c>
      <c r="K2726">
        <v>6.8</v>
      </c>
      <c r="L2726">
        <v>2024</v>
      </c>
      <c r="M2726">
        <v>49106</v>
      </c>
      <c r="N2726">
        <v>2</v>
      </c>
      <c r="O2726">
        <v>0</v>
      </c>
      <c r="P2726">
        <v>4.8899999999999997</v>
      </c>
    </row>
    <row r="2727" spans="1:16" x14ac:dyDescent="0.3">
      <c r="A2727">
        <v>679</v>
      </c>
      <c r="B2727" t="s">
        <v>83</v>
      </c>
      <c r="C2727" t="s">
        <v>84</v>
      </c>
      <c r="D2727" t="s">
        <v>92</v>
      </c>
      <c r="E2727" t="s">
        <v>93</v>
      </c>
      <c r="F2727" t="s">
        <v>87</v>
      </c>
      <c r="G2727" t="s">
        <v>88</v>
      </c>
      <c r="H2727">
        <v>1199</v>
      </c>
      <c r="I2727">
        <v>72</v>
      </c>
      <c r="J2727">
        <v>26.5</v>
      </c>
      <c r="K2727">
        <v>6.8</v>
      </c>
      <c r="L2727">
        <v>2024</v>
      </c>
      <c r="M2727">
        <v>27680</v>
      </c>
      <c r="N2727">
        <v>2</v>
      </c>
      <c r="O2727">
        <v>0</v>
      </c>
      <c r="P2727">
        <v>4.9800000000000004</v>
      </c>
    </row>
    <row r="2728" spans="1:16" x14ac:dyDescent="0.3">
      <c r="A2728">
        <v>613</v>
      </c>
      <c r="B2728" t="s">
        <v>83</v>
      </c>
      <c r="C2728" t="s">
        <v>84</v>
      </c>
      <c r="D2728" t="s">
        <v>92</v>
      </c>
      <c r="E2728" t="s">
        <v>93</v>
      </c>
      <c r="F2728" t="s">
        <v>87</v>
      </c>
      <c r="G2728" t="s">
        <v>88</v>
      </c>
      <c r="H2728">
        <v>1199</v>
      </c>
      <c r="I2728">
        <v>72</v>
      </c>
      <c r="J2728">
        <v>26.5</v>
      </c>
      <c r="K2728">
        <v>6.8</v>
      </c>
      <c r="L2728">
        <v>2024</v>
      </c>
      <c r="M2728">
        <v>42452</v>
      </c>
      <c r="N2728">
        <v>2</v>
      </c>
      <c r="O2728">
        <v>0</v>
      </c>
      <c r="P2728">
        <v>5</v>
      </c>
    </row>
    <row r="2729" spans="1:16" x14ac:dyDescent="0.3">
      <c r="A2729">
        <v>678</v>
      </c>
      <c r="B2729" t="s">
        <v>83</v>
      </c>
      <c r="C2729" t="s">
        <v>84</v>
      </c>
      <c r="D2729" t="s">
        <v>92</v>
      </c>
      <c r="E2729" t="s">
        <v>93</v>
      </c>
      <c r="F2729" t="s">
        <v>87</v>
      </c>
      <c r="G2729" t="s">
        <v>88</v>
      </c>
      <c r="H2729">
        <v>1199</v>
      </c>
      <c r="I2729">
        <v>72</v>
      </c>
      <c r="J2729">
        <v>26.5</v>
      </c>
      <c r="K2729">
        <v>6.8</v>
      </c>
      <c r="L2729">
        <v>2024</v>
      </c>
      <c r="M2729">
        <v>28665</v>
      </c>
      <c r="N2729">
        <v>1</v>
      </c>
      <c r="O2729">
        <v>0</v>
      </c>
      <c r="P2729">
        <v>5.0999999999999996</v>
      </c>
    </row>
    <row r="2730" spans="1:16" x14ac:dyDescent="0.3">
      <c r="A2730">
        <v>778</v>
      </c>
      <c r="B2730" t="s">
        <v>83</v>
      </c>
      <c r="C2730" t="s">
        <v>84</v>
      </c>
      <c r="D2730" t="s">
        <v>92</v>
      </c>
      <c r="E2730" t="s">
        <v>93</v>
      </c>
      <c r="F2730" t="s">
        <v>87</v>
      </c>
      <c r="G2730" t="s">
        <v>88</v>
      </c>
      <c r="H2730">
        <v>1199</v>
      </c>
      <c r="I2730">
        <v>72</v>
      </c>
      <c r="J2730">
        <v>26.5</v>
      </c>
      <c r="K2730">
        <v>6.8</v>
      </c>
      <c r="L2730">
        <v>2024</v>
      </c>
      <c r="M2730">
        <v>24692</v>
      </c>
      <c r="N2730">
        <v>2</v>
      </c>
      <c r="O2730">
        <v>0</v>
      </c>
      <c r="P2730">
        <v>5.18</v>
      </c>
    </row>
    <row r="2731" spans="1:16" x14ac:dyDescent="0.3">
      <c r="A2731">
        <v>745</v>
      </c>
      <c r="B2731" t="s">
        <v>83</v>
      </c>
      <c r="C2731" t="s">
        <v>84</v>
      </c>
      <c r="D2731" t="s">
        <v>92</v>
      </c>
      <c r="E2731" t="s">
        <v>93</v>
      </c>
      <c r="F2731" t="s">
        <v>87</v>
      </c>
      <c r="G2731" t="s">
        <v>88</v>
      </c>
      <c r="H2731">
        <v>1199</v>
      </c>
      <c r="I2731">
        <v>72</v>
      </c>
      <c r="J2731">
        <v>26.5</v>
      </c>
      <c r="K2731">
        <v>6.8</v>
      </c>
      <c r="L2731">
        <v>2024</v>
      </c>
      <c r="M2731">
        <v>36500</v>
      </c>
      <c r="N2731">
        <v>1</v>
      </c>
      <c r="O2731">
        <v>0</v>
      </c>
      <c r="P2731">
        <v>5.2</v>
      </c>
    </row>
    <row r="2732" spans="1:16" x14ac:dyDescent="0.3">
      <c r="A2732">
        <v>667</v>
      </c>
      <c r="B2732" t="s">
        <v>83</v>
      </c>
      <c r="C2732" t="s">
        <v>84</v>
      </c>
      <c r="D2732" t="s">
        <v>92</v>
      </c>
      <c r="E2732" t="s">
        <v>93</v>
      </c>
      <c r="F2732" t="s">
        <v>87</v>
      </c>
      <c r="G2732" t="s">
        <v>88</v>
      </c>
      <c r="H2732">
        <v>1199</v>
      </c>
      <c r="I2732">
        <v>72</v>
      </c>
      <c r="J2732">
        <v>26.5</v>
      </c>
      <c r="K2732">
        <v>6.8</v>
      </c>
      <c r="L2732">
        <v>2024</v>
      </c>
      <c r="M2732">
        <v>41041</v>
      </c>
      <c r="N2732">
        <v>1</v>
      </c>
      <c r="O2732">
        <v>0</v>
      </c>
      <c r="P2732">
        <v>5.24</v>
      </c>
    </row>
    <row r="2733" spans="1:16" x14ac:dyDescent="0.3">
      <c r="A2733">
        <v>670</v>
      </c>
      <c r="B2733" t="s">
        <v>83</v>
      </c>
      <c r="C2733" t="s">
        <v>84</v>
      </c>
      <c r="D2733" t="s">
        <v>92</v>
      </c>
      <c r="E2733" t="s">
        <v>93</v>
      </c>
      <c r="F2733" t="s">
        <v>87</v>
      </c>
      <c r="G2733" t="s">
        <v>88</v>
      </c>
      <c r="H2733">
        <v>1199</v>
      </c>
      <c r="I2733">
        <v>72</v>
      </c>
      <c r="J2733">
        <v>26.5</v>
      </c>
      <c r="K2733">
        <v>6.8</v>
      </c>
      <c r="L2733">
        <v>2024</v>
      </c>
      <c r="M2733">
        <v>29151</v>
      </c>
      <c r="N2733">
        <v>1</v>
      </c>
      <c r="O2733">
        <v>0</v>
      </c>
      <c r="P2733">
        <v>5.25</v>
      </c>
    </row>
    <row r="2734" spans="1:16" x14ac:dyDescent="0.3">
      <c r="A2734">
        <v>788</v>
      </c>
      <c r="B2734" t="s">
        <v>83</v>
      </c>
      <c r="C2734" t="s">
        <v>84</v>
      </c>
      <c r="D2734" t="s">
        <v>92</v>
      </c>
      <c r="E2734" t="s">
        <v>93</v>
      </c>
      <c r="F2734" t="s">
        <v>87</v>
      </c>
      <c r="G2734" t="s">
        <v>88</v>
      </c>
      <c r="H2734">
        <v>1199</v>
      </c>
      <c r="I2734">
        <v>72</v>
      </c>
      <c r="J2734">
        <v>26.5</v>
      </c>
      <c r="K2734">
        <v>6.8</v>
      </c>
      <c r="L2734">
        <v>2024</v>
      </c>
      <c r="M2734">
        <v>29343</v>
      </c>
      <c r="N2734">
        <v>1</v>
      </c>
      <c r="O2734">
        <v>0</v>
      </c>
      <c r="P2734">
        <v>5.26</v>
      </c>
    </row>
    <row r="2735" spans="1:16" x14ac:dyDescent="0.3">
      <c r="A2735">
        <v>603</v>
      </c>
      <c r="B2735" t="s">
        <v>83</v>
      </c>
      <c r="C2735" t="s">
        <v>84</v>
      </c>
      <c r="D2735" t="s">
        <v>92</v>
      </c>
      <c r="E2735" t="s">
        <v>93</v>
      </c>
      <c r="F2735" t="s">
        <v>87</v>
      </c>
      <c r="G2735" t="s">
        <v>88</v>
      </c>
      <c r="H2735">
        <v>1199</v>
      </c>
      <c r="I2735">
        <v>72</v>
      </c>
      <c r="J2735">
        <v>26.5</v>
      </c>
      <c r="K2735">
        <v>6.8</v>
      </c>
      <c r="L2735">
        <v>2024</v>
      </c>
      <c r="M2735">
        <v>44971</v>
      </c>
      <c r="N2735">
        <v>1</v>
      </c>
      <c r="O2735">
        <v>0</v>
      </c>
      <c r="P2735">
        <v>5.27</v>
      </c>
    </row>
    <row r="2736" spans="1:16" x14ac:dyDescent="0.3">
      <c r="A2736">
        <v>716</v>
      </c>
      <c r="B2736" t="s">
        <v>83</v>
      </c>
      <c r="C2736" t="s">
        <v>84</v>
      </c>
      <c r="D2736" t="s">
        <v>92</v>
      </c>
      <c r="E2736" t="s">
        <v>93</v>
      </c>
      <c r="F2736" t="s">
        <v>87</v>
      </c>
      <c r="G2736" t="s">
        <v>88</v>
      </c>
      <c r="H2736">
        <v>1199</v>
      </c>
      <c r="I2736">
        <v>72</v>
      </c>
      <c r="J2736">
        <v>26.5</v>
      </c>
      <c r="K2736">
        <v>6.8</v>
      </c>
      <c r="L2736">
        <v>2024</v>
      </c>
      <c r="M2736">
        <v>25152</v>
      </c>
      <c r="N2736">
        <v>1</v>
      </c>
      <c r="O2736">
        <v>0</v>
      </c>
      <c r="P2736">
        <v>5.28</v>
      </c>
    </row>
    <row r="2737" spans="1:16" x14ac:dyDescent="0.3">
      <c r="A2737">
        <v>738</v>
      </c>
      <c r="B2737" t="s">
        <v>83</v>
      </c>
      <c r="C2737" t="s">
        <v>84</v>
      </c>
      <c r="D2737" t="s">
        <v>92</v>
      </c>
      <c r="E2737" t="s">
        <v>93</v>
      </c>
      <c r="F2737" t="s">
        <v>87</v>
      </c>
      <c r="G2737" t="s">
        <v>88</v>
      </c>
      <c r="H2737">
        <v>1199</v>
      </c>
      <c r="I2737">
        <v>72</v>
      </c>
      <c r="J2737">
        <v>26.5</v>
      </c>
      <c r="K2737">
        <v>6.8</v>
      </c>
      <c r="L2737">
        <v>2024</v>
      </c>
      <c r="M2737">
        <v>33801</v>
      </c>
      <c r="N2737">
        <v>1</v>
      </c>
      <c r="O2737">
        <v>0</v>
      </c>
      <c r="P2737">
        <v>5.28</v>
      </c>
    </row>
    <row r="2738" spans="1:16" x14ac:dyDescent="0.3">
      <c r="A2738">
        <v>710</v>
      </c>
      <c r="B2738" t="s">
        <v>83</v>
      </c>
      <c r="C2738" t="s">
        <v>84</v>
      </c>
      <c r="D2738" t="s">
        <v>92</v>
      </c>
      <c r="E2738" t="s">
        <v>93</v>
      </c>
      <c r="F2738" t="s">
        <v>87</v>
      </c>
      <c r="G2738" t="s">
        <v>88</v>
      </c>
      <c r="H2738">
        <v>1199</v>
      </c>
      <c r="I2738">
        <v>72</v>
      </c>
      <c r="J2738">
        <v>26.5</v>
      </c>
      <c r="K2738">
        <v>6.8</v>
      </c>
      <c r="L2738">
        <v>2024</v>
      </c>
      <c r="M2738">
        <v>22887</v>
      </c>
      <c r="N2738">
        <v>1</v>
      </c>
      <c r="O2738">
        <v>0</v>
      </c>
      <c r="P2738">
        <v>5.29</v>
      </c>
    </row>
    <row r="2739" spans="1:16" x14ac:dyDescent="0.3">
      <c r="A2739">
        <v>780</v>
      </c>
      <c r="B2739" t="s">
        <v>83</v>
      </c>
      <c r="C2739" t="s">
        <v>84</v>
      </c>
      <c r="D2739" t="s">
        <v>92</v>
      </c>
      <c r="E2739" t="s">
        <v>93</v>
      </c>
      <c r="F2739" t="s">
        <v>87</v>
      </c>
      <c r="G2739" t="s">
        <v>88</v>
      </c>
      <c r="H2739">
        <v>1199</v>
      </c>
      <c r="I2739">
        <v>72</v>
      </c>
      <c r="J2739">
        <v>26.5</v>
      </c>
      <c r="K2739">
        <v>6.8</v>
      </c>
      <c r="L2739">
        <v>2024</v>
      </c>
      <c r="M2739">
        <v>30250</v>
      </c>
      <c r="N2739">
        <v>1</v>
      </c>
      <c r="O2739">
        <v>0</v>
      </c>
      <c r="P2739">
        <v>5.31</v>
      </c>
    </row>
    <row r="2740" spans="1:16" x14ac:dyDescent="0.3">
      <c r="A2740">
        <v>616</v>
      </c>
      <c r="B2740" t="s">
        <v>83</v>
      </c>
      <c r="C2740" t="s">
        <v>84</v>
      </c>
      <c r="D2740" t="s">
        <v>92</v>
      </c>
      <c r="E2740" t="s">
        <v>93</v>
      </c>
      <c r="F2740" t="s">
        <v>87</v>
      </c>
      <c r="G2740" t="s">
        <v>88</v>
      </c>
      <c r="H2740">
        <v>1199</v>
      </c>
      <c r="I2740">
        <v>72</v>
      </c>
      <c r="J2740">
        <v>26.5</v>
      </c>
      <c r="K2740">
        <v>6.8</v>
      </c>
      <c r="L2740">
        <v>2024</v>
      </c>
      <c r="M2740">
        <v>40761</v>
      </c>
      <c r="N2740">
        <v>1</v>
      </c>
      <c r="O2740">
        <v>0</v>
      </c>
      <c r="P2740">
        <v>5.36</v>
      </c>
    </row>
    <row r="2741" spans="1:16" x14ac:dyDescent="0.3">
      <c r="A2741">
        <v>639</v>
      </c>
      <c r="B2741" t="s">
        <v>83</v>
      </c>
      <c r="C2741" t="s">
        <v>84</v>
      </c>
      <c r="D2741" t="s">
        <v>92</v>
      </c>
      <c r="E2741" t="s">
        <v>93</v>
      </c>
      <c r="F2741" t="s">
        <v>87</v>
      </c>
      <c r="G2741" t="s">
        <v>88</v>
      </c>
      <c r="H2741">
        <v>1199</v>
      </c>
      <c r="I2741">
        <v>72</v>
      </c>
      <c r="J2741">
        <v>26.5</v>
      </c>
      <c r="K2741">
        <v>6.8</v>
      </c>
      <c r="L2741">
        <v>2024</v>
      </c>
      <c r="M2741">
        <v>37169</v>
      </c>
      <c r="N2741">
        <v>1</v>
      </c>
      <c r="O2741">
        <v>0</v>
      </c>
      <c r="P2741">
        <v>5.41</v>
      </c>
    </row>
    <row r="2742" spans="1:16" x14ac:dyDescent="0.3">
      <c r="A2742">
        <v>623</v>
      </c>
      <c r="B2742" t="s">
        <v>83</v>
      </c>
      <c r="C2742" t="s">
        <v>84</v>
      </c>
      <c r="D2742" t="s">
        <v>92</v>
      </c>
      <c r="E2742" t="s">
        <v>93</v>
      </c>
      <c r="F2742" t="s">
        <v>87</v>
      </c>
      <c r="G2742" t="s">
        <v>88</v>
      </c>
      <c r="H2742">
        <v>1199</v>
      </c>
      <c r="I2742">
        <v>72</v>
      </c>
      <c r="J2742">
        <v>26.5</v>
      </c>
      <c r="K2742">
        <v>6.8</v>
      </c>
      <c r="L2742">
        <v>2024</v>
      </c>
      <c r="M2742">
        <v>44115</v>
      </c>
      <c r="N2742">
        <v>1</v>
      </c>
      <c r="O2742">
        <v>0</v>
      </c>
      <c r="P2742">
        <v>5.42</v>
      </c>
    </row>
    <row r="2743" spans="1:16" x14ac:dyDescent="0.3">
      <c r="A2743">
        <v>683</v>
      </c>
      <c r="B2743" t="s">
        <v>83</v>
      </c>
      <c r="C2743" t="s">
        <v>84</v>
      </c>
      <c r="D2743" t="s">
        <v>92</v>
      </c>
      <c r="E2743" t="s">
        <v>93</v>
      </c>
      <c r="F2743" t="s">
        <v>87</v>
      </c>
      <c r="G2743" t="s">
        <v>88</v>
      </c>
      <c r="H2743">
        <v>1199</v>
      </c>
      <c r="I2743">
        <v>72</v>
      </c>
      <c r="J2743">
        <v>26.5</v>
      </c>
      <c r="K2743">
        <v>6.8</v>
      </c>
      <c r="L2743">
        <v>2024</v>
      </c>
      <c r="M2743">
        <v>29997</v>
      </c>
      <c r="N2743">
        <v>2</v>
      </c>
      <c r="O2743">
        <v>0</v>
      </c>
      <c r="P2743">
        <v>5.43</v>
      </c>
    </row>
    <row r="2744" spans="1:16" x14ac:dyDescent="0.3">
      <c r="A2744">
        <v>668</v>
      </c>
      <c r="B2744" t="s">
        <v>83</v>
      </c>
      <c r="C2744" t="s">
        <v>84</v>
      </c>
      <c r="D2744" t="s">
        <v>92</v>
      </c>
      <c r="E2744" t="s">
        <v>93</v>
      </c>
      <c r="F2744" t="s">
        <v>87</v>
      </c>
      <c r="G2744" t="s">
        <v>88</v>
      </c>
      <c r="H2744">
        <v>1199</v>
      </c>
      <c r="I2744">
        <v>72</v>
      </c>
      <c r="J2744">
        <v>26.5</v>
      </c>
      <c r="K2744">
        <v>6.8</v>
      </c>
      <c r="L2744">
        <v>2024</v>
      </c>
      <c r="M2744">
        <v>32195</v>
      </c>
      <c r="N2744">
        <v>1</v>
      </c>
      <c r="O2744">
        <v>0</v>
      </c>
      <c r="P2744">
        <v>5.44</v>
      </c>
    </row>
    <row r="2745" spans="1:16" x14ac:dyDescent="0.3">
      <c r="A2745">
        <v>790</v>
      </c>
      <c r="B2745" t="s">
        <v>83</v>
      </c>
      <c r="C2745" t="s">
        <v>84</v>
      </c>
      <c r="D2745" t="s">
        <v>92</v>
      </c>
      <c r="E2745" t="s">
        <v>93</v>
      </c>
      <c r="F2745" t="s">
        <v>87</v>
      </c>
      <c r="G2745" t="s">
        <v>88</v>
      </c>
      <c r="H2745">
        <v>1199</v>
      </c>
      <c r="I2745">
        <v>72</v>
      </c>
      <c r="J2745">
        <v>26.5</v>
      </c>
      <c r="K2745">
        <v>6.8</v>
      </c>
      <c r="L2745">
        <v>2024</v>
      </c>
      <c r="M2745">
        <v>44912</v>
      </c>
      <c r="N2745">
        <v>1</v>
      </c>
      <c r="O2745">
        <v>0</v>
      </c>
      <c r="P2745">
        <v>5.53</v>
      </c>
    </row>
    <row r="2746" spans="1:16" x14ac:dyDescent="0.3">
      <c r="A2746">
        <v>798</v>
      </c>
      <c r="B2746" t="s">
        <v>83</v>
      </c>
      <c r="C2746" t="s">
        <v>84</v>
      </c>
      <c r="D2746" t="s">
        <v>92</v>
      </c>
      <c r="E2746" t="s">
        <v>93</v>
      </c>
      <c r="F2746" t="s">
        <v>87</v>
      </c>
      <c r="G2746" t="s">
        <v>88</v>
      </c>
      <c r="H2746">
        <v>1199</v>
      </c>
      <c r="I2746">
        <v>72</v>
      </c>
      <c r="J2746">
        <v>26.5</v>
      </c>
      <c r="K2746">
        <v>6.8</v>
      </c>
      <c r="L2746">
        <v>2024</v>
      </c>
      <c r="M2746">
        <v>40674</v>
      </c>
      <c r="N2746">
        <v>1</v>
      </c>
      <c r="O2746">
        <v>0</v>
      </c>
      <c r="P2746">
        <v>5.58</v>
      </c>
    </row>
    <row r="2747" spans="1:16" x14ac:dyDescent="0.3">
      <c r="A2747">
        <v>632</v>
      </c>
      <c r="B2747" t="s">
        <v>83</v>
      </c>
      <c r="C2747" t="s">
        <v>84</v>
      </c>
      <c r="D2747" t="s">
        <v>92</v>
      </c>
      <c r="E2747" t="s">
        <v>93</v>
      </c>
      <c r="F2747" t="s">
        <v>87</v>
      </c>
      <c r="G2747" t="s">
        <v>88</v>
      </c>
      <c r="H2747">
        <v>1199</v>
      </c>
      <c r="I2747">
        <v>72</v>
      </c>
      <c r="J2747">
        <v>26.5</v>
      </c>
      <c r="K2747">
        <v>6.8</v>
      </c>
      <c r="L2747">
        <v>2024</v>
      </c>
      <c r="M2747">
        <v>43885</v>
      </c>
      <c r="N2747">
        <v>1</v>
      </c>
      <c r="O2747">
        <v>0</v>
      </c>
      <c r="P2747">
        <v>5.64</v>
      </c>
    </row>
    <row r="2748" spans="1:16" x14ac:dyDescent="0.3">
      <c r="A2748">
        <v>656</v>
      </c>
      <c r="B2748" t="s">
        <v>83</v>
      </c>
      <c r="C2748" t="s">
        <v>84</v>
      </c>
      <c r="D2748" t="s">
        <v>92</v>
      </c>
      <c r="E2748" t="s">
        <v>93</v>
      </c>
      <c r="F2748" t="s">
        <v>87</v>
      </c>
      <c r="G2748" t="s">
        <v>88</v>
      </c>
      <c r="H2748">
        <v>1199</v>
      </c>
      <c r="I2748">
        <v>72</v>
      </c>
      <c r="J2748">
        <v>26.5</v>
      </c>
      <c r="K2748">
        <v>6.8</v>
      </c>
      <c r="L2748">
        <v>2024</v>
      </c>
      <c r="M2748">
        <v>32404</v>
      </c>
      <c r="N2748">
        <v>1</v>
      </c>
      <c r="O2748">
        <v>0</v>
      </c>
      <c r="P2748">
        <v>5.64</v>
      </c>
    </row>
    <row r="2749" spans="1:16" x14ac:dyDescent="0.3">
      <c r="A2749">
        <v>755</v>
      </c>
      <c r="B2749" t="s">
        <v>83</v>
      </c>
      <c r="C2749" t="s">
        <v>84</v>
      </c>
      <c r="D2749" t="s">
        <v>92</v>
      </c>
      <c r="E2749" t="s">
        <v>93</v>
      </c>
      <c r="F2749" t="s">
        <v>87</v>
      </c>
      <c r="G2749" t="s">
        <v>88</v>
      </c>
      <c r="H2749">
        <v>1199</v>
      </c>
      <c r="I2749">
        <v>72</v>
      </c>
      <c r="J2749">
        <v>26.5</v>
      </c>
      <c r="K2749">
        <v>6.8</v>
      </c>
      <c r="L2749">
        <v>2024</v>
      </c>
      <c r="M2749">
        <v>21567</v>
      </c>
      <c r="N2749">
        <v>1</v>
      </c>
      <c r="O2749">
        <v>0</v>
      </c>
      <c r="P2749">
        <v>5.77</v>
      </c>
    </row>
    <row r="2750" spans="1:16" x14ac:dyDescent="0.3">
      <c r="A2750">
        <v>796</v>
      </c>
      <c r="B2750" t="s">
        <v>83</v>
      </c>
      <c r="C2750" t="s">
        <v>84</v>
      </c>
      <c r="D2750" t="s">
        <v>92</v>
      </c>
      <c r="E2750" t="s">
        <v>93</v>
      </c>
      <c r="F2750" t="s">
        <v>87</v>
      </c>
      <c r="G2750" t="s">
        <v>88</v>
      </c>
      <c r="H2750">
        <v>1199</v>
      </c>
      <c r="I2750">
        <v>72</v>
      </c>
      <c r="J2750">
        <v>26.5</v>
      </c>
      <c r="K2750">
        <v>6.8</v>
      </c>
      <c r="L2750">
        <v>2024</v>
      </c>
      <c r="M2750">
        <v>33815</v>
      </c>
      <c r="N2750">
        <v>1</v>
      </c>
      <c r="O2750">
        <v>0</v>
      </c>
      <c r="P2750">
        <v>5.79</v>
      </c>
    </row>
    <row r="2751" spans="1:16" x14ac:dyDescent="0.3">
      <c r="A2751">
        <v>743</v>
      </c>
      <c r="B2751" t="s">
        <v>83</v>
      </c>
      <c r="C2751" t="s">
        <v>84</v>
      </c>
      <c r="D2751" t="s">
        <v>92</v>
      </c>
      <c r="E2751" t="s">
        <v>93</v>
      </c>
      <c r="F2751" t="s">
        <v>87</v>
      </c>
      <c r="G2751" t="s">
        <v>88</v>
      </c>
      <c r="H2751">
        <v>1199</v>
      </c>
      <c r="I2751">
        <v>72</v>
      </c>
      <c r="J2751">
        <v>26.5</v>
      </c>
      <c r="K2751">
        <v>6.8</v>
      </c>
      <c r="L2751">
        <v>2025</v>
      </c>
      <c r="M2751">
        <v>17231</v>
      </c>
      <c r="N2751">
        <v>3</v>
      </c>
      <c r="O2751">
        <v>1</v>
      </c>
      <c r="P2751">
        <v>4.1399999999999997</v>
      </c>
    </row>
    <row r="2752" spans="1:16" x14ac:dyDescent="0.3">
      <c r="A2752">
        <v>794</v>
      </c>
      <c r="B2752" t="s">
        <v>83</v>
      </c>
      <c r="C2752" t="s">
        <v>84</v>
      </c>
      <c r="D2752" t="s">
        <v>92</v>
      </c>
      <c r="E2752" t="s">
        <v>93</v>
      </c>
      <c r="F2752" t="s">
        <v>87</v>
      </c>
      <c r="G2752" t="s">
        <v>88</v>
      </c>
      <c r="H2752">
        <v>1199</v>
      </c>
      <c r="I2752">
        <v>72</v>
      </c>
      <c r="J2752">
        <v>26.5</v>
      </c>
      <c r="K2752">
        <v>6.8</v>
      </c>
      <c r="L2752">
        <v>2025</v>
      </c>
      <c r="M2752">
        <v>20212</v>
      </c>
      <c r="N2752">
        <v>2</v>
      </c>
      <c r="O2752">
        <v>1</v>
      </c>
      <c r="P2752">
        <v>4.6900000000000004</v>
      </c>
    </row>
    <row r="2753" spans="1:16" x14ac:dyDescent="0.3">
      <c r="A2753">
        <v>622</v>
      </c>
      <c r="B2753" t="s">
        <v>83</v>
      </c>
      <c r="C2753" t="s">
        <v>84</v>
      </c>
      <c r="D2753" t="s">
        <v>92</v>
      </c>
      <c r="E2753" t="s">
        <v>93</v>
      </c>
      <c r="F2753" t="s">
        <v>87</v>
      </c>
      <c r="G2753" t="s">
        <v>88</v>
      </c>
      <c r="H2753">
        <v>1199</v>
      </c>
      <c r="I2753">
        <v>72</v>
      </c>
      <c r="J2753">
        <v>26.5</v>
      </c>
      <c r="K2753">
        <v>6.8</v>
      </c>
      <c r="L2753">
        <v>2025</v>
      </c>
      <c r="M2753">
        <v>25079</v>
      </c>
      <c r="N2753">
        <v>1</v>
      </c>
      <c r="O2753">
        <v>1</v>
      </c>
      <c r="P2753">
        <v>4.99</v>
      </c>
    </row>
    <row r="2754" spans="1:16" x14ac:dyDescent="0.3">
      <c r="A2754">
        <v>695</v>
      </c>
      <c r="B2754" t="s">
        <v>83</v>
      </c>
      <c r="C2754" t="s">
        <v>84</v>
      </c>
      <c r="D2754" t="s">
        <v>92</v>
      </c>
      <c r="E2754" t="s">
        <v>93</v>
      </c>
      <c r="F2754" t="s">
        <v>87</v>
      </c>
      <c r="G2754" t="s">
        <v>88</v>
      </c>
      <c r="H2754">
        <v>1199</v>
      </c>
      <c r="I2754">
        <v>72</v>
      </c>
      <c r="J2754">
        <v>26.5</v>
      </c>
      <c r="K2754">
        <v>6.8</v>
      </c>
      <c r="L2754">
        <v>2025</v>
      </c>
      <c r="M2754">
        <v>17753</v>
      </c>
      <c r="N2754">
        <v>1</v>
      </c>
      <c r="O2754">
        <v>1</v>
      </c>
      <c r="P2754">
        <v>5.09</v>
      </c>
    </row>
    <row r="2755" spans="1:16" x14ac:dyDescent="0.3">
      <c r="A2755">
        <v>764</v>
      </c>
      <c r="B2755" t="s">
        <v>83</v>
      </c>
      <c r="C2755" t="s">
        <v>84</v>
      </c>
      <c r="D2755" t="s">
        <v>92</v>
      </c>
      <c r="E2755" t="s">
        <v>93</v>
      </c>
      <c r="F2755" t="s">
        <v>87</v>
      </c>
      <c r="G2755" t="s">
        <v>88</v>
      </c>
      <c r="H2755">
        <v>1199</v>
      </c>
      <c r="I2755">
        <v>72</v>
      </c>
      <c r="J2755">
        <v>26.5</v>
      </c>
      <c r="K2755">
        <v>6.8</v>
      </c>
      <c r="L2755">
        <v>2025</v>
      </c>
      <c r="M2755">
        <v>26198</v>
      </c>
      <c r="N2755">
        <v>1</v>
      </c>
      <c r="O2755">
        <v>1</v>
      </c>
      <c r="P2755">
        <v>5.14</v>
      </c>
    </row>
    <row r="2756" spans="1:16" x14ac:dyDescent="0.3">
      <c r="A2756">
        <v>699</v>
      </c>
      <c r="B2756" t="s">
        <v>83</v>
      </c>
      <c r="C2756" t="s">
        <v>84</v>
      </c>
      <c r="D2756" t="s">
        <v>92</v>
      </c>
      <c r="E2756" t="s">
        <v>93</v>
      </c>
      <c r="F2756" t="s">
        <v>87</v>
      </c>
      <c r="G2756" t="s">
        <v>88</v>
      </c>
      <c r="H2756">
        <v>1199</v>
      </c>
      <c r="I2756">
        <v>72</v>
      </c>
      <c r="J2756">
        <v>26.5</v>
      </c>
      <c r="K2756">
        <v>6.8</v>
      </c>
      <c r="L2756">
        <v>2025</v>
      </c>
      <c r="M2756">
        <v>27140</v>
      </c>
      <c r="N2756">
        <v>3</v>
      </c>
      <c r="O2756">
        <v>0</v>
      </c>
      <c r="P2756">
        <v>5.2</v>
      </c>
    </row>
    <row r="2757" spans="1:16" x14ac:dyDescent="0.3">
      <c r="A2757">
        <v>721</v>
      </c>
      <c r="B2757" t="s">
        <v>83</v>
      </c>
      <c r="C2757" t="s">
        <v>84</v>
      </c>
      <c r="D2757" t="s">
        <v>92</v>
      </c>
      <c r="E2757" t="s">
        <v>93</v>
      </c>
      <c r="F2757" t="s">
        <v>87</v>
      </c>
      <c r="G2757" t="s">
        <v>88</v>
      </c>
      <c r="H2757">
        <v>1199</v>
      </c>
      <c r="I2757">
        <v>72</v>
      </c>
      <c r="J2757">
        <v>26.5</v>
      </c>
      <c r="K2757">
        <v>6.8</v>
      </c>
      <c r="L2757">
        <v>2025</v>
      </c>
      <c r="M2757">
        <v>13548</v>
      </c>
      <c r="N2757">
        <v>1</v>
      </c>
      <c r="O2757">
        <v>1</v>
      </c>
      <c r="P2757">
        <v>5.32</v>
      </c>
    </row>
    <row r="2758" spans="1:16" x14ac:dyDescent="0.3">
      <c r="A2758">
        <v>706</v>
      </c>
      <c r="B2758" t="s">
        <v>83</v>
      </c>
      <c r="C2758" t="s">
        <v>84</v>
      </c>
      <c r="D2758" t="s">
        <v>92</v>
      </c>
      <c r="E2758" t="s">
        <v>93</v>
      </c>
      <c r="F2758" t="s">
        <v>87</v>
      </c>
      <c r="G2758" t="s">
        <v>88</v>
      </c>
      <c r="H2758">
        <v>1199</v>
      </c>
      <c r="I2758">
        <v>72</v>
      </c>
      <c r="J2758">
        <v>26.5</v>
      </c>
      <c r="K2758">
        <v>6.8</v>
      </c>
      <c r="L2758">
        <v>2025</v>
      </c>
      <c r="M2758">
        <v>12588</v>
      </c>
      <c r="N2758">
        <v>2</v>
      </c>
      <c r="O2758">
        <v>0</v>
      </c>
      <c r="P2758">
        <v>5.58</v>
      </c>
    </row>
    <row r="2759" spans="1:16" x14ac:dyDescent="0.3">
      <c r="A2759">
        <v>652</v>
      </c>
      <c r="B2759" t="s">
        <v>83</v>
      </c>
      <c r="C2759" t="s">
        <v>84</v>
      </c>
      <c r="D2759" t="s">
        <v>92</v>
      </c>
      <c r="E2759" t="s">
        <v>93</v>
      </c>
      <c r="F2759" t="s">
        <v>87</v>
      </c>
      <c r="G2759" t="s">
        <v>88</v>
      </c>
      <c r="H2759">
        <v>1199</v>
      </c>
      <c r="I2759">
        <v>72</v>
      </c>
      <c r="J2759">
        <v>26.5</v>
      </c>
      <c r="K2759">
        <v>6.8</v>
      </c>
      <c r="L2759">
        <v>2025</v>
      </c>
      <c r="M2759">
        <v>26591</v>
      </c>
      <c r="N2759">
        <v>2</v>
      </c>
      <c r="O2759">
        <v>0</v>
      </c>
      <c r="P2759">
        <v>5.67</v>
      </c>
    </row>
    <row r="2760" spans="1:16" x14ac:dyDescent="0.3">
      <c r="A2760">
        <v>762</v>
      </c>
      <c r="B2760" t="s">
        <v>83</v>
      </c>
      <c r="C2760" t="s">
        <v>84</v>
      </c>
      <c r="D2760" t="s">
        <v>92</v>
      </c>
      <c r="E2760" t="s">
        <v>93</v>
      </c>
      <c r="F2760" t="s">
        <v>87</v>
      </c>
      <c r="G2760" t="s">
        <v>88</v>
      </c>
      <c r="H2760">
        <v>1199</v>
      </c>
      <c r="I2760">
        <v>72</v>
      </c>
      <c r="J2760">
        <v>26.5</v>
      </c>
      <c r="K2760">
        <v>6.8</v>
      </c>
      <c r="L2760">
        <v>2025</v>
      </c>
      <c r="M2760">
        <v>28445</v>
      </c>
      <c r="N2760">
        <v>1</v>
      </c>
      <c r="O2760">
        <v>0</v>
      </c>
      <c r="P2760">
        <v>5.71</v>
      </c>
    </row>
    <row r="2761" spans="1:16" x14ac:dyDescent="0.3">
      <c r="A2761">
        <v>717</v>
      </c>
      <c r="B2761" t="s">
        <v>83</v>
      </c>
      <c r="C2761" t="s">
        <v>84</v>
      </c>
      <c r="D2761" t="s">
        <v>92</v>
      </c>
      <c r="E2761" t="s">
        <v>93</v>
      </c>
      <c r="F2761" t="s">
        <v>87</v>
      </c>
      <c r="G2761" t="s">
        <v>88</v>
      </c>
      <c r="H2761">
        <v>1199</v>
      </c>
      <c r="I2761">
        <v>72</v>
      </c>
      <c r="J2761">
        <v>26.5</v>
      </c>
      <c r="K2761">
        <v>6.8</v>
      </c>
      <c r="L2761">
        <v>2025</v>
      </c>
      <c r="M2761">
        <v>27362</v>
      </c>
      <c r="N2761">
        <v>1</v>
      </c>
      <c r="O2761">
        <v>0</v>
      </c>
      <c r="P2761">
        <v>5.75</v>
      </c>
    </row>
    <row r="2762" spans="1:16" x14ac:dyDescent="0.3">
      <c r="A2762">
        <v>691</v>
      </c>
      <c r="B2762" t="s">
        <v>83</v>
      </c>
      <c r="C2762" t="s">
        <v>84</v>
      </c>
      <c r="D2762" t="s">
        <v>92</v>
      </c>
      <c r="E2762" t="s">
        <v>93</v>
      </c>
      <c r="F2762" t="s">
        <v>87</v>
      </c>
      <c r="G2762" t="s">
        <v>88</v>
      </c>
      <c r="H2762">
        <v>1199</v>
      </c>
      <c r="I2762">
        <v>72</v>
      </c>
      <c r="J2762">
        <v>26.5</v>
      </c>
      <c r="K2762">
        <v>6.8</v>
      </c>
      <c r="L2762">
        <v>2025</v>
      </c>
      <c r="M2762">
        <v>22449</v>
      </c>
      <c r="N2762">
        <v>1</v>
      </c>
      <c r="O2762">
        <v>0</v>
      </c>
      <c r="P2762">
        <v>5.78</v>
      </c>
    </row>
    <row r="2763" spans="1:16" x14ac:dyDescent="0.3">
      <c r="A2763">
        <v>730</v>
      </c>
      <c r="B2763" t="s">
        <v>83</v>
      </c>
      <c r="C2763" t="s">
        <v>84</v>
      </c>
      <c r="D2763" t="s">
        <v>92</v>
      </c>
      <c r="E2763" t="s">
        <v>93</v>
      </c>
      <c r="F2763" t="s">
        <v>87</v>
      </c>
      <c r="G2763" t="s">
        <v>88</v>
      </c>
      <c r="H2763">
        <v>1199</v>
      </c>
      <c r="I2763">
        <v>72</v>
      </c>
      <c r="J2763">
        <v>26.5</v>
      </c>
      <c r="K2763">
        <v>6.8</v>
      </c>
      <c r="L2763">
        <v>2025</v>
      </c>
      <c r="M2763">
        <v>29981</v>
      </c>
      <c r="N2763">
        <v>2</v>
      </c>
      <c r="O2763">
        <v>0</v>
      </c>
      <c r="P2763">
        <v>5.78</v>
      </c>
    </row>
    <row r="2764" spans="1:16" x14ac:dyDescent="0.3">
      <c r="A2764">
        <v>761</v>
      </c>
      <c r="B2764" t="s">
        <v>83</v>
      </c>
      <c r="C2764" t="s">
        <v>84</v>
      </c>
      <c r="D2764" t="s">
        <v>92</v>
      </c>
      <c r="E2764" t="s">
        <v>93</v>
      </c>
      <c r="F2764" t="s">
        <v>87</v>
      </c>
      <c r="G2764" t="s">
        <v>88</v>
      </c>
      <c r="H2764">
        <v>1199</v>
      </c>
      <c r="I2764">
        <v>72</v>
      </c>
      <c r="J2764">
        <v>26.5</v>
      </c>
      <c r="K2764">
        <v>6.8</v>
      </c>
      <c r="L2764">
        <v>2025</v>
      </c>
      <c r="M2764">
        <v>21164</v>
      </c>
      <c r="N2764">
        <v>1</v>
      </c>
      <c r="O2764">
        <v>0</v>
      </c>
      <c r="P2764">
        <v>5.78</v>
      </c>
    </row>
    <row r="2765" spans="1:16" x14ac:dyDescent="0.3">
      <c r="A2765">
        <v>723</v>
      </c>
      <c r="B2765" t="s">
        <v>83</v>
      </c>
      <c r="C2765" t="s">
        <v>84</v>
      </c>
      <c r="D2765" t="s">
        <v>92</v>
      </c>
      <c r="E2765" t="s">
        <v>93</v>
      </c>
      <c r="F2765" t="s">
        <v>87</v>
      </c>
      <c r="G2765" t="s">
        <v>88</v>
      </c>
      <c r="H2765">
        <v>1199</v>
      </c>
      <c r="I2765">
        <v>72</v>
      </c>
      <c r="J2765">
        <v>26.5</v>
      </c>
      <c r="K2765">
        <v>6.8</v>
      </c>
      <c r="L2765">
        <v>2025</v>
      </c>
      <c r="M2765">
        <v>20276</v>
      </c>
      <c r="N2765">
        <v>1</v>
      </c>
      <c r="O2765">
        <v>0</v>
      </c>
      <c r="P2765">
        <v>5.79</v>
      </c>
    </row>
    <row r="2766" spans="1:16" x14ac:dyDescent="0.3">
      <c r="A2766">
        <v>608</v>
      </c>
      <c r="B2766" t="s">
        <v>83</v>
      </c>
      <c r="C2766" t="s">
        <v>84</v>
      </c>
      <c r="D2766" t="s">
        <v>92</v>
      </c>
      <c r="E2766" t="s">
        <v>93</v>
      </c>
      <c r="F2766" t="s">
        <v>87</v>
      </c>
      <c r="G2766" t="s">
        <v>88</v>
      </c>
      <c r="H2766">
        <v>1199</v>
      </c>
      <c r="I2766">
        <v>72</v>
      </c>
      <c r="J2766">
        <v>26.5</v>
      </c>
      <c r="K2766">
        <v>6.8</v>
      </c>
      <c r="L2766">
        <v>2025</v>
      </c>
      <c r="M2766">
        <v>15412</v>
      </c>
      <c r="N2766">
        <v>1</v>
      </c>
      <c r="O2766">
        <v>0</v>
      </c>
      <c r="P2766">
        <v>5.95</v>
      </c>
    </row>
    <row r="2767" spans="1:16" x14ac:dyDescent="0.3">
      <c r="A2767">
        <v>653</v>
      </c>
      <c r="B2767" t="s">
        <v>83</v>
      </c>
      <c r="C2767" t="s">
        <v>84</v>
      </c>
      <c r="D2767" t="s">
        <v>92</v>
      </c>
      <c r="E2767" t="s">
        <v>93</v>
      </c>
      <c r="F2767" t="s">
        <v>87</v>
      </c>
      <c r="G2767" t="s">
        <v>88</v>
      </c>
      <c r="H2767">
        <v>1199</v>
      </c>
      <c r="I2767">
        <v>72</v>
      </c>
      <c r="J2767">
        <v>26.5</v>
      </c>
      <c r="K2767">
        <v>6.8</v>
      </c>
      <c r="L2767">
        <v>2025</v>
      </c>
      <c r="M2767">
        <v>25755</v>
      </c>
      <c r="N2767">
        <v>1</v>
      </c>
      <c r="O2767">
        <v>0</v>
      </c>
      <c r="P2767">
        <v>5.96</v>
      </c>
    </row>
    <row r="2768" spans="1:16" x14ac:dyDescent="0.3">
      <c r="A2768">
        <v>793</v>
      </c>
      <c r="B2768" t="s">
        <v>83</v>
      </c>
      <c r="C2768" t="s">
        <v>84</v>
      </c>
      <c r="D2768" t="s">
        <v>92</v>
      </c>
      <c r="E2768" t="s">
        <v>93</v>
      </c>
      <c r="F2768" t="s">
        <v>87</v>
      </c>
      <c r="G2768" t="s">
        <v>88</v>
      </c>
      <c r="H2768">
        <v>1199</v>
      </c>
      <c r="I2768">
        <v>72</v>
      </c>
      <c r="J2768">
        <v>26.5</v>
      </c>
      <c r="K2768">
        <v>6.8</v>
      </c>
      <c r="L2768">
        <v>2025</v>
      </c>
      <c r="M2768">
        <v>24240</v>
      </c>
      <c r="N2768">
        <v>1</v>
      </c>
      <c r="O2768">
        <v>0</v>
      </c>
      <c r="P2768">
        <v>6.02</v>
      </c>
    </row>
    <row r="2769" spans="1:16" x14ac:dyDescent="0.3">
      <c r="A2769">
        <v>646</v>
      </c>
      <c r="B2769" t="s">
        <v>83</v>
      </c>
      <c r="C2769" t="s">
        <v>84</v>
      </c>
      <c r="D2769" t="s">
        <v>92</v>
      </c>
      <c r="E2769" t="s">
        <v>93</v>
      </c>
      <c r="F2769" t="s">
        <v>87</v>
      </c>
      <c r="G2769" t="s">
        <v>88</v>
      </c>
      <c r="H2769">
        <v>1199</v>
      </c>
      <c r="I2769">
        <v>72</v>
      </c>
      <c r="J2769">
        <v>26.5</v>
      </c>
      <c r="K2769">
        <v>6.8</v>
      </c>
      <c r="L2769">
        <v>2025</v>
      </c>
      <c r="M2769">
        <v>23406</v>
      </c>
      <c r="N2769">
        <v>1</v>
      </c>
      <c r="O2769">
        <v>0</v>
      </c>
      <c r="P2769">
        <v>6.12</v>
      </c>
    </row>
    <row r="2770" spans="1:16" x14ac:dyDescent="0.3">
      <c r="A2770">
        <v>744</v>
      </c>
      <c r="B2770" t="s">
        <v>83</v>
      </c>
      <c r="C2770" t="s">
        <v>84</v>
      </c>
      <c r="D2770" t="s">
        <v>92</v>
      </c>
      <c r="E2770" t="s">
        <v>93</v>
      </c>
      <c r="F2770" t="s">
        <v>87</v>
      </c>
      <c r="G2770" t="s">
        <v>88</v>
      </c>
      <c r="H2770">
        <v>1199</v>
      </c>
      <c r="I2770">
        <v>72</v>
      </c>
      <c r="J2770">
        <v>26.5</v>
      </c>
      <c r="K2770">
        <v>6.8</v>
      </c>
      <c r="L2770">
        <v>2025</v>
      </c>
      <c r="M2770">
        <v>14007</v>
      </c>
      <c r="N2770">
        <v>1</v>
      </c>
      <c r="O2770">
        <v>0</v>
      </c>
      <c r="P2770">
        <v>6.12</v>
      </c>
    </row>
    <row r="2771" spans="1:16" x14ac:dyDescent="0.3">
      <c r="A2771">
        <v>800</v>
      </c>
      <c r="B2771" t="s">
        <v>83</v>
      </c>
      <c r="C2771" t="s">
        <v>84</v>
      </c>
      <c r="D2771" t="s">
        <v>92</v>
      </c>
      <c r="E2771" t="s">
        <v>93</v>
      </c>
      <c r="F2771" t="s">
        <v>87</v>
      </c>
      <c r="G2771" t="s">
        <v>88</v>
      </c>
      <c r="H2771">
        <v>1199</v>
      </c>
      <c r="I2771">
        <v>72</v>
      </c>
      <c r="J2771">
        <v>26.5</v>
      </c>
      <c r="K2771">
        <v>6.8</v>
      </c>
      <c r="L2771">
        <v>2025</v>
      </c>
      <c r="M2771">
        <v>21320</v>
      </c>
      <c r="N2771">
        <v>1</v>
      </c>
      <c r="O2771">
        <v>0</v>
      </c>
      <c r="P2771">
        <v>6.19</v>
      </c>
    </row>
    <row r="2772" spans="1:16" x14ac:dyDescent="0.3">
      <c r="A2772">
        <v>672</v>
      </c>
      <c r="B2772" t="s">
        <v>83</v>
      </c>
      <c r="C2772" t="s">
        <v>84</v>
      </c>
      <c r="D2772" t="s">
        <v>92</v>
      </c>
      <c r="E2772" t="s">
        <v>93</v>
      </c>
      <c r="F2772" t="s">
        <v>87</v>
      </c>
      <c r="G2772" t="s">
        <v>88</v>
      </c>
      <c r="H2772">
        <v>1199</v>
      </c>
      <c r="I2772">
        <v>72</v>
      </c>
      <c r="J2772">
        <v>26.5</v>
      </c>
      <c r="K2772">
        <v>6.8</v>
      </c>
      <c r="L2772">
        <v>2025</v>
      </c>
      <c r="M2772">
        <v>17591</v>
      </c>
      <c r="N2772">
        <v>1</v>
      </c>
      <c r="O2772">
        <v>0</v>
      </c>
      <c r="P2772">
        <v>6.29</v>
      </c>
    </row>
    <row r="2773" spans="1:16" x14ac:dyDescent="0.3">
      <c r="A2773">
        <v>705</v>
      </c>
      <c r="B2773" t="s">
        <v>83</v>
      </c>
      <c r="C2773" t="s">
        <v>84</v>
      </c>
      <c r="D2773" t="s">
        <v>92</v>
      </c>
      <c r="E2773" t="s">
        <v>93</v>
      </c>
      <c r="F2773" t="s">
        <v>87</v>
      </c>
      <c r="G2773" t="s">
        <v>88</v>
      </c>
      <c r="H2773">
        <v>1199</v>
      </c>
      <c r="I2773">
        <v>72</v>
      </c>
      <c r="J2773">
        <v>26.5</v>
      </c>
      <c r="K2773">
        <v>6.8</v>
      </c>
      <c r="L2773">
        <v>2025</v>
      </c>
      <c r="M2773">
        <v>27990</v>
      </c>
      <c r="N2773">
        <v>1</v>
      </c>
      <c r="O2773">
        <v>0</v>
      </c>
      <c r="P2773">
        <v>6.31</v>
      </c>
    </row>
    <row r="2774" spans="1:16" x14ac:dyDescent="0.3">
      <c r="A2774">
        <v>779</v>
      </c>
      <c r="B2774" t="s">
        <v>83</v>
      </c>
      <c r="C2774" t="s">
        <v>84</v>
      </c>
      <c r="D2774" t="s">
        <v>92</v>
      </c>
      <c r="E2774" t="s">
        <v>93</v>
      </c>
      <c r="F2774" t="s">
        <v>87</v>
      </c>
      <c r="G2774" t="s">
        <v>88</v>
      </c>
      <c r="H2774">
        <v>1199</v>
      </c>
      <c r="I2774">
        <v>72</v>
      </c>
      <c r="J2774">
        <v>26.5</v>
      </c>
      <c r="K2774">
        <v>6.8</v>
      </c>
      <c r="L2774">
        <v>2025</v>
      </c>
      <c r="M2774">
        <v>12362</v>
      </c>
      <c r="N2774">
        <v>1</v>
      </c>
      <c r="O2774">
        <v>0</v>
      </c>
      <c r="P2774">
        <v>6.32</v>
      </c>
    </row>
    <row r="2775" spans="1:16" x14ac:dyDescent="0.3">
      <c r="A2775">
        <v>759</v>
      </c>
      <c r="B2775" t="s">
        <v>83</v>
      </c>
      <c r="C2775" t="s">
        <v>84</v>
      </c>
      <c r="D2775" t="s">
        <v>92</v>
      </c>
      <c r="E2775" t="s">
        <v>93</v>
      </c>
      <c r="F2775" t="s">
        <v>87</v>
      </c>
      <c r="G2775" t="s">
        <v>88</v>
      </c>
      <c r="H2775">
        <v>1199</v>
      </c>
      <c r="I2775">
        <v>72</v>
      </c>
      <c r="J2775">
        <v>26.5</v>
      </c>
      <c r="K2775">
        <v>6.8</v>
      </c>
      <c r="L2775">
        <v>2025</v>
      </c>
      <c r="M2775">
        <v>19548</v>
      </c>
      <c r="N2775">
        <v>1</v>
      </c>
      <c r="O2775">
        <v>0</v>
      </c>
      <c r="P2775">
        <v>6.44</v>
      </c>
    </row>
    <row r="2776" spans="1:16" x14ac:dyDescent="0.3">
      <c r="A2776">
        <v>660</v>
      </c>
      <c r="B2776" t="s">
        <v>83</v>
      </c>
      <c r="C2776" t="s">
        <v>84</v>
      </c>
      <c r="D2776" t="s">
        <v>92</v>
      </c>
      <c r="E2776" t="s">
        <v>93</v>
      </c>
      <c r="F2776" t="s">
        <v>87</v>
      </c>
      <c r="G2776" t="s">
        <v>88</v>
      </c>
      <c r="H2776">
        <v>1199</v>
      </c>
      <c r="I2776">
        <v>72</v>
      </c>
      <c r="J2776">
        <v>26.5</v>
      </c>
      <c r="K2776">
        <v>6.8</v>
      </c>
      <c r="L2776">
        <v>2026</v>
      </c>
      <c r="M2776">
        <v>6679</v>
      </c>
      <c r="N2776">
        <v>3</v>
      </c>
      <c r="O2776">
        <v>0</v>
      </c>
      <c r="P2776">
        <v>5.67</v>
      </c>
    </row>
    <row r="2777" spans="1:16" x14ac:dyDescent="0.3">
      <c r="A2777">
        <v>690</v>
      </c>
      <c r="B2777" t="s">
        <v>83</v>
      </c>
      <c r="C2777" t="s">
        <v>84</v>
      </c>
      <c r="D2777" t="s">
        <v>92</v>
      </c>
      <c r="E2777" t="s">
        <v>93</v>
      </c>
      <c r="F2777" t="s">
        <v>87</v>
      </c>
      <c r="G2777" t="s">
        <v>88</v>
      </c>
      <c r="H2777">
        <v>1199</v>
      </c>
      <c r="I2777">
        <v>72</v>
      </c>
      <c r="J2777">
        <v>26.5</v>
      </c>
      <c r="K2777">
        <v>6.8</v>
      </c>
      <c r="L2777">
        <v>2026</v>
      </c>
      <c r="M2777">
        <v>8378</v>
      </c>
      <c r="N2777">
        <v>3</v>
      </c>
      <c r="O2777">
        <v>0</v>
      </c>
      <c r="P2777">
        <v>5.68</v>
      </c>
    </row>
    <row r="2778" spans="1:16" x14ac:dyDescent="0.3">
      <c r="A2778">
        <v>693</v>
      </c>
      <c r="B2778" t="s">
        <v>83</v>
      </c>
      <c r="C2778" t="s">
        <v>84</v>
      </c>
      <c r="D2778" t="s">
        <v>92</v>
      </c>
      <c r="E2778" t="s">
        <v>93</v>
      </c>
      <c r="F2778" t="s">
        <v>87</v>
      </c>
      <c r="G2778" t="s">
        <v>88</v>
      </c>
      <c r="H2778">
        <v>1199</v>
      </c>
      <c r="I2778">
        <v>72</v>
      </c>
      <c r="J2778">
        <v>26.5</v>
      </c>
      <c r="K2778">
        <v>6.8</v>
      </c>
      <c r="L2778">
        <v>2026</v>
      </c>
      <c r="M2778">
        <v>4627</v>
      </c>
      <c r="N2778">
        <v>1</v>
      </c>
      <c r="O2778">
        <v>1</v>
      </c>
      <c r="P2778">
        <v>5.68</v>
      </c>
    </row>
    <row r="2779" spans="1:16" x14ac:dyDescent="0.3">
      <c r="A2779">
        <v>659</v>
      </c>
      <c r="B2779" t="s">
        <v>83</v>
      </c>
      <c r="C2779" t="s">
        <v>84</v>
      </c>
      <c r="D2779" t="s">
        <v>92</v>
      </c>
      <c r="E2779" t="s">
        <v>93</v>
      </c>
      <c r="F2779" t="s">
        <v>87</v>
      </c>
      <c r="G2779" t="s">
        <v>88</v>
      </c>
      <c r="H2779">
        <v>1199</v>
      </c>
      <c r="I2779">
        <v>72</v>
      </c>
      <c r="J2779">
        <v>26.5</v>
      </c>
      <c r="K2779">
        <v>6.8</v>
      </c>
      <c r="L2779">
        <v>2026</v>
      </c>
      <c r="M2779">
        <v>4907</v>
      </c>
      <c r="N2779">
        <v>2</v>
      </c>
      <c r="O2779">
        <v>1</v>
      </c>
      <c r="P2779">
        <v>5.79</v>
      </c>
    </row>
    <row r="2780" spans="1:16" x14ac:dyDescent="0.3">
      <c r="A2780">
        <v>602</v>
      </c>
      <c r="B2780" t="s">
        <v>83</v>
      </c>
      <c r="C2780" t="s">
        <v>84</v>
      </c>
      <c r="D2780" t="s">
        <v>92</v>
      </c>
      <c r="E2780" t="s">
        <v>93</v>
      </c>
      <c r="F2780" t="s">
        <v>87</v>
      </c>
      <c r="G2780" t="s">
        <v>88</v>
      </c>
      <c r="H2780">
        <v>1199</v>
      </c>
      <c r="I2780">
        <v>72</v>
      </c>
      <c r="J2780">
        <v>26.5</v>
      </c>
      <c r="K2780">
        <v>6.8</v>
      </c>
      <c r="L2780">
        <v>2026</v>
      </c>
      <c r="M2780">
        <v>9546</v>
      </c>
      <c r="N2780">
        <v>2</v>
      </c>
      <c r="O2780">
        <v>1</v>
      </c>
      <c r="P2780">
        <v>5.92</v>
      </c>
    </row>
    <row r="2781" spans="1:16" x14ac:dyDescent="0.3">
      <c r="A2781">
        <v>760</v>
      </c>
      <c r="B2781" t="s">
        <v>83</v>
      </c>
      <c r="C2781" t="s">
        <v>84</v>
      </c>
      <c r="D2781" t="s">
        <v>92</v>
      </c>
      <c r="E2781" t="s">
        <v>93</v>
      </c>
      <c r="F2781" t="s">
        <v>87</v>
      </c>
      <c r="G2781" t="s">
        <v>88</v>
      </c>
      <c r="H2781">
        <v>1199</v>
      </c>
      <c r="I2781">
        <v>72</v>
      </c>
      <c r="J2781">
        <v>26.5</v>
      </c>
      <c r="K2781">
        <v>6.8</v>
      </c>
      <c r="L2781">
        <v>2026</v>
      </c>
      <c r="M2781">
        <v>7857</v>
      </c>
      <c r="N2781">
        <v>1</v>
      </c>
      <c r="O2781">
        <v>1</v>
      </c>
      <c r="P2781">
        <v>5.99</v>
      </c>
    </row>
    <row r="2782" spans="1:16" x14ac:dyDescent="0.3">
      <c r="A2782">
        <v>665</v>
      </c>
      <c r="B2782" t="s">
        <v>83</v>
      </c>
      <c r="C2782" t="s">
        <v>84</v>
      </c>
      <c r="D2782" t="s">
        <v>92</v>
      </c>
      <c r="E2782" t="s">
        <v>93</v>
      </c>
      <c r="F2782" t="s">
        <v>87</v>
      </c>
      <c r="G2782" t="s">
        <v>88</v>
      </c>
      <c r="H2782">
        <v>1199</v>
      </c>
      <c r="I2782">
        <v>72</v>
      </c>
      <c r="J2782">
        <v>26.5</v>
      </c>
      <c r="K2782">
        <v>6.8</v>
      </c>
      <c r="L2782">
        <v>2026</v>
      </c>
      <c r="M2782">
        <v>5619</v>
      </c>
      <c r="N2782">
        <v>2</v>
      </c>
      <c r="O2782">
        <v>0</v>
      </c>
      <c r="P2782">
        <v>6.04</v>
      </c>
    </row>
    <row r="2783" spans="1:16" x14ac:dyDescent="0.3">
      <c r="A2783">
        <v>684</v>
      </c>
      <c r="B2783" t="s">
        <v>83</v>
      </c>
      <c r="C2783" t="s">
        <v>84</v>
      </c>
      <c r="D2783" t="s">
        <v>92</v>
      </c>
      <c r="E2783" t="s">
        <v>93</v>
      </c>
      <c r="F2783" t="s">
        <v>87</v>
      </c>
      <c r="G2783" t="s">
        <v>88</v>
      </c>
      <c r="H2783">
        <v>1199</v>
      </c>
      <c r="I2783">
        <v>72</v>
      </c>
      <c r="J2783">
        <v>26.5</v>
      </c>
      <c r="K2783">
        <v>6.8</v>
      </c>
      <c r="L2783">
        <v>2026</v>
      </c>
      <c r="M2783">
        <v>5399</v>
      </c>
      <c r="N2783">
        <v>1</v>
      </c>
      <c r="O2783">
        <v>1</v>
      </c>
      <c r="P2783">
        <v>6.32</v>
      </c>
    </row>
    <row r="2784" spans="1:16" x14ac:dyDescent="0.3">
      <c r="A2784">
        <v>689</v>
      </c>
      <c r="B2784" t="s">
        <v>83</v>
      </c>
      <c r="C2784" t="s">
        <v>84</v>
      </c>
      <c r="D2784" t="s">
        <v>92</v>
      </c>
      <c r="E2784" t="s">
        <v>93</v>
      </c>
      <c r="F2784" t="s">
        <v>87</v>
      </c>
      <c r="G2784" t="s">
        <v>88</v>
      </c>
      <c r="H2784">
        <v>1199</v>
      </c>
      <c r="I2784">
        <v>72</v>
      </c>
      <c r="J2784">
        <v>26.5</v>
      </c>
      <c r="K2784">
        <v>6.8</v>
      </c>
      <c r="L2784">
        <v>2026</v>
      </c>
      <c r="M2784">
        <v>5411</v>
      </c>
      <c r="N2784">
        <v>1</v>
      </c>
      <c r="O2784">
        <v>1</v>
      </c>
      <c r="P2784">
        <v>6.33</v>
      </c>
    </row>
    <row r="2785" spans="1:16" x14ac:dyDescent="0.3">
      <c r="A2785">
        <v>620</v>
      </c>
      <c r="B2785" t="s">
        <v>83</v>
      </c>
      <c r="C2785" t="s">
        <v>84</v>
      </c>
      <c r="D2785" t="s">
        <v>92</v>
      </c>
      <c r="E2785" t="s">
        <v>93</v>
      </c>
      <c r="F2785" t="s">
        <v>87</v>
      </c>
      <c r="G2785" t="s">
        <v>88</v>
      </c>
      <c r="H2785">
        <v>1199</v>
      </c>
      <c r="I2785">
        <v>72</v>
      </c>
      <c r="J2785">
        <v>26.5</v>
      </c>
      <c r="K2785">
        <v>6.8</v>
      </c>
      <c r="L2785">
        <v>2026</v>
      </c>
      <c r="M2785">
        <v>5245</v>
      </c>
      <c r="N2785">
        <v>1</v>
      </c>
      <c r="O2785">
        <v>0</v>
      </c>
      <c r="P2785">
        <v>6.37</v>
      </c>
    </row>
    <row r="2786" spans="1:16" x14ac:dyDescent="0.3">
      <c r="A2786">
        <v>763</v>
      </c>
      <c r="B2786" t="s">
        <v>83</v>
      </c>
      <c r="C2786" t="s">
        <v>84</v>
      </c>
      <c r="D2786" t="s">
        <v>92</v>
      </c>
      <c r="E2786" t="s">
        <v>93</v>
      </c>
      <c r="F2786" t="s">
        <v>87</v>
      </c>
      <c r="G2786" t="s">
        <v>88</v>
      </c>
      <c r="H2786">
        <v>1199</v>
      </c>
      <c r="I2786">
        <v>72</v>
      </c>
      <c r="J2786">
        <v>26.5</v>
      </c>
      <c r="K2786">
        <v>6.8</v>
      </c>
      <c r="L2786">
        <v>2026</v>
      </c>
      <c r="M2786">
        <v>9647</v>
      </c>
      <c r="N2786">
        <v>1</v>
      </c>
      <c r="O2786">
        <v>0</v>
      </c>
      <c r="P2786">
        <v>6.37</v>
      </c>
    </row>
    <row r="2787" spans="1:16" x14ac:dyDescent="0.3">
      <c r="A2787">
        <v>636</v>
      </c>
      <c r="B2787" t="s">
        <v>83</v>
      </c>
      <c r="C2787" t="s">
        <v>84</v>
      </c>
      <c r="D2787" t="s">
        <v>92</v>
      </c>
      <c r="E2787" t="s">
        <v>93</v>
      </c>
      <c r="F2787" t="s">
        <v>87</v>
      </c>
      <c r="G2787" t="s">
        <v>88</v>
      </c>
      <c r="H2787">
        <v>1199</v>
      </c>
      <c r="I2787">
        <v>72</v>
      </c>
      <c r="J2787">
        <v>26.5</v>
      </c>
      <c r="K2787">
        <v>6.8</v>
      </c>
      <c r="L2787">
        <v>2026</v>
      </c>
      <c r="M2787">
        <v>5805</v>
      </c>
      <c r="N2787">
        <v>1</v>
      </c>
      <c r="O2787">
        <v>0</v>
      </c>
      <c r="P2787">
        <v>6.42</v>
      </c>
    </row>
    <row r="2788" spans="1:16" x14ac:dyDescent="0.3">
      <c r="A2788">
        <v>696</v>
      </c>
      <c r="B2788" t="s">
        <v>83</v>
      </c>
      <c r="C2788" t="s">
        <v>84</v>
      </c>
      <c r="D2788" t="s">
        <v>92</v>
      </c>
      <c r="E2788" t="s">
        <v>93</v>
      </c>
      <c r="F2788" t="s">
        <v>87</v>
      </c>
      <c r="G2788" t="s">
        <v>88</v>
      </c>
      <c r="H2788">
        <v>1199</v>
      </c>
      <c r="I2788">
        <v>72</v>
      </c>
      <c r="J2788">
        <v>26.5</v>
      </c>
      <c r="K2788">
        <v>6.8</v>
      </c>
      <c r="L2788">
        <v>2026</v>
      </c>
      <c r="M2788">
        <v>4310</v>
      </c>
      <c r="N2788">
        <v>2</v>
      </c>
      <c r="O2788">
        <v>0</v>
      </c>
      <c r="P2788">
        <v>6.44</v>
      </c>
    </row>
    <row r="2789" spans="1:16" x14ac:dyDescent="0.3">
      <c r="A2789">
        <v>718</v>
      </c>
      <c r="B2789" t="s">
        <v>83</v>
      </c>
      <c r="C2789" t="s">
        <v>84</v>
      </c>
      <c r="D2789" t="s">
        <v>92</v>
      </c>
      <c r="E2789" t="s">
        <v>93</v>
      </c>
      <c r="F2789" t="s">
        <v>87</v>
      </c>
      <c r="G2789" t="s">
        <v>88</v>
      </c>
      <c r="H2789">
        <v>1199</v>
      </c>
      <c r="I2789">
        <v>72</v>
      </c>
      <c r="J2789">
        <v>26.5</v>
      </c>
      <c r="K2789">
        <v>6.8</v>
      </c>
      <c r="L2789">
        <v>2026</v>
      </c>
      <c r="M2789">
        <v>4239</v>
      </c>
      <c r="N2789">
        <v>2</v>
      </c>
      <c r="O2789">
        <v>0</v>
      </c>
      <c r="P2789">
        <v>6.48</v>
      </c>
    </row>
    <row r="2790" spans="1:16" x14ac:dyDescent="0.3">
      <c r="A2790">
        <v>741</v>
      </c>
      <c r="B2790" t="s">
        <v>83</v>
      </c>
      <c r="C2790" t="s">
        <v>84</v>
      </c>
      <c r="D2790" t="s">
        <v>92</v>
      </c>
      <c r="E2790" t="s">
        <v>93</v>
      </c>
      <c r="F2790" t="s">
        <v>87</v>
      </c>
      <c r="G2790" t="s">
        <v>88</v>
      </c>
      <c r="H2790">
        <v>1199</v>
      </c>
      <c r="I2790">
        <v>72</v>
      </c>
      <c r="J2790">
        <v>26.5</v>
      </c>
      <c r="K2790">
        <v>6.8</v>
      </c>
      <c r="L2790">
        <v>2026</v>
      </c>
      <c r="M2790">
        <v>4241</v>
      </c>
      <c r="N2790">
        <v>1</v>
      </c>
      <c r="O2790">
        <v>0</v>
      </c>
      <c r="P2790">
        <v>6.51</v>
      </c>
    </row>
    <row r="2791" spans="1:16" x14ac:dyDescent="0.3">
      <c r="A2791">
        <v>634</v>
      </c>
      <c r="B2791" t="s">
        <v>83</v>
      </c>
      <c r="C2791" t="s">
        <v>84</v>
      </c>
      <c r="D2791" t="s">
        <v>92</v>
      </c>
      <c r="E2791" t="s">
        <v>93</v>
      </c>
      <c r="F2791" t="s">
        <v>87</v>
      </c>
      <c r="G2791" t="s">
        <v>88</v>
      </c>
      <c r="H2791">
        <v>1199</v>
      </c>
      <c r="I2791">
        <v>72</v>
      </c>
      <c r="J2791">
        <v>26.5</v>
      </c>
      <c r="K2791">
        <v>6.8</v>
      </c>
      <c r="L2791">
        <v>2026</v>
      </c>
      <c r="M2791">
        <v>8941</v>
      </c>
      <c r="N2791">
        <v>1</v>
      </c>
      <c r="O2791">
        <v>0</v>
      </c>
      <c r="P2791">
        <v>6.52</v>
      </c>
    </row>
    <row r="2792" spans="1:16" x14ac:dyDescent="0.3">
      <c r="A2792">
        <v>692</v>
      </c>
      <c r="B2792" t="s">
        <v>83</v>
      </c>
      <c r="C2792" t="s">
        <v>84</v>
      </c>
      <c r="D2792" t="s">
        <v>92</v>
      </c>
      <c r="E2792" t="s">
        <v>93</v>
      </c>
      <c r="F2792" t="s">
        <v>87</v>
      </c>
      <c r="G2792" t="s">
        <v>88</v>
      </c>
      <c r="H2792">
        <v>1199</v>
      </c>
      <c r="I2792">
        <v>72</v>
      </c>
      <c r="J2792">
        <v>26.5</v>
      </c>
      <c r="K2792">
        <v>6.8</v>
      </c>
      <c r="L2792">
        <v>2026</v>
      </c>
      <c r="M2792">
        <v>9376</v>
      </c>
      <c r="N2792">
        <v>1</v>
      </c>
      <c r="O2792">
        <v>0</v>
      </c>
      <c r="P2792">
        <v>6.55</v>
      </c>
    </row>
    <row r="2793" spans="1:16" x14ac:dyDescent="0.3">
      <c r="A2793">
        <v>685</v>
      </c>
      <c r="B2793" t="s">
        <v>83</v>
      </c>
      <c r="C2793" t="s">
        <v>84</v>
      </c>
      <c r="D2793" t="s">
        <v>92</v>
      </c>
      <c r="E2793" t="s">
        <v>93</v>
      </c>
      <c r="F2793" t="s">
        <v>87</v>
      </c>
      <c r="G2793" t="s">
        <v>88</v>
      </c>
      <c r="H2793">
        <v>1199</v>
      </c>
      <c r="I2793">
        <v>72</v>
      </c>
      <c r="J2793">
        <v>26.5</v>
      </c>
      <c r="K2793">
        <v>6.8</v>
      </c>
      <c r="L2793">
        <v>2026</v>
      </c>
      <c r="M2793">
        <v>6099</v>
      </c>
      <c r="N2793">
        <v>2</v>
      </c>
      <c r="O2793">
        <v>0</v>
      </c>
      <c r="P2793">
        <v>6.56</v>
      </c>
    </row>
    <row r="2794" spans="1:16" x14ac:dyDescent="0.3">
      <c r="A2794">
        <v>640</v>
      </c>
      <c r="B2794" t="s">
        <v>83</v>
      </c>
      <c r="C2794" t="s">
        <v>84</v>
      </c>
      <c r="D2794" t="s">
        <v>92</v>
      </c>
      <c r="E2794" t="s">
        <v>93</v>
      </c>
      <c r="F2794" t="s">
        <v>87</v>
      </c>
      <c r="G2794" t="s">
        <v>88</v>
      </c>
      <c r="H2794">
        <v>1199</v>
      </c>
      <c r="I2794">
        <v>72</v>
      </c>
      <c r="J2794">
        <v>26.5</v>
      </c>
      <c r="K2794">
        <v>6.8</v>
      </c>
      <c r="L2794">
        <v>2026</v>
      </c>
      <c r="M2794">
        <v>8134</v>
      </c>
      <c r="N2794">
        <v>1</v>
      </c>
      <c r="O2794">
        <v>0</v>
      </c>
      <c r="P2794">
        <v>6.58</v>
      </c>
    </row>
    <row r="2795" spans="1:16" x14ac:dyDescent="0.3">
      <c r="A2795">
        <v>654</v>
      </c>
      <c r="B2795" t="s">
        <v>83</v>
      </c>
      <c r="C2795" t="s">
        <v>84</v>
      </c>
      <c r="D2795" t="s">
        <v>92</v>
      </c>
      <c r="E2795" t="s">
        <v>93</v>
      </c>
      <c r="F2795" t="s">
        <v>87</v>
      </c>
      <c r="G2795" t="s">
        <v>88</v>
      </c>
      <c r="H2795">
        <v>1199</v>
      </c>
      <c r="I2795">
        <v>72</v>
      </c>
      <c r="J2795">
        <v>26.5</v>
      </c>
      <c r="K2795">
        <v>6.8</v>
      </c>
      <c r="L2795">
        <v>2026</v>
      </c>
      <c r="M2795">
        <v>8248</v>
      </c>
      <c r="N2795">
        <v>1</v>
      </c>
      <c r="O2795">
        <v>0</v>
      </c>
      <c r="P2795">
        <v>6.62</v>
      </c>
    </row>
    <row r="2796" spans="1:16" x14ac:dyDescent="0.3">
      <c r="A2796">
        <v>727</v>
      </c>
      <c r="B2796" t="s">
        <v>83</v>
      </c>
      <c r="C2796" t="s">
        <v>84</v>
      </c>
      <c r="D2796" t="s">
        <v>92</v>
      </c>
      <c r="E2796" t="s">
        <v>93</v>
      </c>
      <c r="F2796" t="s">
        <v>87</v>
      </c>
      <c r="G2796" t="s">
        <v>88</v>
      </c>
      <c r="H2796">
        <v>1199</v>
      </c>
      <c r="I2796">
        <v>72</v>
      </c>
      <c r="J2796">
        <v>26.5</v>
      </c>
      <c r="K2796">
        <v>6.8</v>
      </c>
      <c r="L2796">
        <v>2026</v>
      </c>
      <c r="M2796">
        <v>6202</v>
      </c>
      <c r="N2796">
        <v>1</v>
      </c>
      <c r="O2796">
        <v>0</v>
      </c>
      <c r="P2796">
        <v>6.7</v>
      </c>
    </row>
    <row r="2797" spans="1:16" x14ac:dyDescent="0.3">
      <c r="A2797">
        <v>729</v>
      </c>
      <c r="B2797" t="s">
        <v>83</v>
      </c>
      <c r="C2797" t="s">
        <v>84</v>
      </c>
      <c r="D2797" t="s">
        <v>92</v>
      </c>
      <c r="E2797" t="s">
        <v>93</v>
      </c>
      <c r="F2797" t="s">
        <v>87</v>
      </c>
      <c r="G2797" t="s">
        <v>88</v>
      </c>
      <c r="H2797">
        <v>1199</v>
      </c>
      <c r="I2797">
        <v>72</v>
      </c>
      <c r="J2797">
        <v>26.5</v>
      </c>
      <c r="K2797">
        <v>6.8</v>
      </c>
      <c r="L2797">
        <v>2026</v>
      </c>
      <c r="M2797">
        <v>9736</v>
      </c>
      <c r="N2797">
        <v>1</v>
      </c>
      <c r="O2797">
        <v>0</v>
      </c>
      <c r="P2797">
        <v>6.7</v>
      </c>
    </row>
    <row r="2798" spans="1:16" x14ac:dyDescent="0.3">
      <c r="A2798">
        <v>724</v>
      </c>
      <c r="B2798" t="s">
        <v>83</v>
      </c>
      <c r="C2798" t="s">
        <v>84</v>
      </c>
      <c r="D2798" t="s">
        <v>92</v>
      </c>
      <c r="E2798" t="s">
        <v>93</v>
      </c>
      <c r="F2798" t="s">
        <v>87</v>
      </c>
      <c r="G2798" t="s">
        <v>88</v>
      </c>
      <c r="H2798">
        <v>1199</v>
      </c>
      <c r="I2798">
        <v>72</v>
      </c>
      <c r="J2798">
        <v>26.5</v>
      </c>
      <c r="K2798">
        <v>6.8</v>
      </c>
      <c r="L2798">
        <v>2026</v>
      </c>
      <c r="M2798">
        <v>9529</v>
      </c>
      <c r="N2798">
        <v>1</v>
      </c>
      <c r="O2798">
        <v>0</v>
      </c>
      <c r="P2798">
        <v>6.73</v>
      </c>
    </row>
    <row r="2799" spans="1:16" x14ac:dyDescent="0.3">
      <c r="A2799">
        <v>740</v>
      </c>
      <c r="B2799" t="s">
        <v>83</v>
      </c>
      <c r="C2799" t="s">
        <v>84</v>
      </c>
      <c r="D2799" t="s">
        <v>92</v>
      </c>
      <c r="E2799" t="s">
        <v>93</v>
      </c>
      <c r="F2799" t="s">
        <v>87</v>
      </c>
      <c r="G2799" t="s">
        <v>88</v>
      </c>
      <c r="H2799">
        <v>1199</v>
      </c>
      <c r="I2799">
        <v>72</v>
      </c>
      <c r="J2799">
        <v>26.5</v>
      </c>
      <c r="K2799">
        <v>6.8</v>
      </c>
      <c r="L2799">
        <v>2026</v>
      </c>
      <c r="M2799">
        <v>4109</v>
      </c>
      <c r="N2799">
        <v>1</v>
      </c>
      <c r="O2799">
        <v>0</v>
      </c>
      <c r="P2799">
        <v>6.79</v>
      </c>
    </row>
    <row r="2800" spans="1:16" x14ac:dyDescent="0.3">
      <c r="A2800">
        <v>662</v>
      </c>
      <c r="B2800" t="s">
        <v>83</v>
      </c>
      <c r="C2800" t="s">
        <v>84</v>
      </c>
      <c r="D2800" t="s">
        <v>92</v>
      </c>
      <c r="E2800" t="s">
        <v>93</v>
      </c>
      <c r="F2800" t="s">
        <v>87</v>
      </c>
      <c r="G2800" t="s">
        <v>88</v>
      </c>
      <c r="H2800">
        <v>1199</v>
      </c>
      <c r="I2800">
        <v>72</v>
      </c>
      <c r="J2800">
        <v>26.5</v>
      </c>
      <c r="K2800">
        <v>6.8</v>
      </c>
      <c r="L2800">
        <v>2026</v>
      </c>
      <c r="M2800">
        <v>9845</v>
      </c>
      <c r="N2800">
        <v>1</v>
      </c>
      <c r="O2800">
        <v>0</v>
      </c>
      <c r="P2800">
        <v>6.9</v>
      </c>
    </row>
    <row r="2801" spans="1:16" x14ac:dyDescent="0.3">
      <c r="A2801">
        <v>736</v>
      </c>
      <c r="B2801" t="s">
        <v>83</v>
      </c>
      <c r="C2801" t="s">
        <v>84</v>
      </c>
      <c r="D2801" t="s">
        <v>92</v>
      </c>
      <c r="E2801" t="s">
        <v>93</v>
      </c>
      <c r="F2801" t="s">
        <v>87</v>
      </c>
      <c r="G2801" t="s">
        <v>88</v>
      </c>
      <c r="H2801">
        <v>1199</v>
      </c>
      <c r="I2801">
        <v>72</v>
      </c>
      <c r="J2801">
        <v>26.5</v>
      </c>
      <c r="K2801">
        <v>6.8</v>
      </c>
      <c r="L2801">
        <v>2026</v>
      </c>
      <c r="M2801">
        <v>4600</v>
      </c>
      <c r="N2801">
        <v>1</v>
      </c>
      <c r="O2801">
        <v>0</v>
      </c>
      <c r="P2801">
        <v>6.9</v>
      </c>
    </row>
    <row r="2802" spans="1:16" x14ac:dyDescent="0.3">
      <c r="A2802">
        <v>625</v>
      </c>
      <c r="B2802" t="s">
        <v>83</v>
      </c>
      <c r="C2802" t="s">
        <v>84</v>
      </c>
      <c r="D2802" t="s">
        <v>92</v>
      </c>
      <c r="E2802" t="s">
        <v>93</v>
      </c>
      <c r="F2802" t="s">
        <v>87</v>
      </c>
      <c r="G2802" t="s">
        <v>88</v>
      </c>
      <c r="H2802">
        <v>1199</v>
      </c>
      <c r="I2802">
        <v>72</v>
      </c>
      <c r="J2802">
        <v>26.5</v>
      </c>
      <c r="K2802">
        <v>6.8</v>
      </c>
      <c r="L2802">
        <v>2026</v>
      </c>
      <c r="M2802">
        <v>7554</v>
      </c>
      <c r="N2802">
        <v>1</v>
      </c>
      <c r="O2802">
        <v>0</v>
      </c>
      <c r="P2802">
        <v>7.02</v>
      </c>
    </row>
    <row r="2803" spans="1:16" x14ac:dyDescent="0.3">
      <c r="A2803">
        <v>615</v>
      </c>
      <c r="B2803" t="s">
        <v>83</v>
      </c>
      <c r="C2803" t="s">
        <v>84</v>
      </c>
      <c r="D2803" t="s">
        <v>92</v>
      </c>
      <c r="E2803" t="s">
        <v>93</v>
      </c>
      <c r="F2803" t="s">
        <v>87</v>
      </c>
      <c r="G2803" t="s">
        <v>88</v>
      </c>
      <c r="H2803">
        <v>1199</v>
      </c>
      <c r="I2803">
        <v>72</v>
      </c>
      <c r="J2803">
        <v>26.5</v>
      </c>
      <c r="K2803">
        <v>6.8</v>
      </c>
      <c r="L2803">
        <v>2026</v>
      </c>
      <c r="M2803">
        <v>7756</v>
      </c>
      <c r="N2803">
        <v>1</v>
      </c>
      <c r="O2803">
        <v>0</v>
      </c>
      <c r="P2803">
        <v>7.03</v>
      </c>
    </row>
    <row r="2804" spans="1:16" x14ac:dyDescent="0.3">
      <c r="A2804">
        <v>787</v>
      </c>
      <c r="B2804" t="s">
        <v>83</v>
      </c>
      <c r="C2804" t="s">
        <v>84</v>
      </c>
      <c r="D2804" t="s">
        <v>92</v>
      </c>
      <c r="E2804" t="s">
        <v>93</v>
      </c>
      <c r="F2804" t="s">
        <v>87</v>
      </c>
      <c r="G2804" t="s">
        <v>88</v>
      </c>
      <c r="H2804">
        <v>1199</v>
      </c>
      <c r="I2804">
        <v>72</v>
      </c>
      <c r="J2804">
        <v>26.5</v>
      </c>
      <c r="K2804">
        <v>6.8</v>
      </c>
      <c r="L2804">
        <v>2026</v>
      </c>
      <c r="M2804">
        <v>5057</v>
      </c>
      <c r="N2804">
        <v>1</v>
      </c>
      <c r="O2804">
        <v>0</v>
      </c>
      <c r="P2804">
        <v>7.07</v>
      </c>
    </row>
    <row r="2805" spans="1:16" x14ac:dyDescent="0.3">
      <c r="A2805">
        <v>447</v>
      </c>
      <c r="B2805" t="s">
        <v>83</v>
      </c>
      <c r="C2805" t="s">
        <v>84</v>
      </c>
      <c r="D2805" t="s">
        <v>90</v>
      </c>
      <c r="E2805" t="s">
        <v>86</v>
      </c>
      <c r="F2805" t="s">
        <v>91</v>
      </c>
      <c r="G2805" t="s">
        <v>88</v>
      </c>
      <c r="H2805">
        <v>1199</v>
      </c>
      <c r="I2805">
        <v>85</v>
      </c>
      <c r="J2805">
        <v>19</v>
      </c>
      <c r="K2805">
        <v>7.2</v>
      </c>
      <c r="L2805">
        <v>2020</v>
      </c>
      <c r="M2805">
        <v>107021</v>
      </c>
      <c r="N2805">
        <v>1</v>
      </c>
      <c r="O2805">
        <v>1</v>
      </c>
      <c r="P2805">
        <v>1.69</v>
      </c>
    </row>
    <row r="2806" spans="1:16" x14ac:dyDescent="0.3">
      <c r="A2806">
        <v>405</v>
      </c>
      <c r="B2806" t="s">
        <v>83</v>
      </c>
      <c r="C2806" t="s">
        <v>84</v>
      </c>
      <c r="D2806" t="s">
        <v>90</v>
      </c>
      <c r="E2806" t="s">
        <v>86</v>
      </c>
      <c r="F2806" t="s">
        <v>91</v>
      </c>
      <c r="G2806" t="s">
        <v>88</v>
      </c>
      <c r="H2806">
        <v>1199</v>
      </c>
      <c r="I2806">
        <v>85</v>
      </c>
      <c r="J2806">
        <v>19</v>
      </c>
      <c r="K2806">
        <v>7.2</v>
      </c>
      <c r="L2806">
        <v>2020</v>
      </c>
      <c r="M2806">
        <v>111986</v>
      </c>
      <c r="N2806">
        <v>2</v>
      </c>
      <c r="O2806">
        <v>1</v>
      </c>
      <c r="P2806">
        <v>1.92</v>
      </c>
    </row>
    <row r="2807" spans="1:16" x14ac:dyDescent="0.3">
      <c r="A2807">
        <v>408</v>
      </c>
      <c r="B2807" t="s">
        <v>83</v>
      </c>
      <c r="C2807" t="s">
        <v>84</v>
      </c>
      <c r="D2807" t="s">
        <v>90</v>
      </c>
      <c r="E2807" t="s">
        <v>86</v>
      </c>
      <c r="F2807" t="s">
        <v>91</v>
      </c>
      <c r="G2807" t="s">
        <v>88</v>
      </c>
      <c r="H2807">
        <v>1199</v>
      </c>
      <c r="I2807">
        <v>85</v>
      </c>
      <c r="J2807">
        <v>19</v>
      </c>
      <c r="K2807">
        <v>7.2</v>
      </c>
      <c r="L2807">
        <v>2020</v>
      </c>
      <c r="M2807">
        <v>126611</v>
      </c>
      <c r="N2807">
        <v>2</v>
      </c>
      <c r="O2807">
        <v>0</v>
      </c>
      <c r="P2807">
        <v>1.92</v>
      </c>
    </row>
    <row r="2808" spans="1:16" x14ac:dyDescent="0.3">
      <c r="A2808">
        <v>449</v>
      </c>
      <c r="B2808" t="s">
        <v>83</v>
      </c>
      <c r="C2808" t="s">
        <v>84</v>
      </c>
      <c r="D2808" t="s">
        <v>90</v>
      </c>
      <c r="E2808" t="s">
        <v>86</v>
      </c>
      <c r="F2808" t="s">
        <v>91</v>
      </c>
      <c r="G2808" t="s">
        <v>88</v>
      </c>
      <c r="H2808">
        <v>1199</v>
      </c>
      <c r="I2808">
        <v>85</v>
      </c>
      <c r="J2808">
        <v>19</v>
      </c>
      <c r="K2808">
        <v>7.2</v>
      </c>
      <c r="L2808">
        <v>2020</v>
      </c>
      <c r="M2808">
        <v>63235</v>
      </c>
      <c r="N2808">
        <v>1</v>
      </c>
      <c r="O2808">
        <v>1</v>
      </c>
      <c r="P2808">
        <v>2.0299999999999998</v>
      </c>
    </row>
    <row r="2809" spans="1:16" x14ac:dyDescent="0.3">
      <c r="A2809">
        <v>513</v>
      </c>
      <c r="B2809" t="s">
        <v>83</v>
      </c>
      <c r="C2809" t="s">
        <v>84</v>
      </c>
      <c r="D2809" t="s">
        <v>90</v>
      </c>
      <c r="E2809" t="s">
        <v>86</v>
      </c>
      <c r="F2809" t="s">
        <v>91</v>
      </c>
      <c r="G2809" t="s">
        <v>88</v>
      </c>
      <c r="H2809">
        <v>1199</v>
      </c>
      <c r="I2809">
        <v>85</v>
      </c>
      <c r="J2809">
        <v>19</v>
      </c>
      <c r="K2809">
        <v>7.2</v>
      </c>
      <c r="L2809">
        <v>2020</v>
      </c>
      <c r="M2809">
        <v>71844</v>
      </c>
      <c r="N2809">
        <v>3</v>
      </c>
      <c r="O2809">
        <v>0</v>
      </c>
      <c r="P2809">
        <v>2.2400000000000002</v>
      </c>
    </row>
    <row r="2810" spans="1:16" x14ac:dyDescent="0.3">
      <c r="A2810">
        <v>445</v>
      </c>
      <c r="B2810" t="s">
        <v>83</v>
      </c>
      <c r="C2810" t="s">
        <v>84</v>
      </c>
      <c r="D2810" t="s">
        <v>90</v>
      </c>
      <c r="E2810" t="s">
        <v>86</v>
      </c>
      <c r="F2810" t="s">
        <v>91</v>
      </c>
      <c r="G2810" t="s">
        <v>88</v>
      </c>
      <c r="H2810">
        <v>1199</v>
      </c>
      <c r="I2810">
        <v>85</v>
      </c>
      <c r="J2810">
        <v>19</v>
      </c>
      <c r="K2810">
        <v>7.2</v>
      </c>
      <c r="L2810">
        <v>2020</v>
      </c>
      <c r="M2810">
        <v>106740</v>
      </c>
      <c r="N2810">
        <v>2</v>
      </c>
      <c r="O2810">
        <v>0</v>
      </c>
      <c r="P2810">
        <v>2.25</v>
      </c>
    </row>
    <row r="2811" spans="1:16" x14ac:dyDescent="0.3">
      <c r="A2811">
        <v>412</v>
      </c>
      <c r="B2811" t="s">
        <v>83</v>
      </c>
      <c r="C2811" t="s">
        <v>84</v>
      </c>
      <c r="D2811" t="s">
        <v>90</v>
      </c>
      <c r="E2811" t="s">
        <v>86</v>
      </c>
      <c r="F2811" t="s">
        <v>91</v>
      </c>
      <c r="G2811" t="s">
        <v>88</v>
      </c>
      <c r="H2811">
        <v>1199</v>
      </c>
      <c r="I2811">
        <v>85</v>
      </c>
      <c r="J2811">
        <v>19</v>
      </c>
      <c r="K2811">
        <v>7.2</v>
      </c>
      <c r="L2811">
        <v>2020</v>
      </c>
      <c r="M2811">
        <v>52683</v>
      </c>
      <c r="N2811">
        <v>1</v>
      </c>
      <c r="O2811">
        <v>1</v>
      </c>
      <c r="P2811">
        <v>2.27</v>
      </c>
    </row>
    <row r="2812" spans="1:16" x14ac:dyDescent="0.3">
      <c r="A2812">
        <v>550</v>
      </c>
      <c r="B2812" t="s">
        <v>83</v>
      </c>
      <c r="C2812" t="s">
        <v>84</v>
      </c>
      <c r="D2812" t="s">
        <v>90</v>
      </c>
      <c r="E2812" t="s">
        <v>86</v>
      </c>
      <c r="F2812" t="s">
        <v>91</v>
      </c>
      <c r="G2812" t="s">
        <v>88</v>
      </c>
      <c r="H2812">
        <v>1199</v>
      </c>
      <c r="I2812">
        <v>85</v>
      </c>
      <c r="J2812">
        <v>19</v>
      </c>
      <c r="K2812">
        <v>7.2</v>
      </c>
      <c r="L2812">
        <v>2020</v>
      </c>
      <c r="M2812">
        <v>72631</v>
      </c>
      <c r="N2812">
        <v>2</v>
      </c>
      <c r="O2812">
        <v>0</v>
      </c>
      <c r="P2812">
        <v>2.36</v>
      </c>
    </row>
    <row r="2813" spans="1:16" x14ac:dyDescent="0.3">
      <c r="A2813">
        <v>578</v>
      </c>
      <c r="B2813" t="s">
        <v>83</v>
      </c>
      <c r="C2813" t="s">
        <v>84</v>
      </c>
      <c r="D2813" t="s">
        <v>90</v>
      </c>
      <c r="E2813" t="s">
        <v>86</v>
      </c>
      <c r="F2813" t="s">
        <v>91</v>
      </c>
      <c r="G2813" t="s">
        <v>88</v>
      </c>
      <c r="H2813">
        <v>1199</v>
      </c>
      <c r="I2813">
        <v>85</v>
      </c>
      <c r="J2813">
        <v>19</v>
      </c>
      <c r="K2813">
        <v>7.2</v>
      </c>
      <c r="L2813">
        <v>2020</v>
      </c>
      <c r="M2813">
        <v>117707</v>
      </c>
      <c r="N2813">
        <v>1</v>
      </c>
      <c r="O2813">
        <v>0</v>
      </c>
      <c r="P2813">
        <v>2.44</v>
      </c>
    </row>
    <row r="2814" spans="1:16" x14ac:dyDescent="0.3">
      <c r="A2814">
        <v>428</v>
      </c>
      <c r="B2814" t="s">
        <v>83</v>
      </c>
      <c r="C2814" t="s">
        <v>84</v>
      </c>
      <c r="D2814" t="s">
        <v>90</v>
      </c>
      <c r="E2814" t="s">
        <v>86</v>
      </c>
      <c r="F2814" t="s">
        <v>91</v>
      </c>
      <c r="G2814" t="s">
        <v>88</v>
      </c>
      <c r="H2814">
        <v>1199</v>
      </c>
      <c r="I2814">
        <v>85</v>
      </c>
      <c r="J2814">
        <v>19</v>
      </c>
      <c r="K2814">
        <v>7.2</v>
      </c>
      <c r="L2814">
        <v>2020</v>
      </c>
      <c r="M2814">
        <v>89480</v>
      </c>
      <c r="N2814">
        <v>2</v>
      </c>
      <c r="O2814">
        <v>0</v>
      </c>
      <c r="P2814">
        <v>2.46</v>
      </c>
    </row>
    <row r="2815" spans="1:16" x14ac:dyDescent="0.3">
      <c r="A2815">
        <v>467</v>
      </c>
      <c r="B2815" t="s">
        <v>83</v>
      </c>
      <c r="C2815" t="s">
        <v>84</v>
      </c>
      <c r="D2815" t="s">
        <v>90</v>
      </c>
      <c r="E2815" t="s">
        <v>86</v>
      </c>
      <c r="F2815" t="s">
        <v>91</v>
      </c>
      <c r="G2815" t="s">
        <v>88</v>
      </c>
      <c r="H2815">
        <v>1199</v>
      </c>
      <c r="I2815">
        <v>85</v>
      </c>
      <c r="J2815">
        <v>19</v>
      </c>
      <c r="K2815">
        <v>7.2</v>
      </c>
      <c r="L2815">
        <v>2020</v>
      </c>
      <c r="M2815">
        <v>102841</v>
      </c>
      <c r="N2815">
        <v>2</v>
      </c>
      <c r="O2815">
        <v>0</v>
      </c>
      <c r="P2815">
        <v>2.4700000000000002</v>
      </c>
    </row>
    <row r="2816" spans="1:16" x14ac:dyDescent="0.3">
      <c r="A2816">
        <v>527</v>
      </c>
      <c r="B2816" t="s">
        <v>83</v>
      </c>
      <c r="C2816" t="s">
        <v>84</v>
      </c>
      <c r="D2816" t="s">
        <v>90</v>
      </c>
      <c r="E2816" t="s">
        <v>86</v>
      </c>
      <c r="F2816" t="s">
        <v>91</v>
      </c>
      <c r="G2816" t="s">
        <v>88</v>
      </c>
      <c r="H2816">
        <v>1199</v>
      </c>
      <c r="I2816">
        <v>85</v>
      </c>
      <c r="J2816">
        <v>19</v>
      </c>
      <c r="K2816">
        <v>7.2</v>
      </c>
      <c r="L2816">
        <v>2020</v>
      </c>
      <c r="M2816">
        <v>127334</v>
      </c>
      <c r="N2816">
        <v>2</v>
      </c>
      <c r="O2816">
        <v>0</v>
      </c>
      <c r="P2816">
        <v>2.5099999999999998</v>
      </c>
    </row>
    <row r="2817" spans="1:16" x14ac:dyDescent="0.3">
      <c r="A2817">
        <v>497</v>
      </c>
      <c r="B2817" t="s">
        <v>83</v>
      </c>
      <c r="C2817" t="s">
        <v>84</v>
      </c>
      <c r="D2817" t="s">
        <v>90</v>
      </c>
      <c r="E2817" t="s">
        <v>86</v>
      </c>
      <c r="F2817" t="s">
        <v>91</v>
      </c>
      <c r="G2817" t="s">
        <v>88</v>
      </c>
      <c r="H2817">
        <v>1199</v>
      </c>
      <c r="I2817">
        <v>85</v>
      </c>
      <c r="J2817">
        <v>19</v>
      </c>
      <c r="K2817">
        <v>7.2</v>
      </c>
      <c r="L2817">
        <v>2020</v>
      </c>
      <c r="M2817">
        <v>71892</v>
      </c>
      <c r="N2817">
        <v>2</v>
      </c>
      <c r="O2817">
        <v>0</v>
      </c>
      <c r="P2817">
        <v>2.64</v>
      </c>
    </row>
    <row r="2818" spans="1:16" x14ac:dyDescent="0.3">
      <c r="A2818">
        <v>493</v>
      </c>
      <c r="B2818" t="s">
        <v>83</v>
      </c>
      <c r="C2818" t="s">
        <v>84</v>
      </c>
      <c r="D2818" t="s">
        <v>90</v>
      </c>
      <c r="E2818" t="s">
        <v>86</v>
      </c>
      <c r="F2818" t="s">
        <v>91</v>
      </c>
      <c r="G2818" t="s">
        <v>88</v>
      </c>
      <c r="H2818">
        <v>1199</v>
      </c>
      <c r="I2818">
        <v>85</v>
      </c>
      <c r="J2818">
        <v>19</v>
      </c>
      <c r="K2818">
        <v>7.2</v>
      </c>
      <c r="L2818">
        <v>2020</v>
      </c>
      <c r="M2818">
        <v>104296</v>
      </c>
      <c r="N2818">
        <v>1</v>
      </c>
      <c r="O2818">
        <v>0</v>
      </c>
      <c r="P2818">
        <v>2.7</v>
      </c>
    </row>
    <row r="2819" spans="1:16" x14ac:dyDescent="0.3">
      <c r="A2819">
        <v>575</v>
      </c>
      <c r="B2819" t="s">
        <v>83</v>
      </c>
      <c r="C2819" t="s">
        <v>84</v>
      </c>
      <c r="D2819" t="s">
        <v>90</v>
      </c>
      <c r="E2819" t="s">
        <v>86</v>
      </c>
      <c r="F2819" t="s">
        <v>91</v>
      </c>
      <c r="G2819" t="s">
        <v>88</v>
      </c>
      <c r="H2819">
        <v>1199</v>
      </c>
      <c r="I2819">
        <v>85</v>
      </c>
      <c r="J2819">
        <v>19</v>
      </c>
      <c r="K2819">
        <v>7.2</v>
      </c>
      <c r="L2819">
        <v>2020</v>
      </c>
      <c r="M2819">
        <v>86522</v>
      </c>
      <c r="N2819">
        <v>1</v>
      </c>
      <c r="O2819">
        <v>0</v>
      </c>
      <c r="P2819">
        <v>2.73</v>
      </c>
    </row>
    <row r="2820" spans="1:16" x14ac:dyDescent="0.3">
      <c r="A2820">
        <v>507</v>
      </c>
      <c r="B2820" t="s">
        <v>83</v>
      </c>
      <c r="C2820" t="s">
        <v>84</v>
      </c>
      <c r="D2820" t="s">
        <v>90</v>
      </c>
      <c r="E2820" t="s">
        <v>86</v>
      </c>
      <c r="F2820" t="s">
        <v>91</v>
      </c>
      <c r="G2820" t="s">
        <v>88</v>
      </c>
      <c r="H2820">
        <v>1199</v>
      </c>
      <c r="I2820">
        <v>85</v>
      </c>
      <c r="J2820">
        <v>19</v>
      </c>
      <c r="K2820">
        <v>7.2</v>
      </c>
      <c r="L2820">
        <v>2020</v>
      </c>
      <c r="M2820">
        <v>88925</v>
      </c>
      <c r="N2820">
        <v>2</v>
      </c>
      <c r="O2820">
        <v>0</v>
      </c>
      <c r="P2820">
        <v>2.78</v>
      </c>
    </row>
    <row r="2821" spans="1:16" x14ac:dyDescent="0.3">
      <c r="A2821">
        <v>535</v>
      </c>
      <c r="B2821" t="s">
        <v>83</v>
      </c>
      <c r="C2821" t="s">
        <v>84</v>
      </c>
      <c r="D2821" t="s">
        <v>90</v>
      </c>
      <c r="E2821" t="s">
        <v>86</v>
      </c>
      <c r="F2821" t="s">
        <v>91</v>
      </c>
      <c r="G2821" t="s">
        <v>88</v>
      </c>
      <c r="H2821">
        <v>1199</v>
      </c>
      <c r="I2821">
        <v>85</v>
      </c>
      <c r="J2821">
        <v>19</v>
      </c>
      <c r="K2821">
        <v>7.2</v>
      </c>
      <c r="L2821">
        <v>2020</v>
      </c>
      <c r="M2821">
        <v>97534</v>
      </c>
      <c r="N2821">
        <v>2</v>
      </c>
      <c r="O2821">
        <v>0</v>
      </c>
      <c r="P2821">
        <v>2.78</v>
      </c>
    </row>
    <row r="2822" spans="1:16" x14ac:dyDescent="0.3">
      <c r="A2822">
        <v>459</v>
      </c>
      <c r="B2822" t="s">
        <v>83</v>
      </c>
      <c r="C2822" t="s">
        <v>84</v>
      </c>
      <c r="D2822" t="s">
        <v>90</v>
      </c>
      <c r="E2822" t="s">
        <v>86</v>
      </c>
      <c r="F2822" t="s">
        <v>91</v>
      </c>
      <c r="G2822" t="s">
        <v>88</v>
      </c>
      <c r="H2822">
        <v>1199</v>
      </c>
      <c r="I2822">
        <v>85</v>
      </c>
      <c r="J2822">
        <v>19</v>
      </c>
      <c r="K2822">
        <v>7.2</v>
      </c>
      <c r="L2822">
        <v>2020</v>
      </c>
      <c r="M2822">
        <v>125689</v>
      </c>
      <c r="N2822">
        <v>1</v>
      </c>
      <c r="O2822">
        <v>0</v>
      </c>
      <c r="P2822">
        <v>2.81</v>
      </c>
    </row>
    <row r="2823" spans="1:16" x14ac:dyDescent="0.3">
      <c r="A2823">
        <v>522</v>
      </c>
      <c r="B2823" t="s">
        <v>83</v>
      </c>
      <c r="C2823" t="s">
        <v>84</v>
      </c>
      <c r="D2823" t="s">
        <v>90</v>
      </c>
      <c r="E2823" t="s">
        <v>86</v>
      </c>
      <c r="F2823" t="s">
        <v>91</v>
      </c>
      <c r="G2823" t="s">
        <v>88</v>
      </c>
      <c r="H2823">
        <v>1199</v>
      </c>
      <c r="I2823">
        <v>85</v>
      </c>
      <c r="J2823">
        <v>19</v>
      </c>
      <c r="K2823">
        <v>7.2</v>
      </c>
      <c r="L2823">
        <v>2020</v>
      </c>
      <c r="M2823">
        <v>120538</v>
      </c>
      <c r="N2823">
        <v>1</v>
      </c>
      <c r="O2823">
        <v>0</v>
      </c>
      <c r="P2823">
        <v>2.81</v>
      </c>
    </row>
    <row r="2824" spans="1:16" x14ac:dyDescent="0.3">
      <c r="A2824">
        <v>472</v>
      </c>
      <c r="B2824" t="s">
        <v>83</v>
      </c>
      <c r="C2824" t="s">
        <v>84</v>
      </c>
      <c r="D2824" t="s">
        <v>90</v>
      </c>
      <c r="E2824" t="s">
        <v>86</v>
      </c>
      <c r="F2824" t="s">
        <v>91</v>
      </c>
      <c r="G2824" t="s">
        <v>88</v>
      </c>
      <c r="H2824">
        <v>1199</v>
      </c>
      <c r="I2824">
        <v>85</v>
      </c>
      <c r="J2824">
        <v>19</v>
      </c>
      <c r="K2824">
        <v>7.2</v>
      </c>
      <c r="L2824">
        <v>2020</v>
      </c>
      <c r="M2824">
        <v>65632</v>
      </c>
      <c r="N2824">
        <v>2</v>
      </c>
      <c r="O2824">
        <v>0</v>
      </c>
      <c r="P2824">
        <v>2.84</v>
      </c>
    </row>
    <row r="2825" spans="1:16" x14ac:dyDescent="0.3">
      <c r="A2825">
        <v>463</v>
      </c>
      <c r="B2825" t="s">
        <v>83</v>
      </c>
      <c r="C2825" t="s">
        <v>84</v>
      </c>
      <c r="D2825" t="s">
        <v>90</v>
      </c>
      <c r="E2825" t="s">
        <v>86</v>
      </c>
      <c r="F2825" t="s">
        <v>91</v>
      </c>
      <c r="G2825" t="s">
        <v>88</v>
      </c>
      <c r="H2825">
        <v>1199</v>
      </c>
      <c r="I2825">
        <v>85</v>
      </c>
      <c r="J2825">
        <v>19</v>
      </c>
      <c r="K2825">
        <v>7.2</v>
      </c>
      <c r="L2825">
        <v>2020</v>
      </c>
      <c r="M2825">
        <v>107607</v>
      </c>
      <c r="N2825">
        <v>1</v>
      </c>
      <c r="O2825">
        <v>0</v>
      </c>
      <c r="P2825">
        <v>2.95</v>
      </c>
    </row>
    <row r="2826" spans="1:16" x14ac:dyDescent="0.3">
      <c r="A2826">
        <v>538</v>
      </c>
      <c r="B2826" t="s">
        <v>83</v>
      </c>
      <c r="C2826" t="s">
        <v>84</v>
      </c>
      <c r="D2826" t="s">
        <v>90</v>
      </c>
      <c r="E2826" t="s">
        <v>86</v>
      </c>
      <c r="F2826" t="s">
        <v>91</v>
      </c>
      <c r="G2826" t="s">
        <v>88</v>
      </c>
      <c r="H2826">
        <v>1199</v>
      </c>
      <c r="I2826">
        <v>85</v>
      </c>
      <c r="J2826">
        <v>19</v>
      </c>
      <c r="K2826">
        <v>7.2</v>
      </c>
      <c r="L2826">
        <v>2020</v>
      </c>
      <c r="M2826">
        <v>92738</v>
      </c>
      <c r="N2826">
        <v>1</v>
      </c>
      <c r="O2826">
        <v>0</v>
      </c>
      <c r="P2826">
        <v>3.01</v>
      </c>
    </row>
    <row r="2827" spans="1:16" x14ac:dyDescent="0.3">
      <c r="A2827">
        <v>540</v>
      </c>
      <c r="B2827" t="s">
        <v>83</v>
      </c>
      <c r="C2827" t="s">
        <v>84</v>
      </c>
      <c r="D2827" t="s">
        <v>90</v>
      </c>
      <c r="E2827" t="s">
        <v>86</v>
      </c>
      <c r="F2827" t="s">
        <v>91</v>
      </c>
      <c r="G2827" t="s">
        <v>88</v>
      </c>
      <c r="H2827">
        <v>1199</v>
      </c>
      <c r="I2827">
        <v>85</v>
      </c>
      <c r="J2827">
        <v>19</v>
      </c>
      <c r="K2827">
        <v>7.2</v>
      </c>
      <c r="L2827">
        <v>2020</v>
      </c>
      <c r="M2827">
        <v>113476</v>
      </c>
      <c r="N2827">
        <v>1</v>
      </c>
      <c r="O2827">
        <v>0</v>
      </c>
      <c r="P2827">
        <v>3.06</v>
      </c>
    </row>
    <row r="2828" spans="1:16" x14ac:dyDescent="0.3">
      <c r="A2828">
        <v>571</v>
      </c>
      <c r="B2828" t="s">
        <v>83</v>
      </c>
      <c r="C2828" t="s">
        <v>84</v>
      </c>
      <c r="D2828" t="s">
        <v>90</v>
      </c>
      <c r="E2828" t="s">
        <v>86</v>
      </c>
      <c r="F2828" t="s">
        <v>91</v>
      </c>
      <c r="G2828" t="s">
        <v>88</v>
      </c>
      <c r="H2828">
        <v>1199</v>
      </c>
      <c r="I2828">
        <v>85</v>
      </c>
      <c r="J2828">
        <v>19</v>
      </c>
      <c r="K2828">
        <v>7.2</v>
      </c>
      <c r="L2828">
        <v>2020</v>
      </c>
      <c r="M2828">
        <v>92913</v>
      </c>
      <c r="N2828">
        <v>1</v>
      </c>
      <c r="O2828">
        <v>0</v>
      </c>
      <c r="P2828">
        <v>3.16</v>
      </c>
    </row>
    <row r="2829" spans="1:16" x14ac:dyDescent="0.3">
      <c r="A2829">
        <v>599</v>
      </c>
      <c r="B2829" t="s">
        <v>83</v>
      </c>
      <c r="C2829" t="s">
        <v>84</v>
      </c>
      <c r="D2829" t="s">
        <v>90</v>
      </c>
      <c r="E2829" t="s">
        <v>86</v>
      </c>
      <c r="F2829" t="s">
        <v>91</v>
      </c>
      <c r="G2829" t="s">
        <v>88</v>
      </c>
      <c r="H2829">
        <v>1199</v>
      </c>
      <c r="I2829">
        <v>85</v>
      </c>
      <c r="J2829">
        <v>19</v>
      </c>
      <c r="K2829">
        <v>7.2</v>
      </c>
      <c r="L2829">
        <v>2020</v>
      </c>
      <c r="M2829">
        <v>96981</v>
      </c>
      <c r="N2829">
        <v>1</v>
      </c>
      <c r="O2829">
        <v>0</v>
      </c>
      <c r="P2829">
        <v>3.17</v>
      </c>
    </row>
    <row r="2830" spans="1:16" x14ac:dyDescent="0.3">
      <c r="A2830">
        <v>547</v>
      </c>
      <c r="B2830" t="s">
        <v>83</v>
      </c>
      <c r="C2830" t="s">
        <v>84</v>
      </c>
      <c r="D2830" t="s">
        <v>90</v>
      </c>
      <c r="E2830" t="s">
        <v>86</v>
      </c>
      <c r="F2830" t="s">
        <v>91</v>
      </c>
      <c r="G2830" t="s">
        <v>88</v>
      </c>
      <c r="H2830">
        <v>1199</v>
      </c>
      <c r="I2830">
        <v>85</v>
      </c>
      <c r="J2830">
        <v>19</v>
      </c>
      <c r="K2830">
        <v>7.2</v>
      </c>
      <c r="L2830">
        <v>2020</v>
      </c>
      <c r="M2830">
        <v>101463</v>
      </c>
      <c r="N2830">
        <v>1</v>
      </c>
      <c r="O2830">
        <v>0</v>
      </c>
      <c r="P2830">
        <v>3.18</v>
      </c>
    </row>
    <row r="2831" spans="1:16" x14ac:dyDescent="0.3">
      <c r="A2831">
        <v>458</v>
      </c>
      <c r="B2831" t="s">
        <v>83</v>
      </c>
      <c r="C2831" t="s">
        <v>84</v>
      </c>
      <c r="D2831" t="s">
        <v>90</v>
      </c>
      <c r="E2831" t="s">
        <v>86</v>
      </c>
      <c r="F2831" t="s">
        <v>91</v>
      </c>
      <c r="G2831" t="s">
        <v>88</v>
      </c>
      <c r="H2831">
        <v>1199</v>
      </c>
      <c r="I2831">
        <v>85</v>
      </c>
      <c r="J2831">
        <v>19</v>
      </c>
      <c r="K2831">
        <v>7.2</v>
      </c>
      <c r="L2831">
        <v>2020</v>
      </c>
      <c r="M2831">
        <v>96746</v>
      </c>
      <c r="N2831">
        <v>1</v>
      </c>
      <c r="O2831">
        <v>0</v>
      </c>
      <c r="P2831">
        <v>3.21</v>
      </c>
    </row>
    <row r="2832" spans="1:16" x14ac:dyDescent="0.3">
      <c r="A2832">
        <v>439</v>
      </c>
      <c r="B2832" t="s">
        <v>83</v>
      </c>
      <c r="C2832" t="s">
        <v>84</v>
      </c>
      <c r="D2832" t="s">
        <v>90</v>
      </c>
      <c r="E2832" t="s">
        <v>86</v>
      </c>
      <c r="F2832" t="s">
        <v>91</v>
      </c>
      <c r="G2832" t="s">
        <v>88</v>
      </c>
      <c r="H2832">
        <v>1199</v>
      </c>
      <c r="I2832">
        <v>85</v>
      </c>
      <c r="J2832">
        <v>19</v>
      </c>
      <c r="K2832">
        <v>7.2</v>
      </c>
      <c r="L2832">
        <v>2020</v>
      </c>
      <c r="M2832">
        <v>91362</v>
      </c>
      <c r="N2832">
        <v>1</v>
      </c>
      <c r="O2832">
        <v>0</v>
      </c>
      <c r="P2832">
        <v>3.28</v>
      </c>
    </row>
    <row r="2833" spans="1:16" x14ac:dyDescent="0.3">
      <c r="A2833">
        <v>457</v>
      </c>
      <c r="B2833" t="s">
        <v>83</v>
      </c>
      <c r="C2833" t="s">
        <v>84</v>
      </c>
      <c r="D2833" t="s">
        <v>90</v>
      </c>
      <c r="E2833" t="s">
        <v>86</v>
      </c>
      <c r="F2833" t="s">
        <v>91</v>
      </c>
      <c r="G2833" t="s">
        <v>88</v>
      </c>
      <c r="H2833">
        <v>1199</v>
      </c>
      <c r="I2833">
        <v>85</v>
      </c>
      <c r="J2833">
        <v>19</v>
      </c>
      <c r="K2833">
        <v>7.2</v>
      </c>
      <c r="L2833">
        <v>2020</v>
      </c>
      <c r="M2833">
        <v>53975</v>
      </c>
      <c r="N2833">
        <v>1</v>
      </c>
      <c r="O2833">
        <v>0</v>
      </c>
      <c r="P2833">
        <v>3.31</v>
      </c>
    </row>
    <row r="2834" spans="1:16" x14ac:dyDescent="0.3">
      <c r="A2834">
        <v>491</v>
      </c>
      <c r="B2834" t="s">
        <v>83</v>
      </c>
      <c r="C2834" t="s">
        <v>84</v>
      </c>
      <c r="D2834" t="s">
        <v>90</v>
      </c>
      <c r="E2834" t="s">
        <v>86</v>
      </c>
      <c r="F2834" t="s">
        <v>91</v>
      </c>
      <c r="G2834" t="s">
        <v>88</v>
      </c>
      <c r="H2834">
        <v>1199</v>
      </c>
      <c r="I2834">
        <v>85</v>
      </c>
      <c r="J2834">
        <v>19</v>
      </c>
      <c r="K2834">
        <v>7.2</v>
      </c>
      <c r="L2834">
        <v>2020</v>
      </c>
      <c r="M2834">
        <v>59034</v>
      </c>
      <c r="N2834">
        <v>1</v>
      </c>
      <c r="O2834">
        <v>0</v>
      </c>
      <c r="P2834">
        <v>3.53</v>
      </c>
    </row>
    <row r="2835" spans="1:16" x14ac:dyDescent="0.3">
      <c r="A2835">
        <v>465</v>
      </c>
      <c r="B2835" t="s">
        <v>83</v>
      </c>
      <c r="C2835" t="s">
        <v>84</v>
      </c>
      <c r="D2835" t="s">
        <v>90</v>
      </c>
      <c r="E2835" t="s">
        <v>86</v>
      </c>
      <c r="F2835" t="s">
        <v>91</v>
      </c>
      <c r="G2835" t="s">
        <v>88</v>
      </c>
      <c r="H2835">
        <v>1199</v>
      </c>
      <c r="I2835">
        <v>85</v>
      </c>
      <c r="J2835">
        <v>19</v>
      </c>
      <c r="K2835">
        <v>7.2</v>
      </c>
      <c r="L2835">
        <v>2020</v>
      </c>
      <c r="M2835">
        <v>55145</v>
      </c>
      <c r="N2835">
        <v>1</v>
      </c>
      <c r="O2835">
        <v>0</v>
      </c>
      <c r="P2835">
        <v>3.61</v>
      </c>
    </row>
    <row r="2836" spans="1:16" x14ac:dyDescent="0.3">
      <c r="A2836">
        <v>274</v>
      </c>
      <c r="B2836" t="s">
        <v>83</v>
      </c>
      <c r="C2836" t="s">
        <v>84</v>
      </c>
      <c r="D2836" t="s">
        <v>89</v>
      </c>
      <c r="E2836" t="s">
        <v>86</v>
      </c>
      <c r="F2836" t="s">
        <v>87</v>
      </c>
      <c r="G2836" t="s">
        <v>88</v>
      </c>
      <c r="H2836">
        <v>1199</v>
      </c>
      <c r="I2836">
        <v>85</v>
      </c>
      <c r="J2836">
        <v>20.100000000000001</v>
      </c>
      <c r="K2836">
        <v>6.5</v>
      </c>
      <c r="L2836">
        <v>2020</v>
      </c>
      <c r="M2836">
        <v>77478</v>
      </c>
      <c r="N2836">
        <v>2</v>
      </c>
      <c r="O2836">
        <v>1</v>
      </c>
      <c r="P2836">
        <v>1.5</v>
      </c>
    </row>
    <row r="2837" spans="1:16" x14ac:dyDescent="0.3">
      <c r="A2837">
        <v>298</v>
      </c>
      <c r="B2837" t="s">
        <v>83</v>
      </c>
      <c r="C2837" t="s">
        <v>84</v>
      </c>
      <c r="D2837" t="s">
        <v>89</v>
      </c>
      <c r="E2837" t="s">
        <v>86</v>
      </c>
      <c r="F2837" t="s">
        <v>87</v>
      </c>
      <c r="G2837" t="s">
        <v>88</v>
      </c>
      <c r="H2837">
        <v>1199</v>
      </c>
      <c r="I2837">
        <v>85</v>
      </c>
      <c r="J2837">
        <v>20.100000000000001</v>
      </c>
      <c r="K2837">
        <v>6.5</v>
      </c>
      <c r="L2837">
        <v>2020</v>
      </c>
      <c r="M2837">
        <v>106415</v>
      </c>
      <c r="N2837">
        <v>2</v>
      </c>
      <c r="O2837">
        <v>1</v>
      </c>
      <c r="P2837">
        <v>1.5</v>
      </c>
    </row>
    <row r="2838" spans="1:16" x14ac:dyDescent="0.3">
      <c r="A2838">
        <v>392</v>
      </c>
      <c r="B2838" t="s">
        <v>83</v>
      </c>
      <c r="C2838" t="s">
        <v>84</v>
      </c>
      <c r="D2838" t="s">
        <v>89</v>
      </c>
      <c r="E2838" t="s">
        <v>86</v>
      </c>
      <c r="F2838" t="s">
        <v>87</v>
      </c>
      <c r="G2838" t="s">
        <v>88</v>
      </c>
      <c r="H2838">
        <v>1199</v>
      </c>
      <c r="I2838">
        <v>85</v>
      </c>
      <c r="J2838">
        <v>20.100000000000001</v>
      </c>
      <c r="K2838">
        <v>6.5</v>
      </c>
      <c r="L2838">
        <v>2020</v>
      </c>
      <c r="M2838">
        <v>96239</v>
      </c>
      <c r="N2838">
        <v>3</v>
      </c>
      <c r="O2838">
        <v>0</v>
      </c>
      <c r="P2838">
        <v>1.62</v>
      </c>
    </row>
    <row r="2839" spans="1:16" x14ac:dyDescent="0.3">
      <c r="A2839">
        <v>227</v>
      </c>
      <c r="B2839" t="s">
        <v>83</v>
      </c>
      <c r="C2839" t="s">
        <v>84</v>
      </c>
      <c r="D2839" t="s">
        <v>89</v>
      </c>
      <c r="E2839" t="s">
        <v>86</v>
      </c>
      <c r="F2839" t="s">
        <v>87</v>
      </c>
      <c r="G2839" t="s">
        <v>88</v>
      </c>
      <c r="H2839">
        <v>1199</v>
      </c>
      <c r="I2839">
        <v>85</v>
      </c>
      <c r="J2839">
        <v>20.100000000000001</v>
      </c>
      <c r="K2839">
        <v>6.5</v>
      </c>
      <c r="L2839">
        <v>2020</v>
      </c>
      <c r="M2839">
        <v>116872</v>
      </c>
      <c r="N2839">
        <v>1</v>
      </c>
      <c r="O2839">
        <v>1</v>
      </c>
      <c r="P2839">
        <v>1.93</v>
      </c>
    </row>
    <row r="2840" spans="1:16" x14ac:dyDescent="0.3">
      <c r="A2840">
        <v>283</v>
      </c>
      <c r="B2840" t="s">
        <v>83</v>
      </c>
      <c r="C2840" t="s">
        <v>84</v>
      </c>
      <c r="D2840" t="s">
        <v>89</v>
      </c>
      <c r="E2840" t="s">
        <v>86</v>
      </c>
      <c r="F2840" t="s">
        <v>87</v>
      </c>
      <c r="G2840" t="s">
        <v>88</v>
      </c>
      <c r="H2840">
        <v>1199</v>
      </c>
      <c r="I2840">
        <v>85</v>
      </c>
      <c r="J2840">
        <v>20.100000000000001</v>
      </c>
      <c r="K2840">
        <v>6.5</v>
      </c>
      <c r="L2840">
        <v>2020</v>
      </c>
      <c r="M2840">
        <v>91490</v>
      </c>
      <c r="N2840">
        <v>2</v>
      </c>
      <c r="O2840">
        <v>0</v>
      </c>
      <c r="P2840">
        <v>1.93</v>
      </c>
    </row>
    <row r="2841" spans="1:16" x14ac:dyDescent="0.3">
      <c r="A2841">
        <v>278</v>
      </c>
      <c r="B2841" t="s">
        <v>83</v>
      </c>
      <c r="C2841" t="s">
        <v>84</v>
      </c>
      <c r="D2841" t="s">
        <v>89</v>
      </c>
      <c r="E2841" t="s">
        <v>86</v>
      </c>
      <c r="F2841" t="s">
        <v>87</v>
      </c>
      <c r="G2841" t="s">
        <v>88</v>
      </c>
      <c r="H2841">
        <v>1199</v>
      </c>
      <c r="I2841">
        <v>85</v>
      </c>
      <c r="J2841">
        <v>20.100000000000001</v>
      </c>
      <c r="K2841">
        <v>6.5</v>
      </c>
      <c r="L2841">
        <v>2020</v>
      </c>
      <c r="M2841">
        <v>94098</v>
      </c>
      <c r="N2841">
        <v>1</v>
      </c>
      <c r="O2841">
        <v>1</v>
      </c>
      <c r="P2841">
        <v>1.95</v>
      </c>
    </row>
    <row r="2842" spans="1:16" x14ac:dyDescent="0.3">
      <c r="A2842">
        <v>394</v>
      </c>
      <c r="B2842" t="s">
        <v>83</v>
      </c>
      <c r="C2842" t="s">
        <v>84</v>
      </c>
      <c r="D2842" t="s">
        <v>89</v>
      </c>
      <c r="E2842" t="s">
        <v>86</v>
      </c>
      <c r="F2842" t="s">
        <v>87</v>
      </c>
      <c r="G2842" t="s">
        <v>88</v>
      </c>
      <c r="H2842">
        <v>1199</v>
      </c>
      <c r="I2842">
        <v>85</v>
      </c>
      <c r="J2842">
        <v>20.100000000000001</v>
      </c>
      <c r="K2842">
        <v>6.5</v>
      </c>
      <c r="L2842">
        <v>2020</v>
      </c>
      <c r="M2842">
        <v>70332</v>
      </c>
      <c r="N2842">
        <v>2</v>
      </c>
      <c r="O2842">
        <v>0</v>
      </c>
      <c r="P2842">
        <v>2.04</v>
      </c>
    </row>
    <row r="2843" spans="1:16" x14ac:dyDescent="0.3">
      <c r="A2843">
        <v>267</v>
      </c>
      <c r="B2843" t="s">
        <v>83</v>
      </c>
      <c r="C2843" t="s">
        <v>84</v>
      </c>
      <c r="D2843" t="s">
        <v>89</v>
      </c>
      <c r="E2843" t="s">
        <v>86</v>
      </c>
      <c r="F2843" t="s">
        <v>87</v>
      </c>
      <c r="G2843" t="s">
        <v>88</v>
      </c>
      <c r="H2843">
        <v>1199</v>
      </c>
      <c r="I2843">
        <v>85</v>
      </c>
      <c r="J2843">
        <v>20.100000000000001</v>
      </c>
      <c r="K2843">
        <v>6.5</v>
      </c>
      <c r="L2843">
        <v>2020</v>
      </c>
      <c r="M2843">
        <v>128476</v>
      </c>
      <c r="N2843">
        <v>1</v>
      </c>
      <c r="O2843">
        <v>0</v>
      </c>
      <c r="P2843">
        <v>2.06</v>
      </c>
    </row>
    <row r="2844" spans="1:16" x14ac:dyDescent="0.3">
      <c r="A2844">
        <v>376</v>
      </c>
      <c r="B2844" t="s">
        <v>83</v>
      </c>
      <c r="C2844" t="s">
        <v>84</v>
      </c>
      <c r="D2844" t="s">
        <v>89</v>
      </c>
      <c r="E2844" t="s">
        <v>86</v>
      </c>
      <c r="F2844" t="s">
        <v>87</v>
      </c>
      <c r="G2844" t="s">
        <v>88</v>
      </c>
      <c r="H2844">
        <v>1199</v>
      </c>
      <c r="I2844">
        <v>85</v>
      </c>
      <c r="J2844">
        <v>20.100000000000001</v>
      </c>
      <c r="K2844">
        <v>6.5</v>
      </c>
      <c r="L2844">
        <v>2020</v>
      </c>
      <c r="M2844">
        <v>125336</v>
      </c>
      <c r="N2844">
        <v>2</v>
      </c>
      <c r="O2844">
        <v>0</v>
      </c>
      <c r="P2844">
        <v>2.1</v>
      </c>
    </row>
    <row r="2845" spans="1:16" x14ac:dyDescent="0.3">
      <c r="A2845">
        <v>217</v>
      </c>
      <c r="B2845" t="s">
        <v>83</v>
      </c>
      <c r="C2845" t="s">
        <v>84</v>
      </c>
      <c r="D2845" t="s">
        <v>89</v>
      </c>
      <c r="E2845" t="s">
        <v>86</v>
      </c>
      <c r="F2845" t="s">
        <v>87</v>
      </c>
      <c r="G2845" t="s">
        <v>88</v>
      </c>
      <c r="H2845">
        <v>1199</v>
      </c>
      <c r="I2845">
        <v>85</v>
      </c>
      <c r="J2845">
        <v>20.100000000000001</v>
      </c>
      <c r="K2845">
        <v>6.5</v>
      </c>
      <c r="L2845">
        <v>2020</v>
      </c>
      <c r="M2845">
        <v>52881</v>
      </c>
      <c r="N2845">
        <v>2</v>
      </c>
      <c r="O2845">
        <v>0</v>
      </c>
      <c r="P2845">
        <v>2.1800000000000002</v>
      </c>
    </row>
    <row r="2846" spans="1:16" x14ac:dyDescent="0.3">
      <c r="A2846">
        <v>260</v>
      </c>
      <c r="B2846" t="s">
        <v>83</v>
      </c>
      <c r="C2846" t="s">
        <v>84</v>
      </c>
      <c r="D2846" t="s">
        <v>89</v>
      </c>
      <c r="E2846" t="s">
        <v>86</v>
      </c>
      <c r="F2846" t="s">
        <v>87</v>
      </c>
      <c r="G2846" t="s">
        <v>88</v>
      </c>
      <c r="H2846">
        <v>1199</v>
      </c>
      <c r="I2846">
        <v>85</v>
      </c>
      <c r="J2846">
        <v>20.100000000000001</v>
      </c>
      <c r="K2846">
        <v>6.5</v>
      </c>
      <c r="L2846">
        <v>2020</v>
      </c>
      <c r="M2846">
        <v>124860</v>
      </c>
      <c r="N2846">
        <v>2</v>
      </c>
      <c r="O2846">
        <v>0</v>
      </c>
      <c r="P2846">
        <v>2.21</v>
      </c>
    </row>
    <row r="2847" spans="1:16" x14ac:dyDescent="0.3">
      <c r="A2847">
        <v>372</v>
      </c>
      <c r="B2847" t="s">
        <v>83</v>
      </c>
      <c r="C2847" t="s">
        <v>84</v>
      </c>
      <c r="D2847" t="s">
        <v>89</v>
      </c>
      <c r="E2847" t="s">
        <v>86</v>
      </c>
      <c r="F2847" t="s">
        <v>87</v>
      </c>
      <c r="G2847" t="s">
        <v>88</v>
      </c>
      <c r="H2847">
        <v>1199</v>
      </c>
      <c r="I2847">
        <v>85</v>
      </c>
      <c r="J2847">
        <v>20.100000000000001</v>
      </c>
      <c r="K2847">
        <v>6.5</v>
      </c>
      <c r="L2847">
        <v>2020</v>
      </c>
      <c r="M2847">
        <v>92804</v>
      </c>
      <c r="N2847">
        <v>2</v>
      </c>
      <c r="O2847">
        <v>0</v>
      </c>
      <c r="P2847">
        <v>2.23</v>
      </c>
    </row>
    <row r="2848" spans="1:16" x14ac:dyDescent="0.3">
      <c r="A2848">
        <v>244</v>
      </c>
      <c r="B2848" t="s">
        <v>83</v>
      </c>
      <c r="C2848" t="s">
        <v>84</v>
      </c>
      <c r="D2848" t="s">
        <v>89</v>
      </c>
      <c r="E2848" t="s">
        <v>86</v>
      </c>
      <c r="F2848" t="s">
        <v>87</v>
      </c>
      <c r="G2848" t="s">
        <v>88</v>
      </c>
      <c r="H2848">
        <v>1199</v>
      </c>
      <c r="I2848">
        <v>85</v>
      </c>
      <c r="J2848">
        <v>20.100000000000001</v>
      </c>
      <c r="K2848">
        <v>6.5</v>
      </c>
      <c r="L2848">
        <v>2020</v>
      </c>
      <c r="M2848">
        <v>123004</v>
      </c>
      <c r="N2848">
        <v>2</v>
      </c>
      <c r="O2848">
        <v>0</v>
      </c>
      <c r="P2848">
        <v>2.2599999999999998</v>
      </c>
    </row>
    <row r="2849" spans="1:16" x14ac:dyDescent="0.3">
      <c r="A2849">
        <v>288</v>
      </c>
      <c r="B2849" t="s">
        <v>83</v>
      </c>
      <c r="C2849" t="s">
        <v>84</v>
      </c>
      <c r="D2849" t="s">
        <v>89</v>
      </c>
      <c r="E2849" t="s">
        <v>86</v>
      </c>
      <c r="F2849" t="s">
        <v>87</v>
      </c>
      <c r="G2849" t="s">
        <v>88</v>
      </c>
      <c r="H2849">
        <v>1199</v>
      </c>
      <c r="I2849">
        <v>85</v>
      </c>
      <c r="J2849">
        <v>20.100000000000001</v>
      </c>
      <c r="K2849">
        <v>6.5</v>
      </c>
      <c r="L2849">
        <v>2020</v>
      </c>
      <c r="M2849">
        <v>65750</v>
      </c>
      <c r="N2849">
        <v>1</v>
      </c>
      <c r="O2849">
        <v>1</v>
      </c>
      <c r="P2849">
        <v>2.29</v>
      </c>
    </row>
    <row r="2850" spans="1:16" x14ac:dyDescent="0.3">
      <c r="A2850">
        <v>364</v>
      </c>
      <c r="B2850" t="s">
        <v>83</v>
      </c>
      <c r="C2850" t="s">
        <v>84</v>
      </c>
      <c r="D2850" t="s">
        <v>89</v>
      </c>
      <c r="E2850" t="s">
        <v>86</v>
      </c>
      <c r="F2850" t="s">
        <v>87</v>
      </c>
      <c r="G2850" t="s">
        <v>88</v>
      </c>
      <c r="H2850">
        <v>1199</v>
      </c>
      <c r="I2850">
        <v>85</v>
      </c>
      <c r="J2850">
        <v>20.100000000000001</v>
      </c>
      <c r="K2850">
        <v>6.5</v>
      </c>
      <c r="L2850">
        <v>2020</v>
      </c>
      <c r="M2850">
        <v>91655</v>
      </c>
      <c r="N2850">
        <v>1</v>
      </c>
      <c r="O2850">
        <v>0</v>
      </c>
      <c r="P2850">
        <v>2.29</v>
      </c>
    </row>
    <row r="2851" spans="1:16" x14ac:dyDescent="0.3">
      <c r="A2851">
        <v>231</v>
      </c>
      <c r="B2851" t="s">
        <v>83</v>
      </c>
      <c r="C2851" t="s">
        <v>84</v>
      </c>
      <c r="D2851" t="s">
        <v>89</v>
      </c>
      <c r="E2851" t="s">
        <v>86</v>
      </c>
      <c r="F2851" t="s">
        <v>87</v>
      </c>
      <c r="G2851" t="s">
        <v>88</v>
      </c>
      <c r="H2851">
        <v>1199</v>
      </c>
      <c r="I2851">
        <v>85</v>
      </c>
      <c r="J2851">
        <v>20.100000000000001</v>
      </c>
      <c r="K2851">
        <v>6.5</v>
      </c>
      <c r="L2851">
        <v>2020</v>
      </c>
      <c r="M2851">
        <v>113655</v>
      </c>
      <c r="N2851">
        <v>2</v>
      </c>
      <c r="O2851">
        <v>0</v>
      </c>
      <c r="P2851">
        <v>2.39</v>
      </c>
    </row>
    <row r="2852" spans="1:16" x14ac:dyDescent="0.3">
      <c r="A2852">
        <v>276</v>
      </c>
      <c r="B2852" t="s">
        <v>83</v>
      </c>
      <c r="C2852" t="s">
        <v>84</v>
      </c>
      <c r="D2852" t="s">
        <v>89</v>
      </c>
      <c r="E2852" t="s">
        <v>86</v>
      </c>
      <c r="F2852" t="s">
        <v>87</v>
      </c>
      <c r="G2852" t="s">
        <v>88</v>
      </c>
      <c r="H2852">
        <v>1199</v>
      </c>
      <c r="I2852">
        <v>85</v>
      </c>
      <c r="J2852">
        <v>20.100000000000001</v>
      </c>
      <c r="K2852">
        <v>6.5</v>
      </c>
      <c r="L2852">
        <v>2020</v>
      </c>
      <c r="M2852">
        <v>81193</v>
      </c>
      <c r="N2852">
        <v>1</v>
      </c>
      <c r="O2852">
        <v>0</v>
      </c>
      <c r="P2852">
        <v>2.4</v>
      </c>
    </row>
    <row r="2853" spans="1:16" x14ac:dyDescent="0.3">
      <c r="A2853">
        <v>284</v>
      </c>
      <c r="B2853" t="s">
        <v>83</v>
      </c>
      <c r="C2853" t="s">
        <v>84</v>
      </c>
      <c r="D2853" t="s">
        <v>89</v>
      </c>
      <c r="E2853" t="s">
        <v>86</v>
      </c>
      <c r="F2853" t="s">
        <v>87</v>
      </c>
      <c r="G2853" t="s">
        <v>88</v>
      </c>
      <c r="H2853">
        <v>1199</v>
      </c>
      <c r="I2853">
        <v>85</v>
      </c>
      <c r="J2853">
        <v>20.100000000000001</v>
      </c>
      <c r="K2853">
        <v>6.5</v>
      </c>
      <c r="L2853">
        <v>2020</v>
      </c>
      <c r="M2853">
        <v>65054</v>
      </c>
      <c r="N2853">
        <v>2</v>
      </c>
      <c r="O2853">
        <v>0</v>
      </c>
      <c r="P2853">
        <v>2.5</v>
      </c>
    </row>
    <row r="2854" spans="1:16" x14ac:dyDescent="0.3">
      <c r="A2854">
        <v>398</v>
      </c>
      <c r="B2854" t="s">
        <v>83</v>
      </c>
      <c r="C2854" t="s">
        <v>84</v>
      </c>
      <c r="D2854" t="s">
        <v>89</v>
      </c>
      <c r="E2854" t="s">
        <v>86</v>
      </c>
      <c r="F2854" t="s">
        <v>87</v>
      </c>
      <c r="G2854" t="s">
        <v>88</v>
      </c>
      <c r="H2854">
        <v>1199</v>
      </c>
      <c r="I2854">
        <v>85</v>
      </c>
      <c r="J2854">
        <v>20.100000000000001</v>
      </c>
      <c r="K2854">
        <v>6.5</v>
      </c>
      <c r="L2854">
        <v>2020</v>
      </c>
      <c r="M2854">
        <v>123358</v>
      </c>
      <c r="N2854">
        <v>1</v>
      </c>
      <c r="O2854">
        <v>0</v>
      </c>
      <c r="P2854">
        <v>2.5</v>
      </c>
    </row>
    <row r="2855" spans="1:16" x14ac:dyDescent="0.3">
      <c r="A2855">
        <v>256</v>
      </c>
      <c r="B2855" t="s">
        <v>83</v>
      </c>
      <c r="C2855" t="s">
        <v>84</v>
      </c>
      <c r="D2855" t="s">
        <v>89</v>
      </c>
      <c r="E2855" t="s">
        <v>86</v>
      </c>
      <c r="F2855" t="s">
        <v>87</v>
      </c>
      <c r="G2855" t="s">
        <v>88</v>
      </c>
      <c r="H2855">
        <v>1199</v>
      </c>
      <c r="I2855">
        <v>85</v>
      </c>
      <c r="J2855">
        <v>20.100000000000001</v>
      </c>
      <c r="K2855">
        <v>6.5</v>
      </c>
      <c r="L2855">
        <v>2020</v>
      </c>
      <c r="M2855">
        <v>94478</v>
      </c>
      <c r="N2855">
        <v>2</v>
      </c>
      <c r="O2855">
        <v>0</v>
      </c>
      <c r="P2855">
        <v>2.58</v>
      </c>
    </row>
    <row r="2856" spans="1:16" x14ac:dyDescent="0.3">
      <c r="A2856">
        <v>291</v>
      </c>
      <c r="B2856" t="s">
        <v>83</v>
      </c>
      <c r="C2856" t="s">
        <v>84</v>
      </c>
      <c r="D2856" t="s">
        <v>89</v>
      </c>
      <c r="E2856" t="s">
        <v>86</v>
      </c>
      <c r="F2856" t="s">
        <v>87</v>
      </c>
      <c r="G2856" t="s">
        <v>88</v>
      </c>
      <c r="H2856">
        <v>1199</v>
      </c>
      <c r="I2856">
        <v>85</v>
      </c>
      <c r="J2856">
        <v>20.100000000000001</v>
      </c>
      <c r="K2856">
        <v>6.5</v>
      </c>
      <c r="L2856">
        <v>2020</v>
      </c>
      <c r="M2856">
        <v>61112</v>
      </c>
      <c r="N2856">
        <v>1</v>
      </c>
      <c r="O2856">
        <v>0</v>
      </c>
      <c r="P2856">
        <v>2.63</v>
      </c>
    </row>
    <row r="2857" spans="1:16" x14ac:dyDescent="0.3">
      <c r="A2857">
        <v>346</v>
      </c>
      <c r="B2857" t="s">
        <v>83</v>
      </c>
      <c r="C2857" t="s">
        <v>84</v>
      </c>
      <c r="D2857" t="s">
        <v>89</v>
      </c>
      <c r="E2857" t="s">
        <v>86</v>
      </c>
      <c r="F2857" t="s">
        <v>87</v>
      </c>
      <c r="G2857" t="s">
        <v>88</v>
      </c>
      <c r="H2857">
        <v>1199</v>
      </c>
      <c r="I2857">
        <v>85</v>
      </c>
      <c r="J2857">
        <v>20.100000000000001</v>
      </c>
      <c r="K2857">
        <v>6.5</v>
      </c>
      <c r="L2857">
        <v>2020</v>
      </c>
      <c r="M2857">
        <v>90064</v>
      </c>
      <c r="N2857">
        <v>2</v>
      </c>
      <c r="O2857">
        <v>0</v>
      </c>
      <c r="P2857">
        <v>2.66</v>
      </c>
    </row>
    <row r="2858" spans="1:16" x14ac:dyDescent="0.3">
      <c r="A2858">
        <v>396</v>
      </c>
      <c r="B2858" t="s">
        <v>83</v>
      </c>
      <c r="C2858" t="s">
        <v>84</v>
      </c>
      <c r="D2858" t="s">
        <v>89</v>
      </c>
      <c r="E2858" t="s">
        <v>86</v>
      </c>
      <c r="F2858" t="s">
        <v>87</v>
      </c>
      <c r="G2858" t="s">
        <v>88</v>
      </c>
      <c r="H2858">
        <v>1199</v>
      </c>
      <c r="I2858">
        <v>85</v>
      </c>
      <c r="J2858">
        <v>20.100000000000001</v>
      </c>
      <c r="K2858">
        <v>6.5</v>
      </c>
      <c r="L2858">
        <v>2020</v>
      </c>
      <c r="M2858">
        <v>126746</v>
      </c>
      <c r="N2858">
        <v>1</v>
      </c>
      <c r="O2858">
        <v>0</v>
      </c>
      <c r="P2858">
        <v>2.67</v>
      </c>
    </row>
    <row r="2859" spans="1:16" x14ac:dyDescent="0.3">
      <c r="A2859">
        <v>333</v>
      </c>
      <c r="B2859" t="s">
        <v>83</v>
      </c>
      <c r="C2859" t="s">
        <v>84</v>
      </c>
      <c r="D2859" t="s">
        <v>89</v>
      </c>
      <c r="E2859" t="s">
        <v>86</v>
      </c>
      <c r="F2859" t="s">
        <v>87</v>
      </c>
      <c r="G2859" t="s">
        <v>88</v>
      </c>
      <c r="H2859">
        <v>1199</v>
      </c>
      <c r="I2859">
        <v>85</v>
      </c>
      <c r="J2859">
        <v>20.100000000000001</v>
      </c>
      <c r="K2859">
        <v>6.5</v>
      </c>
      <c r="L2859">
        <v>2020</v>
      </c>
      <c r="M2859">
        <v>126080</v>
      </c>
      <c r="N2859">
        <v>1</v>
      </c>
      <c r="O2859">
        <v>0</v>
      </c>
      <c r="P2859">
        <v>2.7</v>
      </c>
    </row>
    <row r="2860" spans="1:16" x14ac:dyDescent="0.3">
      <c r="A2860">
        <v>343</v>
      </c>
      <c r="B2860" t="s">
        <v>83</v>
      </c>
      <c r="C2860" t="s">
        <v>84</v>
      </c>
      <c r="D2860" t="s">
        <v>89</v>
      </c>
      <c r="E2860" t="s">
        <v>86</v>
      </c>
      <c r="F2860" t="s">
        <v>87</v>
      </c>
      <c r="G2860" t="s">
        <v>88</v>
      </c>
      <c r="H2860">
        <v>1199</v>
      </c>
      <c r="I2860">
        <v>85</v>
      </c>
      <c r="J2860">
        <v>20.100000000000001</v>
      </c>
      <c r="K2860">
        <v>6.5</v>
      </c>
      <c r="L2860">
        <v>2020</v>
      </c>
      <c r="M2860">
        <v>77657</v>
      </c>
      <c r="N2860">
        <v>1</v>
      </c>
      <c r="O2860">
        <v>0</v>
      </c>
      <c r="P2860">
        <v>2.71</v>
      </c>
    </row>
    <row r="2861" spans="1:16" x14ac:dyDescent="0.3">
      <c r="A2861">
        <v>381</v>
      </c>
      <c r="B2861" t="s">
        <v>83</v>
      </c>
      <c r="C2861" t="s">
        <v>84</v>
      </c>
      <c r="D2861" t="s">
        <v>89</v>
      </c>
      <c r="E2861" t="s">
        <v>86</v>
      </c>
      <c r="F2861" t="s">
        <v>87</v>
      </c>
      <c r="G2861" t="s">
        <v>88</v>
      </c>
      <c r="H2861">
        <v>1199</v>
      </c>
      <c r="I2861">
        <v>85</v>
      </c>
      <c r="J2861">
        <v>20.100000000000001</v>
      </c>
      <c r="K2861">
        <v>6.5</v>
      </c>
      <c r="L2861">
        <v>2020</v>
      </c>
      <c r="M2861">
        <v>57993</v>
      </c>
      <c r="N2861">
        <v>1</v>
      </c>
      <c r="O2861">
        <v>0</v>
      </c>
      <c r="P2861">
        <v>2.74</v>
      </c>
    </row>
    <row r="2862" spans="1:16" x14ac:dyDescent="0.3">
      <c r="A2862">
        <v>240</v>
      </c>
      <c r="B2862" t="s">
        <v>83</v>
      </c>
      <c r="C2862" t="s">
        <v>84</v>
      </c>
      <c r="D2862" t="s">
        <v>89</v>
      </c>
      <c r="E2862" t="s">
        <v>86</v>
      </c>
      <c r="F2862" t="s">
        <v>87</v>
      </c>
      <c r="G2862" t="s">
        <v>88</v>
      </c>
      <c r="H2862">
        <v>1199</v>
      </c>
      <c r="I2862">
        <v>85</v>
      </c>
      <c r="J2862">
        <v>20.100000000000001</v>
      </c>
      <c r="K2862">
        <v>6.5</v>
      </c>
      <c r="L2862">
        <v>2020</v>
      </c>
      <c r="M2862">
        <v>58356</v>
      </c>
      <c r="N2862">
        <v>2</v>
      </c>
      <c r="O2862">
        <v>0</v>
      </c>
      <c r="P2862">
        <v>2.86</v>
      </c>
    </row>
    <row r="2863" spans="1:16" x14ac:dyDescent="0.3">
      <c r="A2863">
        <v>228</v>
      </c>
      <c r="B2863" t="s">
        <v>83</v>
      </c>
      <c r="C2863" t="s">
        <v>84</v>
      </c>
      <c r="D2863" t="s">
        <v>89</v>
      </c>
      <c r="E2863" t="s">
        <v>86</v>
      </c>
      <c r="F2863" t="s">
        <v>87</v>
      </c>
      <c r="G2863" t="s">
        <v>88</v>
      </c>
      <c r="H2863">
        <v>1199</v>
      </c>
      <c r="I2863">
        <v>85</v>
      </c>
      <c r="J2863">
        <v>20.100000000000001</v>
      </c>
      <c r="K2863">
        <v>6.5</v>
      </c>
      <c r="L2863">
        <v>2020</v>
      </c>
      <c r="M2863">
        <v>55813</v>
      </c>
      <c r="N2863">
        <v>1</v>
      </c>
      <c r="O2863">
        <v>0</v>
      </c>
      <c r="P2863">
        <v>2.88</v>
      </c>
    </row>
    <row r="2864" spans="1:16" x14ac:dyDescent="0.3">
      <c r="A2864">
        <v>344</v>
      </c>
      <c r="B2864" t="s">
        <v>83</v>
      </c>
      <c r="C2864" t="s">
        <v>84</v>
      </c>
      <c r="D2864" t="s">
        <v>89</v>
      </c>
      <c r="E2864" t="s">
        <v>86</v>
      </c>
      <c r="F2864" t="s">
        <v>87</v>
      </c>
      <c r="G2864" t="s">
        <v>88</v>
      </c>
      <c r="H2864">
        <v>1199</v>
      </c>
      <c r="I2864">
        <v>85</v>
      </c>
      <c r="J2864">
        <v>20.100000000000001</v>
      </c>
      <c r="K2864">
        <v>6.5</v>
      </c>
      <c r="L2864">
        <v>2020</v>
      </c>
      <c r="M2864">
        <v>112047</v>
      </c>
      <c r="N2864">
        <v>1</v>
      </c>
      <c r="O2864">
        <v>0</v>
      </c>
      <c r="P2864">
        <v>2.89</v>
      </c>
    </row>
    <row r="2865" spans="1:16" x14ac:dyDescent="0.3">
      <c r="A2865">
        <v>399</v>
      </c>
      <c r="B2865" t="s">
        <v>83</v>
      </c>
      <c r="C2865" t="s">
        <v>84</v>
      </c>
      <c r="D2865" t="s">
        <v>89</v>
      </c>
      <c r="E2865" t="s">
        <v>86</v>
      </c>
      <c r="F2865" t="s">
        <v>87</v>
      </c>
      <c r="G2865" t="s">
        <v>88</v>
      </c>
      <c r="H2865">
        <v>1199</v>
      </c>
      <c r="I2865">
        <v>85</v>
      </c>
      <c r="J2865">
        <v>20.100000000000001</v>
      </c>
      <c r="K2865">
        <v>6.5</v>
      </c>
      <c r="L2865">
        <v>2020</v>
      </c>
      <c r="M2865">
        <v>54080</v>
      </c>
      <c r="N2865">
        <v>1</v>
      </c>
      <c r="O2865">
        <v>0</v>
      </c>
      <c r="P2865">
        <v>2.93</v>
      </c>
    </row>
    <row r="2866" spans="1:16" x14ac:dyDescent="0.3">
      <c r="A2866">
        <v>347</v>
      </c>
      <c r="B2866" t="s">
        <v>83</v>
      </c>
      <c r="C2866" t="s">
        <v>84</v>
      </c>
      <c r="D2866" t="s">
        <v>89</v>
      </c>
      <c r="E2866" t="s">
        <v>86</v>
      </c>
      <c r="F2866" t="s">
        <v>87</v>
      </c>
      <c r="G2866" t="s">
        <v>88</v>
      </c>
      <c r="H2866">
        <v>1199</v>
      </c>
      <c r="I2866">
        <v>85</v>
      </c>
      <c r="J2866">
        <v>20.100000000000001</v>
      </c>
      <c r="K2866">
        <v>6.5</v>
      </c>
      <c r="L2866">
        <v>2020</v>
      </c>
      <c r="M2866">
        <v>68763</v>
      </c>
      <c r="N2866">
        <v>1</v>
      </c>
      <c r="O2866">
        <v>0</v>
      </c>
      <c r="P2866">
        <v>3.14</v>
      </c>
    </row>
    <row r="2867" spans="1:16" x14ac:dyDescent="0.3">
      <c r="A2867">
        <v>368</v>
      </c>
      <c r="B2867" t="s">
        <v>83</v>
      </c>
      <c r="C2867" t="s">
        <v>84</v>
      </c>
      <c r="D2867" t="s">
        <v>89</v>
      </c>
      <c r="E2867" t="s">
        <v>86</v>
      </c>
      <c r="F2867" t="s">
        <v>87</v>
      </c>
      <c r="G2867" t="s">
        <v>88</v>
      </c>
      <c r="H2867">
        <v>1199</v>
      </c>
      <c r="I2867">
        <v>85</v>
      </c>
      <c r="J2867">
        <v>20.100000000000001</v>
      </c>
      <c r="K2867">
        <v>6.5</v>
      </c>
      <c r="L2867">
        <v>2020</v>
      </c>
      <c r="M2867">
        <v>55370</v>
      </c>
      <c r="N2867">
        <v>1</v>
      </c>
      <c r="O2867">
        <v>0</v>
      </c>
      <c r="P2867">
        <v>3.22</v>
      </c>
    </row>
    <row r="2868" spans="1:16" x14ac:dyDescent="0.3">
      <c r="A2868">
        <v>33</v>
      </c>
      <c r="B2868" t="s">
        <v>83</v>
      </c>
      <c r="C2868" t="s">
        <v>84</v>
      </c>
      <c r="D2868" t="s">
        <v>85</v>
      </c>
      <c r="E2868" t="s">
        <v>86</v>
      </c>
      <c r="F2868" t="s">
        <v>87</v>
      </c>
      <c r="G2868" t="s">
        <v>88</v>
      </c>
      <c r="H2868">
        <v>1199</v>
      </c>
      <c r="I2868">
        <v>85</v>
      </c>
      <c r="J2868">
        <v>20.100000000000001</v>
      </c>
      <c r="K2868">
        <v>5.7</v>
      </c>
      <c r="L2868">
        <v>2020</v>
      </c>
      <c r="M2868">
        <v>116667</v>
      </c>
      <c r="N2868">
        <v>1</v>
      </c>
      <c r="O2868">
        <v>1</v>
      </c>
      <c r="P2868">
        <v>1.5</v>
      </c>
    </row>
    <row r="2869" spans="1:16" x14ac:dyDescent="0.3">
      <c r="A2869">
        <v>96</v>
      </c>
      <c r="B2869" t="s">
        <v>83</v>
      </c>
      <c r="C2869" t="s">
        <v>84</v>
      </c>
      <c r="D2869" t="s">
        <v>85</v>
      </c>
      <c r="E2869" t="s">
        <v>86</v>
      </c>
      <c r="F2869" t="s">
        <v>87</v>
      </c>
      <c r="G2869" t="s">
        <v>88</v>
      </c>
      <c r="H2869">
        <v>1199</v>
      </c>
      <c r="I2869">
        <v>85</v>
      </c>
      <c r="J2869">
        <v>20.100000000000001</v>
      </c>
      <c r="K2869">
        <v>5.7</v>
      </c>
      <c r="L2869">
        <v>2020</v>
      </c>
      <c r="M2869">
        <v>126298</v>
      </c>
      <c r="N2869">
        <v>2</v>
      </c>
      <c r="O2869">
        <v>1</v>
      </c>
      <c r="P2869">
        <v>1.5</v>
      </c>
    </row>
    <row r="2870" spans="1:16" x14ac:dyDescent="0.3">
      <c r="A2870">
        <v>196</v>
      </c>
      <c r="B2870" t="s">
        <v>83</v>
      </c>
      <c r="C2870" t="s">
        <v>84</v>
      </c>
      <c r="D2870" t="s">
        <v>85</v>
      </c>
      <c r="E2870" t="s">
        <v>86</v>
      </c>
      <c r="F2870" t="s">
        <v>87</v>
      </c>
      <c r="G2870" t="s">
        <v>88</v>
      </c>
      <c r="H2870">
        <v>1199</v>
      </c>
      <c r="I2870">
        <v>85</v>
      </c>
      <c r="J2870">
        <v>20.100000000000001</v>
      </c>
      <c r="K2870">
        <v>5.7</v>
      </c>
      <c r="L2870">
        <v>2020</v>
      </c>
      <c r="M2870">
        <v>113912</v>
      </c>
      <c r="N2870">
        <v>3</v>
      </c>
      <c r="O2870">
        <v>1</v>
      </c>
      <c r="P2870">
        <v>1.5</v>
      </c>
    </row>
    <row r="2871" spans="1:16" x14ac:dyDescent="0.3">
      <c r="A2871">
        <v>55</v>
      </c>
      <c r="B2871" t="s">
        <v>83</v>
      </c>
      <c r="C2871" t="s">
        <v>84</v>
      </c>
      <c r="D2871" t="s">
        <v>85</v>
      </c>
      <c r="E2871" t="s">
        <v>86</v>
      </c>
      <c r="F2871" t="s">
        <v>87</v>
      </c>
      <c r="G2871" t="s">
        <v>88</v>
      </c>
      <c r="H2871">
        <v>1199</v>
      </c>
      <c r="I2871">
        <v>85</v>
      </c>
      <c r="J2871">
        <v>20.100000000000001</v>
      </c>
      <c r="K2871">
        <v>5.7</v>
      </c>
      <c r="L2871">
        <v>2020</v>
      </c>
      <c r="M2871">
        <v>127334</v>
      </c>
      <c r="N2871">
        <v>3</v>
      </c>
      <c r="O2871">
        <v>0</v>
      </c>
      <c r="P2871">
        <v>1.53</v>
      </c>
    </row>
    <row r="2872" spans="1:16" x14ac:dyDescent="0.3">
      <c r="A2872">
        <v>56</v>
      </c>
      <c r="B2872" t="s">
        <v>83</v>
      </c>
      <c r="C2872" t="s">
        <v>84</v>
      </c>
      <c r="D2872" t="s">
        <v>85</v>
      </c>
      <c r="E2872" t="s">
        <v>86</v>
      </c>
      <c r="F2872" t="s">
        <v>87</v>
      </c>
      <c r="G2872" t="s">
        <v>88</v>
      </c>
      <c r="H2872">
        <v>1199</v>
      </c>
      <c r="I2872">
        <v>85</v>
      </c>
      <c r="J2872">
        <v>20.100000000000001</v>
      </c>
      <c r="K2872">
        <v>5.7</v>
      </c>
      <c r="L2872">
        <v>2020</v>
      </c>
      <c r="M2872">
        <v>95455</v>
      </c>
      <c r="N2872">
        <v>2</v>
      </c>
      <c r="O2872">
        <v>0</v>
      </c>
      <c r="P2872">
        <v>1.62</v>
      </c>
    </row>
    <row r="2873" spans="1:16" x14ac:dyDescent="0.3">
      <c r="A2873">
        <v>179</v>
      </c>
      <c r="B2873" t="s">
        <v>83</v>
      </c>
      <c r="C2873" t="s">
        <v>84</v>
      </c>
      <c r="D2873" t="s">
        <v>85</v>
      </c>
      <c r="E2873" t="s">
        <v>86</v>
      </c>
      <c r="F2873" t="s">
        <v>87</v>
      </c>
      <c r="G2873" t="s">
        <v>88</v>
      </c>
      <c r="H2873">
        <v>1199</v>
      </c>
      <c r="I2873">
        <v>85</v>
      </c>
      <c r="J2873">
        <v>20.100000000000001</v>
      </c>
      <c r="K2873">
        <v>5.7</v>
      </c>
      <c r="L2873">
        <v>2020</v>
      </c>
      <c r="M2873">
        <v>116269</v>
      </c>
      <c r="N2873">
        <v>1</v>
      </c>
      <c r="O2873">
        <v>0</v>
      </c>
      <c r="P2873">
        <v>1.81</v>
      </c>
    </row>
    <row r="2874" spans="1:16" x14ac:dyDescent="0.3">
      <c r="A2874">
        <v>139</v>
      </c>
      <c r="B2874" t="s">
        <v>83</v>
      </c>
      <c r="C2874" t="s">
        <v>84</v>
      </c>
      <c r="D2874" t="s">
        <v>85</v>
      </c>
      <c r="E2874" t="s">
        <v>86</v>
      </c>
      <c r="F2874" t="s">
        <v>87</v>
      </c>
      <c r="G2874" t="s">
        <v>88</v>
      </c>
      <c r="H2874">
        <v>1199</v>
      </c>
      <c r="I2874">
        <v>85</v>
      </c>
      <c r="J2874">
        <v>20.100000000000001</v>
      </c>
      <c r="K2874">
        <v>5.7</v>
      </c>
      <c r="L2874">
        <v>2020</v>
      </c>
      <c r="M2874">
        <v>91749</v>
      </c>
      <c r="N2874">
        <v>2</v>
      </c>
      <c r="O2874">
        <v>0</v>
      </c>
      <c r="P2874">
        <v>1.84</v>
      </c>
    </row>
    <row r="2875" spans="1:16" x14ac:dyDescent="0.3">
      <c r="A2875">
        <v>148</v>
      </c>
      <c r="B2875" t="s">
        <v>83</v>
      </c>
      <c r="C2875" t="s">
        <v>84</v>
      </c>
      <c r="D2875" t="s">
        <v>85</v>
      </c>
      <c r="E2875" t="s">
        <v>86</v>
      </c>
      <c r="F2875" t="s">
        <v>87</v>
      </c>
      <c r="G2875" t="s">
        <v>88</v>
      </c>
      <c r="H2875">
        <v>1199</v>
      </c>
      <c r="I2875">
        <v>85</v>
      </c>
      <c r="J2875">
        <v>20.100000000000001</v>
      </c>
      <c r="K2875">
        <v>5.7</v>
      </c>
      <c r="L2875">
        <v>2020</v>
      </c>
      <c r="M2875">
        <v>62994</v>
      </c>
      <c r="N2875">
        <v>2</v>
      </c>
      <c r="O2875">
        <v>0</v>
      </c>
      <c r="P2875">
        <v>1.92</v>
      </c>
    </row>
    <row r="2876" spans="1:16" x14ac:dyDescent="0.3">
      <c r="A2876">
        <v>146</v>
      </c>
      <c r="B2876" t="s">
        <v>83</v>
      </c>
      <c r="C2876" t="s">
        <v>84</v>
      </c>
      <c r="D2876" t="s">
        <v>85</v>
      </c>
      <c r="E2876" t="s">
        <v>86</v>
      </c>
      <c r="F2876" t="s">
        <v>87</v>
      </c>
      <c r="G2876" t="s">
        <v>88</v>
      </c>
      <c r="H2876">
        <v>1199</v>
      </c>
      <c r="I2876">
        <v>85</v>
      </c>
      <c r="J2876">
        <v>20.100000000000001</v>
      </c>
      <c r="K2876">
        <v>5.7</v>
      </c>
      <c r="L2876">
        <v>2020</v>
      </c>
      <c r="M2876">
        <v>95004</v>
      </c>
      <c r="N2876">
        <v>1</v>
      </c>
      <c r="O2876">
        <v>0</v>
      </c>
      <c r="P2876">
        <v>1.95</v>
      </c>
    </row>
    <row r="2877" spans="1:16" x14ac:dyDescent="0.3">
      <c r="A2877">
        <v>190</v>
      </c>
      <c r="B2877" t="s">
        <v>83</v>
      </c>
      <c r="C2877" t="s">
        <v>84</v>
      </c>
      <c r="D2877" t="s">
        <v>85</v>
      </c>
      <c r="E2877" t="s">
        <v>86</v>
      </c>
      <c r="F2877" t="s">
        <v>87</v>
      </c>
      <c r="G2877" t="s">
        <v>88</v>
      </c>
      <c r="H2877">
        <v>1199</v>
      </c>
      <c r="I2877">
        <v>85</v>
      </c>
      <c r="J2877">
        <v>20.100000000000001</v>
      </c>
      <c r="K2877">
        <v>5.7</v>
      </c>
      <c r="L2877">
        <v>2020</v>
      </c>
      <c r="M2877">
        <v>93911</v>
      </c>
      <c r="N2877">
        <v>1</v>
      </c>
      <c r="O2877">
        <v>0</v>
      </c>
      <c r="P2877">
        <v>2.0099999999999998</v>
      </c>
    </row>
    <row r="2878" spans="1:16" x14ac:dyDescent="0.3">
      <c r="A2878">
        <v>195</v>
      </c>
      <c r="B2878" t="s">
        <v>83</v>
      </c>
      <c r="C2878" t="s">
        <v>84</v>
      </c>
      <c r="D2878" t="s">
        <v>85</v>
      </c>
      <c r="E2878" t="s">
        <v>86</v>
      </c>
      <c r="F2878" t="s">
        <v>87</v>
      </c>
      <c r="G2878" t="s">
        <v>88</v>
      </c>
      <c r="H2878">
        <v>1199</v>
      </c>
      <c r="I2878">
        <v>85</v>
      </c>
      <c r="J2878">
        <v>20.100000000000001</v>
      </c>
      <c r="K2878">
        <v>5.7</v>
      </c>
      <c r="L2878">
        <v>2020</v>
      </c>
      <c r="M2878">
        <v>92900</v>
      </c>
      <c r="N2878">
        <v>1</v>
      </c>
      <c r="O2878">
        <v>0</v>
      </c>
      <c r="P2878">
        <v>2.04</v>
      </c>
    </row>
    <row r="2879" spans="1:16" x14ac:dyDescent="0.3">
      <c r="A2879">
        <v>88</v>
      </c>
      <c r="B2879" t="s">
        <v>83</v>
      </c>
      <c r="C2879" t="s">
        <v>84</v>
      </c>
      <c r="D2879" t="s">
        <v>85</v>
      </c>
      <c r="E2879" t="s">
        <v>86</v>
      </c>
      <c r="F2879" t="s">
        <v>87</v>
      </c>
      <c r="G2879" t="s">
        <v>88</v>
      </c>
      <c r="H2879">
        <v>1199</v>
      </c>
      <c r="I2879">
        <v>85</v>
      </c>
      <c r="J2879">
        <v>20.100000000000001</v>
      </c>
      <c r="K2879">
        <v>5.7</v>
      </c>
      <c r="L2879">
        <v>2020</v>
      </c>
      <c r="M2879">
        <v>125384</v>
      </c>
      <c r="N2879">
        <v>1</v>
      </c>
      <c r="O2879">
        <v>0</v>
      </c>
      <c r="P2879">
        <v>2.09</v>
      </c>
    </row>
    <row r="2880" spans="1:16" x14ac:dyDescent="0.3">
      <c r="A2880">
        <v>145</v>
      </c>
      <c r="B2880" t="s">
        <v>83</v>
      </c>
      <c r="C2880" t="s">
        <v>84</v>
      </c>
      <c r="D2880" t="s">
        <v>85</v>
      </c>
      <c r="E2880" t="s">
        <v>86</v>
      </c>
      <c r="F2880" t="s">
        <v>87</v>
      </c>
      <c r="G2880" t="s">
        <v>88</v>
      </c>
      <c r="H2880">
        <v>1199</v>
      </c>
      <c r="I2880">
        <v>85</v>
      </c>
      <c r="J2880">
        <v>20.100000000000001</v>
      </c>
      <c r="K2880">
        <v>5.7</v>
      </c>
      <c r="L2880">
        <v>2020</v>
      </c>
      <c r="M2880">
        <v>83676</v>
      </c>
      <c r="N2880">
        <v>1</v>
      </c>
      <c r="O2880">
        <v>0</v>
      </c>
      <c r="P2880">
        <v>2.12</v>
      </c>
    </row>
    <row r="2881" spans="1:16" x14ac:dyDescent="0.3">
      <c r="A2881">
        <v>122</v>
      </c>
      <c r="B2881" t="s">
        <v>83</v>
      </c>
      <c r="C2881" t="s">
        <v>84</v>
      </c>
      <c r="D2881" t="s">
        <v>85</v>
      </c>
      <c r="E2881" t="s">
        <v>86</v>
      </c>
      <c r="F2881" t="s">
        <v>87</v>
      </c>
      <c r="G2881" t="s">
        <v>88</v>
      </c>
      <c r="H2881">
        <v>1199</v>
      </c>
      <c r="I2881">
        <v>85</v>
      </c>
      <c r="J2881">
        <v>20.100000000000001</v>
      </c>
      <c r="K2881">
        <v>5.7</v>
      </c>
      <c r="L2881">
        <v>2020</v>
      </c>
      <c r="M2881">
        <v>114307</v>
      </c>
      <c r="N2881">
        <v>1</v>
      </c>
      <c r="O2881">
        <v>0</v>
      </c>
      <c r="P2881">
        <v>2.13</v>
      </c>
    </row>
    <row r="2882" spans="1:16" x14ac:dyDescent="0.3">
      <c r="A2882">
        <v>61</v>
      </c>
      <c r="B2882" t="s">
        <v>83</v>
      </c>
      <c r="C2882" t="s">
        <v>84</v>
      </c>
      <c r="D2882" t="s">
        <v>85</v>
      </c>
      <c r="E2882" t="s">
        <v>86</v>
      </c>
      <c r="F2882" t="s">
        <v>87</v>
      </c>
      <c r="G2882" t="s">
        <v>88</v>
      </c>
      <c r="H2882">
        <v>1199</v>
      </c>
      <c r="I2882">
        <v>85</v>
      </c>
      <c r="J2882">
        <v>20.100000000000001</v>
      </c>
      <c r="K2882">
        <v>5.7</v>
      </c>
      <c r="L2882">
        <v>2020</v>
      </c>
      <c r="M2882">
        <v>66274</v>
      </c>
      <c r="N2882">
        <v>1</v>
      </c>
      <c r="O2882">
        <v>0</v>
      </c>
      <c r="P2882">
        <v>2.14</v>
      </c>
    </row>
    <row r="2883" spans="1:16" x14ac:dyDescent="0.3">
      <c r="A2883">
        <v>71</v>
      </c>
      <c r="B2883" t="s">
        <v>83</v>
      </c>
      <c r="C2883" t="s">
        <v>84</v>
      </c>
      <c r="D2883" t="s">
        <v>85</v>
      </c>
      <c r="E2883" t="s">
        <v>86</v>
      </c>
      <c r="F2883" t="s">
        <v>87</v>
      </c>
      <c r="G2883" t="s">
        <v>88</v>
      </c>
      <c r="H2883">
        <v>1199</v>
      </c>
      <c r="I2883">
        <v>85</v>
      </c>
      <c r="J2883">
        <v>20.100000000000001</v>
      </c>
      <c r="K2883">
        <v>5.7</v>
      </c>
      <c r="L2883">
        <v>2020</v>
      </c>
      <c r="M2883">
        <v>82070</v>
      </c>
      <c r="N2883">
        <v>1</v>
      </c>
      <c r="O2883">
        <v>0</v>
      </c>
      <c r="P2883">
        <v>2.16</v>
      </c>
    </row>
    <row r="2884" spans="1:16" x14ac:dyDescent="0.3">
      <c r="A2884">
        <v>106</v>
      </c>
      <c r="B2884" t="s">
        <v>83</v>
      </c>
      <c r="C2884" t="s">
        <v>84</v>
      </c>
      <c r="D2884" t="s">
        <v>85</v>
      </c>
      <c r="E2884" t="s">
        <v>86</v>
      </c>
      <c r="F2884" t="s">
        <v>87</v>
      </c>
      <c r="G2884" t="s">
        <v>88</v>
      </c>
      <c r="H2884">
        <v>1199</v>
      </c>
      <c r="I2884">
        <v>85</v>
      </c>
      <c r="J2884">
        <v>20.100000000000001</v>
      </c>
      <c r="K2884">
        <v>5.7</v>
      </c>
      <c r="L2884">
        <v>2020</v>
      </c>
      <c r="M2884">
        <v>104656</v>
      </c>
      <c r="N2884">
        <v>1</v>
      </c>
      <c r="O2884">
        <v>0</v>
      </c>
      <c r="P2884">
        <v>2.19</v>
      </c>
    </row>
    <row r="2885" spans="1:16" x14ac:dyDescent="0.3">
      <c r="A2885">
        <v>36</v>
      </c>
      <c r="B2885" t="s">
        <v>83</v>
      </c>
      <c r="C2885" t="s">
        <v>84</v>
      </c>
      <c r="D2885" t="s">
        <v>85</v>
      </c>
      <c r="E2885" t="s">
        <v>86</v>
      </c>
      <c r="F2885" t="s">
        <v>87</v>
      </c>
      <c r="G2885" t="s">
        <v>88</v>
      </c>
      <c r="H2885">
        <v>1199</v>
      </c>
      <c r="I2885">
        <v>85</v>
      </c>
      <c r="J2885">
        <v>20.100000000000001</v>
      </c>
      <c r="K2885">
        <v>5.7</v>
      </c>
      <c r="L2885">
        <v>2020</v>
      </c>
      <c r="M2885">
        <v>116093</v>
      </c>
      <c r="N2885">
        <v>1</v>
      </c>
      <c r="O2885">
        <v>0</v>
      </c>
      <c r="P2885">
        <v>2.2200000000000002</v>
      </c>
    </row>
    <row r="2886" spans="1:16" x14ac:dyDescent="0.3">
      <c r="A2886">
        <v>20</v>
      </c>
      <c r="B2886" t="s">
        <v>83</v>
      </c>
      <c r="C2886" t="s">
        <v>84</v>
      </c>
      <c r="D2886" t="s">
        <v>85</v>
      </c>
      <c r="E2886" t="s">
        <v>86</v>
      </c>
      <c r="F2886" t="s">
        <v>87</v>
      </c>
      <c r="G2886" t="s">
        <v>88</v>
      </c>
      <c r="H2886">
        <v>1199</v>
      </c>
      <c r="I2886">
        <v>85</v>
      </c>
      <c r="J2886">
        <v>20.100000000000001</v>
      </c>
      <c r="K2886">
        <v>5.7</v>
      </c>
      <c r="L2886">
        <v>2020</v>
      </c>
      <c r="M2886">
        <v>118372</v>
      </c>
      <c r="N2886">
        <v>1</v>
      </c>
      <c r="O2886">
        <v>0</v>
      </c>
      <c r="P2886">
        <v>2.3199999999999998</v>
      </c>
    </row>
    <row r="2887" spans="1:16" x14ac:dyDescent="0.3">
      <c r="A2887">
        <v>163</v>
      </c>
      <c r="B2887" t="s">
        <v>83</v>
      </c>
      <c r="C2887" t="s">
        <v>84</v>
      </c>
      <c r="D2887" t="s">
        <v>85</v>
      </c>
      <c r="E2887" t="s">
        <v>86</v>
      </c>
      <c r="F2887" t="s">
        <v>87</v>
      </c>
      <c r="G2887" t="s">
        <v>88</v>
      </c>
      <c r="H2887">
        <v>1199</v>
      </c>
      <c r="I2887">
        <v>85</v>
      </c>
      <c r="J2887">
        <v>20.100000000000001</v>
      </c>
      <c r="K2887">
        <v>5.7</v>
      </c>
      <c r="L2887">
        <v>2020</v>
      </c>
      <c r="M2887">
        <v>115714</v>
      </c>
      <c r="N2887">
        <v>1</v>
      </c>
      <c r="O2887">
        <v>0</v>
      </c>
      <c r="P2887">
        <v>2.41</v>
      </c>
    </row>
    <row r="2888" spans="1:16" x14ac:dyDescent="0.3">
      <c r="A2888">
        <v>15</v>
      </c>
      <c r="B2888" t="s">
        <v>83</v>
      </c>
      <c r="C2888" t="s">
        <v>84</v>
      </c>
      <c r="D2888" t="s">
        <v>85</v>
      </c>
      <c r="E2888" t="s">
        <v>86</v>
      </c>
      <c r="F2888" t="s">
        <v>87</v>
      </c>
      <c r="G2888" t="s">
        <v>88</v>
      </c>
      <c r="H2888">
        <v>1199</v>
      </c>
      <c r="I2888">
        <v>85</v>
      </c>
      <c r="J2888">
        <v>20.100000000000001</v>
      </c>
      <c r="K2888">
        <v>5.7</v>
      </c>
      <c r="L2888">
        <v>2020</v>
      </c>
      <c r="M2888">
        <v>55689</v>
      </c>
      <c r="N2888">
        <v>1</v>
      </c>
      <c r="O2888">
        <v>0</v>
      </c>
      <c r="P2888">
        <v>2.4300000000000002</v>
      </c>
    </row>
    <row r="2889" spans="1:16" x14ac:dyDescent="0.3">
      <c r="A2889">
        <v>92</v>
      </c>
      <c r="B2889" t="s">
        <v>83</v>
      </c>
      <c r="C2889" t="s">
        <v>84</v>
      </c>
      <c r="D2889" t="s">
        <v>85</v>
      </c>
      <c r="E2889" t="s">
        <v>86</v>
      </c>
      <c r="F2889" t="s">
        <v>87</v>
      </c>
      <c r="G2889" t="s">
        <v>88</v>
      </c>
      <c r="H2889">
        <v>1199</v>
      </c>
      <c r="I2889">
        <v>85</v>
      </c>
      <c r="J2889">
        <v>20.100000000000001</v>
      </c>
      <c r="K2889">
        <v>5.7</v>
      </c>
      <c r="L2889">
        <v>2020</v>
      </c>
      <c r="M2889">
        <v>79060</v>
      </c>
      <c r="N2889">
        <v>1</v>
      </c>
      <c r="O2889">
        <v>0</v>
      </c>
      <c r="P2889">
        <v>2.4300000000000002</v>
      </c>
    </row>
    <row r="2890" spans="1:16" x14ac:dyDescent="0.3">
      <c r="A2890">
        <v>143</v>
      </c>
      <c r="B2890" t="s">
        <v>83</v>
      </c>
      <c r="C2890" t="s">
        <v>84</v>
      </c>
      <c r="D2890" t="s">
        <v>85</v>
      </c>
      <c r="E2890" t="s">
        <v>86</v>
      </c>
      <c r="F2890" t="s">
        <v>87</v>
      </c>
      <c r="G2890" t="s">
        <v>88</v>
      </c>
      <c r="H2890">
        <v>1199</v>
      </c>
      <c r="I2890">
        <v>85</v>
      </c>
      <c r="J2890">
        <v>20.100000000000001</v>
      </c>
      <c r="K2890">
        <v>5.7</v>
      </c>
      <c r="L2890">
        <v>2020</v>
      </c>
      <c r="M2890">
        <v>103878</v>
      </c>
      <c r="N2890">
        <v>1</v>
      </c>
      <c r="O2890">
        <v>0</v>
      </c>
      <c r="P2890">
        <v>2.5099999999999998</v>
      </c>
    </row>
    <row r="2891" spans="1:16" x14ac:dyDescent="0.3">
      <c r="A2891">
        <v>174</v>
      </c>
      <c r="B2891" t="s">
        <v>83</v>
      </c>
      <c r="C2891" t="s">
        <v>84</v>
      </c>
      <c r="D2891" t="s">
        <v>85</v>
      </c>
      <c r="E2891" t="s">
        <v>86</v>
      </c>
      <c r="F2891" t="s">
        <v>87</v>
      </c>
      <c r="G2891" t="s">
        <v>88</v>
      </c>
      <c r="H2891">
        <v>1199</v>
      </c>
      <c r="I2891">
        <v>85</v>
      </c>
      <c r="J2891">
        <v>20.100000000000001</v>
      </c>
      <c r="K2891">
        <v>5.7</v>
      </c>
      <c r="L2891">
        <v>2020</v>
      </c>
      <c r="M2891">
        <v>88623</v>
      </c>
      <c r="N2891">
        <v>1</v>
      </c>
      <c r="O2891">
        <v>0</v>
      </c>
      <c r="P2891">
        <v>2.68</v>
      </c>
    </row>
    <row r="2892" spans="1:16" x14ac:dyDescent="0.3">
      <c r="A2892">
        <v>483</v>
      </c>
      <c r="B2892" t="s">
        <v>83</v>
      </c>
      <c r="C2892" t="s">
        <v>84</v>
      </c>
      <c r="D2892" t="s">
        <v>90</v>
      </c>
      <c r="E2892" t="s">
        <v>86</v>
      </c>
      <c r="F2892" t="s">
        <v>91</v>
      </c>
      <c r="G2892" t="s">
        <v>88</v>
      </c>
      <c r="H2892">
        <v>1199</v>
      </c>
      <c r="I2892">
        <v>85</v>
      </c>
      <c r="J2892">
        <v>19</v>
      </c>
      <c r="K2892">
        <v>7.2</v>
      </c>
      <c r="L2892">
        <v>2021</v>
      </c>
      <c r="M2892">
        <v>75490</v>
      </c>
      <c r="N2892">
        <v>2</v>
      </c>
      <c r="O2892">
        <v>1</v>
      </c>
      <c r="P2892">
        <v>2.29</v>
      </c>
    </row>
    <row r="2893" spans="1:16" x14ac:dyDescent="0.3">
      <c r="A2893">
        <v>532</v>
      </c>
      <c r="B2893" t="s">
        <v>83</v>
      </c>
      <c r="C2893" t="s">
        <v>84</v>
      </c>
      <c r="D2893" t="s">
        <v>90</v>
      </c>
      <c r="E2893" t="s">
        <v>86</v>
      </c>
      <c r="F2893" t="s">
        <v>91</v>
      </c>
      <c r="G2893" t="s">
        <v>88</v>
      </c>
      <c r="H2893">
        <v>1199</v>
      </c>
      <c r="I2893">
        <v>85</v>
      </c>
      <c r="J2893">
        <v>19</v>
      </c>
      <c r="K2893">
        <v>7.2</v>
      </c>
      <c r="L2893">
        <v>2021</v>
      </c>
      <c r="M2893">
        <v>82974</v>
      </c>
      <c r="N2893">
        <v>1</v>
      </c>
      <c r="O2893">
        <v>1</v>
      </c>
      <c r="P2893">
        <v>2.54</v>
      </c>
    </row>
    <row r="2894" spans="1:16" x14ac:dyDescent="0.3">
      <c r="A2894">
        <v>565</v>
      </c>
      <c r="B2894" t="s">
        <v>83</v>
      </c>
      <c r="C2894" t="s">
        <v>84</v>
      </c>
      <c r="D2894" t="s">
        <v>90</v>
      </c>
      <c r="E2894" t="s">
        <v>86</v>
      </c>
      <c r="F2894" t="s">
        <v>91</v>
      </c>
      <c r="G2894" t="s">
        <v>88</v>
      </c>
      <c r="H2894">
        <v>1199</v>
      </c>
      <c r="I2894">
        <v>85</v>
      </c>
      <c r="J2894">
        <v>19</v>
      </c>
      <c r="K2894">
        <v>7.2</v>
      </c>
      <c r="L2894">
        <v>2021</v>
      </c>
      <c r="M2894">
        <v>69894</v>
      </c>
      <c r="N2894">
        <v>3</v>
      </c>
      <c r="O2894">
        <v>0</v>
      </c>
      <c r="P2894">
        <v>2.57</v>
      </c>
    </row>
    <row r="2895" spans="1:16" x14ac:dyDescent="0.3">
      <c r="A2895">
        <v>523</v>
      </c>
      <c r="B2895" t="s">
        <v>83</v>
      </c>
      <c r="C2895" t="s">
        <v>84</v>
      </c>
      <c r="D2895" t="s">
        <v>90</v>
      </c>
      <c r="E2895" t="s">
        <v>86</v>
      </c>
      <c r="F2895" t="s">
        <v>91</v>
      </c>
      <c r="G2895" t="s">
        <v>88</v>
      </c>
      <c r="H2895">
        <v>1199</v>
      </c>
      <c r="I2895">
        <v>85</v>
      </c>
      <c r="J2895">
        <v>19</v>
      </c>
      <c r="K2895">
        <v>7.2</v>
      </c>
      <c r="L2895">
        <v>2021</v>
      </c>
      <c r="M2895">
        <v>62090</v>
      </c>
      <c r="N2895">
        <v>3</v>
      </c>
      <c r="O2895">
        <v>0</v>
      </c>
      <c r="P2895">
        <v>3.01</v>
      </c>
    </row>
    <row r="2896" spans="1:16" x14ac:dyDescent="0.3">
      <c r="A2896">
        <v>570</v>
      </c>
      <c r="B2896" t="s">
        <v>83</v>
      </c>
      <c r="C2896" t="s">
        <v>84</v>
      </c>
      <c r="D2896" t="s">
        <v>90</v>
      </c>
      <c r="E2896" t="s">
        <v>86</v>
      </c>
      <c r="F2896" t="s">
        <v>91</v>
      </c>
      <c r="G2896" t="s">
        <v>88</v>
      </c>
      <c r="H2896">
        <v>1199</v>
      </c>
      <c r="I2896">
        <v>85</v>
      </c>
      <c r="J2896">
        <v>19</v>
      </c>
      <c r="K2896">
        <v>7.2</v>
      </c>
      <c r="L2896">
        <v>2021</v>
      </c>
      <c r="M2896">
        <v>88506</v>
      </c>
      <c r="N2896">
        <v>2</v>
      </c>
      <c r="O2896">
        <v>0</v>
      </c>
      <c r="P2896">
        <v>3.11</v>
      </c>
    </row>
    <row r="2897" spans="1:16" x14ac:dyDescent="0.3">
      <c r="A2897">
        <v>579</v>
      </c>
      <c r="B2897" t="s">
        <v>83</v>
      </c>
      <c r="C2897" t="s">
        <v>84</v>
      </c>
      <c r="D2897" t="s">
        <v>90</v>
      </c>
      <c r="E2897" t="s">
        <v>86</v>
      </c>
      <c r="F2897" t="s">
        <v>91</v>
      </c>
      <c r="G2897" t="s">
        <v>88</v>
      </c>
      <c r="H2897">
        <v>1199</v>
      </c>
      <c r="I2897">
        <v>85</v>
      </c>
      <c r="J2897">
        <v>19</v>
      </c>
      <c r="K2897">
        <v>7.2</v>
      </c>
      <c r="L2897">
        <v>2021</v>
      </c>
      <c r="M2897">
        <v>76424</v>
      </c>
      <c r="N2897">
        <v>1</v>
      </c>
      <c r="O2897">
        <v>0</v>
      </c>
      <c r="P2897">
        <v>3.29</v>
      </c>
    </row>
    <row r="2898" spans="1:16" x14ac:dyDescent="0.3">
      <c r="A2898">
        <v>508</v>
      </c>
      <c r="B2898" t="s">
        <v>83</v>
      </c>
      <c r="C2898" t="s">
        <v>84</v>
      </c>
      <c r="D2898" t="s">
        <v>90</v>
      </c>
      <c r="E2898" t="s">
        <v>86</v>
      </c>
      <c r="F2898" t="s">
        <v>91</v>
      </c>
      <c r="G2898" t="s">
        <v>88</v>
      </c>
      <c r="H2898">
        <v>1199</v>
      </c>
      <c r="I2898">
        <v>85</v>
      </c>
      <c r="J2898">
        <v>19</v>
      </c>
      <c r="K2898">
        <v>7.2</v>
      </c>
      <c r="L2898">
        <v>2021</v>
      </c>
      <c r="M2898">
        <v>74734</v>
      </c>
      <c r="N2898">
        <v>2</v>
      </c>
      <c r="O2898">
        <v>0</v>
      </c>
      <c r="P2898">
        <v>3.37</v>
      </c>
    </row>
    <row r="2899" spans="1:16" x14ac:dyDescent="0.3">
      <c r="A2899">
        <v>597</v>
      </c>
      <c r="B2899" t="s">
        <v>83</v>
      </c>
      <c r="C2899" t="s">
        <v>84</v>
      </c>
      <c r="D2899" t="s">
        <v>90</v>
      </c>
      <c r="E2899" t="s">
        <v>86</v>
      </c>
      <c r="F2899" t="s">
        <v>91</v>
      </c>
      <c r="G2899" t="s">
        <v>88</v>
      </c>
      <c r="H2899">
        <v>1199</v>
      </c>
      <c r="I2899">
        <v>85</v>
      </c>
      <c r="J2899">
        <v>19</v>
      </c>
      <c r="K2899">
        <v>7.2</v>
      </c>
      <c r="L2899">
        <v>2021</v>
      </c>
      <c r="M2899">
        <v>77084</v>
      </c>
      <c r="N2899">
        <v>1</v>
      </c>
      <c r="O2899">
        <v>0</v>
      </c>
      <c r="P2899">
        <v>3.38</v>
      </c>
    </row>
    <row r="2900" spans="1:16" x14ac:dyDescent="0.3">
      <c r="A2900">
        <v>479</v>
      </c>
      <c r="B2900" t="s">
        <v>83</v>
      </c>
      <c r="C2900" t="s">
        <v>84</v>
      </c>
      <c r="D2900" t="s">
        <v>90</v>
      </c>
      <c r="E2900" t="s">
        <v>86</v>
      </c>
      <c r="F2900" t="s">
        <v>91</v>
      </c>
      <c r="G2900" t="s">
        <v>88</v>
      </c>
      <c r="H2900">
        <v>1199</v>
      </c>
      <c r="I2900">
        <v>85</v>
      </c>
      <c r="J2900">
        <v>19</v>
      </c>
      <c r="K2900">
        <v>7.2</v>
      </c>
      <c r="L2900">
        <v>2021</v>
      </c>
      <c r="M2900">
        <v>74736</v>
      </c>
      <c r="N2900">
        <v>1</v>
      </c>
      <c r="O2900">
        <v>0</v>
      </c>
      <c r="P2900">
        <v>3.41</v>
      </c>
    </row>
    <row r="2901" spans="1:16" x14ac:dyDescent="0.3">
      <c r="A2901">
        <v>464</v>
      </c>
      <c r="B2901" t="s">
        <v>83</v>
      </c>
      <c r="C2901" t="s">
        <v>84</v>
      </c>
      <c r="D2901" t="s">
        <v>90</v>
      </c>
      <c r="E2901" t="s">
        <v>86</v>
      </c>
      <c r="F2901" t="s">
        <v>91</v>
      </c>
      <c r="G2901" t="s">
        <v>88</v>
      </c>
      <c r="H2901">
        <v>1199</v>
      </c>
      <c r="I2901">
        <v>85</v>
      </c>
      <c r="J2901">
        <v>19</v>
      </c>
      <c r="K2901">
        <v>7.2</v>
      </c>
      <c r="L2901">
        <v>2021</v>
      </c>
      <c r="M2901">
        <v>93054</v>
      </c>
      <c r="N2901">
        <v>1</v>
      </c>
      <c r="O2901">
        <v>0</v>
      </c>
      <c r="P2901">
        <v>3.43</v>
      </c>
    </row>
    <row r="2902" spans="1:16" x14ac:dyDescent="0.3">
      <c r="A2902">
        <v>509</v>
      </c>
      <c r="B2902" t="s">
        <v>83</v>
      </c>
      <c r="C2902" t="s">
        <v>84</v>
      </c>
      <c r="D2902" t="s">
        <v>90</v>
      </c>
      <c r="E2902" t="s">
        <v>86</v>
      </c>
      <c r="F2902" t="s">
        <v>91</v>
      </c>
      <c r="G2902" t="s">
        <v>88</v>
      </c>
      <c r="H2902">
        <v>1199</v>
      </c>
      <c r="I2902">
        <v>85</v>
      </c>
      <c r="J2902">
        <v>19</v>
      </c>
      <c r="K2902">
        <v>7.2</v>
      </c>
      <c r="L2902">
        <v>2021</v>
      </c>
      <c r="M2902">
        <v>102210</v>
      </c>
      <c r="N2902">
        <v>1</v>
      </c>
      <c r="O2902">
        <v>0</v>
      </c>
      <c r="P2902">
        <v>3.43</v>
      </c>
    </row>
    <row r="2903" spans="1:16" x14ac:dyDescent="0.3">
      <c r="A2903">
        <v>415</v>
      </c>
      <c r="B2903" t="s">
        <v>83</v>
      </c>
      <c r="C2903" t="s">
        <v>84</v>
      </c>
      <c r="D2903" t="s">
        <v>90</v>
      </c>
      <c r="E2903" t="s">
        <v>86</v>
      </c>
      <c r="F2903" t="s">
        <v>91</v>
      </c>
      <c r="G2903" t="s">
        <v>88</v>
      </c>
      <c r="H2903">
        <v>1199</v>
      </c>
      <c r="I2903">
        <v>85</v>
      </c>
      <c r="J2903">
        <v>19</v>
      </c>
      <c r="K2903">
        <v>7.2</v>
      </c>
      <c r="L2903">
        <v>2021</v>
      </c>
      <c r="M2903">
        <v>80093</v>
      </c>
      <c r="N2903">
        <v>1</v>
      </c>
      <c r="O2903">
        <v>0</v>
      </c>
      <c r="P2903">
        <v>3.46</v>
      </c>
    </row>
    <row r="2904" spans="1:16" x14ac:dyDescent="0.3">
      <c r="A2904">
        <v>561</v>
      </c>
      <c r="B2904" t="s">
        <v>83</v>
      </c>
      <c r="C2904" t="s">
        <v>84</v>
      </c>
      <c r="D2904" t="s">
        <v>90</v>
      </c>
      <c r="E2904" t="s">
        <v>86</v>
      </c>
      <c r="F2904" t="s">
        <v>91</v>
      </c>
      <c r="G2904" t="s">
        <v>88</v>
      </c>
      <c r="H2904">
        <v>1199</v>
      </c>
      <c r="I2904">
        <v>85</v>
      </c>
      <c r="J2904">
        <v>19</v>
      </c>
      <c r="K2904">
        <v>7.2</v>
      </c>
      <c r="L2904">
        <v>2021</v>
      </c>
      <c r="M2904">
        <v>94623</v>
      </c>
      <c r="N2904">
        <v>1</v>
      </c>
      <c r="O2904">
        <v>0</v>
      </c>
      <c r="P2904">
        <v>3.47</v>
      </c>
    </row>
    <row r="2905" spans="1:16" x14ac:dyDescent="0.3">
      <c r="A2905">
        <v>452</v>
      </c>
      <c r="B2905" t="s">
        <v>83</v>
      </c>
      <c r="C2905" t="s">
        <v>84</v>
      </c>
      <c r="D2905" t="s">
        <v>90</v>
      </c>
      <c r="E2905" t="s">
        <v>86</v>
      </c>
      <c r="F2905" t="s">
        <v>91</v>
      </c>
      <c r="G2905" t="s">
        <v>88</v>
      </c>
      <c r="H2905">
        <v>1199</v>
      </c>
      <c r="I2905">
        <v>85</v>
      </c>
      <c r="J2905">
        <v>19</v>
      </c>
      <c r="K2905">
        <v>7.2</v>
      </c>
      <c r="L2905">
        <v>2021</v>
      </c>
      <c r="M2905">
        <v>97186</v>
      </c>
      <c r="N2905">
        <v>1</v>
      </c>
      <c r="O2905">
        <v>0</v>
      </c>
      <c r="P2905">
        <v>3.49</v>
      </c>
    </row>
    <row r="2906" spans="1:16" x14ac:dyDescent="0.3">
      <c r="A2906">
        <v>573</v>
      </c>
      <c r="B2906" t="s">
        <v>83</v>
      </c>
      <c r="C2906" t="s">
        <v>84</v>
      </c>
      <c r="D2906" t="s">
        <v>90</v>
      </c>
      <c r="E2906" t="s">
        <v>86</v>
      </c>
      <c r="F2906" t="s">
        <v>91</v>
      </c>
      <c r="G2906" t="s">
        <v>88</v>
      </c>
      <c r="H2906">
        <v>1199</v>
      </c>
      <c r="I2906">
        <v>85</v>
      </c>
      <c r="J2906">
        <v>19</v>
      </c>
      <c r="K2906">
        <v>7.2</v>
      </c>
      <c r="L2906">
        <v>2021</v>
      </c>
      <c r="M2906">
        <v>49166</v>
      </c>
      <c r="N2906">
        <v>1</v>
      </c>
      <c r="O2906">
        <v>0</v>
      </c>
      <c r="P2906">
        <v>3.51</v>
      </c>
    </row>
    <row r="2907" spans="1:16" x14ac:dyDescent="0.3">
      <c r="A2907">
        <v>426</v>
      </c>
      <c r="B2907" t="s">
        <v>83</v>
      </c>
      <c r="C2907" t="s">
        <v>84</v>
      </c>
      <c r="D2907" t="s">
        <v>90</v>
      </c>
      <c r="E2907" t="s">
        <v>86</v>
      </c>
      <c r="F2907" t="s">
        <v>91</v>
      </c>
      <c r="G2907" t="s">
        <v>88</v>
      </c>
      <c r="H2907">
        <v>1199</v>
      </c>
      <c r="I2907">
        <v>85</v>
      </c>
      <c r="J2907">
        <v>19</v>
      </c>
      <c r="K2907">
        <v>7.2</v>
      </c>
      <c r="L2907">
        <v>2021</v>
      </c>
      <c r="M2907">
        <v>54097</v>
      </c>
      <c r="N2907">
        <v>1</v>
      </c>
      <c r="O2907">
        <v>0</v>
      </c>
      <c r="P2907">
        <v>3.58</v>
      </c>
    </row>
    <row r="2908" spans="1:16" x14ac:dyDescent="0.3">
      <c r="A2908">
        <v>520</v>
      </c>
      <c r="B2908" t="s">
        <v>83</v>
      </c>
      <c r="C2908" t="s">
        <v>84</v>
      </c>
      <c r="D2908" t="s">
        <v>90</v>
      </c>
      <c r="E2908" t="s">
        <v>86</v>
      </c>
      <c r="F2908" t="s">
        <v>91</v>
      </c>
      <c r="G2908" t="s">
        <v>88</v>
      </c>
      <c r="H2908">
        <v>1199</v>
      </c>
      <c r="I2908">
        <v>85</v>
      </c>
      <c r="J2908">
        <v>19</v>
      </c>
      <c r="K2908">
        <v>7.2</v>
      </c>
      <c r="L2908">
        <v>2021</v>
      </c>
      <c r="M2908">
        <v>68988</v>
      </c>
      <c r="N2908">
        <v>1</v>
      </c>
      <c r="O2908">
        <v>0</v>
      </c>
      <c r="P2908">
        <v>3.59</v>
      </c>
    </row>
    <row r="2909" spans="1:16" x14ac:dyDescent="0.3">
      <c r="A2909">
        <v>476</v>
      </c>
      <c r="B2909" t="s">
        <v>83</v>
      </c>
      <c r="C2909" t="s">
        <v>84</v>
      </c>
      <c r="D2909" t="s">
        <v>90</v>
      </c>
      <c r="E2909" t="s">
        <v>86</v>
      </c>
      <c r="F2909" t="s">
        <v>91</v>
      </c>
      <c r="G2909" t="s">
        <v>88</v>
      </c>
      <c r="H2909">
        <v>1199</v>
      </c>
      <c r="I2909">
        <v>85</v>
      </c>
      <c r="J2909">
        <v>19</v>
      </c>
      <c r="K2909">
        <v>7.2</v>
      </c>
      <c r="L2909">
        <v>2021</v>
      </c>
      <c r="M2909">
        <v>87617</v>
      </c>
      <c r="N2909">
        <v>1</v>
      </c>
      <c r="O2909">
        <v>0</v>
      </c>
      <c r="P2909">
        <v>3.63</v>
      </c>
    </row>
    <row r="2910" spans="1:16" x14ac:dyDescent="0.3">
      <c r="A2910">
        <v>574</v>
      </c>
      <c r="B2910" t="s">
        <v>83</v>
      </c>
      <c r="C2910" t="s">
        <v>84</v>
      </c>
      <c r="D2910" t="s">
        <v>90</v>
      </c>
      <c r="E2910" t="s">
        <v>86</v>
      </c>
      <c r="F2910" t="s">
        <v>91</v>
      </c>
      <c r="G2910" t="s">
        <v>88</v>
      </c>
      <c r="H2910">
        <v>1199</v>
      </c>
      <c r="I2910">
        <v>85</v>
      </c>
      <c r="J2910">
        <v>19</v>
      </c>
      <c r="K2910">
        <v>7.2</v>
      </c>
      <c r="L2910">
        <v>2021</v>
      </c>
      <c r="M2910">
        <v>83939</v>
      </c>
      <c r="N2910">
        <v>1</v>
      </c>
      <c r="O2910">
        <v>0</v>
      </c>
      <c r="P2910">
        <v>3.64</v>
      </c>
    </row>
    <row r="2911" spans="1:16" x14ac:dyDescent="0.3">
      <c r="A2911">
        <v>427</v>
      </c>
      <c r="B2911" t="s">
        <v>83</v>
      </c>
      <c r="C2911" t="s">
        <v>84</v>
      </c>
      <c r="D2911" t="s">
        <v>90</v>
      </c>
      <c r="E2911" t="s">
        <v>86</v>
      </c>
      <c r="F2911" t="s">
        <v>91</v>
      </c>
      <c r="G2911" t="s">
        <v>88</v>
      </c>
      <c r="H2911">
        <v>1199</v>
      </c>
      <c r="I2911">
        <v>85</v>
      </c>
      <c r="J2911">
        <v>19</v>
      </c>
      <c r="K2911">
        <v>7.2</v>
      </c>
      <c r="L2911">
        <v>2021</v>
      </c>
      <c r="M2911">
        <v>64480</v>
      </c>
      <c r="N2911">
        <v>1</v>
      </c>
      <c r="O2911">
        <v>0</v>
      </c>
      <c r="P2911">
        <v>3.65</v>
      </c>
    </row>
    <row r="2912" spans="1:16" x14ac:dyDescent="0.3">
      <c r="A2912">
        <v>487</v>
      </c>
      <c r="B2912" t="s">
        <v>83</v>
      </c>
      <c r="C2912" t="s">
        <v>84</v>
      </c>
      <c r="D2912" t="s">
        <v>90</v>
      </c>
      <c r="E2912" t="s">
        <v>86</v>
      </c>
      <c r="F2912" t="s">
        <v>91</v>
      </c>
      <c r="G2912" t="s">
        <v>88</v>
      </c>
      <c r="H2912">
        <v>1199</v>
      </c>
      <c r="I2912">
        <v>85</v>
      </c>
      <c r="J2912">
        <v>19</v>
      </c>
      <c r="K2912">
        <v>7.2</v>
      </c>
      <c r="L2912">
        <v>2021</v>
      </c>
      <c r="M2912">
        <v>104126</v>
      </c>
      <c r="N2912">
        <v>1</v>
      </c>
      <c r="O2912">
        <v>0</v>
      </c>
      <c r="P2912">
        <v>3.72</v>
      </c>
    </row>
    <row r="2913" spans="1:16" x14ac:dyDescent="0.3">
      <c r="A2913">
        <v>585</v>
      </c>
      <c r="B2913" t="s">
        <v>83</v>
      </c>
      <c r="C2913" t="s">
        <v>84</v>
      </c>
      <c r="D2913" t="s">
        <v>90</v>
      </c>
      <c r="E2913" t="s">
        <v>86</v>
      </c>
      <c r="F2913" t="s">
        <v>91</v>
      </c>
      <c r="G2913" t="s">
        <v>88</v>
      </c>
      <c r="H2913">
        <v>1199</v>
      </c>
      <c r="I2913">
        <v>85</v>
      </c>
      <c r="J2913">
        <v>19</v>
      </c>
      <c r="K2913">
        <v>7.2</v>
      </c>
      <c r="L2913">
        <v>2021</v>
      </c>
      <c r="M2913">
        <v>81121</v>
      </c>
      <c r="N2913">
        <v>1</v>
      </c>
      <c r="O2913">
        <v>0</v>
      </c>
      <c r="P2913">
        <v>3.98</v>
      </c>
    </row>
    <row r="2914" spans="1:16" x14ac:dyDescent="0.3">
      <c r="A2914">
        <v>443</v>
      </c>
      <c r="B2914" t="s">
        <v>83</v>
      </c>
      <c r="C2914" t="s">
        <v>84</v>
      </c>
      <c r="D2914" t="s">
        <v>90</v>
      </c>
      <c r="E2914" t="s">
        <v>86</v>
      </c>
      <c r="F2914" t="s">
        <v>91</v>
      </c>
      <c r="G2914" t="s">
        <v>88</v>
      </c>
      <c r="H2914">
        <v>1199</v>
      </c>
      <c r="I2914">
        <v>85</v>
      </c>
      <c r="J2914">
        <v>19</v>
      </c>
      <c r="K2914">
        <v>7.2</v>
      </c>
      <c r="L2914">
        <v>2021</v>
      </c>
      <c r="M2914">
        <v>53717</v>
      </c>
      <c r="N2914">
        <v>1</v>
      </c>
      <c r="O2914">
        <v>0</v>
      </c>
      <c r="P2914">
        <v>4.05</v>
      </c>
    </row>
    <row r="2915" spans="1:16" x14ac:dyDescent="0.3">
      <c r="A2915">
        <v>417</v>
      </c>
      <c r="B2915" t="s">
        <v>83</v>
      </c>
      <c r="C2915" t="s">
        <v>84</v>
      </c>
      <c r="D2915" t="s">
        <v>90</v>
      </c>
      <c r="E2915" t="s">
        <v>86</v>
      </c>
      <c r="F2915" t="s">
        <v>91</v>
      </c>
      <c r="G2915" t="s">
        <v>88</v>
      </c>
      <c r="H2915">
        <v>1199</v>
      </c>
      <c r="I2915">
        <v>85</v>
      </c>
      <c r="J2915">
        <v>19</v>
      </c>
      <c r="K2915">
        <v>7.2</v>
      </c>
      <c r="L2915">
        <v>2021</v>
      </c>
      <c r="M2915">
        <v>62134</v>
      </c>
      <c r="N2915">
        <v>1</v>
      </c>
      <c r="O2915">
        <v>0</v>
      </c>
      <c r="P2915">
        <v>4.07</v>
      </c>
    </row>
    <row r="2916" spans="1:16" x14ac:dyDescent="0.3">
      <c r="A2916">
        <v>500</v>
      </c>
      <c r="B2916" t="s">
        <v>83</v>
      </c>
      <c r="C2916" t="s">
        <v>84</v>
      </c>
      <c r="D2916" t="s">
        <v>90</v>
      </c>
      <c r="E2916" t="s">
        <v>86</v>
      </c>
      <c r="F2916" t="s">
        <v>91</v>
      </c>
      <c r="G2916" t="s">
        <v>88</v>
      </c>
      <c r="H2916">
        <v>1199</v>
      </c>
      <c r="I2916">
        <v>85</v>
      </c>
      <c r="J2916">
        <v>19</v>
      </c>
      <c r="K2916">
        <v>7.2</v>
      </c>
      <c r="L2916">
        <v>2021</v>
      </c>
      <c r="M2916">
        <v>59177</v>
      </c>
      <c r="N2916">
        <v>1</v>
      </c>
      <c r="O2916">
        <v>0</v>
      </c>
      <c r="P2916">
        <v>4.0999999999999996</v>
      </c>
    </row>
    <row r="2917" spans="1:16" x14ac:dyDescent="0.3">
      <c r="A2917">
        <v>482</v>
      </c>
      <c r="B2917" t="s">
        <v>83</v>
      </c>
      <c r="C2917" t="s">
        <v>84</v>
      </c>
      <c r="D2917" t="s">
        <v>90</v>
      </c>
      <c r="E2917" t="s">
        <v>86</v>
      </c>
      <c r="F2917" t="s">
        <v>91</v>
      </c>
      <c r="G2917" t="s">
        <v>88</v>
      </c>
      <c r="H2917">
        <v>1199</v>
      </c>
      <c r="I2917">
        <v>85</v>
      </c>
      <c r="J2917">
        <v>19</v>
      </c>
      <c r="K2917">
        <v>7.2</v>
      </c>
      <c r="L2917">
        <v>2021</v>
      </c>
      <c r="M2917">
        <v>57131</v>
      </c>
      <c r="N2917">
        <v>1</v>
      </c>
      <c r="O2917">
        <v>0</v>
      </c>
      <c r="P2917">
        <v>4.16</v>
      </c>
    </row>
    <row r="2918" spans="1:16" x14ac:dyDescent="0.3">
      <c r="A2918">
        <v>212</v>
      </c>
      <c r="B2918" t="s">
        <v>83</v>
      </c>
      <c r="C2918" t="s">
        <v>84</v>
      </c>
      <c r="D2918" t="s">
        <v>89</v>
      </c>
      <c r="E2918" t="s">
        <v>86</v>
      </c>
      <c r="F2918" t="s">
        <v>87</v>
      </c>
      <c r="G2918" t="s">
        <v>88</v>
      </c>
      <c r="H2918">
        <v>1199</v>
      </c>
      <c r="I2918">
        <v>85</v>
      </c>
      <c r="J2918">
        <v>20.100000000000001</v>
      </c>
      <c r="K2918">
        <v>6.5</v>
      </c>
      <c r="L2918">
        <v>2021</v>
      </c>
      <c r="M2918">
        <v>109750</v>
      </c>
      <c r="N2918">
        <v>3</v>
      </c>
      <c r="O2918">
        <v>0</v>
      </c>
      <c r="P2918">
        <v>2.06</v>
      </c>
    </row>
    <row r="2919" spans="1:16" x14ac:dyDescent="0.3">
      <c r="A2919">
        <v>261</v>
      </c>
      <c r="B2919" t="s">
        <v>83</v>
      </c>
      <c r="C2919" t="s">
        <v>84</v>
      </c>
      <c r="D2919" t="s">
        <v>89</v>
      </c>
      <c r="E2919" t="s">
        <v>86</v>
      </c>
      <c r="F2919" t="s">
        <v>87</v>
      </c>
      <c r="G2919" t="s">
        <v>88</v>
      </c>
      <c r="H2919">
        <v>1199</v>
      </c>
      <c r="I2919">
        <v>85</v>
      </c>
      <c r="J2919">
        <v>20.100000000000001</v>
      </c>
      <c r="K2919">
        <v>6.5</v>
      </c>
      <c r="L2919">
        <v>2021</v>
      </c>
      <c r="M2919">
        <v>91544</v>
      </c>
      <c r="N2919">
        <v>3</v>
      </c>
      <c r="O2919">
        <v>0</v>
      </c>
      <c r="P2919">
        <v>2.2799999999999998</v>
      </c>
    </row>
    <row r="2920" spans="1:16" x14ac:dyDescent="0.3">
      <c r="A2920">
        <v>253</v>
      </c>
      <c r="B2920" t="s">
        <v>83</v>
      </c>
      <c r="C2920" t="s">
        <v>84</v>
      </c>
      <c r="D2920" t="s">
        <v>89</v>
      </c>
      <c r="E2920" t="s">
        <v>86</v>
      </c>
      <c r="F2920" t="s">
        <v>87</v>
      </c>
      <c r="G2920" t="s">
        <v>88</v>
      </c>
      <c r="H2920">
        <v>1199</v>
      </c>
      <c r="I2920">
        <v>85</v>
      </c>
      <c r="J2920">
        <v>20.100000000000001</v>
      </c>
      <c r="K2920">
        <v>6.5</v>
      </c>
      <c r="L2920">
        <v>2021</v>
      </c>
      <c r="M2920">
        <v>100433</v>
      </c>
      <c r="N2920">
        <v>1</v>
      </c>
      <c r="O2920">
        <v>0</v>
      </c>
      <c r="P2920">
        <v>2.73</v>
      </c>
    </row>
    <row r="2921" spans="1:16" x14ac:dyDescent="0.3">
      <c r="A2921">
        <v>309</v>
      </c>
      <c r="B2921" t="s">
        <v>83</v>
      </c>
      <c r="C2921" t="s">
        <v>84</v>
      </c>
      <c r="D2921" t="s">
        <v>89</v>
      </c>
      <c r="E2921" t="s">
        <v>86</v>
      </c>
      <c r="F2921" t="s">
        <v>87</v>
      </c>
      <c r="G2921" t="s">
        <v>88</v>
      </c>
      <c r="H2921">
        <v>1199</v>
      </c>
      <c r="I2921">
        <v>85</v>
      </c>
      <c r="J2921">
        <v>20.100000000000001</v>
      </c>
      <c r="K2921">
        <v>6.5</v>
      </c>
      <c r="L2921">
        <v>2021</v>
      </c>
      <c r="M2921">
        <v>75134</v>
      </c>
      <c r="N2921">
        <v>1</v>
      </c>
      <c r="O2921">
        <v>0</v>
      </c>
      <c r="P2921">
        <v>3.04</v>
      </c>
    </row>
    <row r="2922" spans="1:16" x14ac:dyDescent="0.3">
      <c r="A2922">
        <v>245</v>
      </c>
      <c r="B2922" t="s">
        <v>83</v>
      </c>
      <c r="C2922" t="s">
        <v>84</v>
      </c>
      <c r="D2922" t="s">
        <v>89</v>
      </c>
      <c r="E2922" t="s">
        <v>86</v>
      </c>
      <c r="F2922" t="s">
        <v>87</v>
      </c>
      <c r="G2922" t="s">
        <v>88</v>
      </c>
      <c r="H2922">
        <v>1199</v>
      </c>
      <c r="I2922">
        <v>85</v>
      </c>
      <c r="J2922">
        <v>20.100000000000001</v>
      </c>
      <c r="K2922">
        <v>6.5</v>
      </c>
      <c r="L2922">
        <v>2021</v>
      </c>
      <c r="M2922">
        <v>53815</v>
      </c>
      <c r="N2922">
        <v>2</v>
      </c>
      <c r="O2922">
        <v>0</v>
      </c>
      <c r="P2922">
        <v>3.08</v>
      </c>
    </row>
    <row r="2923" spans="1:16" x14ac:dyDescent="0.3">
      <c r="A2923">
        <v>370</v>
      </c>
      <c r="B2923" t="s">
        <v>83</v>
      </c>
      <c r="C2923" t="s">
        <v>84</v>
      </c>
      <c r="D2923" t="s">
        <v>89</v>
      </c>
      <c r="E2923" t="s">
        <v>86</v>
      </c>
      <c r="F2923" t="s">
        <v>87</v>
      </c>
      <c r="G2923" t="s">
        <v>88</v>
      </c>
      <c r="H2923">
        <v>1199</v>
      </c>
      <c r="I2923">
        <v>85</v>
      </c>
      <c r="J2923">
        <v>20.100000000000001</v>
      </c>
      <c r="K2923">
        <v>6.5</v>
      </c>
      <c r="L2923">
        <v>2021</v>
      </c>
      <c r="M2923">
        <v>75493</v>
      </c>
      <c r="N2923">
        <v>2</v>
      </c>
      <c r="O2923">
        <v>0</v>
      </c>
      <c r="P2923">
        <v>3.08</v>
      </c>
    </row>
    <row r="2924" spans="1:16" x14ac:dyDescent="0.3">
      <c r="A2924">
        <v>272</v>
      </c>
      <c r="B2924" t="s">
        <v>83</v>
      </c>
      <c r="C2924" t="s">
        <v>84</v>
      </c>
      <c r="D2924" t="s">
        <v>89</v>
      </c>
      <c r="E2924" t="s">
        <v>86</v>
      </c>
      <c r="F2924" t="s">
        <v>87</v>
      </c>
      <c r="G2924" t="s">
        <v>88</v>
      </c>
      <c r="H2924">
        <v>1199</v>
      </c>
      <c r="I2924">
        <v>85</v>
      </c>
      <c r="J2924">
        <v>20.100000000000001</v>
      </c>
      <c r="K2924">
        <v>6.5</v>
      </c>
      <c r="L2924">
        <v>2021</v>
      </c>
      <c r="M2924">
        <v>92850</v>
      </c>
      <c r="N2924">
        <v>1</v>
      </c>
      <c r="O2924">
        <v>0</v>
      </c>
      <c r="P2924">
        <v>3.11</v>
      </c>
    </row>
    <row r="2925" spans="1:16" x14ac:dyDescent="0.3">
      <c r="A2925">
        <v>383</v>
      </c>
      <c r="B2925" t="s">
        <v>83</v>
      </c>
      <c r="C2925" t="s">
        <v>84</v>
      </c>
      <c r="D2925" t="s">
        <v>89</v>
      </c>
      <c r="E2925" t="s">
        <v>86</v>
      </c>
      <c r="F2925" t="s">
        <v>87</v>
      </c>
      <c r="G2925" t="s">
        <v>88</v>
      </c>
      <c r="H2925">
        <v>1199</v>
      </c>
      <c r="I2925">
        <v>85</v>
      </c>
      <c r="J2925">
        <v>20.100000000000001</v>
      </c>
      <c r="K2925">
        <v>6.5</v>
      </c>
      <c r="L2925">
        <v>2021</v>
      </c>
      <c r="M2925">
        <v>85256</v>
      </c>
      <c r="N2925">
        <v>1</v>
      </c>
      <c r="O2925">
        <v>0</v>
      </c>
      <c r="P2925">
        <v>3.11</v>
      </c>
    </row>
    <row r="2926" spans="1:16" x14ac:dyDescent="0.3">
      <c r="A2926">
        <v>302</v>
      </c>
      <c r="B2926" t="s">
        <v>83</v>
      </c>
      <c r="C2926" t="s">
        <v>84</v>
      </c>
      <c r="D2926" t="s">
        <v>89</v>
      </c>
      <c r="E2926" t="s">
        <v>86</v>
      </c>
      <c r="F2926" t="s">
        <v>87</v>
      </c>
      <c r="G2926" t="s">
        <v>88</v>
      </c>
      <c r="H2926">
        <v>1199</v>
      </c>
      <c r="I2926">
        <v>85</v>
      </c>
      <c r="J2926">
        <v>20.100000000000001</v>
      </c>
      <c r="K2926">
        <v>6.5</v>
      </c>
      <c r="L2926">
        <v>2021</v>
      </c>
      <c r="M2926">
        <v>60612</v>
      </c>
      <c r="N2926">
        <v>1</v>
      </c>
      <c r="O2926">
        <v>0</v>
      </c>
      <c r="P2926">
        <v>3.17</v>
      </c>
    </row>
    <row r="2927" spans="1:16" x14ac:dyDescent="0.3">
      <c r="A2927">
        <v>362</v>
      </c>
      <c r="B2927" t="s">
        <v>83</v>
      </c>
      <c r="C2927" t="s">
        <v>84</v>
      </c>
      <c r="D2927" t="s">
        <v>89</v>
      </c>
      <c r="E2927" t="s">
        <v>86</v>
      </c>
      <c r="F2927" t="s">
        <v>87</v>
      </c>
      <c r="G2927" t="s">
        <v>88</v>
      </c>
      <c r="H2927">
        <v>1199</v>
      </c>
      <c r="I2927">
        <v>85</v>
      </c>
      <c r="J2927">
        <v>20.100000000000001</v>
      </c>
      <c r="K2927">
        <v>6.5</v>
      </c>
      <c r="L2927">
        <v>2021</v>
      </c>
      <c r="M2927">
        <v>55627</v>
      </c>
      <c r="N2927">
        <v>2</v>
      </c>
      <c r="O2927">
        <v>0</v>
      </c>
      <c r="P2927">
        <v>3.22</v>
      </c>
    </row>
    <row r="2928" spans="1:16" x14ac:dyDescent="0.3">
      <c r="A2928">
        <v>357</v>
      </c>
      <c r="B2928" t="s">
        <v>83</v>
      </c>
      <c r="C2928" t="s">
        <v>84</v>
      </c>
      <c r="D2928" t="s">
        <v>89</v>
      </c>
      <c r="E2928" t="s">
        <v>86</v>
      </c>
      <c r="F2928" t="s">
        <v>87</v>
      </c>
      <c r="G2928" t="s">
        <v>88</v>
      </c>
      <c r="H2928">
        <v>1199</v>
      </c>
      <c r="I2928">
        <v>85</v>
      </c>
      <c r="J2928">
        <v>20.100000000000001</v>
      </c>
      <c r="K2928">
        <v>6.5</v>
      </c>
      <c r="L2928">
        <v>2021</v>
      </c>
      <c r="M2928">
        <v>80378</v>
      </c>
      <c r="N2928">
        <v>1</v>
      </c>
      <c r="O2928">
        <v>0</v>
      </c>
      <c r="P2928">
        <v>3.3</v>
      </c>
    </row>
    <row r="2929" spans="1:16" x14ac:dyDescent="0.3">
      <c r="A2929">
        <v>325</v>
      </c>
      <c r="B2929" t="s">
        <v>83</v>
      </c>
      <c r="C2929" t="s">
        <v>84</v>
      </c>
      <c r="D2929" t="s">
        <v>89</v>
      </c>
      <c r="E2929" t="s">
        <v>86</v>
      </c>
      <c r="F2929" t="s">
        <v>87</v>
      </c>
      <c r="G2929" t="s">
        <v>88</v>
      </c>
      <c r="H2929">
        <v>1199</v>
      </c>
      <c r="I2929">
        <v>85</v>
      </c>
      <c r="J2929">
        <v>20.100000000000001</v>
      </c>
      <c r="K2929">
        <v>6.5</v>
      </c>
      <c r="L2929">
        <v>2021</v>
      </c>
      <c r="M2929">
        <v>89381</v>
      </c>
      <c r="N2929">
        <v>1</v>
      </c>
      <c r="O2929">
        <v>0</v>
      </c>
      <c r="P2929">
        <v>3.33</v>
      </c>
    </row>
    <row r="2930" spans="1:16" x14ac:dyDescent="0.3">
      <c r="A2930">
        <v>257</v>
      </c>
      <c r="B2930" t="s">
        <v>83</v>
      </c>
      <c r="C2930" t="s">
        <v>84</v>
      </c>
      <c r="D2930" t="s">
        <v>89</v>
      </c>
      <c r="E2930" t="s">
        <v>86</v>
      </c>
      <c r="F2930" t="s">
        <v>87</v>
      </c>
      <c r="G2930" t="s">
        <v>88</v>
      </c>
      <c r="H2930">
        <v>1199</v>
      </c>
      <c r="I2930">
        <v>85</v>
      </c>
      <c r="J2930">
        <v>20.100000000000001</v>
      </c>
      <c r="K2930">
        <v>6.5</v>
      </c>
      <c r="L2930">
        <v>2021</v>
      </c>
      <c r="M2930">
        <v>67564</v>
      </c>
      <c r="N2930">
        <v>1</v>
      </c>
      <c r="O2930">
        <v>0</v>
      </c>
      <c r="P2930">
        <v>3.34</v>
      </c>
    </row>
    <row r="2931" spans="1:16" x14ac:dyDescent="0.3">
      <c r="A2931">
        <v>202</v>
      </c>
      <c r="B2931" t="s">
        <v>83</v>
      </c>
      <c r="C2931" t="s">
        <v>84</v>
      </c>
      <c r="D2931" t="s">
        <v>89</v>
      </c>
      <c r="E2931" t="s">
        <v>86</v>
      </c>
      <c r="F2931" t="s">
        <v>87</v>
      </c>
      <c r="G2931" t="s">
        <v>88</v>
      </c>
      <c r="H2931">
        <v>1199</v>
      </c>
      <c r="I2931">
        <v>85</v>
      </c>
      <c r="J2931">
        <v>20.100000000000001</v>
      </c>
      <c r="K2931">
        <v>6.5</v>
      </c>
      <c r="L2931">
        <v>2021</v>
      </c>
      <c r="M2931">
        <v>78611</v>
      </c>
      <c r="N2931">
        <v>1</v>
      </c>
      <c r="O2931">
        <v>0</v>
      </c>
      <c r="P2931">
        <v>3.35</v>
      </c>
    </row>
    <row r="2932" spans="1:16" x14ac:dyDescent="0.3">
      <c r="A2932">
        <v>259</v>
      </c>
      <c r="B2932" t="s">
        <v>83</v>
      </c>
      <c r="C2932" t="s">
        <v>84</v>
      </c>
      <c r="D2932" t="s">
        <v>89</v>
      </c>
      <c r="E2932" t="s">
        <v>86</v>
      </c>
      <c r="F2932" t="s">
        <v>87</v>
      </c>
      <c r="G2932" t="s">
        <v>88</v>
      </c>
      <c r="H2932">
        <v>1199</v>
      </c>
      <c r="I2932">
        <v>85</v>
      </c>
      <c r="J2932">
        <v>20.100000000000001</v>
      </c>
      <c r="K2932">
        <v>6.5</v>
      </c>
      <c r="L2932">
        <v>2021</v>
      </c>
      <c r="M2932">
        <v>85705</v>
      </c>
      <c r="N2932">
        <v>1</v>
      </c>
      <c r="O2932">
        <v>0</v>
      </c>
      <c r="P2932">
        <v>3.35</v>
      </c>
    </row>
    <row r="2933" spans="1:16" x14ac:dyDescent="0.3">
      <c r="A2933">
        <v>285</v>
      </c>
      <c r="B2933" t="s">
        <v>83</v>
      </c>
      <c r="C2933" t="s">
        <v>84</v>
      </c>
      <c r="D2933" t="s">
        <v>89</v>
      </c>
      <c r="E2933" t="s">
        <v>86</v>
      </c>
      <c r="F2933" t="s">
        <v>87</v>
      </c>
      <c r="G2933" t="s">
        <v>88</v>
      </c>
      <c r="H2933">
        <v>1199</v>
      </c>
      <c r="I2933">
        <v>85</v>
      </c>
      <c r="J2933">
        <v>20.100000000000001</v>
      </c>
      <c r="K2933">
        <v>6.5</v>
      </c>
      <c r="L2933">
        <v>2021</v>
      </c>
      <c r="M2933">
        <v>62015</v>
      </c>
      <c r="N2933">
        <v>1</v>
      </c>
      <c r="O2933">
        <v>0</v>
      </c>
      <c r="P2933">
        <v>3.46</v>
      </c>
    </row>
    <row r="2934" spans="1:16" x14ac:dyDescent="0.3">
      <c r="A2934">
        <v>366</v>
      </c>
      <c r="B2934" t="s">
        <v>83</v>
      </c>
      <c r="C2934" t="s">
        <v>84</v>
      </c>
      <c r="D2934" t="s">
        <v>89</v>
      </c>
      <c r="E2934" t="s">
        <v>86</v>
      </c>
      <c r="F2934" t="s">
        <v>87</v>
      </c>
      <c r="G2934" t="s">
        <v>88</v>
      </c>
      <c r="H2934">
        <v>1199</v>
      </c>
      <c r="I2934">
        <v>85</v>
      </c>
      <c r="J2934">
        <v>20.100000000000001</v>
      </c>
      <c r="K2934">
        <v>6.5</v>
      </c>
      <c r="L2934">
        <v>2021</v>
      </c>
      <c r="M2934">
        <v>47192</v>
      </c>
      <c r="N2934">
        <v>2</v>
      </c>
      <c r="O2934">
        <v>0</v>
      </c>
      <c r="P2934">
        <v>3.46</v>
      </c>
    </row>
    <row r="2935" spans="1:16" x14ac:dyDescent="0.3">
      <c r="A2935">
        <v>296</v>
      </c>
      <c r="B2935" t="s">
        <v>83</v>
      </c>
      <c r="C2935" t="s">
        <v>84</v>
      </c>
      <c r="D2935" t="s">
        <v>89</v>
      </c>
      <c r="E2935" t="s">
        <v>86</v>
      </c>
      <c r="F2935" t="s">
        <v>87</v>
      </c>
      <c r="G2935" t="s">
        <v>88</v>
      </c>
      <c r="H2935">
        <v>1199</v>
      </c>
      <c r="I2935">
        <v>85</v>
      </c>
      <c r="J2935">
        <v>20.100000000000001</v>
      </c>
      <c r="K2935">
        <v>6.5</v>
      </c>
      <c r="L2935">
        <v>2021</v>
      </c>
      <c r="M2935">
        <v>68804</v>
      </c>
      <c r="N2935">
        <v>1</v>
      </c>
      <c r="O2935">
        <v>0</v>
      </c>
      <c r="P2935">
        <v>3.49</v>
      </c>
    </row>
    <row r="2936" spans="1:16" x14ac:dyDescent="0.3">
      <c r="A2936">
        <v>351</v>
      </c>
      <c r="B2936" t="s">
        <v>83</v>
      </c>
      <c r="C2936" t="s">
        <v>84</v>
      </c>
      <c r="D2936" t="s">
        <v>89</v>
      </c>
      <c r="E2936" t="s">
        <v>86</v>
      </c>
      <c r="F2936" t="s">
        <v>87</v>
      </c>
      <c r="G2936" t="s">
        <v>88</v>
      </c>
      <c r="H2936">
        <v>1199</v>
      </c>
      <c r="I2936">
        <v>85</v>
      </c>
      <c r="J2936">
        <v>20.100000000000001</v>
      </c>
      <c r="K2936">
        <v>6.5</v>
      </c>
      <c r="L2936">
        <v>2021</v>
      </c>
      <c r="M2936">
        <v>57297</v>
      </c>
      <c r="N2936">
        <v>1</v>
      </c>
      <c r="O2936">
        <v>0</v>
      </c>
      <c r="P2936">
        <v>3.53</v>
      </c>
    </row>
    <row r="2937" spans="1:16" x14ac:dyDescent="0.3">
      <c r="A2937">
        <v>352</v>
      </c>
      <c r="B2937" t="s">
        <v>83</v>
      </c>
      <c r="C2937" t="s">
        <v>84</v>
      </c>
      <c r="D2937" t="s">
        <v>89</v>
      </c>
      <c r="E2937" t="s">
        <v>86</v>
      </c>
      <c r="F2937" t="s">
        <v>87</v>
      </c>
      <c r="G2937" t="s">
        <v>88</v>
      </c>
      <c r="H2937">
        <v>1199</v>
      </c>
      <c r="I2937">
        <v>85</v>
      </c>
      <c r="J2937">
        <v>20.100000000000001</v>
      </c>
      <c r="K2937">
        <v>6.5</v>
      </c>
      <c r="L2937">
        <v>2021</v>
      </c>
      <c r="M2937">
        <v>81444</v>
      </c>
      <c r="N2937">
        <v>1</v>
      </c>
      <c r="O2937">
        <v>0</v>
      </c>
      <c r="P2937">
        <v>3.62</v>
      </c>
    </row>
    <row r="2938" spans="1:16" x14ac:dyDescent="0.3">
      <c r="A2938">
        <v>215</v>
      </c>
      <c r="B2938" t="s">
        <v>83</v>
      </c>
      <c r="C2938" t="s">
        <v>84</v>
      </c>
      <c r="D2938" t="s">
        <v>89</v>
      </c>
      <c r="E2938" t="s">
        <v>86</v>
      </c>
      <c r="F2938" t="s">
        <v>87</v>
      </c>
      <c r="G2938" t="s">
        <v>88</v>
      </c>
      <c r="H2938">
        <v>1199</v>
      </c>
      <c r="I2938">
        <v>85</v>
      </c>
      <c r="J2938">
        <v>20.100000000000001</v>
      </c>
      <c r="K2938">
        <v>6.5</v>
      </c>
      <c r="L2938">
        <v>2021</v>
      </c>
      <c r="M2938">
        <v>55865</v>
      </c>
      <c r="N2938">
        <v>1</v>
      </c>
      <c r="O2938">
        <v>0</v>
      </c>
      <c r="P2938">
        <v>3.67</v>
      </c>
    </row>
    <row r="2939" spans="1:16" x14ac:dyDescent="0.3">
      <c r="A2939">
        <v>239</v>
      </c>
      <c r="B2939" t="s">
        <v>83</v>
      </c>
      <c r="C2939" t="s">
        <v>84</v>
      </c>
      <c r="D2939" t="s">
        <v>89</v>
      </c>
      <c r="E2939" t="s">
        <v>86</v>
      </c>
      <c r="F2939" t="s">
        <v>87</v>
      </c>
      <c r="G2939" t="s">
        <v>88</v>
      </c>
      <c r="H2939">
        <v>1199</v>
      </c>
      <c r="I2939">
        <v>85</v>
      </c>
      <c r="J2939">
        <v>20.100000000000001</v>
      </c>
      <c r="K2939">
        <v>6.5</v>
      </c>
      <c r="L2939">
        <v>2021</v>
      </c>
      <c r="M2939">
        <v>60577</v>
      </c>
      <c r="N2939">
        <v>1</v>
      </c>
      <c r="O2939">
        <v>0</v>
      </c>
      <c r="P2939">
        <v>3.7</v>
      </c>
    </row>
    <row r="2940" spans="1:16" x14ac:dyDescent="0.3">
      <c r="A2940">
        <v>42</v>
      </c>
      <c r="B2940" t="s">
        <v>83</v>
      </c>
      <c r="C2940" t="s">
        <v>84</v>
      </c>
      <c r="D2940" t="s">
        <v>85</v>
      </c>
      <c r="E2940" t="s">
        <v>86</v>
      </c>
      <c r="F2940" t="s">
        <v>87</v>
      </c>
      <c r="G2940" t="s">
        <v>88</v>
      </c>
      <c r="H2940">
        <v>1199</v>
      </c>
      <c r="I2940">
        <v>85</v>
      </c>
      <c r="J2940">
        <v>20.100000000000001</v>
      </c>
      <c r="K2940">
        <v>5.7</v>
      </c>
      <c r="L2940">
        <v>2021</v>
      </c>
      <c r="M2940">
        <v>60801</v>
      </c>
      <c r="N2940">
        <v>2</v>
      </c>
      <c r="O2940">
        <v>1</v>
      </c>
      <c r="P2940">
        <v>1.5</v>
      </c>
    </row>
    <row r="2941" spans="1:16" x14ac:dyDescent="0.3">
      <c r="A2941">
        <v>155</v>
      </c>
      <c r="B2941" t="s">
        <v>83</v>
      </c>
      <c r="C2941" t="s">
        <v>84</v>
      </c>
      <c r="D2941" t="s">
        <v>85</v>
      </c>
      <c r="E2941" t="s">
        <v>86</v>
      </c>
      <c r="F2941" t="s">
        <v>87</v>
      </c>
      <c r="G2941" t="s">
        <v>88</v>
      </c>
      <c r="H2941">
        <v>1199</v>
      </c>
      <c r="I2941">
        <v>85</v>
      </c>
      <c r="J2941">
        <v>20.100000000000001</v>
      </c>
      <c r="K2941">
        <v>5.7</v>
      </c>
      <c r="L2941">
        <v>2021</v>
      </c>
      <c r="M2941">
        <v>89459</v>
      </c>
      <c r="N2941">
        <v>2</v>
      </c>
      <c r="O2941">
        <v>1</v>
      </c>
      <c r="P2941">
        <v>1.6</v>
      </c>
    </row>
    <row r="2942" spans="1:16" x14ac:dyDescent="0.3">
      <c r="A2942">
        <v>162</v>
      </c>
      <c r="B2942" t="s">
        <v>83</v>
      </c>
      <c r="C2942" t="s">
        <v>84</v>
      </c>
      <c r="D2942" t="s">
        <v>85</v>
      </c>
      <c r="E2942" t="s">
        <v>86</v>
      </c>
      <c r="F2942" t="s">
        <v>87</v>
      </c>
      <c r="G2942" t="s">
        <v>88</v>
      </c>
      <c r="H2942">
        <v>1199</v>
      </c>
      <c r="I2942">
        <v>85</v>
      </c>
      <c r="J2942">
        <v>20.100000000000001</v>
      </c>
      <c r="K2942">
        <v>5.7</v>
      </c>
      <c r="L2942">
        <v>2021</v>
      </c>
      <c r="M2942">
        <v>93534</v>
      </c>
      <c r="N2942">
        <v>1</v>
      </c>
      <c r="O2942">
        <v>1</v>
      </c>
      <c r="P2942">
        <v>1.99</v>
      </c>
    </row>
    <row r="2943" spans="1:16" x14ac:dyDescent="0.3">
      <c r="A2943">
        <v>79</v>
      </c>
      <c r="B2943" t="s">
        <v>83</v>
      </c>
      <c r="C2943" t="s">
        <v>84</v>
      </c>
      <c r="D2943" t="s">
        <v>85</v>
      </c>
      <c r="E2943" t="s">
        <v>86</v>
      </c>
      <c r="F2943" t="s">
        <v>87</v>
      </c>
      <c r="G2943" t="s">
        <v>88</v>
      </c>
      <c r="H2943">
        <v>1199</v>
      </c>
      <c r="I2943">
        <v>85</v>
      </c>
      <c r="J2943">
        <v>20.100000000000001</v>
      </c>
      <c r="K2943">
        <v>5.7</v>
      </c>
      <c r="L2943">
        <v>2021</v>
      </c>
      <c r="M2943">
        <v>62951</v>
      </c>
      <c r="N2943">
        <v>1</v>
      </c>
      <c r="O2943">
        <v>1</v>
      </c>
      <c r="P2943">
        <v>2.1</v>
      </c>
    </row>
    <row r="2944" spans="1:16" x14ac:dyDescent="0.3">
      <c r="A2944">
        <v>25</v>
      </c>
      <c r="B2944" t="s">
        <v>83</v>
      </c>
      <c r="C2944" t="s">
        <v>84</v>
      </c>
      <c r="D2944" t="s">
        <v>85</v>
      </c>
      <c r="E2944" t="s">
        <v>86</v>
      </c>
      <c r="F2944" t="s">
        <v>87</v>
      </c>
      <c r="G2944" t="s">
        <v>88</v>
      </c>
      <c r="H2944">
        <v>1199</v>
      </c>
      <c r="I2944">
        <v>85</v>
      </c>
      <c r="J2944">
        <v>20.100000000000001</v>
      </c>
      <c r="K2944">
        <v>5.7</v>
      </c>
      <c r="L2944">
        <v>2021</v>
      </c>
      <c r="M2944">
        <v>99497</v>
      </c>
      <c r="N2944">
        <v>2</v>
      </c>
      <c r="O2944">
        <v>0</v>
      </c>
      <c r="P2944">
        <v>2.37</v>
      </c>
    </row>
    <row r="2945" spans="1:16" x14ac:dyDescent="0.3">
      <c r="A2945">
        <v>27</v>
      </c>
      <c r="B2945" t="s">
        <v>83</v>
      </c>
      <c r="C2945" t="s">
        <v>84</v>
      </c>
      <c r="D2945" t="s">
        <v>85</v>
      </c>
      <c r="E2945" t="s">
        <v>86</v>
      </c>
      <c r="F2945" t="s">
        <v>87</v>
      </c>
      <c r="G2945" t="s">
        <v>88</v>
      </c>
      <c r="H2945">
        <v>1199</v>
      </c>
      <c r="I2945">
        <v>85</v>
      </c>
      <c r="J2945">
        <v>20.100000000000001</v>
      </c>
      <c r="K2945">
        <v>5.7</v>
      </c>
      <c r="L2945">
        <v>2021</v>
      </c>
      <c r="M2945">
        <v>82298</v>
      </c>
      <c r="N2945">
        <v>1</v>
      </c>
      <c r="O2945">
        <v>0</v>
      </c>
      <c r="P2945">
        <v>2.5299999999999998</v>
      </c>
    </row>
    <row r="2946" spans="1:16" x14ac:dyDescent="0.3">
      <c r="A2946">
        <v>23</v>
      </c>
      <c r="B2946" t="s">
        <v>83</v>
      </c>
      <c r="C2946" t="s">
        <v>84</v>
      </c>
      <c r="D2946" t="s">
        <v>85</v>
      </c>
      <c r="E2946" t="s">
        <v>86</v>
      </c>
      <c r="F2946" t="s">
        <v>87</v>
      </c>
      <c r="G2946" t="s">
        <v>88</v>
      </c>
      <c r="H2946">
        <v>1199</v>
      </c>
      <c r="I2946">
        <v>85</v>
      </c>
      <c r="J2946">
        <v>20.100000000000001</v>
      </c>
      <c r="K2946">
        <v>5.7</v>
      </c>
      <c r="L2946">
        <v>2021</v>
      </c>
      <c r="M2946">
        <v>71361</v>
      </c>
      <c r="N2946">
        <v>1</v>
      </c>
      <c r="O2946">
        <v>0</v>
      </c>
      <c r="P2946">
        <v>2.54</v>
      </c>
    </row>
    <row r="2947" spans="1:16" x14ac:dyDescent="0.3">
      <c r="A2947">
        <v>66</v>
      </c>
      <c r="B2947" t="s">
        <v>83</v>
      </c>
      <c r="C2947" t="s">
        <v>84</v>
      </c>
      <c r="D2947" t="s">
        <v>85</v>
      </c>
      <c r="E2947" t="s">
        <v>86</v>
      </c>
      <c r="F2947" t="s">
        <v>87</v>
      </c>
      <c r="G2947" t="s">
        <v>88</v>
      </c>
      <c r="H2947">
        <v>1199</v>
      </c>
      <c r="I2947">
        <v>85</v>
      </c>
      <c r="J2947">
        <v>20.100000000000001</v>
      </c>
      <c r="K2947">
        <v>5.7</v>
      </c>
      <c r="L2947">
        <v>2021</v>
      </c>
      <c r="M2947">
        <v>84746</v>
      </c>
      <c r="N2947">
        <v>1</v>
      </c>
      <c r="O2947">
        <v>0</v>
      </c>
      <c r="P2947">
        <v>2.57</v>
      </c>
    </row>
    <row r="2948" spans="1:16" x14ac:dyDescent="0.3">
      <c r="A2948">
        <v>28</v>
      </c>
      <c r="B2948" t="s">
        <v>83</v>
      </c>
      <c r="C2948" t="s">
        <v>84</v>
      </c>
      <c r="D2948" t="s">
        <v>85</v>
      </c>
      <c r="E2948" t="s">
        <v>86</v>
      </c>
      <c r="F2948" t="s">
        <v>87</v>
      </c>
      <c r="G2948" t="s">
        <v>88</v>
      </c>
      <c r="H2948">
        <v>1199</v>
      </c>
      <c r="I2948">
        <v>85</v>
      </c>
      <c r="J2948">
        <v>20.100000000000001</v>
      </c>
      <c r="K2948">
        <v>5.7</v>
      </c>
      <c r="L2948">
        <v>2021</v>
      </c>
      <c r="M2948">
        <v>104831</v>
      </c>
      <c r="N2948">
        <v>2</v>
      </c>
      <c r="O2948">
        <v>0</v>
      </c>
      <c r="P2948">
        <v>2.6</v>
      </c>
    </row>
    <row r="2949" spans="1:16" x14ac:dyDescent="0.3">
      <c r="A2949">
        <v>115</v>
      </c>
      <c r="B2949" t="s">
        <v>83</v>
      </c>
      <c r="C2949" t="s">
        <v>84</v>
      </c>
      <c r="D2949" t="s">
        <v>85</v>
      </c>
      <c r="E2949" t="s">
        <v>86</v>
      </c>
      <c r="F2949" t="s">
        <v>87</v>
      </c>
      <c r="G2949" t="s">
        <v>88</v>
      </c>
      <c r="H2949">
        <v>1199</v>
      </c>
      <c r="I2949">
        <v>85</v>
      </c>
      <c r="J2949">
        <v>20.100000000000001</v>
      </c>
      <c r="K2949">
        <v>5.7</v>
      </c>
      <c r="L2949">
        <v>2021</v>
      </c>
      <c r="M2949">
        <v>55763</v>
      </c>
      <c r="N2949">
        <v>2</v>
      </c>
      <c r="O2949">
        <v>0</v>
      </c>
      <c r="P2949">
        <v>2.62</v>
      </c>
    </row>
    <row r="2950" spans="1:16" x14ac:dyDescent="0.3">
      <c r="A2950">
        <v>19</v>
      </c>
      <c r="B2950" t="s">
        <v>83</v>
      </c>
      <c r="C2950" t="s">
        <v>84</v>
      </c>
      <c r="D2950" t="s">
        <v>85</v>
      </c>
      <c r="E2950" t="s">
        <v>86</v>
      </c>
      <c r="F2950" t="s">
        <v>87</v>
      </c>
      <c r="G2950" t="s">
        <v>88</v>
      </c>
      <c r="H2950">
        <v>1199</v>
      </c>
      <c r="I2950">
        <v>85</v>
      </c>
      <c r="J2950">
        <v>20.100000000000001</v>
      </c>
      <c r="K2950">
        <v>5.7</v>
      </c>
      <c r="L2950">
        <v>2021</v>
      </c>
      <c r="M2950">
        <v>77516</v>
      </c>
      <c r="N2950">
        <v>1</v>
      </c>
      <c r="O2950">
        <v>0</v>
      </c>
      <c r="P2950">
        <v>2.66</v>
      </c>
    </row>
    <row r="2951" spans="1:16" x14ac:dyDescent="0.3">
      <c r="A2951">
        <v>113</v>
      </c>
      <c r="B2951" t="s">
        <v>83</v>
      </c>
      <c r="C2951" t="s">
        <v>84</v>
      </c>
      <c r="D2951" t="s">
        <v>85</v>
      </c>
      <c r="E2951" t="s">
        <v>86</v>
      </c>
      <c r="F2951" t="s">
        <v>87</v>
      </c>
      <c r="G2951" t="s">
        <v>88</v>
      </c>
      <c r="H2951">
        <v>1199</v>
      </c>
      <c r="I2951">
        <v>85</v>
      </c>
      <c r="J2951">
        <v>20.100000000000001</v>
      </c>
      <c r="K2951">
        <v>5.7</v>
      </c>
      <c r="L2951">
        <v>2021</v>
      </c>
      <c r="M2951">
        <v>77640</v>
      </c>
      <c r="N2951">
        <v>1</v>
      </c>
      <c r="O2951">
        <v>0</v>
      </c>
      <c r="P2951">
        <v>2.66</v>
      </c>
    </row>
    <row r="2952" spans="1:16" x14ac:dyDescent="0.3">
      <c r="A2952">
        <v>175</v>
      </c>
      <c r="B2952" t="s">
        <v>83</v>
      </c>
      <c r="C2952" t="s">
        <v>84</v>
      </c>
      <c r="D2952" t="s">
        <v>85</v>
      </c>
      <c r="E2952" t="s">
        <v>86</v>
      </c>
      <c r="F2952" t="s">
        <v>87</v>
      </c>
      <c r="G2952" t="s">
        <v>88</v>
      </c>
      <c r="H2952">
        <v>1199</v>
      </c>
      <c r="I2952">
        <v>85</v>
      </c>
      <c r="J2952">
        <v>20.100000000000001</v>
      </c>
      <c r="K2952">
        <v>5.7</v>
      </c>
      <c r="L2952">
        <v>2021</v>
      </c>
      <c r="M2952">
        <v>87408</v>
      </c>
      <c r="N2952">
        <v>2</v>
      </c>
      <c r="O2952">
        <v>0</v>
      </c>
      <c r="P2952">
        <v>2.76</v>
      </c>
    </row>
    <row r="2953" spans="1:16" x14ac:dyDescent="0.3">
      <c r="A2953">
        <v>30</v>
      </c>
      <c r="B2953" t="s">
        <v>83</v>
      </c>
      <c r="C2953" t="s">
        <v>84</v>
      </c>
      <c r="D2953" t="s">
        <v>85</v>
      </c>
      <c r="E2953" t="s">
        <v>86</v>
      </c>
      <c r="F2953" t="s">
        <v>87</v>
      </c>
      <c r="G2953" t="s">
        <v>88</v>
      </c>
      <c r="H2953">
        <v>1199</v>
      </c>
      <c r="I2953">
        <v>85</v>
      </c>
      <c r="J2953">
        <v>20.100000000000001</v>
      </c>
      <c r="K2953">
        <v>5.7</v>
      </c>
      <c r="L2953">
        <v>2021</v>
      </c>
      <c r="M2953">
        <v>58558</v>
      </c>
      <c r="N2953">
        <v>1</v>
      </c>
      <c r="O2953">
        <v>0</v>
      </c>
      <c r="P2953">
        <v>2.77</v>
      </c>
    </row>
    <row r="2954" spans="1:16" x14ac:dyDescent="0.3">
      <c r="A2954">
        <v>52</v>
      </c>
      <c r="B2954" t="s">
        <v>83</v>
      </c>
      <c r="C2954" t="s">
        <v>84</v>
      </c>
      <c r="D2954" t="s">
        <v>85</v>
      </c>
      <c r="E2954" t="s">
        <v>86</v>
      </c>
      <c r="F2954" t="s">
        <v>87</v>
      </c>
      <c r="G2954" t="s">
        <v>88</v>
      </c>
      <c r="H2954">
        <v>1199</v>
      </c>
      <c r="I2954">
        <v>85</v>
      </c>
      <c r="J2954">
        <v>20.100000000000001</v>
      </c>
      <c r="K2954">
        <v>5.7</v>
      </c>
      <c r="L2954">
        <v>2021</v>
      </c>
      <c r="M2954">
        <v>98254</v>
      </c>
      <c r="N2954">
        <v>1</v>
      </c>
      <c r="O2954">
        <v>0</v>
      </c>
      <c r="P2954">
        <v>2.79</v>
      </c>
    </row>
    <row r="2955" spans="1:16" x14ac:dyDescent="0.3">
      <c r="A2955">
        <v>35</v>
      </c>
      <c r="B2955" t="s">
        <v>83</v>
      </c>
      <c r="C2955" t="s">
        <v>84</v>
      </c>
      <c r="D2955" t="s">
        <v>85</v>
      </c>
      <c r="E2955" t="s">
        <v>86</v>
      </c>
      <c r="F2955" t="s">
        <v>87</v>
      </c>
      <c r="G2955" t="s">
        <v>88</v>
      </c>
      <c r="H2955">
        <v>1199</v>
      </c>
      <c r="I2955">
        <v>85</v>
      </c>
      <c r="J2955">
        <v>20.100000000000001</v>
      </c>
      <c r="K2955">
        <v>5.7</v>
      </c>
      <c r="L2955">
        <v>2021</v>
      </c>
      <c r="M2955">
        <v>54964</v>
      </c>
      <c r="N2955">
        <v>1</v>
      </c>
      <c r="O2955">
        <v>0</v>
      </c>
      <c r="P2955">
        <v>2.82</v>
      </c>
    </row>
    <row r="2956" spans="1:16" x14ac:dyDescent="0.3">
      <c r="A2956">
        <v>108</v>
      </c>
      <c r="B2956" t="s">
        <v>83</v>
      </c>
      <c r="C2956" t="s">
        <v>84</v>
      </c>
      <c r="D2956" t="s">
        <v>85</v>
      </c>
      <c r="E2956" t="s">
        <v>86</v>
      </c>
      <c r="F2956" t="s">
        <v>87</v>
      </c>
      <c r="G2956" t="s">
        <v>88</v>
      </c>
      <c r="H2956">
        <v>1199</v>
      </c>
      <c r="I2956">
        <v>85</v>
      </c>
      <c r="J2956">
        <v>20.100000000000001</v>
      </c>
      <c r="K2956">
        <v>5.7</v>
      </c>
      <c r="L2956">
        <v>2021</v>
      </c>
      <c r="M2956">
        <v>107917</v>
      </c>
      <c r="N2956">
        <v>1</v>
      </c>
      <c r="O2956">
        <v>0</v>
      </c>
      <c r="P2956">
        <v>2.82</v>
      </c>
    </row>
    <row r="2957" spans="1:16" x14ac:dyDescent="0.3">
      <c r="A2957">
        <v>165</v>
      </c>
      <c r="B2957" t="s">
        <v>83</v>
      </c>
      <c r="C2957" t="s">
        <v>84</v>
      </c>
      <c r="D2957" t="s">
        <v>85</v>
      </c>
      <c r="E2957" t="s">
        <v>86</v>
      </c>
      <c r="F2957" t="s">
        <v>87</v>
      </c>
      <c r="G2957" t="s">
        <v>88</v>
      </c>
      <c r="H2957">
        <v>1199</v>
      </c>
      <c r="I2957">
        <v>85</v>
      </c>
      <c r="J2957">
        <v>20.100000000000001</v>
      </c>
      <c r="K2957">
        <v>5.7</v>
      </c>
      <c r="L2957">
        <v>2021</v>
      </c>
      <c r="M2957">
        <v>100005</v>
      </c>
      <c r="N2957">
        <v>1</v>
      </c>
      <c r="O2957">
        <v>0</v>
      </c>
      <c r="P2957">
        <v>2.89</v>
      </c>
    </row>
    <row r="2958" spans="1:16" x14ac:dyDescent="0.3">
      <c r="A2958">
        <v>109</v>
      </c>
      <c r="B2958" t="s">
        <v>83</v>
      </c>
      <c r="C2958" t="s">
        <v>84</v>
      </c>
      <c r="D2958" t="s">
        <v>85</v>
      </c>
      <c r="E2958" t="s">
        <v>86</v>
      </c>
      <c r="F2958" t="s">
        <v>87</v>
      </c>
      <c r="G2958" t="s">
        <v>88</v>
      </c>
      <c r="H2958">
        <v>1199</v>
      </c>
      <c r="I2958">
        <v>85</v>
      </c>
      <c r="J2958">
        <v>20.100000000000001</v>
      </c>
      <c r="K2958">
        <v>5.7</v>
      </c>
      <c r="L2958">
        <v>2021</v>
      </c>
      <c r="M2958">
        <v>49276</v>
      </c>
      <c r="N2958">
        <v>1</v>
      </c>
      <c r="O2958">
        <v>0</v>
      </c>
      <c r="P2958">
        <v>2.94</v>
      </c>
    </row>
    <row r="2959" spans="1:16" x14ac:dyDescent="0.3">
      <c r="A2959">
        <v>178</v>
      </c>
      <c r="B2959" t="s">
        <v>83</v>
      </c>
      <c r="C2959" t="s">
        <v>84</v>
      </c>
      <c r="D2959" t="s">
        <v>85</v>
      </c>
      <c r="E2959" t="s">
        <v>86</v>
      </c>
      <c r="F2959" t="s">
        <v>87</v>
      </c>
      <c r="G2959" t="s">
        <v>88</v>
      </c>
      <c r="H2959">
        <v>1199</v>
      </c>
      <c r="I2959">
        <v>85</v>
      </c>
      <c r="J2959">
        <v>20.100000000000001</v>
      </c>
      <c r="K2959">
        <v>5.7</v>
      </c>
      <c r="L2959">
        <v>2021</v>
      </c>
      <c r="M2959">
        <v>54326</v>
      </c>
      <c r="N2959">
        <v>1</v>
      </c>
      <c r="O2959">
        <v>0</v>
      </c>
      <c r="P2959">
        <v>2.95</v>
      </c>
    </row>
    <row r="2960" spans="1:16" x14ac:dyDescent="0.3">
      <c r="A2960">
        <v>84</v>
      </c>
      <c r="B2960" t="s">
        <v>83</v>
      </c>
      <c r="C2960" t="s">
        <v>84</v>
      </c>
      <c r="D2960" t="s">
        <v>85</v>
      </c>
      <c r="E2960" t="s">
        <v>86</v>
      </c>
      <c r="F2960" t="s">
        <v>87</v>
      </c>
      <c r="G2960" t="s">
        <v>88</v>
      </c>
      <c r="H2960">
        <v>1199</v>
      </c>
      <c r="I2960">
        <v>85</v>
      </c>
      <c r="J2960">
        <v>20.100000000000001</v>
      </c>
      <c r="K2960">
        <v>5.7</v>
      </c>
      <c r="L2960">
        <v>2021</v>
      </c>
      <c r="M2960">
        <v>92806</v>
      </c>
      <c r="N2960">
        <v>1</v>
      </c>
      <c r="O2960">
        <v>0</v>
      </c>
      <c r="P2960">
        <v>3.05</v>
      </c>
    </row>
    <row r="2961" spans="1:16" x14ac:dyDescent="0.3">
      <c r="A2961">
        <v>123</v>
      </c>
      <c r="B2961" t="s">
        <v>83</v>
      </c>
      <c r="C2961" t="s">
        <v>84</v>
      </c>
      <c r="D2961" t="s">
        <v>85</v>
      </c>
      <c r="E2961" t="s">
        <v>86</v>
      </c>
      <c r="F2961" t="s">
        <v>87</v>
      </c>
      <c r="G2961" t="s">
        <v>88</v>
      </c>
      <c r="H2961">
        <v>1199</v>
      </c>
      <c r="I2961">
        <v>85</v>
      </c>
      <c r="J2961">
        <v>20.100000000000001</v>
      </c>
      <c r="K2961">
        <v>5.7</v>
      </c>
      <c r="L2961">
        <v>2021</v>
      </c>
      <c r="M2961">
        <v>62317</v>
      </c>
      <c r="N2961">
        <v>1</v>
      </c>
      <c r="O2961">
        <v>0</v>
      </c>
      <c r="P2961">
        <v>3.09</v>
      </c>
    </row>
    <row r="2962" spans="1:16" x14ac:dyDescent="0.3">
      <c r="A2962">
        <v>142</v>
      </c>
      <c r="B2962" t="s">
        <v>83</v>
      </c>
      <c r="C2962" t="s">
        <v>84</v>
      </c>
      <c r="D2962" t="s">
        <v>85</v>
      </c>
      <c r="E2962" t="s">
        <v>86</v>
      </c>
      <c r="F2962" t="s">
        <v>87</v>
      </c>
      <c r="G2962" t="s">
        <v>88</v>
      </c>
      <c r="H2962">
        <v>1199</v>
      </c>
      <c r="I2962">
        <v>85</v>
      </c>
      <c r="J2962">
        <v>20.100000000000001</v>
      </c>
      <c r="K2962">
        <v>5.7</v>
      </c>
      <c r="L2962">
        <v>2021</v>
      </c>
      <c r="M2962">
        <v>55109</v>
      </c>
      <c r="N2962">
        <v>1</v>
      </c>
      <c r="O2962">
        <v>0</v>
      </c>
      <c r="P2962">
        <v>3.14</v>
      </c>
    </row>
    <row r="2963" spans="1:16" x14ac:dyDescent="0.3">
      <c r="A2963">
        <v>94</v>
      </c>
      <c r="B2963" t="s">
        <v>83</v>
      </c>
      <c r="C2963" t="s">
        <v>84</v>
      </c>
      <c r="D2963" t="s">
        <v>85</v>
      </c>
      <c r="E2963" t="s">
        <v>86</v>
      </c>
      <c r="F2963" t="s">
        <v>87</v>
      </c>
      <c r="G2963" t="s">
        <v>88</v>
      </c>
      <c r="H2963">
        <v>1199</v>
      </c>
      <c r="I2963">
        <v>85</v>
      </c>
      <c r="J2963">
        <v>20.100000000000001</v>
      </c>
      <c r="K2963">
        <v>5.7</v>
      </c>
      <c r="L2963">
        <v>2021</v>
      </c>
      <c r="M2963">
        <v>62006</v>
      </c>
      <c r="N2963">
        <v>1</v>
      </c>
      <c r="O2963">
        <v>0</v>
      </c>
      <c r="P2963">
        <v>3.16</v>
      </c>
    </row>
    <row r="2964" spans="1:16" x14ac:dyDescent="0.3">
      <c r="A2964">
        <v>189</v>
      </c>
      <c r="B2964" t="s">
        <v>83</v>
      </c>
      <c r="C2964" t="s">
        <v>84</v>
      </c>
      <c r="D2964" t="s">
        <v>85</v>
      </c>
      <c r="E2964" t="s">
        <v>86</v>
      </c>
      <c r="F2964" t="s">
        <v>87</v>
      </c>
      <c r="G2964" t="s">
        <v>88</v>
      </c>
      <c r="H2964">
        <v>1199</v>
      </c>
      <c r="I2964">
        <v>85</v>
      </c>
      <c r="J2964">
        <v>20.100000000000001</v>
      </c>
      <c r="K2964">
        <v>5.7</v>
      </c>
      <c r="L2964">
        <v>2021</v>
      </c>
      <c r="M2964">
        <v>74285</v>
      </c>
      <c r="N2964">
        <v>1</v>
      </c>
      <c r="O2964">
        <v>0</v>
      </c>
      <c r="P2964">
        <v>3.17</v>
      </c>
    </row>
    <row r="2965" spans="1:16" x14ac:dyDescent="0.3">
      <c r="A2965">
        <v>31</v>
      </c>
      <c r="B2965" t="s">
        <v>83</v>
      </c>
      <c r="C2965" t="s">
        <v>84</v>
      </c>
      <c r="D2965" t="s">
        <v>85</v>
      </c>
      <c r="E2965" t="s">
        <v>86</v>
      </c>
      <c r="F2965" t="s">
        <v>87</v>
      </c>
      <c r="G2965" t="s">
        <v>88</v>
      </c>
      <c r="H2965">
        <v>1199</v>
      </c>
      <c r="I2965">
        <v>85</v>
      </c>
      <c r="J2965">
        <v>20.100000000000001</v>
      </c>
      <c r="K2965">
        <v>5.7</v>
      </c>
      <c r="L2965">
        <v>2021</v>
      </c>
      <c r="M2965">
        <v>75175</v>
      </c>
      <c r="N2965">
        <v>1</v>
      </c>
      <c r="O2965">
        <v>0</v>
      </c>
      <c r="P2965">
        <v>3.22</v>
      </c>
    </row>
    <row r="2966" spans="1:16" x14ac:dyDescent="0.3">
      <c r="A2966">
        <v>70</v>
      </c>
      <c r="B2966" t="s">
        <v>83</v>
      </c>
      <c r="C2966" t="s">
        <v>84</v>
      </c>
      <c r="D2966" t="s">
        <v>85</v>
      </c>
      <c r="E2966" t="s">
        <v>86</v>
      </c>
      <c r="F2966" t="s">
        <v>87</v>
      </c>
      <c r="G2966" t="s">
        <v>88</v>
      </c>
      <c r="H2966">
        <v>1199</v>
      </c>
      <c r="I2966">
        <v>85</v>
      </c>
      <c r="J2966">
        <v>20.100000000000001</v>
      </c>
      <c r="K2966">
        <v>5.7</v>
      </c>
      <c r="L2966">
        <v>2021</v>
      </c>
      <c r="M2966">
        <v>65485</v>
      </c>
      <c r="N2966">
        <v>1</v>
      </c>
      <c r="O2966">
        <v>0</v>
      </c>
      <c r="P2966">
        <v>3.3</v>
      </c>
    </row>
    <row r="2967" spans="1:16" x14ac:dyDescent="0.3">
      <c r="A2967">
        <v>78</v>
      </c>
      <c r="B2967" t="s">
        <v>83</v>
      </c>
      <c r="C2967" t="s">
        <v>84</v>
      </c>
      <c r="D2967" t="s">
        <v>85</v>
      </c>
      <c r="E2967" t="s">
        <v>86</v>
      </c>
      <c r="F2967" t="s">
        <v>87</v>
      </c>
      <c r="G2967" t="s">
        <v>88</v>
      </c>
      <c r="H2967">
        <v>1199</v>
      </c>
      <c r="I2967">
        <v>85</v>
      </c>
      <c r="J2967">
        <v>20.100000000000001</v>
      </c>
      <c r="K2967">
        <v>5.7</v>
      </c>
      <c r="L2967">
        <v>2021</v>
      </c>
      <c r="M2967">
        <v>47262</v>
      </c>
      <c r="N2967">
        <v>1</v>
      </c>
      <c r="O2967">
        <v>0</v>
      </c>
      <c r="P2967">
        <v>3.38</v>
      </c>
    </row>
    <row r="2968" spans="1:16" x14ac:dyDescent="0.3">
      <c r="A2968">
        <v>556</v>
      </c>
      <c r="B2968" t="s">
        <v>83</v>
      </c>
      <c r="C2968" t="s">
        <v>84</v>
      </c>
      <c r="D2968" t="s">
        <v>90</v>
      </c>
      <c r="E2968" t="s">
        <v>86</v>
      </c>
      <c r="F2968" t="s">
        <v>91</v>
      </c>
      <c r="G2968" t="s">
        <v>88</v>
      </c>
      <c r="H2968">
        <v>1199</v>
      </c>
      <c r="I2968">
        <v>85</v>
      </c>
      <c r="J2968">
        <v>19</v>
      </c>
      <c r="K2968">
        <v>7.2</v>
      </c>
      <c r="L2968">
        <v>2022</v>
      </c>
      <c r="M2968">
        <v>79012</v>
      </c>
      <c r="N2968">
        <v>2</v>
      </c>
      <c r="O2968">
        <v>1</v>
      </c>
      <c r="P2968">
        <v>2.62</v>
      </c>
    </row>
    <row r="2969" spans="1:16" x14ac:dyDescent="0.3">
      <c r="A2969">
        <v>534</v>
      </c>
      <c r="B2969" t="s">
        <v>83</v>
      </c>
      <c r="C2969" t="s">
        <v>84</v>
      </c>
      <c r="D2969" t="s">
        <v>90</v>
      </c>
      <c r="E2969" t="s">
        <v>86</v>
      </c>
      <c r="F2969" t="s">
        <v>91</v>
      </c>
      <c r="G2969" t="s">
        <v>88</v>
      </c>
      <c r="H2969">
        <v>1199</v>
      </c>
      <c r="I2969">
        <v>85</v>
      </c>
      <c r="J2969">
        <v>19</v>
      </c>
      <c r="K2969">
        <v>7.2</v>
      </c>
      <c r="L2969">
        <v>2022</v>
      </c>
      <c r="M2969">
        <v>74696</v>
      </c>
      <c r="N2969">
        <v>2</v>
      </c>
      <c r="O2969">
        <v>1</v>
      </c>
      <c r="P2969">
        <v>3.02</v>
      </c>
    </row>
    <row r="2970" spans="1:16" x14ac:dyDescent="0.3">
      <c r="A2970">
        <v>536</v>
      </c>
      <c r="B2970" t="s">
        <v>83</v>
      </c>
      <c r="C2970" t="s">
        <v>84</v>
      </c>
      <c r="D2970" t="s">
        <v>90</v>
      </c>
      <c r="E2970" t="s">
        <v>86</v>
      </c>
      <c r="F2970" t="s">
        <v>91</v>
      </c>
      <c r="G2970" t="s">
        <v>88</v>
      </c>
      <c r="H2970">
        <v>1199</v>
      </c>
      <c r="I2970">
        <v>85</v>
      </c>
      <c r="J2970">
        <v>19</v>
      </c>
      <c r="K2970">
        <v>7.2</v>
      </c>
      <c r="L2970">
        <v>2022</v>
      </c>
      <c r="M2970">
        <v>58567</v>
      </c>
      <c r="N2970">
        <v>1</v>
      </c>
      <c r="O2970">
        <v>1</v>
      </c>
      <c r="P2970">
        <v>3.39</v>
      </c>
    </row>
    <row r="2971" spans="1:16" x14ac:dyDescent="0.3">
      <c r="A2971">
        <v>421</v>
      </c>
      <c r="B2971" t="s">
        <v>83</v>
      </c>
      <c r="C2971" t="s">
        <v>84</v>
      </c>
      <c r="D2971" t="s">
        <v>90</v>
      </c>
      <c r="E2971" t="s">
        <v>86</v>
      </c>
      <c r="F2971" t="s">
        <v>91</v>
      </c>
      <c r="G2971" t="s">
        <v>88</v>
      </c>
      <c r="H2971">
        <v>1199</v>
      </c>
      <c r="I2971">
        <v>85</v>
      </c>
      <c r="J2971">
        <v>19</v>
      </c>
      <c r="K2971">
        <v>7.2</v>
      </c>
      <c r="L2971">
        <v>2022</v>
      </c>
      <c r="M2971">
        <v>40946</v>
      </c>
      <c r="N2971">
        <v>2</v>
      </c>
      <c r="O2971">
        <v>0</v>
      </c>
      <c r="P2971">
        <v>3.8</v>
      </c>
    </row>
    <row r="2972" spans="1:16" x14ac:dyDescent="0.3">
      <c r="A2972">
        <v>553</v>
      </c>
      <c r="B2972" t="s">
        <v>83</v>
      </c>
      <c r="C2972" t="s">
        <v>84</v>
      </c>
      <c r="D2972" t="s">
        <v>90</v>
      </c>
      <c r="E2972" t="s">
        <v>86</v>
      </c>
      <c r="F2972" t="s">
        <v>91</v>
      </c>
      <c r="G2972" t="s">
        <v>88</v>
      </c>
      <c r="H2972">
        <v>1199</v>
      </c>
      <c r="I2972">
        <v>85</v>
      </c>
      <c r="J2972">
        <v>19</v>
      </c>
      <c r="K2972">
        <v>7.2</v>
      </c>
      <c r="L2972">
        <v>2022</v>
      </c>
      <c r="M2972">
        <v>80805</v>
      </c>
      <c r="N2972">
        <v>1</v>
      </c>
      <c r="O2972">
        <v>0</v>
      </c>
      <c r="P2972">
        <v>3.8</v>
      </c>
    </row>
    <row r="2973" spans="1:16" x14ac:dyDescent="0.3">
      <c r="A2973">
        <v>506</v>
      </c>
      <c r="B2973" t="s">
        <v>83</v>
      </c>
      <c r="C2973" t="s">
        <v>84</v>
      </c>
      <c r="D2973" t="s">
        <v>90</v>
      </c>
      <c r="E2973" t="s">
        <v>86</v>
      </c>
      <c r="F2973" t="s">
        <v>91</v>
      </c>
      <c r="G2973" t="s">
        <v>88</v>
      </c>
      <c r="H2973">
        <v>1199</v>
      </c>
      <c r="I2973">
        <v>85</v>
      </c>
      <c r="J2973">
        <v>19</v>
      </c>
      <c r="K2973">
        <v>7.2</v>
      </c>
      <c r="L2973">
        <v>2022</v>
      </c>
      <c r="M2973">
        <v>46724</v>
      </c>
      <c r="N2973">
        <v>2</v>
      </c>
      <c r="O2973">
        <v>0</v>
      </c>
      <c r="P2973">
        <v>3.87</v>
      </c>
    </row>
    <row r="2974" spans="1:16" x14ac:dyDescent="0.3">
      <c r="A2974">
        <v>590</v>
      </c>
      <c r="B2974" t="s">
        <v>83</v>
      </c>
      <c r="C2974" t="s">
        <v>84</v>
      </c>
      <c r="D2974" t="s">
        <v>90</v>
      </c>
      <c r="E2974" t="s">
        <v>86</v>
      </c>
      <c r="F2974" t="s">
        <v>91</v>
      </c>
      <c r="G2974" t="s">
        <v>88</v>
      </c>
      <c r="H2974">
        <v>1199</v>
      </c>
      <c r="I2974">
        <v>85</v>
      </c>
      <c r="J2974">
        <v>19</v>
      </c>
      <c r="K2974">
        <v>7.2</v>
      </c>
      <c r="L2974">
        <v>2022</v>
      </c>
      <c r="M2974">
        <v>64876</v>
      </c>
      <c r="N2974">
        <v>3</v>
      </c>
      <c r="O2974">
        <v>0</v>
      </c>
      <c r="P2974">
        <v>3.89</v>
      </c>
    </row>
    <row r="2975" spans="1:16" x14ac:dyDescent="0.3">
      <c r="A2975">
        <v>586</v>
      </c>
      <c r="B2975" t="s">
        <v>83</v>
      </c>
      <c r="C2975" t="s">
        <v>84</v>
      </c>
      <c r="D2975" t="s">
        <v>90</v>
      </c>
      <c r="E2975" t="s">
        <v>86</v>
      </c>
      <c r="F2975" t="s">
        <v>91</v>
      </c>
      <c r="G2975" t="s">
        <v>88</v>
      </c>
      <c r="H2975">
        <v>1199</v>
      </c>
      <c r="I2975">
        <v>85</v>
      </c>
      <c r="J2975">
        <v>19</v>
      </c>
      <c r="K2975">
        <v>7.2</v>
      </c>
      <c r="L2975">
        <v>2022</v>
      </c>
      <c r="M2975">
        <v>85147</v>
      </c>
      <c r="N2975">
        <v>2</v>
      </c>
      <c r="O2975">
        <v>0</v>
      </c>
      <c r="P2975">
        <v>3.96</v>
      </c>
    </row>
    <row r="2976" spans="1:16" x14ac:dyDescent="0.3">
      <c r="A2976">
        <v>485</v>
      </c>
      <c r="B2976" t="s">
        <v>83</v>
      </c>
      <c r="C2976" t="s">
        <v>84</v>
      </c>
      <c r="D2976" t="s">
        <v>90</v>
      </c>
      <c r="E2976" t="s">
        <v>86</v>
      </c>
      <c r="F2976" t="s">
        <v>91</v>
      </c>
      <c r="G2976" t="s">
        <v>88</v>
      </c>
      <c r="H2976">
        <v>1199</v>
      </c>
      <c r="I2976">
        <v>85</v>
      </c>
      <c r="J2976">
        <v>19</v>
      </c>
      <c r="K2976">
        <v>7.2</v>
      </c>
      <c r="L2976">
        <v>2022</v>
      </c>
      <c r="M2976">
        <v>56174</v>
      </c>
      <c r="N2976">
        <v>2</v>
      </c>
      <c r="O2976">
        <v>0</v>
      </c>
      <c r="P2976">
        <v>4.04</v>
      </c>
    </row>
    <row r="2977" spans="1:16" x14ac:dyDescent="0.3">
      <c r="A2977">
        <v>404</v>
      </c>
      <c r="B2977" t="s">
        <v>83</v>
      </c>
      <c r="C2977" t="s">
        <v>84</v>
      </c>
      <c r="D2977" t="s">
        <v>90</v>
      </c>
      <c r="E2977" t="s">
        <v>86</v>
      </c>
      <c r="F2977" t="s">
        <v>91</v>
      </c>
      <c r="G2977" t="s">
        <v>88</v>
      </c>
      <c r="H2977">
        <v>1199</v>
      </c>
      <c r="I2977">
        <v>85</v>
      </c>
      <c r="J2977">
        <v>19</v>
      </c>
      <c r="K2977">
        <v>7.2</v>
      </c>
      <c r="L2977">
        <v>2022</v>
      </c>
      <c r="M2977">
        <v>78456</v>
      </c>
      <c r="N2977">
        <v>2</v>
      </c>
      <c r="O2977">
        <v>0</v>
      </c>
      <c r="P2977">
        <v>4.05</v>
      </c>
    </row>
    <row r="2978" spans="1:16" x14ac:dyDescent="0.3">
      <c r="A2978">
        <v>453</v>
      </c>
      <c r="B2978" t="s">
        <v>83</v>
      </c>
      <c r="C2978" t="s">
        <v>84</v>
      </c>
      <c r="D2978" t="s">
        <v>90</v>
      </c>
      <c r="E2978" t="s">
        <v>86</v>
      </c>
      <c r="F2978" t="s">
        <v>91</v>
      </c>
      <c r="G2978" t="s">
        <v>88</v>
      </c>
      <c r="H2978">
        <v>1199</v>
      </c>
      <c r="I2978">
        <v>85</v>
      </c>
      <c r="J2978">
        <v>19</v>
      </c>
      <c r="K2978">
        <v>7.2</v>
      </c>
      <c r="L2978">
        <v>2022</v>
      </c>
      <c r="M2978">
        <v>65836</v>
      </c>
      <c r="N2978">
        <v>2</v>
      </c>
      <c r="O2978">
        <v>0</v>
      </c>
      <c r="P2978">
        <v>4.05</v>
      </c>
    </row>
    <row r="2979" spans="1:16" x14ac:dyDescent="0.3">
      <c r="A2979">
        <v>548</v>
      </c>
      <c r="B2979" t="s">
        <v>83</v>
      </c>
      <c r="C2979" t="s">
        <v>84</v>
      </c>
      <c r="D2979" t="s">
        <v>90</v>
      </c>
      <c r="E2979" t="s">
        <v>86</v>
      </c>
      <c r="F2979" t="s">
        <v>91</v>
      </c>
      <c r="G2979" t="s">
        <v>88</v>
      </c>
      <c r="H2979">
        <v>1199</v>
      </c>
      <c r="I2979">
        <v>85</v>
      </c>
      <c r="J2979">
        <v>19</v>
      </c>
      <c r="K2979">
        <v>7.2</v>
      </c>
      <c r="L2979">
        <v>2022</v>
      </c>
      <c r="M2979">
        <v>40636</v>
      </c>
      <c r="N2979">
        <v>2</v>
      </c>
      <c r="O2979">
        <v>0</v>
      </c>
      <c r="P2979">
        <v>4.0599999999999996</v>
      </c>
    </row>
    <row r="2980" spans="1:16" x14ac:dyDescent="0.3">
      <c r="A2980">
        <v>510</v>
      </c>
      <c r="B2980" t="s">
        <v>83</v>
      </c>
      <c r="C2980" t="s">
        <v>84</v>
      </c>
      <c r="D2980" t="s">
        <v>90</v>
      </c>
      <c r="E2980" t="s">
        <v>86</v>
      </c>
      <c r="F2980" t="s">
        <v>91</v>
      </c>
      <c r="G2980" t="s">
        <v>88</v>
      </c>
      <c r="H2980">
        <v>1199</v>
      </c>
      <c r="I2980">
        <v>85</v>
      </c>
      <c r="J2980">
        <v>19</v>
      </c>
      <c r="K2980">
        <v>7.2</v>
      </c>
      <c r="L2980">
        <v>2022</v>
      </c>
      <c r="M2980">
        <v>75552</v>
      </c>
      <c r="N2980">
        <v>1</v>
      </c>
      <c r="O2980">
        <v>0</v>
      </c>
      <c r="P2980">
        <v>4.1100000000000003</v>
      </c>
    </row>
    <row r="2981" spans="1:16" x14ac:dyDescent="0.3">
      <c r="A2981">
        <v>560</v>
      </c>
      <c r="B2981" t="s">
        <v>83</v>
      </c>
      <c r="C2981" t="s">
        <v>84</v>
      </c>
      <c r="D2981" t="s">
        <v>90</v>
      </c>
      <c r="E2981" t="s">
        <v>86</v>
      </c>
      <c r="F2981" t="s">
        <v>91</v>
      </c>
      <c r="G2981" t="s">
        <v>88</v>
      </c>
      <c r="H2981">
        <v>1199</v>
      </c>
      <c r="I2981">
        <v>85</v>
      </c>
      <c r="J2981">
        <v>19</v>
      </c>
      <c r="K2981">
        <v>7.2</v>
      </c>
      <c r="L2981">
        <v>2022</v>
      </c>
      <c r="M2981">
        <v>75439</v>
      </c>
      <c r="N2981">
        <v>1</v>
      </c>
      <c r="O2981">
        <v>0</v>
      </c>
      <c r="P2981">
        <v>4.17</v>
      </c>
    </row>
    <row r="2982" spans="1:16" x14ac:dyDescent="0.3">
      <c r="A2982">
        <v>474</v>
      </c>
      <c r="B2982" t="s">
        <v>83</v>
      </c>
      <c r="C2982" t="s">
        <v>84</v>
      </c>
      <c r="D2982" t="s">
        <v>90</v>
      </c>
      <c r="E2982" t="s">
        <v>86</v>
      </c>
      <c r="F2982" t="s">
        <v>91</v>
      </c>
      <c r="G2982" t="s">
        <v>88</v>
      </c>
      <c r="H2982">
        <v>1199</v>
      </c>
      <c r="I2982">
        <v>85</v>
      </c>
      <c r="J2982">
        <v>19</v>
      </c>
      <c r="K2982">
        <v>7.2</v>
      </c>
      <c r="L2982">
        <v>2022</v>
      </c>
      <c r="M2982">
        <v>84725</v>
      </c>
      <c r="N2982">
        <v>1</v>
      </c>
      <c r="O2982">
        <v>0</v>
      </c>
      <c r="P2982">
        <v>4.33</v>
      </c>
    </row>
    <row r="2983" spans="1:16" x14ac:dyDescent="0.3">
      <c r="A2983">
        <v>528</v>
      </c>
      <c r="B2983" t="s">
        <v>83</v>
      </c>
      <c r="C2983" t="s">
        <v>84</v>
      </c>
      <c r="D2983" t="s">
        <v>90</v>
      </c>
      <c r="E2983" t="s">
        <v>86</v>
      </c>
      <c r="F2983" t="s">
        <v>91</v>
      </c>
      <c r="G2983" t="s">
        <v>88</v>
      </c>
      <c r="H2983">
        <v>1199</v>
      </c>
      <c r="I2983">
        <v>85</v>
      </c>
      <c r="J2983">
        <v>19</v>
      </c>
      <c r="K2983">
        <v>7.2</v>
      </c>
      <c r="L2983">
        <v>2022</v>
      </c>
      <c r="M2983">
        <v>82402</v>
      </c>
      <c r="N2983">
        <v>1</v>
      </c>
      <c r="O2983">
        <v>0</v>
      </c>
      <c r="P2983">
        <v>4.42</v>
      </c>
    </row>
    <row r="2984" spans="1:16" x14ac:dyDescent="0.3">
      <c r="A2984">
        <v>582</v>
      </c>
      <c r="B2984" t="s">
        <v>83</v>
      </c>
      <c r="C2984" t="s">
        <v>84</v>
      </c>
      <c r="D2984" t="s">
        <v>90</v>
      </c>
      <c r="E2984" t="s">
        <v>86</v>
      </c>
      <c r="F2984" t="s">
        <v>91</v>
      </c>
      <c r="G2984" t="s">
        <v>88</v>
      </c>
      <c r="H2984">
        <v>1199</v>
      </c>
      <c r="I2984">
        <v>85</v>
      </c>
      <c r="J2984">
        <v>19</v>
      </c>
      <c r="K2984">
        <v>7.2</v>
      </c>
      <c r="L2984">
        <v>2022</v>
      </c>
      <c r="M2984">
        <v>38021</v>
      </c>
      <c r="N2984">
        <v>1</v>
      </c>
      <c r="O2984">
        <v>0</v>
      </c>
      <c r="P2984">
        <v>4.46</v>
      </c>
    </row>
    <row r="2985" spans="1:16" x14ac:dyDescent="0.3">
      <c r="A2985">
        <v>456</v>
      </c>
      <c r="B2985" t="s">
        <v>83</v>
      </c>
      <c r="C2985" t="s">
        <v>84</v>
      </c>
      <c r="D2985" t="s">
        <v>90</v>
      </c>
      <c r="E2985" t="s">
        <v>86</v>
      </c>
      <c r="F2985" t="s">
        <v>91</v>
      </c>
      <c r="G2985" t="s">
        <v>88</v>
      </c>
      <c r="H2985">
        <v>1199</v>
      </c>
      <c r="I2985">
        <v>85</v>
      </c>
      <c r="J2985">
        <v>19</v>
      </c>
      <c r="K2985">
        <v>7.2</v>
      </c>
      <c r="L2985">
        <v>2022</v>
      </c>
      <c r="M2985">
        <v>89098</v>
      </c>
      <c r="N2985">
        <v>1</v>
      </c>
      <c r="O2985">
        <v>0</v>
      </c>
      <c r="P2985">
        <v>4.47</v>
      </c>
    </row>
    <row r="2986" spans="1:16" x14ac:dyDescent="0.3">
      <c r="A2986">
        <v>480</v>
      </c>
      <c r="B2986" t="s">
        <v>83</v>
      </c>
      <c r="C2986" t="s">
        <v>84</v>
      </c>
      <c r="D2986" t="s">
        <v>90</v>
      </c>
      <c r="E2986" t="s">
        <v>86</v>
      </c>
      <c r="F2986" t="s">
        <v>91</v>
      </c>
      <c r="G2986" t="s">
        <v>88</v>
      </c>
      <c r="H2986">
        <v>1199</v>
      </c>
      <c r="I2986">
        <v>85</v>
      </c>
      <c r="J2986">
        <v>19</v>
      </c>
      <c r="K2986">
        <v>7.2</v>
      </c>
      <c r="L2986">
        <v>2022</v>
      </c>
      <c r="M2986">
        <v>37572</v>
      </c>
      <c r="N2986">
        <v>1</v>
      </c>
      <c r="O2986">
        <v>0</v>
      </c>
      <c r="P2986">
        <v>4.47</v>
      </c>
    </row>
    <row r="2987" spans="1:16" x14ac:dyDescent="0.3">
      <c r="A2987">
        <v>450</v>
      </c>
      <c r="B2987" t="s">
        <v>83</v>
      </c>
      <c r="C2987" t="s">
        <v>84</v>
      </c>
      <c r="D2987" t="s">
        <v>90</v>
      </c>
      <c r="E2987" t="s">
        <v>86</v>
      </c>
      <c r="F2987" t="s">
        <v>91</v>
      </c>
      <c r="G2987" t="s">
        <v>88</v>
      </c>
      <c r="H2987">
        <v>1199</v>
      </c>
      <c r="I2987">
        <v>85</v>
      </c>
      <c r="J2987">
        <v>19</v>
      </c>
      <c r="K2987">
        <v>7.2</v>
      </c>
      <c r="L2987">
        <v>2022</v>
      </c>
      <c r="M2987">
        <v>69153</v>
      </c>
      <c r="N2987">
        <v>1</v>
      </c>
      <c r="O2987">
        <v>0</v>
      </c>
      <c r="P2987">
        <v>4.49</v>
      </c>
    </row>
    <row r="2988" spans="1:16" x14ac:dyDescent="0.3">
      <c r="A2988">
        <v>594</v>
      </c>
      <c r="B2988" t="s">
        <v>83</v>
      </c>
      <c r="C2988" t="s">
        <v>84</v>
      </c>
      <c r="D2988" t="s">
        <v>90</v>
      </c>
      <c r="E2988" t="s">
        <v>86</v>
      </c>
      <c r="F2988" t="s">
        <v>91</v>
      </c>
      <c r="G2988" t="s">
        <v>88</v>
      </c>
      <c r="H2988">
        <v>1199</v>
      </c>
      <c r="I2988">
        <v>85</v>
      </c>
      <c r="J2988">
        <v>19</v>
      </c>
      <c r="K2988">
        <v>7.2</v>
      </c>
      <c r="L2988">
        <v>2022</v>
      </c>
      <c r="M2988">
        <v>45019</v>
      </c>
      <c r="N2988">
        <v>1</v>
      </c>
      <c r="O2988">
        <v>0</v>
      </c>
      <c r="P2988">
        <v>4.5</v>
      </c>
    </row>
    <row r="2989" spans="1:16" x14ac:dyDescent="0.3">
      <c r="A2989">
        <v>564</v>
      </c>
      <c r="B2989" t="s">
        <v>83</v>
      </c>
      <c r="C2989" t="s">
        <v>84</v>
      </c>
      <c r="D2989" t="s">
        <v>90</v>
      </c>
      <c r="E2989" t="s">
        <v>86</v>
      </c>
      <c r="F2989" t="s">
        <v>91</v>
      </c>
      <c r="G2989" t="s">
        <v>88</v>
      </c>
      <c r="H2989">
        <v>1199</v>
      </c>
      <c r="I2989">
        <v>85</v>
      </c>
      <c r="J2989">
        <v>19</v>
      </c>
      <c r="K2989">
        <v>7.2</v>
      </c>
      <c r="L2989">
        <v>2022</v>
      </c>
      <c r="M2989">
        <v>84116</v>
      </c>
      <c r="N2989">
        <v>1</v>
      </c>
      <c r="O2989">
        <v>0</v>
      </c>
      <c r="P2989">
        <v>4.53</v>
      </c>
    </row>
    <row r="2990" spans="1:16" x14ac:dyDescent="0.3">
      <c r="A2990">
        <v>494</v>
      </c>
      <c r="B2990" t="s">
        <v>83</v>
      </c>
      <c r="C2990" t="s">
        <v>84</v>
      </c>
      <c r="D2990" t="s">
        <v>90</v>
      </c>
      <c r="E2990" t="s">
        <v>86</v>
      </c>
      <c r="F2990" t="s">
        <v>91</v>
      </c>
      <c r="G2990" t="s">
        <v>88</v>
      </c>
      <c r="H2990">
        <v>1199</v>
      </c>
      <c r="I2990">
        <v>85</v>
      </c>
      <c r="J2990">
        <v>19</v>
      </c>
      <c r="K2990">
        <v>7.2</v>
      </c>
      <c r="L2990">
        <v>2022</v>
      </c>
      <c r="M2990">
        <v>84023</v>
      </c>
      <c r="N2990">
        <v>1</v>
      </c>
      <c r="O2990">
        <v>0</v>
      </c>
      <c r="P2990">
        <v>4.55</v>
      </c>
    </row>
    <row r="2991" spans="1:16" x14ac:dyDescent="0.3">
      <c r="A2991">
        <v>593</v>
      </c>
      <c r="B2991" t="s">
        <v>83</v>
      </c>
      <c r="C2991" t="s">
        <v>84</v>
      </c>
      <c r="D2991" t="s">
        <v>90</v>
      </c>
      <c r="E2991" t="s">
        <v>86</v>
      </c>
      <c r="F2991" t="s">
        <v>91</v>
      </c>
      <c r="G2991" t="s">
        <v>88</v>
      </c>
      <c r="H2991">
        <v>1199</v>
      </c>
      <c r="I2991">
        <v>85</v>
      </c>
      <c r="J2991">
        <v>19</v>
      </c>
      <c r="K2991">
        <v>7.2</v>
      </c>
      <c r="L2991">
        <v>2022</v>
      </c>
      <c r="M2991">
        <v>55493</v>
      </c>
      <c r="N2991">
        <v>1</v>
      </c>
      <c r="O2991">
        <v>0</v>
      </c>
      <c r="P2991">
        <v>4.5599999999999996</v>
      </c>
    </row>
    <row r="2992" spans="1:16" x14ac:dyDescent="0.3">
      <c r="A2992">
        <v>549</v>
      </c>
      <c r="B2992" t="s">
        <v>83</v>
      </c>
      <c r="C2992" t="s">
        <v>84</v>
      </c>
      <c r="D2992" t="s">
        <v>90</v>
      </c>
      <c r="E2992" t="s">
        <v>86</v>
      </c>
      <c r="F2992" t="s">
        <v>91</v>
      </c>
      <c r="G2992" t="s">
        <v>88</v>
      </c>
      <c r="H2992">
        <v>1199</v>
      </c>
      <c r="I2992">
        <v>85</v>
      </c>
      <c r="J2992">
        <v>19</v>
      </c>
      <c r="K2992">
        <v>7.2</v>
      </c>
      <c r="L2992">
        <v>2022</v>
      </c>
      <c r="M2992">
        <v>39032</v>
      </c>
      <c r="N2992">
        <v>1</v>
      </c>
      <c r="O2992">
        <v>0</v>
      </c>
      <c r="P2992">
        <v>4.62</v>
      </c>
    </row>
    <row r="2993" spans="1:16" x14ac:dyDescent="0.3">
      <c r="A2993">
        <v>505</v>
      </c>
      <c r="B2993" t="s">
        <v>83</v>
      </c>
      <c r="C2993" t="s">
        <v>84</v>
      </c>
      <c r="D2993" t="s">
        <v>90</v>
      </c>
      <c r="E2993" t="s">
        <v>86</v>
      </c>
      <c r="F2993" t="s">
        <v>91</v>
      </c>
      <c r="G2993" t="s">
        <v>88</v>
      </c>
      <c r="H2993">
        <v>1199</v>
      </c>
      <c r="I2993">
        <v>85</v>
      </c>
      <c r="J2993">
        <v>19</v>
      </c>
      <c r="K2993">
        <v>7.2</v>
      </c>
      <c r="L2993">
        <v>2022</v>
      </c>
      <c r="M2993">
        <v>75115</v>
      </c>
      <c r="N2993">
        <v>1</v>
      </c>
      <c r="O2993">
        <v>0</v>
      </c>
      <c r="P2993">
        <v>4.63</v>
      </c>
    </row>
    <row r="2994" spans="1:16" x14ac:dyDescent="0.3">
      <c r="A2994">
        <v>503</v>
      </c>
      <c r="B2994" t="s">
        <v>83</v>
      </c>
      <c r="C2994" t="s">
        <v>84</v>
      </c>
      <c r="D2994" t="s">
        <v>90</v>
      </c>
      <c r="E2994" t="s">
        <v>86</v>
      </c>
      <c r="F2994" t="s">
        <v>91</v>
      </c>
      <c r="G2994" t="s">
        <v>88</v>
      </c>
      <c r="H2994">
        <v>1199</v>
      </c>
      <c r="I2994">
        <v>85</v>
      </c>
      <c r="J2994">
        <v>19</v>
      </c>
      <c r="K2994">
        <v>7.2</v>
      </c>
      <c r="L2994">
        <v>2022</v>
      </c>
      <c r="M2994">
        <v>66018</v>
      </c>
      <c r="N2994">
        <v>1</v>
      </c>
      <c r="O2994">
        <v>0</v>
      </c>
      <c r="P2994">
        <v>4.6500000000000004</v>
      </c>
    </row>
    <row r="2995" spans="1:16" x14ac:dyDescent="0.3">
      <c r="A2995">
        <v>495</v>
      </c>
      <c r="B2995" t="s">
        <v>83</v>
      </c>
      <c r="C2995" t="s">
        <v>84</v>
      </c>
      <c r="D2995" t="s">
        <v>90</v>
      </c>
      <c r="E2995" t="s">
        <v>86</v>
      </c>
      <c r="F2995" t="s">
        <v>91</v>
      </c>
      <c r="G2995" t="s">
        <v>88</v>
      </c>
      <c r="H2995">
        <v>1199</v>
      </c>
      <c r="I2995">
        <v>85</v>
      </c>
      <c r="J2995">
        <v>19</v>
      </c>
      <c r="K2995">
        <v>7.2</v>
      </c>
      <c r="L2995">
        <v>2022</v>
      </c>
      <c r="M2995">
        <v>41239</v>
      </c>
      <c r="N2995">
        <v>1</v>
      </c>
      <c r="O2995">
        <v>0</v>
      </c>
      <c r="P2995">
        <v>4.75</v>
      </c>
    </row>
    <row r="2996" spans="1:16" x14ac:dyDescent="0.3">
      <c r="A2996">
        <v>211</v>
      </c>
      <c r="B2996" t="s">
        <v>83</v>
      </c>
      <c r="C2996" t="s">
        <v>84</v>
      </c>
      <c r="D2996" t="s">
        <v>89</v>
      </c>
      <c r="E2996" t="s">
        <v>86</v>
      </c>
      <c r="F2996" t="s">
        <v>87</v>
      </c>
      <c r="G2996" t="s">
        <v>88</v>
      </c>
      <c r="H2996">
        <v>1199</v>
      </c>
      <c r="I2996">
        <v>85</v>
      </c>
      <c r="J2996">
        <v>20.100000000000001</v>
      </c>
      <c r="K2996">
        <v>6.5</v>
      </c>
      <c r="L2996">
        <v>2022</v>
      </c>
      <c r="M2996">
        <v>87417</v>
      </c>
      <c r="N2996">
        <v>2</v>
      </c>
      <c r="O2996">
        <v>1</v>
      </c>
      <c r="P2996">
        <v>2.6</v>
      </c>
    </row>
    <row r="2997" spans="1:16" x14ac:dyDescent="0.3">
      <c r="A2997">
        <v>222</v>
      </c>
      <c r="B2997" t="s">
        <v>83</v>
      </c>
      <c r="C2997" t="s">
        <v>84</v>
      </c>
      <c r="D2997" t="s">
        <v>89</v>
      </c>
      <c r="E2997" t="s">
        <v>86</v>
      </c>
      <c r="F2997" t="s">
        <v>87</v>
      </c>
      <c r="G2997" t="s">
        <v>88</v>
      </c>
      <c r="H2997">
        <v>1199</v>
      </c>
      <c r="I2997">
        <v>85</v>
      </c>
      <c r="J2997">
        <v>20.100000000000001</v>
      </c>
      <c r="K2997">
        <v>6.5</v>
      </c>
      <c r="L2997">
        <v>2022</v>
      </c>
      <c r="M2997">
        <v>84094</v>
      </c>
      <c r="N2997">
        <v>1</v>
      </c>
      <c r="O2997">
        <v>1</v>
      </c>
      <c r="P2997">
        <v>3.04</v>
      </c>
    </row>
    <row r="2998" spans="1:16" x14ac:dyDescent="0.3">
      <c r="A2998">
        <v>248</v>
      </c>
      <c r="B2998" t="s">
        <v>83</v>
      </c>
      <c r="C2998" t="s">
        <v>84</v>
      </c>
      <c r="D2998" t="s">
        <v>89</v>
      </c>
      <c r="E2998" t="s">
        <v>86</v>
      </c>
      <c r="F2998" t="s">
        <v>87</v>
      </c>
      <c r="G2998" t="s">
        <v>88</v>
      </c>
      <c r="H2998">
        <v>1199</v>
      </c>
      <c r="I2998">
        <v>85</v>
      </c>
      <c r="J2998">
        <v>20.100000000000001</v>
      </c>
      <c r="K2998">
        <v>6.5</v>
      </c>
      <c r="L2998">
        <v>2022</v>
      </c>
      <c r="M2998">
        <v>81487</v>
      </c>
      <c r="N2998">
        <v>2</v>
      </c>
      <c r="O2998">
        <v>0</v>
      </c>
      <c r="P2998">
        <v>3.09</v>
      </c>
    </row>
    <row r="2999" spans="1:16" x14ac:dyDescent="0.3">
      <c r="A2999">
        <v>377</v>
      </c>
      <c r="B2999" t="s">
        <v>83</v>
      </c>
      <c r="C2999" t="s">
        <v>84</v>
      </c>
      <c r="D2999" t="s">
        <v>89</v>
      </c>
      <c r="E2999" t="s">
        <v>86</v>
      </c>
      <c r="F2999" t="s">
        <v>87</v>
      </c>
      <c r="G2999" t="s">
        <v>88</v>
      </c>
      <c r="H2999">
        <v>1199</v>
      </c>
      <c r="I2999">
        <v>85</v>
      </c>
      <c r="J2999">
        <v>20.100000000000001</v>
      </c>
      <c r="K2999">
        <v>6.5</v>
      </c>
      <c r="L2999">
        <v>2022</v>
      </c>
      <c r="M2999">
        <v>82076</v>
      </c>
      <c r="N2999">
        <v>2</v>
      </c>
      <c r="O2999">
        <v>0</v>
      </c>
      <c r="P2999">
        <v>3.12</v>
      </c>
    </row>
    <row r="3000" spans="1:16" x14ac:dyDescent="0.3">
      <c r="A3000">
        <v>375</v>
      </c>
      <c r="B3000" t="s">
        <v>83</v>
      </c>
      <c r="C3000" t="s">
        <v>84</v>
      </c>
      <c r="D3000" t="s">
        <v>89</v>
      </c>
      <c r="E3000" t="s">
        <v>86</v>
      </c>
      <c r="F3000" t="s">
        <v>87</v>
      </c>
      <c r="G3000" t="s">
        <v>88</v>
      </c>
      <c r="H3000">
        <v>1199</v>
      </c>
      <c r="I3000">
        <v>85</v>
      </c>
      <c r="J3000">
        <v>20.100000000000001</v>
      </c>
      <c r="K3000">
        <v>6.5</v>
      </c>
      <c r="L3000">
        <v>2022</v>
      </c>
      <c r="M3000">
        <v>76374</v>
      </c>
      <c r="N3000">
        <v>2</v>
      </c>
      <c r="O3000">
        <v>0</v>
      </c>
      <c r="P3000">
        <v>3.14</v>
      </c>
    </row>
    <row r="3001" spans="1:16" x14ac:dyDescent="0.3">
      <c r="A3001">
        <v>391</v>
      </c>
      <c r="B3001" t="s">
        <v>83</v>
      </c>
      <c r="C3001" t="s">
        <v>84</v>
      </c>
      <c r="D3001" t="s">
        <v>89</v>
      </c>
      <c r="E3001" t="s">
        <v>86</v>
      </c>
      <c r="F3001" t="s">
        <v>87</v>
      </c>
      <c r="G3001" t="s">
        <v>88</v>
      </c>
      <c r="H3001">
        <v>1199</v>
      </c>
      <c r="I3001">
        <v>85</v>
      </c>
      <c r="J3001">
        <v>20.100000000000001</v>
      </c>
      <c r="K3001">
        <v>6.5</v>
      </c>
      <c r="L3001">
        <v>2022</v>
      </c>
      <c r="M3001">
        <v>64256</v>
      </c>
      <c r="N3001">
        <v>2</v>
      </c>
      <c r="O3001">
        <v>0</v>
      </c>
      <c r="P3001">
        <v>3.16</v>
      </c>
    </row>
    <row r="3002" spans="1:16" x14ac:dyDescent="0.3">
      <c r="A3002">
        <v>266</v>
      </c>
      <c r="B3002" t="s">
        <v>83</v>
      </c>
      <c r="C3002" t="s">
        <v>84</v>
      </c>
      <c r="D3002" t="s">
        <v>89</v>
      </c>
      <c r="E3002" t="s">
        <v>86</v>
      </c>
      <c r="F3002" t="s">
        <v>87</v>
      </c>
      <c r="G3002" t="s">
        <v>88</v>
      </c>
      <c r="H3002">
        <v>1199</v>
      </c>
      <c r="I3002">
        <v>85</v>
      </c>
      <c r="J3002">
        <v>20.100000000000001</v>
      </c>
      <c r="K3002">
        <v>6.5</v>
      </c>
      <c r="L3002">
        <v>2022</v>
      </c>
      <c r="M3002">
        <v>59750</v>
      </c>
      <c r="N3002">
        <v>2</v>
      </c>
      <c r="O3002">
        <v>0</v>
      </c>
      <c r="P3002">
        <v>3.37</v>
      </c>
    </row>
    <row r="3003" spans="1:16" x14ac:dyDescent="0.3">
      <c r="A3003">
        <v>219</v>
      </c>
      <c r="B3003" t="s">
        <v>83</v>
      </c>
      <c r="C3003" t="s">
        <v>84</v>
      </c>
      <c r="D3003" t="s">
        <v>89</v>
      </c>
      <c r="E3003" t="s">
        <v>86</v>
      </c>
      <c r="F3003" t="s">
        <v>87</v>
      </c>
      <c r="G3003" t="s">
        <v>88</v>
      </c>
      <c r="H3003">
        <v>1199</v>
      </c>
      <c r="I3003">
        <v>85</v>
      </c>
      <c r="J3003">
        <v>20.100000000000001</v>
      </c>
      <c r="K3003">
        <v>6.5</v>
      </c>
      <c r="L3003">
        <v>2022</v>
      </c>
      <c r="M3003">
        <v>79692</v>
      </c>
      <c r="N3003">
        <v>2</v>
      </c>
      <c r="O3003">
        <v>0</v>
      </c>
      <c r="P3003">
        <v>3.42</v>
      </c>
    </row>
    <row r="3004" spans="1:16" x14ac:dyDescent="0.3">
      <c r="A3004">
        <v>204</v>
      </c>
      <c r="B3004" t="s">
        <v>83</v>
      </c>
      <c r="C3004" t="s">
        <v>84</v>
      </c>
      <c r="D3004" t="s">
        <v>89</v>
      </c>
      <c r="E3004" t="s">
        <v>86</v>
      </c>
      <c r="F3004" t="s">
        <v>87</v>
      </c>
      <c r="G3004" t="s">
        <v>88</v>
      </c>
      <c r="H3004">
        <v>1199</v>
      </c>
      <c r="I3004">
        <v>85</v>
      </c>
      <c r="J3004">
        <v>20.100000000000001</v>
      </c>
      <c r="K3004">
        <v>6.5</v>
      </c>
      <c r="L3004">
        <v>2022</v>
      </c>
      <c r="M3004">
        <v>46985</v>
      </c>
      <c r="N3004">
        <v>3</v>
      </c>
      <c r="O3004">
        <v>0</v>
      </c>
      <c r="P3004">
        <v>3.43</v>
      </c>
    </row>
    <row r="3005" spans="1:16" x14ac:dyDescent="0.3">
      <c r="A3005">
        <v>232</v>
      </c>
      <c r="B3005" t="s">
        <v>83</v>
      </c>
      <c r="C3005" t="s">
        <v>84</v>
      </c>
      <c r="D3005" t="s">
        <v>89</v>
      </c>
      <c r="E3005" t="s">
        <v>86</v>
      </c>
      <c r="F3005" t="s">
        <v>87</v>
      </c>
      <c r="G3005" t="s">
        <v>88</v>
      </c>
      <c r="H3005">
        <v>1199</v>
      </c>
      <c r="I3005">
        <v>85</v>
      </c>
      <c r="J3005">
        <v>20.100000000000001</v>
      </c>
      <c r="K3005">
        <v>6.5</v>
      </c>
      <c r="L3005">
        <v>2022</v>
      </c>
      <c r="M3005">
        <v>39846</v>
      </c>
      <c r="N3005">
        <v>2</v>
      </c>
      <c r="O3005">
        <v>0</v>
      </c>
      <c r="P3005">
        <v>3.47</v>
      </c>
    </row>
    <row r="3006" spans="1:16" x14ac:dyDescent="0.3">
      <c r="A3006">
        <v>360</v>
      </c>
      <c r="B3006" t="s">
        <v>83</v>
      </c>
      <c r="C3006" t="s">
        <v>84</v>
      </c>
      <c r="D3006" t="s">
        <v>89</v>
      </c>
      <c r="E3006" t="s">
        <v>86</v>
      </c>
      <c r="F3006" t="s">
        <v>87</v>
      </c>
      <c r="G3006" t="s">
        <v>88</v>
      </c>
      <c r="H3006">
        <v>1199</v>
      </c>
      <c r="I3006">
        <v>85</v>
      </c>
      <c r="J3006">
        <v>20.100000000000001</v>
      </c>
      <c r="K3006">
        <v>6.5</v>
      </c>
      <c r="L3006">
        <v>2022</v>
      </c>
      <c r="M3006">
        <v>61154</v>
      </c>
      <c r="N3006">
        <v>1</v>
      </c>
      <c r="O3006">
        <v>0</v>
      </c>
      <c r="P3006">
        <v>3.62</v>
      </c>
    </row>
    <row r="3007" spans="1:16" x14ac:dyDescent="0.3">
      <c r="A3007">
        <v>297</v>
      </c>
      <c r="B3007" t="s">
        <v>83</v>
      </c>
      <c r="C3007" t="s">
        <v>84</v>
      </c>
      <c r="D3007" t="s">
        <v>89</v>
      </c>
      <c r="E3007" t="s">
        <v>86</v>
      </c>
      <c r="F3007" t="s">
        <v>87</v>
      </c>
      <c r="G3007" t="s">
        <v>88</v>
      </c>
      <c r="H3007">
        <v>1199</v>
      </c>
      <c r="I3007">
        <v>85</v>
      </c>
      <c r="J3007">
        <v>20.100000000000001</v>
      </c>
      <c r="K3007">
        <v>6.5</v>
      </c>
      <c r="L3007">
        <v>2022</v>
      </c>
      <c r="M3007">
        <v>69282</v>
      </c>
      <c r="N3007">
        <v>2</v>
      </c>
      <c r="O3007">
        <v>0</v>
      </c>
      <c r="P3007">
        <v>3.71</v>
      </c>
    </row>
    <row r="3008" spans="1:16" x14ac:dyDescent="0.3">
      <c r="A3008">
        <v>329</v>
      </c>
      <c r="B3008" t="s">
        <v>83</v>
      </c>
      <c r="C3008" t="s">
        <v>84</v>
      </c>
      <c r="D3008" t="s">
        <v>89</v>
      </c>
      <c r="E3008" t="s">
        <v>86</v>
      </c>
      <c r="F3008" t="s">
        <v>87</v>
      </c>
      <c r="G3008" t="s">
        <v>88</v>
      </c>
      <c r="H3008">
        <v>1199</v>
      </c>
      <c r="I3008">
        <v>85</v>
      </c>
      <c r="J3008">
        <v>20.100000000000001</v>
      </c>
      <c r="K3008">
        <v>6.5</v>
      </c>
      <c r="L3008">
        <v>2022</v>
      </c>
      <c r="M3008">
        <v>78230</v>
      </c>
      <c r="N3008">
        <v>1</v>
      </c>
      <c r="O3008">
        <v>0</v>
      </c>
      <c r="P3008">
        <v>3.75</v>
      </c>
    </row>
    <row r="3009" spans="1:16" x14ac:dyDescent="0.3">
      <c r="A3009">
        <v>324</v>
      </c>
      <c r="B3009" t="s">
        <v>83</v>
      </c>
      <c r="C3009" t="s">
        <v>84</v>
      </c>
      <c r="D3009" t="s">
        <v>89</v>
      </c>
      <c r="E3009" t="s">
        <v>86</v>
      </c>
      <c r="F3009" t="s">
        <v>87</v>
      </c>
      <c r="G3009" t="s">
        <v>88</v>
      </c>
      <c r="H3009">
        <v>1199</v>
      </c>
      <c r="I3009">
        <v>85</v>
      </c>
      <c r="J3009">
        <v>20.100000000000001</v>
      </c>
      <c r="K3009">
        <v>6.5</v>
      </c>
      <c r="L3009">
        <v>2022</v>
      </c>
      <c r="M3009">
        <v>76955</v>
      </c>
      <c r="N3009">
        <v>1</v>
      </c>
      <c r="O3009">
        <v>0</v>
      </c>
      <c r="P3009">
        <v>3.77</v>
      </c>
    </row>
    <row r="3010" spans="1:16" x14ac:dyDescent="0.3">
      <c r="A3010">
        <v>369</v>
      </c>
      <c r="B3010" t="s">
        <v>83</v>
      </c>
      <c r="C3010" t="s">
        <v>84</v>
      </c>
      <c r="D3010" t="s">
        <v>89</v>
      </c>
      <c r="E3010" t="s">
        <v>86</v>
      </c>
      <c r="F3010" t="s">
        <v>87</v>
      </c>
      <c r="G3010" t="s">
        <v>88</v>
      </c>
      <c r="H3010">
        <v>1199</v>
      </c>
      <c r="I3010">
        <v>85</v>
      </c>
      <c r="J3010">
        <v>20.100000000000001</v>
      </c>
      <c r="K3010">
        <v>6.5</v>
      </c>
      <c r="L3010">
        <v>2022</v>
      </c>
      <c r="M3010">
        <v>37692</v>
      </c>
      <c r="N3010">
        <v>1</v>
      </c>
      <c r="O3010">
        <v>0</v>
      </c>
      <c r="P3010">
        <v>3.8</v>
      </c>
    </row>
    <row r="3011" spans="1:16" x14ac:dyDescent="0.3">
      <c r="A3011">
        <v>220</v>
      </c>
      <c r="B3011" t="s">
        <v>83</v>
      </c>
      <c r="C3011" t="s">
        <v>84</v>
      </c>
      <c r="D3011" t="s">
        <v>89</v>
      </c>
      <c r="E3011" t="s">
        <v>86</v>
      </c>
      <c r="F3011" t="s">
        <v>87</v>
      </c>
      <c r="G3011" t="s">
        <v>88</v>
      </c>
      <c r="H3011">
        <v>1199</v>
      </c>
      <c r="I3011">
        <v>85</v>
      </c>
      <c r="J3011">
        <v>20.100000000000001</v>
      </c>
      <c r="K3011">
        <v>6.5</v>
      </c>
      <c r="L3011">
        <v>2022</v>
      </c>
      <c r="M3011">
        <v>60415</v>
      </c>
      <c r="N3011">
        <v>1</v>
      </c>
      <c r="O3011">
        <v>0</v>
      </c>
      <c r="P3011">
        <v>3.81</v>
      </c>
    </row>
    <row r="3012" spans="1:16" x14ac:dyDescent="0.3">
      <c r="A3012">
        <v>320</v>
      </c>
      <c r="B3012" t="s">
        <v>83</v>
      </c>
      <c r="C3012" t="s">
        <v>84</v>
      </c>
      <c r="D3012" t="s">
        <v>89</v>
      </c>
      <c r="E3012" t="s">
        <v>86</v>
      </c>
      <c r="F3012" t="s">
        <v>87</v>
      </c>
      <c r="G3012" t="s">
        <v>88</v>
      </c>
      <c r="H3012">
        <v>1199</v>
      </c>
      <c r="I3012">
        <v>85</v>
      </c>
      <c r="J3012">
        <v>20.100000000000001</v>
      </c>
      <c r="K3012">
        <v>6.5</v>
      </c>
      <c r="L3012">
        <v>2022</v>
      </c>
      <c r="M3012">
        <v>72352</v>
      </c>
      <c r="N3012">
        <v>2</v>
      </c>
      <c r="O3012">
        <v>0</v>
      </c>
      <c r="P3012">
        <v>3.85</v>
      </c>
    </row>
    <row r="3013" spans="1:16" x14ac:dyDescent="0.3">
      <c r="A3013">
        <v>334</v>
      </c>
      <c r="B3013" t="s">
        <v>83</v>
      </c>
      <c r="C3013" t="s">
        <v>84</v>
      </c>
      <c r="D3013" t="s">
        <v>89</v>
      </c>
      <c r="E3013" t="s">
        <v>86</v>
      </c>
      <c r="F3013" t="s">
        <v>87</v>
      </c>
      <c r="G3013" t="s">
        <v>88</v>
      </c>
      <c r="H3013">
        <v>1199</v>
      </c>
      <c r="I3013">
        <v>85</v>
      </c>
      <c r="J3013">
        <v>20.100000000000001</v>
      </c>
      <c r="K3013">
        <v>6.5</v>
      </c>
      <c r="L3013">
        <v>2022</v>
      </c>
      <c r="M3013">
        <v>57485</v>
      </c>
      <c r="N3013">
        <v>1</v>
      </c>
      <c r="O3013">
        <v>0</v>
      </c>
      <c r="P3013">
        <v>3.88</v>
      </c>
    </row>
    <row r="3014" spans="1:16" x14ac:dyDescent="0.3">
      <c r="A3014">
        <v>213</v>
      </c>
      <c r="B3014" t="s">
        <v>83</v>
      </c>
      <c r="C3014" t="s">
        <v>84</v>
      </c>
      <c r="D3014" t="s">
        <v>89</v>
      </c>
      <c r="E3014" t="s">
        <v>86</v>
      </c>
      <c r="F3014" t="s">
        <v>87</v>
      </c>
      <c r="G3014" t="s">
        <v>88</v>
      </c>
      <c r="H3014">
        <v>1199</v>
      </c>
      <c r="I3014">
        <v>85</v>
      </c>
      <c r="J3014">
        <v>20.100000000000001</v>
      </c>
      <c r="K3014">
        <v>6.5</v>
      </c>
      <c r="L3014">
        <v>2022</v>
      </c>
      <c r="M3014">
        <v>46191</v>
      </c>
      <c r="N3014">
        <v>1</v>
      </c>
      <c r="O3014">
        <v>0</v>
      </c>
      <c r="P3014">
        <v>3.92</v>
      </c>
    </row>
    <row r="3015" spans="1:16" x14ac:dyDescent="0.3">
      <c r="A3015">
        <v>294</v>
      </c>
      <c r="B3015" t="s">
        <v>83</v>
      </c>
      <c r="C3015" t="s">
        <v>84</v>
      </c>
      <c r="D3015" t="s">
        <v>89</v>
      </c>
      <c r="E3015" t="s">
        <v>86</v>
      </c>
      <c r="F3015" t="s">
        <v>87</v>
      </c>
      <c r="G3015" t="s">
        <v>88</v>
      </c>
      <c r="H3015">
        <v>1199</v>
      </c>
      <c r="I3015">
        <v>85</v>
      </c>
      <c r="J3015">
        <v>20.100000000000001</v>
      </c>
      <c r="K3015">
        <v>6.5</v>
      </c>
      <c r="L3015">
        <v>2022</v>
      </c>
      <c r="M3015">
        <v>85426</v>
      </c>
      <c r="N3015">
        <v>1</v>
      </c>
      <c r="O3015">
        <v>0</v>
      </c>
      <c r="P3015">
        <v>3.92</v>
      </c>
    </row>
    <row r="3016" spans="1:16" x14ac:dyDescent="0.3">
      <c r="A3016">
        <v>395</v>
      </c>
      <c r="B3016" t="s">
        <v>83</v>
      </c>
      <c r="C3016" t="s">
        <v>84</v>
      </c>
      <c r="D3016" t="s">
        <v>89</v>
      </c>
      <c r="E3016" t="s">
        <v>86</v>
      </c>
      <c r="F3016" t="s">
        <v>87</v>
      </c>
      <c r="G3016" t="s">
        <v>88</v>
      </c>
      <c r="H3016">
        <v>1199</v>
      </c>
      <c r="I3016">
        <v>85</v>
      </c>
      <c r="J3016">
        <v>20.100000000000001</v>
      </c>
      <c r="K3016">
        <v>6.5</v>
      </c>
      <c r="L3016">
        <v>2022</v>
      </c>
      <c r="M3016">
        <v>41297</v>
      </c>
      <c r="N3016">
        <v>2</v>
      </c>
      <c r="O3016">
        <v>0</v>
      </c>
      <c r="P3016">
        <v>3.92</v>
      </c>
    </row>
    <row r="3017" spans="1:16" x14ac:dyDescent="0.3">
      <c r="A3017">
        <v>235</v>
      </c>
      <c r="B3017" t="s">
        <v>83</v>
      </c>
      <c r="C3017" t="s">
        <v>84</v>
      </c>
      <c r="D3017" t="s">
        <v>89</v>
      </c>
      <c r="E3017" t="s">
        <v>86</v>
      </c>
      <c r="F3017" t="s">
        <v>87</v>
      </c>
      <c r="G3017" t="s">
        <v>88</v>
      </c>
      <c r="H3017">
        <v>1199</v>
      </c>
      <c r="I3017">
        <v>85</v>
      </c>
      <c r="J3017">
        <v>20.100000000000001</v>
      </c>
      <c r="K3017">
        <v>6.5</v>
      </c>
      <c r="L3017">
        <v>2022</v>
      </c>
      <c r="M3017">
        <v>84230</v>
      </c>
      <c r="N3017">
        <v>1</v>
      </c>
      <c r="O3017">
        <v>0</v>
      </c>
      <c r="P3017">
        <v>3.93</v>
      </c>
    </row>
    <row r="3018" spans="1:16" x14ac:dyDescent="0.3">
      <c r="A3018">
        <v>355</v>
      </c>
      <c r="B3018" t="s">
        <v>83</v>
      </c>
      <c r="C3018" t="s">
        <v>84</v>
      </c>
      <c r="D3018" t="s">
        <v>89</v>
      </c>
      <c r="E3018" t="s">
        <v>86</v>
      </c>
      <c r="F3018" t="s">
        <v>87</v>
      </c>
      <c r="G3018" t="s">
        <v>88</v>
      </c>
      <c r="H3018">
        <v>1199</v>
      </c>
      <c r="I3018">
        <v>85</v>
      </c>
      <c r="J3018">
        <v>20.100000000000001</v>
      </c>
      <c r="K3018">
        <v>6.5</v>
      </c>
      <c r="L3018">
        <v>2022</v>
      </c>
      <c r="M3018">
        <v>66686</v>
      </c>
      <c r="N3018">
        <v>1</v>
      </c>
      <c r="O3018">
        <v>0</v>
      </c>
      <c r="P3018">
        <v>3.94</v>
      </c>
    </row>
    <row r="3019" spans="1:16" x14ac:dyDescent="0.3">
      <c r="A3019">
        <v>246</v>
      </c>
      <c r="B3019" t="s">
        <v>83</v>
      </c>
      <c r="C3019" t="s">
        <v>84</v>
      </c>
      <c r="D3019" t="s">
        <v>89</v>
      </c>
      <c r="E3019" t="s">
        <v>86</v>
      </c>
      <c r="F3019" t="s">
        <v>87</v>
      </c>
      <c r="G3019" t="s">
        <v>88</v>
      </c>
      <c r="H3019">
        <v>1199</v>
      </c>
      <c r="I3019">
        <v>85</v>
      </c>
      <c r="J3019">
        <v>20.100000000000001</v>
      </c>
      <c r="K3019">
        <v>6.5</v>
      </c>
      <c r="L3019">
        <v>2022</v>
      </c>
      <c r="M3019">
        <v>46735</v>
      </c>
      <c r="N3019">
        <v>1</v>
      </c>
      <c r="O3019">
        <v>0</v>
      </c>
      <c r="P3019">
        <v>3.98</v>
      </c>
    </row>
    <row r="3020" spans="1:16" x14ac:dyDescent="0.3">
      <c r="A3020">
        <v>264</v>
      </c>
      <c r="B3020" t="s">
        <v>83</v>
      </c>
      <c r="C3020" t="s">
        <v>84</v>
      </c>
      <c r="D3020" t="s">
        <v>89</v>
      </c>
      <c r="E3020" t="s">
        <v>86</v>
      </c>
      <c r="F3020" t="s">
        <v>87</v>
      </c>
      <c r="G3020" t="s">
        <v>88</v>
      </c>
      <c r="H3020">
        <v>1199</v>
      </c>
      <c r="I3020">
        <v>85</v>
      </c>
      <c r="J3020">
        <v>20.100000000000001</v>
      </c>
      <c r="K3020">
        <v>6.5</v>
      </c>
      <c r="L3020">
        <v>2022</v>
      </c>
      <c r="M3020">
        <v>72103</v>
      </c>
      <c r="N3020">
        <v>1</v>
      </c>
      <c r="O3020">
        <v>0</v>
      </c>
      <c r="P3020">
        <v>4.1100000000000003</v>
      </c>
    </row>
    <row r="3021" spans="1:16" x14ac:dyDescent="0.3">
      <c r="A3021">
        <v>306</v>
      </c>
      <c r="B3021" t="s">
        <v>83</v>
      </c>
      <c r="C3021" t="s">
        <v>84</v>
      </c>
      <c r="D3021" t="s">
        <v>89</v>
      </c>
      <c r="E3021" t="s">
        <v>86</v>
      </c>
      <c r="F3021" t="s">
        <v>87</v>
      </c>
      <c r="G3021" t="s">
        <v>88</v>
      </c>
      <c r="H3021">
        <v>1199</v>
      </c>
      <c r="I3021">
        <v>85</v>
      </c>
      <c r="J3021">
        <v>20.100000000000001</v>
      </c>
      <c r="K3021">
        <v>6.5</v>
      </c>
      <c r="L3021">
        <v>2022</v>
      </c>
      <c r="M3021">
        <v>54129</v>
      </c>
      <c r="N3021">
        <v>1</v>
      </c>
      <c r="O3021">
        <v>0</v>
      </c>
      <c r="P3021">
        <v>4.1900000000000004</v>
      </c>
    </row>
    <row r="3022" spans="1:16" x14ac:dyDescent="0.3">
      <c r="A3022">
        <v>268</v>
      </c>
      <c r="B3022" t="s">
        <v>83</v>
      </c>
      <c r="C3022" t="s">
        <v>84</v>
      </c>
      <c r="D3022" t="s">
        <v>89</v>
      </c>
      <c r="E3022" t="s">
        <v>86</v>
      </c>
      <c r="F3022" t="s">
        <v>87</v>
      </c>
      <c r="G3022" t="s">
        <v>88</v>
      </c>
      <c r="H3022">
        <v>1199</v>
      </c>
      <c r="I3022">
        <v>85</v>
      </c>
      <c r="J3022">
        <v>20.100000000000001</v>
      </c>
      <c r="K3022">
        <v>6.5</v>
      </c>
      <c r="L3022">
        <v>2022</v>
      </c>
      <c r="M3022">
        <v>63903</v>
      </c>
      <c r="N3022">
        <v>1</v>
      </c>
      <c r="O3022">
        <v>0</v>
      </c>
      <c r="P3022">
        <v>4.2300000000000004</v>
      </c>
    </row>
    <row r="3023" spans="1:16" x14ac:dyDescent="0.3">
      <c r="A3023">
        <v>318</v>
      </c>
      <c r="B3023" t="s">
        <v>83</v>
      </c>
      <c r="C3023" t="s">
        <v>84</v>
      </c>
      <c r="D3023" t="s">
        <v>89</v>
      </c>
      <c r="E3023" t="s">
        <v>86</v>
      </c>
      <c r="F3023" t="s">
        <v>87</v>
      </c>
      <c r="G3023" t="s">
        <v>88</v>
      </c>
      <c r="H3023">
        <v>1199</v>
      </c>
      <c r="I3023">
        <v>85</v>
      </c>
      <c r="J3023">
        <v>20.100000000000001</v>
      </c>
      <c r="K3023">
        <v>6.5</v>
      </c>
      <c r="L3023">
        <v>2022</v>
      </c>
      <c r="M3023">
        <v>71848</v>
      </c>
      <c r="N3023">
        <v>1</v>
      </c>
      <c r="O3023">
        <v>0</v>
      </c>
      <c r="P3023">
        <v>4.25</v>
      </c>
    </row>
    <row r="3024" spans="1:16" x14ac:dyDescent="0.3">
      <c r="A3024">
        <v>247</v>
      </c>
      <c r="B3024" t="s">
        <v>83</v>
      </c>
      <c r="C3024" t="s">
        <v>84</v>
      </c>
      <c r="D3024" t="s">
        <v>89</v>
      </c>
      <c r="E3024" t="s">
        <v>86</v>
      </c>
      <c r="F3024" t="s">
        <v>87</v>
      </c>
      <c r="G3024" t="s">
        <v>88</v>
      </c>
      <c r="H3024">
        <v>1199</v>
      </c>
      <c r="I3024">
        <v>85</v>
      </c>
      <c r="J3024">
        <v>20.100000000000001</v>
      </c>
      <c r="K3024">
        <v>6.5</v>
      </c>
      <c r="L3024">
        <v>2022</v>
      </c>
      <c r="M3024">
        <v>46991</v>
      </c>
      <c r="N3024">
        <v>1</v>
      </c>
      <c r="O3024">
        <v>0</v>
      </c>
      <c r="P3024">
        <v>4.2699999999999996</v>
      </c>
    </row>
    <row r="3025" spans="1:16" x14ac:dyDescent="0.3">
      <c r="A3025">
        <v>290</v>
      </c>
      <c r="B3025" t="s">
        <v>83</v>
      </c>
      <c r="C3025" t="s">
        <v>84</v>
      </c>
      <c r="D3025" t="s">
        <v>89</v>
      </c>
      <c r="E3025" t="s">
        <v>86</v>
      </c>
      <c r="F3025" t="s">
        <v>87</v>
      </c>
      <c r="G3025" t="s">
        <v>88</v>
      </c>
      <c r="H3025">
        <v>1199</v>
      </c>
      <c r="I3025">
        <v>85</v>
      </c>
      <c r="J3025">
        <v>20.100000000000001</v>
      </c>
      <c r="K3025">
        <v>6.5</v>
      </c>
      <c r="L3025">
        <v>2022</v>
      </c>
      <c r="M3025">
        <v>53662</v>
      </c>
      <c r="N3025">
        <v>1</v>
      </c>
      <c r="O3025">
        <v>0</v>
      </c>
      <c r="P3025">
        <v>4.3099999999999996</v>
      </c>
    </row>
    <row r="3026" spans="1:16" x14ac:dyDescent="0.3">
      <c r="A3026">
        <v>305</v>
      </c>
      <c r="B3026" t="s">
        <v>83</v>
      </c>
      <c r="C3026" t="s">
        <v>84</v>
      </c>
      <c r="D3026" t="s">
        <v>89</v>
      </c>
      <c r="E3026" t="s">
        <v>86</v>
      </c>
      <c r="F3026" t="s">
        <v>87</v>
      </c>
      <c r="G3026" t="s">
        <v>88</v>
      </c>
      <c r="H3026">
        <v>1199</v>
      </c>
      <c r="I3026">
        <v>85</v>
      </c>
      <c r="J3026">
        <v>20.100000000000001</v>
      </c>
      <c r="K3026">
        <v>6.5</v>
      </c>
      <c r="L3026">
        <v>2022</v>
      </c>
      <c r="M3026">
        <v>46061</v>
      </c>
      <c r="N3026">
        <v>1</v>
      </c>
      <c r="O3026">
        <v>0</v>
      </c>
      <c r="P3026">
        <v>4.38</v>
      </c>
    </row>
    <row r="3027" spans="1:16" x14ac:dyDescent="0.3">
      <c r="A3027">
        <v>104</v>
      </c>
      <c r="B3027" t="s">
        <v>83</v>
      </c>
      <c r="C3027" t="s">
        <v>84</v>
      </c>
      <c r="D3027" t="s">
        <v>85</v>
      </c>
      <c r="E3027" t="s">
        <v>86</v>
      </c>
      <c r="F3027" t="s">
        <v>87</v>
      </c>
      <c r="G3027" t="s">
        <v>88</v>
      </c>
      <c r="H3027">
        <v>1199</v>
      </c>
      <c r="I3027">
        <v>85</v>
      </c>
      <c r="J3027">
        <v>20.100000000000001</v>
      </c>
      <c r="K3027">
        <v>5.7</v>
      </c>
      <c r="L3027">
        <v>2022</v>
      </c>
      <c r="M3027">
        <v>77862</v>
      </c>
      <c r="N3027">
        <v>3</v>
      </c>
      <c r="O3027">
        <v>0</v>
      </c>
      <c r="P3027">
        <v>2.27</v>
      </c>
    </row>
    <row r="3028" spans="1:16" x14ac:dyDescent="0.3">
      <c r="A3028">
        <v>101</v>
      </c>
      <c r="B3028" t="s">
        <v>83</v>
      </c>
      <c r="C3028" t="s">
        <v>84</v>
      </c>
      <c r="D3028" t="s">
        <v>85</v>
      </c>
      <c r="E3028" t="s">
        <v>86</v>
      </c>
      <c r="F3028" t="s">
        <v>87</v>
      </c>
      <c r="G3028" t="s">
        <v>88</v>
      </c>
      <c r="H3028">
        <v>1199</v>
      </c>
      <c r="I3028">
        <v>85</v>
      </c>
      <c r="J3028">
        <v>20.100000000000001</v>
      </c>
      <c r="K3028">
        <v>5.7</v>
      </c>
      <c r="L3028">
        <v>2022</v>
      </c>
      <c r="M3028">
        <v>72546</v>
      </c>
      <c r="N3028">
        <v>3</v>
      </c>
      <c r="O3028">
        <v>0</v>
      </c>
      <c r="P3028">
        <v>2.31</v>
      </c>
    </row>
    <row r="3029" spans="1:16" x14ac:dyDescent="0.3">
      <c r="A3029">
        <v>177</v>
      </c>
      <c r="B3029" t="s">
        <v>83</v>
      </c>
      <c r="C3029" t="s">
        <v>84</v>
      </c>
      <c r="D3029" t="s">
        <v>85</v>
      </c>
      <c r="E3029" t="s">
        <v>86</v>
      </c>
      <c r="F3029" t="s">
        <v>87</v>
      </c>
      <c r="G3029" t="s">
        <v>88</v>
      </c>
      <c r="H3029">
        <v>1199</v>
      </c>
      <c r="I3029">
        <v>85</v>
      </c>
      <c r="J3029">
        <v>20.100000000000001</v>
      </c>
      <c r="K3029">
        <v>5.7</v>
      </c>
      <c r="L3029">
        <v>2022</v>
      </c>
      <c r="M3029">
        <v>76042</v>
      </c>
      <c r="N3029">
        <v>2</v>
      </c>
      <c r="O3029">
        <v>0</v>
      </c>
      <c r="P3029">
        <v>2.6</v>
      </c>
    </row>
    <row r="3030" spans="1:16" x14ac:dyDescent="0.3">
      <c r="A3030">
        <v>193</v>
      </c>
      <c r="B3030" t="s">
        <v>83</v>
      </c>
      <c r="C3030" t="s">
        <v>84</v>
      </c>
      <c r="D3030" t="s">
        <v>85</v>
      </c>
      <c r="E3030" t="s">
        <v>86</v>
      </c>
      <c r="F3030" t="s">
        <v>87</v>
      </c>
      <c r="G3030" t="s">
        <v>88</v>
      </c>
      <c r="H3030">
        <v>1199</v>
      </c>
      <c r="I3030">
        <v>85</v>
      </c>
      <c r="J3030">
        <v>20.100000000000001</v>
      </c>
      <c r="K3030">
        <v>5.7</v>
      </c>
      <c r="L3030">
        <v>2022</v>
      </c>
      <c r="M3030">
        <v>80218</v>
      </c>
      <c r="N3030">
        <v>2</v>
      </c>
      <c r="O3030">
        <v>0</v>
      </c>
      <c r="P3030">
        <v>2.81</v>
      </c>
    </row>
    <row r="3031" spans="1:16" x14ac:dyDescent="0.3">
      <c r="A3031">
        <v>157</v>
      </c>
      <c r="B3031" t="s">
        <v>83</v>
      </c>
      <c r="C3031" t="s">
        <v>84</v>
      </c>
      <c r="D3031" t="s">
        <v>85</v>
      </c>
      <c r="E3031" t="s">
        <v>86</v>
      </c>
      <c r="F3031" t="s">
        <v>87</v>
      </c>
      <c r="G3031" t="s">
        <v>88</v>
      </c>
      <c r="H3031">
        <v>1199</v>
      </c>
      <c r="I3031">
        <v>85</v>
      </c>
      <c r="J3031">
        <v>20.100000000000001</v>
      </c>
      <c r="K3031">
        <v>5.7</v>
      </c>
      <c r="L3031">
        <v>2022</v>
      </c>
      <c r="M3031">
        <v>75554</v>
      </c>
      <c r="N3031">
        <v>2</v>
      </c>
      <c r="O3031">
        <v>0</v>
      </c>
      <c r="P3031">
        <v>2.85</v>
      </c>
    </row>
    <row r="3032" spans="1:16" x14ac:dyDescent="0.3">
      <c r="A3032">
        <v>198</v>
      </c>
      <c r="B3032" t="s">
        <v>83</v>
      </c>
      <c r="C3032" t="s">
        <v>84</v>
      </c>
      <c r="D3032" t="s">
        <v>85</v>
      </c>
      <c r="E3032" t="s">
        <v>86</v>
      </c>
      <c r="F3032" t="s">
        <v>87</v>
      </c>
      <c r="G3032" t="s">
        <v>88</v>
      </c>
      <c r="H3032">
        <v>1199</v>
      </c>
      <c r="I3032">
        <v>85</v>
      </c>
      <c r="J3032">
        <v>20.100000000000001</v>
      </c>
      <c r="K3032">
        <v>5.7</v>
      </c>
      <c r="L3032">
        <v>2022</v>
      </c>
      <c r="M3032">
        <v>70643</v>
      </c>
      <c r="N3032">
        <v>1</v>
      </c>
      <c r="O3032">
        <v>1</v>
      </c>
      <c r="P3032">
        <v>2.97</v>
      </c>
    </row>
    <row r="3033" spans="1:16" x14ac:dyDescent="0.3">
      <c r="A3033">
        <v>40</v>
      </c>
      <c r="B3033" t="s">
        <v>83</v>
      </c>
      <c r="C3033" t="s">
        <v>84</v>
      </c>
      <c r="D3033" t="s">
        <v>85</v>
      </c>
      <c r="E3033" t="s">
        <v>86</v>
      </c>
      <c r="F3033" t="s">
        <v>87</v>
      </c>
      <c r="G3033" t="s">
        <v>88</v>
      </c>
      <c r="H3033">
        <v>1199</v>
      </c>
      <c r="I3033">
        <v>85</v>
      </c>
      <c r="J3033">
        <v>20.100000000000001</v>
      </c>
      <c r="K3033">
        <v>5.7</v>
      </c>
      <c r="L3033">
        <v>2022</v>
      </c>
      <c r="M3033">
        <v>59817</v>
      </c>
      <c r="N3033">
        <v>2</v>
      </c>
      <c r="O3033">
        <v>0</v>
      </c>
      <c r="P3033">
        <v>3.01</v>
      </c>
    </row>
    <row r="3034" spans="1:16" x14ac:dyDescent="0.3">
      <c r="A3034">
        <v>44</v>
      </c>
      <c r="B3034" t="s">
        <v>83</v>
      </c>
      <c r="C3034" t="s">
        <v>84</v>
      </c>
      <c r="D3034" t="s">
        <v>85</v>
      </c>
      <c r="E3034" t="s">
        <v>86</v>
      </c>
      <c r="F3034" t="s">
        <v>87</v>
      </c>
      <c r="G3034" t="s">
        <v>88</v>
      </c>
      <c r="H3034">
        <v>1199</v>
      </c>
      <c r="I3034">
        <v>85</v>
      </c>
      <c r="J3034">
        <v>20.100000000000001</v>
      </c>
      <c r="K3034">
        <v>5.7</v>
      </c>
      <c r="L3034">
        <v>2022</v>
      </c>
      <c r="M3034">
        <v>60583</v>
      </c>
      <c r="N3034">
        <v>2</v>
      </c>
      <c r="O3034">
        <v>0</v>
      </c>
      <c r="P3034">
        <v>3.08</v>
      </c>
    </row>
    <row r="3035" spans="1:16" x14ac:dyDescent="0.3">
      <c r="A3035">
        <v>2</v>
      </c>
      <c r="B3035" t="s">
        <v>83</v>
      </c>
      <c r="C3035" t="s">
        <v>84</v>
      </c>
      <c r="D3035" t="s">
        <v>85</v>
      </c>
      <c r="E3035" t="s">
        <v>86</v>
      </c>
      <c r="F3035" t="s">
        <v>87</v>
      </c>
      <c r="G3035" t="s">
        <v>88</v>
      </c>
      <c r="H3035">
        <v>1199</v>
      </c>
      <c r="I3035">
        <v>85</v>
      </c>
      <c r="J3035">
        <v>20.100000000000001</v>
      </c>
      <c r="K3035">
        <v>5.7</v>
      </c>
      <c r="L3035">
        <v>2022</v>
      </c>
      <c r="M3035">
        <v>84605</v>
      </c>
      <c r="N3035">
        <v>2</v>
      </c>
      <c r="O3035">
        <v>0</v>
      </c>
      <c r="P3035">
        <v>3.18</v>
      </c>
    </row>
    <row r="3036" spans="1:16" x14ac:dyDescent="0.3">
      <c r="A3036">
        <v>22</v>
      </c>
      <c r="B3036" t="s">
        <v>83</v>
      </c>
      <c r="C3036" t="s">
        <v>84</v>
      </c>
      <c r="D3036" t="s">
        <v>85</v>
      </c>
      <c r="E3036" t="s">
        <v>86</v>
      </c>
      <c r="F3036" t="s">
        <v>87</v>
      </c>
      <c r="G3036" t="s">
        <v>88</v>
      </c>
      <c r="H3036">
        <v>1199</v>
      </c>
      <c r="I3036">
        <v>85</v>
      </c>
      <c r="J3036">
        <v>20.100000000000001</v>
      </c>
      <c r="K3036">
        <v>5.7</v>
      </c>
      <c r="L3036">
        <v>2022</v>
      </c>
      <c r="M3036">
        <v>56425</v>
      </c>
      <c r="N3036">
        <v>1</v>
      </c>
      <c r="O3036">
        <v>0</v>
      </c>
      <c r="P3036">
        <v>3.23</v>
      </c>
    </row>
    <row r="3037" spans="1:16" x14ac:dyDescent="0.3">
      <c r="A3037">
        <v>118</v>
      </c>
      <c r="B3037" t="s">
        <v>83</v>
      </c>
      <c r="C3037" t="s">
        <v>84</v>
      </c>
      <c r="D3037" t="s">
        <v>85</v>
      </c>
      <c r="E3037" t="s">
        <v>86</v>
      </c>
      <c r="F3037" t="s">
        <v>87</v>
      </c>
      <c r="G3037" t="s">
        <v>88</v>
      </c>
      <c r="H3037">
        <v>1199</v>
      </c>
      <c r="I3037">
        <v>85</v>
      </c>
      <c r="J3037">
        <v>20.100000000000001</v>
      </c>
      <c r="K3037">
        <v>5.7</v>
      </c>
      <c r="L3037">
        <v>2022</v>
      </c>
      <c r="M3037">
        <v>77747</v>
      </c>
      <c r="N3037">
        <v>1</v>
      </c>
      <c r="O3037">
        <v>0</v>
      </c>
      <c r="P3037">
        <v>3.26</v>
      </c>
    </row>
    <row r="3038" spans="1:16" x14ac:dyDescent="0.3">
      <c r="A3038">
        <v>197</v>
      </c>
      <c r="B3038" t="s">
        <v>83</v>
      </c>
      <c r="C3038" t="s">
        <v>84</v>
      </c>
      <c r="D3038" t="s">
        <v>85</v>
      </c>
      <c r="E3038" t="s">
        <v>86</v>
      </c>
      <c r="F3038" t="s">
        <v>87</v>
      </c>
      <c r="G3038" t="s">
        <v>88</v>
      </c>
      <c r="H3038">
        <v>1199</v>
      </c>
      <c r="I3038">
        <v>85</v>
      </c>
      <c r="J3038">
        <v>20.100000000000001</v>
      </c>
      <c r="K3038">
        <v>5.7</v>
      </c>
      <c r="L3038">
        <v>2022</v>
      </c>
      <c r="M3038">
        <v>59992</v>
      </c>
      <c r="N3038">
        <v>1</v>
      </c>
      <c r="O3038">
        <v>0</v>
      </c>
      <c r="P3038">
        <v>3.32</v>
      </c>
    </row>
    <row r="3039" spans="1:16" x14ac:dyDescent="0.3">
      <c r="A3039">
        <v>180</v>
      </c>
      <c r="B3039" t="s">
        <v>83</v>
      </c>
      <c r="C3039" t="s">
        <v>84</v>
      </c>
      <c r="D3039" t="s">
        <v>85</v>
      </c>
      <c r="E3039" t="s">
        <v>86</v>
      </c>
      <c r="F3039" t="s">
        <v>87</v>
      </c>
      <c r="G3039" t="s">
        <v>88</v>
      </c>
      <c r="H3039">
        <v>1199</v>
      </c>
      <c r="I3039">
        <v>85</v>
      </c>
      <c r="J3039">
        <v>20.100000000000001</v>
      </c>
      <c r="K3039">
        <v>5.7</v>
      </c>
      <c r="L3039">
        <v>2022</v>
      </c>
      <c r="M3039">
        <v>60128</v>
      </c>
      <c r="N3039">
        <v>1</v>
      </c>
      <c r="O3039">
        <v>0</v>
      </c>
      <c r="P3039">
        <v>3.33</v>
      </c>
    </row>
    <row r="3040" spans="1:16" x14ac:dyDescent="0.3">
      <c r="A3040">
        <v>125</v>
      </c>
      <c r="B3040" t="s">
        <v>83</v>
      </c>
      <c r="C3040" t="s">
        <v>84</v>
      </c>
      <c r="D3040" t="s">
        <v>85</v>
      </c>
      <c r="E3040" t="s">
        <v>86</v>
      </c>
      <c r="F3040" t="s">
        <v>87</v>
      </c>
      <c r="G3040" t="s">
        <v>88</v>
      </c>
      <c r="H3040">
        <v>1199</v>
      </c>
      <c r="I3040">
        <v>85</v>
      </c>
      <c r="J3040">
        <v>20.100000000000001</v>
      </c>
      <c r="K3040">
        <v>5.7</v>
      </c>
      <c r="L3040">
        <v>2022</v>
      </c>
      <c r="M3040">
        <v>39294</v>
      </c>
      <c r="N3040">
        <v>1</v>
      </c>
      <c r="O3040">
        <v>0</v>
      </c>
      <c r="P3040">
        <v>3.36</v>
      </c>
    </row>
    <row r="3041" spans="1:16" x14ac:dyDescent="0.3">
      <c r="A3041">
        <v>47</v>
      </c>
      <c r="B3041" t="s">
        <v>83</v>
      </c>
      <c r="C3041" t="s">
        <v>84</v>
      </c>
      <c r="D3041" t="s">
        <v>85</v>
      </c>
      <c r="E3041" t="s">
        <v>86</v>
      </c>
      <c r="F3041" t="s">
        <v>87</v>
      </c>
      <c r="G3041" t="s">
        <v>88</v>
      </c>
      <c r="H3041">
        <v>1199</v>
      </c>
      <c r="I3041">
        <v>85</v>
      </c>
      <c r="J3041">
        <v>20.100000000000001</v>
      </c>
      <c r="K3041">
        <v>5.7</v>
      </c>
      <c r="L3041">
        <v>2022</v>
      </c>
      <c r="M3041">
        <v>74831</v>
      </c>
      <c r="N3041">
        <v>1</v>
      </c>
      <c r="O3041">
        <v>0</v>
      </c>
      <c r="P3041">
        <v>3.38</v>
      </c>
    </row>
    <row r="3042" spans="1:16" x14ac:dyDescent="0.3">
      <c r="A3042">
        <v>128</v>
      </c>
      <c r="B3042" t="s">
        <v>83</v>
      </c>
      <c r="C3042" t="s">
        <v>84</v>
      </c>
      <c r="D3042" t="s">
        <v>85</v>
      </c>
      <c r="E3042" t="s">
        <v>86</v>
      </c>
      <c r="F3042" t="s">
        <v>87</v>
      </c>
      <c r="G3042" t="s">
        <v>88</v>
      </c>
      <c r="H3042">
        <v>1199</v>
      </c>
      <c r="I3042">
        <v>85</v>
      </c>
      <c r="J3042">
        <v>20.100000000000001</v>
      </c>
      <c r="K3042">
        <v>5.7</v>
      </c>
      <c r="L3042">
        <v>2022</v>
      </c>
      <c r="M3042">
        <v>83199</v>
      </c>
      <c r="N3042">
        <v>1</v>
      </c>
      <c r="O3042">
        <v>0</v>
      </c>
      <c r="P3042">
        <v>3.38</v>
      </c>
    </row>
    <row r="3043" spans="1:16" x14ac:dyDescent="0.3">
      <c r="A3043">
        <v>68</v>
      </c>
      <c r="B3043" t="s">
        <v>83</v>
      </c>
      <c r="C3043" t="s">
        <v>84</v>
      </c>
      <c r="D3043" t="s">
        <v>85</v>
      </c>
      <c r="E3043" t="s">
        <v>86</v>
      </c>
      <c r="F3043" t="s">
        <v>87</v>
      </c>
      <c r="G3043" t="s">
        <v>88</v>
      </c>
      <c r="H3043">
        <v>1199</v>
      </c>
      <c r="I3043">
        <v>85</v>
      </c>
      <c r="J3043">
        <v>20.100000000000001</v>
      </c>
      <c r="K3043">
        <v>5.7</v>
      </c>
      <c r="L3043">
        <v>2022</v>
      </c>
      <c r="M3043">
        <v>84081</v>
      </c>
      <c r="N3043">
        <v>1</v>
      </c>
      <c r="O3043">
        <v>0</v>
      </c>
      <c r="P3043">
        <v>3.41</v>
      </c>
    </row>
    <row r="3044" spans="1:16" x14ac:dyDescent="0.3">
      <c r="A3044">
        <v>141</v>
      </c>
      <c r="B3044" t="s">
        <v>83</v>
      </c>
      <c r="C3044" t="s">
        <v>84</v>
      </c>
      <c r="D3044" t="s">
        <v>85</v>
      </c>
      <c r="E3044" t="s">
        <v>86</v>
      </c>
      <c r="F3044" t="s">
        <v>87</v>
      </c>
      <c r="G3044" t="s">
        <v>88</v>
      </c>
      <c r="H3044">
        <v>1199</v>
      </c>
      <c r="I3044">
        <v>85</v>
      </c>
      <c r="J3044">
        <v>20.100000000000001</v>
      </c>
      <c r="K3044">
        <v>5.7</v>
      </c>
      <c r="L3044">
        <v>2022</v>
      </c>
      <c r="M3044">
        <v>44038</v>
      </c>
      <c r="N3044">
        <v>1</v>
      </c>
      <c r="O3044">
        <v>0</v>
      </c>
      <c r="P3044">
        <v>3.47</v>
      </c>
    </row>
    <row r="3045" spans="1:16" x14ac:dyDescent="0.3">
      <c r="A3045">
        <v>147</v>
      </c>
      <c r="B3045" t="s">
        <v>83</v>
      </c>
      <c r="C3045" t="s">
        <v>84</v>
      </c>
      <c r="D3045" t="s">
        <v>85</v>
      </c>
      <c r="E3045" t="s">
        <v>86</v>
      </c>
      <c r="F3045" t="s">
        <v>87</v>
      </c>
      <c r="G3045" t="s">
        <v>88</v>
      </c>
      <c r="H3045">
        <v>1199</v>
      </c>
      <c r="I3045">
        <v>85</v>
      </c>
      <c r="J3045">
        <v>20.100000000000001</v>
      </c>
      <c r="K3045">
        <v>5.7</v>
      </c>
      <c r="L3045">
        <v>2022</v>
      </c>
      <c r="M3045">
        <v>56649</v>
      </c>
      <c r="N3045">
        <v>1</v>
      </c>
      <c r="O3045">
        <v>0</v>
      </c>
      <c r="P3045">
        <v>3.48</v>
      </c>
    </row>
    <row r="3046" spans="1:16" x14ac:dyDescent="0.3">
      <c r="A3046">
        <v>85</v>
      </c>
      <c r="B3046" t="s">
        <v>83</v>
      </c>
      <c r="C3046" t="s">
        <v>84</v>
      </c>
      <c r="D3046" t="s">
        <v>85</v>
      </c>
      <c r="E3046" t="s">
        <v>86</v>
      </c>
      <c r="F3046" t="s">
        <v>87</v>
      </c>
      <c r="G3046" t="s">
        <v>88</v>
      </c>
      <c r="H3046">
        <v>1199</v>
      </c>
      <c r="I3046">
        <v>85</v>
      </c>
      <c r="J3046">
        <v>20.100000000000001</v>
      </c>
      <c r="K3046">
        <v>5.7</v>
      </c>
      <c r="L3046">
        <v>2022</v>
      </c>
      <c r="M3046">
        <v>68340</v>
      </c>
      <c r="N3046">
        <v>1</v>
      </c>
      <c r="O3046">
        <v>0</v>
      </c>
      <c r="P3046">
        <v>3.49</v>
      </c>
    </row>
    <row r="3047" spans="1:16" x14ac:dyDescent="0.3">
      <c r="A3047">
        <v>99</v>
      </c>
      <c r="B3047" t="s">
        <v>83</v>
      </c>
      <c r="C3047" t="s">
        <v>84</v>
      </c>
      <c r="D3047" t="s">
        <v>85</v>
      </c>
      <c r="E3047" t="s">
        <v>86</v>
      </c>
      <c r="F3047" t="s">
        <v>87</v>
      </c>
      <c r="G3047" t="s">
        <v>88</v>
      </c>
      <c r="H3047">
        <v>1199</v>
      </c>
      <c r="I3047">
        <v>85</v>
      </c>
      <c r="J3047">
        <v>20.100000000000001</v>
      </c>
      <c r="K3047">
        <v>5.7</v>
      </c>
      <c r="L3047">
        <v>2022</v>
      </c>
      <c r="M3047">
        <v>36184</v>
      </c>
      <c r="N3047">
        <v>2</v>
      </c>
      <c r="O3047">
        <v>0</v>
      </c>
      <c r="P3047">
        <v>3.53</v>
      </c>
    </row>
    <row r="3048" spans="1:16" x14ac:dyDescent="0.3">
      <c r="A3048">
        <v>135</v>
      </c>
      <c r="B3048" t="s">
        <v>83</v>
      </c>
      <c r="C3048" t="s">
        <v>84</v>
      </c>
      <c r="D3048" t="s">
        <v>85</v>
      </c>
      <c r="E3048" t="s">
        <v>86</v>
      </c>
      <c r="F3048" t="s">
        <v>87</v>
      </c>
      <c r="G3048" t="s">
        <v>88</v>
      </c>
      <c r="H3048">
        <v>1199</v>
      </c>
      <c r="I3048">
        <v>85</v>
      </c>
      <c r="J3048">
        <v>20.100000000000001</v>
      </c>
      <c r="K3048">
        <v>5.7</v>
      </c>
      <c r="L3048">
        <v>2022</v>
      </c>
      <c r="M3048">
        <v>79104</v>
      </c>
      <c r="N3048">
        <v>1</v>
      </c>
      <c r="O3048">
        <v>0</v>
      </c>
      <c r="P3048">
        <v>3.53</v>
      </c>
    </row>
    <row r="3049" spans="1:16" x14ac:dyDescent="0.3">
      <c r="A3049">
        <v>53</v>
      </c>
      <c r="B3049" t="s">
        <v>83</v>
      </c>
      <c r="C3049" t="s">
        <v>84</v>
      </c>
      <c r="D3049" t="s">
        <v>85</v>
      </c>
      <c r="E3049" t="s">
        <v>86</v>
      </c>
      <c r="F3049" t="s">
        <v>87</v>
      </c>
      <c r="G3049" t="s">
        <v>88</v>
      </c>
      <c r="H3049">
        <v>1199</v>
      </c>
      <c r="I3049">
        <v>85</v>
      </c>
      <c r="J3049">
        <v>20.100000000000001</v>
      </c>
      <c r="K3049">
        <v>5.7</v>
      </c>
      <c r="L3049">
        <v>2022</v>
      </c>
      <c r="M3049">
        <v>53653</v>
      </c>
      <c r="N3049">
        <v>1</v>
      </c>
      <c r="O3049">
        <v>0</v>
      </c>
      <c r="P3049">
        <v>3.72</v>
      </c>
    </row>
    <row r="3050" spans="1:16" x14ac:dyDescent="0.3">
      <c r="A3050">
        <v>183</v>
      </c>
      <c r="B3050" t="s">
        <v>83</v>
      </c>
      <c r="C3050" t="s">
        <v>84</v>
      </c>
      <c r="D3050" t="s">
        <v>85</v>
      </c>
      <c r="E3050" t="s">
        <v>86</v>
      </c>
      <c r="F3050" t="s">
        <v>87</v>
      </c>
      <c r="G3050" t="s">
        <v>88</v>
      </c>
      <c r="H3050">
        <v>1199</v>
      </c>
      <c r="I3050">
        <v>85</v>
      </c>
      <c r="J3050">
        <v>20.100000000000001</v>
      </c>
      <c r="K3050">
        <v>5.7</v>
      </c>
      <c r="L3050">
        <v>2022</v>
      </c>
      <c r="M3050">
        <v>44133</v>
      </c>
      <c r="N3050">
        <v>1</v>
      </c>
      <c r="O3050">
        <v>0</v>
      </c>
      <c r="P3050">
        <v>3.74</v>
      </c>
    </row>
    <row r="3051" spans="1:16" x14ac:dyDescent="0.3">
      <c r="A3051">
        <v>82</v>
      </c>
      <c r="B3051" t="s">
        <v>83</v>
      </c>
      <c r="C3051" t="s">
        <v>84</v>
      </c>
      <c r="D3051" t="s">
        <v>85</v>
      </c>
      <c r="E3051" t="s">
        <v>86</v>
      </c>
      <c r="F3051" t="s">
        <v>87</v>
      </c>
      <c r="G3051" t="s">
        <v>88</v>
      </c>
      <c r="H3051">
        <v>1199</v>
      </c>
      <c r="I3051">
        <v>85</v>
      </c>
      <c r="J3051">
        <v>20.100000000000001</v>
      </c>
      <c r="K3051">
        <v>5.7</v>
      </c>
      <c r="L3051">
        <v>2022</v>
      </c>
      <c r="M3051">
        <v>43971</v>
      </c>
      <c r="N3051">
        <v>1</v>
      </c>
      <c r="O3051">
        <v>0</v>
      </c>
      <c r="P3051">
        <v>3.78</v>
      </c>
    </row>
    <row r="3052" spans="1:16" x14ac:dyDescent="0.3">
      <c r="A3052">
        <v>75</v>
      </c>
      <c r="B3052" t="s">
        <v>83</v>
      </c>
      <c r="C3052" t="s">
        <v>84</v>
      </c>
      <c r="D3052" t="s">
        <v>85</v>
      </c>
      <c r="E3052" t="s">
        <v>86</v>
      </c>
      <c r="F3052" t="s">
        <v>87</v>
      </c>
      <c r="G3052" t="s">
        <v>88</v>
      </c>
      <c r="H3052">
        <v>1199</v>
      </c>
      <c r="I3052">
        <v>85</v>
      </c>
      <c r="J3052">
        <v>20.100000000000001</v>
      </c>
      <c r="K3052">
        <v>5.7</v>
      </c>
      <c r="L3052">
        <v>2022</v>
      </c>
      <c r="M3052">
        <v>54341</v>
      </c>
      <c r="N3052">
        <v>1</v>
      </c>
      <c r="O3052">
        <v>0</v>
      </c>
      <c r="P3052">
        <v>3.8</v>
      </c>
    </row>
    <row r="3053" spans="1:16" x14ac:dyDescent="0.3">
      <c r="A3053">
        <v>161</v>
      </c>
      <c r="B3053" t="s">
        <v>83</v>
      </c>
      <c r="C3053" t="s">
        <v>84</v>
      </c>
      <c r="D3053" t="s">
        <v>85</v>
      </c>
      <c r="E3053" t="s">
        <v>86</v>
      </c>
      <c r="F3053" t="s">
        <v>87</v>
      </c>
      <c r="G3053" t="s">
        <v>88</v>
      </c>
      <c r="H3053">
        <v>1199</v>
      </c>
      <c r="I3053">
        <v>85</v>
      </c>
      <c r="J3053">
        <v>20.100000000000001</v>
      </c>
      <c r="K3053">
        <v>5.7</v>
      </c>
      <c r="L3053">
        <v>2022</v>
      </c>
      <c r="M3053">
        <v>39427</v>
      </c>
      <c r="N3053">
        <v>1</v>
      </c>
      <c r="O3053">
        <v>0</v>
      </c>
      <c r="P3053">
        <v>3.9</v>
      </c>
    </row>
    <row r="3054" spans="1:16" x14ac:dyDescent="0.3">
      <c r="A3054">
        <v>454</v>
      </c>
      <c r="B3054" t="s">
        <v>83</v>
      </c>
      <c r="C3054" t="s">
        <v>84</v>
      </c>
      <c r="D3054" t="s">
        <v>90</v>
      </c>
      <c r="E3054" t="s">
        <v>86</v>
      </c>
      <c r="F3054" t="s">
        <v>91</v>
      </c>
      <c r="G3054" t="s">
        <v>88</v>
      </c>
      <c r="H3054">
        <v>1199</v>
      </c>
      <c r="I3054">
        <v>85</v>
      </c>
      <c r="J3054">
        <v>19</v>
      </c>
      <c r="K3054">
        <v>7.2</v>
      </c>
      <c r="L3054">
        <v>2023</v>
      </c>
      <c r="M3054">
        <v>47275</v>
      </c>
      <c r="N3054">
        <v>1</v>
      </c>
      <c r="O3054">
        <v>1</v>
      </c>
      <c r="P3054">
        <v>3.87</v>
      </c>
    </row>
    <row r="3055" spans="1:16" x14ac:dyDescent="0.3">
      <c r="A3055">
        <v>580</v>
      </c>
      <c r="B3055" t="s">
        <v>83</v>
      </c>
      <c r="C3055" t="s">
        <v>84</v>
      </c>
      <c r="D3055" t="s">
        <v>90</v>
      </c>
      <c r="E3055" t="s">
        <v>86</v>
      </c>
      <c r="F3055" t="s">
        <v>91</v>
      </c>
      <c r="G3055" t="s">
        <v>88</v>
      </c>
      <c r="H3055">
        <v>1199</v>
      </c>
      <c r="I3055">
        <v>85</v>
      </c>
      <c r="J3055">
        <v>19</v>
      </c>
      <c r="K3055">
        <v>7.2</v>
      </c>
      <c r="L3055">
        <v>2023</v>
      </c>
      <c r="M3055">
        <v>56492</v>
      </c>
      <c r="N3055">
        <v>2</v>
      </c>
      <c r="O3055">
        <v>0</v>
      </c>
      <c r="P3055">
        <v>4.3499999999999996</v>
      </c>
    </row>
    <row r="3056" spans="1:16" x14ac:dyDescent="0.3">
      <c r="A3056">
        <v>432</v>
      </c>
      <c r="B3056" t="s">
        <v>83</v>
      </c>
      <c r="C3056" t="s">
        <v>84</v>
      </c>
      <c r="D3056" t="s">
        <v>90</v>
      </c>
      <c r="E3056" t="s">
        <v>86</v>
      </c>
      <c r="F3056" t="s">
        <v>91</v>
      </c>
      <c r="G3056" t="s">
        <v>88</v>
      </c>
      <c r="H3056">
        <v>1199</v>
      </c>
      <c r="I3056">
        <v>85</v>
      </c>
      <c r="J3056">
        <v>19</v>
      </c>
      <c r="K3056">
        <v>7.2</v>
      </c>
      <c r="L3056">
        <v>2023</v>
      </c>
      <c r="M3056">
        <v>60172</v>
      </c>
      <c r="N3056">
        <v>2</v>
      </c>
      <c r="O3056">
        <v>0</v>
      </c>
      <c r="P3056">
        <v>4.3899999999999997</v>
      </c>
    </row>
    <row r="3057" spans="1:16" x14ac:dyDescent="0.3">
      <c r="A3057">
        <v>541</v>
      </c>
      <c r="B3057" t="s">
        <v>83</v>
      </c>
      <c r="C3057" t="s">
        <v>84</v>
      </c>
      <c r="D3057" t="s">
        <v>90</v>
      </c>
      <c r="E3057" t="s">
        <v>86</v>
      </c>
      <c r="F3057" t="s">
        <v>91</v>
      </c>
      <c r="G3057" t="s">
        <v>88</v>
      </c>
      <c r="H3057">
        <v>1199</v>
      </c>
      <c r="I3057">
        <v>85</v>
      </c>
      <c r="J3057">
        <v>19</v>
      </c>
      <c r="K3057">
        <v>7.2</v>
      </c>
      <c r="L3057">
        <v>2023</v>
      </c>
      <c r="M3057">
        <v>61580</v>
      </c>
      <c r="N3057">
        <v>2</v>
      </c>
      <c r="O3057">
        <v>0</v>
      </c>
      <c r="P3057">
        <v>4.3899999999999997</v>
      </c>
    </row>
    <row r="3058" spans="1:16" x14ac:dyDescent="0.3">
      <c r="A3058">
        <v>555</v>
      </c>
      <c r="B3058" t="s">
        <v>83</v>
      </c>
      <c r="C3058" t="s">
        <v>84</v>
      </c>
      <c r="D3058" t="s">
        <v>90</v>
      </c>
      <c r="E3058" t="s">
        <v>86</v>
      </c>
      <c r="F3058" t="s">
        <v>91</v>
      </c>
      <c r="G3058" t="s">
        <v>88</v>
      </c>
      <c r="H3058">
        <v>1199</v>
      </c>
      <c r="I3058">
        <v>85</v>
      </c>
      <c r="J3058">
        <v>19</v>
      </c>
      <c r="K3058">
        <v>7.2</v>
      </c>
      <c r="L3058">
        <v>2023</v>
      </c>
      <c r="M3058">
        <v>66247</v>
      </c>
      <c r="N3058">
        <v>2</v>
      </c>
      <c r="O3058">
        <v>0</v>
      </c>
      <c r="P3058">
        <v>4.41</v>
      </c>
    </row>
    <row r="3059" spans="1:16" x14ac:dyDescent="0.3">
      <c r="A3059">
        <v>413</v>
      </c>
      <c r="B3059" t="s">
        <v>83</v>
      </c>
      <c r="C3059" t="s">
        <v>84</v>
      </c>
      <c r="D3059" t="s">
        <v>90</v>
      </c>
      <c r="E3059" t="s">
        <v>86</v>
      </c>
      <c r="F3059" t="s">
        <v>91</v>
      </c>
      <c r="G3059" t="s">
        <v>88</v>
      </c>
      <c r="H3059">
        <v>1199</v>
      </c>
      <c r="I3059">
        <v>85</v>
      </c>
      <c r="J3059">
        <v>19</v>
      </c>
      <c r="K3059">
        <v>7.2</v>
      </c>
      <c r="L3059">
        <v>2023</v>
      </c>
      <c r="M3059">
        <v>54782</v>
      </c>
      <c r="N3059">
        <v>1</v>
      </c>
      <c r="O3059">
        <v>1</v>
      </c>
      <c r="P3059">
        <v>4.43</v>
      </c>
    </row>
    <row r="3060" spans="1:16" x14ac:dyDescent="0.3">
      <c r="A3060">
        <v>514</v>
      </c>
      <c r="B3060" t="s">
        <v>83</v>
      </c>
      <c r="C3060" t="s">
        <v>84</v>
      </c>
      <c r="D3060" t="s">
        <v>90</v>
      </c>
      <c r="E3060" t="s">
        <v>86</v>
      </c>
      <c r="F3060" t="s">
        <v>91</v>
      </c>
      <c r="G3060" t="s">
        <v>88</v>
      </c>
      <c r="H3060">
        <v>1199</v>
      </c>
      <c r="I3060">
        <v>85</v>
      </c>
      <c r="J3060">
        <v>19</v>
      </c>
      <c r="K3060">
        <v>7.2</v>
      </c>
      <c r="L3060">
        <v>2023</v>
      </c>
      <c r="M3060">
        <v>63671</v>
      </c>
      <c r="N3060">
        <v>1</v>
      </c>
      <c r="O3060">
        <v>1</v>
      </c>
      <c r="P3060">
        <v>4.51</v>
      </c>
    </row>
    <row r="3061" spans="1:16" x14ac:dyDescent="0.3">
      <c r="A3061">
        <v>517</v>
      </c>
      <c r="B3061" t="s">
        <v>83</v>
      </c>
      <c r="C3061" t="s">
        <v>84</v>
      </c>
      <c r="D3061" t="s">
        <v>90</v>
      </c>
      <c r="E3061" t="s">
        <v>86</v>
      </c>
      <c r="F3061" t="s">
        <v>91</v>
      </c>
      <c r="G3061" t="s">
        <v>88</v>
      </c>
      <c r="H3061">
        <v>1199</v>
      </c>
      <c r="I3061">
        <v>85</v>
      </c>
      <c r="J3061">
        <v>19</v>
      </c>
      <c r="K3061">
        <v>7.2</v>
      </c>
      <c r="L3061">
        <v>2023</v>
      </c>
      <c r="M3061">
        <v>50296</v>
      </c>
      <c r="N3061">
        <v>3</v>
      </c>
      <c r="O3061">
        <v>0</v>
      </c>
      <c r="P3061">
        <v>4.55</v>
      </c>
    </row>
    <row r="3062" spans="1:16" x14ac:dyDescent="0.3">
      <c r="A3062">
        <v>425</v>
      </c>
      <c r="B3062" t="s">
        <v>83</v>
      </c>
      <c r="C3062" t="s">
        <v>84</v>
      </c>
      <c r="D3062" t="s">
        <v>90</v>
      </c>
      <c r="E3062" t="s">
        <v>86</v>
      </c>
      <c r="F3062" t="s">
        <v>91</v>
      </c>
      <c r="G3062" t="s">
        <v>88</v>
      </c>
      <c r="H3062">
        <v>1199</v>
      </c>
      <c r="I3062">
        <v>85</v>
      </c>
      <c r="J3062">
        <v>19</v>
      </c>
      <c r="K3062">
        <v>7.2</v>
      </c>
      <c r="L3062">
        <v>2023</v>
      </c>
      <c r="M3062">
        <v>64005</v>
      </c>
      <c r="N3062">
        <v>1</v>
      </c>
      <c r="O3062">
        <v>0</v>
      </c>
      <c r="P3062">
        <v>4.58</v>
      </c>
    </row>
    <row r="3063" spans="1:16" x14ac:dyDescent="0.3">
      <c r="A3063">
        <v>559</v>
      </c>
      <c r="B3063" t="s">
        <v>83</v>
      </c>
      <c r="C3063" t="s">
        <v>84</v>
      </c>
      <c r="D3063" t="s">
        <v>90</v>
      </c>
      <c r="E3063" t="s">
        <v>86</v>
      </c>
      <c r="F3063" t="s">
        <v>91</v>
      </c>
      <c r="G3063" t="s">
        <v>88</v>
      </c>
      <c r="H3063">
        <v>1199</v>
      </c>
      <c r="I3063">
        <v>85</v>
      </c>
      <c r="J3063">
        <v>19</v>
      </c>
      <c r="K3063">
        <v>7.2</v>
      </c>
      <c r="L3063">
        <v>2023</v>
      </c>
      <c r="M3063">
        <v>68200</v>
      </c>
      <c r="N3063">
        <v>1</v>
      </c>
      <c r="O3063">
        <v>0</v>
      </c>
      <c r="P3063">
        <v>4.62</v>
      </c>
    </row>
    <row r="3064" spans="1:16" x14ac:dyDescent="0.3">
      <c r="A3064">
        <v>539</v>
      </c>
      <c r="B3064" t="s">
        <v>83</v>
      </c>
      <c r="C3064" t="s">
        <v>84</v>
      </c>
      <c r="D3064" t="s">
        <v>90</v>
      </c>
      <c r="E3064" t="s">
        <v>86</v>
      </c>
      <c r="F3064" t="s">
        <v>91</v>
      </c>
      <c r="G3064" t="s">
        <v>88</v>
      </c>
      <c r="H3064">
        <v>1199</v>
      </c>
      <c r="I3064">
        <v>85</v>
      </c>
      <c r="J3064">
        <v>19</v>
      </c>
      <c r="K3064">
        <v>7.2</v>
      </c>
      <c r="L3064">
        <v>2023</v>
      </c>
      <c r="M3064">
        <v>59339</v>
      </c>
      <c r="N3064">
        <v>1</v>
      </c>
      <c r="O3064">
        <v>0</v>
      </c>
      <c r="P3064">
        <v>4.66</v>
      </c>
    </row>
    <row r="3065" spans="1:16" x14ac:dyDescent="0.3">
      <c r="A3065">
        <v>411</v>
      </c>
      <c r="B3065" t="s">
        <v>83</v>
      </c>
      <c r="C3065" t="s">
        <v>84</v>
      </c>
      <c r="D3065" t="s">
        <v>90</v>
      </c>
      <c r="E3065" t="s">
        <v>86</v>
      </c>
      <c r="F3065" t="s">
        <v>91</v>
      </c>
      <c r="G3065" t="s">
        <v>88</v>
      </c>
      <c r="H3065">
        <v>1199</v>
      </c>
      <c r="I3065">
        <v>85</v>
      </c>
      <c r="J3065">
        <v>19</v>
      </c>
      <c r="K3065">
        <v>7.2</v>
      </c>
      <c r="L3065">
        <v>2023</v>
      </c>
      <c r="M3065">
        <v>68047</v>
      </c>
      <c r="N3065">
        <v>1</v>
      </c>
      <c r="O3065">
        <v>0</v>
      </c>
      <c r="P3065">
        <v>4.7</v>
      </c>
    </row>
    <row r="3066" spans="1:16" x14ac:dyDescent="0.3">
      <c r="A3066">
        <v>484</v>
      </c>
      <c r="B3066" t="s">
        <v>83</v>
      </c>
      <c r="C3066" t="s">
        <v>84</v>
      </c>
      <c r="D3066" t="s">
        <v>90</v>
      </c>
      <c r="E3066" t="s">
        <v>86</v>
      </c>
      <c r="F3066" t="s">
        <v>91</v>
      </c>
      <c r="G3066" t="s">
        <v>88</v>
      </c>
      <c r="H3066">
        <v>1199</v>
      </c>
      <c r="I3066">
        <v>85</v>
      </c>
      <c r="J3066">
        <v>19</v>
      </c>
      <c r="K3066">
        <v>7.2</v>
      </c>
      <c r="L3066">
        <v>2023</v>
      </c>
      <c r="M3066">
        <v>47045</v>
      </c>
      <c r="N3066">
        <v>2</v>
      </c>
      <c r="O3066">
        <v>0</v>
      </c>
      <c r="P3066">
        <v>4.7300000000000004</v>
      </c>
    </row>
    <row r="3067" spans="1:16" x14ac:dyDescent="0.3">
      <c r="A3067">
        <v>543</v>
      </c>
      <c r="B3067" t="s">
        <v>83</v>
      </c>
      <c r="C3067" t="s">
        <v>84</v>
      </c>
      <c r="D3067" t="s">
        <v>90</v>
      </c>
      <c r="E3067" t="s">
        <v>86</v>
      </c>
      <c r="F3067" t="s">
        <v>91</v>
      </c>
      <c r="G3067" t="s">
        <v>88</v>
      </c>
      <c r="H3067">
        <v>1199</v>
      </c>
      <c r="I3067">
        <v>85</v>
      </c>
      <c r="J3067">
        <v>19</v>
      </c>
      <c r="K3067">
        <v>7.2</v>
      </c>
      <c r="L3067">
        <v>2023</v>
      </c>
      <c r="M3067">
        <v>62890</v>
      </c>
      <c r="N3067">
        <v>1</v>
      </c>
      <c r="O3067">
        <v>0</v>
      </c>
      <c r="P3067">
        <v>4.78</v>
      </c>
    </row>
    <row r="3068" spans="1:16" x14ac:dyDescent="0.3">
      <c r="A3068">
        <v>451</v>
      </c>
      <c r="B3068" t="s">
        <v>83</v>
      </c>
      <c r="C3068" t="s">
        <v>84</v>
      </c>
      <c r="D3068" t="s">
        <v>90</v>
      </c>
      <c r="E3068" t="s">
        <v>86</v>
      </c>
      <c r="F3068" t="s">
        <v>91</v>
      </c>
      <c r="G3068" t="s">
        <v>88</v>
      </c>
      <c r="H3068">
        <v>1199</v>
      </c>
      <c r="I3068">
        <v>85</v>
      </c>
      <c r="J3068">
        <v>19</v>
      </c>
      <c r="K3068">
        <v>7.2</v>
      </c>
      <c r="L3068">
        <v>2023</v>
      </c>
      <c r="M3068">
        <v>28698</v>
      </c>
      <c r="N3068">
        <v>2</v>
      </c>
      <c r="O3068">
        <v>0</v>
      </c>
      <c r="P3068">
        <v>4.83</v>
      </c>
    </row>
    <row r="3069" spans="1:16" x14ac:dyDescent="0.3">
      <c r="A3069">
        <v>492</v>
      </c>
      <c r="B3069" t="s">
        <v>83</v>
      </c>
      <c r="C3069" t="s">
        <v>84</v>
      </c>
      <c r="D3069" t="s">
        <v>90</v>
      </c>
      <c r="E3069" t="s">
        <v>86</v>
      </c>
      <c r="F3069" t="s">
        <v>91</v>
      </c>
      <c r="G3069" t="s">
        <v>88</v>
      </c>
      <c r="H3069">
        <v>1199</v>
      </c>
      <c r="I3069">
        <v>85</v>
      </c>
      <c r="J3069">
        <v>19</v>
      </c>
      <c r="K3069">
        <v>7.2</v>
      </c>
      <c r="L3069">
        <v>2023</v>
      </c>
      <c r="M3069">
        <v>69281</v>
      </c>
      <c r="N3069">
        <v>1</v>
      </c>
      <c r="O3069">
        <v>0</v>
      </c>
      <c r="P3069">
        <v>4.84</v>
      </c>
    </row>
    <row r="3070" spans="1:16" x14ac:dyDescent="0.3">
      <c r="A3070">
        <v>403</v>
      </c>
      <c r="B3070" t="s">
        <v>83</v>
      </c>
      <c r="C3070" t="s">
        <v>84</v>
      </c>
      <c r="D3070" t="s">
        <v>90</v>
      </c>
      <c r="E3070" t="s">
        <v>86</v>
      </c>
      <c r="F3070" t="s">
        <v>91</v>
      </c>
      <c r="G3070" t="s">
        <v>88</v>
      </c>
      <c r="H3070">
        <v>1199</v>
      </c>
      <c r="I3070">
        <v>85</v>
      </c>
      <c r="J3070">
        <v>19</v>
      </c>
      <c r="K3070">
        <v>7.2</v>
      </c>
      <c r="L3070">
        <v>2023</v>
      </c>
      <c r="M3070">
        <v>32267</v>
      </c>
      <c r="N3070">
        <v>1</v>
      </c>
      <c r="O3070">
        <v>0</v>
      </c>
      <c r="P3070">
        <v>4.9000000000000004</v>
      </c>
    </row>
    <row r="3071" spans="1:16" x14ac:dyDescent="0.3">
      <c r="A3071">
        <v>498</v>
      </c>
      <c r="B3071" t="s">
        <v>83</v>
      </c>
      <c r="C3071" t="s">
        <v>84</v>
      </c>
      <c r="D3071" t="s">
        <v>90</v>
      </c>
      <c r="E3071" t="s">
        <v>86</v>
      </c>
      <c r="F3071" t="s">
        <v>91</v>
      </c>
      <c r="G3071" t="s">
        <v>88</v>
      </c>
      <c r="H3071">
        <v>1199</v>
      </c>
      <c r="I3071">
        <v>85</v>
      </c>
      <c r="J3071">
        <v>19</v>
      </c>
      <c r="K3071">
        <v>7.2</v>
      </c>
      <c r="L3071">
        <v>2023</v>
      </c>
      <c r="M3071">
        <v>67450</v>
      </c>
      <c r="N3071">
        <v>1</v>
      </c>
      <c r="O3071">
        <v>0</v>
      </c>
      <c r="P3071">
        <v>4.95</v>
      </c>
    </row>
    <row r="3072" spans="1:16" x14ac:dyDescent="0.3">
      <c r="A3072">
        <v>518</v>
      </c>
      <c r="B3072" t="s">
        <v>83</v>
      </c>
      <c r="C3072" t="s">
        <v>84</v>
      </c>
      <c r="D3072" t="s">
        <v>90</v>
      </c>
      <c r="E3072" t="s">
        <v>86</v>
      </c>
      <c r="F3072" t="s">
        <v>91</v>
      </c>
      <c r="G3072" t="s">
        <v>88</v>
      </c>
      <c r="H3072">
        <v>1199</v>
      </c>
      <c r="I3072">
        <v>85</v>
      </c>
      <c r="J3072">
        <v>19</v>
      </c>
      <c r="K3072">
        <v>7.2</v>
      </c>
      <c r="L3072">
        <v>2023</v>
      </c>
      <c r="M3072">
        <v>29385</v>
      </c>
      <c r="N3072">
        <v>1</v>
      </c>
      <c r="O3072">
        <v>0</v>
      </c>
      <c r="P3072">
        <v>4.95</v>
      </c>
    </row>
    <row r="3073" spans="1:16" x14ac:dyDescent="0.3">
      <c r="A3073">
        <v>516</v>
      </c>
      <c r="B3073" t="s">
        <v>83</v>
      </c>
      <c r="C3073" t="s">
        <v>84</v>
      </c>
      <c r="D3073" t="s">
        <v>90</v>
      </c>
      <c r="E3073" t="s">
        <v>86</v>
      </c>
      <c r="F3073" t="s">
        <v>91</v>
      </c>
      <c r="G3073" t="s">
        <v>88</v>
      </c>
      <c r="H3073">
        <v>1199</v>
      </c>
      <c r="I3073">
        <v>85</v>
      </c>
      <c r="J3073">
        <v>19</v>
      </c>
      <c r="K3073">
        <v>7.2</v>
      </c>
      <c r="L3073">
        <v>2023</v>
      </c>
      <c r="M3073">
        <v>60974</v>
      </c>
      <c r="N3073">
        <v>1</v>
      </c>
      <c r="O3073">
        <v>0</v>
      </c>
      <c r="P3073">
        <v>4.96</v>
      </c>
    </row>
    <row r="3074" spans="1:16" x14ac:dyDescent="0.3">
      <c r="A3074">
        <v>592</v>
      </c>
      <c r="B3074" t="s">
        <v>83</v>
      </c>
      <c r="C3074" t="s">
        <v>84</v>
      </c>
      <c r="D3074" t="s">
        <v>90</v>
      </c>
      <c r="E3074" t="s">
        <v>86</v>
      </c>
      <c r="F3074" t="s">
        <v>91</v>
      </c>
      <c r="G3074" t="s">
        <v>88</v>
      </c>
      <c r="H3074">
        <v>1199</v>
      </c>
      <c r="I3074">
        <v>85</v>
      </c>
      <c r="J3074">
        <v>19</v>
      </c>
      <c r="K3074">
        <v>7.2</v>
      </c>
      <c r="L3074">
        <v>2023</v>
      </c>
      <c r="M3074">
        <v>48893</v>
      </c>
      <c r="N3074">
        <v>1</v>
      </c>
      <c r="O3074">
        <v>0</v>
      </c>
      <c r="P3074">
        <v>5.05</v>
      </c>
    </row>
    <row r="3075" spans="1:16" x14ac:dyDescent="0.3">
      <c r="A3075">
        <v>475</v>
      </c>
      <c r="B3075" t="s">
        <v>83</v>
      </c>
      <c r="C3075" t="s">
        <v>84</v>
      </c>
      <c r="D3075" t="s">
        <v>90</v>
      </c>
      <c r="E3075" t="s">
        <v>86</v>
      </c>
      <c r="F3075" t="s">
        <v>91</v>
      </c>
      <c r="G3075" t="s">
        <v>88</v>
      </c>
      <c r="H3075">
        <v>1199</v>
      </c>
      <c r="I3075">
        <v>85</v>
      </c>
      <c r="J3075">
        <v>19</v>
      </c>
      <c r="K3075">
        <v>7.2</v>
      </c>
      <c r="L3075">
        <v>2023</v>
      </c>
      <c r="M3075">
        <v>49078</v>
      </c>
      <c r="N3075">
        <v>1</v>
      </c>
      <c r="O3075">
        <v>0</v>
      </c>
      <c r="P3075">
        <v>5.0599999999999996</v>
      </c>
    </row>
    <row r="3076" spans="1:16" x14ac:dyDescent="0.3">
      <c r="A3076">
        <v>576</v>
      </c>
      <c r="B3076" t="s">
        <v>83</v>
      </c>
      <c r="C3076" t="s">
        <v>84</v>
      </c>
      <c r="D3076" t="s">
        <v>90</v>
      </c>
      <c r="E3076" t="s">
        <v>86</v>
      </c>
      <c r="F3076" t="s">
        <v>91</v>
      </c>
      <c r="G3076" t="s">
        <v>88</v>
      </c>
      <c r="H3076">
        <v>1199</v>
      </c>
      <c r="I3076">
        <v>85</v>
      </c>
      <c r="J3076">
        <v>19</v>
      </c>
      <c r="K3076">
        <v>7.2</v>
      </c>
      <c r="L3076">
        <v>2023</v>
      </c>
      <c r="M3076">
        <v>32825</v>
      </c>
      <c r="N3076">
        <v>2</v>
      </c>
      <c r="O3076">
        <v>0</v>
      </c>
      <c r="P3076">
        <v>5.0999999999999996</v>
      </c>
    </row>
    <row r="3077" spans="1:16" x14ac:dyDescent="0.3">
      <c r="A3077">
        <v>418</v>
      </c>
      <c r="B3077" t="s">
        <v>83</v>
      </c>
      <c r="C3077" t="s">
        <v>84</v>
      </c>
      <c r="D3077" t="s">
        <v>90</v>
      </c>
      <c r="E3077" t="s">
        <v>86</v>
      </c>
      <c r="F3077" t="s">
        <v>91</v>
      </c>
      <c r="G3077" t="s">
        <v>88</v>
      </c>
      <c r="H3077">
        <v>1199</v>
      </c>
      <c r="I3077">
        <v>85</v>
      </c>
      <c r="J3077">
        <v>19</v>
      </c>
      <c r="K3077">
        <v>7.2</v>
      </c>
      <c r="L3077">
        <v>2023</v>
      </c>
      <c r="M3077">
        <v>46586</v>
      </c>
      <c r="N3077">
        <v>1</v>
      </c>
      <c r="O3077">
        <v>0</v>
      </c>
      <c r="P3077">
        <v>5.1100000000000003</v>
      </c>
    </row>
    <row r="3078" spans="1:16" x14ac:dyDescent="0.3">
      <c r="A3078">
        <v>478</v>
      </c>
      <c r="B3078" t="s">
        <v>83</v>
      </c>
      <c r="C3078" t="s">
        <v>84</v>
      </c>
      <c r="D3078" t="s">
        <v>90</v>
      </c>
      <c r="E3078" t="s">
        <v>86</v>
      </c>
      <c r="F3078" t="s">
        <v>91</v>
      </c>
      <c r="G3078" t="s">
        <v>88</v>
      </c>
      <c r="H3078">
        <v>1199</v>
      </c>
      <c r="I3078">
        <v>85</v>
      </c>
      <c r="J3078">
        <v>19</v>
      </c>
      <c r="K3078">
        <v>7.2</v>
      </c>
      <c r="L3078">
        <v>2023</v>
      </c>
      <c r="M3078">
        <v>45137</v>
      </c>
      <c r="N3078">
        <v>1</v>
      </c>
      <c r="O3078">
        <v>0</v>
      </c>
      <c r="P3078">
        <v>5.1100000000000003</v>
      </c>
    </row>
    <row r="3079" spans="1:16" x14ac:dyDescent="0.3">
      <c r="A3079">
        <v>434</v>
      </c>
      <c r="B3079" t="s">
        <v>83</v>
      </c>
      <c r="C3079" t="s">
        <v>84</v>
      </c>
      <c r="D3079" t="s">
        <v>90</v>
      </c>
      <c r="E3079" t="s">
        <v>86</v>
      </c>
      <c r="F3079" t="s">
        <v>91</v>
      </c>
      <c r="G3079" t="s">
        <v>88</v>
      </c>
      <c r="H3079">
        <v>1199</v>
      </c>
      <c r="I3079">
        <v>85</v>
      </c>
      <c r="J3079">
        <v>19</v>
      </c>
      <c r="K3079">
        <v>7.2</v>
      </c>
      <c r="L3079">
        <v>2023</v>
      </c>
      <c r="M3079">
        <v>58204</v>
      </c>
      <c r="N3079">
        <v>1</v>
      </c>
      <c r="O3079">
        <v>0</v>
      </c>
      <c r="P3079">
        <v>5.19</v>
      </c>
    </row>
    <row r="3080" spans="1:16" x14ac:dyDescent="0.3">
      <c r="A3080">
        <v>526</v>
      </c>
      <c r="B3080" t="s">
        <v>83</v>
      </c>
      <c r="C3080" t="s">
        <v>84</v>
      </c>
      <c r="D3080" t="s">
        <v>90</v>
      </c>
      <c r="E3080" t="s">
        <v>86</v>
      </c>
      <c r="F3080" t="s">
        <v>91</v>
      </c>
      <c r="G3080" t="s">
        <v>88</v>
      </c>
      <c r="H3080">
        <v>1199</v>
      </c>
      <c r="I3080">
        <v>85</v>
      </c>
      <c r="J3080">
        <v>19</v>
      </c>
      <c r="K3080">
        <v>7.2</v>
      </c>
      <c r="L3080">
        <v>2023</v>
      </c>
      <c r="M3080">
        <v>48227</v>
      </c>
      <c r="N3080">
        <v>1</v>
      </c>
      <c r="O3080">
        <v>0</v>
      </c>
      <c r="P3080">
        <v>5.26</v>
      </c>
    </row>
    <row r="3081" spans="1:16" x14ac:dyDescent="0.3">
      <c r="A3081">
        <v>229</v>
      </c>
      <c r="B3081" t="s">
        <v>83</v>
      </c>
      <c r="C3081" t="s">
        <v>84</v>
      </c>
      <c r="D3081" t="s">
        <v>89</v>
      </c>
      <c r="E3081" t="s">
        <v>86</v>
      </c>
      <c r="F3081" t="s">
        <v>87</v>
      </c>
      <c r="G3081" t="s">
        <v>88</v>
      </c>
      <c r="H3081">
        <v>1199</v>
      </c>
      <c r="I3081">
        <v>85</v>
      </c>
      <c r="J3081">
        <v>20.100000000000001</v>
      </c>
      <c r="K3081">
        <v>6.5</v>
      </c>
      <c r="L3081">
        <v>2023</v>
      </c>
      <c r="M3081">
        <v>29310</v>
      </c>
      <c r="N3081">
        <v>2</v>
      </c>
      <c r="O3081">
        <v>1</v>
      </c>
      <c r="P3081">
        <v>3.43</v>
      </c>
    </row>
    <row r="3082" spans="1:16" x14ac:dyDescent="0.3">
      <c r="A3082">
        <v>382</v>
      </c>
      <c r="B3082" t="s">
        <v>83</v>
      </c>
      <c r="C3082" t="s">
        <v>84</v>
      </c>
      <c r="D3082" t="s">
        <v>89</v>
      </c>
      <c r="E3082" t="s">
        <v>86</v>
      </c>
      <c r="F3082" t="s">
        <v>87</v>
      </c>
      <c r="G3082" t="s">
        <v>88</v>
      </c>
      <c r="H3082">
        <v>1199</v>
      </c>
      <c r="I3082">
        <v>85</v>
      </c>
      <c r="J3082">
        <v>20.100000000000001</v>
      </c>
      <c r="K3082">
        <v>6.5</v>
      </c>
      <c r="L3082">
        <v>2023</v>
      </c>
      <c r="M3082">
        <v>29940</v>
      </c>
      <c r="N3082">
        <v>3</v>
      </c>
      <c r="O3082">
        <v>0</v>
      </c>
      <c r="P3082">
        <v>3.72</v>
      </c>
    </row>
    <row r="3083" spans="1:16" x14ac:dyDescent="0.3">
      <c r="A3083">
        <v>203</v>
      </c>
      <c r="B3083" t="s">
        <v>83</v>
      </c>
      <c r="C3083" t="s">
        <v>84</v>
      </c>
      <c r="D3083" t="s">
        <v>89</v>
      </c>
      <c r="E3083" t="s">
        <v>86</v>
      </c>
      <c r="F3083" t="s">
        <v>87</v>
      </c>
      <c r="G3083" t="s">
        <v>88</v>
      </c>
      <c r="H3083">
        <v>1199</v>
      </c>
      <c r="I3083">
        <v>85</v>
      </c>
      <c r="J3083">
        <v>20.100000000000001</v>
      </c>
      <c r="K3083">
        <v>6.5</v>
      </c>
      <c r="L3083">
        <v>2023</v>
      </c>
      <c r="M3083">
        <v>62155</v>
      </c>
      <c r="N3083">
        <v>1</v>
      </c>
      <c r="O3083">
        <v>1</v>
      </c>
      <c r="P3083">
        <v>3.83</v>
      </c>
    </row>
    <row r="3084" spans="1:16" x14ac:dyDescent="0.3">
      <c r="A3084">
        <v>237</v>
      </c>
      <c r="B3084" t="s">
        <v>83</v>
      </c>
      <c r="C3084" t="s">
        <v>84</v>
      </c>
      <c r="D3084" t="s">
        <v>89</v>
      </c>
      <c r="E3084" t="s">
        <v>86</v>
      </c>
      <c r="F3084" t="s">
        <v>87</v>
      </c>
      <c r="G3084" t="s">
        <v>88</v>
      </c>
      <c r="H3084">
        <v>1199</v>
      </c>
      <c r="I3084">
        <v>85</v>
      </c>
      <c r="J3084">
        <v>20.100000000000001</v>
      </c>
      <c r="K3084">
        <v>6.5</v>
      </c>
      <c r="L3084">
        <v>2023</v>
      </c>
      <c r="M3084">
        <v>59834</v>
      </c>
      <c r="N3084">
        <v>3</v>
      </c>
      <c r="O3084">
        <v>0</v>
      </c>
      <c r="P3084">
        <v>3.91</v>
      </c>
    </row>
    <row r="3085" spans="1:16" x14ac:dyDescent="0.3">
      <c r="A3085">
        <v>322</v>
      </c>
      <c r="B3085" t="s">
        <v>83</v>
      </c>
      <c r="C3085" t="s">
        <v>84</v>
      </c>
      <c r="D3085" t="s">
        <v>89</v>
      </c>
      <c r="E3085" t="s">
        <v>86</v>
      </c>
      <c r="F3085" t="s">
        <v>87</v>
      </c>
      <c r="G3085" t="s">
        <v>88</v>
      </c>
      <c r="H3085">
        <v>1199</v>
      </c>
      <c r="I3085">
        <v>85</v>
      </c>
      <c r="J3085">
        <v>20.100000000000001</v>
      </c>
      <c r="K3085">
        <v>6.5</v>
      </c>
      <c r="L3085">
        <v>2023</v>
      </c>
      <c r="M3085">
        <v>62277</v>
      </c>
      <c r="N3085">
        <v>2</v>
      </c>
      <c r="O3085">
        <v>0</v>
      </c>
      <c r="P3085">
        <v>4</v>
      </c>
    </row>
    <row r="3086" spans="1:16" x14ac:dyDescent="0.3">
      <c r="A3086">
        <v>209</v>
      </c>
      <c r="B3086" t="s">
        <v>83</v>
      </c>
      <c r="C3086" t="s">
        <v>84</v>
      </c>
      <c r="D3086" t="s">
        <v>89</v>
      </c>
      <c r="E3086" t="s">
        <v>86</v>
      </c>
      <c r="F3086" t="s">
        <v>87</v>
      </c>
      <c r="G3086" t="s">
        <v>88</v>
      </c>
      <c r="H3086">
        <v>1199</v>
      </c>
      <c r="I3086">
        <v>85</v>
      </c>
      <c r="J3086">
        <v>20.100000000000001</v>
      </c>
      <c r="K3086">
        <v>6.5</v>
      </c>
      <c r="L3086">
        <v>2023</v>
      </c>
      <c r="M3086">
        <v>63748</v>
      </c>
      <c r="N3086">
        <v>2</v>
      </c>
      <c r="O3086">
        <v>0</v>
      </c>
      <c r="P3086">
        <v>4.1900000000000004</v>
      </c>
    </row>
    <row r="3087" spans="1:16" x14ac:dyDescent="0.3">
      <c r="A3087">
        <v>241</v>
      </c>
      <c r="B3087" t="s">
        <v>83</v>
      </c>
      <c r="C3087" t="s">
        <v>84</v>
      </c>
      <c r="D3087" t="s">
        <v>89</v>
      </c>
      <c r="E3087" t="s">
        <v>86</v>
      </c>
      <c r="F3087" t="s">
        <v>87</v>
      </c>
      <c r="G3087" t="s">
        <v>88</v>
      </c>
      <c r="H3087">
        <v>1199</v>
      </c>
      <c r="I3087">
        <v>85</v>
      </c>
      <c r="J3087">
        <v>20.100000000000001</v>
      </c>
      <c r="K3087">
        <v>6.5</v>
      </c>
      <c r="L3087">
        <v>2023</v>
      </c>
      <c r="M3087">
        <v>56877</v>
      </c>
      <c r="N3087">
        <v>1</v>
      </c>
      <c r="O3087">
        <v>0</v>
      </c>
      <c r="P3087">
        <v>4.22</v>
      </c>
    </row>
    <row r="3088" spans="1:16" x14ac:dyDescent="0.3">
      <c r="A3088">
        <v>303</v>
      </c>
      <c r="B3088" t="s">
        <v>83</v>
      </c>
      <c r="C3088" t="s">
        <v>84</v>
      </c>
      <c r="D3088" t="s">
        <v>89</v>
      </c>
      <c r="E3088" t="s">
        <v>86</v>
      </c>
      <c r="F3088" t="s">
        <v>87</v>
      </c>
      <c r="G3088" t="s">
        <v>88</v>
      </c>
      <c r="H3088">
        <v>1199</v>
      </c>
      <c r="I3088">
        <v>85</v>
      </c>
      <c r="J3088">
        <v>20.100000000000001</v>
      </c>
      <c r="K3088">
        <v>6.5</v>
      </c>
      <c r="L3088">
        <v>2023</v>
      </c>
      <c r="M3088">
        <v>62364</v>
      </c>
      <c r="N3088">
        <v>1</v>
      </c>
      <c r="O3088">
        <v>0</v>
      </c>
      <c r="P3088">
        <v>4.2699999999999996</v>
      </c>
    </row>
    <row r="3089" spans="1:16" x14ac:dyDescent="0.3">
      <c r="A3089">
        <v>262</v>
      </c>
      <c r="B3089" t="s">
        <v>83</v>
      </c>
      <c r="C3089" t="s">
        <v>84</v>
      </c>
      <c r="D3089" t="s">
        <v>89</v>
      </c>
      <c r="E3089" t="s">
        <v>86</v>
      </c>
      <c r="F3089" t="s">
        <v>87</v>
      </c>
      <c r="G3089" t="s">
        <v>88</v>
      </c>
      <c r="H3089">
        <v>1199</v>
      </c>
      <c r="I3089">
        <v>85</v>
      </c>
      <c r="J3089">
        <v>20.100000000000001</v>
      </c>
      <c r="K3089">
        <v>6.5</v>
      </c>
      <c r="L3089">
        <v>2023</v>
      </c>
      <c r="M3089">
        <v>53024</v>
      </c>
      <c r="N3089">
        <v>1</v>
      </c>
      <c r="O3089">
        <v>0</v>
      </c>
      <c r="P3089">
        <v>4.32</v>
      </c>
    </row>
    <row r="3090" spans="1:16" x14ac:dyDescent="0.3">
      <c r="A3090">
        <v>286</v>
      </c>
      <c r="B3090" t="s">
        <v>83</v>
      </c>
      <c r="C3090" t="s">
        <v>84</v>
      </c>
      <c r="D3090" t="s">
        <v>89</v>
      </c>
      <c r="E3090" t="s">
        <v>86</v>
      </c>
      <c r="F3090" t="s">
        <v>87</v>
      </c>
      <c r="G3090" t="s">
        <v>88</v>
      </c>
      <c r="H3090">
        <v>1199</v>
      </c>
      <c r="I3090">
        <v>85</v>
      </c>
      <c r="J3090">
        <v>20.100000000000001</v>
      </c>
      <c r="K3090">
        <v>6.5</v>
      </c>
      <c r="L3090">
        <v>2023</v>
      </c>
      <c r="M3090">
        <v>65934</v>
      </c>
      <c r="N3090">
        <v>1</v>
      </c>
      <c r="O3090">
        <v>0</v>
      </c>
      <c r="P3090">
        <v>4.3499999999999996</v>
      </c>
    </row>
    <row r="3091" spans="1:16" x14ac:dyDescent="0.3">
      <c r="A3091">
        <v>308</v>
      </c>
      <c r="B3091" t="s">
        <v>83</v>
      </c>
      <c r="C3091" t="s">
        <v>84</v>
      </c>
      <c r="D3091" t="s">
        <v>89</v>
      </c>
      <c r="E3091" t="s">
        <v>86</v>
      </c>
      <c r="F3091" t="s">
        <v>87</v>
      </c>
      <c r="G3091" t="s">
        <v>88</v>
      </c>
      <c r="H3091">
        <v>1199</v>
      </c>
      <c r="I3091">
        <v>85</v>
      </c>
      <c r="J3091">
        <v>20.100000000000001</v>
      </c>
      <c r="K3091">
        <v>6.5</v>
      </c>
      <c r="L3091">
        <v>2023</v>
      </c>
      <c r="M3091">
        <v>30869</v>
      </c>
      <c r="N3091">
        <v>2</v>
      </c>
      <c r="O3091">
        <v>0</v>
      </c>
      <c r="P3091">
        <v>4.3600000000000003</v>
      </c>
    </row>
    <row r="3092" spans="1:16" x14ac:dyDescent="0.3">
      <c r="A3092">
        <v>323</v>
      </c>
      <c r="B3092" t="s">
        <v>83</v>
      </c>
      <c r="C3092" t="s">
        <v>84</v>
      </c>
      <c r="D3092" t="s">
        <v>89</v>
      </c>
      <c r="E3092" t="s">
        <v>86</v>
      </c>
      <c r="F3092" t="s">
        <v>87</v>
      </c>
      <c r="G3092" t="s">
        <v>88</v>
      </c>
      <c r="H3092">
        <v>1199</v>
      </c>
      <c r="I3092">
        <v>85</v>
      </c>
      <c r="J3092">
        <v>20.100000000000001</v>
      </c>
      <c r="K3092">
        <v>6.5</v>
      </c>
      <c r="L3092">
        <v>2023</v>
      </c>
      <c r="M3092">
        <v>44477</v>
      </c>
      <c r="N3092">
        <v>1</v>
      </c>
      <c r="O3092">
        <v>0</v>
      </c>
      <c r="P3092">
        <v>4.3899999999999997</v>
      </c>
    </row>
    <row r="3093" spans="1:16" x14ac:dyDescent="0.3">
      <c r="A3093">
        <v>271</v>
      </c>
      <c r="B3093" t="s">
        <v>83</v>
      </c>
      <c r="C3093" t="s">
        <v>84</v>
      </c>
      <c r="D3093" t="s">
        <v>89</v>
      </c>
      <c r="E3093" t="s">
        <v>86</v>
      </c>
      <c r="F3093" t="s">
        <v>87</v>
      </c>
      <c r="G3093" t="s">
        <v>88</v>
      </c>
      <c r="H3093">
        <v>1199</v>
      </c>
      <c r="I3093">
        <v>85</v>
      </c>
      <c r="J3093">
        <v>20.100000000000001</v>
      </c>
      <c r="K3093">
        <v>6.5</v>
      </c>
      <c r="L3093">
        <v>2023</v>
      </c>
      <c r="M3093">
        <v>30753</v>
      </c>
      <c r="N3093">
        <v>1</v>
      </c>
      <c r="O3093">
        <v>0</v>
      </c>
      <c r="P3093">
        <v>4.46</v>
      </c>
    </row>
    <row r="3094" spans="1:16" x14ac:dyDescent="0.3">
      <c r="A3094">
        <v>312</v>
      </c>
      <c r="B3094" t="s">
        <v>83</v>
      </c>
      <c r="C3094" t="s">
        <v>84</v>
      </c>
      <c r="D3094" t="s">
        <v>89</v>
      </c>
      <c r="E3094" t="s">
        <v>86</v>
      </c>
      <c r="F3094" t="s">
        <v>87</v>
      </c>
      <c r="G3094" t="s">
        <v>88</v>
      </c>
      <c r="H3094">
        <v>1199</v>
      </c>
      <c r="I3094">
        <v>85</v>
      </c>
      <c r="J3094">
        <v>20.100000000000001</v>
      </c>
      <c r="K3094">
        <v>6.5</v>
      </c>
      <c r="L3094">
        <v>2023</v>
      </c>
      <c r="M3094">
        <v>34937</v>
      </c>
      <c r="N3094">
        <v>2</v>
      </c>
      <c r="O3094">
        <v>0</v>
      </c>
      <c r="P3094">
        <v>4.46</v>
      </c>
    </row>
    <row r="3095" spans="1:16" x14ac:dyDescent="0.3">
      <c r="A3095">
        <v>380</v>
      </c>
      <c r="B3095" t="s">
        <v>83</v>
      </c>
      <c r="C3095" t="s">
        <v>84</v>
      </c>
      <c r="D3095" t="s">
        <v>89</v>
      </c>
      <c r="E3095" t="s">
        <v>86</v>
      </c>
      <c r="F3095" t="s">
        <v>87</v>
      </c>
      <c r="G3095" t="s">
        <v>88</v>
      </c>
      <c r="H3095">
        <v>1199</v>
      </c>
      <c r="I3095">
        <v>85</v>
      </c>
      <c r="J3095">
        <v>20.100000000000001</v>
      </c>
      <c r="K3095">
        <v>6.5</v>
      </c>
      <c r="L3095">
        <v>2023</v>
      </c>
      <c r="M3095">
        <v>53462</v>
      </c>
      <c r="N3095">
        <v>1</v>
      </c>
      <c r="O3095">
        <v>0</v>
      </c>
      <c r="P3095">
        <v>4.47</v>
      </c>
    </row>
    <row r="3096" spans="1:16" x14ac:dyDescent="0.3">
      <c r="A3096">
        <v>292</v>
      </c>
      <c r="B3096" t="s">
        <v>83</v>
      </c>
      <c r="C3096" t="s">
        <v>84</v>
      </c>
      <c r="D3096" t="s">
        <v>89</v>
      </c>
      <c r="E3096" t="s">
        <v>86</v>
      </c>
      <c r="F3096" t="s">
        <v>87</v>
      </c>
      <c r="G3096" t="s">
        <v>88</v>
      </c>
      <c r="H3096">
        <v>1199</v>
      </c>
      <c r="I3096">
        <v>85</v>
      </c>
      <c r="J3096">
        <v>20.100000000000001</v>
      </c>
      <c r="K3096">
        <v>6.5</v>
      </c>
      <c r="L3096">
        <v>2023</v>
      </c>
      <c r="M3096">
        <v>45630</v>
      </c>
      <c r="N3096">
        <v>1</v>
      </c>
      <c r="O3096">
        <v>0</v>
      </c>
      <c r="P3096">
        <v>4.55</v>
      </c>
    </row>
    <row r="3097" spans="1:16" x14ac:dyDescent="0.3">
      <c r="A3097">
        <v>225</v>
      </c>
      <c r="B3097" t="s">
        <v>83</v>
      </c>
      <c r="C3097" t="s">
        <v>84</v>
      </c>
      <c r="D3097" t="s">
        <v>89</v>
      </c>
      <c r="E3097" t="s">
        <v>86</v>
      </c>
      <c r="F3097" t="s">
        <v>87</v>
      </c>
      <c r="G3097" t="s">
        <v>88</v>
      </c>
      <c r="H3097">
        <v>1199</v>
      </c>
      <c r="I3097">
        <v>85</v>
      </c>
      <c r="J3097">
        <v>20.100000000000001</v>
      </c>
      <c r="K3097">
        <v>6.5</v>
      </c>
      <c r="L3097">
        <v>2023</v>
      </c>
      <c r="M3097">
        <v>32659</v>
      </c>
      <c r="N3097">
        <v>1</v>
      </c>
      <c r="O3097">
        <v>0</v>
      </c>
      <c r="P3097">
        <v>4.57</v>
      </c>
    </row>
    <row r="3098" spans="1:16" x14ac:dyDescent="0.3">
      <c r="A3098">
        <v>218</v>
      </c>
      <c r="B3098" t="s">
        <v>83</v>
      </c>
      <c r="C3098" t="s">
        <v>84</v>
      </c>
      <c r="D3098" t="s">
        <v>89</v>
      </c>
      <c r="E3098" t="s">
        <v>86</v>
      </c>
      <c r="F3098" t="s">
        <v>87</v>
      </c>
      <c r="G3098" t="s">
        <v>88</v>
      </c>
      <c r="H3098">
        <v>1199</v>
      </c>
      <c r="I3098">
        <v>85</v>
      </c>
      <c r="J3098">
        <v>20.100000000000001</v>
      </c>
      <c r="K3098">
        <v>6.5</v>
      </c>
      <c r="L3098">
        <v>2023</v>
      </c>
      <c r="M3098">
        <v>34170</v>
      </c>
      <c r="N3098">
        <v>1</v>
      </c>
      <c r="O3098">
        <v>0</v>
      </c>
      <c r="P3098">
        <v>4.5999999999999996</v>
      </c>
    </row>
    <row r="3099" spans="1:16" x14ac:dyDescent="0.3">
      <c r="A3099">
        <v>300</v>
      </c>
      <c r="B3099" t="s">
        <v>83</v>
      </c>
      <c r="C3099" t="s">
        <v>84</v>
      </c>
      <c r="D3099" t="s">
        <v>89</v>
      </c>
      <c r="E3099" t="s">
        <v>86</v>
      </c>
      <c r="F3099" t="s">
        <v>87</v>
      </c>
      <c r="G3099" t="s">
        <v>88</v>
      </c>
      <c r="H3099">
        <v>1199</v>
      </c>
      <c r="I3099">
        <v>85</v>
      </c>
      <c r="J3099">
        <v>20.100000000000001</v>
      </c>
      <c r="K3099">
        <v>6.5</v>
      </c>
      <c r="L3099">
        <v>2023</v>
      </c>
      <c r="M3099">
        <v>33093</v>
      </c>
      <c r="N3099">
        <v>2</v>
      </c>
      <c r="O3099">
        <v>0</v>
      </c>
      <c r="P3099">
        <v>4.66</v>
      </c>
    </row>
    <row r="3100" spans="1:16" x14ac:dyDescent="0.3">
      <c r="A3100">
        <v>393</v>
      </c>
      <c r="B3100" t="s">
        <v>83</v>
      </c>
      <c r="C3100" t="s">
        <v>84</v>
      </c>
      <c r="D3100" t="s">
        <v>89</v>
      </c>
      <c r="E3100" t="s">
        <v>86</v>
      </c>
      <c r="F3100" t="s">
        <v>87</v>
      </c>
      <c r="G3100" t="s">
        <v>88</v>
      </c>
      <c r="H3100">
        <v>1199</v>
      </c>
      <c r="I3100">
        <v>85</v>
      </c>
      <c r="J3100">
        <v>20.100000000000001</v>
      </c>
      <c r="K3100">
        <v>6.5</v>
      </c>
      <c r="L3100">
        <v>2023</v>
      </c>
      <c r="M3100">
        <v>35626</v>
      </c>
      <c r="N3100">
        <v>1</v>
      </c>
      <c r="O3100">
        <v>0</v>
      </c>
      <c r="P3100">
        <v>4.66</v>
      </c>
    </row>
    <row r="3101" spans="1:16" x14ac:dyDescent="0.3">
      <c r="A3101">
        <v>304</v>
      </c>
      <c r="B3101" t="s">
        <v>83</v>
      </c>
      <c r="C3101" t="s">
        <v>84</v>
      </c>
      <c r="D3101" t="s">
        <v>89</v>
      </c>
      <c r="E3101" t="s">
        <v>86</v>
      </c>
      <c r="F3101" t="s">
        <v>87</v>
      </c>
      <c r="G3101" t="s">
        <v>88</v>
      </c>
      <c r="H3101">
        <v>1199</v>
      </c>
      <c r="I3101">
        <v>85</v>
      </c>
      <c r="J3101">
        <v>20.100000000000001</v>
      </c>
      <c r="K3101">
        <v>6.5</v>
      </c>
      <c r="L3101">
        <v>2023</v>
      </c>
      <c r="M3101">
        <v>36621</v>
      </c>
      <c r="N3101">
        <v>1</v>
      </c>
      <c r="O3101">
        <v>0</v>
      </c>
      <c r="P3101">
        <v>4.75</v>
      </c>
    </row>
    <row r="3102" spans="1:16" x14ac:dyDescent="0.3">
      <c r="A3102">
        <v>289</v>
      </c>
      <c r="B3102" t="s">
        <v>83</v>
      </c>
      <c r="C3102" t="s">
        <v>84</v>
      </c>
      <c r="D3102" t="s">
        <v>89</v>
      </c>
      <c r="E3102" t="s">
        <v>86</v>
      </c>
      <c r="F3102" t="s">
        <v>87</v>
      </c>
      <c r="G3102" t="s">
        <v>88</v>
      </c>
      <c r="H3102">
        <v>1199</v>
      </c>
      <c r="I3102">
        <v>85</v>
      </c>
      <c r="J3102">
        <v>20.100000000000001</v>
      </c>
      <c r="K3102">
        <v>6.5</v>
      </c>
      <c r="L3102">
        <v>2023</v>
      </c>
      <c r="M3102">
        <v>44522</v>
      </c>
      <c r="N3102">
        <v>1</v>
      </c>
      <c r="O3102">
        <v>0</v>
      </c>
      <c r="P3102">
        <v>4.83</v>
      </c>
    </row>
    <row r="3103" spans="1:16" x14ac:dyDescent="0.3">
      <c r="A3103">
        <v>400</v>
      </c>
      <c r="B3103" t="s">
        <v>83</v>
      </c>
      <c r="C3103" t="s">
        <v>84</v>
      </c>
      <c r="D3103" t="s">
        <v>89</v>
      </c>
      <c r="E3103" t="s">
        <v>86</v>
      </c>
      <c r="F3103" t="s">
        <v>87</v>
      </c>
      <c r="G3103" t="s">
        <v>88</v>
      </c>
      <c r="H3103">
        <v>1199</v>
      </c>
      <c r="I3103">
        <v>85</v>
      </c>
      <c r="J3103">
        <v>20.100000000000001</v>
      </c>
      <c r="K3103">
        <v>6.5</v>
      </c>
      <c r="L3103">
        <v>2023</v>
      </c>
      <c r="M3103">
        <v>47633</v>
      </c>
      <c r="N3103">
        <v>1</v>
      </c>
      <c r="O3103">
        <v>0</v>
      </c>
      <c r="P3103">
        <v>4.87</v>
      </c>
    </row>
    <row r="3104" spans="1:16" x14ac:dyDescent="0.3">
      <c r="A3104">
        <v>389</v>
      </c>
      <c r="B3104" t="s">
        <v>83</v>
      </c>
      <c r="C3104" t="s">
        <v>84</v>
      </c>
      <c r="D3104" t="s">
        <v>89</v>
      </c>
      <c r="E3104" t="s">
        <v>86</v>
      </c>
      <c r="F3104" t="s">
        <v>87</v>
      </c>
      <c r="G3104" t="s">
        <v>88</v>
      </c>
      <c r="H3104">
        <v>1199</v>
      </c>
      <c r="I3104">
        <v>85</v>
      </c>
      <c r="J3104">
        <v>20.100000000000001</v>
      </c>
      <c r="K3104">
        <v>6.5</v>
      </c>
      <c r="L3104">
        <v>2023</v>
      </c>
      <c r="M3104">
        <v>29746</v>
      </c>
      <c r="N3104">
        <v>1</v>
      </c>
      <c r="O3104">
        <v>0</v>
      </c>
      <c r="P3104">
        <v>4.96</v>
      </c>
    </row>
    <row r="3105" spans="1:16" x14ac:dyDescent="0.3">
      <c r="A3105">
        <v>117</v>
      </c>
      <c r="B3105" t="s">
        <v>83</v>
      </c>
      <c r="C3105" t="s">
        <v>84</v>
      </c>
      <c r="D3105" t="s">
        <v>85</v>
      </c>
      <c r="E3105" t="s">
        <v>86</v>
      </c>
      <c r="F3105" t="s">
        <v>87</v>
      </c>
      <c r="G3105" t="s">
        <v>88</v>
      </c>
      <c r="H3105">
        <v>1199</v>
      </c>
      <c r="I3105">
        <v>85</v>
      </c>
      <c r="J3105">
        <v>20.100000000000001</v>
      </c>
      <c r="K3105">
        <v>5.7</v>
      </c>
      <c r="L3105">
        <v>2023</v>
      </c>
      <c r="M3105">
        <v>34195</v>
      </c>
      <c r="N3105">
        <v>2</v>
      </c>
      <c r="O3105">
        <v>1</v>
      </c>
      <c r="P3105">
        <v>2.64</v>
      </c>
    </row>
    <row r="3106" spans="1:16" x14ac:dyDescent="0.3">
      <c r="A3106">
        <v>3</v>
      </c>
      <c r="B3106" t="s">
        <v>83</v>
      </c>
      <c r="C3106" t="s">
        <v>84</v>
      </c>
      <c r="D3106" t="s">
        <v>85</v>
      </c>
      <c r="E3106" t="s">
        <v>86</v>
      </c>
      <c r="F3106" t="s">
        <v>87</v>
      </c>
      <c r="G3106" t="s">
        <v>88</v>
      </c>
      <c r="H3106">
        <v>1199</v>
      </c>
      <c r="I3106">
        <v>85</v>
      </c>
      <c r="J3106">
        <v>20.100000000000001</v>
      </c>
      <c r="K3106">
        <v>5.7</v>
      </c>
      <c r="L3106">
        <v>2023</v>
      </c>
      <c r="M3106">
        <v>64915</v>
      </c>
      <c r="N3106">
        <v>2</v>
      </c>
      <c r="O3106">
        <v>0</v>
      </c>
      <c r="P3106">
        <v>3.18</v>
      </c>
    </row>
    <row r="3107" spans="1:16" x14ac:dyDescent="0.3">
      <c r="A3107">
        <v>200</v>
      </c>
      <c r="B3107" t="s">
        <v>83</v>
      </c>
      <c r="C3107" t="s">
        <v>84</v>
      </c>
      <c r="D3107" t="s">
        <v>85</v>
      </c>
      <c r="E3107" t="s">
        <v>86</v>
      </c>
      <c r="F3107" t="s">
        <v>87</v>
      </c>
      <c r="G3107" t="s">
        <v>88</v>
      </c>
      <c r="H3107">
        <v>1199</v>
      </c>
      <c r="I3107">
        <v>85</v>
      </c>
      <c r="J3107">
        <v>20.100000000000001</v>
      </c>
      <c r="K3107">
        <v>5.7</v>
      </c>
      <c r="L3107">
        <v>2023</v>
      </c>
      <c r="M3107">
        <v>61982</v>
      </c>
      <c r="N3107">
        <v>1</v>
      </c>
      <c r="O3107">
        <v>1</v>
      </c>
      <c r="P3107">
        <v>3.21</v>
      </c>
    </row>
    <row r="3108" spans="1:16" x14ac:dyDescent="0.3">
      <c r="A3108">
        <v>41</v>
      </c>
      <c r="B3108" t="s">
        <v>83</v>
      </c>
      <c r="C3108" t="s">
        <v>84</v>
      </c>
      <c r="D3108" t="s">
        <v>85</v>
      </c>
      <c r="E3108" t="s">
        <v>86</v>
      </c>
      <c r="F3108" t="s">
        <v>87</v>
      </c>
      <c r="G3108" t="s">
        <v>88</v>
      </c>
      <c r="H3108">
        <v>1199</v>
      </c>
      <c r="I3108">
        <v>85</v>
      </c>
      <c r="J3108">
        <v>20.100000000000001</v>
      </c>
      <c r="K3108">
        <v>5.7</v>
      </c>
      <c r="L3108">
        <v>2023</v>
      </c>
      <c r="M3108">
        <v>43778</v>
      </c>
      <c r="N3108">
        <v>1</v>
      </c>
      <c r="O3108">
        <v>0</v>
      </c>
      <c r="P3108">
        <v>3.67</v>
      </c>
    </row>
    <row r="3109" spans="1:16" x14ac:dyDescent="0.3">
      <c r="A3109">
        <v>111</v>
      </c>
      <c r="B3109" t="s">
        <v>83</v>
      </c>
      <c r="C3109" t="s">
        <v>84</v>
      </c>
      <c r="D3109" t="s">
        <v>85</v>
      </c>
      <c r="E3109" t="s">
        <v>86</v>
      </c>
      <c r="F3109" t="s">
        <v>87</v>
      </c>
      <c r="G3109" t="s">
        <v>88</v>
      </c>
      <c r="H3109">
        <v>1199</v>
      </c>
      <c r="I3109">
        <v>85</v>
      </c>
      <c r="J3109">
        <v>20.100000000000001</v>
      </c>
      <c r="K3109">
        <v>5.7</v>
      </c>
      <c r="L3109">
        <v>2023</v>
      </c>
      <c r="M3109">
        <v>41155</v>
      </c>
      <c r="N3109">
        <v>1</v>
      </c>
      <c r="O3109">
        <v>0</v>
      </c>
      <c r="P3109">
        <v>3.67</v>
      </c>
    </row>
    <row r="3110" spans="1:16" x14ac:dyDescent="0.3">
      <c r="A3110">
        <v>8</v>
      </c>
      <c r="B3110" t="s">
        <v>83</v>
      </c>
      <c r="C3110" t="s">
        <v>84</v>
      </c>
      <c r="D3110" t="s">
        <v>85</v>
      </c>
      <c r="E3110" t="s">
        <v>86</v>
      </c>
      <c r="F3110" t="s">
        <v>87</v>
      </c>
      <c r="G3110" t="s">
        <v>88</v>
      </c>
      <c r="H3110">
        <v>1199</v>
      </c>
      <c r="I3110">
        <v>85</v>
      </c>
      <c r="J3110">
        <v>20.100000000000001</v>
      </c>
      <c r="K3110">
        <v>5.7</v>
      </c>
      <c r="L3110">
        <v>2023</v>
      </c>
      <c r="M3110">
        <v>62430</v>
      </c>
      <c r="N3110">
        <v>1</v>
      </c>
      <c r="O3110">
        <v>0</v>
      </c>
      <c r="P3110">
        <v>3.71</v>
      </c>
    </row>
    <row r="3111" spans="1:16" x14ac:dyDescent="0.3">
      <c r="A3111">
        <v>112</v>
      </c>
      <c r="B3111" t="s">
        <v>83</v>
      </c>
      <c r="C3111" t="s">
        <v>84</v>
      </c>
      <c r="D3111" t="s">
        <v>85</v>
      </c>
      <c r="E3111" t="s">
        <v>86</v>
      </c>
      <c r="F3111" t="s">
        <v>87</v>
      </c>
      <c r="G3111" t="s">
        <v>88</v>
      </c>
      <c r="H3111">
        <v>1199</v>
      </c>
      <c r="I3111">
        <v>85</v>
      </c>
      <c r="J3111">
        <v>20.100000000000001</v>
      </c>
      <c r="K3111">
        <v>5.7</v>
      </c>
      <c r="L3111">
        <v>2023</v>
      </c>
      <c r="M3111">
        <v>66304</v>
      </c>
      <c r="N3111">
        <v>1</v>
      </c>
      <c r="O3111">
        <v>0</v>
      </c>
      <c r="P3111">
        <v>3.72</v>
      </c>
    </row>
    <row r="3112" spans="1:16" x14ac:dyDescent="0.3">
      <c r="A3112">
        <v>58</v>
      </c>
      <c r="B3112" t="s">
        <v>83</v>
      </c>
      <c r="C3112" t="s">
        <v>84</v>
      </c>
      <c r="D3112" t="s">
        <v>85</v>
      </c>
      <c r="E3112" t="s">
        <v>86</v>
      </c>
      <c r="F3112" t="s">
        <v>87</v>
      </c>
      <c r="G3112" t="s">
        <v>88</v>
      </c>
      <c r="H3112">
        <v>1199</v>
      </c>
      <c r="I3112">
        <v>85</v>
      </c>
      <c r="J3112">
        <v>20.100000000000001</v>
      </c>
      <c r="K3112">
        <v>5.7</v>
      </c>
      <c r="L3112">
        <v>2023</v>
      </c>
      <c r="M3112">
        <v>55592</v>
      </c>
      <c r="N3112">
        <v>2</v>
      </c>
      <c r="O3112">
        <v>0</v>
      </c>
      <c r="P3112">
        <v>3.76</v>
      </c>
    </row>
    <row r="3113" spans="1:16" x14ac:dyDescent="0.3">
      <c r="A3113">
        <v>80</v>
      </c>
      <c r="B3113" t="s">
        <v>83</v>
      </c>
      <c r="C3113" t="s">
        <v>84</v>
      </c>
      <c r="D3113" t="s">
        <v>85</v>
      </c>
      <c r="E3113" t="s">
        <v>86</v>
      </c>
      <c r="F3113" t="s">
        <v>87</v>
      </c>
      <c r="G3113" t="s">
        <v>88</v>
      </c>
      <c r="H3113">
        <v>1199</v>
      </c>
      <c r="I3113">
        <v>85</v>
      </c>
      <c r="J3113">
        <v>20.100000000000001</v>
      </c>
      <c r="K3113">
        <v>5.7</v>
      </c>
      <c r="L3113">
        <v>2023</v>
      </c>
      <c r="M3113">
        <v>28695</v>
      </c>
      <c r="N3113">
        <v>1</v>
      </c>
      <c r="O3113">
        <v>0</v>
      </c>
      <c r="P3113">
        <v>3.77</v>
      </c>
    </row>
    <row r="3114" spans="1:16" x14ac:dyDescent="0.3">
      <c r="A3114">
        <v>81</v>
      </c>
      <c r="B3114" t="s">
        <v>83</v>
      </c>
      <c r="C3114" t="s">
        <v>84</v>
      </c>
      <c r="D3114" t="s">
        <v>85</v>
      </c>
      <c r="E3114" t="s">
        <v>86</v>
      </c>
      <c r="F3114" t="s">
        <v>87</v>
      </c>
      <c r="G3114" t="s">
        <v>88</v>
      </c>
      <c r="H3114">
        <v>1199</v>
      </c>
      <c r="I3114">
        <v>85</v>
      </c>
      <c r="J3114">
        <v>20.100000000000001</v>
      </c>
      <c r="K3114">
        <v>5.7</v>
      </c>
      <c r="L3114">
        <v>2023</v>
      </c>
      <c r="M3114">
        <v>42364</v>
      </c>
      <c r="N3114">
        <v>1</v>
      </c>
      <c r="O3114">
        <v>0</v>
      </c>
      <c r="P3114">
        <v>3.78</v>
      </c>
    </row>
    <row r="3115" spans="1:16" x14ac:dyDescent="0.3">
      <c r="A3115">
        <v>199</v>
      </c>
      <c r="B3115" t="s">
        <v>83</v>
      </c>
      <c r="C3115" t="s">
        <v>84</v>
      </c>
      <c r="D3115" t="s">
        <v>85</v>
      </c>
      <c r="E3115" t="s">
        <v>86</v>
      </c>
      <c r="F3115" t="s">
        <v>87</v>
      </c>
      <c r="G3115" t="s">
        <v>88</v>
      </c>
      <c r="H3115">
        <v>1199</v>
      </c>
      <c r="I3115">
        <v>85</v>
      </c>
      <c r="J3115">
        <v>20.100000000000001</v>
      </c>
      <c r="K3115">
        <v>5.7</v>
      </c>
      <c r="L3115">
        <v>2023</v>
      </c>
      <c r="M3115">
        <v>65095</v>
      </c>
      <c r="N3115">
        <v>1</v>
      </c>
      <c r="O3115">
        <v>0</v>
      </c>
      <c r="P3115">
        <v>3.79</v>
      </c>
    </row>
    <row r="3116" spans="1:16" x14ac:dyDescent="0.3">
      <c r="A3116">
        <v>54</v>
      </c>
      <c r="B3116" t="s">
        <v>83</v>
      </c>
      <c r="C3116" t="s">
        <v>84</v>
      </c>
      <c r="D3116" t="s">
        <v>85</v>
      </c>
      <c r="E3116" t="s">
        <v>86</v>
      </c>
      <c r="F3116" t="s">
        <v>87</v>
      </c>
      <c r="G3116" t="s">
        <v>88</v>
      </c>
      <c r="H3116">
        <v>1199</v>
      </c>
      <c r="I3116">
        <v>85</v>
      </c>
      <c r="J3116">
        <v>20.100000000000001</v>
      </c>
      <c r="K3116">
        <v>5.7</v>
      </c>
      <c r="L3116">
        <v>2023</v>
      </c>
      <c r="M3116">
        <v>54287</v>
      </c>
      <c r="N3116">
        <v>1</v>
      </c>
      <c r="O3116">
        <v>0</v>
      </c>
      <c r="P3116">
        <v>3.8</v>
      </c>
    </row>
    <row r="3117" spans="1:16" x14ac:dyDescent="0.3">
      <c r="A3117">
        <v>187</v>
      </c>
      <c r="B3117" t="s">
        <v>83</v>
      </c>
      <c r="C3117" t="s">
        <v>84</v>
      </c>
      <c r="D3117" t="s">
        <v>85</v>
      </c>
      <c r="E3117" t="s">
        <v>86</v>
      </c>
      <c r="F3117" t="s">
        <v>87</v>
      </c>
      <c r="G3117" t="s">
        <v>88</v>
      </c>
      <c r="H3117">
        <v>1199</v>
      </c>
      <c r="I3117">
        <v>85</v>
      </c>
      <c r="J3117">
        <v>20.100000000000001</v>
      </c>
      <c r="K3117">
        <v>5.7</v>
      </c>
      <c r="L3117">
        <v>2023</v>
      </c>
      <c r="M3117">
        <v>51269</v>
      </c>
      <c r="N3117">
        <v>1</v>
      </c>
      <c r="O3117">
        <v>0</v>
      </c>
      <c r="P3117">
        <v>3.82</v>
      </c>
    </row>
    <row r="3118" spans="1:16" x14ac:dyDescent="0.3">
      <c r="A3118">
        <v>74</v>
      </c>
      <c r="B3118" t="s">
        <v>83</v>
      </c>
      <c r="C3118" t="s">
        <v>84</v>
      </c>
      <c r="D3118" t="s">
        <v>85</v>
      </c>
      <c r="E3118" t="s">
        <v>86</v>
      </c>
      <c r="F3118" t="s">
        <v>87</v>
      </c>
      <c r="G3118" t="s">
        <v>88</v>
      </c>
      <c r="H3118">
        <v>1199</v>
      </c>
      <c r="I3118">
        <v>85</v>
      </c>
      <c r="J3118">
        <v>20.100000000000001</v>
      </c>
      <c r="K3118">
        <v>5.7</v>
      </c>
      <c r="L3118">
        <v>2023</v>
      </c>
      <c r="M3118">
        <v>44117</v>
      </c>
      <c r="N3118">
        <v>2</v>
      </c>
      <c r="O3118">
        <v>0</v>
      </c>
      <c r="P3118">
        <v>3.84</v>
      </c>
    </row>
    <row r="3119" spans="1:16" x14ac:dyDescent="0.3">
      <c r="A3119">
        <v>7</v>
      </c>
      <c r="B3119" t="s">
        <v>83</v>
      </c>
      <c r="C3119" t="s">
        <v>84</v>
      </c>
      <c r="D3119" t="s">
        <v>85</v>
      </c>
      <c r="E3119" t="s">
        <v>86</v>
      </c>
      <c r="F3119" t="s">
        <v>87</v>
      </c>
      <c r="G3119" t="s">
        <v>88</v>
      </c>
      <c r="H3119">
        <v>1199</v>
      </c>
      <c r="I3119">
        <v>85</v>
      </c>
      <c r="J3119">
        <v>20.100000000000001</v>
      </c>
      <c r="K3119">
        <v>5.7</v>
      </c>
      <c r="L3119">
        <v>2023</v>
      </c>
      <c r="M3119">
        <v>53770</v>
      </c>
      <c r="N3119">
        <v>1</v>
      </c>
      <c r="O3119">
        <v>0</v>
      </c>
      <c r="P3119">
        <v>3.9</v>
      </c>
    </row>
    <row r="3120" spans="1:16" x14ac:dyDescent="0.3">
      <c r="A3120">
        <v>49</v>
      </c>
      <c r="B3120" t="s">
        <v>83</v>
      </c>
      <c r="C3120" t="s">
        <v>84</v>
      </c>
      <c r="D3120" t="s">
        <v>85</v>
      </c>
      <c r="E3120" t="s">
        <v>86</v>
      </c>
      <c r="F3120" t="s">
        <v>87</v>
      </c>
      <c r="G3120" t="s">
        <v>88</v>
      </c>
      <c r="H3120">
        <v>1199</v>
      </c>
      <c r="I3120">
        <v>85</v>
      </c>
      <c r="J3120">
        <v>20.100000000000001</v>
      </c>
      <c r="K3120">
        <v>5.7</v>
      </c>
      <c r="L3120">
        <v>2023</v>
      </c>
      <c r="M3120">
        <v>35589</v>
      </c>
      <c r="N3120">
        <v>1</v>
      </c>
      <c r="O3120">
        <v>0</v>
      </c>
      <c r="P3120">
        <v>3.9</v>
      </c>
    </row>
    <row r="3121" spans="1:16" x14ac:dyDescent="0.3">
      <c r="A3121">
        <v>151</v>
      </c>
      <c r="B3121" t="s">
        <v>83</v>
      </c>
      <c r="C3121" t="s">
        <v>84</v>
      </c>
      <c r="D3121" t="s">
        <v>85</v>
      </c>
      <c r="E3121" t="s">
        <v>86</v>
      </c>
      <c r="F3121" t="s">
        <v>87</v>
      </c>
      <c r="G3121" t="s">
        <v>88</v>
      </c>
      <c r="H3121">
        <v>1199</v>
      </c>
      <c r="I3121">
        <v>85</v>
      </c>
      <c r="J3121">
        <v>20.100000000000001</v>
      </c>
      <c r="K3121">
        <v>5.7</v>
      </c>
      <c r="L3121">
        <v>2023</v>
      </c>
      <c r="M3121">
        <v>69973</v>
      </c>
      <c r="N3121">
        <v>1</v>
      </c>
      <c r="O3121">
        <v>0</v>
      </c>
      <c r="P3121">
        <v>3.91</v>
      </c>
    </row>
    <row r="3122" spans="1:16" x14ac:dyDescent="0.3">
      <c r="A3122">
        <v>45</v>
      </c>
      <c r="B3122" t="s">
        <v>83</v>
      </c>
      <c r="C3122" t="s">
        <v>84</v>
      </c>
      <c r="D3122" t="s">
        <v>85</v>
      </c>
      <c r="E3122" t="s">
        <v>86</v>
      </c>
      <c r="F3122" t="s">
        <v>87</v>
      </c>
      <c r="G3122" t="s">
        <v>88</v>
      </c>
      <c r="H3122">
        <v>1199</v>
      </c>
      <c r="I3122">
        <v>85</v>
      </c>
      <c r="J3122">
        <v>20.100000000000001</v>
      </c>
      <c r="K3122">
        <v>5.7</v>
      </c>
      <c r="L3122">
        <v>2023</v>
      </c>
      <c r="M3122">
        <v>51559</v>
      </c>
      <c r="N3122">
        <v>1</v>
      </c>
      <c r="O3122">
        <v>0</v>
      </c>
      <c r="P3122">
        <v>3.92</v>
      </c>
    </row>
    <row r="3123" spans="1:16" x14ac:dyDescent="0.3">
      <c r="A3123">
        <v>176</v>
      </c>
      <c r="B3123" t="s">
        <v>83</v>
      </c>
      <c r="C3123" t="s">
        <v>84</v>
      </c>
      <c r="D3123" t="s">
        <v>85</v>
      </c>
      <c r="E3123" t="s">
        <v>86</v>
      </c>
      <c r="F3123" t="s">
        <v>87</v>
      </c>
      <c r="G3123" t="s">
        <v>88</v>
      </c>
      <c r="H3123">
        <v>1199</v>
      </c>
      <c r="I3123">
        <v>85</v>
      </c>
      <c r="J3123">
        <v>20.100000000000001</v>
      </c>
      <c r="K3123">
        <v>5.7</v>
      </c>
      <c r="L3123">
        <v>2023</v>
      </c>
      <c r="M3123">
        <v>43129</v>
      </c>
      <c r="N3123">
        <v>1</v>
      </c>
      <c r="O3123">
        <v>0</v>
      </c>
      <c r="P3123">
        <v>3.95</v>
      </c>
    </row>
    <row r="3124" spans="1:16" x14ac:dyDescent="0.3">
      <c r="A3124">
        <v>114</v>
      </c>
      <c r="B3124" t="s">
        <v>83</v>
      </c>
      <c r="C3124" t="s">
        <v>84</v>
      </c>
      <c r="D3124" t="s">
        <v>85</v>
      </c>
      <c r="E3124" t="s">
        <v>86</v>
      </c>
      <c r="F3124" t="s">
        <v>87</v>
      </c>
      <c r="G3124" t="s">
        <v>88</v>
      </c>
      <c r="H3124">
        <v>1199</v>
      </c>
      <c r="I3124">
        <v>85</v>
      </c>
      <c r="J3124">
        <v>20.100000000000001</v>
      </c>
      <c r="K3124">
        <v>5.7</v>
      </c>
      <c r="L3124">
        <v>2023</v>
      </c>
      <c r="M3124">
        <v>29422</v>
      </c>
      <c r="N3124">
        <v>1</v>
      </c>
      <c r="O3124">
        <v>0</v>
      </c>
      <c r="P3124">
        <v>3.96</v>
      </c>
    </row>
    <row r="3125" spans="1:16" x14ac:dyDescent="0.3">
      <c r="A3125">
        <v>29</v>
      </c>
      <c r="B3125" t="s">
        <v>83</v>
      </c>
      <c r="C3125" t="s">
        <v>84</v>
      </c>
      <c r="D3125" t="s">
        <v>85</v>
      </c>
      <c r="E3125" t="s">
        <v>86</v>
      </c>
      <c r="F3125" t="s">
        <v>87</v>
      </c>
      <c r="G3125" t="s">
        <v>88</v>
      </c>
      <c r="H3125">
        <v>1199</v>
      </c>
      <c r="I3125">
        <v>85</v>
      </c>
      <c r="J3125">
        <v>20.100000000000001</v>
      </c>
      <c r="K3125">
        <v>5.7</v>
      </c>
      <c r="L3125">
        <v>2023</v>
      </c>
      <c r="M3125">
        <v>47577</v>
      </c>
      <c r="N3125">
        <v>2</v>
      </c>
      <c r="O3125">
        <v>0</v>
      </c>
      <c r="P3125">
        <v>3.97</v>
      </c>
    </row>
    <row r="3126" spans="1:16" x14ac:dyDescent="0.3">
      <c r="A3126">
        <v>4</v>
      </c>
      <c r="B3126" t="s">
        <v>83</v>
      </c>
      <c r="C3126" t="s">
        <v>84</v>
      </c>
      <c r="D3126" t="s">
        <v>85</v>
      </c>
      <c r="E3126" t="s">
        <v>86</v>
      </c>
      <c r="F3126" t="s">
        <v>87</v>
      </c>
      <c r="G3126" t="s">
        <v>88</v>
      </c>
      <c r="H3126">
        <v>1199</v>
      </c>
      <c r="I3126">
        <v>85</v>
      </c>
      <c r="J3126">
        <v>20.100000000000001</v>
      </c>
      <c r="K3126">
        <v>5.7</v>
      </c>
      <c r="L3126">
        <v>2023</v>
      </c>
      <c r="M3126">
        <v>43577</v>
      </c>
      <c r="N3126">
        <v>1</v>
      </c>
      <c r="O3126">
        <v>0</v>
      </c>
      <c r="P3126">
        <v>4.0599999999999996</v>
      </c>
    </row>
    <row r="3127" spans="1:16" x14ac:dyDescent="0.3">
      <c r="A3127">
        <v>26</v>
      </c>
      <c r="B3127" t="s">
        <v>83</v>
      </c>
      <c r="C3127" t="s">
        <v>84</v>
      </c>
      <c r="D3127" t="s">
        <v>85</v>
      </c>
      <c r="E3127" t="s">
        <v>86</v>
      </c>
      <c r="F3127" t="s">
        <v>87</v>
      </c>
      <c r="G3127" t="s">
        <v>88</v>
      </c>
      <c r="H3127">
        <v>1199</v>
      </c>
      <c r="I3127">
        <v>85</v>
      </c>
      <c r="J3127">
        <v>20.100000000000001</v>
      </c>
      <c r="K3127">
        <v>5.7</v>
      </c>
      <c r="L3127">
        <v>2023</v>
      </c>
      <c r="M3127">
        <v>55666</v>
      </c>
      <c r="N3127">
        <v>1</v>
      </c>
      <c r="O3127">
        <v>0</v>
      </c>
      <c r="P3127">
        <v>4.0599999999999996</v>
      </c>
    </row>
    <row r="3128" spans="1:16" x14ac:dyDescent="0.3">
      <c r="A3128">
        <v>77</v>
      </c>
      <c r="B3128" t="s">
        <v>83</v>
      </c>
      <c r="C3128" t="s">
        <v>84</v>
      </c>
      <c r="D3128" t="s">
        <v>85</v>
      </c>
      <c r="E3128" t="s">
        <v>86</v>
      </c>
      <c r="F3128" t="s">
        <v>87</v>
      </c>
      <c r="G3128" t="s">
        <v>88</v>
      </c>
      <c r="H3128">
        <v>1199</v>
      </c>
      <c r="I3128">
        <v>85</v>
      </c>
      <c r="J3128">
        <v>20.100000000000001</v>
      </c>
      <c r="K3128">
        <v>5.7</v>
      </c>
      <c r="L3128">
        <v>2023</v>
      </c>
      <c r="M3128">
        <v>34714</v>
      </c>
      <c r="N3128">
        <v>1</v>
      </c>
      <c r="O3128">
        <v>0</v>
      </c>
      <c r="P3128">
        <v>4.0599999999999996</v>
      </c>
    </row>
    <row r="3129" spans="1:16" x14ac:dyDescent="0.3">
      <c r="A3129">
        <v>133</v>
      </c>
      <c r="B3129" t="s">
        <v>83</v>
      </c>
      <c r="C3129" t="s">
        <v>84</v>
      </c>
      <c r="D3129" t="s">
        <v>85</v>
      </c>
      <c r="E3129" t="s">
        <v>86</v>
      </c>
      <c r="F3129" t="s">
        <v>87</v>
      </c>
      <c r="G3129" t="s">
        <v>88</v>
      </c>
      <c r="H3129">
        <v>1199</v>
      </c>
      <c r="I3129">
        <v>85</v>
      </c>
      <c r="J3129">
        <v>20.100000000000001</v>
      </c>
      <c r="K3129">
        <v>5.7</v>
      </c>
      <c r="L3129">
        <v>2023</v>
      </c>
      <c r="M3129">
        <v>62058</v>
      </c>
      <c r="N3129">
        <v>1</v>
      </c>
      <c r="O3129">
        <v>0</v>
      </c>
      <c r="P3129">
        <v>4.0599999999999996</v>
      </c>
    </row>
    <row r="3130" spans="1:16" x14ac:dyDescent="0.3">
      <c r="A3130">
        <v>46</v>
      </c>
      <c r="B3130" t="s">
        <v>83</v>
      </c>
      <c r="C3130" t="s">
        <v>84</v>
      </c>
      <c r="D3130" t="s">
        <v>85</v>
      </c>
      <c r="E3130" t="s">
        <v>86</v>
      </c>
      <c r="F3130" t="s">
        <v>87</v>
      </c>
      <c r="G3130" t="s">
        <v>88</v>
      </c>
      <c r="H3130">
        <v>1199</v>
      </c>
      <c r="I3130">
        <v>85</v>
      </c>
      <c r="J3130">
        <v>20.100000000000001</v>
      </c>
      <c r="K3130">
        <v>5.7</v>
      </c>
      <c r="L3130">
        <v>2023</v>
      </c>
      <c r="M3130">
        <v>49649</v>
      </c>
      <c r="N3130">
        <v>1</v>
      </c>
      <c r="O3130">
        <v>0</v>
      </c>
      <c r="P3130">
        <v>4.09</v>
      </c>
    </row>
    <row r="3131" spans="1:16" x14ac:dyDescent="0.3">
      <c r="A3131">
        <v>72</v>
      </c>
      <c r="B3131" t="s">
        <v>83</v>
      </c>
      <c r="C3131" t="s">
        <v>84</v>
      </c>
      <c r="D3131" t="s">
        <v>85</v>
      </c>
      <c r="E3131" t="s">
        <v>86</v>
      </c>
      <c r="F3131" t="s">
        <v>87</v>
      </c>
      <c r="G3131" t="s">
        <v>88</v>
      </c>
      <c r="H3131">
        <v>1199</v>
      </c>
      <c r="I3131">
        <v>85</v>
      </c>
      <c r="J3131">
        <v>20.100000000000001</v>
      </c>
      <c r="K3131">
        <v>5.7</v>
      </c>
      <c r="L3131">
        <v>2023</v>
      </c>
      <c r="M3131">
        <v>62571</v>
      </c>
      <c r="N3131">
        <v>1</v>
      </c>
      <c r="O3131">
        <v>0</v>
      </c>
      <c r="P3131">
        <v>4.09</v>
      </c>
    </row>
    <row r="3132" spans="1:16" x14ac:dyDescent="0.3">
      <c r="A3132">
        <v>149</v>
      </c>
      <c r="B3132" t="s">
        <v>83</v>
      </c>
      <c r="C3132" t="s">
        <v>84</v>
      </c>
      <c r="D3132" t="s">
        <v>85</v>
      </c>
      <c r="E3132" t="s">
        <v>86</v>
      </c>
      <c r="F3132" t="s">
        <v>87</v>
      </c>
      <c r="G3132" t="s">
        <v>88</v>
      </c>
      <c r="H3132">
        <v>1199</v>
      </c>
      <c r="I3132">
        <v>85</v>
      </c>
      <c r="J3132">
        <v>20.100000000000001</v>
      </c>
      <c r="K3132">
        <v>5.7</v>
      </c>
      <c r="L3132">
        <v>2023</v>
      </c>
      <c r="M3132">
        <v>28360</v>
      </c>
      <c r="N3132">
        <v>1</v>
      </c>
      <c r="O3132">
        <v>0</v>
      </c>
      <c r="P3132">
        <v>4.0999999999999996</v>
      </c>
    </row>
    <row r="3133" spans="1:16" x14ac:dyDescent="0.3">
      <c r="A3133">
        <v>93</v>
      </c>
      <c r="B3133" t="s">
        <v>83</v>
      </c>
      <c r="C3133" t="s">
        <v>84</v>
      </c>
      <c r="D3133" t="s">
        <v>85</v>
      </c>
      <c r="E3133" t="s">
        <v>86</v>
      </c>
      <c r="F3133" t="s">
        <v>87</v>
      </c>
      <c r="G3133" t="s">
        <v>88</v>
      </c>
      <c r="H3133">
        <v>1199</v>
      </c>
      <c r="I3133">
        <v>85</v>
      </c>
      <c r="J3133">
        <v>20.100000000000001</v>
      </c>
      <c r="K3133">
        <v>5.7</v>
      </c>
      <c r="L3133">
        <v>2023</v>
      </c>
      <c r="M3133">
        <v>41001</v>
      </c>
      <c r="N3133">
        <v>1</v>
      </c>
      <c r="O3133">
        <v>0</v>
      </c>
      <c r="P3133">
        <v>4.21</v>
      </c>
    </row>
    <row r="3134" spans="1:16" x14ac:dyDescent="0.3">
      <c r="A3134">
        <v>97</v>
      </c>
      <c r="B3134" t="s">
        <v>83</v>
      </c>
      <c r="C3134" t="s">
        <v>84</v>
      </c>
      <c r="D3134" t="s">
        <v>85</v>
      </c>
      <c r="E3134" t="s">
        <v>86</v>
      </c>
      <c r="F3134" t="s">
        <v>87</v>
      </c>
      <c r="G3134" t="s">
        <v>88</v>
      </c>
      <c r="H3134">
        <v>1199</v>
      </c>
      <c r="I3134">
        <v>85</v>
      </c>
      <c r="J3134">
        <v>20.100000000000001</v>
      </c>
      <c r="K3134">
        <v>5.7</v>
      </c>
      <c r="L3134">
        <v>2023</v>
      </c>
      <c r="M3134">
        <v>49692</v>
      </c>
      <c r="N3134">
        <v>1</v>
      </c>
      <c r="O3134">
        <v>0</v>
      </c>
      <c r="P3134">
        <v>4.2300000000000004</v>
      </c>
    </row>
    <row r="3135" spans="1:16" x14ac:dyDescent="0.3">
      <c r="A3135">
        <v>126</v>
      </c>
      <c r="B3135" t="s">
        <v>83</v>
      </c>
      <c r="C3135" t="s">
        <v>84</v>
      </c>
      <c r="D3135" t="s">
        <v>85</v>
      </c>
      <c r="E3135" t="s">
        <v>86</v>
      </c>
      <c r="F3135" t="s">
        <v>87</v>
      </c>
      <c r="G3135" t="s">
        <v>88</v>
      </c>
      <c r="H3135">
        <v>1199</v>
      </c>
      <c r="I3135">
        <v>85</v>
      </c>
      <c r="J3135">
        <v>20.100000000000001</v>
      </c>
      <c r="K3135">
        <v>5.7</v>
      </c>
      <c r="L3135">
        <v>2023</v>
      </c>
      <c r="M3135">
        <v>41850</v>
      </c>
      <c r="N3135">
        <v>1</v>
      </c>
      <c r="O3135">
        <v>0</v>
      </c>
      <c r="P3135">
        <v>4.28</v>
      </c>
    </row>
    <row r="3136" spans="1:16" x14ac:dyDescent="0.3">
      <c r="A3136">
        <v>173</v>
      </c>
      <c r="B3136" t="s">
        <v>83</v>
      </c>
      <c r="C3136" t="s">
        <v>84</v>
      </c>
      <c r="D3136" t="s">
        <v>85</v>
      </c>
      <c r="E3136" t="s">
        <v>86</v>
      </c>
      <c r="F3136" t="s">
        <v>87</v>
      </c>
      <c r="G3136" t="s">
        <v>88</v>
      </c>
      <c r="H3136">
        <v>1199</v>
      </c>
      <c r="I3136">
        <v>85</v>
      </c>
      <c r="J3136">
        <v>20.100000000000001</v>
      </c>
      <c r="K3136">
        <v>5.7</v>
      </c>
      <c r="L3136">
        <v>2023</v>
      </c>
      <c r="M3136">
        <v>38559</v>
      </c>
      <c r="N3136">
        <v>1</v>
      </c>
      <c r="O3136">
        <v>0</v>
      </c>
      <c r="P3136">
        <v>4.34</v>
      </c>
    </row>
    <row r="3137" spans="1:16" x14ac:dyDescent="0.3">
      <c r="A3137">
        <v>6</v>
      </c>
      <c r="B3137" t="s">
        <v>83</v>
      </c>
      <c r="C3137" t="s">
        <v>84</v>
      </c>
      <c r="D3137" t="s">
        <v>85</v>
      </c>
      <c r="E3137" t="s">
        <v>86</v>
      </c>
      <c r="F3137" t="s">
        <v>87</v>
      </c>
      <c r="G3137" t="s">
        <v>88</v>
      </c>
      <c r="H3137">
        <v>1199</v>
      </c>
      <c r="I3137">
        <v>85</v>
      </c>
      <c r="J3137">
        <v>20.100000000000001</v>
      </c>
      <c r="K3137">
        <v>5.7</v>
      </c>
      <c r="L3137">
        <v>2023</v>
      </c>
      <c r="M3137">
        <v>43675</v>
      </c>
      <c r="N3137">
        <v>1</v>
      </c>
      <c r="O3137">
        <v>0</v>
      </c>
      <c r="P3137">
        <v>4.3600000000000003</v>
      </c>
    </row>
    <row r="3138" spans="1:16" x14ac:dyDescent="0.3">
      <c r="A3138">
        <v>103</v>
      </c>
      <c r="B3138" t="s">
        <v>83</v>
      </c>
      <c r="C3138" t="s">
        <v>84</v>
      </c>
      <c r="D3138" t="s">
        <v>85</v>
      </c>
      <c r="E3138" t="s">
        <v>86</v>
      </c>
      <c r="F3138" t="s">
        <v>87</v>
      </c>
      <c r="G3138" t="s">
        <v>88</v>
      </c>
      <c r="H3138">
        <v>1199</v>
      </c>
      <c r="I3138">
        <v>85</v>
      </c>
      <c r="J3138">
        <v>20.100000000000001</v>
      </c>
      <c r="K3138">
        <v>5.7</v>
      </c>
      <c r="L3138">
        <v>2023</v>
      </c>
      <c r="M3138">
        <v>52440</v>
      </c>
      <c r="N3138">
        <v>1</v>
      </c>
      <c r="O3138">
        <v>0</v>
      </c>
      <c r="P3138">
        <v>4.37</v>
      </c>
    </row>
    <row r="3139" spans="1:16" x14ac:dyDescent="0.3">
      <c r="A3139">
        <v>17</v>
      </c>
      <c r="B3139" t="s">
        <v>83</v>
      </c>
      <c r="C3139" t="s">
        <v>84</v>
      </c>
      <c r="D3139" t="s">
        <v>85</v>
      </c>
      <c r="E3139" t="s">
        <v>86</v>
      </c>
      <c r="F3139" t="s">
        <v>87</v>
      </c>
      <c r="G3139" t="s">
        <v>88</v>
      </c>
      <c r="H3139">
        <v>1199</v>
      </c>
      <c r="I3139">
        <v>85</v>
      </c>
      <c r="J3139">
        <v>20.100000000000001</v>
      </c>
      <c r="K3139">
        <v>5.7</v>
      </c>
      <c r="L3139">
        <v>2023</v>
      </c>
      <c r="M3139">
        <v>33224</v>
      </c>
      <c r="N3139">
        <v>1</v>
      </c>
      <c r="O3139">
        <v>0</v>
      </c>
      <c r="P3139">
        <v>4.45</v>
      </c>
    </row>
    <row r="3140" spans="1:16" x14ac:dyDescent="0.3">
      <c r="A3140">
        <v>186</v>
      </c>
      <c r="B3140" t="s">
        <v>83</v>
      </c>
      <c r="C3140" t="s">
        <v>84</v>
      </c>
      <c r="D3140" t="s">
        <v>85</v>
      </c>
      <c r="E3140" t="s">
        <v>86</v>
      </c>
      <c r="F3140" t="s">
        <v>87</v>
      </c>
      <c r="G3140" t="s">
        <v>88</v>
      </c>
      <c r="H3140">
        <v>1199</v>
      </c>
      <c r="I3140">
        <v>85</v>
      </c>
      <c r="J3140">
        <v>20.100000000000001</v>
      </c>
      <c r="K3140">
        <v>5.7</v>
      </c>
      <c r="L3140">
        <v>2023</v>
      </c>
      <c r="M3140">
        <v>29751</v>
      </c>
      <c r="N3140">
        <v>1</v>
      </c>
      <c r="O3140">
        <v>0</v>
      </c>
      <c r="P3140">
        <v>4.51</v>
      </c>
    </row>
    <row r="3141" spans="1:16" x14ac:dyDescent="0.3">
      <c r="A3141">
        <v>577</v>
      </c>
      <c r="B3141" t="s">
        <v>83</v>
      </c>
      <c r="C3141" t="s">
        <v>84</v>
      </c>
      <c r="D3141" t="s">
        <v>90</v>
      </c>
      <c r="E3141" t="s">
        <v>86</v>
      </c>
      <c r="F3141" t="s">
        <v>91</v>
      </c>
      <c r="G3141" t="s">
        <v>88</v>
      </c>
      <c r="H3141">
        <v>1199</v>
      </c>
      <c r="I3141">
        <v>85</v>
      </c>
      <c r="J3141">
        <v>19</v>
      </c>
      <c r="K3141">
        <v>7.2</v>
      </c>
      <c r="L3141">
        <v>2024</v>
      </c>
      <c r="M3141">
        <v>31636</v>
      </c>
      <c r="N3141">
        <v>1</v>
      </c>
      <c r="O3141">
        <v>1</v>
      </c>
      <c r="P3141">
        <v>4.71</v>
      </c>
    </row>
    <row r="3142" spans="1:16" x14ac:dyDescent="0.3">
      <c r="A3142">
        <v>545</v>
      </c>
      <c r="B3142" t="s">
        <v>83</v>
      </c>
      <c r="C3142" t="s">
        <v>84</v>
      </c>
      <c r="D3142" t="s">
        <v>90</v>
      </c>
      <c r="E3142" t="s">
        <v>86</v>
      </c>
      <c r="F3142" t="s">
        <v>91</v>
      </c>
      <c r="G3142" t="s">
        <v>88</v>
      </c>
      <c r="H3142">
        <v>1199</v>
      </c>
      <c r="I3142">
        <v>85</v>
      </c>
      <c r="J3142">
        <v>19</v>
      </c>
      <c r="K3142">
        <v>7.2</v>
      </c>
      <c r="L3142">
        <v>2024</v>
      </c>
      <c r="M3142">
        <v>49980</v>
      </c>
      <c r="N3142">
        <v>2</v>
      </c>
      <c r="O3142">
        <v>0</v>
      </c>
      <c r="P3142">
        <v>4.87</v>
      </c>
    </row>
    <row r="3143" spans="1:16" x14ac:dyDescent="0.3">
      <c r="A3143">
        <v>581</v>
      </c>
      <c r="B3143" t="s">
        <v>83</v>
      </c>
      <c r="C3143" t="s">
        <v>84</v>
      </c>
      <c r="D3143" t="s">
        <v>90</v>
      </c>
      <c r="E3143" t="s">
        <v>86</v>
      </c>
      <c r="F3143" t="s">
        <v>91</v>
      </c>
      <c r="G3143" t="s">
        <v>88</v>
      </c>
      <c r="H3143">
        <v>1199</v>
      </c>
      <c r="I3143">
        <v>85</v>
      </c>
      <c r="J3143">
        <v>19</v>
      </c>
      <c r="K3143">
        <v>7.2</v>
      </c>
      <c r="L3143">
        <v>2024</v>
      </c>
      <c r="M3143">
        <v>37190</v>
      </c>
      <c r="N3143">
        <v>2</v>
      </c>
      <c r="O3143">
        <v>0</v>
      </c>
      <c r="P3143">
        <v>5.05</v>
      </c>
    </row>
    <row r="3144" spans="1:16" x14ac:dyDescent="0.3">
      <c r="A3144">
        <v>533</v>
      </c>
      <c r="B3144" t="s">
        <v>83</v>
      </c>
      <c r="C3144" t="s">
        <v>84</v>
      </c>
      <c r="D3144" t="s">
        <v>90</v>
      </c>
      <c r="E3144" t="s">
        <v>86</v>
      </c>
      <c r="F3144" t="s">
        <v>91</v>
      </c>
      <c r="G3144" t="s">
        <v>88</v>
      </c>
      <c r="H3144">
        <v>1199</v>
      </c>
      <c r="I3144">
        <v>85</v>
      </c>
      <c r="J3144">
        <v>19</v>
      </c>
      <c r="K3144">
        <v>7.2</v>
      </c>
      <c r="L3144">
        <v>2024</v>
      </c>
      <c r="M3144">
        <v>39857</v>
      </c>
      <c r="N3144">
        <v>2</v>
      </c>
      <c r="O3144">
        <v>0</v>
      </c>
      <c r="P3144">
        <v>5.15</v>
      </c>
    </row>
    <row r="3145" spans="1:16" x14ac:dyDescent="0.3">
      <c r="A3145">
        <v>521</v>
      </c>
      <c r="B3145" t="s">
        <v>83</v>
      </c>
      <c r="C3145" t="s">
        <v>84</v>
      </c>
      <c r="D3145" t="s">
        <v>90</v>
      </c>
      <c r="E3145" t="s">
        <v>86</v>
      </c>
      <c r="F3145" t="s">
        <v>91</v>
      </c>
      <c r="G3145" t="s">
        <v>88</v>
      </c>
      <c r="H3145">
        <v>1199</v>
      </c>
      <c r="I3145">
        <v>85</v>
      </c>
      <c r="J3145">
        <v>19</v>
      </c>
      <c r="K3145">
        <v>7.2</v>
      </c>
      <c r="L3145">
        <v>2024</v>
      </c>
      <c r="M3145">
        <v>38026</v>
      </c>
      <c r="N3145">
        <v>2</v>
      </c>
      <c r="O3145">
        <v>0</v>
      </c>
      <c r="P3145">
        <v>5.27</v>
      </c>
    </row>
    <row r="3146" spans="1:16" x14ac:dyDescent="0.3">
      <c r="A3146">
        <v>524</v>
      </c>
      <c r="B3146" t="s">
        <v>83</v>
      </c>
      <c r="C3146" t="s">
        <v>84</v>
      </c>
      <c r="D3146" t="s">
        <v>90</v>
      </c>
      <c r="E3146" t="s">
        <v>86</v>
      </c>
      <c r="F3146" t="s">
        <v>91</v>
      </c>
      <c r="G3146" t="s">
        <v>88</v>
      </c>
      <c r="H3146">
        <v>1199</v>
      </c>
      <c r="I3146">
        <v>85</v>
      </c>
      <c r="J3146">
        <v>19</v>
      </c>
      <c r="K3146">
        <v>7.2</v>
      </c>
      <c r="L3146">
        <v>2024</v>
      </c>
      <c r="M3146">
        <v>33163</v>
      </c>
      <c r="N3146">
        <v>1</v>
      </c>
      <c r="O3146">
        <v>1</v>
      </c>
      <c r="P3146">
        <v>5.34</v>
      </c>
    </row>
    <row r="3147" spans="1:16" x14ac:dyDescent="0.3">
      <c r="A3147">
        <v>409</v>
      </c>
      <c r="B3147" t="s">
        <v>83</v>
      </c>
      <c r="C3147" t="s">
        <v>84</v>
      </c>
      <c r="D3147" t="s">
        <v>90</v>
      </c>
      <c r="E3147" t="s">
        <v>86</v>
      </c>
      <c r="F3147" t="s">
        <v>91</v>
      </c>
      <c r="G3147" t="s">
        <v>88</v>
      </c>
      <c r="H3147">
        <v>1199</v>
      </c>
      <c r="I3147">
        <v>85</v>
      </c>
      <c r="J3147">
        <v>19</v>
      </c>
      <c r="K3147">
        <v>7.2</v>
      </c>
      <c r="L3147">
        <v>2024</v>
      </c>
      <c r="M3147">
        <v>35069</v>
      </c>
      <c r="N3147">
        <v>1</v>
      </c>
      <c r="O3147">
        <v>0</v>
      </c>
      <c r="P3147">
        <v>5.36</v>
      </c>
    </row>
    <row r="3148" spans="1:16" x14ac:dyDescent="0.3">
      <c r="A3148">
        <v>437</v>
      </c>
      <c r="B3148" t="s">
        <v>83</v>
      </c>
      <c r="C3148" t="s">
        <v>84</v>
      </c>
      <c r="D3148" t="s">
        <v>90</v>
      </c>
      <c r="E3148" t="s">
        <v>86</v>
      </c>
      <c r="F3148" t="s">
        <v>91</v>
      </c>
      <c r="G3148" t="s">
        <v>88</v>
      </c>
      <c r="H3148">
        <v>1199</v>
      </c>
      <c r="I3148">
        <v>85</v>
      </c>
      <c r="J3148">
        <v>19</v>
      </c>
      <c r="K3148">
        <v>7.2</v>
      </c>
      <c r="L3148">
        <v>2024</v>
      </c>
      <c r="M3148">
        <v>43096</v>
      </c>
      <c r="N3148">
        <v>1</v>
      </c>
      <c r="O3148">
        <v>0</v>
      </c>
      <c r="P3148">
        <v>5.38</v>
      </c>
    </row>
    <row r="3149" spans="1:16" x14ac:dyDescent="0.3">
      <c r="A3149">
        <v>496</v>
      </c>
      <c r="B3149" t="s">
        <v>83</v>
      </c>
      <c r="C3149" t="s">
        <v>84</v>
      </c>
      <c r="D3149" t="s">
        <v>90</v>
      </c>
      <c r="E3149" t="s">
        <v>86</v>
      </c>
      <c r="F3149" t="s">
        <v>91</v>
      </c>
      <c r="G3149" t="s">
        <v>88</v>
      </c>
      <c r="H3149">
        <v>1199</v>
      </c>
      <c r="I3149">
        <v>85</v>
      </c>
      <c r="J3149">
        <v>19</v>
      </c>
      <c r="K3149">
        <v>7.2</v>
      </c>
      <c r="L3149">
        <v>2024</v>
      </c>
      <c r="M3149">
        <v>27346</v>
      </c>
      <c r="N3149">
        <v>1</v>
      </c>
      <c r="O3149">
        <v>0</v>
      </c>
      <c r="P3149">
        <v>5.42</v>
      </c>
    </row>
    <row r="3150" spans="1:16" x14ac:dyDescent="0.3">
      <c r="A3150">
        <v>499</v>
      </c>
      <c r="B3150" t="s">
        <v>83</v>
      </c>
      <c r="C3150" t="s">
        <v>84</v>
      </c>
      <c r="D3150" t="s">
        <v>90</v>
      </c>
      <c r="E3150" t="s">
        <v>86</v>
      </c>
      <c r="F3150" t="s">
        <v>91</v>
      </c>
      <c r="G3150" t="s">
        <v>88</v>
      </c>
      <c r="H3150">
        <v>1199</v>
      </c>
      <c r="I3150">
        <v>85</v>
      </c>
      <c r="J3150">
        <v>19</v>
      </c>
      <c r="K3150">
        <v>7.2</v>
      </c>
      <c r="L3150">
        <v>2024</v>
      </c>
      <c r="M3150">
        <v>48396</v>
      </c>
      <c r="N3150">
        <v>1</v>
      </c>
      <c r="O3150">
        <v>0</v>
      </c>
      <c r="P3150">
        <v>5.45</v>
      </c>
    </row>
    <row r="3151" spans="1:16" x14ac:dyDescent="0.3">
      <c r="A3151">
        <v>557</v>
      </c>
      <c r="B3151" t="s">
        <v>83</v>
      </c>
      <c r="C3151" t="s">
        <v>84</v>
      </c>
      <c r="D3151" t="s">
        <v>90</v>
      </c>
      <c r="E3151" t="s">
        <v>86</v>
      </c>
      <c r="F3151" t="s">
        <v>91</v>
      </c>
      <c r="G3151" t="s">
        <v>88</v>
      </c>
      <c r="H3151">
        <v>1199</v>
      </c>
      <c r="I3151">
        <v>85</v>
      </c>
      <c r="J3151">
        <v>19</v>
      </c>
      <c r="K3151">
        <v>7.2</v>
      </c>
      <c r="L3151">
        <v>2024</v>
      </c>
      <c r="M3151">
        <v>20332</v>
      </c>
      <c r="N3151">
        <v>2</v>
      </c>
      <c r="O3151">
        <v>0</v>
      </c>
      <c r="P3151">
        <v>5.46</v>
      </c>
    </row>
    <row r="3152" spans="1:16" x14ac:dyDescent="0.3">
      <c r="A3152">
        <v>596</v>
      </c>
      <c r="B3152" t="s">
        <v>83</v>
      </c>
      <c r="C3152" t="s">
        <v>84</v>
      </c>
      <c r="D3152" t="s">
        <v>90</v>
      </c>
      <c r="E3152" t="s">
        <v>86</v>
      </c>
      <c r="F3152" t="s">
        <v>91</v>
      </c>
      <c r="G3152" t="s">
        <v>88</v>
      </c>
      <c r="H3152">
        <v>1199</v>
      </c>
      <c r="I3152">
        <v>85</v>
      </c>
      <c r="J3152">
        <v>19</v>
      </c>
      <c r="K3152">
        <v>7.2</v>
      </c>
      <c r="L3152">
        <v>2024</v>
      </c>
      <c r="M3152">
        <v>48308</v>
      </c>
      <c r="N3152">
        <v>2</v>
      </c>
      <c r="O3152">
        <v>0</v>
      </c>
      <c r="P3152">
        <v>5.47</v>
      </c>
    </row>
    <row r="3153" spans="1:16" x14ac:dyDescent="0.3">
      <c r="A3153">
        <v>566</v>
      </c>
      <c r="B3153" t="s">
        <v>83</v>
      </c>
      <c r="C3153" t="s">
        <v>84</v>
      </c>
      <c r="D3153" t="s">
        <v>90</v>
      </c>
      <c r="E3153" t="s">
        <v>86</v>
      </c>
      <c r="F3153" t="s">
        <v>91</v>
      </c>
      <c r="G3153" t="s">
        <v>88</v>
      </c>
      <c r="H3153">
        <v>1199</v>
      </c>
      <c r="I3153">
        <v>85</v>
      </c>
      <c r="J3153">
        <v>19</v>
      </c>
      <c r="K3153">
        <v>7.2</v>
      </c>
      <c r="L3153">
        <v>2024</v>
      </c>
      <c r="M3153">
        <v>42830</v>
      </c>
      <c r="N3153">
        <v>1</v>
      </c>
      <c r="O3153">
        <v>0</v>
      </c>
      <c r="P3153">
        <v>5.49</v>
      </c>
    </row>
    <row r="3154" spans="1:16" x14ac:dyDescent="0.3">
      <c r="A3154">
        <v>423</v>
      </c>
      <c r="B3154" t="s">
        <v>83</v>
      </c>
      <c r="C3154" t="s">
        <v>84</v>
      </c>
      <c r="D3154" t="s">
        <v>90</v>
      </c>
      <c r="E3154" t="s">
        <v>86</v>
      </c>
      <c r="F3154" t="s">
        <v>91</v>
      </c>
      <c r="G3154" t="s">
        <v>88</v>
      </c>
      <c r="H3154">
        <v>1199</v>
      </c>
      <c r="I3154">
        <v>85</v>
      </c>
      <c r="J3154">
        <v>19</v>
      </c>
      <c r="K3154">
        <v>7.2</v>
      </c>
      <c r="L3154">
        <v>2024</v>
      </c>
      <c r="M3154">
        <v>37442</v>
      </c>
      <c r="N3154">
        <v>2</v>
      </c>
      <c r="O3154">
        <v>0</v>
      </c>
      <c r="P3154">
        <v>5.55</v>
      </c>
    </row>
    <row r="3155" spans="1:16" x14ac:dyDescent="0.3">
      <c r="A3155">
        <v>563</v>
      </c>
      <c r="B3155" t="s">
        <v>83</v>
      </c>
      <c r="C3155" t="s">
        <v>84</v>
      </c>
      <c r="D3155" t="s">
        <v>90</v>
      </c>
      <c r="E3155" t="s">
        <v>86</v>
      </c>
      <c r="F3155" t="s">
        <v>91</v>
      </c>
      <c r="G3155" t="s">
        <v>88</v>
      </c>
      <c r="H3155">
        <v>1199</v>
      </c>
      <c r="I3155">
        <v>85</v>
      </c>
      <c r="J3155">
        <v>19</v>
      </c>
      <c r="K3155">
        <v>7.2</v>
      </c>
      <c r="L3155">
        <v>2024</v>
      </c>
      <c r="M3155">
        <v>37694</v>
      </c>
      <c r="N3155">
        <v>1</v>
      </c>
      <c r="O3155">
        <v>0</v>
      </c>
      <c r="P3155">
        <v>5.57</v>
      </c>
    </row>
    <row r="3156" spans="1:16" x14ac:dyDescent="0.3">
      <c r="A3156">
        <v>587</v>
      </c>
      <c r="B3156" t="s">
        <v>83</v>
      </c>
      <c r="C3156" t="s">
        <v>84</v>
      </c>
      <c r="D3156" t="s">
        <v>90</v>
      </c>
      <c r="E3156" t="s">
        <v>86</v>
      </c>
      <c r="F3156" t="s">
        <v>91</v>
      </c>
      <c r="G3156" t="s">
        <v>88</v>
      </c>
      <c r="H3156">
        <v>1199</v>
      </c>
      <c r="I3156">
        <v>85</v>
      </c>
      <c r="J3156">
        <v>19</v>
      </c>
      <c r="K3156">
        <v>7.2</v>
      </c>
      <c r="L3156">
        <v>2024</v>
      </c>
      <c r="M3156">
        <v>45637</v>
      </c>
      <c r="N3156">
        <v>1</v>
      </c>
      <c r="O3156">
        <v>0</v>
      </c>
      <c r="P3156">
        <v>5.64</v>
      </c>
    </row>
    <row r="3157" spans="1:16" x14ac:dyDescent="0.3">
      <c r="A3157">
        <v>419</v>
      </c>
      <c r="B3157" t="s">
        <v>83</v>
      </c>
      <c r="C3157" t="s">
        <v>84</v>
      </c>
      <c r="D3157" t="s">
        <v>90</v>
      </c>
      <c r="E3157" t="s">
        <v>86</v>
      </c>
      <c r="F3157" t="s">
        <v>91</v>
      </c>
      <c r="G3157" t="s">
        <v>88</v>
      </c>
      <c r="H3157">
        <v>1199</v>
      </c>
      <c r="I3157">
        <v>85</v>
      </c>
      <c r="J3157">
        <v>19</v>
      </c>
      <c r="K3157">
        <v>7.2</v>
      </c>
      <c r="L3157">
        <v>2024</v>
      </c>
      <c r="M3157">
        <v>36737</v>
      </c>
      <c r="N3157">
        <v>1</v>
      </c>
      <c r="O3157">
        <v>0</v>
      </c>
      <c r="P3157">
        <v>5.66</v>
      </c>
    </row>
    <row r="3158" spans="1:16" x14ac:dyDescent="0.3">
      <c r="A3158">
        <v>441</v>
      </c>
      <c r="B3158" t="s">
        <v>83</v>
      </c>
      <c r="C3158" t="s">
        <v>84</v>
      </c>
      <c r="D3158" t="s">
        <v>90</v>
      </c>
      <c r="E3158" t="s">
        <v>86</v>
      </c>
      <c r="F3158" t="s">
        <v>91</v>
      </c>
      <c r="G3158" t="s">
        <v>88</v>
      </c>
      <c r="H3158">
        <v>1199</v>
      </c>
      <c r="I3158">
        <v>85</v>
      </c>
      <c r="J3158">
        <v>19</v>
      </c>
      <c r="K3158">
        <v>7.2</v>
      </c>
      <c r="L3158">
        <v>2024</v>
      </c>
      <c r="M3158">
        <v>26813</v>
      </c>
      <c r="N3158">
        <v>1</v>
      </c>
      <c r="O3158">
        <v>0</v>
      </c>
      <c r="P3158">
        <v>5.69</v>
      </c>
    </row>
    <row r="3159" spans="1:16" x14ac:dyDescent="0.3">
      <c r="A3159">
        <v>595</v>
      </c>
      <c r="B3159" t="s">
        <v>83</v>
      </c>
      <c r="C3159" t="s">
        <v>84</v>
      </c>
      <c r="D3159" t="s">
        <v>90</v>
      </c>
      <c r="E3159" t="s">
        <v>86</v>
      </c>
      <c r="F3159" t="s">
        <v>91</v>
      </c>
      <c r="G3159" t="s">
        <v>88</v>
      </c>
      <c r="H3159">
        <v>1199</v>
      </c>
      <c r="I3159">
        <v>85</v>
      </c>
      <c r="J3159">
        <v>19</v>
      </c>
      <c r="K3159">
        <v>7.2</v>
      </c>
      <c r="L3159">
        <v>2024</v>
      </c>
      <c r="M3159">
        <v>35440</v>
      </c>
      <c r="N3159">
        <v>1</v>
      </c>
      <c r="O3159">
        <v>0</v>
      </c>
      <c r="P3159">
        <v>5.79</v>
      </c>
    </row>
    <row r="3160" spans="1:16" x14ac:dyDescent="0.3">
      <c r="A3160">
        <v>486</v>
      </c>
      <c r="B3160" t="s">
        <v>83</v>
      </c>
      <c r="C3160" t="s">
        <v>84</v>
      </c>
      <c r="D3160" t="s">
        <v>90</v>
      </c>
      <c r="E3160" t="s">
        <v>86</v>
      </c>
      <c r="F3160" t="s">
        <v>91</v>
      </c>
      <c r="G3160" t="s">
        <v>88</v>
      </c>
      <c r="H3160">
        <v>1199</v>
      </c>
      <c r="I3160">
        <v>85</v>
      </c>
      <c r="J3160">
        <v>19</v>
      </c>
      <c r="K3160">
        <v>7.2</v>
      </c>
      <c r="L3160">
        <v>2024</v>
      </c>
      <c r="M3160">
        <v>25015</v>
      </c>
      <c r="N3160">
        <v>1</v>
      </c>
      <c r="O3160">
        <v>0</v>
      </c>
      <c r="P3160">
        <v>5.87</v>
      </c>
    </row>
    <row r="3161" spans="1:16" x14ac:dyDescent="0.3">
      <c r="A3161">
        <v>562</v>
      </c>
      <c r="B3161" t="s">
        <v>83</v>
      </c>
      <c r="C3161" t="s">
        <v>84</v>
      </c>
      <c r="D3161" t="s">
        <v>90</v>
      </c>
      <c r="E3161" t="s">
        <v>86</v>
      </c>
      <c r="F3161" t="s">
        <v>91</v>
      </c>
      <c r="G3161" t="s">
        <v>88</v>
      </c>
      <c r="H3161">
        <v>1199</v>
      </c>
      <c r="I3161">
        <v>85</v>
      </c>
      <c r="J3161">
        <v>19</v>
      </c>
      <c r="K3161">
        <v>7.2</v>
      </c>
      <c r="L3161">
        <v>2024</v>
      </c>
      <c r="M3161">
        <v>28470</v>
      </c>
      <c r="N3161">
        <v>1</v>
      </c>
      <c r="O3161">
        <v>0</v>
      </c>
      <c r="P3161">
        <v>5.9</v>
      </c>
    </row>
    <row r="3162" spans="1:16" x14ac:dyDescent="0.3">
      <c r="A3162">
        <v>446</v>
      </c>
      <c r="B3162" t="s">
        <v>83</v>
      </c>
      <c r="C3162" t="s">
        <v>84</v>
      </c>
      <c r="D3162" t="s">
        <v>90</v>
      </c>
      <c r="E3162" t="s">
        <v>86</v>
      </c>
      <c r="F3162" t="s">
        <v>91</v>
      </c>
      <c r="G3162" t="s">
        <v>88</v>
      </c>
      <c r="H3162">
        <v>1199</v>
      </c>
      <c r="I3162">
        <v>85</v>
      </c>
      <c r="J3162">
        <v>19</v>
      </c>
      <c r="K3162">
        <v>7.2</v>
      </c>
      <c r="L3162">
        <v>2024</v>
      </c>
      <c r="M3162">
        <v>47251</v>
      </c>
      <c r="N3162">
        <v>1</v>
      </c>
      <c r="O3162">
        <v>0</v>
      </c>
      <c r="P3162">
        <v>5.91</v>
      </c>
    </row>
    <row r="3163" spans="1:16" x14ac:dyDescent="0.3">
      <c r="A3163">
        <v>468</v>
      </c>
      <c r="B3163" t="s">
        <v>83</v>
      </c>
      <c r="C3163" t="s">
        <v>84</v>
      </c>
      <c r="D3163" t="s">
        <v>90</v>
      </c>
      <c r="E3163" t="s">
        <v>86</v>
      </c>
      <c r="F3163" t="s">
        <v>91</v>
      </c>
      <c r="G3163" t="s">
        <v>88</v>
      </c>
      <c r="H3163">
        <v>1199</v>
      </c>
      <c r="I3163">
        <v>85</v>
      </c>
      <c r="J3163">
        <v>19</v>
      </c>
      <c r="K3163">
        <v>7.2</v>
      </c>
      <c r="L3163">
        <v>2024</v>
      </c>
      <c r="M3163">
        <v>44483</v>
      </c>
      <c r="N3163">
        <v>1</v>
      </c>
      <c r="O3163">
        <v>0</v>
      </c>
      <c r="P3163">
        <v>5.94</v>
      </c>
    </row>
    <row r="3164" spans="1:16" x14ac:dyDescent="0.3">
      <c r="A3164">
        <v>466</v>
      </c>
      <c r="B3164" t="s">
        <v>83</v>
      </c>
      <c r="C3164" t="s">
        <v>84</v>
      </c>
      <c r="D3164" t="s">
        <v>90</v>
      </c>
      <c r="E3164" t="s">
        <v>86</v>
      </c>
      <c r="F3164" t="s">
        <v>91</v>
      </c>
      <c r="G3164" t="s">
        <v>88</v>
      </c>
      <c r="H3164">
        <v>1199</v>
      </c>
      <c r="I3164">
        <v>85</v>
      </c>
      <c r="J3164">
        <v>19</v>
      </c>
      <c r="K3164">
        <v>7.2</v>
      </c>
      <c r="L3164">
        <v>2024</v>
      </c>
      <c r="M3164">
        <v>38392</v>
      </c>
      <c r="N3164">
        <v>1</v>
      </c>
      <c r="O3164">
        <v>0</v>
      </c>
      <c r="P3164">
        <v>5.95</v>
      </c>
    </row>
    <row r="3165" spans="1:16" x14ac:dyDescent="0.3">
      <c r="A3165">
        <v>584</v>
      </c>
      <c r="B3165" t="s">
        <v>83</v>
      </c>
      <c r="C3165" t="s">
        <v>84</v>
      </c>
      <c r="D3165" t="s">
        <v>90</v>
      </c>
      <c r="E3165" t="s">
        <v>86</v>
      </c>
      <c r="F3165" t="s">
        <v>91</v>
      </c>
      <c r="G3165" t="s">
        <v>88</v>
      </c>
      <c r="H3165">
        <v>1199</v>
      </c>
      <c r="I3165">
        <v>85</v>
      </c>
      <c r="J3165">
        <v>19</v>
      </c>
      <c r="K3165">
        <v>7.2</v>
      </c>
      <c r="L3165">
        <v>2024</v>
      </c>
      <c r="M3165">
        <v>48389</v>
      </c>
      <c r="N3165">
        <v>1</v>
      </c>
      <c r="O3165">
        <v>0</v>
      </c>
      <c r="P3165">
        <v>5.97</v>
      </c>
    </row>
    <row r="3166" spans="1:16" x14ac:dyDescent="0.3">
      <c r="A3166">
        <v>440</v>
      </c>
      <c r="B3166" t="s">
        <v>83</v>
      </c>
      <c r="C3166" t="s">
        <v>84</v>
      </c>
      <c r="D3166" t="s">
        <v>90</v>
      </c>
      <c r="E3166" t="s">
        <v>86</v>
      </c>
      <c r="F3166" t="s">
        <v>91</v>
      </c>
      <c r="G3166" t="s">
        <v>88</v>
      </c>
      <c r="H3166">
        <v>1199</v>
      </c>
      <c r="I3166">
        <v>85</v>
      </c>
      <c r="J3166">
        <v>19</v>
      </c>
      <c r="K3166">
        <v>7.2</v>
      </c>
      <c r="L3166">
        <v>2024</v>
      </c>
      <c r="M3166">
        <v>42792</v>
      </c>
      <c r="N3166">
        <v>1</v>
      </c>
      <c r="O3166">
        <v>0</v>
      </c>
      <c r="P3166">
        <v>5.98</v>
      </c>
    </row>
    <row r="3167" spans="1:16" x14ac:dyDescent="0.3">
      <c r="A3167">
        <v>490</v>
      </c>
      <c r="B3167" t="s">
        <v>83</v>
      </c>
      <c r="C3167" t="s">
        <v>84</v>
      </c>
      <c r="D3167" t="s">
        <v>90</v>
      </c>
      <c r="E3167" t="s">
        <v>86</v>
      </c>
      <c r="F3167" t="s">
        <v>91</v>
      </c>
      <c r="G3167" t="s">
        <v>88</v>
      </c>
      <c r="H3167">
        <v>1199</v>
      </c>
      <c r="I3167">
        <v>85</v>
      </c>
      <c r="J3167">
        <v>19</v>
      </c>
      <c r="K3167">
        <v>7.2</v>
      </c>
      <c r="L3167">
        <v>2024</v>
      </c>
      <c r="M3167">
        <v>26819</v>
      </c>
      <c r="N3167">
        <v>1</v>
      </c>
      <c r="O3167">
        <v>0</v>
      </c>
      <c r="P3167">
        <v>6.03</v>
      </c>
    </row>
    <row r="3168" spans="1:16" x14ac:dyDescent="0.3">
      <c r="A3168">
        <v>554</v>
      </c>
      <c r="B3168" t="s">
        <v>83</v>
      </c>
      <c r="C3168" t="s">
        <v>84</v>
      </c>
      <c r="D3168" t="s">
        <v>90</v>
      </c>
      <c r="E3168" t="s">
        <v>86</v>
      </c>
      <c r="F3168" t="s">
        <v>91</v>
      </c>
      <c r="G3168" t="s">
        <v>88</v>
      </c>
      <c r="H3168">
        <v>1199</v>
      </c>
      <c r="I3168">
        <v>85</v>
      </c>
      <c r="J3168">
        <v>19</v>
      </c>
      <c r="K3168">
        <v>7.2</v>
      </c>
      <c r="L3168">
        <v>2024</v>
      </c>
      <c r="M3168">
        <v>23886</v>
      </c>
      <c r="N3168">
        <v>1</v>
      </c>
      <c r="O3168">
        <v>0</v>
      </c>
      <c r="P3168">
        <v>6.03</v>
      </c>
    </row>
    <row r="3169" spans="1:16" x14ac:dyDescent="0.3">
      <c r="A3169">
        <v>583</v>
      </c>
      <c r="B3169" t="s">
        <v>83</v>
      </c>
      <c r="C3169" t="s">
        <v>84</v>
      </c>
      <c r="D3169" t="s">
        <v>90</v>
      </c>
      <c r="E3169" t="s">
        <v>86</v>
      </c>
      <c r="F3169" t="s">
        <v>91</v>
      </c>
      <c r="G3169" t="s">
        <v>88</v>
      </c>
      <c r="H3169">
        <v>1199</v>
      </c>
      <c r="I3169">
        <v>85</v>
      </c>
      <c r="J3169">
        <v>19</v>
      </c>
      <c r="K3169">
        <v>7.2</v>
      </c>
      <c r="L3169">
        <v>2024</v>
      </c>
      <c r="M3169">
        <v>34042</v>
      </c>
      <c r="N3169">
        <v>1</v>
      </c>
      <c r="O3169">
        <v>0</v>
      </c>
      <c r="P3169">
        <v>6.07</v>
      </c>
    </row>
    <row r="3170" spans="1:16" x14ac:dyDescent="0.3">
      <c r="A3170">
        <v>572</v>
      </c>
      <c r="B3170" t="s">
        <v>83</v>
      </c>
      <c r="C3170" t="s">
        <v>84</v>
      </c>
      <c r="D3170" t="s">
        <v>90</v>
      </c>
      <c r="E3170" t="s">
        <v>86</v>
      </c>
      <c r="F3170" t="s">
        <v>91</v>
      </c>
      <c r="G3170" t="s">
        <v>88</v>
      </c>
      <c r="H3170">
        <v>1199</v>
      </c>
      <c r="I3170">
        <v>85</v>
      </c>
      <c r="J3170">
        <v>19</v>
      </c>
      <c r="K3170">
        <v>7.2</v>
      </c>
      <c r="L3170">
        <v>2024</v>
      </c>
      <c r="M3170">
        <v>37444</v>
      </c>
      <c r="N3170">
        <v>1</v>
      </c>
      <c r="O3170">
        <v>0</v>
      </c>
      <c r="P3170">
        <v>6.08</v>
      </c>
    </row>
    <row r="3171" spans="1:16" x14ac:dyDescent="0.3">
      <c r="A3171">
        <v>546</v>
      </c>
      <c r="B3171" t="s">
        <v>83</v>
      </c>
      <c r="C3171" t="s">
        <v>84</v>
      </c>
      <c r="D3171" t="s">
        <v>90</v>
      </c>
      <c r="E3171" t="s">
        <v>86</v>
      </c>
      <c r="F3171" t="s">
        <v>91</v>
      </c>
      <c r="G3171" t="s">
        <v>88</v>
      </c>
      <c r="H3171">
        <v>1199</v>
      </c>
      <c r="I3171">
        <v>85</v>
      </c>
      <c r="J3171">
        <v>19</v>
      </c>
      <c r="K3171">
        <v>7.2</v>
      </c>
      <c r="L3171">
        <v>2024</v>
      </c>
      <c r="M3171">
        <v>20796</v>
      </c>
      <c r="N3171">
        <v>1</v>
      </c>
      <c r="O3171">
        <v>0</v>
      </c>
      <c r="P3171">
        <v>6.23</v>
      </c>
    </row>
    <row r="3172" spans="1:16" x14ac:dyDescent="0.3">
      <c r="A3172">
        <v>356</v>
      </c>
      <c r="B3172" t="s">
        <v>83</v>
      </c>
      <c r="C3172" t="s">
        <v>84</v>
      </c>
      <c r="D3172" t="s">
        <v>89</v>
      </c>
      <c r="E3172" t="s">
        <v>86</v>
      </c>
      <c r="F3172" t="s">
        <v>87</v>
      </c>
      <c r="G3172" t="s">
        <v>88</v>
      </c>
      <c r="H3172">
        <v>1199</v>
      </c>
      <c r="I3172">
        <v>85</v>
      </c>
      <c r="J3172">
        <v>20.100000000000001</v>
      </c>
      <c r="K3172">
        <v>6.5</v>
      </c>
      <c r="L3172">
        <v>2024</v>
      </c>
      <c r="M3172">
        <v>35245</v>
      </c>
      <c r="N3172">
        <v>3</v>
      </c>
      <c r="O3172">
        <v>0</v>
      </c>
      <c r="P3172">
        <v>4.3</v>
      </c>
    </row>
    <row r="3173" spans="1:16" x14ac:dyDescent="0.3">
      <c r="A3173">
        <v>373</v>
      </c>
      <c r="B3173" t="s">
        <v>83</v>
      </c>
      <c r="C3173" t="s">
        <v>84</v>
      </c>
      <c r="D3173" t="s">
        <v>89</v>
      </c>
      <c r="E3173" t="s">
        <v>86</v>
      </c>
      <c r="F3173" t="s">
        <v>87</v>
      </c>
      <c r="G3173" t="s">
        <v>88</v>
      </c>
      <c r="H3173">
        <v>1199</v>
      </c>
      <c r="I3173">
        <v>85</v>
      </c>
      <c r="J3173">
        <v>20.100000000000001</v>
      </c>
      <c r="K3173">
        <v>6.5</v>
      </c>
      <c r="L3173">
        <v>2024</v>
      </c>
      <c r="M3173">
        <v>38597</v>
      </c>
      <c r="N3173">
        <v>2</v>
      </c>
      <c r="O3173">
        <v>0</v>
      </c>
      <c r="P3173">
        <v>4.42</v>
      </c>
    </row>
    <row r="3174" spans="1:16" x14ac:dyDescent="0.3">
      <c r="A3174">
        <v>269</v>
      </c>
      <c r="B3174" t="s">
        <v>83</v>
      </c>
      <c r="C3174" t="s">
        <v>84</v>
      </c>
      <c r="D3174" t="s">
        <v>89</v>
      </c>
      <c r="E3174" t="s">
        <v>86</v>
      </c>
      <c r="F3174" t="s">
        <v>87</v>
      </c>
      <c r="G3174" t="s">
        <v>88</v>
      </c>
      <c r="H3174">
        <v>1199</v>
      </c>
      <c r="I3174">
        <v>85</v>
      </c>
      <c r="J3174">
        <v>20.100000000000001</v>
      </c>
      <c r="K3174">
        <v>6.5</v>
      </c>
      <c r="L3174">
        <v>2024</v>
      </c>
      <c r="M3174">
        <v>34084</v>
      </c>
      <c r="N3174">
        <v>1</v>
      </c>
      <c r="O3174">
        <v>1</v>
      </c>
      <c r="P3174">
        <v>4.4400000000000004</v>
      </c>
    </row>
    <row r="3175" spans="1:16" x14ac:dyDescent="0.3">
      <c r="A3175">
        <v>216</v>
      </c>
      <c r="B3175" t="s">
        <v>83</v>
      </c>
      <c r="C3175" t="s">
        <v>84</v>
      </c>
      <c r="D3175" t="s">
        <v>89</v>
      </c>
      <c r="E3175" t="s">
        <v>86</v>
      </c>
      <c r="F3175" t="s">
        <v>87</v>
      </c>
      <c r="G3175" t="s">
        <v>88</v>
      </c>
      <c r="H3175">
        <v>1199</v>
      </c>
      <c r="I3175">
        <v>85</v>
      </c>
      <c r="J3175">
        <v>20.100000000000001</v>
      </c>
      <c r="K3175">
        <v>6.5</v>
      </c>
      <c r="L3175">
        <v>2024</v>
      </c>
      <c r="M3175">
        <v>42860</v>
      </c>
      <c r="N3175">
        <v>1</v>
      </c>
      <c r="O3175">
        <v>1</v>
      </c>
      <c r="P3175">
        <v>4.47</v>
      </c>
    </row>
    <row r="3176" spans="1:16" x14ac:dyDescent="0.3">
      <c r="A3176">
        <v>233</v>
      </c>
      <c r="B3176" t="s">
        <v>83</v>
      </c>
      <c r="C3176" t="s">
        <v>84</v>
      </c>
      <c r="D3176" t="s">
        <v>89</v>
      </c>
      <c r="E3176" t="s">
        <v>86</v>
      </c>
      <c r="F3176" t="s">
        <v>87</v>
      </c>
      <c r="G3176" t="s">
        <v>88</v>
      </c>
      <c r="H3176">
        <v>1199</v>
      </c>
      <c r="I3176">
        <v>85</v>
      </c>
      <c r="J3176">
        <v>20.100000000000001</v>
      </c>
      <c r="K3176">
        <v>6.5</v>
      </c>
      <c r="L3176">
        <v>2024</v>
      </c>
      <c r="M3176">
        <v>46633</v>
      </c>
      <c r="N3176">
        <v>1</v>
      </c>
      <c r="O3176">
        <v>1</v>
      </c>
      <c r="P3176">
        <v>4.5</v>
      </c>
    </row>
    <row r="3177" spans="1:16" x14ac:dyDescent="0.3">
      <c r="A3177">
        <v>354</v>
      </c>
      <c r="B3177" t="s">
        <v>83</v>
      </c>
      <c r="C3177" t="s">
        <v>84</v>
      </c>
      <c r="D3177" t="s">
        <v>89</v>
      </c>
      <c r="E3177" t="s">
        <v>86</v>
      </c>
      <c r="F3177" t="s">
        <v>87</v>
      </c>
      <c r="G3177" t="s">
        <v>88</v>
      </c>
      <c r="H3177">
        <v>1199</v>
      </c>
      <c r="I3177">
        <v>85</v>
      </c>
      <c r="J3177">
        <v>20.100000000000001</v>
      </c>
      <c r="K3177">
        <v>6.5</v>
      </c>
      <c r="L3177">
        <v>2024</v>
      </c>
      <c r="M3177">
        <v>37568</v>
      </c>
      <c r="N3177">
        <v>1</v>
      </c>
      <c r="O3177">
        <v>1</v>
      </c>
      <c r="P3177">
        <v>4.58</v>
      </c>
    </row>
    <row r="3178" spans="1:16" x14ac:dyDescent="0.3">
      <c r="A3178">
        <v>337</v>
      </c>
      <c r="B3178" t="s">
        <v>83</v>
      </c>
      <c r="C3178" t="s">
        <v>84</v>
      </c>
      <c r="D3178" t="s">
        <v>89</v>
      </c>
      <c r="E3178" t="s">
        <v>86</v>
      </c>
      <c r="F3178" t="s">
        <v>87</v>
      </c>
      <c r="G3178" t="s">
        <v>88</v>
      </c>
      <c r="H3178">
        <v>1199</v>
      </c>
      <c r="I3178">
        <v>85</v>
      </c>
      <c r="J3178">
        <v>20.100000000000001</v>
      </c>
      <c r="K3178">
        <v>6.5</v>
      </c>
      <c r="L3178">
        <v>2024</v>
      </c>
      <c r="M3178">
        <v>42988</v>
      </c>
      <c r="N3178">
        <v>2</v>
      </c>
      <c r="O3178">
        <v>0</v>
      </c>
      <c r="P3178">
        <v>4.71</v>
      </c>
    </row>
    <row r="3179" spans="1:16" x14ac:dyDescent="0.3">
      <c r="A3179">
        <v>353</v>
      </c>
      <c r="B3179" t="s">
        <v>83</v>
      </c>
      <c r="C3179" t="s">
        <v>84</v>
      </c>
      <c r="D3179" t="s">
        <v>89</v>
      </c>
      <c r="E3179" t="s">
        <v>86</v>
      </c>
      <c r="F3179" t="s">
        <v>87</v>
      </c>
      <c r="G3179" t="s">
        <v>88</v>
      </c>
      <c r="H3179">
        <v>1199</v>
      </c>
      <c r="I3179">
        <v>85</v>
      </c>
      <c r="J3179">
        <v>20.100000000000001</v>
      </c>
      <c r="K3179">
        <v>6.5</v>
      </c>
      <c r="L3179">
        <v>2024</v>
      </c>
      <c r="M3179">
        <v>25747</v>
      </c>
      <c r="N3179">
        <v>2</v>
      </c>
      <c r="O3179">
        <v>0</v>
      </c>
      <c r="P3179">
        <v>4.72</v>
      </c>
    </row>
    <row r="3180" spans="1:16" x14ac:dyDescent="0.3">
      <c r="A3180">
        <v>331</v>
      </c>
      <c r="B3180" t="s">
        <v>83</v>
      </c>
      <c r="C3180" t="s">
        <v>84</v>
      </c>
      <c r="D3180" t="s">
        <v>89</v>
      </c>
      <c r="E3180" t="s">
        <v>86</v>
      </c>
      <c r="F3180" t="s">
        <v>87</v>
      </c>
      <c r="G3180" t="s">
        <v>88</v>
      </c>
      <c r="H3180">
        <v>1199</v>
      </c>
      <c r="I3180">
        <v>85</v>
      </c>
      <c r="J3180">
        <v>20.100000000000001</v>
      </c>
      <c r="K3180">
        <v>6.5</v>
      </c>
      <c r="L3180">
        <v>2024</v>
      </c>
      <c r="M3180">
        <v>31099</v>
      </c>
      <c r="N3180">
        <v>1</v>
      </c>
      <c r="O3180">
        <v>0</v>
      </c>
      <c r="P3180">
        <v>4.83</v>
      </c>
    </row>
    <row r="3181" spans="1:16" x14ac:dyDescent="0.3">
      <c r="A3181">
        <v>340</v>
      </c>
      <c r="B3181" t="s">
        <v>83</v>
      </c>
      <c r="C3181" t="s">
        <v>84</v>
      </c>
      <c r="D3181" t="s">
        <v>89</v>
      </c>
      <c r="E3181" t="s">
        <v>86</v>
      </c>
      <c r="F3181" t="s">
        <v>87</v>
      </c>
      <c r="G3181" t="s">
        <v>88</v>
      </c>
      <c r="H3181">
        <v>1199</v>
      </c>
      <c r="I3181">
        <v>85</v>
      </c>
      <c r="J3181">
        <v>20.100000000000001</v>
      </c>
      <c r="K3181">
        <v>6.5</v>
      </c>
      <c r="L3181">
        <v>2024</v>
      </c>
      <c r="M3181">
        <v>25071</v>
      </c>
      <c r="N3181">
        <v>1</v>
      </c>
      <c r="O3181">
        <v>0</v>
      </c>
      <c r="P3181">
        <v>4.88</v>
      </c>
    </row>
    <row r="3182" spans="1:16" x14ac:dyDescent="0.3">
      <c r="A3182">
        <v>208</v>
      </c>
      <c r="B3182" t="s">
        <v>83</v>
      </c>
      <c r="C3182" t="s">
        <v>84</v>
      </c>
      <c r="D3182" t="s">
        <v>89</v>
      </c>
      <c r="E3182" t="s">
        <v>86</v>
      </c>
      <c r="F3182" t="s">
        <v>87</v>
      </c>
      <c r="G3182" t="s">
        <v>88</v>
      </c>
      <c r="H3182">
        <v>1199</v>
      </c>
      <c r="I3182">
        <v>85</v>
      </c>
      <c r="J3182">
        <v>20.100000000000001</v>
      </c>
      <c r="K3182">
        <v>6.5</v>
      </c>
      <c r="L3182">
        <v>2024</v>
      </c>
      <c r="M3182">
        <v>26716</v>
      </c>
      <c r="N3182">
        <v>2</v>
      </c>
      <c r="O3182">
        <v>0</v>
      </c>
      <c r="P3182">
        <v>4.9000000000000004</v>
      </c>
    </row>
    <row r="3183" spans="1:16" x14ac:dyDescent="0.3">
      <c r="A3183">
        <v>223</v>
      </c>
      <c r="B3183" t="s">
        <v>83</v>
      </c>
      <c r="C3183" t="s">
        <v>84</v>
      </c>
      <c r="D3183" t="s">
        <v>89</v>
      </c>
      <c r="E3183" t="s">
        <v>86</v>
      </c>
      <c r="F3183" t="s">
        <v>87</v>
      </c>
      <c r="G3183" t="s">
        <v>88</v>
      </c>
      <c r="H3183">
        <v>1199</v>
      </c>
      <c r="I3183">
        <v>85</v>
      </c>
      <c r="J3183">
        <v>20.100000000000001</v>
      </c>
      <c r="K3183">
        <v>6.5</v>
      </c>
      <c r="L3183">
        <v>2024</v>
      </c>
      <c r="M3183">
        <v>38858</v>
      </c>
      <c r="N3183">
        <v>1</v>
      </c>
      <c r="O3183">
        <v>0</v>
      </c>
      <c r="P3183">
        <v>4.91</v>
      </c>
    </row>
    <row r="3184" spans="1:16" x14ac:dyDescent="0.3">
      <c r="A3184">
        <v>341</v>
      </c>
      <c r="B3184" t="s">
        <v>83</v>
      </c>
      <c r="C3184" t="s">
        <v>84</v>
      </c>
      <c r="D3184" t="s">
        <v>89</v>
      </c>
      <c r="E3184" t="s">
        <v>86</v>
      </c>
      <c r="F3184" t="s">
        <v>87</v>
      </c>
      <c r="G3184" t="s">
        <v>88</v>
      </c>
      <c r="H3184">
        <v>1199</v>
      </c>
      <c r="I3184">
        <v>85</v>
      </c>
      <c r="J3184">
        <v>20.100000000000001</v>
      </c>
      <c r="K3184">
        <v>6.5</v>
      </c>
      <c r="L3184">
        <v>2024</v>
      </c>
      <c r="M3184">
        <v>37988</v>
      </c>
      <c r="N3184">
        <v>1</v>
      </c>
      <c r="O3184">
        <v>0</v>
      </c>
      <c r="P3184">
        <v>4.91</v>
      </c>
    </row>
    <row r="3185" spans="1:16" x14ac:dyDescent="0.3">
      <c r="A3185">
        <v>234</v>
      </c>
      <c r="B3185" t="s">
        <v>83</v>
      </c>
      <c r="C3185" t="s">
        <v>84</v>
      </c>
      <c r="D3185" t="s">
        <v>89</v>
      </c>
      <c r="E3185" t="s">
        <v>86</v>
      </c>
      <c r="F3185" t="s">
        <v>87</v>
      </c>
      <c r="G3185" t="s">
        <v>88</v>
      </c>
      <c r="H3185">
        <v>1199</v>
      </c>
      <c r="I3185">
        <v>85</v>
      </c>
      <c r="J3185">
        <v>20.100000000000001</v>
      </c>
      <c r="K3185">
        <v>6.5</v>
      </c>
      <c r="L3185">
        <v>2024</v>
      </c>
      <c r="M3185">
        <v>48796</v>
      </c>
      <c r="N3185">
        <v>1</v>
      </c>
      <c r="O3185">
        <v>0</v>
      </c>
      <c r="P3185">
        <v>4.95</v>
      </c>
    </row>
    <row r="3186" spans="1:16" x14ac:dyDescent="0.3">
      <c r="A3186">
        <v>265</v>
      </c>
      <c r="B3186" t="s">
        <v>83</v>
      </c>
      <c r="C3186" t="s">
        <v>84</v>
      </c>
      <c r="D3186" t="s">
        <v>89</v>
      </c>
      <c r="E3186" t="s">
        <v>86</v>
      </c>
      <c r="F3186" t="s">
        <v>87</v>
      </c>
      <c r="G3186" t="s">
        <v>88</v>
      </c>
      <c r="H3186">
        <v>1199</v>
      </c>
      <c r="I3186">
        <v>85</v>
      </c>
      <c r="J3186">
        <v>20.100000000000001</v>
      </c>
      <c r="K3186">
        <v>6.5</v>
      </c>
      <c r="L3186">
        <v>2024</v>
      </c>
      <c r="M3186">
        <v>26385</v>
      </c>
      <c r="N3186">
        <v>1</v>
      </c>
      <c r="O3186">
        <v>0</v>
      </c>
      <c r="P3186">
        <v>4.96</v>
      </c>
    </row>
    <row r="3187" spans="1:16" x14ac:dyDescent="0.3">
      <c r="A3187">
        <v>359</v>
      </c>
      <c r="B3187" t="s">
        <v>83</v>
      </c>
      <c r="C3187" t="s">
        <v>84</v>
      </c>
      <c r="D3187" t="s">
        <v>89</v>
      </c>
      <c r="E3187" t="s">
        <v>86</v>
      </c>
      <c r="F3187" t="s">
        <v>87</v>
      </c>
      <c r="G3187" t="s">
        <v>88</v>
      </c>
      <c r="H3187">
        <v>1199</v>
      </c>
      <c r="I3187">
        <v>85</v>
      </c>
      <c r="J3187">
        <v>20.100000000000001</v>
      </c>
      <c r="K3187">
        <v>6.5</v>
      </c>
      <c r="L3187">
        <v>2024</v>
      </c>
      <c r="M3187">
        <v>26427</v>
      </c>
      <c r="N3187">
        <v>1</v>
      </c>
      <c r="O3187">
        <v>0</v>
      </c>
      <c r="P3187">
        <v>4.96</v>
      </c>
    </row>
    <row r="3188" spans="1:16" x14ac:dyDescent="0.3">
      <c r="A3188">
        <v>251</v>
      </c>
      <c r="B3188" t="s">
        <v>83</v>
      </c>
      <c r="C3188" t="s">
        <v>84</v>
      </c>
      <c r="D3188" t="s">
        <v>89</v>
      </c>
      <c r="E3188" t="s">
        <v>86</v>
      </c>
      <c r="F3188" t="s">
        <v>87</v>
      </c>
      <c r="G3188" t="s">
        <v>88</v>
      </c>
      <c r="H3188">
        <v>1199</v>
      </c>
      <c r="I3188">
        <v>85</v>
      </c>
      <c r="J3188">
        <v>20.100000000000001</v>
      </c>
      <c r="K3188">
        <v>6.5</v>
      </c>
      <c r="L3188">
        <v>2024</v>
      </c>
      <c r="M3188">
        <v>27626</v>
      </c>
      <c r="N3188">
        <v>2</v>
      </c>
      <c r="O3188">
        <v>0</v>
      </c>
      <c r="P3188">
        <v>4.9800000000000004</v>
      </c>
    </row>
    <row r="3189" spans="1:16" x14ac:dyDescent="0.3">
      <c r="A3189">
        <v>275</v>
      </c>
      <c r="B3189" t="s">
        <v>83</v>
      </c>
      <c r="C3189" t="s">
        <v>84</v>
      </c>
      <c r="D3189" t="s">
        <v>89</v>
      </c>
      <c r="E3189" t="s">
        <v>86</v>
      </c>
      <c r="F3189" t="s">
        <v>87</v>
      </c>
      <c r="G3189" t="s">
        <v>88</v>
      </c>
      <c r="H3189">
        <v>1199</v>
      </c>
      <c r="I3189">
        <v>85</v>
      </c>
      <c r="J3189">
        <v>20.100000000000001</v>
      </c>
      <c r="K3189">
        <v>6.5</v>
      </c>
      <c r="L3189">
        <v>2024</v>
      </c>
      <c r="M3189">
        <v>23193</v>
      </c>
      <c r="N3189">
        <v>2</v>
      </c>
      <c r="O3189">
        <v>0</v>
      </c>
      <c r="P3189">
        <v>4.99</v>
      </c>
    </row>
    <row r="3190" spans="1:16" x14ac:dyDescent="0.3">
      <c r="A3190">
        <v>301</v>
      </c>
      <c r="B3190" t="s">
        <v>83</v>
      </c>
      <c r="C3190" t="s">
        <v>84</v>
      </c>
      <c r="D3190" t="s">
        <v>89</v>
      </c>
      <c r="E3190" t="s">
        <v>86</v>
      </c>
      <c r="F3190" t="s">
        <v>87</v>
      </c>
      <c r="G3190" t="s">
        <v>88</v>
      </c>
      <c r="H3190">
        <v>1199</v>
      </c>
      <c r="I3190">
        <v>85</v>
      </c>
      <c r="J3190">
        <v>20.100000000000001</v>
      </c>
      <c r="K3190">
        <v>6.5</v>
      </c>
      <c r="L3190">
        <v>2024</v>
      </c>
      <c r="M3190">
        <v>37937</v>
      </c>
      <c r="N3190">
        <v>1</v>
      </c>
      <c r="O3190">
        <v>0</v>
      </c>
      <c r="P3190">
        <v>5</v>
      </c>
    </row>
    <row r="3191" spans="1:16" x14ac:dyDescent="0.3">
      <c r="A3191">
        <v>363</v>
      </c>
      <c r="B3191" t="s">
        <v>83</v>
      </c>
      <c r="C3191" t="s">
        <v>84</v>
      </c>
      <c r="D3191" t="s">
        <v>89</v>
      </c>
      <c r="E3191" t="s">
        <v>86</v>
      </c>
      <c r="F3191" t="s">
        <v>87</v>
      </c>
      <c r="G3191" t="s">
        <v>88</v>
      </c>
      <c r="H3191">
        <v>1199</v>
      </c>
      <c r="I3191">
        <v>85</v>
      </c>
      <c r="J3191">
        <v>20.100000000000001</v>
      </c>
      <c r="K3191">
        <v>6.5</v>
      </c>
      <c r="L3191">
        <v>2024</v>
      </c>
      <c r="M3191">
        <v>48597</v>
      </c>
      <c r="N3191">
        <v>2</v>
      </c>
      <c r="O3191">
        <v>0</v>
      </c>
      <c r="P3191">
        <v>5</v>
      </c>
    </row>
    <row r="3192" spans="1:16" x14ac:dyDescent="0.3">
      <c r="A3192">
        <v>221</v>
      </c>
      <c r="B3192" t="s">
        <v>83</v>
      </c>
      <c r="C3192" t="s">
        <v>84</v>
      </c>
      <c r="D3192" t="s">
        <v>89</v>
      </c>
      <c r="E3192" t="s">
        <v>86</v>
      </c>
      <c r="F3192" t="s">
        <v>87</v>
      </c>
      <c r="G3192" t="s">
        <v>88</v>
      </c>
      <c r="H3192">
        <v>1199</v>
      </c>
      <c r="I3192">
        <v>85</v>
      </c>
      <c r="J3192">
        <v>20.100000000000001</v>
      </c>
      <c r="K3192">
        <v>6.5</v>
      </c>
      <c r="L3192">
        <v>2024</v>
      </c>
      <c r="M3192">
        <v>28861</v>
      </c>
      <c r="N3192">
        <v>1</v>
      </c>
      <c r="O3192">
        <v>0</v>
      </c>
      <c r="P3192">
        <v>5.04</v>
      </c>
    </row>
    <row r="3193" spans="1:16" x14ac:dyDescent="0.3">
      <c r="A3193">
        <v>224</v>
      </c>
      <c r="B3193" t="s">
        <v>83</v>
      </c>
      <c r="C3193" t="s">
        <v>84</v>
      </c>
      <c r="D3193" t="s">
        <v>89</v>
      </c>
      <c r="E3193" t="s">
        <v>86</v>
      </c>
      <c r="F3193" t="s">
        <v>87</v>
      </c>
      <c r="G3193" t="s">
        <v>88</v>
      </c>
      <c r="H3193">
        <v>1199</v>
      </c>
      <c r="I3193">
        <v>85</v>
      </c>
      <c r="J3193">
        <v>20.100000000000001</v>
      </c>
      <c r="K3193">
        <v>6.5</v>
      </c>
      <c r="L3193">
        <v>2024</v>
      </c>
      <c r="M3193">
        <v>35416</v>
      </c>
      <c r="N3193">
        <v>1</v>
      </c>
      <c r="O3193">
        <v>0</v>
      </c>
      <c r="P3193">
        <v>5.05</v>
      </c>
    </row>
    <row r="3194" spans="1:16" x14ac:dyDescent="0.3">
      <c r="A3194">
        <v>379</v>
      </c>
      <c r="B3194" t="s">
        <v>83</v>
      </c>
      <c r="C3194" t="s">
        <v>84</v>
      </c>
      <c r="D3194" t="s">
        <v>89</v>
      </c>
      <c r="E3194" t="s">
        <v>86</v>
      </c>
      <c r="F3194" t="s">
        <v>87</v>
      </c>
      <c r="G3194" t="s">
        <v>88</v>
      </c>
      <c r="H3194">
        <v>1199</v>
      </c>
      <c r="I3194">
        <v>85</v>
      </c>
      <c r="J3194">
        <v>20.100000000000001</v>
      </c>
      <c r="K3194">
        <v>6.5</v>
      </c>
      <c r="L3194">
        <v>2024</v>
      </c>
      <c r="M3194">
        <v>25294</v>
      </c>
      <c r="N3194">
        <v>1</v>
      </c>
      <c r="O3194">
        <v>0</v>
      </c>
      <c r="P3194">
        <v>5.1100000000000003</v>
      </c>
    </row>
    <row r="3195" spans="1:16" x14ac:dyDescent="0.3">
      <c r="A3195">
        <v>328</v>
      </c>
      <c r="B3195" t="s">
        <v>83</v>
      </c>
      <c r="C3195" t="s">
        <v>84</v>
      </c>
      <c r="D3195" t="s">
        <v>89</v>
      </c>
      <c r="E3195" t="s">
        <v>86</v>
      </c>
      <c r="F3195" t="s">
        <v>87</v>
      </c>
      <c r="G3195" t="s">
        <v>88</v>
      </c>
      <c r="H3195">
        <v>1199</v>
      </c>
      <c r="I3195">
        <v>85</v>
      </c>
      <c r="J3195">
        <v>20.100000000000001</v>
      </c>
      <c r="K3195">
        <v>6.5</v>
      </c>
      <c r="L3195">
        <v>2024</v>
      </c>
      <c r="M3195">
        <v>49410</v>
      </c>
      <c r="N3195">
        <v>1</v>
      </c>
      <c r="O3195">
        <v>0</v>
      </c>
      <c r="P3195">
        <v>5.18</v>
      </c>
    </row>
    <row r="3196" spans="1:16" x14ac:dyDescent="0.3">
      <c r="A3196">
        <v>371</v>
      </c>
      <c r="B3196" t="s">
        <v>83</v>
      </c>
      <c r="C3196" t="s">
        <v>84</v>
      </c>
      <c r="D3196" t="s">
        <v>89</v>
      </c>
      <c r="E3196" t="s">
        <v>86</v>
      </c>
      <c r="F3196" t="s">
        <v>87</v>
      </c>
      <c r="G3196" t="s">
        <v>88</v>
      </c>
      <c r="H3196">
        <v>1199</v>
      </c>
      <c r="I3196">
        <v>85</v>
      </c>
      <c r="J3196">
        <v>20.100000000000001</v>
      </c>
      <c r="K3196">
        <v>6.5</v>
      </c>
      <c r="L3196">
        <v>2024</v>
      </c>
      <c r="M3196">
        <v>31200</v>
      </c>
      <c r="N3196">
        <v>1</v>
      </c>
      <c r="O3196">
        <v>0</v>
      </c>
      <c r="P3196">
        <v>5.2</v>
      </c>
    </row>
    <row r="3197" spans="1:16" x14ac:dyDescent="0.3">
      <c r="A3197">
        <v>378</v>
      </c>
      <c r="B3197" t="s">
        <v>83</v>
      </c>
      <c r="C3197" t="s">
        <v>84</v>
      </c>
      <c r="D3197" t="s">
        <v>89</v>
      </c>
      <c r="E3197" t="s">
        <v>86</v>
      </c>
      <c r="F3197" t="s">
        <v>87</v>
      </c>
      <c r="G3197" t="s">
        <v>88</v>
      </c>
      <c r="H3197">
        <v>1199</v>
      </c>
      <c r="I3197">
        <v>85</v>
      </c>
      <c r="J3197">
        <v>20.100000000000001</v>
      </c>
      <c r="K3197">
        <v>6.5</v>
      </c>
      <c r="L3197">
        <v>2024</v>
      </c>
      <c r="M3197">
        <v>49871</v>
      </c>
      <c r="N3197">
        <v>1</v>
      </c>
      <c r="O3197">
        <v>0</v>
      </c>
      <c r="P3197">
        <v>5.2</v>
      </c>
    </row>
    <row r="3198" spans="1:16" x14ac:dyDescent="0.3">
      <c r="A3198">
        <v>390</v>
      </c>
      <c r="B3198" t="s">
        <v>83</v>
      </c>
      <c r="C3198" t="s">
        <v>84</v>
      </c>
      <c r="D3198" t="s">
        <v>89</v>
      </c>
      <c r="E3198" t="s">
        <v>86</v>
      </c>
      <c r="F3198" t="s">
        <v>87</v>
      </c>
      <c r="G3198" t="s">
        <v>88</v>
      </c>
      <c r="H3198">
        <v>1199</v>
      </c>
      <c r="I3198">
        <v>85</v>
      </c>
      <c r="J3198">
        <v>20.100000000000001</v>
      </c>
      <c r="K3198">
        <v>6.5</v>
      </c>
      <c r="L3198">
        <v>2024</v>
      </c>
      <c r="M3198">
        <v>22358</v>
      </c>
      <c r="N3198">
        <v>2</v>
      </c>
      <c r="O3198">
        <v>0</v>
      </c>
      <c r="P3198">
        <v>5.22</v>
      </c>
    </row>
    <row r="3199" spans="1:16" x14ac:dyDescent="0.3">
      <c r="A3199">
        <v>249</v>
      </c>
      <c r="B3199" t="s">
        <v>83</v>
      </c>
      <c r="C3199" t="s">
        <v>84</v>
      </c>
      <c r="D3199" t="s">
        <v>89</v>
      </c>
      <c r="E3199" t="s">
        <v>86</v>
      </c>
      <c r="F3199" t="s">
        <v>87</v>
      </c>
      <c r="G3199" t="s">
        <v>88</v>
      </c>
      <c r="H3199">
        <v>1199</v>
      </c>
      <c r="I3199">
        <v>85</v>
      </c>
      <c r="J3199">
        <v>20.100000000000001</v>
      </c>
      <c r="K3199">
        <v>6.5</v>
      </c>
      <c r="L3199">
        <v>2024</v>
      </c>
      <c r="M3199">
        <v>47197</v>
      </c>
      <c r="N3199">
        <v>1</v>
      </c>
      <c r="O3199">
        <v>0</v>
      </c>
      <c r="P3199">
        <v>5.27</v>
      </c>
    </row>
    <row r="3200" spans="1:16" x14ac:dyDescent="0.3">
      <c r="A3200">
        <v>210</v>
      </c>
      <c r="B3200" t="s">
        <v>83</v>
      </c>
      <c r="C3200" t="s">
        <v>84</v>
      </c>
      <c r="D3200" t="s">
        <v>89</v>
      </c>
      <c r="E3200" t="s">
        <v>86</v>
      </c>
      <c r="F3200" t="s">
        <v>87</v>
      </c>
      <c r="G3200" t="s">
        <v>88</v>
      </c>
      <c r="H3200">
        <v>1199</v>
      </c>
      <c r="I3200">
        <v>85</v>
      </c>
      <c r="J3200">
        <v>20.100000000000001</v>
      </c>
      <c r="K3200">
        <v>6.5</v>
      </c>
      <c r="L3200">
        <v>2024</v>
      </c>
      <c r="M3200">
        <v>27937</v>
      </c>
      <c r="N3200">
        <v>1</v>
      </c>
      <c r="O3200">
        <v>0</v>
      </c>
      <c r="P3200">
        <v>5.28</v>
      </c>
    </row>
    <row r="3201" spans="1:16" x14ac:dyDescent="0.3">
      <c r="A3201">
        <v>327</v>
      </c>
      <c r="B3201" t="s">
        <v>83</v>
      </c>
      <c r="C3201" t="s">
        <v>84</v>
      </c>
      <c r="D3201" t="s">
        <v>89</v>
      </c>
      <c r="E3201" t="s">
        <v>86</v>
      </c>
      <c r="F3201" t="s">
        <v>87</v>
      </c>
      <c r="G3201" t="s">
        <v>88</v>
      </c>
      <c r="H3201">
        <v>1199</v>
      </c>
      <c r="I3201">
        <v>85</v>
      </c>
      <c r="J3201">
        <v>20.100000000000001</v>
      </c>
      <c r="K3201">
        <v>6.5</v>
      </c>
      <c r="L3201">
        <v>2024</v>
      </c>
      <c r="M3201">
        <v>40705</v>
      </c>
      <c r="N3201">
        <v>1</v>
      </c>
      <c r="O3201">
        <v>0</v>
      </c>
      <c r="P3201">
        <v>5.29</v>
      </c>
    </row>
    <row r="3202" spans="1:16" x14ac:dyDescent="0.3">
      <c r="A3202">
        <v>238</v>
      </c>
      <c r="B3202" t="s">
        <v>83</v>
      </c>
      <c r="C3202" t="s">
        <v>84</v>
      </c>
      <c r="D3202" t="s">
        <v>89</v>
      </c>
      <c r="E3202" t="s">
        <v>86</v>
      </c>
      <c r="F3202" t="s">
        <v>87</v>
      </c>
      <c r="G3202" t="s">
        <v>88</v>
      </c>
      <c r="H3202">
        <v>1199</v>
      </c>
      <c r="I3202">
        <v>85</v>
      </c>
      <c r="J3202">
        <v>20.100000000000001</v>
      </c>
      <c r="K3202">
        <v>6.5</v>
      </c>
      <c r="L3202">
        <v>2024</v>
      </c>
      <c r="M3202">
        <v>23334</v>
      </c>
      <c r="N3202">
        <v>1</v>
      </c>
      <c r="O3202">
        <v>0</v>
      </c>
      <c r="P3202">
        <v>5.35</v>
      </c>
    </row>
    <row r="3203" spans="1:16" x14ac:dyDescent="0.3">
      <c r="A3203">
        <v>236</v>
      </c>
      <c r="B3203" t="s">
        <v>83</v>
      </c>
      <c r="C3203" t="s">
        <v>84</v>
      </c>
      <c r="D3203" t="s">
        <v>89</v>
      </c>
      <c r="E3203" t="s">
        <v>86</v>
      </c>
      <c r="F3203" t="s">
        <v>87</v>
      </c>
      <c r="G3203" t="s">
        <v>88</v>
      </c>
      <c r="H3203">
        <v>1199</v>
      </c>
      <c r="I3203">
        <v>85</v>
      </c>
      <c r="J3203">
        <v>20.100000000000001</v>
      </c>
      <c r="K3203">
        <v>6.5</v>
      </c>
      <c r="L3203">
        <v>2024</v>
      </c>
      <c r="M3203">
        <v>32509</v>
      </c>
      <c r="N3203">
        <v>1</v>
      </c>
      <c r="O3203">
        <v>0</v>
      </c>
      <c r="P3203">
        <v>5.38</v>
      </c>
    </row>
    <row r="3204" spans="1:16" x14ac:dyDescent="0.3">
      <c r="A3204">
        <v>207</v>
      </c>
      <c r="B3204" t="s">
        <v>83</v>
      </c>
      <c r="C3204" t="s">
        <v>84</v>
      </c>
      <c r="D3204" t="s">
        <v>89</v>
      </c>
      <c r="E3204" t="s">
        <v>86</v>
      </c>
      <c r="F3204" t="s">
        <v>87</v>
      </c>
      <c r="G3204" t="s">
        <v>88</v>
      </c>
      <c r="H3204">
        <v>1199</v>
      </c>
      <c r="I3204">
        <v>85</v>
      </c>
      <c r="J3204">
        <v>20.100000000000001</v>
      </c>
      <c r="K3204">
        <v>6.5</v>
      </c>
      <c r="L3204">
        <v>2024</v>
      </c>
      <c r="M3204">
        <v>43040</v>
      </c>
      <c r="N3204">
        <v>1</v>
      </c>
      <c r="O3204">
        <v>0</v>
      </c>
      <c r="P3204">
        <v>5.47</v>
      </c>
    </row>
    <row r="3205" spans="1:16" x14ac:dyDescent="0.3">
      <c r="A3205">
        <v>386</v>
      </c>
      <c r="B3205" t="s">
        <v>83</v>
      </c>
      <c r="C3205" t="s">
        <v>84</v>
      </c>
      <c r="D3205" t="s">
        <v>89</v>
      </c>
      <c r="E3205" t="s">
        <v>86</v>
      </c>
      <c r="F3205" t="s">
        <v>87</v>
      </c>
      <c r="G3205" t="s">
        <v>88</v>
      </c>
      <c r="H3205">
        <v>1199</v>
      </c>
      <c r="I3205">
        <v>85</v>
      </c>
      <c r="J3205">
        <v>20.100000000000001</v>
      </c>
      <c r="K3205">
        <v>6.5</v>
      </c>
      <c r="L3205">
        <v>2024</v>
      </c>
      <c r="M3205">
        <v>47623</v>
      </c>
      <c r="N3205">
        <v>1</v>
      </c>
      <c r="O3205">
        <v>0</v>
      </c>
      <c r="P3205">
        <v>5.47</v>
      </c>
    </row>
    <row r="3206" spans="1:16" x14ac:dyDescent="0.3">
      <c r="A3206">
        <v>263</v>
      </c>
      <c r="B3206" t="s">
        <v>83</v>
      </c>
      <c r="C3206" t="s">
        <v>84</v>
      </c>
      <c r="D3206" t="s">
        <v>89</v>
      </c>
      <c r="E3206" t="s">
        <v>86</v>
      </c>
      <c r="F3206" t="s">
        <v>87</v>
      </c>
      <c r="G3206" t="s">
        <v>88</v>
      </c>
      <c r="H3206">
        <v>1199</v>
      </c>
      <c r="I3206">
        <v>85</v>
      </c>
      <c r="J3206">
        <v>20.100000000000001</v>
      </c>
      <c r="K3206">
        <v>6.5</v>
      </c>
      <c r="L3206">
        <v>2024</v>
      </c>
      <c r="M3206">
        <v>30419</v>
      </c>
      <c r="N3206">
        <v>1</v>
      </c>
      <c r="O3206">
        <v>0</v>
      </c>
      <c r="P3206">
        <v>5.53</v>
      </c>
    </row>
    <row r="3207" spans="1:16" x14ac:dyDescent="0.3">
      <c r="A3207">
        <v>295</v>
      </c>
      <c r="B3207" t="s">
        <v>83</v>
      </c>
      <c r="C3207" t="s">
        <v>84</v>
      </c>
      <c r="D3207" t="s">
        <v>89</v>
      </c>
      <c r="E3207" t="s">
        <v>86</v>
      </c>
      <c r="F3207" t="s">
        <v>87</v>
      </c>
      <c r="G3207" t="s">
        <v>88</v>
      </c>
      <c r="H3207">
        <v>1199</v>
      </c>
      <c r="I3207">
        <v>85</v>
      </c>
      <c r="J3207">
        <v>20.100000000000001</v>
      </c>
      <c r="K3207">
        <v>6.5</v>
      </c>
      <c r="L3207">
        <v>2024</v>
      </c>
      <c r="M3207">
        <v>23182</v>
      </c>
      <c r="N3207">
        <v>1</v>
      </c>
      <c r="O3207">
        <v>0</v>
      </c>
      <c r="P3207">
        <v>5.53</v>
      </c>
    </row>
    <row r="3208" spans="1:16" x14ac:dyDescent="0.3">
      <c r="A3208">
        <v>226</v>
      </c>
      <c r="B3208" t="s">
        <v>83</v>
      </c>
      <c r="C3208" t="s">
        <v>84</v>
      </c>
      <c r="D3208" t="s">
        <v>89</v>
      </c>
      <c r="E3208" t="s">
        <v>86</v>
      </c>
      <c r="F3208" t="s">
        <v>87</v>
      </c>
      <c r="G3208" t="s">
        <v>88</v>
      </c>
      <c r="H3208">
        <v>1199</v>
      </c>
      <c r="I3208">
        <v>85</v>
      </c>
      <c r="J3208">
        <v>20.100000000000001</v>
      </c>
      <c r="K3208">
        <v>6.5</v>
      </c>
      <c r="L3208">
        <v>2024</v>
      </c>
      <c r="M3208">
        <v>35287</v>
      </c>
      <c r="N3208">
        <v>1</v>
      </c>
      <c r="O3208">
        <v>0</v>
      </c>
      <c r="P3208">
        <v>5.56</v>
      </c>
    </row>
    <row r="3209" spans="1:16" x14ac:dyDescent="0.3">
      <c r="A3209">
        <v>182</v>
      </c>
      <c r="B3209" t="s">
        <v>83</v>
      </c>
      <c r="C3209" t="s">
        <v>84</v>
      </c>
      <c r="D3209" t="s">
        <v>85</v>
      </c>
      <c r="E3209" t="s">
        <v>86</v>
      </c>
      <c r="F3209" t="s">
        <v>87</v>
      </c>
      <c r="G3209" t="s">
        <v>88</v>
      </c>
      <c r="H3209">
        <v>1199</v>
      </c>
      <c r="I3209">
        <v>85</v>
      </c>
      <c r="J3209">
        <v>20.100000000000001</v>
      </c>
      <c r="K3209">
        <v>5.7</v>
      </c>
      <c r="L3209">
        <v>2024</v>
      </c>
      <c r="M3209">
        <v>44473</v>
      </c>
      <c r="N3209">
        <v>2</v>
      </c>
      <c r="O3209">
        <v>1</v>
      </c>
      <c r="P3209">
        <v>3.05</v>
      </c>
    </row>
    <row r="3210" spans="1:16" x14ac:dyDescent="0.3">
      <c r="A3210">
        <v>5</v>
      </c>
      <c r="B3210" t="s">
        <v>83</v>
      </c>
      <c r="C3210" t="s">
        <v>84</v>
      </c>
      <c r="D3210" t="s">
        <v>85</v>
      </c>
      <c r="E3210" t="s">
        <v>86</v>
      </c>
      <c r="F3210" t="s">
        <v>87</v>
      </c>
      <c r="G3210" t="s">
        <v>88</v>
      </c>
      <c r="H3210">
        <v>1199</v>
      </c>
      <c r="I3210">
        <v>85</v>
      </c>
      <c r="J3210">
        <v>20.100000000000001</v>
      </c>
      <c r="K3210">
        <v>5.7</v>
      </c>
      <c r="L3210">
        <v>2024</v>
      </c>
      <c r="M3210">
        <v>40448</v>
      </c>
      <c r="N3210">
        <v>3</v>
      </c>
      <c r="O3210">
        <v>0</v>
      </c>
      <c r="P3210">
        <v>3.43</v>
      </c>
    </row>
    <row r="3211" spans="1:16" x14ac:dyDescent="0.3">
      <c r="A3211">
        <v>194</v>
      </c>
      <c r="B3211" t="s">
        <v>83</v>
      </c>
      <c r="C3211" t="s">
        <v>84</v>
      </c>
      <c r="D3211" t="s">
        <v>85</v>
      </c>
      <c r="E3211" t="s">
        <v>86</v>
      </c>
      <c r="F3211" t="s">
        <v>87</v>
      </c>
      <c r="G3211" t="s">
        <v>88</v>
      </c>
      <c r="H3211">
        <v>1199</v>
      </c>
      <c r="I3211">
        <v>85</v>
      </c>
      <c r="J3211">
        <v>20.100000000000001</v>
      </c>
      <c r="K3211">
        <v>5.7</v>
      </c>
      <c r="L3211">
        <v>2024</v>
      </c>
      <c r="M3211">
        <v>31605</v>
      </c>
      <c r="N3211">
        <v>3</v>
      </c>
      <c r="O3211">
        <v>0</v>
      </c>
      <c r="P3211">
        <v>3.59</v>
      </c>
    </row>
    <row r="3212" spans="1:16" x14ac:dyDescent="0.3">
      <c r="A3212">
        <v>137</v>
      </c>
      <c r="B3212" t="s">
        <v>83</v>
      </c>
      <c r="C3212" t="s">
        <v>84</v>
      </c>
      <c r="D3212" t="s">
        <v>85</v>
      </c>
      <c r="E3212" t="s">
        <v>86</v>
      </c>
      <c r="F3212" t="s">
        <v>87</v>
      </c>
      <c r="G3212" t="s">
        <v>88</v>
      </c>
      <c r="H3212">
        <v>1199</v>
      </c>
      <c r="I3212">
        <v>85</v>
      </c>
      <c r="J3212">
        <v>20.100000000000001</v>
      </c>
      <c r="K3212">
        <v>5.7</v>
      </c>
      <c r="L3212">
        <v>2024</v>
      </c>
      <c r="M3212">
        <v>48900</v>
      </c>
      <c r="N3212">
        <v>2</v>
      </c>
      <c r="O3212">
        <v>0</v>
      </c>
      <c r="P3212">
        <v>3.78</v>
      </c>
    </row>
    <row r="3213" spans="1:16" x14ac:dyDescent="0.3">
      <c r="A3213">
        <v>164</v>
      </c>
      <c r="B3213" t="s">
        <v>83</v>
      </c>
      <c r="C3213" t="s">
        <v>84</v>
      </c>
      <c r="D3213" t="s">
        <v>85</v>
      </c>
      <c r="E3213" t="s">
        <v>86</v>
      </c>
      <c r="F3213" t="s">
        <v>87</v>
      </c>
      <c r="G3213" t="s">
        <v>88</v>
      </c>
      <c r="H3213">
        <v>1199</v>
      </c>
      <c r="I3213">
        <v>85</v>
      </c>
      <c r="J3213">
        <v>20.100000000000001</v>
      </c>
      <c r="K3213">
        <v>5.7</v>
      </c>
      <c r="L3213">
        <v>2024</v>
      </c>
      <c r="M3213">
        <v>49775</v>
      </c>
      <c r="N3213">
        <v>2</v>
      </c>
      <c r="O3213">
        <v>0</v>
      </c>
      <c r="P3213">
        <v>3.79</v>
      </c>
    </row>
    <row r="3214" spans="1:16" x14ac:dyDescent="0.3">
      <c r="A3214">
        <v>156</v>
      </c>
      <c r="B3214" t="s">
        <v>83</v>
      </c>
      <c r="C3214" t="s">
        <v>84</v>
      </c>
      <c r="D3214" t="s">
        <v>85</v>
      </c>
      <c r="E3214" t="s">
        <v>86</v>
      </c>
      <c r="F3214" t="s">
        <v>87</v>
      </c>
      <c r="G3214" t="s">
        <v>88</v>
      </c>
      <c r="H3214">
        <v>1199</v>
      </c>
      <c r="I3214">
        <v>85</v>
      </c>
      <c r="J3214">
        <v>20.100000000000001</v>
      </c>
      <c r="K3214">
        <v>5.7</v>
      </c>
      <c r="L3214">
        <v>2024</v>
      </c>
      <c r="M3214">
        <v>42271</v>
      </c>
      <c r="N3214">
        <v>2</v>
      </c>
      <c r="O3214">
        <v>0</v>
      </c>
      <c r="P3214">
        <v>3.8</v>
      </c>
    </row>
    <row r="3215" spans="1:16" x14ac:dyDescent="0.3">
      <c r="A3215">
        <v>132</v>
      </c>
      <c r="B3215" t="s">
        <v>83</v>
      </c>
      <c r="C3215" t="s">
        <v>84</v>
      </c>
      <c r="D3215" t="s">
        <v>85</v>
      </c>
      <c r="E3215" t="s">
        <v>86</v>
      </c>
      <c r="F3215" t="s">
        <v>87</v>
      </c>
      <c r="G3215" t="s">
        <v>88</v>
      </c>
      <c r="H3215">
        <v>1199</v>
      </c>
      <c r="I3215">
        <v>85</v>
      </c>
      <c r="J3215">
        <v>20.100000000000001</v>
      </c>
      <c r="K3215">
        <v>5.7</v>
      </c>
      <c r="L3215">
        <v>2024</v>
      </c>
      <c r="M3215">
        <v>20499</v>
      </c>
      <c r="N3215">
        <v>2</v>
      </c>
      <c r="O3215">
        <v>1</v>
      </c>
      <c r="P3215">
        <v>3.81</v>
      </c>
    </row>
    <row r="3216" spans="1:16" x14ac:dyDescent="0.3">
      <c r="A3216">
        <v>136</v>
      </c>
      <c r="B3216" t="s">
        <v>83</v>
      </c>
      <c r="C3216" t="s">
        <v>84</v>
      </c>
      <c r="D3216" t="s">
        <v>85</v>
      </c>
      <c r="E3216" t="s">
        <v>86</v>
      </c>
      <c r="F3216" t="s">
        <v>87</v>
      </c>
      <c r="G3216" t="s">
        <v>88</v>
      </c>
      <c r="H3216">
        <v>1199</v>
      </c>
      <c r="I3216">
        <v>85</v>
      </c>
      <c r="J3216">
        <v>20.100000000000001</v>
      </c>
      <c r="K3216">
        <v>5.7</v>
      </c>
      <c r="L3216">
        <v>2024</v>
      </c>
      <c r="M3216">
        <v>40381</v>
      </c>
      <c r="N3216">
        <v>2</v>
      </c>
      <c r="O3216">
        <v>0</v>
      </c>
      <c r="P3216">
        <v>3.93</v>
      </c>
    </row>
    <row r="3217" spans="1:16" x14ac:dyDescent="0.3">
      <c r="A3217">
        <v>90</v>
      </c>
      <c r="B3217" t="s">
        <v>83</v>
      </c>
      <c r="C3217" t="s">
        <v>84</v>
      </c>
      <c r="D3217" t="s">
        <v>85</v>
      </c>
      <c r="E3217" t="s">
        <v>86</v>
      </c>
      <c r="F3217" t="s">
        <v>87</v>
      </c>
      <c r="G3217" t="s">
        <v>88</v>
      </c>
      <c r="H3217">
        <v>1199</v>
      </c>
      <c r="I3217">
        <v>85</v>
      </c>
      <c r="J3217">
        <v>20.100000000000001</v>
      </c>
      <c r="K3217">
        <v>5.7</v>
      </c>
      <c r="L3217">
        <v>2024</v>
      </c>
      <c r="M3217">
        <v>23329</v>
      </c>
      <c r="N3217">
        <v>2</v>
      </c>
      <c r="O3217">
        <v>0</v>
      </c>
      <c r="P3217">
        <v>4.0599999999999996</v>
      </c>
    </row>
    <row r="3218" spans="1:16" x14ac:dyDescent="0.3">
      <c r="A3218">
        <v>170</v>
      </c>
      <c r="B3218" t="s">
        <v>83</v>
      </c>
      <c r="C3218" t="s">
        <v>84</v>
      </c>
      <c r="D3218" t="s">
        <v>85</v>
      </c>
      <c r="E3218" t="s">
        <v>86</v>
      </c>
      <c r="F3218" t="s">
        <v>87</v>
      </c>
      <c r="G3218" t="s">
        <v>88</v>
      </c>
      <c r="H3218">
        <v>1199</v>
      </c>
      <c r="I3218">
        <v>85</v>
      </c>
      <c r="J3218">
        <v>20.100000000000001</v>
      </c>
      <c r="K3218">
        <v>5.7</v>
      </c>
      <c r="L3218">
        <v>2024</v>
      </c>
      <c r="M3218">
        <v>48283</v>
      </c>
      <c r="N3218">
        <v>2</v>
      </c>
      <c r="O3218">
        <v>0</v>
      </c>
      <c r="P3218">
        <v>4.22</v>
      </c>
    </row>
    <row r="3219" spans="1:16" x14ac:dyDescent="0.3">
      <c r="A3219">
        <v>11</v>
      </c>
      <c r="B3219" t="s">
        <v>83</v>
      </c>
      <c r="C3219" t="s">
        <v>84</v>
      </c>
      <c r="D3219" t="s">
        <v>85</v>
      </c>
      <c r="E3219" t="s">
        <v>86</v>
      </c>
      <c r="F3219" t="s">
        <v>87</v>
      </c>
      <c r="G3219" t="s">
        <v>88</v>
      </c>
      <c r="H3219">
        <v>1199</v>
      </c>
      <c r="I3219">
        <v>85</v>
      </c>
      <c r="J3219">
        <v>20.100000000000001</v>
      </c>
      <c r="K3219">
        <v>5.7</v>
      </c>
      <c r="L3219">
        <v>2024</v>
      </c>
      <c r="M3219">
        <v>43619</v>
      </c>
      <c r="N3219">
        <v>1</v>
      </c>
      <c r="O3219">
        <v>0</v>
      </c>
      <c r="P3219">
        <v>4.24</v>
      </c>
    </row>
    <row r="3220" spans="1:16" x14ac:dyDescent="0.3">
      <c r="A3220">
        <v>43</v>
      </c>
      <c r="B3220" t="s">
        <v>83</v>
      </c>
      <c r="C3220" t="s">
        <v>84</v>
      </c>
      <c r="D3220" t="s">
        <v>85</v>
      </c>
      <c r="E3220" t="s">
        <v>86</v>
      </c>
      <c r="F3220" t="s">
        <v>87</v>
      </c>
      <c r="G3220" t="s">
        <v>88</v>
      </c>
      <c r="H3220">
        <v>1199</v>
      </c>
      <c r="I3220">
        <v>85</v>
      </c>
      <c r="J3220">
        <v>20.100000000000001</v>
      </c>
      <c r="K3220">
        <v>5.7</v>
      </c>
      <c r="L3220">
        <v>2024</v>
      </c>
      <c r="M3220">
        <v>45018</v>
      </c>
      <c r="N3220">
        <v>1</v>
      </c>
      <c r="O3220">
        <v>0</v>
      </c>
      <c r="P3220">
        <v>4.29</v>
      </c>
    </row>
    <row r="3221" spans="1:16" x14ac:dyDescent="0.3">
      <c r="A3221">
        <v>107</v>
      </c>
      <c r="B3221" t="s">
        <v>83</v>
      </c>
      <c r="C3221" t="s">
        <v>84</v>
      </c>
      <c r="D3221" t="s">
        <v>85</v>
      </c>
      <c r="E3221" t="s">
        <v>86</v>
      </c>
      <c r="F3221" t="s">
        <v>87</v>
      </c>
      <c r="G3221" t="s">
        <v>88</v>
      </c>
      <c r="H3221">
        <v>1199</v>
      </c>
      <c r="I3221">
        <v>85</v>
      </c>
      <c r="J3221">
        <v>20.100000000000001</v>
      </c>
      <c r="K3221">
        <v>5.7</v>
      </c>
      <c r="L3221">
        <v>2024</v>
      </c>
      <c r="M3221">
        <v>26167</v>
      </c>
      <c r="N3221">
        <v>1</v>
      </c>
      <c r="O3221">
        <v>0</v>
      </c>
      <c r="P3221">
        <v>4.3099999999999996</v>
      </c>
    </row>
    <row r="3222" spans="1:16" x14ac:dyDescent="0.3">
      <c r="A3222">
        <v>59</v>
      </c>
      <c r="B3222" t="s">
        <v>83</v>
      </c>
      <c r="C3222" t="s">
        <v>84</v>
      </c>
      <c r="D3222" t="s">
        <v>85</v>
      </c>
      <c r="E3222" t="s">
        <v>86</v>
      </c>
      <c r="F3222" t="s">
        <v>87</v>
      </c>
      <c r="G3222" t="s">
        <v>88</v>
      </c>
      <c r="H3222">
        <v>1199</v>
      </c>
      <c r="I3222">
        <v>85</v>
      </c>
      <c r="J3222">
        <v>20.100000000000001</v>
      </c>
      <c r="K3222">
        <v>5.7</v>
      </c>
      <c r="L3222">
        <v>2024</v>
      </c>
      <c r="M3222">
        <v>27112</v>
      </c>
      <c r="N3222">
        <v>1</v>
      </c>
      <c r="O3222">
        <v>0</v>
      </c>
      <c r="P3222">
        <v>4.3499999999999996</v>
      </c>
    </row>
    <row r="3223" spans="1:16" x14ac:dyDescent="0.3">
      <c r="A3223">
        <v>32</v>
      </c>
      <c r="B3223" t="s">
        <v>83</v>
      </c>
      <c r="C3223" t="s">
        <v>84</v>
      </c>
      <c r="D3223" t="s">
        <v>85</v>
      </c>
      <c r="E3223" t="s">
        <v>86</v>
      </c>
      <c r="F3223" t="s">
        <v>87</v>
      </c>
      <c r="G3223" t="s">
        <v>88</v>
      </c>
      <c r="H3223">
        <v>1199</v>
      </c>
      <c r="I3223">
        <v>85</v>
      </c>
      <c r="J3223">
        <v>20.100000000000001</v>
      </c>
      <c r="K3223">
        <v>5.7</v>
      </c>
      <c r="L3223">
        <v>2024</v>
      </c>
      <c r="M3223">
        <v>44879</v>
      </c>
      <c r="N3223">
        <v>1</v>
      </c>
      <c r="O3223">
        <v>0</v>
      </c>
      <c r="P3223">
        <v>4.3600000000000003</v>
      </c>
    </row>
    <row r="3224" spans="1:16" x14ac:dyDescent="0.3">
      <c r="A3224">
        <v>89</v>
      </c>
      <c r="B3224" t="s">
        <v>83</v>
      </c>
      <c r="C3224" t="s">
        <v>84</v>
      </c>
      <c r="D3224" t="s">
        <v>85</v>
      </c>
      <c r="E3224" t="s">
        <v>86</v>
      </c>
      <c r="F3224" t="s">
        <v>87</v>
      </c>
      <c r="G3224" t="s">
        <v>88</v>
      </c>
      <c r="H3224">
        <v>1199</v>
      </c>
      <c r="I3224">
        <v>85</v>
      </c>
      <c r="J3224">
        <v>20.100000000000001</v>
      </c>
      <c r="K3224">
        <v>5.7</v>
      </c>
      <c r="L3224">
        <v>2024</v>
      </c>
      <c r="M3224">
        <v>37453</v>
      </c>
      <c r="N3224">
        <v>1</v>
      </c>
      <c r="O3224">
        <v>0</v>
      </c>
      <c r="P3224">
        <v>4.3600000000000003</v>
      </c>
    </row>
    <row r="3225" spans="1:16" x14ac:dyDescent="0.3">
      <c r="A3225">
        <v>120</v>
      </c>
      <c r="B3225" t="s">
        <v>83</v>
      </c>
      <c r="C3225" t="s">
        <v>84</v>
      </c>
      <c r="D3225" t="s">
        <v>85</v>
      </c>
      <c r="E3225" t="s">
        <v>86</v>
      </c>
      <c r="F3225" t="s">
        <v>87</v>
      </c>
      <c r="G3225" t="s">
        <v>88</v>
      </c>
      <c r="H3225">
        <v>1199</v>
      </c>
      <c r="I3225">
        <v>85</v>
      </c>
      <c r="J3225">
        <v>20.100000000000001</v>
      </c>
      <c r="K3225">
        <v>5.7</v>
      </c>
      <c r="L3225">
        <v>2024</v>
      </c>
      <c r="M3225">
        <v>26063</v>
      </c>
      <c r="N3225">
        <v>2</v>
      </c>
      <c r="O3225">
        <v>0</v>
      </c>
      <c r="P3225">
        <v>4.46</v>
      </c>
    </row>
    <row r="3226" spans="1:16" x14ac:dyDescent="0.3">
      <c r="A3226">
        <v>64</v>
      </c>
      <c r="B3226" t="s">
        <v>83</v>
      </c>
      <c r="C3226" t="s">
        <v>84</v>
      </c>
      <c r="D3226" t="s">
        <v>85</v>
      </c>
      <c r="E3226" t="s">
        <v>86</v>
      </c>
      <c r="F3226" t="s">
        <v>87</v>
      </c>
      <c r="G3226" t="s">
        <v>88</v>
      </c>
      <c r="H3226">
        <v>1199</v>
      </c>
      <c r="I3226">
        <v>85</v>
      </c>
      <c r="J3226">
        <v>20.100000000000001</v>
      </c>
      <c r="K3226">
        <v>5.7</v>
      </c>
      <c r="L3226">
        <v>2024</v>
      </c>
      <c r="M3226">
        <v>20401</v>
      </c>
      <c r="N3226">
        <v>1</v>
      </c>
      <c r="O3226">
        <v>0</v>
      </c>
      <c r="P3226">
        <v>4.47</v>
      </c>
    </row>
    <row r="3227" spans="1:16" x14ac:dyDescent="0.3">
      <c r="A3227">
        <v>69</v>
      </c>
      <c r="B3227" t="s">
        <v>83</v>
      </c>
      <c r="C3227" t="s">
        <v>84</v>
      </c>
      <c r="D3227" t="s">
        <v>85</v>
      </c>
      <c r="E3227" t="s">
        <v>86</v>
      </c>
      <c r="F3227" t="s">
        <v>87</v>
      </c>
      <c r="G3227" t="s">
        <v>88</v>
      </c>
      <c r="H3227">
        <v>1199</v>
      </c>
      <c r="I3227">
        <v>85</v>
      </c>
      <c r="J3227">
        <v>20.100000000000001</v>
      </c>
      <c r="K3227">
        <v>5.7</v>
      </c>
      <c r="L3227">
        <v>2024</v>
      </c>
      <c r="M3227">
        <v>36264</v>
      </c>
      <c r="N3227">
        <v>2</v>
      </c>
      <c r="O3227">
        <v>0</v>
      </c>
      <c r="P3227">
        <v>4.47</v>
      </c>
    </row>
    <row r="3228" spans="1:16" x14ac:dyDescent="0.3">
      <c r="A3228">
        <v>158</v>
      </c>
      <c r="B3228" t="s">
        <v>83</v>
      </c>
      <c r="C3228" t="s">
        <v>84</v>
      </c>
      <c r="D3228" t="s">
        <v>85</v>
      </c>
      <c r="E3228" t="s">
        <v>86</v>
      </c>
      <c r="F3228" t="s">
        <v>87</v>
      </c>
      <c r="G3228" t="s">
        <v>88</v>
      </c>
      <c r="H3228">
        <v>1199</v>
      </c>
      <c r="I3228">
        <v>85</v>
      </c>
      <c r="J3228">
        <v>20.100000000000001</v>
      </c>
      <c r="K3228">
        <v>5.7</v>
      </c>
      <c r="L3228">
        <v>2024</v>
      </c>
      <c r="M3228">
        <v>35983</v>
      </c>
      <c r="N3228">
        <v>1</v>
      </c>
      <c r="O3228">
        <v>0</v>
      </c>
      <c r="P3228">
        <v>4.5</v>
      </c>
    </row>
    <row r="3229" spans="1:16" x14ac:dyDescent="0.3">
      <c r="A3229">
        <v>18</v>
      </c>
      <c r="B3229" t="s">
        <v>83</v>
      </c>
      <c r="C3229" t="s">
        <v>84</v>
      </c>
      <c r="D3229" t="s">
        <v>85</v>
      </c>
      <c r="E3229" t="s">
        <v>86</v>
      </c>
      <c r="F3229" t="s">
        <v>87</v>
      </c>
      <c r="G3229" t="s">
        <v>88</v>
      </c>
      <c r="H3229">
        <v>1199</v>
      </c>
      <c r="I3229">
        <v>85</v>
      </c>
      <c r="J3229">
        <v>20.100000000000001</v>
      </c>
      <c r="K3229">
        <v>5.7</v>
      </c>
      <c r="L3229">
        <v>2024</v>
      </c>
      <c r="M3229">
        <v>49434</v>
      </c>
      <c r="N3229">
        <v>1</v>
      </c>
      <c r="O3229">
        <v>0</v>
      </c>
      <c r="P3229">
        <v>4.5199999999999996</v>
      </c>
    </row>
    <row r="3230" spans="1:16" x14ac:dyDescent="0.3">
      <c r="A3230">
        <v>159</v>
      </c>
      <c r="B3230" t="s">
        <v>83</v>
      </c>
      <c r="C3230" t="s">
        <v>84</v>
      </c>
      <c r="D3230" t="s">
        <v>85</v>
      </c>
      <c r="E3230" t="s">
        <v>86</v>
      </c>
      <c r="F3230" t="s">
        <v>87</v>
      </c>
      <c r="G3230" t="s">
        <v>88</v>
      </c>
      <c r="H3230">
        <v>1199</v>
      </c>
      <c r="I3230">
        <v>85</v>
      </c>
      <c r="J3230">
        <v>20.100000000000001</v>
      </c>
      <c r="K3230">
        <v>5.7</v>
      </c>
      <c r="L3230">
        <v>2024</v>
      </c>
      <c r="M3230">
        <v>33518</v>
      </c>
      <c r="N3230">
        <v>2</v>
      </c>
      <c r="O3230">
        <v>0</v>
      </c>
      <c r="P3230">
        <v>4.53</v>
      </c>
    </row>
    <row r="3231" spans="1:16" x14ac:dyDescent="0.3">
      <c r="A3231">
        <v>134</v>
      </c>
      <c r="B3231" t="s">
        <v>83</v>
      </c>
      <c r="C3231" t="s">
        <v>84</v>
      </c>
      <c r="D3231" t="s">
        <v>85</v>
      </c>
      <c r="E3231" t="s">
        <v>86</v>
      </c>
      <c r="F3231" t="s">
        <v>87</v>
      </c>
      <c r="G3231" t="s">
        <v>88</v>
      </c>
      <c r="H3231">
        <v>1199</v>
      </c>
      <c r="I3231">
        <v>85</v>
      </c>
      <c r="J3231">
        <v>20.100000000000001</v>
      </c>
      <c r="K3231">
        <v>5.7</v>
      </c>
      <c r="L3231">
        <v>2024</v>
      </c>
      <c r="M3231">
        <v>46758</v>
      </c>
      <c r="N3231">
        <v>1</v>
      </c>
      <c r="O3231">
        <v>0</v>
      </c>
      <c r="P3231">
        <v>4.54</v>
      </c>
    </row>
    <row r="3232" spans="1:16" x14ac:dyDescent="0.3">
      <c r="A3232">
        <v>38</v>
      </c>
      <c r="B3232" t="s">
        <v>83</v>
      </c>
      <c r="C3232" t="s">
        <v>84</v>
      </c>
      <c r="D3232" t="s">
        <v>85</v>
      </c>
      <c r="E3232" t="s">
        <v>86</v>
      </c>
      <c r="F3232" t="s">
        <v>87</v>
      </c>
      <c r="G3232" t="s">
        <v>88</v>
      </c>
      <c r="H3232">
        <v>1199</v>
      </c>
      <c r="I3232">
        <v>85</v>
      </c>
      <c r="J3232">
        <v>20.100000000000001</v>
      </c>
      <c r="K3232">
        <v>5.7</v>
      </c>
      <c r="L3232">
        <v>2024</v>
      </c>
      <c r="M3232">
        <v>48537</v>
      </c>
      <c r="N3232">
        <v>1</v>
      </c>
      <c r="O3232">
        <v>0</v>
      </c>
      <c r="P3232">
        <v>4.58</v>
      </c>
    </row>
    <row r="3233" spans="1:16" x14ac:dyDescent="0.3">
      <c r="A3233">
        <v>12</v>
      </c>
      <c r="B3233" t="s">
        <v>83</v>
      </c>
      <c r="C3233" t="s">
        <v>84</v>
      </c>
      <c r="D3233" t="s">
        <v>85</v>
      </c>
      <c r="E3233" t="s">
        <v>86</v>
      </c>
      <c r="F3233" t="s">
        <v>87</v>
      </c>
      <c r="G3233" t="s">
        <v>88</v>
      </c>
      <c r="H3233">
        <v>1199</v>
      </c>
      <c r="I3233">
        <v>85</v>
      </c>
      <c r="J3233">
        <v>20.100000000000001</v>
      </c>
      <c r="K3233">
        <v>5.7</v>
      </c>
      <c r="L3233">
        <v>2024</v>
      </c>
      <c r="M3233">
        <v>49947</v>
      </c>
      <c r="N3233">
        <v>1</v>
      </c>
      <c r="O3233">
        <v>0</v>
      </c>
      <c r="P3233">
        <v>4.63</v>
      </c>
    </row>
    <row r="3234" spans="1:16" x14ac:dyDescent="0.3">
      <c r="A3234">
        <v>138</v>
      </c>
      <c r="B3234" t="s">
        <v>83</v>
      </c>
      <c r="C3234" t="s">
        <v>84</v>
      </c>
      <c r="D3234" t="s">
        <v>85</v>
      </c>
      <c r="E3234" t="s">
        <v>86</v>
      </c>
      <c r="F3234" t="s">
        <v>87</v>
      </c>
      <c r="G3234" t="s">
        <v>88</v>
      </c>
      <c r="H3234">
        <v>1199</v>
      </c>
      <c r="I3234">
        <v>85</v>
      </c>
      <c r="J3234">
        <v>20.100000000000001</v>
      </c>
      <c r="K3234">
        <v>5.7</v>
      </c>
      <c r="L3234">
        <v>2024</v>
      </c>
      <c r="M3234">
        <v>23661</v>
      </c>
      <c r="N3234">
        <v>1</v>
      </c>
      <c r="O3234">
        <v>0</v>
      </c>
      <c r="P3234">
        <v>4.6900000000000004</v>
      </c>
    </row>
    <row r="3235" spans="1:16" x14ac:dyDescent="0.3">
      <c r="A3235">
        <v>184</v>
      </c>
      <c r="B3235" t="s">
        <v>83</v>
      </c>
      <c r="C3235" t="s">
        <v>84</v>
      </c>
      <c r="D3235" t="s">
        <v>85</v>
      </c>
      <c r="E3235" t="s">
        <v>86</v>
      </c>
      <c r="F3235" t="s">
        <v>87</v>
      </c>
      <c r="G3235" t="s">
        <v>88</v>
      </c>
      <c r="H3235">
        <v>1199</v>
      </c>
      <c r="I3235">
        <v>85</v>
      </c>
      <c r="J3235">
        <v>20.100000000000001</v>
      </c>
      <c r="K3235">
        <v>5.7</v>
      </c>
      <c r="L3235">
        <v>2024</v>
      </c>
      <c r="M3235">
        <v>35366</v>
      </c>
      <c r="N3235">
        <v>1</v>
      </c>
      <c r="O3235">
        <v>0</v>
      </c>
      <c r="P3235">
        <v>4.88</v>
      </c>
    </row>
    <row r="3236" spans="1:16" x14ac:dyDescent="0.3">
      <c r="A3236">
        <v>591</v>
      </c>
      <c r="B3236" t="s">
        <v>83</v>
      </c>
      <c r="C3236" t="s">
        <v>84</v>
      </c>
      <c r="D3236" t="s">
        <v>90</v>
      </c>
      <c r="E3236" t="s">
        <v>86</v>
      </c>
      <c r="F3236" t="s">
        <v>91</v>
      </c>
      <c r="G3236" t="s">
        <v>88</v>
      </c>
      <c r="H3236">
        <v>1199</v>
      </c>
      <c r="I3236">
        <v>85</v>
      </c>
      <c r="J3236">
        <v>19</v>
      </c>
      <c r="K3236">
        <v>7.2</v>
      </c>
      <c r="L3236">
        <v>2025</v>
      </c>
      <c r="M3236">
        <v>14260</v>
      </c>
      <c r="N3236">
        <v>3</v>
      </c>
      <c r="O3236">
        <v>1</v>
      </c>
      <c r="P3236">
        <v>4.8899999999999997</v>
      </c>
    </row>
    <row r="3237" spans="1:16" x14ac:dyDescent="0.3">
      <c r="A3237">
        <v>588</v>
      </c>
      <c r="B3237" t="s">
        <v>83</v>
      </c>
      <c r="C3237" t="s">
        <v>84</v>
      </c>
      <c r="D3237" t="s">
        <v>90</v>
      </c>
      <c r="E3237" t="s">
        <v>86</v>
      </c>
      <c r="F3237" t="s">
        <v>91</v>
      </c>
      <c r="G3237" t="s">
        <v>88</v>
      </c>
      <c r="H3237">
        <v>1199</v>
      </c>
      <c r="I3237">
        <v>85</v>
      </c>
      <c r="J3237">
        <v>19</v>
      </c>
      <c r="K3237">
        <v>7.2</v>
      </c>
      <c r="L3237">
        <v>2025</v>
      </c>
      <c r="M3237">
        <v>17709</v>
      </c>
      <c r="N3237">
        <v>1</v>
      </c>
      <c r="O3237">
        <v>1</v>
      </c>
      <c r="P3237">
        <v>5.33</v>
      </c>
    </row>
    <row r="3238" spans="1:16" x14ac:dyDescent="0.3">
      <c r="A3238">
        <v>525</v>
      </c>
      <c r="B3238" t="s">
        <v>83</v>
      </c>
      <c r="C3238" t="s">
        <v>84</v>
      </c>
      <c r="D3238" t="s">
        <v>90</v>
      </c>
      <c r="E3238" t="s">
        <v>86</v>
      </c>
      <c r="F3238" t="s">
        <v>91</v>
      </c>
      <c r="G3238" t="s">
        <v>88</v>
      </c>
      <c r="H3238">
        <v>1199</v>
      </c>
      <c r="I3238">
        <v>85</v>
      </c>
      <c r="J3238">
        <v>19</v>
      </c>
      <c r="K3238">
        <v>7.2</v>
      </c>
      <c r="L3238">
        <v>2025</v>
      </c>
      <c r="M3238">
        <v>12887</v>
      </c>
      <c r="N3238">
        <v>3</v>
      </c>
      <c r="O3238">
        <v>0</v>
      </c>
      <c r="P3238">
        <v>5.41</v>
      </c>
    </row>
    <row r="3239" spans="1:16" x14ac:dyDescent="0.3">
      <c r="A3239">
        <v>470</v>
      </c>
      <c r="B3239" t="s">
        <v>83</v>
      </c>
      <c r="C3239" t="s">
        <v>84</v>
      </c>
      <c r="D3239" t="s">
        <v>90</v>
      </c>
      <c r="E3239" t="s">
        <v>86</v>
      </c>
      <c r="F3239" t="s">
        <v>91</v>
      </c>
      <c r="G3239" t="s">
        <v>88</v>
      </c>
      <c r="H3239">
        <v>1199</v>
      </c>
      <c r="I3239">
        <v>85</v>
      </c>
      <c r="J3239">
        <v>19</v>
      </c>
      <c r="K3239">
        <v>7.2</v>
      </c>
      <c r="L3239">
        <v>2025</v>
      </c>
      <c r="M3239">
        <v>27387</v>
      </c>
      <c r="N3239">
        <v>2</v>
      </c>
      <c r="O3239">
        <v>0</v>
      </c>
      <c r="P3239">
        <v>5.63</v>
      </c>
    </row>
    <row r="3240" spans="1:16" x14ac:dyDescent="0.3">
      <c r="A3240">
        <v>552</v>
      </c>
      <c r="B3240" t="s">
        <v>83</v>
      </c>
      <c r="C3240" t="s">
        <v>84</v>
      </c>
      <c r="D3240" t="s">
        <v>90</v>
      </c>
      <c r="E3240" t="s">
        <v>86</v>
      </c>
      <c r="F3240" t="s">
        <v>91</v>
      </c>
      <c r="G3240" t="s">
        <v>88</v>
      </c>
      <c r="H3240">
        <v>1199</v>
      </c>
      <c r="I3240">
        <v>85</v>
      </c>
      <c r="J3240">
        <v>19</v>
      </c>
      <c r="K3240">
        <v>7.2</v>
      </c>
      <c r="L3240">
        <v>2025</v>
      </c>
      <c r="M3240">
        <v>22155</v>
      </c>
      <c r="N3240">
        <v>2</v>
      </c>
      <c r="O3240">
        <v>0</v>
      </c>
      <c r="P3240">
        <v>5.82</v>
      </c>
    </row>
    <row r="3241" spans="1:16" x14ac:dyDescent="0.3">
      <c r="A3241">
        <v>598</v>
      </c>
      <c r="B3241" t="s">
        <v>83</v>
      </c>
      <c r="C3241" t="s">
        <v>84</v>
      </c>
      <c r="D3241" t="s">
        <v>90</v>
      </c>
      <c r="E3241" t="s">
        <v>86</v>
      </c>
      <c r="F3241" t="s">
        <v>91</v>
      </c>
      <c r="G3241" t="s">
        <v>88</v>
      </c>
      <c r="H3241">
        <v>1199</v>
      </c>
      <c r="I3241">
        <v>85</v>
      </c>
      <c r="J3241">
        <v>19</v>
      </c>
      <c r="K3241">
        <v>7.2</v>
      </c>
      <c r="L3241">
        <v>2025</v>
      </c>
      <c r="M3241">
        <v>19112</v>
      </c>
      <c r="N3241">
        <v>2</v>
      </c>
      <c r="O3241">
        <v>0</v>
      </c>
      <c r="P3241">
        <v>5.94</v>
      </c>
    </row>
    <row r="3242" spans="1:16" x14ac:dyDescent="0.3">
      <c r="A3242">
        <v>416</v>
      </c>
      <c r="B3242" t="s">
        <v>83</v>
      </c>
      <c r="C3242" t="s">
        <v>84</v>
      </c>
      <c r="D3242" t="s">
        <v>90</v>
      </c>
      <c r="E3242" t="s">
        <v>86</v>
      </c>
      <c r="F3242" t="s">
        <v>91</v>
      </c>
      <c r="G3242" t="s">
        <v>88</v>
      </c>
      <c r="H3242">
        <v>1199</v>
      </c>
      <c r="I3242">
        <v>85</v>
      </c>
      <c r="J3242">
        <v>19</v>
      </c>
      <c r="K3242">
        <v>7.2</v>
      </c>
      <c r="L3242">
        <v>2025</v>
      </c>
      <c r="M3242">
        <v>20551</v>
      </c>
      <c r="N3242">
        <v>2</v>
      </c>
      <c r="O3242">
        <v>0</v>
      </c>
      <c r="P3242">
        <v>5.98</v>
      </c>
    </row>
    <row r="3243" spans="1:16" x14ac:dyDescent="0.3">
      <c r="A3243">
        <v>568</v>
      </c>
      <c r="B3243" t="s">
        <v>83</v>
      </c>
      <c r="C3243" t="s">
        <v>84</v>
      </c>
      <c r="D3243" t="s">
        <v>90</v>
      </c>
      <c r="E3243" t="s">
        <v>86</v>
      </c>
      <c r="F3243" t="s">
        <v>91</v>
      </c>
      <c r="G3243" t="s">
        <v>88</v>
      </c>
      <c r="H3243">
        <v>1199</v>
      </c>
      <c r="I3243">
        <v>85</v>
      </c>
      <c r="J3243">
        <v>19</v>
      </c>
      <c r="K3243">
        <v>7.2</v>
      </c>
      <c r="L3243">
        <v>2025</v>
      </c>
      <c r="M3243">
        <v>13359</v>
      </c>
      <c r="N3243">
        <v>2</v>
      </c>
      <c r="O3243">
        <v>0</v>
      </c>
      <c r="P3243">
        <v>5.98</v>
      </c>
    </row>
    <row r="3244" spans="1:16" x14ac:dyDescent="0.3">
      <c r="A3244">
        <v>422</v>
      </c>
      <c r="B3244" t="s">
        <v>83</v>
      </c>
      <c r="C3244" t="s">
        <v>84</v>
      </c>
      <c r="D3244" t="s">
        <v>90</v>
      </c>
      <c r="E3244" t="s">
        <v>86</v>
      </c>
      <c r="F3244" t="s">
        <v>91</v>
      </c>
      <c r="G3244" t="s">
        <v>88</v>
      </c>
      <c r="H3244">
        <v>1199</v>
      </c>
      <c r="I3244">
        <v>85</v>
      </c>
      <c r="J3244">
        <v>19</v>
      </c>
      <c r="K3244">
        <v>7.2</v>
      </c>
      <c r="L3244">
        <v>2025</v>
      </c>
      <c r="M3244">
        <v>25215</v>
      </c>
      <c r="N3244">
        <v>3</v>
      </c>
      <c r="O3244">
        <v>0</v>
      </c>
      <c r="P3244">
        <v>6</v>
      </c>
    </row>
    <row r="3245" spans="1:16" x14ac:dyDescent="0.3">
      <c r="A3245">
        <v>442</v>
      </c>
      <c r="B3245" t="s">
        <v>83</v>
      </c>
      <c r="C3245" t="s">
        <v>84</v>
      </c>
      <c r="D3245" t="s">
        <v>90</v>
      </c>
      <c r="E3245" t="s">
        <v>86</v>
      </c>
      <c r="F3245" t="s">
        <v>91</v>
      </c>
      <c r="G3245" t="s">
        <v>88</v>
      </c>
      <c r="H3245">
        <v>1199</v>
      </c>
      <c r="I3245">
        <v>85</v>
      </c>
      <c r="J3245">
        <v>19</v>
      </c>
      <c r="K3245">
        <v>7.2</v>
      </c>
      <c r="L3245">
        <v>2025</v>
      </c>
      <c r="M3245">
        <v>19713</v>
      </c>
      <c r="N3245">
        <v>2</v>
      </c>
      <c r="O3245">
        <v>0</v>
      </c>
      <c r="P3245">
        <v>6.06</v>
      </c>
    </row>
    <row r="3246" spans="1:16" x14ac:dyDescent="0.3">
      <c r="A3246">
        <v>462</v>
      </c>
      <c r="B3246" t="s">
        <v>83</v>
      </c>
      <c r="C3246" t="s">
        <v>84</v>
      </c>
      <c r="D3246" t="s">
        <v>90</v>
      </c>
      <c r="E3246" t="s">
        <v>86</v>
      </c>
      <c r="F3246" t="s">
        <v>91</v>
      </c>
      <c r="G3246" t="s">
        <v>88</v>
      </c>
      <c r="H3246">
        <v>1199</v>
      </c>
      <c r="I3246">
        <v>85</v>
      </c>
      <c r="J3246">
        <v>19</v>
      </c>
      <c r="K3246">
        <v>7.2</v>
      </c>
      <c r="L3246">
        <v>2025</v>
      </c>
      <c r="M3246">
        <v>24165</v>
      </c>
      <c r="N3246">
        <v>1</v>
      </c>
      <c r="O3246">
        <v>0</v>
      </c>
      <c r="P3246">
        <v>6.06</v>
      </c>
    </row>
    <row r="3247" spans="1:16" x14ac:dyDescent="0.3">
      <c r="A3247">
        <v>489</v>
      </c>
      <c r="B3247" t="s">
        <v>83</v>
      </c>
      <c r="C3247" t="s">
        <v>84</v>
      </c>
      <c r="D3247" t="s">
        <v>90</v>
      </c>
      <c r="E3247" t="s">
        <v>86</v>
      </c>
      <c r="F3247" t="s">
        <v>91</v>
      </c>
      <c r="G3247" t="s">
        <v>88</v>
      </c>
      <c r="H3247">
        <v>1199</v>
      </c>
      <c r="I3247">
        <v>85</v>
      </c>
      <c r="J3247">
        <v>19</v>
      </c>
      <c r="K3247">
        <v>7.2</v>
      </c>
      <c r="L3247">
        <v>2025</v>
      </c>
      <c r="M3247">
        <v>27488</v>
      </c>
      <c r="N3247">
        <v>1</v>
      </c>
      <c r="O3247">
        <v>0</v>
      </c>
      <c r="P3247">
        <v>6.07</v>
      </c>
    </row>
    <row r="3248" spans="1:16" x14ac:dyDescent="0.3">
      <c r="A3248">
        <v>600</v>
      </c>
      <c r="B3248" t="s">
        <v>83</v>
      </c>
      <c r="C3248" t="s">
        <v>84</v>
      </c>
      <c r="D3248" t="s">
        <v>90</v>
      </c>
      <c r="E3248" t="s">
        <v>86</v>
      </c>
      <c r="F3248" t="s">
        <v>91</v>
      </c>
      <c r="G3248" t="s">
        <v>88</v>
      </c>
      <c r="H3248">
        <v>1199</v>
      </c>
      <c r="I3248">
        <v>85</v>
      </c>
      <c r="J3248">
        <v>19</v>
      </c>
      <c r="K3248">
        <v>7.2</v>
      </c>
      <c r="L3248">
        <v>2025</v>
      </c>
      <c r="M3248">
        <v>21777</v>
      </c>
      <c r="N3248">
        <v>1</v>
      </c>
      <c r="O3248">
        <v>0</v>
      </c>
      <c r="P3248">
        <v>6.08</v>
      </c>
    </row>
    <row r="3249" spans="1:16" x14ac:dyDescent="0.3">
      <c r="A3249">
        <v>424</v>
      </c>
      <c r="B3249" t="s">
        <v>83</v>
      </c>
      <c r="C3249" t="s">
        <v>84</v>
      </c>
      <c r="D3249" t="s">
        <v>90</v>
      </c>
      <c r="E3249" t="s">
        <v>86</v>
      </c>
      <c r="F3249" t="s">
        <v>91</v>
      </c>
      <c r="G3249" t="s">
        <v>88</v>
      </c>
      <c r="H3249">
        <v>1199</v>
      </c>
      <c r="I3249">
        <v>85</v>
      </c>
      <c r="J3249">
        <v>19</v>
      </c>
      <c r="K3249">
        <v>7.2</v>
      </c>
      <c r="L3249">
        <v>2025</v>
      </c>
      <c r="M3249">
        <v>16611</v>
      </c>
      <c r="N3249">
        <v>1</v>
      </c>
      <c r="O3249">
        <v>0</v>
      </c>
      <c r="P3249">
        <v>6.14</v>
      </c>
    </row>
    <row r="3250" spans="1:16" x14ac:dyDescent="0.3">
      <c r="A3250">
        <v>435</v>
      </c>
      <c r="B3250" t="s">
        <v>83</v>
      </c>
      <c r="C3250" t="s">
        <v>84</v>
      </c>
      <c r="D3250" t="s">
        <v>90</v>
      </c>
      <c r="E3250" t="s">
        <v>86</v>
      </c>
      <c r="F3250" t="s">
        <v>91</v>
      </c>
      <c r="G3250" t="s">
        <v>88</v>
      </c>
      <c r="H3250">
        <v>1199</v>
      </c>
      <c r="I3250">
        <v>85</v>
      </c>
      <c r="J3250">
        <v>19</v>
      </c>
      <c r="K3250">
        <v>7.2</v>
      </c>
      <c r="L3250">
        <v>2025</v>
      </c>
      <c r="M3250">
        <v>27052</v>
      </c>
      <c r="N3250">
        <v>1</v>
      </c>
      <c r="O3250">
        <v>0</v>
      </c>
      <c r="P3250">
        <v>6.15</v>
      </c>
    </row>
    <row r="3251" spans="1:16" x14ac:dyDescent="0.3">
      <c r="A3251">
        <v>558</v>
      </c>
      <c r="B3251" t="s">
        <v>83</v>
      </c>
      <c r="C3251" t="s">
        <v>84</v>
      </c>
      <c r="D3251" t="s">
        <v>90</v>
      </c>
      <c r="E3251" t="s">
        <v>86</v>
      </c>
      <c r="F3251" t="s">
        <v>91</v>
      </c>
      <c r="G3251" t="s">
        <v>88</v>
      </c>
      <c r="H3251">
        <v>1199</v>
      </c>
      <c r="I3251">
        <v>85</v>
      </c>
      <c r="J3251">
        <v>19</v>
      </c>
      <c r="K3251">
        <v>7.2</v>
      </c>
      <c r="L3251">
        <v>2025</v>
      </c>
      <c r="M3251">
        <v>26492</v>
      </c>
      <c r="N3251">
        <v>2</v>
      </c>
      <c r="O3251">
        <v>0</v>
      </c>
      <c r="P3251">
        <v>6.16</v>
      </c>
    </row>
    <row r="3252" spans="1:16" x14ac:dyDescent="0.3">
      <c r="A3252">
        <v>420</v>
      </c>
      <c r="B3252" t="s">
        <v>83</v>
      </c>
      <c r="C3252" t="s">
        <v>84</v>
      </c>
      <c r="D3252" t="s">
        <v>90</v>
      </c>
      <c r="E3252" t="s">
        <v>86</v>
      </c>
      <c r="F3252" t="s">
        <v>91</v>
      </c>
      <c r="G3252" t="s">
        <v>88</v>
      </c>
      <c r="H3252">
        <v>1199</v>
      </c>
      <c r="I3252">
        <v>85</v>
      </c>
      <c r="J3252">
        <v>19</v>
      </c>
      <c r="K3252">
        <v>7.2</v>
      </c>
      <c r="L3252">
        <v>2025</v>
      </c>
      <c r="M3252">
        <v>24113</v>
      </c>
      <c r="N3252">
        <v>1</v>
      </c>
      <c r="O3252">
        <v>0</v>
      </c>
      <c r="P3252">
        <v>6.18</v>
      </c>
    </row>
    <row r="3253" spans="1:16" x14ac:dyDescent="0.3">
      <c r="A3253">
        <v>448</v>
      </c>
      <c r="B3253" t="s">
        <v>83</v>
      </c>
      <c r="C3253" t="s">
        <v>84</v>
      </c>
      <c r="D3253" t="s">
        <v>90</v>
      </c>
      <c r="E3253" t="s">
        <v>86</v>
      </c>
      <c r="F3253" t="s">
        <v>91</v>
      </c>
      <c r="G3253" t="s">
        <v>88</v>
      </c>
      <c r="H3253">
        <v>1199</v>
      </c>
      <c r="I3253">
        <v>85</v>
      </c>
      <c r="J3253">
        <v>19</v>
      </c>
      <c r="K3253">
        <v>7.2</v>
      </c>
      <c r="L3253">
        <v>2025</v>
      </c>
      <c r="M3253">
        <v>24451</v>
      </c>
      <c r="N3253">
        <v>1</v>
      </c>
      <c r="O3253">
        <v>0</v>
      </c>
      <c r="P3253">
        <v>6.22</v>
      </c>
    </row>
    <row r="3254" spans="1:16" x14ac:dyDescent="0.3">
      <c r="A3254">
        <v>431</v>
      </c>
      <c r="B3254" t="s">
        <v>83</v>
      </c>
      <c r="C3254" t="s">
        <v>84</v>
      </c>
      <c r="D3254" t="s">
        <v>90</v>
      </c>
      <c r="E3254" t="s">
        <v>86</v>
      </c>
      <c r="F3254" t="s">
        <v>91</v>
      </c>
      <c r="G3254" t="s">
        <v>88</v>
      </c>
      <c r="H3254">
        <v>1199</v>
      </c>
      <c r="I3254">
        <v>85</v>
      </c>
      <c r="J3254">
        <v>19</v>
      </c>
      <c r="K3254">
        <v>7.2</v>
      </c>
      <c r="L3254">
        <v>2025</v>
      </c>
      <c r="M3254">
        <v>22705</v>
      </c>
      <c r="N3254">
        <v>1</v>
      </c>
      <c r="O3254">
        <v>0</v>
      </c>
      <c r="P3254">
        <v>6.25</v>
      </c>
    </row>
    <row r="3255" spans="1:16" x14ac:dyDescent="0.3">
      <c r="A3255">
        <v>429</v>
      </c>
      <c r="B3255" t="s">
        <v>83</v>
      </c>
      <c r="C3255" t="s">
        <v>84</v>
      </c>
      <c r="D3255" t="s">
        <v>90</v>
      </c>
      <c r="E3255" t="s">
        <v>86</v>
      </c>
      <c r="F3255" t="s">
        <v>91</v>
      </c>
      <c r="G3255" t="s">
        <v>88</v>
      </c>
      <c r="H3255">
        <v>1199</v>
      </c>
      <c r="I3255">
        <v>85</v>
      </c>
      <c r="J3255">
        <v>19</v>
      </c>
      <c r="K3255">
        <v>7.2</v>
      </c>
      <c r="L3255">
        <v>2025</v>
      </c>
      <c r="M3255">
        <v>15690</v>
      </c>
      <c r="N3255">
        <v>1</v>
      </c>
      <c r="O3255">
        <v>0</v>
      </c>
      <c r="P3255">
        <v>6.3</v>
      </c>
    </row>
    <row r="3256" spans="1:16" x14ac:dyDescent="0.3">
      <c r="A3256">
        <v>511</v>
      </c>
      <c r="B3256" t="s">
        <v>83</v>
      </c>
      <c r="C3256" t="s">
        <v>84</v>
      </c>
      <c r="D3256" t="s">
        <v>90</v>
      </c>
      <c r="E3256" t="s">
        <v>86</v>
      </c>
      <c r="F3256" t="s">
        <v>91</v>
      </c>
      <c r="G3256" t="s">
        <v>88</v>
      </c>
      <c r="H3256">
        <v>1199</v>
      </c>
      <c r="I3256">
        <v>85</v>
      </c>
      <c r="J3256">
        <v>19</v>
      </c>
      <c r="K3256">
        <v>7.2</v>
      </c>
      <c r="L3256">
        <v>2025</v>
      </c>
      <c r="M3256">
        <v>22557</v>
      </c>
      <c r="N3256">
        <v>1</v>
      </c>
      <c r="O3256">
        <v>0</v>
      </c>
      <c r="P3256">
        <v>6.3</v>
      </c>
    </row>
    <row r="3257" spans="1:16" x14ac:dyDescent="0.3">
      <c r="A3257">
        <v>544</v>
      </c>
      <c r="B3257" t="s">
        <v>83</v>
      </c>
      <c r="C3257" t="s">
        <v>84</v>
      </c>
      <c r="D3257" t="s">
        <v>90</v>
      </c>
      <c r="E3257" t="s">
        <v>86</v>
      </c>
      <c r="F3257" t="s">
        <v>91</v>
      </c>
      <c r="G3257" t="s">
        <v>88</v>
      </c>
      <c r="H3257">
        <v>1199</v>
      </c>
      <c r="I3257">
        <v>85</v>
      </c>
      <c r="J3257">
        <v>19</v>
      </c>
      <c r="K3257">
        <v>7.2</v>
      </c>
      <c r="L3257">
        <v>2025</v>
      </c>
      <c r="M3257">
        <v>26848</v>
      </c>
      <c r="N3257">
        <v>1</v>
      </c>
      <c r="O3257">
        <v>0</v>
      </c>
      <c r="P3257">
        <v>6.3</v>
      </c>
    </row>
    <row r="3258" spans="1:16" x14ac:dyDescent="0.3">
      <c r="A3258">
        <v>515</v>
      </c>
      <c r="B3258" t="s">
        <v>83</v>
      </c>
      <c r="C3258" t="s">
        <v>84</v>
      </c>
      <c r="D3258" t="s">
        <v>90</v>
      </c>
      <c r="E3258" t="s">
        <v>86</v>
      </c>
      <c r="F3258" t="s">
        <v>91</v>
      </c>
      <c r="G3258" t="s">
        <v>88</v>
      </c>
      <c r="H3258">
        <v>1199</v>
      </c>
      <c r="I3258">
        <v>85</v>
      </c>
      <c r="J3258">
        <v>19</v>
      </c>
      <c r="K3258">
        <v>7.2</v>
      </c>
      <c r="L3258">
        <v>2025</v>
      </c>
      <c r="M3258">
        <v>13504</v>
      </c>
      <c r="N3258">
        <v>2</v>
      </c>
      <c r="O3258">
        <v>0</v>
      </c>
      <c r="P3258">
        <v>6.36</v>
      </c>
    </row>
    <row r="3259" spans="1:16" x14ac:dyDescent="0.3">
      <c r="A3259">
        <v>407</v>
      </c>
      <c r="B3259" t="s">
        <v>83</v>
      </c>
      <c r="C3259" t="s">
        <v>84</v>
      </c>
      <c r="D3259" t="s">
        <v>90</v>
      </c>
      <c r="E3259" t="s">
        <v>86</v>
      </c>
      <c r="F3259" t="s">
        <v>91</v>
      </c>
      <c r="G3259" t="s">
        <v>88</v>
      </c>
      <c r="H3259">
        <v>1199</v>
      </c>
      <c r="I3259">
        <v>85</v>
      </c>
      <c r="J3259">
        <v>19</v>
      </c>
      <c r="K3259">
        <v>7.2</v>
      </c>
      <c r="L3259">
        <v>2025</v>
      </c>
      <c r="M3259">
        <v>24165</v>
      </c>
      <c r="N3259">
        <v>1</v>
      </c>
      <c r="O3259">
        <v>0</v>
      </c>
      <c r="P3259">
        <v>6.43</v>
      </c>
    </row>
    <row r="3260" spans="1:16" x14ac:dyDescent="0.3">
      <c r="A3260">
        <v>488</v>
      </c>
      <c r="B3260" t="s">
        <v>83</v>
      </c>
      <c r="C3260" t="s">
        <v>84</v>
      </c>
      <c r="D3260" t="s">
        <v>90</v>
      </c>
      <c r="E3260" t="s">
        <v>86</v>
      </c>
      <c r="F3260" t="s">
        <v>91</v>
      </c>
      <c r="G3260" t="s">
        <v>88</v>
      </c>
      <c r="H3260">
        <v>1199</v>
      </c>
      <c r="I3260">
        <v>85</v>
      </c>
      <c r="J3260">
        <v>19</v>
      </c>
      <c r="K3260">
        <v>7.2</v>
      </c>
      <c r="L3260">
        <v>2025</v>
      </c>
      <c r="M3260">
        <v>19032</v>
      </c>
      <c r="N3260">
        <v>2</v>
      </c>
      <c r="O3260">
        <v>0</v>
      </c>
      <c r="P3260">
        <v>6.43</v>
      </c>
    </row>
    <row r="3261" spans="1:16" x14ac:dyDescent="0.3">
      <c r="A3261">
        <v>519</v>
      </c>
      <c r="B3261" t="s">
        <v>83</v>
      </c>
      <c r="C3261" t="s">
        <v>84</v>
      </c>
      <c r="D3261" t="s">
        <v>90</v>
      </c>
      <c r="E3261" t="s">
        <v>86</v>
      </c>
      <c r="F3261" t="s">
        <v>91</v>
      </c>
      <c r="G3261" t="s">
        <v>88</v>
      </c>
      <c r="H3261">
        <v>1199</v>
      </c>
      <c r="I3261">
        <v>85</v>
      </c>
      <c r="J3261">
        <v>19</v>
      </c>
      <c r="K3261">
        <v>7.2</v>
      </c>
      <c r="L3261">
        <v>2025</v>
      </c>
      <c r="M3261">
        <v>22675</v>
      </c>
      <c r="N3261">
        <v>1</v>
      </c>
      <c r="O3261">
        <v>0</v>
      </c>
      <c r="P3261">
        <v>6.44</v>
      </c>
    </row>
    <row r="3262" spans="1:16" x14ac:dyDescent="0.3">
      <c r="A3262">
        <v>414</v>
      </c>
      <c r="B3262" t="s">
        <v>83</v>
      </c>
      <c r="C3262" t="s">
        <v>84</v>
      </c>
      <c r="D3262" t="s">
        <v>90</v>
      </c>
      <c r="E3262" t="s">
        <v>86</v>
      </c>
      <c r="F3262" t="s">
        <v>91</v>
      </c>
      <c r="G3262" t="s">
        <v>88</v>
      </c>
      <c r="H3262">
        <v>1199</v>
      </c>
      <c r="I3262">
        <v>85</v>
      </c>
      <c r="J3262">
        <v>19</v>
      </c>
      <c r="K3262">
        <v>7.2</v>
      </c>
      <c r="L3262">
        <v>2025</v>
      </c>
      <c r="M3262">
        <v>16880</v>
      </c>
      <c r="N3262">
        <v>1</v>
      </c>
      <c r="O3262">
        <v>0</v>
      </c>
      <c r="P3262">
        <v>6.71</v>
      </c>
    </row>
    <row r="3263" spans="1:16" x14ac:dyDescent="0.3">
      <c r="A3263">
        <v>504</v>
      </c>
      <c r="B3263" t="s">
        <v>83</v>
      </c>
      <c r="C3263" t="s">
        <v>84</v>
      </c>
      <c r="D3263" t="s">
        <v>90</v>
      </c>
      <c r="E3263" t="s">
        <v>86</v>
      </c>
      <c r="F3263" t="s">
        <v>91</v>
      </c>
      <c r="G3263" t="s">
        <v>88</v>
      </c>
      <c r="H3263">
        <v>1199</v>
      </c>
      <c r="I3263">
        <v>85</v>
      </c>
      <c r="J3263">
        <v>19</v>
      </c>
      <c r="K3263">
        <v>7.2</v>
      </c>
      <c r="L3263">
        <v>2025</v>
      </c>
      <c r="M3263">
        <v>24237</v>
      </c>
      <c r="N3263">
        <v>1</v>
      </c>
      <c r="O3263">
        <v>0</v>
      </c>
      <c r="P3263">
        <v>6.71</v>
      </c>
    </row>
    <row r="3264" spans="1:16" x14ac:dyDescent="0.3">
      <c r="A3264">
        <v>537</v>
      </c>
      <c r="B3264" t="s">
        <v>83</v>
      </c>
      <c r="C3264" t="s">
        <v>84</v>
      </c>
      <c r="D3264" t="s">
        <v>90</v>
      </c>
      <c r="E3264" t="s">
        <v>86</v>
      </c>
      <c r="F3264" t="s">
        <v>91</v>
      </c>
      <c r="G3264" t="s">
        <v>88</v>
      </c>
      <c r="H3264">
        <v>1199</v>
      </c>
      <c r="I3264">
        <v>85</v>
      </c>
      <c r="J3264">
        <v>19</v>
      </c>
      <c r="K3264">
        <v>7.2</v>
      </c>
      <c r="L3264">
        <v>2025</v>
      </c>
      <c r="M3264">
        <v>12933</v>
      </c>
      <c r="N3264">
        <v>1</v>
      </c>
      <c r="O3264">
        <v>0</v>
      </c>
      <c r="P3264">
        <v>6.76</v>
      </c>
    </row>
    <row r="3265" spans="1:16" x14ac:dyDescent="0.3">
      <c r="A3265">
        <v>455</v>
      </c>
      <c r="B3265" t="s">
        <v>83</v>
      </c>
      <c r="C3265" t="s">
        <v>84</v>
      </c>
      <c r="D3265" t="s">
        <v>90</v>
      </c>
      <c r="E3265" t="s">
        <v>86</v>
      </c>
      <c r="F3265" t="s">
        <v>91</v>
      </c>
      <c r="G3265" t="s">
        <v>88</v>
      </c>
      <c r="H3265">
        <v>1199</v>
      </c>
      <c r="I3265">
        <v>85</v>
      </c>
      <c r="J3265">
        <v>19</v>
      </c>
      <c r="K3265">
        <v>7.2</v>
      </c>
      <c r="L3265">
        <v>2025</v>
      </c>
      <c r="M3265">
        <v>21486</v>
      </c>
      <c r="N3265">
        <v>1</v>
      </c>
      <c r="O3265">
        <v>0</v>
      </c>
      <c r="P3265">
        <v>6.78</v>
      </c>
    </row>
    <row r="3266" spans="1:16" x14ac:dyDescent="0.3">
      <c r="A3266">
        <v>293</v>
      </c>
      <c r="B3266" t="s">
        <v>83</v>
      </c>
      <c r="C3266" t="s">
        <v>84</v>
      </c>
      <c r="D3266" t="s">
        <v>89</v>
      </c>
      <c r="E3266" t="s">
        <v>86</v>
      </c>
      <c r="F3266" t="s">
        <v>87</v>
      </c>
      <c r="G3266" t="s">
        <v>88</v>
      </c>
      <c r="H3266">
        <v>1199</v>
      </c>
      <c r="I3266">
        <v>85</v>
      </c>
      <c r="J3266">
        <v>20.100000000000001</v>
      </c>
      <c r="K3266">
        <v>6.5</v>
      </c>
      <c r="L3266">
        <v>2025</v>
      </c>
      <c r="M3266">
        <v>28866</v>
      </c>
      <c r="N3266">
        <v>3</v>
      </c>
      <c r="O3266">
        <v>0</v>
      </c>
      <c r="P3266">
        <v>4.59</v>
      </c>
    </row>
    <row r="3267" spans="1:16" x14ac:dyDescent="0.3">
      <c r="A3267">
        <v>311</v>
      </c>
      <c r="B3267" t="s">
        <v>83</v>
      </c>
      <c r="C3267" t="s">
        <v>84</v>
      </c>
      <c r="D3267" t="s">
        <v>89</v>
      </c>
      <c r="E3267" t="s">
        <v>86</v>
      </c>
      <c r="F3267" t="s">
        <v>87</v>
      </c>
      <c r="G3267" t="s">
        <v>88</v>
      </c>
      <c r="H3267">
        <v>1199</v>
      </c>
      <c r="I3267">
        <v>85</v>
      </c>
      <c r="J3267">
        <v>20.100000000000001</v>
      </c>
      <c r="K3267">
        <v>6.5</v>
      </c>
      <c r="L3267">
        <v>2025</v>
      </c>
      <c r="M3267">
        <v>27457</v>
      </c>
      <c r="N3267">
        <v>1</v>
      </c>
      <c r="O3267">
        <v>1</v>
      </c>
      <c r="P3267">
        <v>4.97</v>
      </c>
    </row>
    <row r="3268" spans="1:16" x14ac:dyDescent="0.3">
      <c r="A3268">
        <v>299</v>
      </c>
      <c r="B3268" t="s">
        <v>83</v>
      </c>
      <c r="C3268" t="s">
        <v>84</v>
      </c>
      <c r="D3268" t="s">
        <v>89</v>
      </c>
      <c r="E3268" t="s">
        <v>86</v>
      </c>
      <c r="F3268" t="s">
        <v>87</v>
      </c>
      <c r="G3268" t="s">
        <v>88</v>
      </c>
      <c r="H3268">
        <v>1199</v>
      </c>
      <c r="I3268">
        <v>85</v>
      </c>
      <c r="J3268">
        <v>20.100000000000001</v>
      </c>
      <c r="K3268">
        <v>6.5</v>
      </c>
      <c r="L3268">
        <v>2025</v>
      </c>
      <c r="M3268">
        <v>16289</v>
      </c>
      <c r="N3268">
        <v>2</v>
      </c>
      <c r="O3268">
        <v>0</v>
      </c>
      <c r="P3268">
        <v>5.12</v>
      </c>
    </row>
    <row r="3269" spans="1:16" x14ac:dyDescent="0.3">
      <c r="A3269">
        <v>338</v>
      </c>
      <c r="B3269" t="s">
        <v>83</v>
      </c>
      <c r="C3269" t="s">
        <v>84</v>
      </c>
      <c r="D3269" t="s">
        <v>89</v>
      </c>
      <c r="E3269" t="s">
        <v>86</v>
      </c>
      <c r="F3269" t="s">
        <v>87</v>
      </c>
      <c r="G3269" t="s">
        <v>88</v>
      </c>
      <c r="H3269">
        <v>1199</v>
      </c>
      <c r="I3269">
        <v>85</v>
      </c>
      <c r="J3269">
        <v>20.100000000000001</v>
      </c>
      <c r="K3269">
        <v>6.5</v>
      </c>
      <c r="L3269">
        <v>2025</v>
      </c>
      <c r="M3269">
        <v>16574</v>
      </c>
      <c r="N3269">
        <v>3</v>
      </c>
      <c r="O3269">
        <v>0</v>
      </c>
      <c r="P3269">
        <v>5.14</v>
      </c>
    </row>
    <row r="3270" spans="1:16" x14ac:dyDescent="0.3">
      <c r="A3270">
        <v>287</v>
      </c>
      <c r="B3270" t="s">
        <v>83</v>
      </c>
      <c r="C3270" t="s">
        <v>84</v>
      </c>
      <c r="D3270" t="s">
        <v>89</v>
      </c>
      <c r="E3270" t="s">
        <v>86</v>
      </c>
      <c r="F3270" t="s">
        <v>87</v>
      </c>
      <c r="G3270" t="s">
        <v>88</v>
      </c>
      <c r="H3270">
        <v>1199</v>
      </c>
      <c r="I3270">
        <v>85</v>
      </c>
      <c r="J3270">
        <v>20.100000000000001</v>
      </c>
      <c r="K3270">
        <v>6.5</v>
      </c>
      <c r="L3270">
        <v>2025</v>
      </c>
      <c r="M3270">
        <v>24851</v>
      </c>
      <c r="N3270">
        <v>2</v>
      </c>
      <c r="O3270">
        <v>0</v>
      </c>
      <c r="P3270">
        <v>5.21</v>
      </c>
    </row>
    <row r="3271" spans="1:16" x14ac:dyDescent="0.3">
      <c r="A3271">
        <v>326</v>
      </c>
      <c r="B3271" t="s">
        <v>83</v>
      </c>
      <c r="C3271" t="s">
        <v>84</v>
      </c>
      <c r="D3271" t="s">
        <v>89</v>
      </c>
      <c r="E3271" t="s">
        <v>86</v>
      </c>
      <c r="F3271" t="s">
        <v>87</v>
      </c>
      <c r="G3271" t="s">
        <v>88</v>
      </c>
      <c r="H3271">
        <v>1199</v>
      </c>
      <c r="I3271">
        <v>85</v>
      </c>
      <c r="J3271">
        <v>20.100000000000001</v>
      </c>
      <c r="K3271">
        <v>6.5</v>
      </c>
      <c r="L3271">
        <v>2025</v>
      </c>
      <c r="M3271">
        <v>13292</v>
      </c>
      <c r="N3271">
        <v>2</v>
      </c>
      <c r="O3271">
        <v>0</v>
      </c>
      <c r="P3271">
        <v>5.36</v>
      </c>
    </row>
    <row r="3272" spans="1:16" x14ac:dyDescent="0.3">
      <c r="A3272">
        <v>342</v>
      </c>
      <c r="B3272" t="s">
        <v>83</v>
      </c>
      <c r="C3272" t="s">
        <v>84</v>
      </c>
      <c r="D3272" t="s">
        <v>89</v>
      </c>
      <c r="E3272" t="s">
        <v>86</v>
      </c>
      <c r="F3272" t="s">
        <v>87</v>
      </c>
      <c r="G3272" t="s">
        <v>88</v>
      </c>
      <c r="H3272">
        <v>1199</v>
      </c>
      <c r="I3272">
        <v>85</v>
      </c>
      <c r="J3272">
        <v>20.100000000000001</v>
      </c>
      <c r="K3272">
        <v>6.5</v>
      </c>
      <c r="L3272">
        <v>2025</v>
      </c>
      <c r="M3272">
        <v>28680</v>
      </c>
      <c r="N3272">
        <v>2</v>
      </c>
      <c r="O3272">
        <v>0</v>
      </c>
      <c r="P3272">
        <v>5.37</v>
      </c>
    </row>
    <row r="3273" spans="1:16" x14ac:dyDescent="0.3">
      <c r="A3273">
        <v>252</v>
      </c>
      <c r="B3273" t="s">
        <v>83</v>
      </c>
      <c r="C3273" t="s">
        <v>84</v>
      </c>
      <c r="D3273" t="s">
        <v>89</v>
      </c>
      <c r="E3273" t="s">
        <v>86</v>
      </c>
      <c r="F3273" t="s">
        <v>87</v>
      </c>
      <c r="G3273" t="s">
        <v>88</v>
      </c>
      <c r="H3273">
        <v>1199</v>
      </c>
      <c r="I3273">
        <v>85</v>
      </c>
      <c r="J3273">
        <v>20.100000000000001</v>
      </c>
      <c r="K3273">
        <v>6.5</v>
      </c>
      <c r="L3273">
        <v>2025</v>
      </c>
      <c r="M3273">
        <v>23441</v>
      </c>
      <c r="N3273">
        <v>1</v>
      </c>
      <c r="O3273">
        <v>0</v>
      </c>
      <c r="P3273">
        <v>5.42</v>
      </c>
    </row>
    <row r="3274" spans="1:16" x14ac:dyDescent="0.3">
      <c r="A3274">
        <v>250</v>
      </c>
      <c r="B3274" t="s">
        <v>83</v>
      </c>
      <c r="C3274" t="s">
        <v>84</v>
      </c>
      <c r="D3274" t="s">
        <v>89</v>
      </c>
      <c r="E3274" t="s">
        <v>86</v>
      </c>
      <c r="F3274" t="s">
        <v>87</v>
      </c>
      <c r="G3274" t="s">
        <v>88</v>
      </c>
      <c r="H3274">
        <v>1199</v>
      </c>
      <c r="I3274">
        <v>85</v>
      </c>
      <c r="J3274">
        <v>20.100000000000001</v>
      </c>
      <c r="K3274">
        <v>6.5</v>
      </c>
      <c r="L3274">
        <v>2025</v>
      </c>
      <c r="M3274">
        <v>23732</v>
      </c>
      <c r="N3274">
        <v>1</v>
      </c>
      <c r="O3274">
        <v>0</v>
      </c>
      <c r="P3274">
        <v>5.45</v>
      </c>
    </row>
    <row r="3275" spans="1:16" x14ac:dyDescent="0.3">
      <c r="A3275">
        <v>270</v>
      </c>
      <c r="B3275" t="s">
        <v>83</v>
      </c>
      <c r="C3275" t="s">
        <v>84</v>
      </c>
      <c r="D3275" t="s">
        <v>89</v>
      </c>
      <c r="E3275" t="s">
        <v>86</v>
      </c>
      <c r="F3275" t="s">
        <v>87</v>
      </c>
      <c r="G3275" t="s">
        <v>88</v>
      </c>
      <c r="H3275">
        <v>1199</v>
      </c>
      <c r="I3275">
        <v>85</v>
      </c>
      <c r="J3275">
        <v>20.100000000000001</v>
      </c>
      <c r="K3275">
        <v>6.5</v>
      </c>
      <c r="L3275">
        <v>2025</v>
      </c>
      <c r="M3275">
        <v>29777</v>
      </c>
      <c r="N3275">
        <v>1</v>
      </c>
      <c r="O3275">
        <v>0</v>
      </c>
      <c r="P3275">
        <v>5.52</v>
      </c>
    </row>
    <row r="3276" spans="1:16" x14ac:dyDescent="0.3">
      <c r="A3276">
        <v>361</v>
      </c>
      <c r="B3276" t="s">
        <v>83</v>
      </c>
      <c r="C3276" t="s">
        <v>84</v>
      </c>
      <c r="D3276" t="s">
        <v>89</v>
      </c>
      <c r="E3276" t="s">
        <v>86</v>
      </c>
      <c r="F3276" t="s">
        <v>87</v>
      </c>
      <c r="G3276" t="s">
        <v>88</v>
      </c>
      <c r="H3276">
        <v>1199</v>
      </c>
      <c r="I3276">
        <v>85</v>
      </c>
      <c r="J3276">
        <v>20.100000000000001</v>
      </c>
      <c r="K3276">
        <v>6.5</v>
      </c>
      <c r="L3276">
        <v>2025</v>
      </c>
      <c r="M3276">
        <v>23210</v>
      </c>
      <c r="N3276">
        <v>1</v>
      </c>
      <c r="O3276">
        <v>0</v>
      </c>
      <c r="P3276">
        <v>5.54</v>
      </c>
    </row>
    <row r="3277" spans="1:16" x14ac:dyDescent="0.3">
      <c r="A3277">
        <v>279</v>
      </c>
      <c r="B3277" t="s">
        <v>83</v>
      </c>
      <c r="C3277" t="s">
        <v>84</v>
      </c>
      <c r="D3277" t="s">
        <v>89</v>
      </c>
      <c r="E3277" t="s">
        <v>86</v>
      </c>
      <c r="F3277" t="s">
        <v>87</v>
      </c>
      <c r="G3277" t="s">
        <v>88</v>
      </c>
      <c r="H3277">
        <v>1199</v>
      </c>
      <c r="I3277">
        <v>85</v>
      </c>
      <c r="J3277">
        <v>20.100000000000001</v>
      </c>
      <c r="K3277">
        <v>6.5</v>
      </c>
      <c r="L3277">
        <v>2025</v>
      </c>
      <c r="M3277">
        <v>27984</v>
      </c>
      <c r="N3277">
        <v>1</v>
      </c>
      <c r="O3277">
        <v>0</v>
      </c>
      <c r="P3277">
        <v>5.56</v>
      </c>
    </row>
    <row r="3278" spans="1:16" x14ac:dyDescent="0.3">
      <c r="A3278">
        <v>335</v>
      </c>
      <c r="B3278" t="s">
        <v>83</v>
      </c>
      <c r="C3278" t="s">
        <v>84</v>
      </c>
      <c r="D3278" t="s">
        <v>89</v>
      </c>
      <c r="E3278" t="s">
        <v>86</v>
      </c>
      <c r="F3278" t="s">
        <v>87</v>
      </c>
      <c r="G3278" t="s">
        <v>88</v>
      </c>
      <c r="H3278">
        <v>1199</v>
      </c>
      <c r="I3278">
        <v>85</v>
      </c>
      <c r="J3278">
        <v>20.100000000000001</v>
      </c>
      <c r="K3278">
        <v>6.5</v>
      </c>
      <c r="L3278">
        <v>2025</v>
      </c>
      <c r="M3278">
        <v>13315</v>
      </c>
      <c r="N3278">
        <v>2</v>
      </c>
      <c r="O3278">
        <v>0</v>
      </c>
      <c r="P3278">
        <v>5.57</v>
      </c>
    </row>
    <row r="3279" spans="1:16" x14ac:dyDescent="0.3">
      <c r="A3279">
        <v>315</v>
      </c>
      <c r="B3279" t="s">
        <v>83</v>
      </c>
      <c r="C3279" t="s">
        <v>84</v>
      </c>
      <c r="D3279" t="s">
        <v>89</v>
      </c>
      <c r="E3279" t="s">
        <v>86</v>
      </c>
      <c r="F3279" t="s">
        <v>87</v>
      </c>
      <c r="G3279" t="s">
        <v>88</v>
      </c>
      <c r="H3279">
        <v>1199</v>
      </c>
      <c r="I3279">
        <v>85</v>
      </c>
      <c r="J3279">
        <v>20.100000000000001</v>
      </c>
      <c r="K3279">
        <v>6.5</v>
      </c>
      <c r="L3279">
        <v>2025</v>
      </c>
      <c r="M3279">
        <v>25819</v>
      </c>
      <c r="N3279">
        <v>1</v>
      </c>
      <c r="O3279">
        <v>0</v>
      </c>
      <c r="P3279">
        <v>5.6</v>
      </c>
    </row>
    <row r="3280" spans="1:16" x14ac:dyDescent="0.3">
      <c r="A3280">
        <v>365</v>
      </c>
      <c r="B3280" t="s">
        <v>83</v>
      </c>
      <c r="C3280" t="s">
        <v>84</v>
      </c>
      <c r="D3280" t="s">
        <v>89</v>
      </c>
      <c r="E3280" t="s">
        <v>86</v>
      </c>
      <c r="F3280" t="s">
        <v>87</v>
      </c>
      <c r="G3280" t="s">
        <v>88</v>
      </c>
      <c r="H3280">
        <v>1199</v>
      </c>
      <c r="I3280">
        <v>85</v>
      </c>
      <c r="J3280">
        <v>20.100000000000001</v>
      </c>
      <c r="K3280">
        <v>6.5</v>
      </c>
      <c r="L3280">
        <v>2025</v>
      </c>
      <c r="M3280">
        <v>16777</v>
      </c>
      <c r="N3280">
        <v>2</v>
      </c>
      <c r="O3280">
        <v>0</v>
      </c>
      <c r="P3280">
        <v>5.61</v>
      </c>
    </row>
    <row r="3281" spans="1:16" x14ac:dyDescent="0.3">
      <c r="A3281">
        <v>206</v>
      </c>
      <c r="B3281" t="s">
        <v>83</v>
      </c>
      <c r="C3281" t="s">
        <v>84</v>
      </c>
      <c r="D3281" t="s">
        <v>89</v>
      </c>
      <c r="E3281" t="s">
        <v>86</v>
      </c>
      <c r="F3281" t="s">
        <v>87</v>
      </c>
      <c r="G3281" t="s">
        <v>88</v>
      </c>
      <c r="H3281">
        <v>1199</v>
      </c>
      <c r="I3281">
        <v>85</v>
      </c>
      <c r="J3281">
        <v>20.100000000000001</v>
      </c>
      <c r="K3281">
        <v>6.5</v>
      </c>
      <c r="L3281">
        <v>2025</v>
      </c>
      <c r="M3281">
        <v>21424</v>
      </c>
      <c r="N3281">
        <v>1</v>
      </c>
      <c r="O3281">
        <v>0</v>
      </c>
      <c r="P3281">
        <v>5.65</v>
      </c>
    </row>
    <row r="3282" spans="1:16" x14ac:dyDescent="0.3">
      <c r="A3282">
        <v>313</v>
      </c>
      <c r="B3282" t="s">
        <v>83</v>
      </c>
      <c r="C3282" t="s">
        <v>84</v>
      </c>
      <c r="D3282" t="s">
        <v>89</v>
      </c>
      <c r="E3282" t="s">
        <v>86</v>
      </c>
      <c r="F3282" t="s">
        <v>87</v>
      </c>
      <c r="G3282" t="s">
        <v>88</v>
      </c>
      <c r="H3282">
        <v>1199</v>
      </c>
      <c r="I3282">
        <v>85</v>
      </c>
      <c r="J3282">
        <v>20.100000000000001</v>
      </c>
      <c r="K3282">
        <v>6.5</v>
      </c>
      <c r="L3282">
        <v>2025</v>
      </c>
      <c r="M3282">
        <v>23209</v>
      </c>
      <c r="N3282">
        <v>1</v>
      </c>
      <c r="O3282">
        <v>0</v>
      </c>
      <c r="P3282">
        <v>5.69</v>
      </c>
    </row>
    <row r="3283" spans="1:16" x14ac:dyDescent="0.3">
      <c r="A3283">
        <v>310</v>
      </c>
      <c r="B3283" t="s">
        <v>83</v>
      </c>
      <c r="C3283" t="s">
        <v>84</v>
      </c>
      <c r="D3283" t="s">
        <v>89</v>
      </c>
      <c r="E3283" t="s">
        <v>86</v>
      </c>
      <c r="F3283" t="s">
        <v>87</v>
      </c>
      <c r="G3283" t="s">
        <v>88</v>
      </c>
      <c r="H3283">
        <v>1199</v>
      </c>
      <c r="I3283">
        <v>85</v>
      </c>
      <c r="J3283">
        <v>20.100000000000001</v>
      </c>
      <c r="K3283">
        <v>6.5</v>
      </c>
      <c r="L3283">
        <v>2025</v>
      </c>
      <c r="M3283">
        <v>18808</v>
      </c>
      <c r="N3283">
        <v>1</v>
      </c>
      <c r="O3283">
        <v>0</v>
      </c>
      <c r="P3283">
        <v>5.74</v>
      </c>
    </row>
    <row r="3284" spans="1:16" x14ac:dyDescent="0.3">
      <c r="A3284">
        <v>348</v>
      </c>
      <c r="B3284" t="s">
        <v>83</v>
      </c>
      <c r="C3284" t="s">
        <v>84</v>
      </c>
      <c r="D3284" t="s">
        <v>89</v>
      </c>
      <c r="E3284" t="s">
        <v>86</v>
      </c>
      <c r="F3284" t="s">
        <v>87</v>
      </c>
      <c r="G3284" t="s">
        <v>88</v>
      </c>
      <c r="H3284">
        <v>1199</v>
      </c>
      <c r="I3284">
        <v>85</v>
      </c>
      <c r="J3284">
        <v>20.100000000000001</v>
      </c>
      <c r="K3284">
        <v>6.5</v>
      </c>
      <c r="L3284">
        <v>2025</v>
      </c>
      <c r="M3284">
        <v>24337</v>
      </c>
      <c r="N3284">
        <v>1</v>
      </c>
      <c r="O3284">
        <v>0</v>
      </c>
      <c r="P3284">
        <v>5.78</v>
      </c>
    </row>
    <row r="3285" spans="1:16" x14ac:dyDescent="0.3">
      <c r="A3285">
        <v>319</v>
      </c>
      <c r="B3285" t="s">
        <v>83</v>
      </c>
      <c r="C3285" t="s">
        <v>84</v>
      </c>
      <c r="D3285" t="s">
        <v>89</v>
      </c>
      <c r="E3285" t="s">
        <v>86</v>
      </c>
      <c r="F3285" t="s">
        <v>87</v>
      </c>
      <c r="G3285" t="s">
        <v>88</v>
      </c>
      <c r="H3285">
        <v>1199</v>
      </c>
      <c r="I3285">
        <v>85</v>
      </c>
      <c r="J3285">
        <v>20.100000000000001</v>
      </c>
      <c r="K3285">
        <v>6.5</v>
      </c>
      <c r="L3285">
        <v>2025</v>
      </c>
      <c r="M3285">
        <v>21023</v>
      </c>
      <c r="N3285">
        <v>1</v>
      </c>
      <c r="O3285">
        <v>0</v>
      </c>
      <c r="P3285">
        <v>5.79</v>
      </c>
    </row>
    <row r="3286" spans="1:16" x14ac:dyDescent="0.3">
      <c r="A3286">
        <v>258</v>
      </c>
      <c r="B3286" t="s">
        <v>83</v>
      </c>
      <c r="C3286" t="s">
        <v>84</v>
      </c>
      <c r="D3286" t="s">
        <v>89</v>
      </c>
      <c r="E3286" t="s">
        <v>86</v>
      </c>
      <c r="F3286" t="s">
        <v>87</v>
      </c>
      <c r="G3286" t="s">
        <v>88</v>
      </c>
      <c r="H3286">
        <v>1199</v>
      </c>
      <c r="I3286">
        <v>85</v>
      </c>
      <c r="J3286">
        <v>20.100000000000001</v>
      </c>
      <c r="K3286">
        <v>6.5</v>
      </c>
      <c r="L3286">
        <v>2025</v>
      </c>
      <c r="M3286">
        <v>27697</v>
      </c>
      <c r="N3286">
        <v>1</v>
      </c>
      <c r="O3286">
        <v>0</v>
      </c>
      <c r="P3286">
        <v>5.83</v>
      </c>
    </row>
    <row r="3287" spans="1:16" x14ac:dyDescent="0.3">
      <c r="A3287">
        <v>367</v>
      </c>
      <c r="B3287" t="s">
        <v>83</v>
      </c>
      <c r="C3287" t="s">
        <v>84</v>
      </c>
      <c r="D3287" t="s">
        <v>89</v>
      </c>
      <c r="E3287" t="s">
        <v>86</v>
      </c>
      <c r="F3287" t="s">
        <v>87</v>
      </c>
      <c r="G3287" t="s">
        <v>88</v>
      </c>
      <c r="H3287">
        <v>1199</v>
      </c>
      <c r="I3287">
        <v>85</v>
      </c>
      <c r="J3287">
        <v>20.100000000000001</v>
      </c>
      <c r="K3287">
        <v>6.5</v>
      </c>
      <c r="L3287">
        <v>2025</v>
      </c>
      <c r="M3287">
        <v>27355</v>
      </c>
      <c r="N3287">
        <v>1</v>
      </c>
      <c r="O3287">
        <v>0</v>
      </c>
      <c r="P3287">
        <v>5.94</v>
      </c>
    </row>
    <row r="3288" spans="1:16" x14ac:dyDescent="0.3">
      <c r="A3288">
        <v>345</v>
      </c>
      <c r="B3288" t="s">
        <v>83</v>
      </c>
      <c r="C3288" t="s">
        <v>84</v>
      </c>
      <c r="D3288" t="s">
        <v>89</v>
      </c>
      <c r="E3288" t="s">
        <v>86</v>
      </c>
      <c r="F3288" t="s">
        <v>87</v>
      </c>
      <c r="G3288" t="s">
        <v>88</v>
      </c>
      <c r="H3288">
        <v>1199</v>
      </c>
      <c r="I3288">
        <v>85</v>
      </c>
      <c r="J3288">
        <v>20.100000000000001</v>
      </c>
      <c r="K3288">
        <v>6.5</v>
      </c>
      <c r="L3288">
        <v>2025</v>
      </c>
      <c r="M3288">
        <v>16003</v>
      </c>
      <c r="N3288">
        <v>1</v>
      </c>
      <c r="O3288">
        <v>0</v>
      </c>
      <c r="P3288">
        <v>6.01</v>
      </c>
    </row>
    <row r="3289" spans="1:16" x14ac:dyDescent="0.3">
      <c r="A3289">
        <v>254</v>
      </c>
      <c r="B3289" t="s">
        <v>83</v>
      </c>
      <c r="C3289" t="s">
        <v>84</v>
      </c>
      <c r="D3289" t="s">
        <v>89</v>
      </c>
      <c r="E3289" t="s">
        <v>86</v>
      </c>
      <c r="F3289" t="s">
        <v>87</v>
      </c>
      <c r="G3289" t="s">
        <v>88</v>
      </c>
      <c r="H3289">
        <v>1199</v>
      </c>
      <c r="I3289">
        <v>85</v>
      </c>
      <c r="J3289">
        <v>20.100000000000001</v>
      </c>
      <c r="K3289">
        <v>6.5</v>
      </c>
      <c r="L3289">
        <v>2025</v>
      </c>
      <c r="M3289">
        <v>29392</v>
      </c>
      <c r="N3289">
        <v>1</v>
      </c>
      <c r="O3289">
        <v>0</v>
      </c>
      <c r="P3289">
        <v>6.06</v>
      </c>
    </row>
    <row r="3290" spans="1:16" x14ac:dyDescent="0.3">
      <c r="A3290">
        <v>242</v>
      </c>
      <c r="B3290" t="s">
        <v>83</v>
      </c>
      <c r="C3290" t="s">
        <v>84</v>
      </c>
      <c r="D3290" t="s">
        <v>89</v>
      </c>
      <c r="E3290" t="s">
        <v>86</v>
      </c>
      <c r="F3290" t="s">
        <v>87</v>
      </c>
      <c r="G3290" t="s">
        <v>88</v>
      </c>
      <c r="H3290">
        <v>1199</v>
      </c>
      <c r="I3290">
        <v>85</v>
      </c>
      <c r="J3290">
        <v>20.100000000000001</v>
      </c>
      <c r="K3290">
        <v>6.5</v>
      </c>
      <c r="L3290">
        <v>2025</v>
      </c>
      <c r="M3290">
        <v>23009</v>
      </c>
      <c r="N3290">
        <v>1</v>
      </c>
      <c r="O3290">
        <v>0</v>
      </c>
      <c r="P3290">
        <v>6.09</v>
      </c>
    </row>
    <row r="3291" spans="1:16" x14ac:dyDescent="0.3">
      <c r="A3291">
        <v>339</v>
      </c>
      <c r="B3291" t="s">
        <v>83</v>
      </c>
      <c r="C3291" t="s">
        <v>84</v>
      </c>
      <c r="D3291" t="s">
        <v>89</v>
      </c>
      <c r="E3291" t="s">
        <v>86</v>
      </c>
      <c r="F3291" t="s">
        <v>87</v>
      </c>
      <c r="G3291" t="s">
        <v>88</v>
      </c>
      <c r="H3291">
        <v>1199</v>
      </c>
      <c r="I3291">
        <v>85</v>
      </c>
      <c r="J3291">
        <v>20.100000000000001</v>
      </c>
      <c r="K3291">
        <v>6.5</v>
      </c>
      <c r="L3291">
        <v>2025</v>
      </c>
      <c r="M3291">
        <v>26038</v>
      </c>
      <c r="N3291">
        <v>1</v>
      </c>
      <c r="O3291">
        <v>0</v>
      </c>
      <c r="P3291">
        <v>6.12</v>
      </c>
    </row>
    <row r="3292" spans="1:16" x14ac:dyDescent="0.3">
      <c r="A3292">
        <v>316</v>
      </c>
      <c r="B3292" t="s">
        <v>83</v>
      </c>
      <c r="C3292" t="s">
        <v>84</v>
      </c>
      <c r="D3292" t="s">
        <v>89</v>
      </c>
      <c r="E3292" t="s">
        <v>86</v>
      </c>
      <c r="F3292" t="s">
        <v>87</v>
      </c>
      <c r="G3292" t="s">
        <v>88</v>
      </c>
      <c r="H3292">
        <v>1199</v>
      </c>
      <c r="I3292">
        <v>85</v>
      </c>
      <c r="J3292">
        <v>20.100000000000001</v>
      </c>
      <c r="K3292">
        <v>6.5</v>
      </c>
      <c r="L3292">
        <v>2025</v>
      </c>
      <c r="M3292">
        <v>13677</v>
      </c>
      <c r="N3292">
        <v>1</v>
      </c>
      <c r="O3292">
        <v>0</v>
      </c>
      <c r="P3292">
        <v>6.13</v>
      </c>
    </row>
    <row r="3293" spans="1:16" x14ac:dyDescent="0.3">
      <c r="A3293">
        <v>280</v>
      </c>
      <c r="B3293" t="s">
        <v>83</v>
      </c>
      <c r="C3293" t="s">
        <v>84</v>
      </c>
      <c r="D3293" t="s">
        <v>89</v>
      </c>
      <c r="E3293" t="s">
        <v>86</v>
      </c>
      <c r="F3293" t="s">
        <v>87</v>
      </c>
      <c r="G3293" t="s">
        <v>88</v>
      </c>
      <c r="H3293">
        <v>1199</v>
      </c>
      <c r="I3293">
        <v>85</v>
      </c>
      <c r="J3293">
        <v>20.100000000000001</v>
      </c>
      <c r="K3293">
        <v>6.5</v>
      </c>
      <c r="L3293">
        <v>2025</v>
      </c>
      <c r="M3293">
        <v>18955</v>
      </c>
      <c r="N3293">
        <v>1</v>
      </c>
      <c r="O3293">
        <v>0</v>
      </c>
      <c r="P3293">
        <v>6.15</v>
      </c>
    </row>
    <row r="3294" spans="1:16" x14ac:dyDescent="0.3">
      <c r="A3294">
        <v>358</v>
      </c>
      <c r="B3294" t="s">
        <v>83</v>
      </c>
      <c r="C3294" t="s">
        <v>84</v>
      </c>
      <c r="D3294" t="s">
        <v>89</v>
      </c>
      <c r="E3294" t="s">
        <v>86</v>
      </c>
      <c r="F3294" t="s">
        <v>87</v>
      </c>
      <c r="G3294" t="s">
        <v>88</v>
      </c>
      <c r="H3294">
        <v>1199</v>
      </c>
      <c r="I3294">
        <v>85</v>
      </c>
      <c r="J3294">
        <v>20.100000000000001</v>
      </c>
      <c r="K3294">
        <v>6.5</v>
      </c>
      <c r="L3294">
        <v>2025</v>
      </c>
      <c r="M3294">
        <v>16046</v>
      </c>
      <c r="N3294">
        <v>1</v>
      </c>
      <c r="O3294">
        <v>0</v>
      </c>
      <c r="P3294">
        <v>6.2</v>
      </c>
    </row>
    <row r="3295" spans="1:16" x14ac:dyDescent="0.3">
      <c r="A3295">
        <v>166</v>
      </c>
      <c r="B3295" t="s">
        <v>83</v>
      </c>
      <c r="C3295" t="s">
        <v>84</v>
      </c>
      <c r="D3295" t="s">
        <v>85</v>
      </c>
      <c r="E3295" t="s">
        <v>86</v>
      </c>
      <c r="F3295" t="s">
        <v>87</v>
      </c>
      <c r="G3295" t="s">
        <v>88</v>
      </c>
      <c r="H3295">
        <v>1199</v>
      </c>
      <c r="I3295">
        <v>85</v>
      </c>
      <c r="J3295">
        <v>20.100000000000001</v>
      </c>
      <c r="K3295">
        <v>5.7</v>
      </c>
      <c r="L3295">
        <v>2025</v>
      </c>
      <c r="M3295">
        <v>28086</v>
      </c>
      <c r="N3295">
        <v>1</v>
      </c>
      <c r="O3295">
        <v>1</v>
      </c>
      <c r="P3295">
        <v>3.95</v>
      </c>
    </row>
    <row r="3296" spans="1:16" x14ac:dyDescent="0.3">
      <c r="A3296">
        <v>110</v>
      </c>
      <c r="B3296" t="s">
        <v>83</v>
      </c>
      <c r="C3296" t="s">
        <v>84</v>
      </c>
      <c r="D3296" t="s">
        <v>85</v>
      </c>
      <c r="E3296" t="s">
        <v>86</v>
      </c>
      <c r="F3296" t="s">
        <v>87</v>
      </c>
      <c r="G3296" t="s">
        <v>88</v>
      </c>
      <c r="H3296">
        <v>1199</v>
      </c>
      <c r="I3296">
        <v>85</v>
      </c>
      <c r="J3296">
        <v>20.100000000000001</v>
      </c>
      <c r="K3296">
        <v>5.7</v>
      </c>
      <c r="L3296">
        <v>2025</v>
      </c>
      <c r="M3296">
        <v>28718</v>
      </c>
      <c r="N3296">
        <v>1</v>
      </c>
      <c r="O3296">
        <v>1</v>
      </c>
      <c r="P3296">
        <v>4.26</v>
      </c>
    </row>
    <row r="3297" spans="1:16" x14ac:dyDescent="0.3">
      <c r="A3297">
        <v>150</v>
      </c>
      <c r="B3297" t="s">
        <v>83</v>
      </c>
      <c r="C3297" t="s">
        <v>84</v>
      </c>
      <c r="D3297" t="s">
        <v>85</v>
      </c>
      <c r="E3297" t="s">
        <v>86</v>
      </c>
      <c r="F3297" t="s">
        <v>87</v>
      </c>
      <c r="G3297" t="s">
        <v>88</v>
      </c>
      <c r="H3297">
        <v>1199</v>
      </c>
      <c r="I3297">
        <v>85</v>
      </c>
      <c r="J3297">
        <v>20.100000000000001</v>
      </c>
      <c r="K3297">
        <v>5.7</v>
      </c>
      <c r="L3297">
        <v>2025</v>
      </c>
      <c r="M3297">
        <v>20383</v>
      </c>
      <c r="N3297">
        <v>1</v>
      </c>
      <c r="O3297">
        <v>1</v>
      </c>
      <c r="P3297">
        <v>4.34</v>
      </c>
    </row>
    <row r="3298" spans="1:16" x14ac:dyDescent="0.3">
      <c r="A3298">
        <v>48</v>
      </c>
      <c r="B3298" t="s">
        <v>83</v>
      </c>
      <c r="C3298" t="s">
        <v>84</v>
      </c>
      <c r="D3298" t="s">
        <v>85</v>
      </c>
      <c r="E3298" t="s">
        <v>86</v>
      </c>
      <c r="F3298" t="s">
        <v>87</v>
      </c>
      <c r="G3298" t="s">
        <v>88</v>
      </c>
      <c r="H3298">
        <v>1199</v>
      </c>
      <c r="I3298">
        <v>85</v>
      </c>
      <c r="J3298">
        <v>20.100000000000001</v>
      </c>
      <c r="K3298">
        <v>5.7</v>
      </c>
      <c r="L3298">
        <v>2025</v>
      </c>
      <c r="M3298">
        <v>12967</v>
      </c>
      <c r="N3298">
        <v>3</v>
      </c>
      <c r="O3298">
        <v>0</v>
      </c>
      <c r="P3298">
        <v>4.37</v>
      </c>
    </row>
    <row r="3299" spans="1:16" x14ac:dyDescent="0.3">
      <c r="A3299">
        <v>171</v>
      </c>
      <c r="B3299" t="s">
        <v>83</v>
      </c>
      <c r="C3299" t="s">
        <v>84</v>
      </c>
      <c r="D3299" t="s">
        <v>85</v>
      </c>
      <c r="E3299" t="s">
        <v>86</v>
      </c>
      <c r="F3299" t="s">
        <v>87</v>
      </c>
      <c r="G3299" t="s">
        <v>88</v>
      </c>
      <c r="H3299">
        <v>1199</v>
      </c>
      <c r="I3299">
        <v>85</v>
      </c>
      <c r="J3299">
        <v>20.100000000000001</v>
      </c>
      <c r="K3299">
        <v>5.7</v>
      </c>
      <c r="L3299">
        <v>2025</v>
      </c>
      <c r="M3299">
        <v>20963</v>
      </c>
      <c r="N3299">
        <v>3</v>
      </c>
      <c r="O3299">
        <v>0</v>
      </c>
      <c r="P3299">
        <v>4.37</v>
      </c>
    </row>
    <row r="3300" spans="1:16" x14ac:dyDescent="0.3">
      <c r="A3300">
        <v>16</v>
      </c>
      <c r="B3300" t="s">
        <v>83</v>
      </c>
      <c r="C3300" t="s">
        <v>84</v>
      </c>
      <c r="D3300" t="s">
        <v>85</v>
      </c>
      <c r="E3300" t="s">
        <v>86</v>
      </c>
      <c r="F3300" t="s">
        <v>87</v>
      </c>
      <c r="G3300" t="s">
        <v>88</v>
      </c>
      <c r="H3300">
        <v>1199</v>
      </c>
      <c r="I3300">
        <v>85</v>
      </c>
      <c r="J3300">
        <v>20.100000000000001</v>
      </c>
      <c r="K3300">
        <v>5.7</v>
      </c>
      <c r="L3300">
        <v>2025</v>
      </c>
      <c r="M3300">
        <v>13229</v>
      </c>
      <c r="N3300">
        <v>2</v>
      </c>
      <c r="O3300">
        <v>0</v>
      </c>
      <c r="P3300">
        <v>4.49</v>
      </c>
    </row>
    <row r="3301" spans="1:16" x14ac:dyDescent="0.3">
      <c r="A3301">
        <v>153</v>
      </c>
      <c r="B3301" t="s">
        <v>83</v>
      </c>
      <c r="C3301" t="s">
        <v>84</v>
      </c>
      <c r="D3301" t="s">
        <v>85</v>
      </c>
      <c r="E3301" t="s">
        <v>86</v>
      </c>
      <c r="F3301" t="s">
        <v>87</v>
      </c>
      <c r="G3301" t="s">
        <v>88</v>
      </c>
      <c r="H3301">
        <v>1199</v>
      </c>
      <c r="I3301">
        <v>85</v>
      </c>
      <c r="J3301">
        <v>20.100000000000001</v>
      </c>
      <c r="K3301">
        <v>5.7</v>
      </c>
      <c r="L3301">
        <v>2025</v>
      </c>
      <c r="M3301">
        <v>19336</v>
      </c>
      <c r="N3301">
        <v>2</v>
      </c>
      <c r="O3301">
        <v>0</v>
      </c>
      <c r="P3301">
        <v>4.6399999999999997</v>
      </c>
    </row>
    <row r="3302" spans="1:16" x14ac:dyDescent="0.3">
      <c r="A3302">
        <v>168</v>
      </c>
      <c r="B3302" t="s">
        <v>83</v>
      </c>
      <c r="C3302" t="s">
        <v>84</v>
      </c>
      <c r="D3302" t="s">
        <v>85</v>
      </c>
      <c r="E3302" t="s">
        <v>86</v>
      </c>
      <c r="F3302" t="s">
        <v>87</v>
      </c>
      <c r="G3302" t="s">
        <v>88</v>
      </c>
      <c r="H3302">
        <v>1199</v>
      </c>
      <c r="I3302">
        <v>85</v>
      </c>
      <c r="J3302">
        <v>20.100000000000001</v>
      </c>
      <c r="K3302">
        <v>5.7</v>
      </c>
      <c r="L3302">
        <v>2025</v>
      </c>
      <c r="M3302">
        <v>13030</v>
      </c>
      <c r="N3302">
        <v>2</v>
      </c>
      <c r="O3302">
        <v>0</v>
      </c>
      <c r="P3302">
        <v>4.68</v>
      </c>
    </row>
    <row r="3303" spans="1:16" x14ac:dyDescent="0.3">
      <c r="A3303">
        <v>21</v>
      </c>
      <c r="B3303" t="s">
        <v>83</v>
      </c>
      <c r="C3303" t="s">
        <v>84</v>
      </c>
      <c r="D3303" t="s">
        <v>85</v>
      </c>
      <c r="E3303" t="s">
        <v>86</v>
      </c>
      <c r="F3303" t="s">
        <v>87</v>
      </c>
      <c r="G3303" t="s">
        <v>88</v>
      </c>
      <c r="H3303">
        <v>1199</v>
      </c>
      <c r="I3303">
        <v>85</v>
      </c>
      <c r="J3303">
        <v>20.100000000000001</v>
      </c>
      <c r="K3303">
        <v>5.7</v>
      </c>
      <c r="L3303">
        <v>2025</v>
      </c>
      <c r="M3303">
        <v>18436</v>
      </c>
      <c r="N3303">
        <v>2</v>
      </c>
      <c r="O3303">
        <v>0</v>
      </c>
      <c r="P3303">
        <v>4.82</v>
      </c>
    </row>
    <row r="3304" spans="1:16" x14ac:dyDescent="0.3">
      <c r="A3304">
        <v>100</v>
      </c>
      <c r="B3304" t="s">
        <v>83</v>
      </c>
      <c r="C3304" t="s">
        <v>84</v>
      </c>
      <c r="D3304" t="s">
        <v>85</v>
      </c>
      <c r="E3304" t="s">
        <v>86</v>
      </c>
      <c r="F3304" t="s">
        <v>87</v>
      </c>
      <c r="G3304" t="s">
        <v>88</v>
      </c>
      <c r="H3304">
        <v>1199</v>
      </c>
      <c r="I3304">
        <v>85</v>
      </c>
      <c r="J3304">
        <v>20.100000000000001</v>
      </c>
      <c r="K3304">
        <v>5.7</v>
      </c>
      <c r="L3304">
        <v>2025</v>
      </c>
      <c r="M3304">
        <v>28443</v>
      </c>
      <c r="N3304">
        <v>1</v>
      </c>
      <c r="O3304">
        <v>0</v>
      </c>
      <c r="P3304">
        <v>4.82</v>
      </c>
    </row>
    <row r="3305" spans="1:16" x14ac:dyDescent="0.3">
      <c r="A3305">
        <v>87</v>
      </c>
      <c r="B3305" t="s">
        <v>83</v>
      </c>
      <c r="C3305" t="s">
        <v>84</v>
      </c>
      <c r="D3305" t="s">
        <v>85</v>
      </c>
      <c r="E3305" t="s">
        <v>86</v>
      </c>
      <c r="F3305" t="s">
        <v>87</v>
      </c>
      <c r="G3305" t="s">
        <v>88</v>
      </c>
      <c r="H3305">
        <v>1199</v>
      </c>
      <c r="I3305">
        <v>85</v>
      </c>
      <c r="J3305">
        <v>20.100000000000001</v>
      </c>
      <c r="K3305">
        <v>5.7</v>
      </c>
      <c r="L3305">
        <v>2025</v>
      </c>
      <c r="M3305">
        <v>19440</v>
      </c>
      <c r="N3305">
        <v>2</v>
      </c>
      <c r="O3305">
        <v>0</v>
      </c>
      <c r="P3305">
        <v>4.8899999999999997</v>
      </c>
    </row>
    <row r="3306" spans="1:16" x14ac:dyDescent="0.3">
      <c r="A3306">
        <v>60</v>
      </c>
      <c r="B3306" t="s">
        <v>83</v>
      </c>
      <c r="C3306" t="s">
        <v>84</v>
      </c>
      <c r="D3306" t="s">
        <v>85</v>
      </c>
      <c r="E3306" t="s">
        <v>86</v>
      </c>
      <c r="F3306" t="s">
        <v>87</v>
      </c>
      <c r="G3306" t="s">
        <v>88</v>
      </c>
      <c r="H3306">
        <v>1199</v>
      </c>
      <c r="I3306">
        <v>85</v>
      </c>
      <c r="J3306">
        <v>20.100000000000001</v>
      </c>
      <c r="K3306">
        <v>5.7</v>
      </c>
      <c r="L3306">
        <v>2025</v>
      </c>
      <c r="M3306">
        <v>24861</v>
      </c>
      <c r="N3306">
        <v>1</v>
      </c>
      <c r="O3306">
        <v>0</v>
      </c>
      <c r="P3306">
        <v>4.9400000000000004</v>
      </c>
    </row>
    <row r="3307" spans="1:16" x14ac:dyDescent="0.3">
      <c r="A3307">
        <v>172</v>
      </c>
      <c r="B3307" t="s">
        <v>83</v>
      </c>
      <c r="C3307" t="s">
        <v>84</v>
      </c>
      <c r="D3307" t="s">
        <v>85</v>
      </c>
      <c r="E3307" t="s">
        <v>86</v>
      </c>
      <c r="F3307" t="s">
        <v>87</v>
      </c>
      <c r="G3307" t="s">
        <v>88</v>
      </c>
      <c r="H3307">
        <v>1199</v>
      </c>
      <c r="I3307">
        <v>85</v>
      </c>
      <c r="J3307">
        <v>20.100000000000001</v>
      </c>
      <c r="K3307">
        <v>5.7</v>
      </c>
      <c r="L3307">
        <v>2025</v>
      </c>
      <c r="M3307">
        <v>20830</v>
      </c>
      <c r="N3307">
        <v>2</v>
      </c>
      <c r="O3307">
        <v>0</v>
      </c>
      <c r="P3307">
        <v>4.9400000000000004</v>
      </c>
    </row>
    <row r="3308" spans="1:16" x14ac:dyDescent="0.3">
      <c r="A3308">
        <v>76</v>
      </c>
      <c r="B3308" t="s">
        <v>83</v>
      </c>
      <c r="C3308" t="s">
        <v>84</v>
      </c>
      <c r="D3308" t="s">
        <v>85</v>
      </c>
      <c r="E3308" t="s">
        <v>86</v>
      </c>
      <c r="F3308" t="s">
        <v>87</v>
      </c>
      <c r="G3308" t="s">
        <v>88</v>
      </c>
      <c r="H3308">
        <v>1199</v>
      </c>
      <c r="I3308">
        <v>85</v>
      </c>
      <c r="J3308">
        <v>20.100000000000001</v>
      </c>
      <c r="K3308">
        <v>5.7</v>
      </c>
      <c r="L3308">
        <v>2025</v>
      </c>
      <c r="M3308">
        <v>13465</v>
      </c>
      <c r="N3308">
        <v>2</v>
      </c>
      <c r="O3308">
        <v>0</v>
      </c>
      <c r="P3308">
        <v>4.97</v>
      </c>
    </row>
    <row r="3309" spans="1:16" x14ac:dyDescent="0.3">
      <c r="A3309">
        <v>119</v>
      </c>
      <c r="B3309" t="s">
        <v>83</v>
      </c>
      <c r="C3309" t="s">
        <v>84</v>
      </c>
      <c r="D3309" t="s">
        <v>85</v>
      </c>
      <c r="E3309" t="s">
        <v>86</v>
      </c>
      <c r="F3309" t="s">
        <v>87</v>
      </c>
      <c r="G3309" t="s">
        <v>88</v>
      </c>
      <c r="H3309">
        <v>1199</v>
      </c>
      <c r="I3309">
        <v>85</v>
      </c>
      <c r="J3309">
        <v>20.100000000000001</v>
      </c>
      <c r="K3309">
        <v>5.7</v>
      </c>
      <c r="L3309">
        <v>2025</v>
      </c>
      <c r="M3309">
        <v>19748</v>
      </c>
      <c r="N3309">
        <v>1</v>
      </c>
      <c r="O3309">
        <v>0</v>
      </c>
      <c r="P3309">
        <v>4.9800000000000004</v>
      </c>
    </row>
    <row r="3310" spans="1:16" x14ac:dyDescent="0.3">
      <c r="A3310">
        <v>192</v>
      </c>
      <c r="B3310" t="s">
        <v>83</v>
      </c>
      <c r="C3310" t="s">
        <v>84</v>
      </c>
      <c r="D3310" t="s">
        <v>85</v>
      </c>
      <c r="E3310" t="s">
        <v>86</v>
      </c>
      <c r="F3310" t="s">
        <v>87</v>
      </c>
      <c r="G3310" t="s">
        <v>88</v>
      </c>
      <c r="H3310">
        <v>1199</v>
      </c>
      <c r="I3310">
        <v>85</v>
      </c>
      <c r="J3310">
        <v>20.100000000000001</v>
      </c>
      <c r="K3310">
        <v>5.7</v>
      </c>
      <c r="L3310">
        <v>2025</v>
      </c>
      <c r="M3310">
        <v>28923</v>
      </c>
      <c r="N3310">
        <v>2</v>
      </c>
      <c r="O3310">
        <v>0</v>
      </c>
      <c r="P3310">
        <v>5.01</v>
      </c>
    </row>
    <row r="3311" spans="1:16" x14ac:dyDescent="0.3">
      <c r="A3311">
        <v>91</v>
      </c>
      <c r="B3311" t="s">
        <v>83</v>
      </c>
      <c r="C3311" t="s">
        <v>84</v>
      </c>
      <c r="D3311" t="s">
        <v>85</v>
      </c>
      <c r="E3311" t="s">
        <v>86</v>
      </c>
      <c r="F3311" t="s">
        <v>87</v>
      </c>
      <c r="G3311" t="s">
        <v>88</v>
      </c>
      <c r="H3311">
        <v>1199</v>
      </c>
      <c r="I3311">
        <v>85</v>
      </c>
      <c r="J3311">
        <v>20.100000000000001</v>
      </c>
      <c r="K3311">
        <v>5.7</v>
      </c>
      <c r="L3311">
        <v>2025</v>
      </c>
      <c r="M3311">
        <v>20835</v>
      </c>
      <c r="N3311">
        <v>2</v>
      </c>
      <c r="O3311">
        <v>0</v>
      </c>
      <c r="P3311">
        <v>5.0199999999999996</v>
      </c>
    </row>
    <row r="3312" spans="1:16" x14ac:dyDescent="0.3">
      <c r="A3312">
        <v>130</v>
      </c>
      <c r="B3312" t="s">
        <v>83</v>
      </c>
      <c r="C3312" t="s">
        <v>84</v>
      </c>
      <c r="D3312" t="s">
        <v>85</v>
      </c>
      <c r="E3312" t="s">
        <v>86</v>
      </c>
      <c r="F3312" t="s">
        <v>87</v>
      </c>
      <c r="G3312" t="s">
        <v>88</v>
      </c>
      <c r="H3312">
        <v>1199</v>
      </c>
      <c r="I3312">
        <v>85</v>
      </c>
      <c r="J3312">
        <v>20.100000000000001</v>
      </c>
      <c r="K3312">
        <v>5.7</v>
      </c>
      <c r="L3312">
        <v>2025</v>
      </c>
      <c r="M3312">
        <v>25635</v>
      </c>
      <c r="N3312">
        <v>1</v>
      </c>
      <c r="O3312">
        <v>0</v>
      </c>
      <c r="P3312">
        <v>5.0199999999999996</v>
      </c>
    </row>
    <row r="3313" spans="1:16" x14ac:dyDescent="0.3">
      <c r="A3313">
        <v>10</v>
      </c>
      <c r="B3313" t="s">
        <v>83</v>
      </c>
      <c r="C3313" t="s">
        <v>84</v>
      </c>
      <c r="D3313" t="s">
        <v>85</v>
      </c>
      <c r="E3313" t="s">
        <v>86</v>
      </c>
      <c r="F3313" t="s">
        <v>87</v>
      </c>
      <c r="G3313" t="s">
        <v>88</v>
      </c>
      <c r="H3313">
        <v>1199</v>
      </c>
      <c r="I3313">
        <v>85</v>
      </c>
      <c r="J3313">
        <v>20.100000000000001</v>
      </c>
      <c r="K3313">
        <v>5.7</v>
      </c>
      <c r="L3313">
        <v>2025</v>
      </c>
      <c r="M3313">
        <v>12613</v>
      </c>
      <c r="N3313">
        <v>1</v>
      </c>
      <c r="O3313">
        <v>0</v>
      </c>
      <c r="P3313">
        <v>5.0599999999999996</v>
      </c>
    </row>
    <row r="3314" spans="1:16" x14ac:dyDescent="0.3">
      <c r="A3314">
        <v>67</v>
      </c>
      <c r="B3314" t="s">
        <v>83</v>
      </c>
      <c r="C3314" t="s">
        <v>84</v>
      </c>
      <c r="D3314" t="s">
        <v>85</v>
      </c>
      <c r="E3314" t="s">
        <v>86</v>
      </c>
      <c r="F3314" t="s">
        <v>87</v>
      </c>
      <c r="G3314" t="s">
        <v>88</v>
      </c>
      <c r="H3314">
        <v>1199</v>
      </c>
      <c r="I3314">
        <v>85</v>
      </c>
      <c r="J3314">
        <v>20.100000000000001</v>
      </c>
      <c r="K3314">
        <v>5.7</v>
      </c>
      <c r="L3314">
        <v>2025</v>
      </c>
      <c r="M3314">
        <v>27722</v>
      </c>
      <c r="N3314">
        <v>1</v>
      </c>
      <c r="O3314">
        <v>0</v>
      </c>
      <c r="P3314">
        <v>5.17</v>
      </c>
    </row>
    <row r="3315" spans="1:16" x14ac:dyDescent="0.3">
      <c r="A3315">
        <v>127</v>
      </c>
      <c r="B3315" t="s">
        <v>83</v>
      </c>
      <c r="C3315" t="s">
        <v>84</v>
      </c>
      <c r="D3315" t="s">
        <v>85</v>
      </c>
      <c r="E3315" t="s">
        <v>86</v>
      </c>
      <c r="F3315" t="s">
        <v>87</v>
      </c>
      <c r="G3315" t="s">
        <v>88</v>
      </c>
      <c r="H3315">
        <v>1199</v>
      </c>
      <c r="I3315">
        <v>85</v>
      </c>
      <c r="J3315">
        <v>20.100000000000001</v>
      </c>
      <c r="K3315">
        <v>5.7</v>
      </c>
      <c r="L3315">
        <v>2025</v>
      </c>
      <c r="M3315">
        <v>14587</v>
      </c>
      <c r="N3315">
        <v>1</v>
      </c>
      <c r="O3315">
        <v>0</v>
      </c>
      <c r="P3315">
        <v>5.18</v>
      </c>
    </row>
    <row r="3316" spans="1:16" x14ac:dyDescent="0.3">
      <c r="A3316">
        <v>181</v>
      </c>
      <c r="B3316" t="s">
        <v>83</v>
      </c>
      <c r="C3316" t="s">
        <v>84</v>
      </c>
      <c r="D3316" t="s">
        <v>85</v>
      </c>
      <c r="E3316" t="s">
        <v>86</v>
      </c>
      <c r="F3316" t="s">
        <v>87</v>
      </c>
      <c r="G3316" t="s">
        <v>88</v>
      </c>
      <c r="H3316">
        <v>1199</v>
      </c>
      <c r="I3316">
        <v>85</v>
      </c>
      <c r="J3316">
        <v>20.100000000000001</v>
      </c>
      <c r="K3316">
        <v>5.7</v>
      </c>
      <c r="L3316">
        <v>2025</v>
      </c>
      <c r="M3316">
        <v>24279</v>
      </c>
      <c r="N3316">
        <v>1</v>
      </c>
      <c r="O3316">
        <v>0</v>
      </c>
      <c r="P3316">
        <v>5.21</v>
      </c>
    </row>
    <row r="3317" spans="1:16" x14ac:dyDescent="0.3">
      <c r="A3317">
        <v>129</v>
      </c>
      <c r="B3317" t="s">
        <v>83</v>
      </c>
      <c r="C3317" t="s">
        <v>84</v>
      </c>
      <c r="D3317" t="s">
        <v>85</v>
      </c>
      <c r="E3317" t="s">
        <v>86</v>
      </c>
      <c r="F3317" t="s">
        <v>87</v>
      </c>
      <c r="G3317" t="s">
        <v>88</v>
      </c>
      <c r="H3317">
        <v>1199</v>
      </c>
      <c r="I3317">
        <v>85</v>
      </c>
      <c r="J3317">
        <v>20.100000000000001</v>
      </c>
      <c r="K3317">
        <v>5.7</v>
      </c>
      <c r="L3317">
        <v>2025</v>
      </c>
      <c r="M3317">
        <v>21453</v>
      </c>
      <c r="N3317">
        <v>1</v>
      </c>
      <c r="O3317">
        <v>0</v>
      </c>
      <c r="P3317">
        <v>5.23</v>
      </c>
    </row>
    <row r="3318" spans="1:16" x14ac:dyDescent="0.3">
      <c r="A3318">
        <v>62</v>
      </c>
      <c r="B3318" t="s">
        <v>83</v>
      </c>
      <c r="C3318" t="s">
        <v>84</v>
      </c>
      <c r="D3318" t="s">
        <v>85</v>
      </c>
      <c r="E3318" t="s">
        <v>86</v>
      </c>
      <c r="F3318" t="s">
        <v>87</v>
      </c>
      <c r="G3318" t="s">
        <v>88</v>
      </c>
      <c r="H3318">
        <v>1199</v>
      </c>
      <c r="I3318">
        <v>85</v>
      </c>
      <c r="J3318">
        <v>20.100000000000001</v>
      </c>
      <c r="K3318">
        <v>5.7</v>
      </c>
      <c r="L3318">
        <v>2025</v>
      </c>
      <c r="M3318">
        <v>20616</v>
      </c>
      <c r="N3318">
        <v>1</v>
      </c>
      <c r="O3318">
        <v>0</v>
      </c>
      <c r="P3318">
        <v>5.27</v>
      </c>
    </row>
    <row r="3319" spans="1:16" x14ac:dyDescent="0.3">
      <c r="A3319">
        <v>95</v>
      </c>
      <c r="B3319" t="s">
        <v>83</v>
      </c>
      <c r="C3319" t="s">
        <v>84</v>
      </c>
      <c r="D3319" t="s">
        <v>85</v>
      </c>
      <c r="E3319" t="s">
        <v>86</v>
      </c>
      <c r="F3319" t="s">
        <v>87</v>
      </c>
      <c r="G3319" t="s">
        <v>88</v>
      </c>
      <c r="H3319">
        <v>1199</v>
      </c>
      <c r="I3319">
        <v>85</v>
      </c>
      <c r="J3319">
        <v>20.100000000000001</v>
      </c>
      <c r="K3319">
        <v>5.7</v>
      </c>
      <c r="L3319">
        <v>2025</v>
      </c>
      <c r="M3319">
        <v>29705</v>
      </c>
      <c r="N3319">
        <v>1</v>
      </c>
      <c r="O3319">
        <v>0</v>
      </c>
      <c r="P3319">
        <v>5.27</v>
      </c>
    </row>
    <row r="3320" spans="1:16" x14ac:dyDescent="0.3">
      <c r="A3320">
        <v>188</v>
      </c>
      <c r="B3320" t="s">
        <v>83</v>
      </c>
      <c r="C3320" t="s">
        <v>84</v>
      </c>
      <c r="D3320" t="s">
        <v>85</v>
      </c>
      <c r="E3320" t="s">
        <v>86</v>
      </c>
      <c r="F3320" t="s">
        <v>87</v>
      </c>
      <c r="G3320" t="s">
        <v>88</v>
      </c>
      <c r="H3320">
        <v>1199</v>
      </c>
      <c r="I3320">
        <v>85</v>
      </c>
      <c r="J3320">
        <v>20.100000000000001</v>
      </c>
      <c r="K3320">
        <v>5.7</v>
      </c>
      <c r="L3320">
        <v>2025</v>
      </c>
      <c r="M3320">
        <v>25979</v>
      </c>
      <c r="N3320">
        <v>1</v>
      </c>
      <c r="O3320">
        <v>0</v>
      </c>
      <c r="P3320">
        <v>5.31</v>
      </c>
    </row>
    <row r="3321" spans="1:16" x14ac:dyDescent="0.3">
      <c r="A3321">
        <v>65</v>
      </c>
      <c r="B3321" t="s">
        <v>83</v>
      </c>
      <c r="C3321" t="s">
        <v>84</v>
      </c>
      <c r="D3321" t="s">
        <v>85</v>
      </c>
      <c r="E3321" t="s">
        <v>86</v>
      </c>
      <c r="F3321" t="s">
        <v>87</v>
      </c>
      <c r="G3321" t="s">
        <v>88</v>
      </c>
      <c r="H3321">
        <v>1199</v>
      </c>
      <c r="I3321">
        <v>85</v>
      </c>
      <c r="J3321">
        <v>20.100000000000001</v>
      </c>
      <c r="K3321">
        <v>5.7</v>
      </c>
      <c r="L3321">
        <v>2025</v>
      </c>
      <c r="M3321">
        <v>16774</v>
      </c>
      <c r="N3321">
        <v>1</v>
      </c>
      <c r="O3321">
        <v>0</v>
      </c>
      <c r="P3321">
        <v>5.33</v>
      </c>
    </row>
    <row r="3322" spans="1:16" x14ac:dyDescent="0.3">
      <c r="A3322">
        <v>9</v>
      </c>
      <c r="B3322" t="s">
        <v>83</v>
      </c>
      <c r="C3322" t="s">
        <v>84</v>
      </c>
      <c r="D3322" t="s">
        <v>85</v>
      </c>
      <c r="E3322" t="s">
        <v>86</v>
      </c>
      <c r="F3322" t="s">
        <v>87</v>
      </c>
      <c r="G3322" t="s">
        <v>88</v>
      </c>
      <c r="H3322">
        <v>1199</v>
      </c>
      <c r="I3322">
        <v>85</v>
      </c>
      <c r="J3322">
        <v>20.100000000000001</v>
      </c>
      <c r="K3322">
        <v>5.7</v>
      </c>
      <c r="L3322">
        <v>2025</v>
      </c>
      <c r="M3322">
        <v>22996</v>
      </c>
      <c r="N3322">
        <v>1</v>
      </c>
      <c r="O3322">
        <v>0</v>
      </c>
      <c r="P3322">
        <v>5.37</v>
      </c>
    </row>
    <row r="3323" spans="1:16" x14ac:dyDescent="0.3">
      <c r="A3323">
        <v>121</v>
      </c>
      <c r="B3323" t="s">
        <v>83</v>
      </c>
      <c r="C3323" t="s">
        <v>84</v>
      </c>
      <c r="D3323" t="s">
        <v>85</v>
      </c>
      <c r="E3323" t="s">
        <v>86</v>
      </c>
      <c r="F3323" t="s">
        <v>87</v>
      </c>
      <c r="G3323" t="s">
        <v>88</v>
      </c>
      <c r="H3323">
        <v>1199</v>
      </c>
      <c r="I3323">
        <v>85</v>
      </c>
      <c r="J3323">
        <v>20.100000000000001</v>
      </c>
      <c r="K3323">
        <v>5.7</v>
      </c>
      <c r="L3323">
        <v>2025</v>
      </c>
      <c r="M3323">
        <v>23179</v>
      </c>
      <c r="N3323">
        <v>1</v>
      </c>
      <c r="O3323">
        <v>0</v>
      </c>
      <c r="P3323">
        <v>5.46</v>
      </c>
    </row>
    <row r="3324" spans="1:16" x14ac:dyDescent="0.3">
      <c r="A3324">
        <v>501</v>
      </c>
      <c r="B3324" t="s">
        <v>83</v>
      </c>
      <c r="C3324" t="s">
        <v>84</v>
      </c>
      <c r="D3324" t="s">
        <v>90</v>
      </c>
      <c r="E3324" t="s">
        <v>86</v>
      </c>
      <c r="F3324" t="s">
        <v>91</v>
      </c>
      <c r="G3324" t="s">
        <v>88</v>
      </c>
      <c r="H3324">
        <v>1199</v>
      </c>
      <c r="I3324">
        <v>85</v>
      </c>
      <c r="J3324">
        <v>19</v>
      </c>
      <c r="K3324">
        <v>7.2</v>
      </c>
      <c r="L3324">
        <v>2026</v>
      </c>
      <c r="M3324">
        <v>9763</v>
      </c>
      <c r="N3324">
        <v>2</v>
      </c>
      <c r="O3324">
        <v>1</v>
      </c>
      <c r="P3324">
        <v>5.59</v>
      </c>
    </row>
    <row r="3325" spans="1:16" x14ac:dyDescent="0.3">
      <c r="A3325">
        <v>461</v>
      </c>
      <c r="B3325" t="s">
        <v>83</v>
      </c>
      <c r="C3325" t="s">
        <v>84</v>
      </c>
      <c r="D3325" t="s">
        <v>90</v>
      </c>
      <c r="E3325" t="s">
        <v>86</v>
      </c>
      <c r="F3325" t="s">
        <v>91</v>
      </c>
      <c r="G3325" t="s">
        <v>88</v>
      </c>
      <c r="H3325">
        <v>1199</v>
      </c>
      <c r="I3325">
        <v>85</v>
      </c>
      <c r="J3325">
        <v>19</v>
      </c>
      <c r="K3325">
        <v>7.2</v>
      </c>
      <c r="L3325">
        <v>2026</v>
      </c>
      <c r="M3325">
        <v>9005</v>
      </c>
      <c r="N3325">
        <v>1</v>
      </c>
      <c r="O3325">
        <v>1</v>
      </c>
      <c r="P3325">
        <v>6.22</v>
      </c>
    </row>
    <row r="3326" spans="1:16" x14ac:dyDescent="0.3">
      <c r="A3326">
        <v>471</v>
      </c>
      <c r="B3326" t="s">
        <v>83</v>
      </c>
      <c r="C3326" t="s">
        <v>84</v>
      </c>
      <c r="D3326" t="s">
        <v>90</v>
      </c>
      <c r="E3326" t="s">
        <v>86</v>
      </c>
      <c r="F3326" t="s">
        <v>91</v>
      </c>
      <c r="G3326" t="s">
        <v>88</v>
      </c>
      <c r="H3326">
        <v>1199</v>
      </c>
      <c r="I3326">
        <v>85</v>
      </c>
      <c r="J3326">
        <v>19</v>
      </c>
      <c r="K3326">
        <v>7.2</v>
      </c>
      <c r="L3326">
        <v>2026</v>
      </c>
      <c r="M3326">
        <v>6911</v>
      </c>
      <c r="N3326">
        <v>2</v>
      </c>
      <c r="O3326">
        <v>0</v>
      </c>
      <c r="P3326">
        <v>6.37</v>
      </c>
    </row>
    <row r="3327" spans="1:16" x14ac:dyDescent="0.3">
      <c r="A3327">
        <v>531</v>
      </c>
      <c r="B3327" t="s">
        <v>83</v>
      </c>
      <c r="C3327" t="s">
        <v>84</v>
      </c>
      <c r="D3327" t="s">
        <v>90</v>
      </c>
      <c r="E3327" t="s">
        <v>86</v>
      </c>
      <c r="F3327" t="s">
        <v>91</v>
      </c>
      <c r="G3327" t="s">
        <v>88</v>
      </c>
      <c r="H3327">
        <v>1199</v>
      </c>
      <c r="I3327">
        <v>85</v>
      </c>
      <c r="J3327">
        <v>19</v>
      </c>
      <c r="K3327">
        <v>7.2</v>
      </c>
      <c r="L3327">
        <v>2026</v>
      </c>
      <c r="M3327">
        <v>8648</v>
      </c>
      <c r="N3327">
        <v>2</v>
      </c>
      <c r="O3327">
        <v>0</v>
      </c>
      <c r="P3327">
        <v>6.38</v>
      </c>
    </row>
    <row r="3328" spans="1:16" x14ac:dyDescent="0.3">
      <c r="A3328">
        <v>589</v>
      </c>
      <c r="B3328" t="s">
        <v>83</v>
      </c>
      <c r="C3328" t="s">
        <v>84</v>
      </c>
      <c r="D3328" t="s">
        <v>90</v>
      </c>
      <c r="E3328" t="s">
        <v>86</v>
      </c>
      <c r="F3328" t="s">
        <v>91</v>
      </c>
      <c r="G3328" t="s">
        <v>88</v>
      </c>
      <c r="H3328">
        <v>1199</v>
      </c>
      <c r="I3328">
        <v>85</v>
      </c>
      <c r="J3328">
        <v>19</v>
      </c>
      <c r="K3328">
        <v>7.2</v>
      </c>
      <c r="L3328">
        <v>2026</v>
      </c>
      <c r="M3328">
        <v>7346</v>
      </c>
      <c r="N3328">
        <v>3</v>
      </c>
      <c r="O3328">
        <v>0</v>
      </c>
      <c r="P3328">
        <v>6.38</v>
      </c>
    </row>
    <row r="3329" spans="1:16" x14ac:dyDescent="0.3">
      <c r="A3329">
        <v>401</v>
      </c>
      <c r="B3329" t="s">
        <v>83</v>
      </c>
      <c r="C3329" t="s">
        <v>84</v>
      </c>
      <c r="D3329" t="s">
        <v>90</v>
      </c>
      <c r="E3329" t="s">
        <v>86</v>
      </c>
      <c r="F3329" t="s">
        <v>91</v>
      </c>
      <c r="G3329" t="s">
        <v>88</v>
      </c>
      <c r="H3329">
        <v>1199</v>
      </c>
      <c r="I3329">
        <v>85</v>
      </c>
      <c r="J3329">
        <v>19</v>
      </c>
      <c r="K3329">
        <v>7.2</v>
      </c>
      <c r="L3329">
        <v>2026</v>
      </c>
      <c r="M3329">
        <v>7705</v>
      </c>
      <c r="N3329">
        <v>1</v>
      </c>
      <c r="O3329">
        <v>1</v>
      </c>
      <c r="P3329">
        <v>6.46</v>
      </c>
    </row>
    <row r="3330" spans="1:16" x14ac:dyDescent="0.3">
      <c r="A3330">
        <v>444</v>
      </c>
      <c r="B3330" t="s">
        <v>83</v>
      </c>
      <c r="C3330" t="s">
        <v>84</v>
      </c>
      <c r="D3330" t="s">
        <v>90</v>
      </c>
      <c r="E3330" t="s">
        <v>86</v>
      </c>
      <c r="F3330" t="s">
        <v>91</v>
      </c>
      <c r="G3330" t="s">
        <v>88</v>
      </c>
      <c r="H3330">
        <v>1199</v>
      </c>
      <c r="I3330">
        <v>85</v>
      </c>
      <c r="J3330">
        <v>19</v>
      </c>
      <c r="K3330">
        <v>7.2</v>
      </c>
      <c r="L3330">
        <v>2026</v>
      </c>
      <c r="M3330">
        <v>8945</v>
      </c>
      <c r="N3330">
        <v>2</v>
      </c>
      <c r="O3330">
        <v>0</v>
      </c>
      <c r="P3330">
        <v>6.5</v>
      </c>
    </row>
    <row r="3331" spans="1:16" x14ac:dyDescent="0.3">
      <c r="A3331">
        <v>406</v>
      </c>
      <c r="B3331" t="s">
        <v>83</v>
      </c>
      <c r="C3331" t="s">
        <v>84</v>
      </c>
      <c r="D3331" t="s">
        <v>90</v>
      </c>
      <c r="E3331" t="s">
        <v>86</v>
      </c>
      <c r="F3331" t="s">
        <v>91</v>
      </c>
      <c r="G3331" t="s">
        <v>88</v>
      </c>
      <c r="H3331">
        <v>1199</v>
      </c>
      <c r="I3331">
        <v>85</v>
      </c>
      <c r="J3331">
        <v>19</v>
      </c>
      <c r="K3331">
        <v>7.2</v>
      </c>
      <c r="L3331">
        <v>2026</v>
      </c>
      <c r="M3331">
        <v>4095</v>
      </c>
      <c r="N3331">
        <v>2</v>
      </c>
      <c r="O3331">
        <v>0</v>
      </c>
      <c r="P3331">
        <v>6.53</v>
      </c>
    </row>
    <row r="3332" spans="1:16" x14ac:dyDescent="0.3">
      <c r="A3332">
        <v>410</v>
      </c>
      <c r="B3332" t="s">
        <v>83</v>
      </c>
      <c r="C3332" t="s">
        <v>84</v>
      </c>
      <c r="D3332" t="s">
        <v>90</v>
      </c>
      <c r="E3332" t="s">
        <v>86</v>
      </c>
      <c r="F3332" t="s">
        <v>91</v>
      </c>
      <c r="G3332" t="s">
        <v>88</v>
      </c>
      <c r="H3332">
        <v>1199</v>
      </c>
      <c r="I3332">
        <v>85</v>
      </c>
      <c r="J3332">
        <v>19</v>
      </c>
      <c r="K3332">
        <v>7.2</v>
      </c>
      <c r="L3332">
        <v>2026</v>
      </c>
      <c r="M3332">
        <v>5398</v>
      </c>
      <c r="N3332">
        <v>3</v>
      </c>
      <c r="O3332">
        <v>0</v>
      </c>
      <c r="P3332">
        <v>6.53</v>
      </c>
    </row>
    <row r="3333" spans="1:16" x14ac:dyDescent="0.3">
      <c r="A3333">
        <v>469</v>
      </c>
      <c r="B3333" t="s">
        <v>83</v>
      </c>
      <c r="C3333" t="s">
        <v>84</v>
      </c>
      <c r="D3333" t="s">
        <v>90</v>
      </c>
      <c r="E3333" t="s">
        <v>86</v>
      </c>
      <c r="F3333" t="s">
        <v>91</v>
      </c>
      <c r="G3333" t="s">
        <v>88</v>
      </c>
      <c r="H3333">
        <v>1199</v>
      </c>
      <c r="I3333">
        <v>85</v>
      </c>
      <c r="J3333">
        <v>19</v>
      </c>
      <c r="K3333">
        <v>7.2</v>
      </c>
      <c r="L3333">
        <v>2026</v>
      </c>
      <c r="M3333">
        <v>5713</v>
      </c>
      <c r="N3333">
        <v>1</v>
      </c>
      <c r="O3333">
        <v>1</v>
      </c>
      <c r="P3333">
        <v>6.57</v>
      </c>
    </row>
    <row r="3334" spans="1:16" x14ac:dyDescent="0.3">
      <c r="A3334">
        <v>542</v>
      </c>
      <c r="B3334" t="s">
        <v>83</v>
      </c>
      <c r="C3334" t="s">
        <v>84</v>
      </c>
      <c r="D3334" t="s">
        <v>90</v>
      </c>
      <c r="E3334" t="s">
        <v>86</v>
      </c>
      <c r="F3334" t="s">
        <v>91</v>
      </c>
      <c r="G3334" t="s">
        <v>88</v>
      </c>
      <c r="H3334">
        <v>1199</v>
      </c>
      <c r="I3334">
        <v>85</v>
      </c>
      <c r="J3334">
        <v>19</v>
      </c>
      <c r="K3334">
        <v>7.2</v>
      </c>
      <c r="L3334">
        <v>2026</v>
      </c>
      <c r="M3334">
        <v>4984</v>
      </c>
      <c r="N3334">
        <v>2</v>
      </c>
      <c r="O3334">
        <v>0</v>
      </c>
      <c r="P3334">
        <v>6.57</v>
      </c>
    </row>
    <row r="3335" spans="1:16" x14ac:dyDescent="0.3">
      <c r="A3335">
        <v>502</v>
      </c>
      <c r="B3335" t="s">
        <v>83</v>
      </c>
      <c r="C3335" t="s">
        <v>84</v>
      </c>
      <c r="D3335" t="s">
        <v>90</v>
      </c>
      <c r="E3335" t="s">
        <v>86</v>
      </c>
      <c r="F3335" t="s">
        <v>91</v>
      </c>
      <c r="G3335" t="s">
        <v>88</v>
      </c>
      <c r="H3335">
        <v>1199</v>
      </c>
      <c r="I3335">
        <v>85</v>
      </c>
      <c r="J3335">
        <v>19</v>
      </c>
      <c r="K3335">
        <v>7.2</v>
      </c>
      <c r="L3335">
        <v>2026</v>
      </c>
      <c r="M3335">
        <v>4425</v>
      </c>
      <c r="N3335">
        <v>2</v>
      </c>
      <c r="O3335">
        <v>0</v>
      </c>
      <c r="P3335">
        <v>6.59</v>
      </c>
    </row>
    <row r="3336" spans="1:16" x14ac:dyDescent="0.3">
      <c r="A3336">
        <v>567</v>
      </c>
      <c r="B3336" t="s">
        <v>83</v>
      </c>
      <c r="C3336" t="s">
        <v>84</v>
      </c>
      <c r="D3336" t="s">
        <v>90</v>
      </c>
      <c r="E3336" t="s">
        <v>86</v>
      </c>
      <c r="F3336" t="s">
        <v>91</v>
      </c>
      <c r="G3336" t="s">
        <v>88</v>
      </c>
      <c r="H3336">
        <v>1199</v>
      </c>
      <c r="I3336">
        <v>85</v>
      </c>
      <c r="J3336">
        <v>19</v>
      </c>
      <c r="K3336">
        <v>7.2</v>
      </c>
      <c r="L3336">
        <v>2026</v>
      </c>
      <c r="M3336">
        <v>8959</v>
      </c>
      <c r="N3336">
        <v>2</v>
      </c>
      <c r="O3336">
        <v>0</v>
      </c>
      <c r="P3336">
        <v>6.66</v>
      </c>
    </row>
    <row r="3337" spans="1:16" x14ac:dyDescent="0.3">
      <c r="A3337">
        <v>433</v>
      </c>
      <c r="B3337" t="s">
        <v>83</v>
      </c>
      <c r="C3337" t="s">
        <v>84</v>
      </c>
      <c r="D3337" t="s">
        <v>90</v>
      </c>
      <c r="E3337" t="s">
        <v>86</v>
      </c>
      <c r="F3337" t="s">
        <v>91</v>
      </c>
      <c r="G3337" t="s">
        <v>88</v>
      </c>
      <c r="H3337">
        <v>1199</v>
      </c>
      <c r="I3337">
        <v>85</v>
      </c>
      <c r="J3337">
        <v>19</v>
      </c>
      <c r="K3337">
        <v>7.2</v>
      </c>
      <c r="L3337">
        <v>2026</v>
      </c>
      <c r="M3337">
        <v>5904</v>
      </c>
      <c r="N3337">
        <v>2</v>
      </c>
      <c r="O3337">
        <v>0</v>
      </c>
      <c r="P3337">
        <v>6.73</v>
      </c>
    </row>
    <row r="3338" spans="1:16" x14ac:dyDescent="0.3">
      <c r="A3338">
        <v>529</v>
      </c>
      <c r="B3338" t="s">
        <v>83</v>
      </c>
      <c r="C3338" t="s">
        <v>84</v>
      </c>
      <c r="D3338" t="s">
        <v>90</v>
      </c>
      <c r="E3338" t="s">
        <v>86</v>
      </c>
      <c r="F3338" t="s">
        <v>91</v>
      </c>
      <c r="G3338" t="s">
        <v>88</v>
      </c>
      <c r="H3338">
        <v>1199</v>
      </c>
      <c r="I3338">
        <v>85</v>
      </c>
      <c r="J3338">
        <v>19</v>
      </c>
      <c r="K3338">
        <v>7.2</v>
      </c>
      <c r="L3338">
        <v>2026</v>
      </c>
      <c r="M3338">
        <v>5960</v>
      </c>
      <c r="N3338">
        <v>1</v>
      </c>
      <c r="O3338">
        <v>0</v>
      </c>
      <c r="P3338">
        <v>6.79</v>
      </c>
    </row>
    <row r="3339" spans="1:16" x14ac:dyDescent="0.3">
      <c r="A3339">
        <v>402</v>
      </c>
      <c r="B3339" t="s">
        <v>83</v>
      </c>
      <c r="C3339" t="s">
        <v>84</v>
      </c>
      <c r="D3339" t="s">
        <v>90</v>
      </c>
      <c r="E3339" t="s">
        <v>86</v>
      </c>
      <c r="F3339" t="s">
        <v>91</v>
      </c>
      <c r="G3339" t="s">
        <v>88</v>
      </c>
      <c r="H3339">
        <v>1199</v>
      </c>
      <c r="I3339">
        <v>85</v>
      </c>
      <c r="J3339">
        <v>19</v>
      </c>
      <c r="K3339">
        <v>7.2</v>
      </c>
      <c r="L3339">
        <v>2026</v>
      </c>
      <c r="M3339">
        <v>9880</v>
      </c>
      <c r="N3339">
        <v>1</v>
      </c>
      <c r="O3339">
        <v>0</v>
      </c>
      <c r="P3339">
        <v>7.05</v>
      </c>
    </row>
    <row r="3340" spans="1:16" x14ac:dyDescent="0.3">
      <c r="A3340">
        <v>436</v>
      </c>
      <c r="B3340" t="s">
        <v>83</v>
      </c>
      <c r="C3340" t="s">
        <v>84</v>
      </c>
      <c r="D3340" t="s">
        <v>90</v>
      </c>
      <c r="E3340" t="s">
        <v>86</v>
      </c>
      <c r="F3340" t="s">
        <v>91</v>
      </c>
      <c r="G3340" t="s">
        <v>88</v>
      </c>
      <c r="H3340">
        <v>1199</v>
      </c>
      <c r="I3340">
        <v>85</v>
      </c>
      <c r="J3340">
        <v>19</v>
      </c>
      <c r="K3340">
        <v>7.2</v>
      </c>
      <c r="L3340">
        <v>2026</v>
      </c>
      <c r="M3340">
        <v>9584</v>
      </c>
      <c r="N3340">
        <v>2</v>
      </c>
      <c r="O3340">
        <v>0</v>
      </c>
      <c r="P3340">
        <v>7.06</v>
      </c>
    </row>
    <row r="3341" spans="1:16" x14ac:dyDescent="0.3">
      <c r="A3341">
        <v>551</v>
      </c>
      <c r="B3341" t="s">
        <v>83</v>
      </c>
      <c r="C3341" t="s">
        <v>84</v>
      </c>
      <c r="D3341" t="s">
        <v>90</v>
      </c>
      <c r="E3341" t="s">
        <v>86</v>
      </c>
      <c r="F3341" t="s">
        <v>91</v>
      </c>
      <c r="G3341" t="s">
        <v>88</v>
      </c>
      <c r="H3341">
        <v>1199</v>
      </c>
      <c r="I3341">
        <v>85</v>
      </c>
      <c r="J3341">
        <v>19</v>
      </c>
      <c r="K3341">
        <v>7.2</v>
      </c>
      <c r="L3341">
        <v>2026</v>
      </c>
      <c r="M3341">
        <v>5356</v>
      </c>
      <c r="N3341">
        <v>2</v>
      </c>
      <c r="O3341">
        <v>0</v>
      </c>
      <c r="P3341">
        <v>7.09</v>
      </c>
    </row>
    <row r="3342" spans="1:16" x14ac:dyDescent="0.3">
      <c r="A3342">
        <v>569</v>
      </c>
      <c r="B3342" t="s">
        <v>83</v>
      </c>
      <c r="C3342" t="s">
        <v>84</v>
      </c>
      <c r="D3342" t="s">
        <v>90</v>
      </c>
      <c r="E3342" t="s">
        <v>86</v>
      </c>
      <c r="F3342" t="s">
        <v>91</v>
      </c>
      <c r="G3342" t="s">
        <v>88</v>
      </c>
      <c r="H3342">
        <v>1199</v>
      </c>
      <c r="I3342">
        <v>85</v>
      </c>
      <c r="J3342">
        <v>19</v>
      </c>
      <c r="K3342">
        <v>7.2</v>
      </c>
      <c r="L3342">
        <v>2026</v>
      </c>
      <c r="M3342">
        <v>5671</v>
      </c>
      <c r="N3342">
        <v>1</v>
      </c>
      <c r="O3342">
        <v>0</v>
      </c>
      <c r="P3342">
        <v>7.1</v>
      </c>
    </row>
    <row r="3343" spans="1:16" x14ac:dyDescent="0.3">
      <c r="A3343">
        <v>438</v>
      </c>
      <c r="B3343" t="s">
        <v>83</v>
      </c>
      <c r="C3343" t="s">
        <v>84</v>
      </c>
      <c r="D3343" t="s">
        <v>90</v>
      </c>
      <c r="E3343" t="s">
        <v>86</v>
      </c>
      <c r="F3343" t="s">
        <v>91</v>
      </c>
      <c r="G3343" t="s">
        <v>88</v>
      </c>
      <c r="H3343">
        <v>1199</v>
      </c>
      <c r="I3343">
        <v>85</v>
      </c>
      <c r="J3343">
        <v>19</v>
      </c>
      <c r="K3343">
        <v>7.2</v>
      </c>
      <c r="L3343">
        <v>2026</v>
      </c>
      <c r="M3343">
        <v>5365</v>
      </c>
      <c r="N3343">
        <v>1</v>
      </c>
      <c r="O3343">
        <v>0</v>
      </c>
      <c r="P3343">
        <v>7.14</v>
      </c>
    </row>
    <row r="3344" spans="1:16" x14ac:dyDescent="0.3">
      <c r="A3344">
        <v>512</v>
      </c>
      <c r="B3344" t="s">
        <v>83</v>
      </c>
      <c r="C3344" t="s">
        <v>84</v>
      </c>
      <c r="D3344" t="s">
        <v>90</v>
      </c>
      <c r="E3344" t="s">
        <v>86</v>
      </c>
      <c r="F3344" t="s">
        <v>91</v>
      </c>
      <c r="G3344" t="s">
        <v>88</v>
      </c>
      <c r="H3344">
        <v>1199</v>
      </c>
      <c r="I3344">
        <v>85</v>
      </c>
      <c r="J3344">
        <v>19</v>
      </c>
      <c r="K3344">
        <v>7.2</v>
      </c>
      <c r="L3344">
        <v>2026</v>
      </c>
      <c r="M3344">
        <v>4653</v>
      </c>
      <c r="N3344">
        <v>1</v>
      </c>
      <c r="O3344">
        <v>0</v>
      </c>
      <c r="P3344">
        <v>7.14</v>
      </c>
    </row>
    <row r="3345" spans="1:16" x14ac:dyDescent="0.3">
      <c r="A3345">
        <v>473</v>
      </c>
      <c r="B3345" t="s">
        <v>83</v>
      </c>
      <c r="C3345" t="s">
        <v>84</v>
      </c>
      <c r="D3345" t="s">
        <v>90</v>
      </c>
      <c r="E3345" t="s">
        <v>86</v>
      </c>
      <c r="F3345" t="s">
        <v>91</v>
      </c>
      <c r="G3345" t="s">
        <v>88</v>
      </c>
      <c r="H3345">
        <v>1199</v>
      </c>
      <c r="I3345">
        <v>85</v>
      </c>
      <c r="J3345">
        <v>19</v>
      </c>
      <c r="K3345">
        <v>7.2</v>
      </c>
      <c r="L3345">
        <v>2026</v>
      </c>
      <c r="M3345">
        <v>7332</v>
      </c>
      <c r="N3345">
        <v>1</v>
      </c>
      <c r="O3345">
        <v>0</v>
      </c>
      <c r="P3345">
        <v>7.16</v>
      </c>
    </row>
    <row r="3346" spans="1:16" x14ac:dyDescent="0.3">
      <c r="A3346">
        <v>430</v>
      </c>
      <c r="B3346" t="s">
        <v>83</v>
      </c>
      <c r="C3346" t="s">
        <v>84</v>
      </c>
      <c r="D3346" t="s">
        <v>90</v>
      </c>
      <c r="E3346" t="s">
        <v>86</v>
      </c>
      <c r="F3346" t="s">
        <v>91</v>
      </c>
      <c r="G3346" t="s">
        <v>88</v>
      </c>
      <c r="H3346">
        <v>1199</v>
      </c>
      <c r="I3346">
        <v>85</v>
      </c>
      <c r="J3346">
        <v>19</v>
      </c>
      <c r="K3346">
        <v>7.2</v>
      </c>
      <c r="L3346">
        <v>2026</v>
      </c>
      <c r="M3346">
        <v>9857</v>
      </c>
      <c r="N3346">
        <v>1</v>
      </c>
      <c r="O3346">
        <v>0</v>
      </c>
      <c r="P3346">
        <v>7.19</v>
      </c>
    </row>
    <row r="3347" spans="1:16" x14ac:dyDescent="0.3">
      <c r="A3347">
        <v>477</v>
      </c>
      <c r="B3347" t="s">
        <v>83</v>
      </c>
      <c r="C3347" t="s">
        <v>84</v>
      </c>
      <c r="D3347" t="s">
        <v>90</v>
      </c>
      <c r="E3347" t="s">
        <v>86</v>
      </c>
      <c r="F3347" t="s">
        <v>91</v>
      </c>
      <c r="G3347" t="s">
        <v>88</v>
      </c>
      <c r="H3347">
        <v>1199</v>
      </c>
      <c r="I3347">
        <v>85</v>
      </c>
      <c r="J3347">
        <v>19</v>
      </c>
      <c r="K3347">
        <v>7.2</v>
      </c>
      <c r="L3347">
        <v>2026</v>
      </c>
      <c r="M3347">
        <v>6997</v>
      </c>
      <c r="N3347">
        <v>1</v>
      </c>
      <c r="O3347">
        <v>0</v>
      </c>
      <c r="P3347">
        <v>7.32</v>
      </c>
    </row>
    <row r="3348" spans="1:16" x14ac:dyDescent="0.3">
      <c r="A3348">
        <v>481</v>
      </c>
      <c r="B3348" t="s">
        <v>83</v>
      </c>
      <c r="C3348" t="s">
        <v>84</v>
      </c>
      <c r="D3348" t="s">
        <v>90</v>
      </c>
      <c r="E3348" t="s">
        <v>86</v>
      </c>
      <c r="F3348" t="s">
        <v>91</v>
      </c>
      <c r="G3348" t="s">
        <v>88</v>
      </c>
      <c r="H3348">
        <v>1199</v>
      </c>
      <c r="I3348">
        <v>85</v>
      </c>
      <c r="J3348">
        <v>19</v>
      </c>
      <c r="K3348">
        <v>7.2</v>
      </c>
      <c r="L3348">
        <v>2026</v>
      </c>
      <c r="M3348">
        <v>8565</v>
      </c>
      <c r="N3348">
        <v>1</v>
      </c>
      <c r="O3348">
        <v>0</v>
      </c>
      <c r="P3348">
        <v>7.46</v>
      </c>
    </row>
    <row r="3349" spans="1:16" x14ac:dyDescent="0.3">
      <c r="A3349">
        <v>530</v>
      </c>
      <c r="B3349" t="s">
        <v>83</v>
      </c>
      <c r="C3349" t="s">
        <v>84</v>
      </c>
      <c r="D3349" t="s">
        <v>90</v>
      </c>
      <c r="E3349" t="s">
        <v>86</v>
      </c>
      <c r="F3349" t="s">
        <v>91</v>
      </c>
      <c r="G3349" t="s">
        <v>88</v>
      </c>
      <c r="H3349">
        <v>1199</v>
      </c>
      <c r="I3349">
        <v>85</v>
      </c>
      <c r="J3349">
        <v>19</v>
      </c>
      <c r="K3349">
        <v>7.2</v>
      </c>
      <c r="L3349">
        <v>2026</v>
      </c>
      <c r="M3349">
        <v>5337</v>
      </c>
      <c r="N3349">
        <v>1</v>
      </c>
      <c r="O3349">
        <v>0</v>
      </c>
      <c r="P3349">
        <v>7.46</v>
      </c>
    </row>
    <row r="3350" spans="1:16" x14ac:dyDescent="0.3">
      <c r="A3350">
        <v>460</v>
      </c>
      <c r="B3350" t="s">
        <v>83</v>
      </c>
      <c r="C3350" t="s">
        <v>84</v>
      </c>
      <c r="D3350" t="s">
        <v>90</v>
      </c>
      <c r="E3350" t="s">
        <v>86</v>
      </c>
      <c r="F3350" t="s">
        <v>91</v>
      </c>
      <c r="G3350" t="s">
        <v>88</v>
      </c>
      <c r="H3350">
        <v>1199</v>
      </c>
      <c r="I3350">
        <v>85</v>
      </c>
      <c r="J3350">
        <v>19</v>
      </c>
      <c r="K3350">
        <v>7.2</v>
      </c>
      <c r="L3350">
        <v>2026</v>
      </c>
      <c r="M3350">
        <v>6139</v>
      </c>
      <c r="N3350">
        <v>1</v>
      </c>
      <c r="O3350">
        <v>0</v>
      </c>
      <c r="P3350">
        <v>7.48</v>
      </c>
    </row>
    <row r="3351" spans="1:16" x14ac:dyDescent="0.3">
      <c r="A3351">
        <v>384</v>
      </c>
      <c r="B3351" t="s">
        <v>83</v>
      </c>
      <c r="C3351" t="s">
        <v>84</v>
      </c>
      <c r="D3351" t="s">
        <v>89</v>
      </c>
      <c r="E3351" t="s">
        <v>86</v>
      </c>
      <c r="F3351" t="s">
        <v>87</v>
      </c>
      <c r="G3351" t="s">
        <v>88</v>
      </c>
      <c r="H3351">
        <v>1199</v>
      </c>
      <c r="I3351">
        <v>85</v>
      </c>
      <c r="J3351">
        <v>20.100000000000001</v>
      </c>
      <c r="K3351">
        <v>6.5</v>
      </c>
      <c r="L3351">
        <v>2026</v>
      </c>
      <c r="M3351">
        <v>9845</v>
      </c>
      <c r="N3351">
        <v>2</v>
      </c>
      <c r="O3351">
        <v>1</v>
      </c>
      <c r="P3351">
        <v>4.8600000000000003</v>
      </c>
    </row>
    <row r="3352" spans="1:16" x14ac:dyDescent="0.3">
      <c r="A3352">
        <v>282</v>
      </c>
      <c r="B3352" t="s">
        <v>83</v>
      </c>
      <c r="C3352" t="s">
        <v>84</v>
      </c>
      <c r="D3352" t="s">
        <v>89</v>
      </c>
      <c r="E3352" t="s">
        <v>86</v>
      </c>
      <c r="F3352" t="s">
        <v>87</v>
      </c>
      <c r="G3352" t="s">
        <v>88</v>
      </c>
      <c r="H3352">
        <v>1199</v>
      </c>
      <c r="I3352">
        <v>85</v>
      </c>
      <c r="J3352">
        <v>20.100000000000001</v>
      </c>
      <c r="K3352">
        <v>6.5</v>
      </c>
      <c r="L3352">
        <v>2026</v>
      </c>
      <c r="M3352">
        <v>4272</v>
      </c>
      <c r="N3352">
        <v>2</v>
      </c>
      <c r="O3352">
        <v>1</v>
      </c>
      <c r="P3352">
        <v>5.13</v>
      </c>
    </row>
    <row r="3353" spans="1:16" x14ac:dyDescent="0.3">
      <c r="A3353">
        <v>374</v>
      </c>
      <c r="B3353" t="s">
        <v>83</v>
      </c>
      <c r="C3353" t="s">
        <v>84</v>
      </c>
      <c r="D3353" t="s">
        <v>89</v>
      </c>
      <c r="E3353" t="s">
        <v>86</v>
      </c>
      <c r="F3353" t="s">
        <v>87</v>
      </c>
      <c r="G3353" t="s">
        <v>88</v>
      </c>
      <c r="H3353">
        <v>1199</v>
      </c>
      <c r="I3353">
        <v>85</v>
      </c>
      <c r="J3353">
        <v>20.100000000000001</v>
      </c>
      <c r="K3353">
        <v>6.5</v>
      </c>
      <c r="L3353">
        <v>2026</v>
      </c>
      <c r="M3353">
        <v>8328</v>
      </c>
      <c r="N3353">
        <v>2</v>
      </c>
      <c r="O3353">
        <v>1</v>
      </c>
      <c r="P3353">
        <v>5.56</v>
      </c>
    </row>
    <row r="3354" spans="1:16" x14ac:dyDescent="0.3">
      <c r="A3354">
        <v>214</v>
      </c>
      <c r="B3354" t="s">
        <v>83</v>
      </c>
      <c r="C3354" t="s">
        <v>84</v>
      </c>
      <c r="D3354" t="s">
        <v>89</v>
      </c>
      <c r="E3354" t="s">
        <v>86</v>
      </c>
      <c r="F3354" t="s">
        <v>87</v>
      </c>
      <c r="G3354" t="s">
        <v>88</v>
      </c>
      <c r="H3354">
        <v>1199</v>
      </c>
      <c r="I3354">
        <v>85</v>
      </c>
      <c r="J3354">
        <v>20.100000000000001</v>
      </c>
      <c r="K3354">
        <v>6.5</v>
      </c>
      <c r="L3354">
        <v>2026</v>
      </c>
      <c r="M3354">
        <v>4516</v>
      </c>
      <c r="N3354">
        <v>2</v>
      </c>
      <c r="O3354">
        <v>0</v>
      </c>
      <c r="P3354">
        <v>5.68</v>
      </c>
    </row>
    <row r="3355" spans="1:16" x14ac:dyDescent="0.3">
      <c r="A3355">
        <v>307</v>
      </c>
      <c r="B3355" t="s">
        <v>83</v>
      </c>
      <c r="C3355" t="s">
        <v>84</v>
      </c>
      <c r="D3355" t="s">
        <v>89</v>
      </c>
      <c r="E3355" t="s">
        <v>86</v>
      </c>
      <c r="F3355" t="s">
        <v>87</v>
      </c>
      <c r="G3355" t="s">
        <v>88</v>
      </c>
      <c r="H3355">
        <v>1199</v>
      </c>
      <c r="I3355">
        <v>85</v>
      </c>
      <c r="J3355">
        <v>20.100000000000001</v>
      </c>
      <c r="K3355">
        <v>6.5</v>
      </c>
      <c r="L3355">
        <v>2026</v>
      </c>
      <c r="M3355">
        <v>9801</v>
      </c>
      <c r="N3355">
        <v>2</v>
      </c>
      <c r="O3355">
        <v>0</v>
      </c>
      <c r="P3355">
        <v>5.68</v>
      </c>
    </row>
    <row r="3356" spans="1:16" x14ac:dyDescent="0.3">
      <c r="A3356">
        <v>321</v>
      </c>
      <c r="B3356" t="s">
        <v>83</v>
      </c>
      <c r="C3356" t="s">
        <v>84</v>
      </c>
      <c r="D3356" t="s">
        <v>89</v>
      </c>
      <c r="E3356" t="s">
        <v>86</v>
      </c>
      <c r="F3356" t="s">
        <v>87</v>
      </c>
      <c r="G3356" t="s">
        <v>88</v>
      </c>
      <c r="H3356">
        <v>1199</v>
      </c>
      <c r="I3356">
        <v>85</v>
      </c>
      <c r="J3356">
        <v>20.100000000000001</v>
      </c>
      <c r="K3356">
        <v>6.5</v>
      </c>
      <c r="L3356">
        <v>2026</v>
      </c>
      <c r="M3356">
        <v>9180</v>
      </c>
      <c r="N3356">
        <v>2</v>
      </c>
      <c r="O3356">
        <v>0</v>
      </c>
      <c r="P3356">
        <v>5.72</v>
      </c>
    </row>
    <row r="3357" spans="1:16" x14ac:dyDescent="0.3">
      <c r="A3357">
        <v>385</v>
      </c>
      <c r="B3357" t="s">
        <v>83</v>
      </c>
      <c r="C3357" t="s">
        <v>84</v>
      </c>
      <c r="D3357" t="s">
        <v>89</v>
      </c>
      <c r="E3357" t="s">
        <v>86</v>
      </c>
      <c r="F3357" t="s">
        <v>87</v>
      </c>
      <c r="G3357" t="s">
        <v>88</v>
      </c>
      <c r="H3357">
        <v>1199</v>
      </c>
      <c r="I3357">
        <v>85</v>
      </c>
      <c r="J3357">
        <v>20.100000000000001</v>
      </c>
      <c r="K3357">
        <v>6.5</v>
      </c>
      <c r="L3357">
        <v>2026</v>
      </c>
      <c r="M3357">
        <v>9770</v>
      </c>
      <c r="N3357">
        <v>3</v>
      </c>
      <c r="O3357">
        <v>0</v>
      </c>
      <c r="P3357">
        <v>5.74</v>
      </c>
    </row>
    <row r="3358" spans="1:16" x14ac:dyDescent="0.3">
      <c r="A3358">
        <v>255</v>
      </c>
      <c r="B3358" t="s">
        <v>83</v>
      </c>
      <c r="C3358" t="s">
        <v>84</v>
      </c>
      <c r="D3358" t="s">
        <v>89</v>
      </c>
      <c r="E3358" t="s">
        <v>86</v>
      </c>
      <c r="F3358" t="s">
        <v>87</v>
      </c>
      <c r="G3358" t="s">
        <v>88</v>
      </c>
      <c r="H3358">
        <v>1199</v>
      </c>
      <c r="I3358">
        <v>85</v>
      </c>
      <c r="J3358">
        <v>20.100000000000001</v>
      </c>
      <c r="K3358">
        <v>6.5</v>
      </c>
      <c r="L3358">
        <v>2026</v>
      </c>
      <c r="M3358">
        <v>7093</v>
      </c>
      <c r="N3358">
        <v>2</v>
      </c>
      <c r="O3358">
        <v>0</v>
      </c>
      <c r="P3358">
        <v>5.85</v>
      </c>
    </row>
    <row r="3359" spans="1:16" x14ac:dyDescent="0.3">
      <c r="A3359">
        <v>205</v>
      </c>
      <c r="B3359" t="s">
        <v>83</v>
      </c>
      <c r="C3359" t="s">
        <v>84</v>
      </c>
      <c r="D3359" t="s">
        <v>89</v>
      </c>
      <c r="E3359" t="s">
        <v>86</v>
      </c>
      <c r="F3359" t="s">
        <v>87</v>
      </c>
      <c r="G3359" t="s">
        <v>88</v>
      </c>
      <c r="H3359">
        <v>1199</v>
      </c>
      <c r="I3359">
        <v>85</v>
      </c>
      <c r="J3359">
        <v>20.100000000000001</v>
      </c>
      <c r="K3359">
        <v>6.5</v>
      </c>
      <c r="L3359">
        <v>2026</v>
      </c>
      <c r="M3359">
        <v>7743</v>
      </c>
      <c r="N3359">
        <v>2</v>
      </c>
      <c r="O3359">
        <v>0</v>
      </c>
      <c r="P3359">
        <v>5.88</v>
      </c>
    </row>
    <row r="3360" spans="1:16" x14ac:dyDescent="0.3">
      <c r="A3360">
        <v>349</v>
      </c>
      <c r="B3360" t="s">
        <v>83</v>
      </c>
      <c r="C3360" t="s">
        <v>84</v>
      </c>
      <c r="D3360" t="s">
        <v>89</v>
      </c>
      <c r="E3360" t="s">
        <v>86</v>
      </c>
      <c r="F3360" t="s">
        <v>87</v>
      </c>
      <c r="G3360" t="s">
        <v>88</v>
      </c>
      <c r="H3360">
        <v>1199</v>
      </c>
      <c r="I3360">
        <v>85</v>
      </c>
      <c r="J3360">
        <v>20.100000000000001</v>
      </c>
      <c r="K3360">
        <v>6.5</v>
      </c>
      <c r="L3360">
        <v>2026</v>
      </c>
      <c r="M3360">
        <v>7351</v>
      </c>
      <c r="N3360">
        <v>2</v>
      </c>
      <c r="O3360">
        <v>0</v>
      </c>
      <c r="P3360">
        <v>5.91</v>
      </c>
    </row>
    <row r="3361" spans="1:16" x14ac:dyDescent="0.3">
      <c r="A3361">
        <v>330</v>
      </c>
      <c r="B3361" t="s">
        <v>83</v>
      </c>
      <c r="C3361" t="s">
        <v>84</v>
      </c>
      <c r="D3361" t="s">
        <v>89</v>
      </c>
      <c r="E3361" t="s">
        <v>86</v>
      </c>
      <c r="F3361" t="s">
        <v>87</v>
      </c>
      <c r="G3361" t="s">
        <v>88</v>
      </c>
      <c r="H3361">
        <v>1199</v>
      </c>
      <c r="I3361">
        <v>85</v>
      </c>
      <c r="J3361">
        <v>20.100000000000001</v>
      </c>
      <c r="K3361">
        <v>6.5</v>
      </c>
      <c r="L3361">
        <v>2026</v>
      </c>
      <c r="M3361">
        <v>6762</v>
      </c>
      <c r="N3361">
        <v>1</v>
      </c>
      <c r="O3361">
        <v>0</v>
      </c>
      <c r="P3361">
        <v>6.06</v>
      </c>
    </row>
    <row r="3362" spans="1:16" x14ac:dyDescent="0.3">
      <c r="A3362">
        <v>243</v>
      </c>
      <c r="B3362" t="s">
        <v>83</v>
      </c>
      <c r="C3362" t="s">
        <v>84</v>
      </c>
      <c r="D3362" t="s">
        <v>89</v>
      </c>
      <c r="E3362" t="s">
        <v>86</v>
      </c>
      <c r="F3362" t="s">
        <v>87</v>
      </c>
      <c r="G3362" t="s">
        <v>88</v>
      </c>
      <c r="H3362">
        <v>1199</v>
      </c>
      <c r="I3362">
        <v>85</v>
      </c>
      <c r="J3362">
        <v>20.100000000000001</v>
      </c>
      <c r="K3362">
        <v>6.5</v>
      </c>
      <c r="L3362">
        <v>2026</v>
      </c>
      <c r="M3362">
        <v>5628</v>
      </c>
      <c r="N3362">
        <v>2</v>
      </c>
      <c r="O3362">
        <v>0</v>
      </c>
      <c r="P3362">
        <v>6.08</v>
      </c>
    </row>
    <row r="3363" spans="1:16" x14ac:dyDescent="0.3">
      <c r="A3363">
        <v>388</v>
      </c>
      <c r="B3363" t="s">
        <v>83</v>
      </c>
      <c r="C3363" t="s">
        <v>84</v>
      </c>
      <c r="D3363" t="s">
        <v>89</v>
      </c>
      <c r="E3363" t="s">
        <v>86</v>
      </c>
      <c r="F3363" t="s">
        <v>87</v>
      </c>
      <c r="G3363" t="s">
        <v>88</v>
      </c>
      <c r="H3363">
        <v>1199</v>
      </c>
      <c r="I3363">
        <v>85</v>
      </c>
      <c r="J3363">
        <v>20.100000000000001</v>
      </c>
      <c r="K3363">
        <v>6.5</v>
      </c>
      <c r="L3363">
        <v>2026</v>
      </c>
      <c r="M3363">
        <v>4701</v>
      </c>
      <c r="N3363">
        <v>1</v>
      </c>
      <c r="O3363">
        <v>0</v>
      </c>
      <c r="P3363">
        <v>6.17</v>
      </c>
    </row>
    <row r="3364" spans="1:16" x14ac:dyDescent="0.3">
      <c r="A3364">
        <v>277</v>
      </c>
      <c r="B3364" t="s">
        <v>83</v>
      </c>
      <c r="C3364" t="s">
        <v>84</v>
      </c>
      <c r="D3364" t="s">
        <v>89</v>
      </c>
      <c r="E3364" t="s">
        <v>86</v>
      </c>
      <c r="F3364" t="s">
        <v>87</v>
      </c>
      <c r="G3364" t="s">
        <v>88</v>
      </c>
      <c r="H3364">
        <v>1199</v>
      </c>
      <c r="I3364">
        <v>85</v>
      </c>
      <c r="J3364">
        <v>20.100000000000001</v>
      </c>
      <c r="K3364">
        <v>6.5</v>
      </c>
      <c r="L3364">
        <v>2026</v>
      </c>
      <c r="M3364">
        <v>7445</v>
      </c>
      <c r="N3364">
        <v>1</v>
      </c>
      <c r="O3364">
        <v>0</v>
      </c>
      <c r="P3364">
        <v>6.27</v>
      </c>
    </row>
    <row r="3365" spans="1:16" x14ac:dyDescent="0.3">
      <c r="A3365">
        <v>281</v>
      </c>
      <c r="B3365" t="s">
        <v>83</v>
      </c>
      <c r="C3365" t="s">
        <v>84</v>
      </c>
      <c r="D3365" t="s">
        <v>89</v>
      </c>
      <c r="E3365" t="s">
        <v>86</v>
      </c>
      <c r="F3365" t="s">
        <v>87</v>
      </c>
      <c r="G3365" t="s">
        <v>88</v>
      </c>
      <c r="H3365">
        <v>1199</v>
      </c>
      <c r="I3365">
        <v>85</v>
      </c>
      <c r="J3365">
        <v>20.100000000000001</v>
      </c>
      <c r="K3365">
        <v>6.5</v>
      </c>
      <c r="L3365">
        <v>2026</v>
      </c>
      <c r="M3365">
        <v>5302</v>
      </c>
      <c r="N3365">
        <v>1</v>
      </c>
      <c r="O3365">
        <v>0</v>
      </c>
      <c r="P3365">
        <v>6.29</v>
      </c>
    </row>
    <row r="3366" spans="1:16" x14ac:dyDescent="0.3">
      <c r="A3366">
        <v>387</v>
      </c>
      <c r="B3366" t="s">
        <v>83</v>
      </c>
      <c r="C3366" t="s">
        <v>84</v>
      </c>
      <c r="D3366" t="s">
        <v>89</v>
      </c>
      <c r="E3366" t="s">
        <v>86</v>
      </c>
      <c r="F3366" t="s">
        <v>87</v>
      </c>
      <c r="G3366" t="s">
        <v>88</v>
      </c>
      <c r="H3366">
        <v>1199</v>
      </c>
      <c r="I3366">
        <v>85</v>
      </c>
      <c r="J3366">
        <v>20.100000000000001</v>
      </c>
      <c r="K3366">
        <v>6.5</v>
      </c>
      <c r="L3366">
        <v>2026</v>
      </c>
      <c r="M3366">
        <v>9932</v>
      </c>
      <c r="N3366">
        <v>1</v>
      </c>
      <c r="O3366">
        <v>0</v>
      </c>
      <c r="P3366">
        <v>6.29</v>
      </c>
    </row>
    <row r="3367" spans="1:16" x14ac:dyDescent="0.3">
      <c r="A3367">
        <v>317</v>
      </c>
      <c r="B3367" t="s">
        <v>83</v>
      </c>
      <c r="C3367" t="s">
        <v>84</v>
      </c>
      <c r="D3367" t="s">
        <v>89</v>
      </c>
      <c r="E3367" t="s">
        <v>86</v>
      </c>
      <c r="F3367" t="s">
        <v>87</v>
      </c>
      <c r="G3367" t="s">
        <v>88</v>
      </c>
      <c r="H3367">
        <v>1199</v>
      </c>
      <c r="I3367">
        <v>85</v>
      </c>
      <c r="J3367">
        <v>20.100000000000001</v>
      </c>
      <c r="K3367">
        <v>6.5</v>
      </c>
      <c r="L3367">
        <v>2026</v>
      </c>
      <c r="M3367">
        <v>9994</v>
      </c>
      <c r="N3367">
        <v>1</v>
      </c>
      <c r="O3367">
        <v>0</v>
      </c>
      <c r="P3367">
        <v>6.3</v>
      </c>
    </row>
    <row r="3368" spans="1:16" x14ac:dyDescent="0.3">
      <c r="A3368">
        <v>397</v>
      </c>
      <c r="B3368" t="s">
        <v>83</v>
      </c>
      <c r="C3368" t="s">
        <v>84</v>
      </c>
      <c r="D3368" t="s">
        <v>89</v>
      </c>
      <c r="E3368" t="s">
        <v>86</v>
      </c>
      <c r="F3368" t="s">
        <v>87</v>
      </c>
      <c r="G3368" t="s">
        <v>88</v>
      </c>
      <c r="H3368">
        <v>1199</v>
      </c>
      <c r="I3368">
        <v>85</v>
      </c>
      <c r="J3368">
        <v>20.100000000000001</v>
      </c>
      <c r="K3368">
        <v>6.5</v>
      </c>
      <c r="L3368">
        <v>2026</v>
      </c>
      <c r="M3368">
        <v>8507</v>
      </c>
      <c r="N3368">
        <v>2</v>
      </c>
      <c r="O3368">
        <v>0</v>
      </c>
      <c r="P3368">
        <v>6.31</v>
      </c>
    </row>
    <row r="3369" spans="1:16" x14ac:dyDescent="0.3">
      <c r="A3369">
        <v>273</v>
      </c>
      <c r="B3369" t="s">
        <v>83</v>
      </c>
      <c r="C3369" t="s">
        <v>84</v>
      </c>
      <c r="D3369" t="s">
        <v>89</v>
      </c>
      <c r="E3369" t="s">
        <v>86</v>
      </c>
      <c r="F3369" t="s">
        <v>87</v>
      </c>
      <c r="G3369" t="s">
        <v>88</v>
      </c>
      <c r="H3369">
        <v>1199</v>
      </c>
      <c r="I3369">
        <v>85</v>
      </c>
      <c r="J3369">
        <v>20.100000000000001</v>
      </c>
      <c r="K3369">
        <v>6.5</v>
      </c>
      <c r="L3369">
        <v>2026</v>
      </c>
      <c r="M3369">
        <v>4508</v>
      </c>
      <c r="N3369">
        <v>2</v>
      </c>
      <c r="O3369">
        <v>0</v>
      </c>
      <c r="P3369">
        <v>6.32</v>
      </c>
    </row>
    <row r="3370" spans="1:16" x14ac:dyDescent="0.3">
      <c r="A3370">
        <v>332</v>
      </c>
      <c r="B3370" t="s">
        <v>83</v>
      </c>
      <c r="C3370" t="s">
        <v>84</v>
      </c>
      <c r="D3370" t="s">
        <v>89</v>
      </c>
      <c r="E3370" t="s">
        <v>86</v>
      </c>
      <c r="F3370" t="s">
        <v>87</v>
      </c>
      <c r="G3370" t="s">
        <v>88</v>
      </c>
      <c r="H3370">
        <v>1199</v>
      </c>
      <c r="I3370">
        <v>85</v>
      </c>
      <c r="J3370">
        <v>20.100000000000001</v>
      </c>
      <c r="K3370">
        <v>6.5</v>
      </c>
      <c r="L3370">
        <v>2026</v>
      </c>
      <c r="M3370">
        <v>4895</v>
      </c>
      <c r="N3370">
        <v>1</v>
      </c>
      <c r="O3370">
        <v>0</v>
      </c>
      <c r="P3370">
        <v>6.32</v>
      </c>
    </row>
    <row r="3371" spans="1:16" x14ac:dyDescent="0.3">
      <c r="A3371">
        <v>314</v>
      </c>
      <c r="B3371" t="s">
        <v>83</v>
      </c>
      <c r="C3371" t="s">
        <v>84</v>
      </c>
      <c r="D3371" t="s">
        <v>89</v>
      </c>
      <c r="E3371" t="s">
        <v>86</v>
      </c>
      <c r="F3371" t="s">
        <v>87</v>
      </c>
      <c r="G3371" t="s">
        <v>88</v>
      </c>
      <c r="H3371">
        <v>1199</v>
      </c>
      <c r="I3371">
        <v>85</v>
      </c>
      <c r="J3371">
        <v>20.100000000000001</v>
      </c>
      <c r="K3371">
        <v>6.5</v>
      </c>
      <c r="L3371">
        <v>2026</v>
      </c>
      <c r="M3371">
        <v>7321</v>
      </c>
      <c r="N3371">
        <v>1</v>
      </c>
      <c r="O3371">
        <v>0</v>
      </c>
      <c r="P3371">
        <v>6.4</v>
      </c>
    </row>
    <row r="3372" spans="1:16" x14ac:dyDescent="0.3">
      <c r="A3372">
        <v>336</v>
      </c>
      <c r="B3372" t="s">
        <v>83</v>
      </c>
      <c r="C3372" t="s">
        <v>84</v>
      </c>
      <c r="D3372" t="s">
        <v>89</v>
      </c>
      <c r="E3372" t="s">
        <v>86</v>
      </c>
      <c r="F3372" t="s">
        <v>87</v>
      </c>
      <c r="G3372" t="s">
        <v>88</v>
      </c>
      <c r="H3372">
        <v>1199</v>
      </c>
      <c r="I3372">
        <v>85</v>
      </c>
      <c r="J3372">
        <v>20.100000000000001</v>
      </c>
      <c r="K3372">
        <v>6.5</v>
      </c>
      <c r="L3372">
        <v>2026</v>
      </c>
      <c r="M3372">
        <v>6862</v>
      </c>
      <c r="N3372">
        <v>1</v>
      </c>
      <c r="O3372">
        <v>0</v>
      </c>
      <c r="P3372">
        <v>6.4</v>
      </c>
    </row>
    <row r="3373" spans="1:16" x14ac:dyDescent="0.3">
      <c r="A3373">
        <v>201</v>
      </c>
      <c r="B3373" t="s">
        <v>83</v>
      </c>
      <c r="C3373" t="s">
        <v>84</v>
      </c>
      <c r="D3373" t="s">
        <v>89</v>
      </c>
      <c r="E3373" t="s">
        <v>86</v>
      </c>
      <c r="F3373" t="s">
        <v>87</v>
      </c>
      <c r="G3373" t="s">
        <v>88</v>
      </c>
      <c r="H3373">
        <v>1199</v>
      </c>
      <c r="I3373">
        <v>85</v>
      </c>
      <c r="J3373">
        <v>20.100000000000001</v>
      </c>
      <c r="K3373">
        <v>6.5</v>
      </c>
      <c r="L3373">
        <v>2026</v>
      </c>
      <c r="M3373">
        <v>4681</v>
      </c>
      <c r="N3373">
        <v>1</v>
      </c>
      <c r="O3373">
        <v>0</v>
      </c>
      <c r="P3373">
        <v>6.45</v>
      </c>
    </row>
    <row r="3374" spans="1:16" x14ac:dyDescent="0.3">
      <c r="A3374">
        <v>350</v>
      </c>
      <c r="B3374" t="s">
        <v>83</v>
      </c>
      <c r="C3374" t="s">
        <v>84</v>
      </c>
      <c r="D3374" t="s">
        <v>89</v>
      </c>
      <c r="E3374" t="s">
        <v>86</v>
      </c>
      <c r="F3374" t="s">
        <v>87</v>
      </c>
      <c r="G3374" t="s">
        <v>88</v>
      </c>
      <c r="H3374">
        <v>1199</v>
      </c>
      <c r="I3374">
        <v>85</v>
      </c>
      <c r="J3374">
        <v>20.100000000000001</v>
      </c>
      <c r="K3374">
        <v>6.5</v>
      </c>
      <c r="L3374">
        <v>2026</v>
      </c>
      <c r="M3374">
        <v>9761</v>
      </c>
      <c r="N3374">
        <v>1</v>
      </c>
      <c r="O3374">
        <v>0</v>
      </c>
      <c r="P3374">
        <v>6.68</v>
      </c>
    </row>
    <row r="3375" spans="1:16" x14ac:dyDescent="0.3">
      <c r="A3375">
        <v>230</v>
      </c>
      <c r="B3375" t="s">
        <v>83</v>
      </c>
      <c r="C3375" t="s">
        <v>84</v>
      </c>
      <c r="D3375" t="s">
        <v>89</v>
      </c>
      <c r="E3375" t="s">
        <v>86</v>
      </c>
      <c r="F3375" t="s">
        <v>87</v>
      </c>
      <c r="G3375" t="s">
        <v>88</v>
      </c>
      <c r="H3375">
        <v>1199</v>
      </c>
      <c r="I3375">
        <v>85</v>
      </c>
      <c r="J3375">
        <v>20.100000000000001</v>
      </c>
      <c r="K3375">
        <v>6.5</v>
      </c>
      <c r="L3375">
        <v>2026</v>
      </c>
      <c r="M3375">
        <v>4518</v>
      </c>
      <c r="N3375">
        <v>1</v>
      </c>
      <c r="O3375">
        <v>0</v>
      </c>
      <c r="P3375">
        <v>6.8</v>
      </c>
    </row>
    <row r="3376" spans="1:16" x14ac:dyDescent="0.3">
      <c r="A3376">
        <v>86</v>
      </c>
      <c r="B3376" t="s">
        <v>83</v>
      </c>
      <c r="C3376" t="s">
        <v>84</v>
      </c>
      <c r="D3376" t="s">
        <v>85</v>
      </c>
      <c r="E3376" t="s">
        <v>86</v>
      </c>
      <c r="F3376" t="s">
        <v>87</v>
      </c>
      <c r="G3376" t="s">
        <v>88</v>
      </c>
      <c r="H3376">
        <v>1199</v>
      </c>
      <c r="I3376">
        <v>85</v>
      </c>
      <c r="J3376">
        <v>20.100000000000001</v>
      </c>
      <c r="K3376">
        <v>5.7</v>
      </c>
      <c r="L3376">
        <v>2026</v>
      </c>
      <c r="M3376">
        <v>5801</v>
      </c>
      <c r="N3376">
        <v>2</v>
      </c>
      <c r="O3376">
        <v>1</v>
      </c>
      <c r="P3376">
        <v>4.08</v>
      </c>
    </row>
    <row r="3377" spans="1:16" x14ac:dyDescent="0.3">
      <c r="A3377">
        <v>1</v>
      </c>
      <c r="B3377" t="s">
        <v>83</v>
      </c>
      <c r="C3377" t="s">
        <v>84</v>
      </c>
      <c r="D3377" t="s">
        <v>85</v>
      </c>
      <c r="E3377" t="s">
        <v>86</v>
      </c>
      <c r="F3377" t="s">
        <v>87</v>
      </c>
      <c r="G3377" t="s">
        <v>88</v>
      </c>
      <c r="H3377">
        <v>1199</v>
      </c>
      <c r="I3377">
        <v>85</v>
      </c>
      <c r="J3377">
        <v>20.100000000000001</v>
      </c>
      <c r="K3377">
        <v>5.7</v>
      </c>
      <c r="L3377">
        <v>2026</v>
      </c>
      <c r="M3377">
        <v>4978</v>
      </c>
      <c r="N3377">
        <v>2</v>
      </c>
      <c r="O3377">
        <v>1</v>
      </c>
      <c r="P3377">
        <v>4.4800000000000004</v>
      </c>
    </row>
    <row r="3378" spans="1:16" x14ac:dyDescent="0.3">
      <c r="A3378">
        <v>50</v>
      </c>
      <c r="B3378" t="s">
        <v>83</v>
      </c>
      <c r="C3378" t="s">
        <v>84</v>
      </c>
      <c r="D3378" t="s">
        <v>85</v>
      </c>
      <c r="E3378" t="s">
        <v>86</v>
      </c>
      <c r="F3378" t="s">
        <v>87</v>
      </c>
      <c r="G3378" t="s">
        <v>88</v>
      </c>
      <c r="H3378">
        <v>1199</v>
      </c>
      <c r="I3378">
        <v>85</v>
      </c>
      <c r="J3378">
        <v>20.100000000000001</v>
      </c>
      <c r="K3378">
        <v>5.7</v>
      </c>
      <c r="L3378">
        <v>2026</v>
      </c>
      <c r="M3378">
        <v>6759</v>
      </c>
      <c r="N3378">
        <v>2</v>
      </c>
      <c r="O3378">
        <v>0</v>
      </c>
      <c r="P3378">
        <v>4.95</v>
      </c>
    </row>
    <row r="3379" spans="1:16" x14ac:dyDescent="0.3">
      <c r="A3379">
        <v>191</v>
      </c>
      <c r="B3379" t="s">
        <v>83</v>
      </c>
      <c r="C3379" t="s">
        <v>84</v>
      </c>
      <c r="D3379" t="s">
        <v>85</v>
      </c>
      <c r="E3379" t="s">
        <v>86</v>
      </c>
      <c r="F3379" t="s">
        <v>87</v>
      </c>
      <c r="G3379" t="s">
        <v>88</v>
      </c>
      <c r="H3379">
        <v>1199</v>
      </c>
      <c r="I3379">
        <v>85</v>
      </c>
      <c r="J3379">
        <v>20.100000000000001</v>
      </c>
      <c r="K3379">
        <v>5.7</v>
      </c>
      <c r="L3379">
        <v>2026</v>
      </c>
      <c r="M3379">
        <v>8056</v>
      </c>
      <c r="N3379">
        <v>2</v>
      </c>
      <c r="O3379">
        <v>0</v>
      </c>
      <c r="P3379">
        <v>4.9800000000000004</v>
      </c>
    </row>
    <row r="3380" spans="1:16" x14ac:dyDescent="0.3">
      <c r="A3380">
        <v>63</v>
      </c>
      <c r="B3380" t="s">
        <v>83</v>
      </c>
      <c r="C3380" t="s">
        <v>84</v>
      </c>
      <c r="D3380" t="s">
        <v>85</v>
      </c>
      <c r="E3380" t="s">
        <v>86</v>
      </c>
      <c r="F3380" t="s">
        <v>87</v>
      </c>
      <c r="G3380" t="s">
        <v>88</v>
      </c>
      <c r="H3380">
        <v>1199</v>
      </c>
      <c r="I3380">
        <v>85</v>
      </c>
      <c r="J3380">
        <v>20.100000000000001</v>
      </c>
      <c r="K3380">
        <v>5.7</v>
      </c>
      <c r="L3380">
        <v>2026</v>
      </c>
      <c r="M3380">
        <v>5687</v>
      </c>
      <c r="N3380">
        <v>1</v>
      </c>
      <c r="O3380">
        <v>1</v>
      </c>
      <c r="P3380">
        <v>5.03</v>
      </c>
    </row>
    <row r="3381" spans="1:16" x14ac:dyDescent="0.3">
      <c r="A3381">
        <v>167</v>
      </c>
      <c r="B3381" t="s">
        <v>83</v>
      </c>
      <c r="C3381" t="s">
        <v>84</v>
      </c>
      <c r="D3381" t="s">
        <v>85</v>
      </c>
      <c r="E3381" t="s">
        <v>86</v>
      </c>
      <c r="F3381" t="s">
        <v>87</v>
      </c>
      <c r="G3381" t="s">
        <v>88</v>
      </c>
      <c r="H3381">
        <v>1199</v>
      </c>
      <c r="I3381">
        <v>85</v>
      </c>
      <c r="J3381">
        <v>20.100000000000001</v>
      </c>
      <c r="K3381">
        <v>5.7</v>
      </c>
      <c r="L3381">
        <v>2026</v>
      </c>
      <c r="M3381">
        <v>7315</v>
      </c>
      <c r="N3381">
        <v>2</v>
      </c>
      <c r="O3381">
        <v>0</v>
      </c>
      <c r="P3381">
        <v>5.05</v>
      </c>
    </row>
    <row r="3382" spans="1:16" x14ac:dyDescent="0.3">
      <c r="A3382">
        <v>160</v>
      </c>
      <c r="B3382" t="s">
        <v>83</v>
      </c>
      <c r="C3382" t="s">
        <v>84</v>
      </c>
      <c r="D3382" t="s">
        <v>85</v>
      </c>
      <c r="E3382" t="s">
        <v>86</v>
      </c>
      <c r="F3382" t="s">
        <v>87</v>
      </c>
      <c r="G3382" t="s">
        <v>88</v>
      </c>
      <c r="H3382">
        <v>1199</v>
      </c>
      <c r="I3382">
        <v>85</v>
      </c>
      <c r="J3382">
        <v>20.100000000000001</v>
      </c>
      <c r="K3382">
        <v>5.7</v>
      </c>
      <c r="L3382">
        <v>2026</v>
      </c>
      <c r="M3382">
        <v>6283</v>
      </c>
      <c r="N3382">
        <v>2</v>
      </c>
      <c r="O3382">
        <v>0</v>
      </c>
      <c r="P3382">
        <v>5.09</v>
      </c>
    </row>
    <row r="3383" spans="1:16" x14ac:dyDescent="0.3">
      <c r="A3383">
        <v>169</v>
      </c>
      <c r="B3383" t="s">
        <v>83</v>
      </c>
      <c r="C3383" t="s">
        <v>84</v>
      </c>
      <c r="D3383" t="s">
        <v>85</v>
      </c>
      <c r="E3383" t="s">
        <v>86</v>
      </c>
      <c r="F3383" t="s">
        <v>87</v>
      </c>
      <c r="G3383" t="s">
        <v>88</v>
      </c>
      <c r="H3383">
        <v>1199</v>
      </c>
      <c r="I3383">
        <v>85</v>
      </c>
      <c r="J3383">
        <v>20.100000000000001</v>
      </c>
      <c r="K3383">
        <v>5.7</v>
      </c>
      <c r="L3383">
        <v>2026</v>
      </c>
      <c r="M3383">
        <v>4359</v>
      </c>
      <c r="N3383">
        <v>2</v>
      </c>
      <c r="O3383">
        <v>0</v>
      </c>
      <c r="P3383">
        <v>5.09</v>
      </c>
    </row>
    <row r="3384" spans="1:16" x14ac:dyDescent="0.3">
      <c r="A3384">
        <v>116</v>
      </c>
      <c r="B3384" t="s">
        <v>83</v>
      </c>
      <c r="C3384" t="s">
        <v>84</v>
      </c>
      <c r="D3384" t="s">
        <v>85</v>
      </c>
      <c r="E3384" t="s">
        <v>86</v>
      </c>
      <c r="F3384" t="s">
        <v>87</v>
      </c>
      <c r="G3384" t="s">
        <v>88</v>
      </c>
      <c r="H3384">
        <v>1199</v>
      </c>
      <c r="I3384">
        <v>85</v>
      </c>
      <c r="J3384">
        <v>20.100000000000001</v>
      </c>
      <c r="K3384">
        <v>5.7</v>
      </c>
      <c r="L3384">
        <v>2026</v>
      </c>
      <c r="M3384">
        <v>5333</v>
      </c>
      <c r="N3384">
        <v>1</v>
      </c>
      <c r="O3384">
        <v>1</v>
      </c>
      <c r="P3384">
        <v>5.12</v>
      </c>
    </row>
    <row r="3385" spans="1:16" x14ac:dyDescent="0.3">
      <c r="A3385">
        <v>144</v>
      </c>
      <c r="B3385" t="s">
        <v>83</v>
      </c>
      <c r="C3385" t="s">
        <v>84</v>
      </c>
      <c r="D3385" t="s">
        <v>85</v>
      </c>
      <c r="E3385" t="s">
        <v>86</v>
      </c>
      <c r="F3385" t="s">
        <v>87</v>
      </c>
      <c r="G3385" t="s">
        <v>88</v>
      </c>
      <c r="H3385">
        <v>1199</v>
      </c>
      <c r="I3385">
        <v>85</v>
      </c>
      <c r="J3385">
        <v>20.100000000000001</v>
      </c>
      <c r="K3385">
        <v>5.7</v>
      </c>
      <c r="L3385">
        <v>2026</v>
      </c>
      <c r="M3385">
        <v>6687</v>
      </c>
      <c r="N3385">
        <v>2</v>
      </c>
      <c r="O3385">
        <v>0</v>
      </c>
      <c r="P3385">
        <v>5.25</v>
      </c>
    </row>
    <row r="3386" spans="1:16" x14ac:dyDescent="0.3">
      <c r="A3386">
        <v>34</v>
      </c>
      <c r="B3386" t="s">
        <v>83</v>
      </c>
      <c r="C3386" t="s">
        <v>84</v>
      </c>
      <c r="D3386" t="s">
        <v>85</v>
      </c>
      <c r="E3386" t="s">
        <v>86</v>
      </c>
      <c r="F3386" t="s">
        <v>87</v>
      </c>
      <c r="G3386" t="s">
        <v>88</v>
      </c>
      <c r="H3386">
        <v>1199</v>
      </c>
      <c r="I3386">
        <v>85</v>
      </c>
      <c r="J3386">
        <v>20.100000000000001</v>
      </c>
      <c r="K3386">
        <v>5.7</v>
      </c>
      <c r="L3386">
        <v>2026</v>
      </c>
      <c r="M3386">
        <v>6576</v>
      </c>
      <c r="N3386">
        <v>1</v>
      </c>
      <c r="O3386">
        <v>0</v>
      </c>
      <c r="P3386">
        <v>5.27</v>
      </c>
    </row>
    <row r="3387" spans="1:16" x14ac:dyDescent="0.3">
      <c r="A3387">
        <v>98</v>
      </c>
      <c r="B3387" t="s">
        <v>83</v>
      </c>
      <c r="C3387" t="s">
        <v>84</v>
      </c>
      <c r="D3387" t="s">
        <v>85</v>
      </c>
      <c r="E3387" t="s">
        <v>86</v>
      </c>
      <c r="F3387" t="s">
        <v>87</v>
      </c>
      <c r="G3387" t="s">
        <v>88</v>
      </c>
      <c r="H3387">
        <v>1199</v>
      </c>
      <c r="I3387">
        <v>85</v>
      </c>
      <c r="J3387">
        <v>20.100000000000001</v>
      </c>
      <c r="K3387">
        <v>5.7</v>
      </c>
      <c r="L3387">
        <v>2026</v>
      </c>
      <c r="M3387">
        <v>5059</v>
      </c>
      <c r="N3387">
        <v>1</v>
      </c>
      <c r="O3387">
        <v>0</v>
      </c>
      <c r="P3387">
        <v>5.27</v>
      </c>
    </row>
    <row r="3388" spans="1:16" x14ac:dyDescent="0.3">
      <c r="A3388">
        <v>51</v>
      </c>
      <c r="B3388" t="s">
        <v>83</v>
      </c>
      <c r="C3388" t="s">
        <v>84</v>
      </c>
      <c r="D3388" t="s">
        <v>85</v>
      </c>
      <c r="E3388" t="s">
        <v>86</v>
      </c>
      <c r="F3388" t="s">
        <v>87</v>
      </c>
      <c r="G3388" t="s">
        <v>88</v>
      </c>
      <c r="H3388">
        <v>1199</v>
      </c>
      <c r="I3388">
        <v>85</v>
      </c>
      <c r="J3388">
        <v>20.100000000000001</v>
      </c>
      <c r="K3388">
        <v>5.7</v>
      </c>
      <c r="L3388">
        <v>2026</v>
      </c>
      <c r="M3388">
        <v>4063</v>
      </c>
      <c r="N3388">
        <v>1</v>
      </c>
      <c r="O3388">
        <v>0</v>
      </c>
      <c r="P3388">
        <v>5.33</v>
      </c>
    </row>
    <row r="3389" spans="1:16" x14ac:dyDescent="0.3">
      <c r="A3389">
        <v>57</v>
      </c>
      <c r="B3389" t="s">
        <v>83</v>
      </c>
      <c r="C3389" t="s">
        <v>84</v>
      </c>
      <c r="D3389" t="s">
        <v>85</v>
      </c>
      <c r="E3389" t="s">
        <v>86</v>
      </c>
      <c r="F3389" t="s">
        <v>87</v>
      </c>
      <c r="G3389" t="s">
        <v>88</v>
      </c>
      <c r="H3389">
        <v>1199</v>
      </c>
      <c r="I3389">
        <v>85</v>
      </c>
      <c r="J3389">
        <v>20.100000000000001</v>
      </c>
      <c r="K3389">
        <v>5.7</v>
      </c>
      <c r="L3389">
        <v>2026</v>
      </c>
      <c r="M3389">
        <v>6301</v>
      </c>
      <c r="N3389">
        <v>1</v>
      </c>
      <c r="O3389">
        <v>0</v>
      </c>
      <c r="P3389">
        <v>5.39</v>
      </c>
    </row>
    <row r="3390" spans="1:16" x14ac:dyDescent="0.3">
      <c r="A3390">
        <v>131</v>
      </c>
      <c r="B3390" t="s">
        <v>83</v>
      </c>
      <c r="C3390" t="s">
        <v>84</v>
      </c>
      <c r="D3390" t="s">
        <v>85</v>
      </c>
      <c r="E3390" t="s">
        <v>86</v>
      </c>
      <c r="F3390" t="s">
        <v>87</v>
      </c>
      <c r="G3390" t="s">
        <v>88</v>
      </c>
      <c r="H3390">
        <v>1199</v>
      </c>
      <c r="I3390">
        <v>85</v>
      </c>
      <c r="J3390">
        <v>20.100000000000001</v>
      </c>
      <c r="K3390">
        <v>5.7</v>
      </c>
      <c r="L3390">
        <v>2026</v>
      </c>
      <c r="M3390">
        <v>8600</v>
      </c>
      <c r="N3390">
        <v>1</v>
      </c>
      <c r="O3390">
        <v>0</v>
      </c>
      <c r="P3390">
        <v>5.43</v>
      </c>
    </row>
    <row r="3391" spans="1:16" x14ac:dyDescent="0.3">
      <c r="A3391">
        <v>154</v>
      </c>
      <c r="B3391" t="s">
        <v>83</v>
      </c>
      <c r="C3391" t="s">
        <v>84</v>
      </c>
      <c r="D3391" t="s">
        <v>85</v>
      </c>
      <c r="E3391" t="s">
        <v>86</v>
      </c>
      <c r="F3391" t="s">
        <v>87</v>
      </c>
      <c r="G3391" t="s">
        <v>88</v>
      </c>
      <c r="H3391">
        <v>1199</v>
      </c>
      <c r="I3391">
        <v>85</v>
      </c>
      <c r="J3391">
        <v>20.100000000000001</v>
      </c>
      <c r="K3391">
        <v>5.7</v>
      </c>
      <c r="L3391">
        <v>2026</v>
      </c>
      <c r="M3391">
        <v>7741</v>
      </c>
      <c r="N3391">
        <v>1</v>
      </c>
      <c r="O3391">
        <v>0</v>
      </c>
      <c r="P3391">
        <v>5.5</v>
      </c>
    </row>
    <row r="3392" spans="1:16" x14ac:dyDescent="0.3">
      <c r="A3392">
        <v>152</v>
      </c>
      <c r="B3392" t="s">
        <v>83</v>
      </c>
      <c r="C3392" t="s">
        <v>84</v>
      </c>
      <c r="D3392" t="s">
        <v>85</v>
      </c>
      <c r="E3392" t="s">
        <v>86</v>
      </c>
      <c r="F3392" t="s">
        <v>87</v>
      </c>
      <c r="G3392" t="s">
        <v>88</v>
      </c>
      <c r="H3392">
        <v>1199</v>
      </c>
      <c r="I3392">
        <v>85</v>
      </c>
      <c r="J3392">
        <v>20.100000000000001</v>
      </c>
      <c r="K3392">
        <v>5.7</v>
      </c>
      <c r="L3392">
        <v>2026</v>
      </c>
      <c r="M3392">
        <v>5903</v>
      </c>
      <c r="N3392">
        <v>1</v>
      </c>
      <c r="O3392">
        <v>0</v>
      </c>
      <c r="P3392">
        <v>5.52</v>
      </c>
    </row>
    <row r="3393" spans="1:16" x14ac:dyDescent="0.3">
      <c r="A3393">
        <v>73</v>
      </c>
      <c r="B3393" t="s">
        <v>83</v>
      </c>
      <c r="C3393" t="s">
        <v>84</v>
      </c>
      <c r="D3393" t="s">
        <v>85</v>
      </c>
      <c r="E3393" t="s">
        <v>86</v>
      </c>
      <c r="F3393" t="s">
        <v>87</v>
      </c>
      <c r="G3393" t="s">
        <v>88</v>
      </c>
      <c r="H3393">
        <v>1199</v>
      </c>
      <c r="I3393">
        <v>85</v>
      </c>
      <c r="J3393">
        <v>20.100000000000001</v>
      </c>
      <c r="K3393">
        <v>5.7</v>
      </c>
      <c r="L3393">
        <v>2026</v>
      </c>
      <c r="M3393">
        <v>7241</v>
      </c>
      <c r="N3393">
        <v>1</v>
      </c>
      <c r="O3393">
        <v>0</v>
      </c>
      <c r="P3393">
        <v>5.54</v>
      </c>
    </row>
    <row r="3394" spans="1:16" x14ac:dyDescent="0.3">
      <c r="A3394">
        <v>105</v>
      </c>
      <c r="B3394" t="s">
        <v>83</v>
      </c>
      <c r="C3394" t="s">
        <v>84</v>
      </c>
      <c r="D3394" t="s">
        <v>85</v>
      </c>
      <c r="E3394" t="s">
        <v>86</v>
      </c>
      <c r="F3394" t="s">
        <v>87</v>
      </c>
      <c r="G3394" t="s">
        <v>88</v>
      </c>
      <c r="H3394">
        <v>1199</v>
      </c>
      <c r="I3394">
        <v>85</v>
      </c>
      <c r="J3394">
        <v>20.100000000000001</v>
      </c>
      <c r="K3394">
        <v>5.7</v>
      </c>
      <c r="L3394">
        <v>2026</v>
      </c>
      <c r="M3394">
        <v>5625</v>
      </c>
      <c r="N3394">
        <v>2</v>
      </c>
      <c r="O3394">
        <v>0</v>
      </c>
      <c r="P3394">
        <v>5.54</v>
      </c>
    </row>
    <row r="3395" spans="1:16" x14ac:dyDescent="0.3">
      <c r="A3395">
        <v>124</v>
      </c>
      <c r="B3395" t="s">
        <v>83</v>
      </c>
      <c r="C3395" t="s">
        <v>84</v>
      </c>
      <c r="D3395" t="s">
        <v>85</v>
      </c>
      <c r="E3395" t="s">
        <v>86</v>
      </c>
      <c r="F3395" t="s">
        <v>87</v>
      </c>
      <c r="G3395" t="s">
        <v>88</v>
      </c>
      <c r="H3395">
        <v>1199</v>
      </c>
      <c r="I3395">
        <v>85</v>
      </c>
      <c r="J3395">
        <v>20.100000000000001</v>
      </c>
      <c r="K3395">
        <v>5.7</v>
      </c>
      <c r="L3395">
        <v>2026</v>
      </c>
      <c r="M3395">
        <v>9957</v>
      </c>
      <c r="N3395">
        <v>2</v>
      </c>
      <c r="O3395">
        <v>0</v>
      </c>
      <c r="P3395">
        <v>5.55</v>
      </c>
    </row>
    <row r="3396" spans="1:16" x14ac:dyDescent="0.3">
      <c r="A3396">
        <v>140</v>
      </c>
      <c r="B3396" t="s">
        <v>83</v>
      </c>
      <c r="C3396" t="s">
        <v>84</v>
      </c>
      <c r="D3396" t="s">
        <v>85</v>
      </c>
      <c r="E3396" t="s">
        <v>86</v>
      </c>
      <c r="F3396" t="s">
        <v>87</v>
      </c>
      <c r="G3396" t="s">
        <v>88</v>
      </c>
      <c r="H3396">
        <v>1199</v>
      </c>
      <c r="I3396">
        <v>85</v>
      </c>
      <c r="J3396">
        <v>20.100000000000001</v>
      </c>
      <c r="K3396">
        <v>5.7</v>
      </c>
      <c r="L3396">
        <v>2026</v>
      </c>
      <c r="M3396">
        <v>8864</v>
      </c>
      <c r="N3396">
        <v>1</v>
      </c>
      <c r="O3396">
        <v>0</v>
      </c>
      <c r="P3396">
        <v>5.55</v>
      </c>
    </row>
    <row r="3397" spans="1:16" x14ac:dyDescent="0.3">
      <c r="A3397">
        <v>13</v>
      </c>
      <c r="B3397" t="s">
        <v>83</v>
      </c>
      <c r="C3397" t="s">
        <v>84</v>
      </c>
      <c r="D3397" t="s">
        <v>85</v>
      </c>
      <c r="E3397" t="s">
        <v>86</v>
      </c>
      <c r="F3397" t="s">
        <v>87</v>
      </c>
      <c r="G3397" t="s">
        <v>88</v>
      </c>
      <c r="H3397">
        <v>1199</v>
      </c>
      <c r="I3397">
        <v>85</v>
      </c>
      <c r="J3397">
        <v>20.100000000000001</v>
      </c>
      <c r="K3397">
        <v>5.7</v>
      </c>
      <c r="L3397">
        <v>2026</v>
      </c>
      <c r="M3397">
        <v>4011</v>
      </c>
      <c r="N3397">
        <v>1</v>
      </c>
      <c r="O3397">
        <v>0</v>
      </c>
      <c r="P3397">
        <v>5.63</v>
      </c>
    </row>
    <row r="3398" spans="1:16" x14ac:dyDescent="0.3">
      <c r="A3398">
        <v>185</v>
      </c>
      <c r="B3398" t="s">
        <v>83</v>
      </c>
      <c r="C3398" t="s">
        <v>84</v>
      </c>
      <c r="D3398" t="s">
        <v>85</v>
      </c>
      <c r="E3398" t="s">
        <v>86</v>
      </c>
      <c r="F3398" t="s">
        <v>87</v>
      </c>
      <c r="G3398" t="s">
        <v>88</v>
      </c>
      <c r="H3398">
        <v>1199</v>
      </c>
      <c r="I3398">
        <v>85</v>
      </c>
      <c r="J3398">
        <v>20.100000000000001</v>
      </c>
      <c r="K3398">
        <v>5.7</v>
      </c>
      <c r="L3398">
        <v>2026</v>
      </c>
      <c r="M3398">
        <v>9850</v>
      </c>
      <c r="N3398">
        <v>2</v>
      </c>
      <c r="O3398">
        <v>0</v>
      </c>
      <c r="P3398">
        <v>5.63</v>
      </c>
    </row>
    <row r="3399" spans="1:16" x14ac:dyDescent="0.3">
      <c r="A3399">
        <v>83</v>
      </c>
      <c r="B3399" t="s">
        <v>83</v>
      </c>
      <c r="C3399" t="s">
        <v>84</v>
      </c>
      <c r="D3399" t="s">
        <v>85</v>
      </c>
      <c r="E3399" t="s">
        <v>86</v>
      </c>
      <c r="F3399" t="s">
        <v>87</v>
      </c>
      <c r="G3399" t="s">
        <v>88</v>
      </c>
      <c r="H3399">
        <v>1199</v>
      </c>
      <c r="I3399">
        <v>85</v>
      </c>
      <c r="J3399">
        <v>20.100000000000001</v>
      </c>
      <c r="K3399">
        <v>5.7</v>
      </c>
      <c r="L3399">
        <v>2026</v>
      </c>
      <c r="M3399">
        <v>5120</v>
      </c>
      <c r="N3399">
        <v>1</v>
      </c>
      <c r="O3399">
        <v>0</v>
      </c>
      <c r="P3399">
        <v>5.69</v>
      </c>
    </row>
    <row r="3400" spans="1:16" x14ac:dyDescent="0.3">
      <c r="A3400">
        <v>24</v>
      </c>
      <c r="B3400" t="s">
        <v>83</v>
      </c>
      <c r="C3400" t="s">
        <v>84</v>
      </c>
      <c r="D3400" t="s">
        <v>85</v>
      </c>
      <c r="E3400" t="s">
        <v>86</v>
      </c>
      <c r="F3400" t="s">
        <v>87</v>
      </c>
      <c r="G3400" t="s">
        <v>88</v>
      </c>
      <c r="H3400">
        <v>1199</v>
      </c>
      <c r="I3400">
        <v>85</v>
      </c>
      <c r="J3400">
        <v>20.100000000000001</v>
      </c>
      <c r="K3400">
        <v>5.7</v>
      </c>
      <c r="L3400">
        <v>2026</v>
      </c>
      <c r="M3400">
        <v>4460</v>
      </c>
      <c r="N3400">
        <v>1</v>
      </c>
      <c r="O3400">
        <v>0</v>
      </c>
      <c r="P3400">
        <v>5.73</v>
      </c>
    </row>
    <row r="3401" spans="1:16" x14ac:dyDescent="0.3">
      <c r="A3401">
        <v>39</v>
      </c>
      <c r="B3401" t="s">
        <v>83</v>
      </c>
      <c r="C3401" t="s">
        <v>84</v>
      </c>
      <c r="D3401" t="s">
        <v>85</v>
      </c>
      <c r="E3401" t="s">
        <v>86</v>
      </c>
      <c r="F3401" t="s">
        <v>87</v>
      </c>
      <c r="G3401" t="s">
        <v>88</v>
      </c>
      <c r="H3401">
        <v>1199</v>
      </c>
      <c r="I3401">
        <v>85</v>
      </c>
      <c r="J3401">
        <v>20.100000000000001</v>
      </c>
      <c r="K3401">
        <v>5.7</v>
      </c>
      <c r="L3401">
        <v>2026</v>
      </c>
      <c r="M3401">
        <v>7026</v>
      </c>
      <c r="N3401">
        <v>1</v>
      </c>
      <c r="O3401">
        <v>0</v>
      </c>
      <c r="P3401">
        <v>5.73</v>
      </c>
    </row>
    <row r="3402" spans="1:16" x14ac:dyDescent="0.3">
      <c r="A3402">
        <v>37</v>
      </c>
      <c r="B3402" t="s">
        <v>83</v>
      </c>
      <c r="C3402" t="s">
        <v>84</v>
      </c>
      <c r="D3402" t="s">
        <v>85</v>
      </c>
      <c r="E3402" t="s">
        <v>86</v>
      </c>
      <c r="F3402" t="s">
        <v>87</v>
      </c>
      <c r="G3402" t="s">
        <v>88</v>
      </c>
      <c r="H3402">
        <v>1199</v>
      </c>
      <c r="I3402">
        <v>85</v>
      </c>
      <c r="J3402">
        <v>20.100000000000001</v>
      </c>
      <c r="K3402">
        <v>5.7</v>
      </c>
      <c r="L3402">
        <v>2026</v>
      </c>
      <c r="M3402">
        <v>6845</v>
      </c>
      <c r="N3402">
        <v>1</v>
      </c>
      <c r="O3402">
        <v>0</v>
      </c>
      <c r="P3402">
        <v>5.79</v>
      </c>
    </row>
    <row r="3403" spans="1:16" x14ac:dyDescent="0.3">
      <c r="A3403">
        <v>102</v>
      </c>
      <c r="B3403" t="s">
        <v>83</v>
      </c>
      <c r="C3403" t="s">
        <v>84</v>
      </c>
      <c r="D3403" t="s">
        <v>85</v>
      </c>
      <c r="E3403" t="s">
        <v>86</v>
      </c>
      <c r="F3403" t="s">
        <v>87</v>
      </c>
      <c r="G3403" t="s">
        <v>88</v>
      </c>
      <c r="H3403">
        <v>1199</v>
      </c>
      <c r="I3403">
        <v>85</v>
      </c>
      <c r="J3403">
        <v>20.100000000000001</v>
      </c>
      <c r="K3403">
        <v>5.7</v>
      </c>
      <c r="L3403">
        <v>2026</v>
      </c>
      <c r="M3403">
        <v>7499</v>
      </c>
      <c r="N3403">
        <v>1</v>
      </c>
      <c r="O3403">
        <v>0</v>
      </c>
      <c r="P3403">
        <v>5.79</v>
      </c>
    </row>
    <row r="3404" spans="1:16" x14ac:dyDescent="0.3">
      <c r="A3404">
        <v>14</v>
      </c>
      <c r="B3404" t="s">
        <v>83</v>
      </c>
      <c r="C3404" t="s">
        <v>84</v>
      </c>
      <c r="D3404" t="s">
        <v>85</v>
      </c>
      <c r="E3404" t="s">
        <v>86</v>
      </c>
      <c r="F3404" t="s">
        <v>87</v>
      </c>
      <c r="G3404" t="s">
        <v>88</v>
      </c>
      <c r="H3404">
        <v>1199</v>
      </c>
      <c r="I3404">
        <v>85</v>
      </c>
      <c r="J3404">
        <v>20.100000000000001</v>
      </c>
      <c r="K3404">
        <v>5.7</v>
      </c>
      <c r="L3404">
        <v>2026</v>
      </c>
      <c r="M3404">
        <v>4091</v>
      </c>
      <c r="N3404">
        <v>1</v>
      </c>
      <c r="O3404">
        <v>0</v>
      </c>
      <c r="P3404">
        <v>5.91</v>
      </c>
    </row>
    <row r="3405" spans="1:16" x14ac:dyDescent="0.3">
      <c r="A3405">
        <v>1119</v>
      </c>
      <c r="B3405" t="s">
        <v>83</v>
      </c>
      <c r="C3405" t="s">
        <v>94</v>
      </c>
      <c r="D3405" t="s">
        <v>96</v>
      </c>
      <c r="E3405" t="s">
        <v>86</v>
      </c>
      <c r="F3405" t="s">
        <v>91</v>
      </c>
      <c r="G3405" t="s">
        <v>95</v>
      </c>
      <c r="H3405">
        <v>1199</v>
      </c>
      <c r="I3405">
        <v>85</v>
      </c>
      <c r="J3405">
        <v>19.600000000000001</v>
      </c>
      <c r="K3405">
        <v>8.3000000000000007</v>
      </c>
      <c r="L3405">
        <v>2020</v>
      </c>
      <c r="M3405">
        <v>114723</v>
      </c>
      <c r="N3405">
        <v>1</v>
      </c>
      <c r="O3405">
        <v>1</v>
      </c>
      <c r="P3405">
        <v>2.4</v>
      </c>
    </row>
    <row r="3406" spans="1:16" x14ac:dyDescent="0.3">
      <c r="A3406">
        <v>1038</v>
      </c>
      <c r="B3406" t="s">
        <v>83</v>
      </c>
      <c r="C3406" t="s">
        <v>94</v>
      </c>
      <c r="D3406" t="s">
        <v>96</v>
      </c>
      <c r="E3406" t="s">
        <v>86</v>
      </c>
      <c r="F3406" t="s">
        <v>91</v>
      </c>
      <c r="G3406" t="s">
        <v>95</v>
      </c>
      <c r="H3406">
        <v>1199</v>
      </c>
      <c r="I3406">
        <v>85</v>
      </c>
      <c r="J3406">
        <v>19.600000000000001</v>
      </c>
      <c r="K3406">
        <v>8.3000000000000007</v>
      </c>
      <c r="L3406">
        <v>2020</v>
      </c>
      <c r="M3406">
        <v>106121</v>
      </c>
      <c r="N3406">
        <v>1</v>
      </c>
      <c r="O3406">
        <v>1</v>
      </c>
      <c r="P3406">
        <v>2.46</v>
      </c>
    </row>
    <row r="3407" spans="1:16" x14ac:dyDescent="0.3">
      <c r="A3407">
        <v>1112</v>
      </c>
      <c r="B3407" t="s">
        <v>83</v>
      </c>
      <c r="C3407" t="s">
        <v>94</v>
      </c>
      <c r="D3407" t="s">
        <v>96</v>
      </c>
      <c r="E3407" t="s">
        <v>86</v>
      </c>
      <c r="F3407" t="s">
        <v>91</v>
      </c>
      <c r="G3407" t="s">
        <v>95</v>
      </c>
      <c r="H3407">
        <v>1199</v>
      </c>
      <c r="I3407">
        <v>85</v>
      </c>
      <c r="J3407">
        <v>19.600000000000001</v>
      </c>
      <c r="K3407">
        <v>8.3000000000000007</v>
      </c>
      <c r="L3407">
        <v>2020</v>
      </c>
      <c r="M3407">
        <v>69478</v>
      </c>
      <c r="N3407">
        <v>1</v>
      </c>
      <c r="O3407">
        <v>1</v>
      </c>
      <c r="P3407">
        <v>2.5099999999999998</v>
      </c>
    </row>
    <row r="3408" spans="1:16" x14ac:dyDescent="0.3">
      <c r="A3408">
        <v>1135</v>
      </c>
      <c r="B3408" t="s">
        <v>83</v>
      </c>
      <c r="C3408" t="s">
        <v>94</v>
      </c>
      <c r="D3408" t="s">
        <v>96</v>
      </c>
      <c r="E3408" t="s">
        <v>86</v>
      </c>
      <c r="F3408" t="s">
        <v>91</v>
      </c>
      <c r="G3408" t="s">
        <v>95</v>
      </c>
      <c r="H3408">
        <v>1199</v>
      </c>
      <c r="I3408">
        <v>85</v>
      </c>
      <c r="J3408">
        <v>19.600000000000001</v>
      </c>
      <c r="K3408">
        <v>8.3000000000000007</v>
      </c>
      <c r="L3408">
        <v>2020</v>
      </c>
      <c r="M3408">
        <v>127490</v>
      </c>
      <c r="N3408">
        <v>1</v>
      </c>
      <c r="O3408">
        <v>0</v>
      </c>
      <c r="P3408">
        <v>2.65</v>
      </c>
    </row>
    <row r="3409" spans="1:16" x14ac:dyDescent="0.3">
      <c r="A3409">
        <v>1136</v>
      </c>
      <c r="B3409" t="s">
        <v>83</v>
      </c>
      <c r="C3409" t="s">
        <v>94</v>
      </c>
      <c r="D3409" t="s">
        <v>96</v>
      </c>
      <c r="E3409" t="s">
        <v>86</v>
      </c>
      <c r="F3409" t="s">
        <v>91</v>
      </c>
      <c r="G3409" t="s">
        <v>95</v>
      </c>
      <c r="H3409">
        <v>1199</v>
      </c>
      <c r="I3409">
        <v>85</v>
      </c>
      <c r="J3409">
        <v>19.600000000000001</v>
      </c>
      <c r="K3409">
        <v>8.3000000000000007</v>
      </c>
      <c r="L3409">
        <v>2020</v>
      </c>
      <c r="M3409">
        <v>103700</v>
      </c>
      <c r="N3409">
        <v>2</v>
      </c>
      <c r="O3409">
        <v>0</v>
      </c>
      <c r="P3409">
        <v>2.84</v>
      </c>
    </row>
    <row r="3410" spans="1:16" x14ac:dyDescent="0.3">
      <c r="A3410">
        <v>1130</v>
      </c>
      <c r="B3410" t="s">
        <v>83</v>
      </c>
      <c r="C3410" t="s">
        <v>94</v>
      </c>
      <c r="D3410" t="s">
        <v>96</v>
      </c>
      <c r="E3410" t="s">
        <v>86</v>
      </c>
      <c r="F3410" t="s">
        <v>91</v>
      </c>
      <c r="G3410" t="s">
        <v>95</v>
      </c>
      <c r="H3410">
        <v>1199</v>
      </c>
      <c r="I3410">
        <v>85</v>
      </c>
      <c r="J3410">
        <v>19.600000000000001</v>
      </c>
      <c r="K3410">
        <v>8.3000000000000007</v>
      </c>
      <c r="L3410">
        <v>2020</v>
      </c>
      <c r="M3410">
        <v>109572</v>
      </c>
      <c r="N3410">
        <v>1</v>
      </c>
      <c r="O3410">
        <v>0</v>
      </c>
      <c r="P3410">
        <v>3</v>
      </c>
    </row>
    <row r="3411" spans="1:16" x14ac:dyDescent="0.3">
      <c r="A3411">
        <v>1048</v>
      </c>
      <c r="B3411" t="s">
        <v>83</v>
      </c>
      <c r="C3411" t="s">
        <v>94</v>
      </c>
      <c r="D3411" t="s">
        <v>96</v>
      </c>
      <c r="E3411" t="s">
        <v>86</v>
      </c>
      <c r="F3411" t="s">
        <v>91</v>
      </c>
      <c r="G3411" t="s">
        <v>95</v>
      </c>
      <c r="H3411">
        <v>1199</v>
      </c>
      <c r="I3411">
        <v>85</v>
      </c>
      <c r="J3411">
        <v>19.600000000000001</v>
      </c>
      <c r="K3411">
        <v>8.3000000000000007</v>
      </c>
      <c r="L3411">
        <v>2020</v>
      </c>
      <c r="M3411">
        <v>115982</v>
      </c>
      <c r="N3411">
        <v>1</v>
      </c>
      <c r="O3411">
        <v>0</v>
      </c>
      <c r="P3411">
        <v>3.05</v>
      </c>
    </row>
    <row r="3412" spans="1:16" x14ac:dyDescent="0.3">
      <c r="A3412">
        <v>1002</v>
      </c>
      <c r="B3412" t="s">
        <v>83</v>
      </c>
      <c r="C3412" t="s">
        <v>94</v>
      </c>
      <c r="D3412" t="s">
        <v>96</v>
      </c>
      <c r="E3412" t="s">
        <v>86</v>
      </c>
      <c r="F3412" t="s">
        <v>91</v>
      </c>
      <c r="G3412" t="s">
        <v>95</v>
      </c>
      <c r="H3412">
        <v>1199</v>
      </c>
      <c r="I3412">
        <v>85</v>
      </c>
      <c r="J3412">
        <v>19.600000000000001</v>
      </c>
      <c r="K3412">
        <v>8.3000000000000007</v>
      </c>
      <c r="L3412">
        <v>2020</v>
      </c>
      <c r="M3412">
        <v>59097</v>
      </c>
      <c r="N3412">
        <v>2</v>
      </c>
      <c r="O3412">
        <v>0</v>
      </c>
      <c r="P3412">
        <v>3.07</v>
      </c>
    </row>
    <row r="3413" spans="1:16" x14ac:dyDescent="0.3">
      <c r="A3413">
        <v>1118</v>
      </c>
      <c r="B3413" t="s">
        <v>83</v>
      </c>
      <c r="C3413" t="s">
        <v>94</v>
      </c>
      <c r="D3413" t="s">
        <v>96</v>
      </c>
      <c r="E3413" t="s">
        <v>86</v>
      </c>
      <c r="F3413" t="s">
        <v>91</v>
      </c>
      <c r="G3413" t="s">
        <v>95</v>
      </c>
      <c r="H3413">
        <v>1199</v>
      </c>
      <c r="I3413">
        <v>85</v>
      </c>
      <c r="J3413">
        <v>19.600000000000001</v>
      </c>
      <c r="K3413">
        <v>8.3000000000000007</v>
      </c>
      <c r="L3413">
        <v>2020</v>
      </c>
      <c r="M3413">
        <v>88854</v>
      </c>
      <c r="N3413">
        <v>2</v>
      </c>
      <c r="O3413">
        <v>0</v>
      </c>
      <c r="P3413">
        <v>3.07</v>
      </c>
    </row>
    <row r="3414" spans="1:16" x14ac:dyDescent="0.3">
      <c r="A3414">
        <v>1106</v>
      </c>
      <c r="B3414" t="s">
        <v>83</v>
      </c>
      <c r="C3414" t="s">
        <v>94</v>
      </c>
      <c r="D3414" t="s">
        <v>96</v>
      </c>
      <c r="E3414" t="s">
        <v>86</v>
      </c>
      <c r="F3414" t="s">
        <v>91</v>
      </c>
      <c r="G3414" t="s">
        <v>95</v>
      </c>
      <c r="H3414">
        <v>1199</v>
      </c>
      <c r="I3414">
        <v>85</v>
      </c>
      <c r="J3414">
        <v>19.600000000000001</v>
      </c>
      <c r="K3414">
        <v>8.3000000000000007</v>
      </c>
      <c r="L3414">
        <v>2020</v>
      </c>
      <c r="M3414">
        <v>124623</v>
      </c>
      <c r="N3414">
        <v>1</v>
      </c>
      <c r="O3414">
        <v>0</v>
      </c>
      <c r="P3414">
        <v>3.09</v>
      </c>
    </row>
    <row r="3415" spans="1:16" x14ac:dyDescent="0.3">
      <c r="A3415">
        <v>1124</v>
      </c>
      <c r="B3415" t="s">
        <v>83</v>
      </c>
      <c r="C3415" t="s">
        <v>94</v>
      </c>
      <c r="D3415" t="s">
        <v>96</v>
      </c>
      <c r="E3415" t="s">
        <v>86</v>
      </c>
      <c r="F3415" t="s">
        <v>91</v>
      </c>
      <c r="G3415" t="s">
        <v>95</v>
      </c>
      <c r="H3415">
        <v>1199</v>
      </c>
      <c r="I3415">
        <v>85</v>
      </c>
      <c r="J3415">
        <v>19.600000000000001</v>
      </c>
      <c r="K3415">
        <v>8.3000000000000007</v>
      </c>
      <c r="L3415">
        <v>2020</v>
      </c>
      <c r="M3415">
        <v>116493</v>
      </c>
      <c r="N3415">
        <v>1</v>
      </c>
      <c r="O3415">
        <v>0</v>
      </c>
      <c r="P3415">
        <v>3.17</v>
      </c>
    </row>
    <row r="3416" spans="1:16" x14ac:dyDescent="0.3">
      <c r="A3416">
        <v>1182</v>
      </c>
      <c r="B3416" t="s">
        <v>83</v>
      </c>
      <c r="C3416" t="s">
        <v>94</v>
      </c>
      <c r="D3416" t="s">
        <v>96</v>
      </c>
      <c r="E3416" t="s">
        <v>86</v>
      </c>
      <c r="F3416" t="s">
        <v>91</v>
      </c>
      <c r="G3416" t="s">
        <v>95</v>
      </c>
      <c r="H3416">
        <v>1199</v>
      </c>
      <c r="I3416">
        <v>85</v>
      </c>
      <c r="J3416">
        <v>19.600000000000001</v>
      </c>
      <c r="K3416">
        <v>8.3000000000000007</v>
      </c>
      <c r="L3416">
        <v>2020</v>
      </c>
      <c r="M3416">
        <v>109544</v>
      </c>
      <c r="N3416">
        <v>1</v>
      </c>
      <c r="O3416">
        <v>0</v>
      </c>
      <c r="P3416">
        <v>3.19</v>
      </c>
    </row>
    <row r="3417" spans="1:16" x14ac:dyDescent="0.3">
      <c r="A3417">
        <v>1078</v>
      </c>
      <c r="B3417" t="s">
        <v>83</v>
      </c>
      <c r="C3417" t="s">
        <v>94</v>
      </c>
      <c r="D3417" t="s">
        <v>96</v>
      </c>
      <c r="E3417" t="s">
        <v>86</v>
      </c>
      <c r="F3417" t="s">
        <v>91</v>
      </c>
      <c r="G3417" t="s">
        <v>95</v>
      </c>
      <c r="H3417">
        <v>1199</v>
      </c>
      <c r="I3417">
        <v>85</v>
      </c>
      <c r="J3417">
        <v>19.600000000000001</v>
      </c>
      <c r="K3417">
        <v>8.3000000000000007</v>
      </c>
      <c r="L3417">
        <v>2020</v>
      </c>
      <c r="M3417">
        <v>93016</v>
      </c>
      <c r="N3417">
        <v>2</v>
      </c>
      <c r="O3417">
        <v>0</v>
      </c>
      <c r="P3417">
        <v>3.24</v>
      </c>
    </row>
    <row r="3418" spans="1:16" x14ac:dyDescent="0.3">
      <c r="A3418">
        <v>1191</v>
      </c>
      <c r="B3418" t="s">
        <v>83</v>
      </c>
      <c r="C3418" t="s">
        <v>94</v>
      </c>
      <c r="D3418" t="s">
        <v>96</v>
      </c>
      <c r="E3418" t="s">
        <v>86</v>
      </c>
      <c r="F3418" t="s">
        <v>91</v>
      </c>
      <c r="G3418" t="s">
        <v>95</v>
      </c>
      <c r="H3418">
        <v>1199</v>
      </c>
      <c r="I3418">
        <v>85</v>
      </c>
      <c r="J3418">
        <v>19.600000000000001</v>
      </c>
      <c r="K3418">
        <v>8.3000000000000007</v>
      </c>
      <c r="L3418">
        <v>2020</v>
      </c>
      <c r="M3418">
        <v>88804</v>
      </c>
      <c r="N3418">
        <v>1</v>
      </c>
      <c r="O3418">
        <v>0</v>
      </c>
      <c r="P3418">
        <v>3.3</v>
      </c>
    </row>
    <row r="3419" spans="1:16" x14ac:dyDescent="0.3">
      <c r="A3419">
        <v>1199</v>
      </c>
      <c r="B3419" t="s">
        <v>83</v>
      </c>
      <c r="C3419" t="s">
        <v>94</v>
      </c>
      <c r="D3419" t="s">
        <v>96</v>
      </c>
      <c r="E3419" t="s">
        <v>86</v>
      </c>
      <c r="F3419" t="s">
        <v>91</v>
      </c>
      <c r="G3419" t="s">
        <v>95</v>
      </c>
      <c r="H3419">
        <v>1199</v>
      </c>
      <c r="I3419">
        <v>85</v>
      </c>
      <c r="J3419">
        <v>19.600000000000001</v>
      </c>
      <c r="K3419">
        <v>8.3000000000000007</v>
      </c>
      <c r="L3419">
        <v>2020</v>
      </c>
      <c r="M3419">
        <v>63464</v>
      </c>
      <c r="N3419">
        <v>1</v>
      </c>
      <c r="O3419">
        <v>0</v>
      </c>
      <c r="P3419">
        <v>3.37</v>
      </c>
    </row>
    <row r="3420" spans="1:16" x14ac:dyDescent="0.3">
      <c r="A3420">
        <v>1096</v>
      </c>
      <c r="B3420" t="s">
        <v>83</v>
      </c>
      <c r="C3420" t="s">
        <v>94</v>
      </c>
      <c r="D3420" t="s">
        <v>96</v>
      </c>
      <c r="E3420" t="s">
        <v>86</v>
      </c>
      <c r="F3420" t="s">
        <v>91</v>
      </c>
      <c r="G3420" t="s">
        <v>95</v>
      </c>
      <c r="H3420">
        <v>1199</v>
      </c>
      <c r="I3420">
        <v>85</v>
      </c>
      <c r="J3420">
        <v>19.600000000000001</v>
      </c>
      <c r="K3420">
        <v>8.3000000000000007</v>
      </c>
      <c r="L3420">
        <v>2020</v>
      </c>
      <c r="M3420">
        <v>104093</v>
      </c>
      <c r="N3420">
        <v>1</v>
      </c>
      <c r="O3420">
        <v>0</v>
      </c>
      <c r="P3420">
        <v>3.47</v>
      </c>
    </row>
    <row r="3421" spans="1:16" x14ac:dyDescent="0.3">
      <c r="A3421">
        <v>1071</v>
      </c>
      <c r="B3421" t="s">
        <v>83</v>
      </c>
      <c r="C3421" t="s">
        <v>94</v>
      </c>
      <c r="D3421" t="s">
        <v>96</v>
      </c>
      <c r="E3421" t="s">
        <v>86</v>
      </c>
      <c r="F3421" t="s">
        <v>91</v>
      </c>
      <c r="G3421" t="s">
        <v>95</v>
      </c>
      <c r="H3421">
        <v>1199</v>
      </c>
      <c r="I3421">
        <v>85</v>
      </c>
      <c r="J3421">
        <v>19.600000000000001</v>
      </c>
      <c r="K3421">
        <v>8.3000000000000007</v>
      </c>
      <c r="L3421">
        <v>2020</v>
      </c>
      <c r="M3421">
        <v>72725</v>
      </c>
      <c r="N3421">
        <v>2</v>
      </c>
      <c r="O3421">
        <v>0</v>
      </c>
      <c r="P3421">
        <v>3.49</v>
      </c>
    </row>
    <row r="3422" spans="1:16" x14ac:dyDescent="0.3">
      <c r="A3422">
        <v>1024</v>
      </c>
      <c r="B3422" t="s">
        <v>83</v>
      </c>
      <c r="C3422" t="s">
        <v>94</v>
      </c>
      <c r="D3422" t="s">
        <v>96</v>
      </c>
      <c r="E3422" t="s">
        <v>86</v>
      </c>
      <c r="F3422" t="s">
        <v>91</v>
      </c>
      <c r="G3422" t="s">
        <v>95</v>
      </c>
      <c r="H3422">
        <v>1199</v>
      </c>
      <c r="I3422">
        <v>85</v>
      </c>
      <c r="J3422">
        <v>19.600000000000001</v>
      </c>
      <c r="K3422">
        <v>8.3000000000000007</v>
      </c>
      <c r="L3422">
        <v>2020</v>
      </c>
      <c r="M3422">
        <v>102240</v>
      </c>
      <c r="N3422">
        <v>1</v>
      </c>
      <c r="O3422">
        <v>0</v>
      </c>
      <c r="P3422">
        <v>3.52</v>
      </c>
    </row>
    <row r="3423" spans="1:16" x14ac:dyDescent="0.3">
      <c r="A3423">
        <v>1127</v>
      </c>
      <c r="B3423" t="s">
        <v>83</v>
      </c>
      <c r="C3423" t="s">
        <v>94</v>
      </c>
      <c r="D3423" t="s">
        <v>96</v>
      </c>
      <c r="E3423" t="s">
        <v>86</v>
      </c>
      <c r="F3423" t="s">
        <v>91</v>
      </c>
      <c r="G3423" t="s">
        <v>95</v>
      </c>
      <c r="H3423">
        <v>1199</v>
      </c>
      <c r="I3423">
        <v>85</v>
      </c>
      <c r="J3423">
        <v>19.600000000000001</v>
      </c>
      <c r="K3423">
        <v>8.3000000000000007</v>
      </c>
      <c r="L3423">
        <v>2020</v>
      </c>
      <c r="M3423">
        <v>96862</v>
      </c>
      <c r="N3423">
        <v>1</v>
      </c>
      <c r="O3423">
        <v>0</v>
      </c>
      <c r="P3423">
        <v>3.53</v>
      </c>
    </row>
    <row r="3424" spans="1:16" x14ac:dyDescent="0.3">
      <c r="A3424">
        <v>1014</v>
      </c>
      <c r="B3424" t="s">
        <v>83</v>
      </c>
      <c r="C3424" t="s">
        <v>94</v>
      </c>
      <c r="D3424" t="s">
        <v>96</v>
      </c>
      <c r="E3424" t="s">
        <v>86</v>
      </c>
      <c r="F3424" t="s">
        <v>91</v>
      </c>
      <c r="G3424" t="s">
        <v>95</v>
      </c>
      <c r="H3424">
        <v>1199</v>
      </c>
      <c r="I3424">
        <v>85</v>
      </c>
      <c r="J3424">
        <v>19.600000000000001</v>
      </c>
      <c r="K3424">
        <v>8.3000000000000007</v>
      </c>
      <c r="L3424">
        <v>2020</v>
      </c>
      <c r="M3424">
        <v>74657</v>
      </c>
      <c r="N3424">
        <v>1</v>
      </c>
      <c r="O3424">
        <v>0</v>
      </c>
      <c r="P3424">
        <v>3.58</v>
      </c>
    </row>
    <row r="3425" spans="1:16" x14ac:dyDescent="0.3">
      <c r="A3425">
        <v>1151</v>
      </c>
      <c r="B3425" t="s">
        <v>83</v>
      </c>
      <c r="C3425" t="s">
        <v>94</v>
      </c>
      <c r="D3425" t="s">
        <v>96</v>
      </c>
      <c r="E3425" t="s">
        <v>86</v>
      </c>
      <c r="F3425" t="s">
        <v>91</v>
      </c>
      <c r="G3425" t="s">
        <v>95</v>
      </c>
      <c r="H3425">
        <v>1199</v>
      </c>
      <c r="I3425">
        <v>85</v>
      </c>
      <c r="J3425">
        <v>19.600000000000001</v>
      </c>
      <c r="K3425">
        <v>8.3000000000000007</v>
      </c>
      <c r="L3425">
        <v>2020</v>
      </c>
      <c r="M3425">
        <v>86277</v>
      </c>
      <c r="N3425">
        <v>1</v>
      </c>
      <c r="O3425">
        <v>0</v>
      </c>
      <c r="P3425">
        <v>3.68</v>
      </c>
    </row>
    <row r="3426" spans="1:16" x14ac:dyDescent="0.3">
      <c r="A3426">
        <v>1173</v>
      </c>
      <c r="B3426" t="s">
        <v>83</v>
      </c>
      <c r="C3426" t="s">
        <v>94</v>
      </c>
      <c r="D3426" t="s">
        <v>96</v>
      </c>
      <c r="E3426" t="s">
        <v>86</v>
      </c>
      <c r="F3426" t="s">
        <v>91</v>
      </c>
      <c r="G3426" t="s">
        <v>95</v>
      </c>
      <c r="H3426">
        <v>1199</v>
      </c>
      <c r="I3426">
        <v>85</v>
      </c>
      <c r="J3426">
        <v>19.600000000000001</v>
      </c>
      <c r="K3426">
        <v>8.3000000000000007</v>
      </c>
      <c r="L3426">
        <v>2020</v>
      </c>
      <c r="M3426">
        <v>90056</v>
      </c>
      <c r="N3426">
        <v>1</v>
      </c>
      <c r="O3426">
        <v>0</v>
      </c>
      <c r="P3426">
        <v>3.71</v>
      </c>
    </row>
    <row r="3427" spans="1:16" x14ac:dyDescent="0.3">
      <c r="A3427">
        <v>1141</v>
      </c>
      <c r="B3427" t="s">
        <v>83</v>
      </c>
      <c r="C3427" t="s">
        <v>94</v>
      </c>
      <c r="D3427" t="s">
        <v>96</v>
      </c>
      <c r="E3427" t="s">
        <v>86</v>
      </c>
      <c r="F3427" t="s">
        <v>91</v>
      </c>
      <c r="G3427" t="s">
        <v>95</v>
      </c>
      <c r="H3427">
        <v>1199</v>
      </c>
      <c r="I3427">
        <v>85</v>
      </c>
      <c r="J3427">
        <v>19.600000000000001</v>
      </c>
      <c r="K3427">
        <v>8.3000000000000007</v>
      </c>
      <c r="L3427">
        <v>2020</v>
      </c>
      <c r="M3427">
        <v>55713</v>
      </c>
      <c r="N3427">
        <v>1</v>
      </c>
      <c r="O3427">
        <v>0</v>
      </c>
      <c r="P3427">
        <v>3.98</v>
      </c>
    </row>
    <row r="3428" spans="1:16" x14ac:dyDescent="0.3">
      <c r="A3428">
        <v>917</v>
      </c>
      <c r="B3428" t="s">
        <v>83</v>
      </c>
      <c r="C3428" t="s">
        <v>94</v>
      </c>
      <c r="D3428" t="s">
        <v>85</v>
      </c>
      <c r="E3428" t="s">
        <v>86</v>
      </c>
      <c r="F3428" t="s">
        <v>87</v>
      </c>
      <c r="G3428" t="s">
        <v>95</v>
      </c>
      <c r="H3428">
        <v>1199</v>
      </c>
      <c r="I3428">
        <v>85</v>
      </c>
      <c r="J3428">
        <v>20.3</v>
      </c>
      <c r="K3428">
        <v>6.4</v>
      </c>
      <c r="L3428">
        <v>2020</v>
      </c>
      <c r="M3428">
        <v>54899</v>
      </c>
      <c r="N3428">
        <v>3</v>
      </c>
      <c r="O3428">
        <v>1</v>
      </c>
      <c r="P3428">
        <v>1.5</v>
      </c>
    </row>
    <row r="3429" spans="1:16" x14ac:dyDescent="0.3">
      <c r="A3429">
        <v>994</v>
      </c>
      <c r="B3429" t="s">
        <v>83</v>
      </c>
      <c r="C3429" t="s">
        <v>94</v>
      </c>
      <c r="D3429" t="s">
        <v>85</v>
      </c>
      <c r="E3429" t="s">
        <v>86</v>
      </c>
      <c r="F3429" t="s">
        <v>87</v>
      </c>
      <c r="G3429" t="s">
        <v>95</v>
      </c>
      <c r="H3429">
        <v>1199</v>
      </c>
      <c r="I3429">
        <v>85</v>
      </c>
      <c r="J3429">
        <v>20.3</v>
      </c>
      <c r="K3429">
        <v>6.4</v>
      </c>
      <c r="L3429">
        <v>2020</v>
      </c>
      <c r="M3429">
        <v>114811</v>
      </c>
      <c r="N3429">
        <v>1</v>
      </c>
      <c r="O3429">
        <v>1</v>
      </c>
      <c r="P3429">
        <v>1.5</v>
      </c>
    </row>
    <row r="3430" spans="1:16" x14ac:dyDescent="0.3">
      <c r="A3430">
        <v>868</v>
      </c>
      <c r="B3430" t="s">
        <v>83</v>
      </c>
      <c r="C3430" t="s">
        <v>94</v>
      </c>
      <c r="D3430" t="s">
        <v>85</v>
      </c>
      <c r="E3430" t="s">
        <v>86</v>
      </c>
      <c r="F3430" t="s">
        <v>87</v>
      </c>
      <c r="G3430" t="s">
        <v>95</v>
      </c>
      <c r="H3430">
        <v>1199</v>
      </c>
      <c r="I3430">
        <v>85</v>
      </c>
      <c r="J3430">
        <v>20.3</v>
      </c>
      <c r="K3430">
        <v>6.4</v>
      </c>
      <c r="L3430">
        <v>2020</v>
      </c>
      <c r="M3430">
        <v>112826</v>
      </c>
      <c r="N3430">
        <v>1</v>
      </c>
      <c r="O3430">
        <v>1</v>
      </c>
      <c r="P3430">
        <v>1.6</v>
      </c>
    </row>
    <row r="3431" spans="1:16" x14ac:dyDescent="0.3">
      <c r="A3431">
        <v>991</v>
      </c>
      <c r="B3431" t="s">
        <v>83</v>
      </c>
      <c r="C3431" t="s">
        <v>94</v>
      </c>
      <c r="D3431" t="s">
        <v>85</v>
      </c>
      <c r="E3431" t="s">
        <v>86</v>
      </c>
      <c r="F3431" t="s">
        <v>87</v>
      </c>
      <c r="G3431" t="s">
        <v>95</v>
      </c>
      <c r="H3431">
        <v>1199</v>
      </c>
      <c r="I3431">
        <v>85</v>
      </c>
      <c r="J3431">
        <v>20.3</v>
      </c>
      <c r="K3431">
        <v>6.4</v>
      </c>
      <c r="L3431">
        <v>2020</v>
      </c>
      <c r="M3431">
        <v>125756</v>
      </c>
      <c r="N3431">
        <v>2</v>
      </c>
      <c r="O3431">
        <v>0</v>
      </c>
      <c r="P3431">
        <v>1.65</v>
      </c>
    </row>
    <row r="3432" spans="1:16" x14ac:dyDescent="0.3">
      <c r="A3432">
        <v>910</v>
      </c>
      <c r="B3432" t="s">
        <v>83</v>
      </c>
      <c r="C3432" t="s">
        <v>94</v>
      </c>
      <c r="D3432" t="s">
        <v>85</v>
      </c>
      <c r="E3432" t="s">
        <v>86</v>
      </c>
      <c r="F3432" t="s">
        <v>87</v>
      </c>
      <c r="G3432" t="s">
        <v>95</v>
      </c>
      <c r="H3432">
        <v>1199</v>
      </c>
      <c r="I3432">
        <v>85</v>
      </c>
      <c r="J3432">
        <v>20.3</v>
      </c>
      <c r="K3432">
        <v>6.4</v>
      </c>
      <c r="L3432">
        <v>2020</v>
      </c>
      <c r="M3432">
        <v>116221</v>
      </c>
      <c r="N3432">
        <v>3</v>
      </c>
      <c r="O3432">
        <v>0</v>
      </c>
      <c r="P3432">
        <v>1.78</v>
      </c>
    </row>
    <row r="3433" spans="1:16" x14ac:dyDescent="0.3">
      <c r="A3433">
        <v>865</v>
      </c>
      <c r="B3433" t="s">
        <v>83</v>
      </c>
      <c r="C3433" t="s">
        <v>94</v>
      </c>
      <c r="D3433" t="s">
        <v>85</v>
      </c>
      <c r="E3433" t="s">
        <v>86</v>
      </c>
      <c r="F3433" t="s">
        <v>87</v>
      </c>
      <c r="G3433" t="s">
        <v>95</v>
      </c>
      <c r="H3433">
        <v>1199</v>
      </c>
      <c r="I3433">
        <v>85</v>
      </c>
      <c r="J3433">
        <v>20.3</v>
      </c>
      <c r="K3433">
        <v>6.4</v>
      </c>
      <c r="L3433">
        <v>2020</v>
      </c>
      <c r="M3433">
        <v>116970</v>
      </c>
      <c r="N3433">
        <v>1</v>
      </c>
      <c r="O3433">
        <v>0</v>
      </c>
      <c r="P3433">
        <v>2.06</v>
      </c>
    </row>
    <row r="3434" spans="1:16" x14ac:dyDescent="0.3">
      <c r="A3434">
        <v>933</v>
      </c>
      <c r="B3434" t="s">
        <v>83</v>
      </c>
      <c r="C3434" t="s">
        <v>94</v>
      </c>
      <c r="D3434" t="s">
        <v>85</v>
      </c>
      <c r="E3434" t="s">
        <v>86</v>
      </c>
      <c r="F3434" t="s">
        <v>87</v>
      </c>
      <c r="G3434" t="s">
        <v>95</v>
      </c>
      <c r="H3434">
        <v>1199</v>
      </c>
      <c r="I3434">
        <v>85</v>
      </c>
      <c r="J3434">
        <v>20.3</v>
      </c>
      <c r="K3434">
        <v>6.4</v>
      </c>
      <c r="L3434">
        <v>2020</v>
      </c>
      <c r="M3434">
        <v>94416</v>
      </c>
      <c r="N3434">
        <v>1</v>
      </c>
      <c r="O3434">
        <v>1</v>
      </c>
      <c r="P3434">
        <v>2.1</v>
      </c>
    </row>
    <row r="3435" spans="1:16" x14ac:dyDescent="0.3">
      <c r="A3435">
        <v>909</v>
      </c>
      <c r="B3435" t="s">
        <v>83</v>
      </c>
      <c r="C3435" t="s">
        <v>94</v>
      </c>
      <c r="D3435" t="s">
        <v>85</v>
      </c>
      <c r="E3435" t="s">
        <v>86</v>
      </c>
      <c r="F3435" t="s">
        <v>87</v>
      </c>
      <c r="G3435" t="s">
        <v>95</v>
      </c>
      <c r="H3435">
        <v>1199</v>
      </c>
      <c r="I3435">
        <v>85</v>
      </c>
      <c r="J3435">
        <v>20.3</v>
      </c>
      <c r="K3435">
        <v>6.4</v>
      </c>
      <c r="L3435">
        <v>2020</v>
      </c>
      <c r="M3435">
        <v>109539</v>
      </c>
      <c r="N3435">
        <v>1</v>
      </c>
      <c r="O3435">
        <v>0</v>
      </c>
      <c r="P3435">
        <v>2.15</v>
      </c>
    </row>
    <row r="3436" spans="1:16" x14ac:dyDescent="0.3">
      <c r="A3436">
        <v>805</v>
      </c>
      <c r="B3436" t="s">
        <v>83</v>
      </c>
      <c r="C3436" t="s">
        <v>94</v>
      </c>
      <c r="D3436" t="s">
        <v>85</v>
      </c>
      <c r="E3436" t="s">
        <v>86</v>
      </c>
      <c r="F3436" t="s">
        <v>87</v>
      </c>
      <c r="G3436" t="s">
        <v>95</v>
      </c>
      <c r="H3436">
        <v>1199</v>
      </c>
      <c r="I3436">
        <v>85</v>
      </c>
      <c r="J3436">
        <v>20.3</v>
      </c>
      <c r="K3436">
        <v>6.4</v>
      </c>
      <c r="L3436">
        <v>2020</v>
      </c>
      <c r="M3436">
        <v>124172</v>
      </c>
      <c r="N3436">
        <v>1</v>
      </c>
      <c r="O3436">
        <v>0</v>
      </c>
      <c r="P3436">
        <v>2.21</v>
      </c>
    </row>
    <row r="3437" spans="1:16" x14ac:dyDescent="0.3">
      <c r="A3437">
        <v>984</v>
      </c>
      <c r="B3437" t="s">
        <v>83</v>
      </c>
      <c r="C3437" t="s">
        <v>94</v>
      </c>
      <c r="D3437" t="s">
        <v>85</v>
      </c>
      <c r="E3437" t="s">
        <v>86</v>
      </c>
      <c r="F3437" t="s">
        <v>87</v>
      </c>
      <c r="G3437" t="s">
        <v>95</v>
      </c>
      <c r="H3437">
        <v>1199</v>
      </c>
      <c r="I3437">
        <v>85</v>
      </c>
      <c r="J3437">
        <v>20.3</v>
      </c>
      <c r="K3437">
        <v>6.4</v>
      </c>
      <c r="L3437">
        <v>2020</v>
      </c>
      <c r="M3437">
        <v>110733</v>
      </c>
      <c r="N3437">
        <v>1</v>
      </c>
      <c r="O3437">
        <v>0</v>
      </c>
      <c r="P3437">
        <v>2.3199999999999998</v>
      </c>
    </row>
    <row r="3438" spans="1:16" x14ac:dyDescent="0.3">
      <c r="A3438">
        <v>827</v>
      </c>
      <c r="B3438" t="s">
        <v>83</v>
      </c>
      <c r="C3438" t="s">
        <v>94</v>
      </c>
      <c r="D3438" t="s">
        <v>85</v>
      </c>
      <c r="E3438" t="s">
        <v>86</v>
      </c>
      <c r="F3438" t="s">
        <v>87</v>
      </c>
      <c r="G3438" t="s">
        <v>95</v>
      </c>
      <c r="H3438">
        <v>1199</v>
      </c>
      <c r="I3438">
        <v>85</v>
      </c>
      <c r="J3438">
        <v>20.3</v>
      </c>
      <c r="K3438">
        <v>6.4</v>
      </c>
      <c r="L3438">
        <v>2020</v>
      </c>
      <c r="M3438">
        <v>100339</v>
      </c>
      <c r="N3438">
        <v>1</v>
      </c>
      <c r="O3438">
        <v>0</v>
      </c>
      <c r="P3438">
        <v>2.33</v>
      </c>
    </row>
    <row r="3439" spans="1:16" x14ac:dyDescent="0.3">
      <c r="A3439">
        <v>841</v>
      </c>
      <c r="B3439" t="s">
        <v>83</v>
      </c>
      <c r="C3439" t="s">
        <v>94</v>
      </c>
      <c r="D3439" t="s">
        <v>85</v>
      </c>
      <c r="E3439" t="s">
        <v>86</v>
      </c>
      <c r="F3439" t="s">
        <v>87</v>
      </c>
      <c r="G3439" t="s">
        <v>95</v>
      </c>
      <c r="H3439">
        <v>1199</v>
      </c>
      <c r="I3439">
        <v>85</v>
      </c>
      <c r="J3439">
        <v>20.3</v>
      </c>
      <c r="K3439">
        <v>6.4</v>
      </c>
      <c r="L3439">
        <v>2020</v>
      </c>
      <c r="M3439">
        <v>77434</v>
      </c>
      <c r="N3439">
        <v>1</v>
      </c>
      <c r="O3439">
        <v>0</v>
      </c>
      <c r="P3439">
        <v>2.34</v>
      </c>
    </row>
    <row r="3440" spans="1:16" x14ac:dyDescent="0.3">
      <c r="A3440">
        <v>893</v>
      </c>
      <c r="B3440" t="s">
        <v>83</v>
      </c>
      <c r="C3440" t="s">
        <v>94</v>
      </c>
      <c r="D3440" t="s">
        <v>85</v>
      </c>
      <c r="E3440" t="s">
        <v>86</v>
      </c>
      <c r="F3440" t="s">
        <v>87</v>
      </c>
      <c r="G3440" t="s">
        <v>95</v>
      </c>
      <c r="H3440">
        <v>1199</v>
      </c>
      <c r="I3440">
        <v>85</v>
      </c>
      <c r="J3440">
        <v>20.3</v>
      </c>
      <c r="K3440">
        <v>6.4</v>
      </c>
      <c r="L3440">
        <v>2020</v>
      </c>
      <c r="M3440">
        <v>83525</v>
      </c>
      <c r="N3440">
        <v>2</v>
      </c>
      <c r="O3440">
        <v>0</v>
      </c>
      <c r="P3440">
        <v>2.38</v>
      </c>
    </row>
    <row r="3441" spans="1:16" x14ac:dyDescent="0.3">
      <c r="A3441">
        <v>988</v>
      </c>
      <c r="B3441" t="s">
        <v>83</v>
      </c>
      <c r="C3441" t="s">
        <v>94</v>
      </c>
      <c r="D3441" t="s">
        <v>85</v>
      </c>
      <c r="E3441" t="s">
        <v>86</v>
      </c>
      <c r="F3441" t="s">
        <v>87</v>
      </c>
      <c r="G3441" t="s">
        <v>95</v>
      </c>
      <c r="H3441">
        <v>1199</v>
      </c>
      <c r="I3441">
        <v>85</v>
      </c>
      <c r="J3441">
        <v>20.3</v>
      </c>
      <c r="K3441">
        <v>6.4</v>
      </c>
      <c r="L3441">
        <v>2020</v>
      </c>
      <c r="M3441">
        <v>111480</v>
      </c>
      <c r="N3441">
        <v>1</v>
      </c>
      <c r="O3441">
        <v>0</v>
      </c>
      <c r="P3441">
        <v>2.38</v>
      </c>
    </row>
    <row r="3442" spans="1:16" x14ac:dyDescent="0.3">
      <c r="A3442">
        <v>826</v>
      </c>
      <c r="B3442" t="s">
        <v>83</v>
      </c>
      <c r="C3442" t="s">
        <v>94</v>
      </c>
      <c r="D3442" t="s">
        <v>85</v>
      </c>
      <c r="E3442" t="s">
        <v>86</v>
      </c>
      <c r="F3442" t="s">
        <v>87</v>
      </c>
      <c r="G3442" t="s">
        <v>95</v>
      </c>
      <c r="H3442">
        <v>1199</v>
      </c>
      <c r="I3442">
        <v>85</v>
      </c>
      <c r="J3442">
        <v>20.3</v>
      </c>
      <c r="K3442">
        <v>6.4</v>
      </c>
      <c r="L3442">
        <v>2020</v>
      </c>
      <c r="M3442">
        <v>80076</v>
      </c>
      <c r="N3442">
        <v>1</v>
      </c>
      <c r="O3442">
        <v>0</v>
      </c>
      <c r="P3442">
        <v>2.46</v>
      </c>
    </row>
    <row r="3443" spans="1:16" x14ac:dyDescent="0.3">
      <c r="A3443">
        <v>823</v>
      </c>
      <c r="B3443" t="s">
        <v>83</v>
      </c>
      <c r="C3443" t="s">
        <v>94</v>
      </c>
      <c r="D3443" t="s">
        <v>85</v>
      </c>
      <c r="E3443" t="s">
        <v>86</v>
      </c>
      <c r="F3443" t="s">
        <v>87</v>
      </c>
      <c r="G3443" t="s">
        <v>95</v>
      </c>
      <c r="H3443">
        <v>1199</v>
      </c>
      <c r="I3443">
        <v>85</v>
      </c>
      <c r="J3443">
        <v>20.3</v>
      </c>
      <c r="K3443">
        <v>6.4</v>
      </c>
      <c r="L3443">
        <v>2020</v>
      </c>
      <c r="M3443">
        <v>64161</v>
      </c>
      <c r="N3443">
        <v>2</v>
      </c>
      <c r="O3443">
        <v>0</v>
      </c>
      <c r="P3443">
        <v>2.5</v>
      </c>
    </row>
    <row r="3444" spans="1:16" x14ac:dyDescent="0.3">
      <c r="A3444">
        <v>867</v>
      </c>
      <c r="B3444" t="s">
        <v>83</v>
      </c>
      <c r="C3444" t="s">
        <v>94</v>
      </c>
      <c r="D3444" t="s">
        <v>85</v>
      </c>
      <c r="E3444" t="s">
        <v>86</v>
      </c>
      <c r="F3444" t="s">
        <v>87</v>
      </c>
      <c r="G3444" t="s">
        <v>95</v>
      </c>
      <c r="H3444">
        <v>1199</v>
      </c>
      <c r="I3444">
        <v>85</v>
      </c>
      <c r="J3444">
        <v>20.3</v>
      </c>
      <c r="K3444">
        <v>6.4</v>
      </c>
      <c r="L3444">
        <v>2020</v>
      </c>
      <c r="M3444">
        <v>102300</v>
      </c>
      <c r="N3444">
        <v>1</v>
      </c>
      <c r="O3444">
        <v>0</v>
      </c>
      <c r="P3444">
        <v>2.6</v>
      </c>
    </row>
    <row r="3445" spans="1:16" x14ac:dyDescent="0.3">
      <c r="A3445">
        <v>981</v>
      </c>
      <c r="B3445" t="s">
        <v>83</v>
      </c>
      <c r="C3445" t="s">
        <v>94</v>
      </c>
      <c r="D3445" t="s">
        <v>85</v>
      </c>
      <c r="E3445" t="s">
        <v>86</v>
      </c>
      <c r="F3445" t="s">
        <v>87</v>
      </c>
      <c r="G3445" t="s">
        <v>95</v>
      </c>
      <c r="H3445">
        <v>1199</v>
      </c>
      <c r="I3445">
        <v>85</v>
      </c>
      <c r="J3445">
        <v>20.3</v>
      </c>
      <c r="K3445">
        <v>6.4</v>
      </c>
      <c r="L3445">
        <v>2020</v>
      </c>
      <c r="M3445">
        <v>58597</v>
      </c>
      <c r="N3445">
        <v>1</v>
      </c>
      <c r="O3445">
        <v>0</v>
      </c>
      <c r="P3445">
        <v>2.68</v>
      </c>
    </row>
    <row r="3446" spans="1:16" x14ac:dyDescent="0.3">
      <c r="A3446">
        <v>900</v>
      </c>
      <c r="B3446" t="s">
        <v>83</v>
      </c>
      <c r="C3446" t="s">
        <v>94</v>
      </c>
      <c r="D3446" t="s">
        <v>85</v>
      </c>
      <c r="E3446" t="s">
        <v>86</v>
      </c>
      <c r="F3446" t="s">
        <v>87</v>
      </c>
      <c r="G3446" t="s">
        <v>95</v>
      </c>
      <c r="H3446">
        <v>1199</v>
      </c>
      <c r="I3446">
        <v>85</v>
      </c>
      <c r="J3446">
        <v>20.3</v>
      </c>
      <c r="K3446">
        <v>6.4</v>
      </c>
      <c r="L3446">
        <v>2020</v>
      </c>
      <c r="M3446">
        <v>73356</v>
      </c>
      <c r="N3446">
        <v>2</v>
      </c>
      <c r="O3446">
        <v>0</v>
      </c>
      <c r="P3446">
        <v>2.73</v>
      </c>
    </row>
    <row r="3447" spans="1:16" x14ac:dyDescent="0.3">
      <c r="A3447">
        <v>881</v>
      </c>
      <c r="B3447" t="s">
        <v>83</v>
      </c>
      <c r="C3447" t="s">
        <v>94</v>
      </c>
      <c r="D3447" t="s">
        <v>85</v>
      </c>
      <c r="E3447" t="s">
        <v>86</v>
      </c>
      <c r="F3447" t="s">
        <v>87</v>
      </c>
      <c r="G3447" t="s">
        <v>95</v>
      </c>
      <c r="H3447">
        <v>1199</v>
      </c>
      <c r="I3447">
        <v>85</v>
      </c>
      <c r="J3447">
        <v>20.3</v>
      </c>
      <c r="K3447">
        <v>6.4</v>
      </c>
      <c r="L3447">
        <v>2020</v>
      </c>
      <c r="M3447">
        <v>73767</v>
      </c>
      <c r="N3447">
        <v>1</v>
      </c>
      <c r="O3447">
        <v>0</v>
      </c>
      <c r="P3447">
        <v>2.85</v>
      </c>
    </row>
    <row r="3448" spans="1:16" x14ac:dyDescent="0.3">
      <c r="A3448">
        <v>887</v>
      </c>
      <c r="B3448" t="s">
        <v>83</v>
      </c>
      <c r="C3448" t="s">
        <v>94</v>
      </c>
      <c r="D3448" t="s">
        <v>85</v>
      </c>
      <c r="E3448" t="s">
        <v>86</v>
      </c>
      <c r="F3448" t="s">
        <v>87</v>
      </c>
      <c r="G3448" t="s">
        <v>95</v>
      </c>
      <c r="H3448">
        <v>1199</v>
      </c>
      <c r="I3448">
        <v>85</v>
      </c>
      <c r="J3448">
        <v>20.3</v>
      </c>
      <c r="K3448">
        <v>6.4</v>
      </c>
      <c r="L3448">
        <v>2020</v>
      </c>
      <c r="M3448">
        <v>86820</v>
      </c>
      <c r="N3448">
        <v>1</v>
      </c>
      <c r="O3448">
        <v>0</v>
      </c>
      <c r="P3448">
        <v>2.86</v>
      </c>
    </row>
    <row r="3449" spans="1:16" x14ac:dyDescent="0.3">
      <c r="A3449">
        <v>911</v>
      </c>
      <c r="B3449" t="s">
        <v>83</v>
      </c>
      <c r="C3449" t="s">
        <v>94</v>
      </c>
      <c r="D3449" t="s">
        <v>85</v>
      </c>
      <c r="E3449" t="s">
        <v>86</v>
      </c>
      <c r="F3449" t="s">
        <v>87</v>
      </c>
      <c r="G3449" t="s">
        <v>95</v>
      </c>
      <c r="H3449">
        <v>1199</v>
      </c>
      <c r="I3449">
        <v>85</v>
      </c>
      <c r="J3449">
        <v>20.3</v>
      </c>
      <c r="K3449">
        <v>6.4</v>
      </c>
      <c r="L3449">
        <v>2020</v>
      </c>
      <c r="M3449">
        <v>65411</v>
      </c>
      <c r="N3449">
        <v>1</v>
      </c>
      <c r="O3449">
        <v>0</v>
      </c>
      <c r="P3449">
        <v>2.91</v>
      </c>
    </row>
    <row r="3450" spans="1:16" x14ac:dyDescent="0.3">
      <c r="A3450">
        <v>953</v>
      </c>
      <c r="B3450" t="s">
        <v>83</v>
      </c>
      <c r="C3450" t="s">
        <v>94</v>
      </c>
      <c r="D3450" t="s">
        <v>85</v>
      </c>
      <c r="E3450" t="s">
        <v>86</v>
      </c>
      <c r="F3450" t="s">
        <v>87</v>
      </c>
      <c r="G3450" t="s">
        <v>95</v>
      </c>
      <c r="H3450">
        <v>1199</v>
      </c>
      <c r="I3450">
        <v>85</v>
      </c>
      <c r="J3450">
        <v>20.3</v>
      </c>
      <c r="K3450">
        <v>6.4</v>
      </c>
      <c r="L3450">
        <v>2020</v>
      </c>
      <c r="M3450">
        <v>71613</v>
      </c>
      <c r="N3450">
        <v>1</v>
      </c>
      <c r="O3450">
        <v>0</v>
      </c>
      <c r="P3450">
        <v>2.98</v>
      </c>
    </row>
    <row r="3451" spans="1:16" x14ac:dyDescent="0.3">
      <c r="A3451">
        <v>811</v>
      </c>
      <c r="B3451" t="s">
        <v>83</v>
      </c>
      <c r="C3451" t="s">
        <v>94</v>
      </c>
      <c r="D3451" t="s">
        <v>85</v>
      </c>
      <c r="E3451" t="s">
        <v>86</v>
      </c>
      <c r="F3451" t="s">
        <v>87</v>
      </c>
      <c r="G3451" t="s">
        <v>95</v>
      </c>
      <c r="H3451">
        <v>1199</v>
      </c>
      <c r="I3451">
        <v>85</v>
      </c>
      <c r="J3451">
        <v>20.3</v>
      </c>
      <c r="K3451">
        <v>6.4</v>
      </c>
      <c r="L3451">
        <v>2020</v>
      </c>
      <c r="M3451">
        <v>58083</v>
      </c>
      <c r="N3451">
        <v>1</v>
      </c>
      <c r="O3451">
        <v>0</v>
      </c>
      <c r="P3451">
        <v>3.06</v>
      </c>
    </row>
    <row r="3452" spans="1:16" x14ac:dyDescent="0.3">
      <c r="A3452">
        <v>978</v>
      </c>
      <c r="B3452" t="s">
        <v>83</v>
      </c>
      <c r="C3452" t="s">
        <v>94</v>
      </c>
      <c r="D3452" t="s">
        <v>85</v>
      </c>
      <c r="E3452" t="s">
        <v>86</v>
      </c>
      <c r="F3452" t="s">
        <v>87</v>
      </c>
      <c r="G3452" t="s">
        <v>95</v>
      </c>
      <c r="H3452">
        <v>1199</v>
      </c>
      <c r="I3452">
        <v>85</v>
      </c>
      <c r="J3452">
        <v>20.3</v>
      </c>
      <c r="K3452">
        <v>6.4</v>
      </c>
      <c r="L3452">
        <v>2020</v>
      </c>
      <c r="M3452">
        <v>85337</v>
      </c>
      <c r="N3452">
        <v>1</v>
      </c>
      <c r="O3452">
        <v>0</v>
      </c>
      <c r="P3452">
        <v>3.07</v>
      </c>
    </row>
    <row r="3453" spans="1:16" x14ac:dyDescent="0.3">
      <c r="A3453">
        <v>927</v>
      </c>
      <c r="B3453" t="s">
        <v>83</v>
      </c>
      <c r="C3453" t="s">
        <v>94</v>
      </c>
      <c r="D3453" t="s">
        <v>85</v>
      </c>
      <c r="E3453" t="s">
        <v>86</v>
      </c>
      <c r="F3453" t="s">
        <v>87</v>
      </c>
      <c r="G3453" t="s">
        <v>95</v>
      </c>
      <c r="H3453">
        <v>1199</v>
      </c>
      <c r="I3453">
        <v>85</v>
      </c>
      <c r="J3453">
        <v>20.3</v>
      </c>
      <c r="K3453">
        <v>6.4</v>
      </c>
      <c r="L3453">
        <v>2020</v>
      </c>
      <c r="M3453">
        <v>70459</v>
      </c>
      <c r="N3453">
        <v>1</v>
      </c>
      <c r="O3453">
        <v>0</v>
      </c>
      <c r="P3453">
        <v>3.11</v>
      </c>
    </row>
    <row r="3454" spans="1:16" x14ac:dyDescent="0.3">
      <c r="A3454">
        <v>1131</v>
      </c>
      <c r="B3454" t="s">
        <v>83</v>
      </c>
      <c r="C3454" t="s">
        <v>94</v>
      </c>
      <c r="D3454" t="s">
        <v>96</v>
      </c>
      <c r="E3454" t="s">
        <v>86</v>
      </c>
      <c r="F3454" t="s">
        <v>91</v>
      </c>
      <c r="G3454" t="s">
        <v>95</v>
      </c>
      <c r="H3454">
        <v>1199</v>
      </c>
      <c r="I3454">
        <v>85</v>
      </c>
      <c r="J3454">
        <v>19.600000000000001</v>
      </c>
      <c r="K3454">
        <v>8.3000000000000007</v>
      </c>
      <c r="L3454">
        <v>2021</v>
      </c>
      <c r="M3454">
        <v>46559</v>
      </c>
      <c r="N3454">
        <v>3</v>
      </c>
      <c r="O3454">
        <v>1</v>
      </c>
      <c r="P3454">
        <v>2.72</v>
      </c>
    </row>
    <row r="3455" spans="1:16" x14ac:dyDescent="0.3">
      <c r="A3455">
        <v>1194</v>
      </c>
      <c r="B3455" t="s">
        <v>83</v>
      </c>
      <c r="C3455" t="s">
        <v>94</v>
      </c>
      <c r="D3455" t="s">
        <v>96</v>
      </c>
      <c r="E3455" t="s">
        <v>86</v>
      </c>
      <c r="F3455" t="s">
        <v>91</v>
      </c>
      <c r="G3455" t="s">
        <v>95</v>
      </c>
      <c r="H3455">
        <v>1199</v>
      </c>
      <c r="I3455">
        <v>85</v>
      </c>
      <c r="J3455">
        <v>19.600000000000001</v>
      </c>
      <c r="K3455">
        <v>8.3000000000000007</v>
      </c>
      <c r="L3455">
        <v>2021</v>
      </c>
      <c r="M3455">
        <v>94956</v>
      </c>
      <c r="N3455">
        <v>2</v>
      </c>
      <c r="O3455">
        <v>0</v>
      </c>
      <c r="P3455">
        <v>3.54</v>
      </c>
    </row>
    <row r="3456" spans="1:16" x14ac:dyDescent="0.3">
      <c r="A3456">
        <v>1080</v>
      </c>
      <c r="B3456" t="s">
        <v>83</v>
      </c>
      <c r="C3456" t="s">
        <v>94</v>
      </c>
      <c r="D3456" t="s">
        <v>96</v>
      </c>
      <c r="E3456" t="s">
        <v>86</v>
      </c>
      <c r="F3456" t="s">
        <v>91</v>
      </c>
      <c r="G3456" t="s">
        <v>95</v>
      </c>
      <c r="H3456">
        <v>1199</v>
      </c>
      <c r="I3456">
        <v>85</v>
      </c>
      <c r="J3456">
        <v>19.600000000000001</v>
      </c>
      <c r="K3456">
        <v>8.3000000000000007</v>
      </c>
      <c r="L3456">
        <v>2021</v>
      </c>
      <c r="M3456">
        <v>98414</v>
      </c>
      <c r="N3456">
        <v>1</v>
      </c>
      <c r="O3456">
        <v>0</v>
      </c>
      <c r="P3456">
        <v>3.61</v>
      </c>
    </row>
    <row r="3457" spans="1:16" x14ac:dyDescent="0.3">
      <c r="A3457">
        <v>1011</v>
      </c>
      <c r="B3457" t="s">
        <v>83</v>
      </c>
      <c r="C3457" t="s">
        <v>94</v>
      </c>
      <c r="D3457" t="s">
        <v>96</v>
      </c>
      <c r="E3457" t="s">
        <v>86</v>
      </c>
      <c r="F3457" t="s">
        <v>91</v>
      </c>
      <c r="G3457" t="s">
        <v>95</v>
      </c>
      <c r="H3457">
        <v>1199</v>
      </c>
      <c r="I3457">
        <v>85</v>
      </c>
      <c r="J3457">
        <v>19.600000000000001</v>
      </c>
      <c r="K3457">
        <v>8.3000000000000007</v>
      </c>
      <c r="L3457">
        <v>2021</v>
      </c>
      <c r="M3457">
        <v>103671</v>
      </c>
      <c r="N3457">
        <v>1</v>
      </c>
      <c r="O3457">
        <v>0</v>
      </c>
      <c r="P3457">
        <v>3.62</v>
      </c>
    </row>
    <row r="3458" spans="1:16" x14ac:dyDescent="0.3">
      <c r="A3458">
        <v>1017</v>
      </c>
      <c r="B3458" t="s">
        <v>83</v>
      </c>
      <c r="C3458" t="s">
        <v>94</v>
      </c>
      <c r="D3458" t="s">
        <v>96</v>
      </c>
      <c r="E3458" t="s">
        <v>86</v>
      </c>
      <c r="F3458" t="s">
        <v>91</v>
      </c>
      <c r="G3458" t="s">
        <v>95</v>
      </c>
      <c r="H3458">
        <v>1199</v>
      </c>
      <c r="I3458">
        <v>85</v>
      </c>
      <c r="J3458">
        <v>19.600000000000001</v>
      </c>
      <c r="K3458">
        <v>8.3000000000000007</v>
      </c>
      <c r="L3458">
        <v>2021</v>
      </c>
      <c r="M3458">
        <v>70288</v>
      </c>
      <c r="N3458">
        <v>2</v>
      </c>
      <c r="O3458">
        <v>0</v>
      </c>
      <c r="P3458">
        <v>3.7</v>
      </c>
    </row>
    <row r="3459" spans="1:16" x14ac:dyDescent="0.3">
      <c r="A3459">
        <v>1015</v>
      </c>
      <c r="B3459" t="s">
        <v>83</v>
      </c>
      <c r="C3459" t="s">
        <v>94</v>
      </c>
      <c r="D3459" t="s">
        <v>96</v>
      </c>
      <c r="E3459" t="s">
        <v>86</v>
      </c>
      <c r="F3459" t="s">
        <v>91</v>
      </c>
      <c r="G3459" t="s">
        <v>95</v>
      </c>
      <c r="H3459">
        <v>1199</v>
      </c>
      <c r="I3459">
        <v>85</v>
      </c>
      <c r="J3459">
        <v>19.600000000000001</v>
      </c>
      <c r="K3459">
        <v>8.3000000000000007</v>
      </c>
      <c r="L3459">
        <v>2021</v>
      </c>
      <c r="M3459">
        <v>67642</v>
      </c>
      <c r="N3459">
        <v>1</v>
      </c>
      <c r="O3459">
        <v>1</v>
      </c>
      <c r="P3459">
        <v>3.72</v>
      </c>
    </row>
    <row r="3460" spans="1:16" x14ac:dyDescent="0.3">
      <c r="A3460">
        <v>1139</v>
      </c>
      <c r="B3460" t="s">
        <v>83</v>
      </c>
      <c r="C3460" t="s">
        <v>94</v>
      </c>
      <c r="D3460" t="s">
        <v>96</v>
      </c>
      <c r="E3460" t="s">
        <v>86</v>
      </c>
      <c r="F3460" t="s">
        <v>91</v>
      </c>
      <c r="G3460" t="s">
        <v>95</v>
      </c>
      <c r="H3460">
        <v>1199</v>
      </c>
      <c r="I3460">
        <v>85</v>
      </c>
      <c r="J3460">
        <v>19.600000000000001</v>
      </c>
      <c r="K3460">
        <v>8.3000000000000007</v>
      </c>
      <c r="L3460">
        <v>2021</v>
      </c>
      <c r="M3460">
        <v>95695</v>
      </c>
      <c r="N3460">
        <v>1</v>
      </c>
      <c r="O3460">
        <v>0</v>
      </c>
      <c r="P3460">
        <v>3.77</v>
      </c>
    </row>
    <row r="3461" spans="1:16" x14ac:dyDescent="0.3">
      <c r="A3461">
        <v>1113</v>
      </c>
      <c r="B3461" t="s">
        <v>83</v>
      </c>
      <c r="C3461" t="s">
        <v>94</v>
      </c>
      <c r="D3461" t="s">
        <v>96</v>
      </c>
      <c r="E3461" t="s">
        <v>86</v>
      </c>
      <c r="F3461" t="s">
        <v>91</v>
      </c>
      <c r="G3461" t="s">
        <v>95</v>
      </c>
      <c r="H3461">
        <v>1199</v>
      </c>
      <c r="I3461">
        <v>85</v>
      </c>
      <c r="J3461">
        <v>19.600000000000001</v>
      </c>
      <c r="K3461">
        <v>8.3000000000000007</v>
      </c>
      <c r="L3461">
        <v>2021</v>
      </c>
      <c r="M3461">
        <v>89031</v>
      </c>
      <c r="N3461">
        <v>2</v>
      </c>
      <c r="O3461">
        <v>0</v>
      </c>
      <c r="P3461">
        <v>3.78</v>
      </c>
    </row>
    <row r="3462" spans="1:16" x14ac:dyDescent="0.3">
      <c r="A3462">
        <v>1156</v>
      </c>
      <c r="B3462" t="s">
        <v>83</v>
      </c>
      <c r="C3462" t="s">
        <v>94</v>
      </c>
      <c r="D3462" t="s">
        <v>96</v>
      </c>
      <c r="E3462" t="s">
        <v>86</v>
      </c>
      <c r="F3462" t="s">
        <v>91</v>
      </c>
      <c r="G3462" t="s">
        <v>95</v>
      </c>
      <c r="H3462">
        <v>1199</v>
      </c>
      <c r="I3462">
        <v>85</v>
      </c>
      <c r="J3462">
        <v>19.600000000000001</v>
      </c>
      <c r="K3462">
        <v>8.3000000000000007</v>
      </c>
      <c r="L3462">
        <v>2021</v>
      </c>
      <c r="M3462">
        <v>88727</v>
      </c>
      <c r="N3462">
        <v>1</v>
      </c>
      <c r="O3462">
        <v>0</v>
      </c>
      <c r="P3462">
        <v>3.8</v>
      </c>
    </row>
    <row r="3463" spans="1:16" x14ac:dyDescent="0.3">
      <c r="A3463">
        <v>1133</v>
      </c>
      <c r="B3463" t="s">
        <v>83</v>
      </c>
      <c r="C3463" t="s">
        <v>94</v>
      </c>
      <c r="D3463" t="s">
        <v>96</v>
      </c>
      <c r="E3463" t="s">
        <v>86</v>
      </c>
      <c r="F3463" t="s">
        <v>91</v>
      </c>
      <c r="G3463" t="s">
        <v>95</v>
      </c>
      <c r="H3463">
        <v>1199</v>
      </c>
      <c r="I3463">
        <v>85</v>
      </c>
      <c r="J3463">
        <v>19.600000000000001</v>
      </c>
      <c r="K3463">
        <v>8.3000000000000007</v>
      </c>
      <c r="L3463">
        <v>2021</v>
      </c>
      <c r="M3463">
        <v>102420</v>
      </c>
      <c r="N3463">
        <v>2</v>
      </c>
      <c r="O3463">
        <v>0</v>
      </c>
      <c r="P3463">
        <v>3.83</v>
      </c>
    </row>
    <row r="3464" spans="1:16" x14ac:dyDescent="0.3">
      <c r="A3464">
        <v>1166</v>
      </c>
      <c r="B3464" t="s">
        <v>83</v>
      </c>
      <c r="C3464" t="s">
        <v>94</v>
      </c>
      <c r="D3464" t="s">
        <v>96</v>
      </c>
      <c r="E3464" t="s">
        <v>86</v>
      </c>
      <c r="F3464" t="s">
        <v>91</v>
      </c>
      <c r="G3464" t="s">
        <v>95</v>
      </c>
      <c r="H3464">
        <v>1199</v>
      </c>
      <c r="I3464">
        <v>85</v>
      </c>
      <c r="J3464">
        <v>19.600000000000001</v>
      </c>
      <c r="K3464">
        <v>8.3000000000000007</v>
      </c>
      <c r="L3464">
        <v>2021</v>
      </c>
      <c r="M3464">
        <v>77646</v>
      </c>
      <c r="N3464">
        <v>2</v>
      </c>
      <c r="O3464">
        <v>0</v>
      </c>
      <c r="P3464">
        <v>3.88</v>
      </c>
    </row>
    <row r="3465" spans="1:16" x14ac:dyDescent="0.3">
      <c r="A3465">
        <v>1046</v>
      </c>
      <c r="B3465" t="s">
        <v>83</v>
      </c>
      <c r="C3465" t="s">
        <v>94</v>
      </c>
      <c r="D3465" t="s">
        <v>96</v>
      </c>
      <c r="E3465" t="s">
        <v>86</v>
      </c>
      <c r="F3465" t="s">
        <v>91</v>
      </c>
      <c r="G3465" t="s">
        <v>95</v>
      </c>
      <c r="H3465">
        <v>1199</v>
      </c>
      <c r="I3465">
        <v>85</v>
      </c>
      <c r="J3465">
        <v>19.600000000000001</v>
      </c>
      <c r="K3465">
        <v>8.3000000000000007</v>
      </c>
      <c r="L3465">
        <v>2021</v>
      </c>
      <c r="M3465">
        <v>102177</v>
      </c>
      <c r="N3465">
        <v>2</v>
      </c>
      <c r="O3465">
        <v>0</v>
      </c>
      <c r="P3465">
        <v>3.9</v>
      </c>
    </row>
    <row r="3466" spans="1:16" x14ac:dyDescent="0.3">
      <c r="A3466">
        <v>1098</v>
      </c>
      <c r="B3466" t="s">
        <v>83</v>
      </c>
      <c r="C3466" t="s">
        <v>94</v>
      </c>
      <c r="D3466" t="s">
        <v>96</v>
      </c>
      <c r="E3466" t="s">
        <v>86</v>
      </c>
      <c r="F3466" t="s">
        <v>91</v>
      </c>
      <c r="G3466" t="s">
        <v>95</v>
      </c>
      <c r="H3466">
        <v>1199</v>
      </c>
      <c r="I3466">
        <v>85</v>
      </c>
      <c r="J3466">
        <v>19.600000000000001</v>
      </c>
      <c r="K3466">
        <v>8.3000000000000007</v>
      </c>
      <c r="L3466">
        <v>2021</v>
      </c>
      <c r="M3466">
        <v>93022</v>
      </c>
      <c r="N3466">
        <v>1</v>
      </c>
      <c r="O3466">
        <v>0</v>
      </c>
      <c r="P3466">
        <v>3.9</v>
      </c>
    </row>
    <row r="3467" spans="1:16" x14ac:dyDescent="0.3">
      <c r="A3467">
        <v>1167</v>
      </c>
      <c r="B3467" t="s">
        <v>83</v>
      </c>
      <c r="C3467" t="s">
        <v>94</v>
      </c>
      <c r="D3467" t="s">
        <v>96</v>
      </c>
      <c r="E3467" t="s">
        <v>86</v>
      </c>
      <c r="F3467" t="s">
        <v>91</v>
      </c>
      <c r="G3467" t="s">
        <v>95</v>
      </c>
      <c r="H3467">
        <v>1199</v>
      </c>
      <c r="I3467">
        <v>85</v>
      </c>
      <c r="J3467">
        <v>19.600000000000001</v>
      </c>
      <c r="K3467">
        <v>8.3000000000000007</v>
      </c>
      <c r="L3467">
        <v>2021</v>
      </c>
      <c r="M3467">
        <v>98808</v>
      </c>
      <c r="N3467">
        <v>1</v>
      </c>
      <c r="O3467">
        <v>0</v>
      </c>
      <c r="P3467">
        <v>3.92</v>
      </c>
    </row>
    <row r="3468" spans="1:16" x14ac:dyDescent="0.3">
      <c r="A3468">
        <v>1072</v>
      </c>
      <c r="B3468" t="s">
        <v>83</v>
      </c>
      <c r="C3468" t="s">
        <v>94</v>
      </c>
      <c r="D3468" t="s">
        <v>96</v>
      </c>
      <c r="E3468" t="s">
        <v>86</v>
      </c>
      <c r="F3468" t="s">
        <v>91</v>
      </c>
      <c r="G3468" t="s">
        <v>95</v>
      </c>
      <c r="H3468">
        <v>1199</v>
      </c>
      <c r="I3468">
        <v>85</v>
      </c>
      <c r="J3468">
        <v>19.600000000000001</v>
      </c>
      <c r="K3468">
        <v>8.3000000000000007</v>
      </c>
      <c r="L3468">
        <v>2021</v>
      </c>
      <c r="M3468">
        <v>47116</v>
      </c>
      <c r="N3468">
        <v>2</v>
      </c>
      <c r="O3468">
        <v>0</v>
      </c>
      <c r="P3468">
        <v>3.96</v>
      </c>
    </row>
    <row r="3469" spans="1:16" x14ac:dyDescent="0.3">
      <c r="A3469">
        <v>1140</v>
      </c>
      <c r="B3469" t="s">
        <v>83</v>
      </c>
      <c r="C3469" t="s">
        <v>94</v>
      </c>
      <c r="D3469" t="s">
        <v>96</v>
      </c>
      <c r="E3469" t="s">
        <v>86</v>
      </c>
      <c r="F3469" t="s">
        <v>91</v>
      </c>
      <c r="G3469" t="s">
        <v>95</v>
      </c>
      <c r="H3469">
        <v>1199</v>
      </c>
      <c r="I3469">
        <v>85</v>
      </c>
      <c r="J3469">
        <v>19.600000000000001</v>
      </c>
      <c r="K3469">
        <v>8.3000000000000007</v>
      </c>
      <c r="L3469">
        <v>2021</v>
      </c>
      <c r="M3469">
        <v>102629</v>
      </c>
      <c r="N3469">
        <v>1</v>
      </c>
      <c r="O3469">
        <v>0</v>
      </c>
      <c r="P3469">
        <v>4.03</v>
      </c>
    </row>
    <row r="3470" spans="1:16" x14ac:dyDescent="0.3">
      <c r="A3470">
        <v>1197</v>
      </c>
      <c r="B3470" t="s">
        <v>83</v>
      </c>
      <c r="C3470" t="s">
        <v>94</v>
      </c>
      <c r="D3470" t="s">
        <v>96</v>
      </c>
      <c r="E3470" t="s">
        <v>86</v>
      </c>
      <c r="F3470" t="s">
        <v>91</v>
      </c>
      <c r="G3470" t="s">
        <v>95</v>
      </c>
      <c r="H3470">
        <v>1199</v>
      </c>
      <c r="I3470">
        <v>85</v>
      </c>
      <c r="J3470">
        <v>19.600000000000001</v>
      </c>
      <c r="K3470">
        <v>8.3000000000000007</v>
      </c>
      <c r="L3470">
        <v>2021</v>
      </c>
      <c r="M3470">
        <v>67268</v>
      </c>
      <c r="N3470">
        <v>1</v>
      </c>
      <c r="O3470">
        <v>0</v>
      </c>
      <c r="P3470">
        <v>4.09</v>
      </c>
    </row>
    <row r="3471" spans="1:16" x14ac:dyDescent="0.3">
      <c r="A3471">
        <v>1016</v>
      </c>
      <c r="B3471" t="s">
        <v>83</v>
      </c>
      <c r="C3471" t="s">
        <v>94</v>
      </c>
      <c r="D3471" t="s">
        <v>96</v>
      </c>
      <c r="E3471" t="s">
        <v>86</v>
      </c>
      <c r="F3471" t="s">
        <v>91</v>
      </c>
      <c r="G3471" t="s">
        <v>95</v>
      </c>
      <c r="H3471">
        <v>1199</v>
      </c>
      <c r="I3471">
        <v>85</v>
      </c>
      <c r="J3471">
        <v>19.600000000000001</v>
      </c>
      <c r="K3471">
        <v>8.3000000000000007</v>
      </c>
      <c r="L3471">
        <v>2021</v>
      </c>
      <c r="M3471">
        <v>66158</v>
      </c>
      <c r="N3471">
        <v>1</v>
      </c>
      <c r="O3471">
        <v>0</v>
      </c>
      <c r="P3471">
        <v>4.22</v>
      </c>
    </row>
    <row r="3472" spans="1:16" x14ac:dyDescent="0.3">
      <c r="A3472">
        <v>1101</v>
      </c>
      <c r="B3472" t="s">
        <v>83</v>
      </c>
      <c r="C3472" t="s">
        <v>94</v>
      </c>
      <c r="D3472" t="s">
        <v>96</v>
      </c>
      <c r="E3472" t="s">
        <v>86</v>
      </c>
      <c r="F3472" t="s">
        <v>91</v>
      </c>
      <c r="G3472" t="s">
        <v>95</v>
      </c>
      <c r="H3472">
        <v>1199</v>
      </c>
      <c r="I3472">
        <v>85</v>
      </c>
      <c r="J3472">
        <v>19.600000000000001</v>
      </c>
      <c r="K3472">
        <v>8.3000000000000007</v>
      </c>
      <c r="L3472">
        <v>2021</v>
      </c>
      <c r="M3472">
        <v>70995</v>
      </c>
      <c r="N3472">
        <v>1</v>
      </c>
      <c r="O3472">
        <v>0</v>
      </c>
      <c r="P3472">
        <v>4.24</v>
      </c>
    </row>
    <row r="3473" spans="1:16" x14ac:dyDescent="0.3">
      <c r="A3473">
        <v>1089</v>
      </c>
      <c r="B3473" t="s">
        <v>83</v>
      </c>
      <c r="C3473" t="s">
        <v>94</v>
      </c>
      <c r="D3473" t="s">
        <v>96</v>
      </c>
      <c r="E3473" t="s">
        <v>86</v>
      </c>
      <c r="F3473" t="s">
        <v>91</v>
      </c>
      <c r="G3473" t="s">
        <v>95</v>
      </c>
      <c r="H3473">
        <v>1199</v>
      </c>
      <c r="I3473">
        <v>85</v>
      </c>
      <c r="J3473">
        <v>19.600000000000001</v>
      </c>
      <c r="K3473">
        <v>8.3000000000000007</v>
      </c>
      <c r="L3473">
        <v>2021</v>
      </c>
      <c r="M3473">
        <v>52146</v>
      </c>
      <c r="N3473">
        <v>1</v>
      </c>
      <c r="O3473">
        <v>0</v>
      </c>
      <c r="P3473">
        <v>4.2699999999999996</v>
      </c>
    </row>
    <row r="3474" spans="1:16" x14ac:dyDescent="0.3">
      <c r="A3474">
        <v>1069</v>
      </c>
      <c r="B3474" t="s">
        <v>83</v>
      </c>
      <c r="C3474" t="s">
        <v>94</v>
      </c>
      <c r="D3474" t="s">
        <v>96</v>
      </c>
      <c r="E3474" t="s">
        <v>86</v>
      </c>
      <c r="F3474" t="s">
        <v>91</v>
      </c>
      <c r="G3474" t="s">
        <v>95</v>
      </c>
      <c r="H3474">
        <v>1199</v>
      </c>
      <c r="I3474">
        <v>85</v>
      </c>
      <c r="J3474">
        <v>19.600000000000001</v>
      </c>
      <c r="K3474">
        <v>8.3000000000000007</v>
      </c>
      <c r="L3474">
        <v>2021</v>
      </c>
      <c r="M3474">
        <v>85592</v>
      </c>
      <c r="N3474">
        <v>1</v>
      </c>
      <c r="O3474">
        <v>0</v>
      </c>
      <c r="P3474">
        <v>4.28</v>
      </c>
    </row>
    <row r="3475" spans="1:16" x14ac:dyDescent="0.3">
      <c r="A3475">
        <v>1160</v>
      </c>
      <c r="B3475" t="s">
        <v>83</v>
      </c>
      <c r="C3475" t="s">
        <v>94</v>
      </c>
      <c r="D3475" t="s">
        <v>96</v>
      </c>
      <c r="E3475" t="s">
        <v>86</v>
      </c>
      <c r="F3475" t="s">
        <v>91</v>
      </c>
      <c r="G3475" t="s">
        <v>95</v>
      </c>
      <c r="H3475">
        <v>1199</v>
      </c>
      <c r="I3475">
        <v>85</v>
      </c>
      <c r="J3475">
        <v>19.600000000000001</v>
      </c>
      <c r="K3475">
        <v>8.3000000000000007</v>
      </c>
      <c r="L3475">
        <v>2021</v>
      </c>
      <c r="M3475">
        <v>59513</v>
      </c>
      <c r="N3475">
        <v>1</v>
      </c>
      <c r="O3475">
        <v>0</v>
      </c>
      <c r="P3475">
        <v>4.33</v>
      </c>
    </row>
    <row r="3476" spans="1:16" x14ac:dyDescent="0.3">
      <c r="A3476">
        <v>1023</v>
      </c>
      <c r="B3476" t="s">
        <v>83</v>
      </c>
      <c r="C3476" t="s">
        <v>94</v>
      </c>
      <c r="D3476" t="s">
        <v>96</v>
      </c>
      <c r="E3476" t="s">
        <v>86</v>
      </c>
      <c r="F3476" t="s">
        <v>91</v>
      </c>
      <c r="G3476" t="s">
        <v>95</v>
      </c>
      <c r="H3476">
        <v>1199</v>
      </c>
      <c r="I3476">
        <v>85</v>
      </c>
      <c r="J3476">
        <v>19.600000000000001</v>
      </c>
      <c r="K3476">
        <v>8.3000000000000007</v>
      </c>
      <c r="L3476">
        <v>2021</v>
      </c>
      <c r="M3476">
        <v>88189</v>
      </c>
      <c r="N3476">
        <v>1</v>
      </c>
      <c r="O3476">
        <v>0</v>
      </c>
      <c r="P3476">
        <v>4.34</v>
      </c>
    </row>
    <row r="3477" spans="1:16" x14ac:dyDescent="0.3">
      <c r="A3477">
        <v>1134</v>
      </c>
      <c r="B3477" t="s">
        <v>83</v>
      </c>
      <c r="C3477" t="s">
        <v>94</v>
      </c>
      <c r="D3477" t="s">
        <v>96</v>
      </c>
      <c r="E3477" t="s">
        <v>86</v>
      </c>
      <c r="F3477" t="s">
        <v>91</v>
      </c>
      <c r="G3477" t="s">
        <v>95</v>
      </c>
      <c r="H3477">
        <v>1199</v>
      </c>
      <c r="I3477">
        <v>85</v>
      </c>
      <c r="J3477">
        <v>19.600000000000001</v>
      </c>
      <c r="K3477">
        <v>8.3000000000000007</v>
      </c>
      <c r="L3477">
        <v>2021</v>
      </c>
      <c r="M3477">
        <v>49295</v>
      </c>
      <c r="N3477">
        <v>1</v>
      </c>
      <c r="O3477">
        <v>0</v>
      </c>
      <c r="P3477">
        <v>4.34</v>
      </c>
    </row>
    <row r="3478" spans="1:16" x14ac:dyDescent="0.3">
      <c r="A3478">
        <v>1076</v>
      </c>
      <c r="B3478" t="s">
        <v>83</v>
      </c>
      <c r="C3478" t="s">
        <v>94</v>
      </c>
      <c r="D3478" t="s">
        <v>96</v>
      </c>
      <c r="E3478" t="s">
        <v>86</v>
      </c>
      <c r="F3478" t="s">
        <v>91</v>
      </c>
      <c r="G3478" t="s">
        <v>95</v>
      </c>
      <c r="H3478">
        <v>1199</v>
      </c>
      <c r="I3478">
        <v>85</v>
      </c>
      <c r="J3478">
        <v>19.600000000000001</v>
      </c>
      <c r="K3478">
        <v>8.3000000000000007</v>
      </c>
      <c r="L3478">
        <v>2021</v>
      </c>
      <c r="M3478">
        <v>62306</v>
      </c>
      <c r="N3478">
        <v>1</v>
      </c>
      <c r="O3478">
        <v>0</v>
      </c>
      <c r="P3478">
        <v>4.37</v>
      </c>
    </row>
    <row r="3479" spans="1:16" x14ac:dyDescent="0.3">
      <c r="A3479">
        <v>1040</v>
      </c>
      <c r="B3479" t="s">
        <v>83</v>
      </c>
      <c r="C3479" t="s">
        <v>94</v>
      </c>
      <c r="D3479" t="s">
        <v>96</v>
      </c>
      <c r="E3479" t="s">
        <v>86</v>
      </c>
      <c r="F3479" t="s">
        <v>91</v>
      </c>
      <c r="G3479" t="s">
        <v>95</v>
      </c>
      <c r="H3479">
        <v>1199</v>
      </c>
      <c r="I3479">
        <v>85</v>
      </c>
      <c r="J3479">
        <v>19.600000000000001</v>
      </c>
      <c r="K3479">
        <v>8.3000000000000007</v>
      </c>
      <c r="L3479">
        <v>2021</v>
      </c>
      <c r="M3479">
        <v>50576</v>
      </c>
      <c r="N3479">
        <v>1</v>
      </c>
      <c r="O3479">
        <v>0</v>
      </c>
      <c r="P3479">
        <v>4.3899999999999997</v>
      </c>
    </row>
    <row r="3480" spans="1:16" x14ac:dyDescent="0.3">
      <c r="A3480">
        <v>1099</v>
      </c>
      <c r="B3480" t="s">
        <v>83</v>
      </c>
      <c r="C3480" t="s">
        <v>94</v>
      </c>
      <c r="D3480" t="s">
        <v>96</v>
      </c>
      <c r="E3480" t="s">
        <v>86</v>
      </c>
      <c r="F3480" t="s">
        <v>91</v>
      </c>
      <c r="G3480" t="s">
        <v>95</v>
      </c>
      <c r="H3480">
        <v>1199</v>
      </c>
      <c r="I3480">
        <v>85</v>
      </c>
      <c r="J3480">
        <v>19.600000000000001</v>
      </c>
      <c r="K3480">
        <v>8.3000000000000007</v>
      </c>
      <c r="L3480">
        <v>2021</v>
      </c>
      <c r="M3480">
        <v>51700</v>
      </c>
      <c r="N3480">
        <v>2</v>
      </c>
      <c r="O3480">
        <v>0</v>
      </c>
      <c r="P3480">
        <v>4.3899999999999997</v>
      </c>
    </row>
    <row r="3481" spans="1:16" x14ac:dyDescent="0.3">
      <c r="A3481">
        <v>1006</v>
      </c>
      <c r="B3481" t="s">
        <v>83</v>
      </c>
      <c r="C3481" t="s">
        <v>94</v>
      </c>
      <c r="D3481" t="s">
        <v>96</v>
      </c>
      <c r="E3481" t="s">
        <v>86</v>
      </c>
      <c r="F3481" t="s">
        <v>91</v>
      </c>
      <c r="G3481" t="s">
        <v>95</v>
      </c>
      <c r="H3481">
        <v>1199</v>
      </c>
      <c r="I3481">
        <v>85</v>
      </c>
      <c r="J3481">
        <v>19.600000000000001</v>
      </c>
      <c r="K3481">
        <v>8.3000000000000007</v>
      </c>
      <c r="L3481">
        <v>2021</v>
      </c>
      <c r="M3481">
        <v>64346</v>
      </c>
      <c r="N3481">
        <v>1</v>
      </c>
      <c r="O3481">
        <v>0</v>
      </c>
      <c r="P3481">
        <v>4.4000000000000004</v>
      </c>
    </row>
    <row r="3482" spans="1:16" x14ac:dyDescent="0.3">
      <c r="A3482">
        <v>1062</v>
      </c>
      <c r="B3482" t="s">
        <v>83</v>
      </c>
      <c r="C3482" t="s">
        <v>94</v>
      </c>
      <c r="D3482" t="s">
        <v>96</v>
      </c>
      <c r="E3482" t="s">
        <v>86</v>
      </c>
      <c r="F3482" t="s">
        <v>91</v>
      </c>
      <c r="G3482" t="s">
        <v>95</v>
      </c>
      <c r="H3482">
        <v>1199</v>
      </c>
      <c r="I3482">
        <v>85</v>
      </c>
      <c r="J3482">
        <v>19.600000000000001</v>
      </c>
      <c r="K3482">
        <v>8.3000000000000007</v>
      </c>
      <c r="L3482">
        <v>2021</v>
      </c>
      <c r="M3482">
        <v>88658</v>
      </c>
      <c r="N3482">
        <v>1</v>
      </c>
      <c r="O3482">
        <v>0</v>
      </c>
      <c r="P3482">
        <v>4.4000000000000004</v>
      </c>
    </row>
    <row r="3483" spans="1:16" x14ac:dyDescent="0.3">
      <c r="A3483">
        <v>1056</v>
      </c>
      <c r="B3483" t="s">
        <v>83</v>
      </c>
      <c r="C3483" t="s">
        <v>94</v>
      </c>
      <c r="D3483" t="s">
        <v>96</v>
      </c>
      <c r="E3483" t="s">
        <v>86</v>
      </c>
      <c r="F3483" t="s">
        <v>91</v>
      </c>
      <c r="G3483" t="s">
        <v>95</v>
      </c>
      <c r="H3483">
        <v>1199</v>
      </c>
      <c r="I3483">
        <v>85</v>
      </c>
      <c r="J3483">
        <v>19.600000000000001</v>
      </c>
      <c r="K3483">
        <v>8.3000000000000007</v>
      </c>
      <c r="L3483">
        <v>2021</v>
      </c>
      <c r="M3483">
        <v>64659</v>
      </c>
      <c r="N3483">
        <v>1</v>
      </c>
      <c r="O3483">
        <v>0</v>
      </c>
      <c r="P3483">
        <v>4.46</v>
      </c>
    </row>
    <row r="3484" spans="1:16" x14ac:dyDescent="0.3">
      <c r="A3484">
        <v>1005</v>
      </c>
      <c r="B3484" t="s">
        <v>83</v>
      </c>
      <c r="C3484" t="s">
        <v>94</v>
      </c>
      <c r="D3484" t="s">
        <v>96</v>
      </c>
      <c r="E3484" t="s">
        <v>86</v>
      </c>
      <c r="F3484" t="s">
        <v>91</v>
      </c>
      <c r="G3484" t="s">
        <v>95</v>
      </c>
      <c r="H3484">
        <v>1199</v>
      </c>
      <c r="I3484">
        <v>85</v>
      </c>
      <c r="J3484">
        <v>19.600000000000001</v>
      </c>
      <c r="K3484">
        <v>8.3000000000000007</v>
      </c>
      <c r="L3484">
        <v>2021</v>
      </c>
      <c r="M3484">
        <v>63733</v>
      </c>
      <c r="N3484">
        <v>1</v>
      </c>
      <c r="O3484">
        <v>0</v>
      </c>
      <c r="P3484">
        <v>4.47</v>
      </c>
    </row>
    <row r="3485" spans="1:16" x14ac:dyDescent="0.3">
      <c r="A3485">
        <v>1074</v>
      </c>
      <c r="B3485" t="s">
        <v>83</v>
      </c>
      <c r="C3485" t="s">
        <v>94</v>
      </c>
      <c r="D3485" t="s">
        <v>96</v>
      </c>
      <c r="E3485" t="s">
        <v>86</v>
      </c>
      <c r="F3485" t="s">
        <v>91</v>
      </c>
      <c r="G3485" t="s">
        <v>95</v>
      </c>
      <c r="H3485">
        <v>1199</v>
      </c>
      <c r="I3485">
        <v>85</v>
      </c>
      <c r="J3485">
        <v>19.600000000000001</v>
      </c>
      <c r="K3485">
        <v>8.3000000000000007</v>
      </c>
      <c r="L3485">
        <v>2021</v>
      </c>
      <c r="M3485">
        <v>82771</v>
      </c>
      <c r="N3485">
        <v>1</v>
      </c>
      <c r="O3485">
        <v>0</v>
      </c>
      <c r="P3485">
        <v>4.49</v>
      </c>
    </row>
    <row r="3486" spans="1:16" x14ac:dyDescent="0.3">
      <c r="A3486">
        <v>1103</v>
      </c>
      <c r="B3486" t="s">
        <v>83</v>
      </c>
      <c r="C3486" t="s">
        <v>94</v>
      </c>
      <c r="D3486" t="s">
        <v>96</v>
      </c>
      <c r="E3486" t="s">
        <v>86</v>
      </c>
      <c r="F3486" t="s">
        <v>91</v>
      </c>
      <c r="G3486" t="s">
        <v>95</v>
      </c>
      <c r="H3486">
        <v>1199</v>
      </c>
      <c r="I3486">
        <v>85</v>
      </c>
      <c r="J3486">
        <v>19.600000000000001</v>
      </c>
      <c r="K3486">
        <v>8.3000000000000007</v>
      </c>
      <c r="L3486">
        <v>2021</v>
      </c>
      <c r="M3486">
        <v>51230</v>
      </c>
      <c r="N3486">
        <v>1</v>
      </c>
      <c r="O3486">
        <v>0</v>
      </c>
      <c r="P3486">
        <v>4.49</v>
      </c>
    </row>
    <row r="3487" spans="1:16" x14ac:dyDescent="0.3">
      <c r="A3487">
        <v>1042</v>
      </c>
      <c r="B3487" t="s">
        <v>83</v>
      </c>
      <c r="C3487" t="s">
        <v>94</v>
      </c>
      <c r="D3487" t="s">
        <v>96</v>
      </c>
      <c r="E3487" t="s">
        <v>86</v>
      </c>
      <c r="F3487" t="s">
        <v>91</v>
      </c>
      <c r="G3487" t="s">
        <v>95</v>
      </c>
      <c r="H3487">
        <v>1199</v>
      </c>
      <c r="I3487">
        <v>85</v>
      </c>
      <c r="J3487">
        <v>19.600000000000001</v>
      </c>
      <c r="K3487">
        <v>8.3000000000000007</v>
      </c>
      <c r="L3487">
        <v>2021</v>
      </c>
      <c r="M3487">
        <v>46064</v>
      </c>
      <c r="N3487">
        <v>1</v>
      </c>
      <c r="O3487">
        <v>0</v>
      </c>
      <c r="P3487">
        <v>4.54</v>
      </c>
    </row>
    <row r="3488" spans="1:16" x14ac:dyDescent="0.3">
      <c r="A3488">
        <v>1058</v>
      </c>
      <c r="B3488" t="s">
        <v>83</v>
      </c>
      <c r="C3488" t="s">
        <v>94</v>
      </c>
      <c r="D3488" t="s">
        <v>96</v>
      </c>
      <c r="E3488" t="s">
        <v>86</v>
      </c>
      <c r="F3488" t="s">
        <v>91</v>
      </c>
      <c r="G3488" t="s">
        <v>95</v>
      </c>
      <c r="H3488">
        <v>1199</v>
      </c>
      <c r="I3488">
        <v>85</v>
      </c>
      <c r="J3488">
        <v>19.600000000000001</v>
      </c>
      <c r="K3488">
        <v>8.3000000000000007</v>
      </c>
      <c r="L3488">
        <v>2021</v>
      </c>
      <c r="M3488">
        <v>66395</v>
      </c>
      <c r="N3488">
        <v>1</v>
      </c>
      <c r="O3488">
        <v>0</v>
      </c>
      <c r="P3488">
        <v>4.5599999999999996</v>
      </c>
    </row>
    <row r="3489" spans="1:16" x14ac:dyDescent="0.3">
      <c r="A3489">
        <v>1007</v>
      </c>
      <c r="B3489" t="s">
        <v>83</v>
      </c>
      <c r="C3489" t="s">
        <v>94</v>
      </c>
      <c r="D3489" t="s">
        <v>96</v>
      </c>
      <c r="E3489" t="s">
        <v>86</v>
      </c>
      <c r="F3489" t="s">
        <v>91</v>
      </c>
      <c r="G3489" t="s">
        <v>95</v>
      </c>
      <c r="H3489">
        <v>1199</v>
      </c>
      <c r="I3489">
        <v>85</v>
      </c>
      <c r="J3489">
        <v>19.600000000000001</v>
      </c>
      <c r="K3489">
        <v>8.3000000000000007</v>
      </c>
      <c r="L3489">
        <v>2021</v>
      </c>
      <c r="M3489">
        <v>73090</v>
      </c>
      <c r="N3489">
        <v>1</v>
      </c>
      <c r="O3489">
        <v>0</v>
      </c>
      <c r="P3489">
        <v>4.6399999999999997</v>
      </c>
    </row>
    <row r="3490" spans="1:16" x14ac:dyDescent="0.3">
      <c r="A3490">
        <v>1050</v>
      </c>
      <c r="B3490" t="s">
        <v>83</v>
      </c>
      <c r="C3490" t="s">
        <v>94</v>
      </c>
      <c r="D3490" t="s">
        <v>96</v>
      </c>
      <c r="E3490" t="s">
        <v>86</v>
      </c>
      <c r="F3490" t="s">
        <v>91</v>
      </c>
      <c r="G3490" t="s">
        <v>95</v>
      </c>
      <c r="H3490">
        <v>1199</v>
      </c>
      <c r="I3490">
        <v>85</v>
      </c>
      <c r="J3490">
        <v>19.600000000000001</v>
      </c>
      <c r="K3490">
        <v>8.3000000000000007</v>
      </c>
      <c r="L3490">
        <v>2021</v>
      </c>
      <c r="M3490">
        <v>63759</v>
      </c>
      <c r="N3490">
        <v>1</v>
      </c>
      <c r="O3490">
        <v>0</v>
      </c>
      <c r="P3490">
        <v>4.6500000000000004</v>
      </c>
    </row>
    <row r="3491" spans="1:16" x14ac:dyDescent="0.3">
      <c r="A3491">
        <v>810</v>
      </c>
      <c r="B3491" t="s">
        <v>83</v>
      </c>
      <c r="C3491" t="s">
        <v>94</v>
      </c>
      <c r="D3491" t="s">
        <v>85</v>
      </c>
      <c r="E3491" t="s">
        <v>86</v>
      </c>
      <c r="F3491" t="s">
        <v>87</v>
      </c>
      <c r="G3491" t="s">
        <v>95</v>
      </c>
      <c r="H3491">
        <v>1199</v>
      </c>
      <c r="I3491">
        <v>85</v>
      </c>
      <c r="J3491">
        <v>20.3</v>
      </c>
      <c r="K3491">
        <v>6.4</v>
      </c>
      <c r="L3491">
        <v>2021</v>
      </c>
      <c r="M3491">
        <v>96815</v>
      </c>
      <c r="N3491">
        <v>2</v>
      </c>
      <c r="O3491">
        <v>1</v>
      </c>
      <c r="P3491">
        <v>2.0499999999999998</v>
      </c>
    </row>
    <row r="3492" spans="1:16" x14ac:dyDescent="0.3">
      <c r="A3492">
        <v>843</v>
      </c>
      <c r="B3492" t="s">
        <v>83</v>
      </c>
      <c r="C3492" t="s">
        <v>94</v>
      </c>
      <c r="D3492" t="s">
        <v>85</v>
      </c>
      <c r="E3492" t="s">
        <v>86</v>
      </c>
      <c r="F3492" t="s">
        <v>87</v>
      </c>
      <c r="G3492" t="s">
        <v>95</v>
      </c>
      <c r="H3492">
        <v>1199</v>
      </c>
      <c r="I3492">
        <v>85</v>
      </c>
      <c r="J3492">
        <v>20.3</v>
      </c>
      <c r="K3492">
        <v>6.4</v>
      </c>
      <c r="L3492">
        <v>2021</v>
      </c>
      <c r="M3492">
        <v>90885</v>
      </c>
      <c r="N3492">
        <v>2</v>
      </c>
      <c r="O3492">
        <v>0</v>
      </c>
      <c r="P3492">
        <v>2.37</v>
      </c>
    </row>
    <row r="3493" spans="1:16" x14ac:dyDescent="0.3">
      <c r="A3493">
        <v>937</v>
      </c>
      <c r="B3493" t="s">
        <v>83</v>
      </c>
      <c r="C3493" t="s">
        <v>94</v>
      </c>
      <c r="D3493" t="s">
        <v>85</v>
      </c>
      <c r="E3493" t="s">
        <v>86</v>
      </c>
      <c r="F3493" t="s">
        <v>87</v>
      </c>
      <c r="G3493" t="s">
        <v>95</v>
      </c>
      <c r="H3493">
        <v>1199</v>
      </c>
      <c r="I3493">
        <v>85</v>
      </c>
      <c r="J3493">
        <v>20.3</v>
      </c>
      <c r="K3493">
        <v>6.4</v>
      </c>
      <c r="L3493">
        <v>2021</v>
      </c>
      <c r="M3493">
        <v>62401</v>
      </c>
      <c r="N3493">
        <v>1</v>
      </c>
      <c r="O3493">
        <v>1</v>
      </c>
      <c r="P3493">
        <v>2.54</v>
      </c>
    </row>
    <row r="3494" spans="1:16" x14ac:dyDescent="0.3">
      <c r="A3494">
        <v>939</v>
      </c>
      <c r="B3494" t="s">
        <v>83</v>
      </c>
      <c r="C3494" t="s">
        <v>94</v>
      </c>
      <c r="D3494" t="s">
        <v>85</v>
      </c>
      <c r="E3494" t="s">
        <v>86</v>
      </c>
      <c r="F3494" t="s">
        <v>87</v>
      </c>
      <c r="G3494" t="s">
        <v>95</v>
      </c>
      <c r="H3494">
        <v>1199</v>
      </c>
      <c r="I3494">
        <v>85</v>
      </c>
      <c r="J3494">
        <v>20.3</v>
      </c>
      <c r="K3494">
        <v>6.4</v>
      </c>
      <c r="L3494">
        <v>2021</v>
      </c>
      <c r="M3494">
        <v>68618</v>
      </c>
      <c r="N3494">
        <v>1</v>
      </c>
      <c r="O3494">
        <v>1</v>
      </c>
      <c r="P3494">
        <v>2.54</v>
      </c>
    </row>
    <row r="3495" spans="1:16" x14ac:dyDescent="0.3">
      <c r="A3495">
        <v>1000</v>
      </c>
      <c r="B3495" t="s">
        <v>83</v>
      </c>
      <c r="C3495" t="s">
        <v>94</v>
      </c>
      <c r="D3495" t="s">
        <v>85</v>
      </c>
      <c r="E3495" t="s">
        <v>86</v>
      </c>
      <c r="F3495" t="s">
        <v>87</v>
      </c>
      <c r="G3495" t="s">
        <v>95</v>
      </c>
      <c r="H3495">
        <v>1199</v>
      </c>
      <c r="I3495">
        <v>85</v>
      </c>
      <c r="J3495">
        <v>20.3</v>
      </c>
      <c r="K3495">
        <v>6.4</v>
      </c>
      <c r="L3495">
        <v>2021</v>
      </c>
      <c r="M3495">
        <v>91242</v>
      </c>
      <c r="N3495">
        <v>3</v>
      </c>
      <c r="O3495">
        <v>0</v>
      </c>
      <c r="P3495">
        <v>2.68</v>
      </c>
    </row>
    <row r="3496" spans="1:16" x14ac:dyDescent="0.3">
      <c r="A3496">
        <v>853</v>
      </c>
      <c r="B3496" t="s">
        <v>83</v>
      </c>
      <c r="C3496" t="s">
        <v>94</v>
      </c>
      <c r="D3496" t="s">
        <v>85</v>
      </c>
      <c r="E3496" t="s">
        <v>86</v>
      </c>
      <c r="F3496" t="s">
        <v>87</v>
      </c>
      <c r="G3496" t="s">
        <v>95</v>
      </c>
      <c r="H3496">
        <v>1199</v>
      </c>
      <c r="I3496">
        <v>85</v>
      </c>
      <c r="J3496">
        <v>20.3</v>
      </c>
      <c r="K3496">
        <v>6.4</v>
      </c>
      <c r="L3496">
        <v>2021</v>
      </c>
      <c r="M3496">
        <v>88611</v>
      </c>
      <c r="N3496">
        <v>2</v>
      </c>
      <c r="O3496">
        <v>0</v>
      </c>
      <c r="P3496">
        <v>2.7</v>
      </c>
    </row>
    <row r="3497" spans="1:16" x14ac:dyDescent="0.3">
      <c r="A3497">
        <v>931</v>
      </c>
      <c r="B3497" t="s">
        <v>83</v>
      </c>
      <c r="C3497" t="s">
        <v>94</v>
      </c>
      <c r="D3497" t="s">
        <v>85</v>
      </c>
      <c r="E3497" t="s">
        <v>86</v>
      </c>
      <c r="F3497" t="s">
        <v>87</v>
      </c>
      <c r="G3497" t="s">
        <v>95</v>
      </c>
      <c r="H3497">
        <v>1199</v>
      </c>
      <c r="I3497">
        <v>85</v>
      </c>
      <c r="J3497">
        <v>20.3</v>
      </c>
      <c r="K3497">
        <v>6.4</v>
      </c>
      <c r="L3497">
        <v>2021</v>
      </c>
      <c r="M3497">
        <v>89168</v>
      </c>
      <c r="N3497">
        <v>2</v>
      </c>
      <c r="O3497">
        <v>0</v>
      </c>
      <c r="P3497">
        <v>2.84</v>
      </c>
    </row>
    <row r="3498" spans="1:16" x14ac:dyDescent="0.3">
      <c r="A3498">
        <v>905</v>
      </c>
      <c r="B3498" t="s">
        <v>83</v>
      </c>
      <c r="C3498" t="s">
        <v>94</v>
      </c>
      <c r="D3498" t="s">
        <v>85</v>
      </c>
      <c r="E3498" t="s">
        <v>86</v>
      </c>
      <c r="F3498" t="s">
        <v>87</v>
      </c>
      <c r="G3498" t="s">
        <v>95</v>
      </c>
      <c r="H3498">
        <v>1199</v>
      </c>
      <c r="I3498">
        <v>85</v>
      </c>
      <c r="J3498">
        <v>20.3</v>
      </c>
      <c r="K3498">
        <v>6.4</v>
      </c>
      <c r="L3498">
        <v>2021</v>
      </c>
      <c r="M3498">
        <v>81989</v>
      </c>
      <c r="N3498">
        <v>1</v>
      </c>
      <c r="O3498">
        <v>0</v>
      </c>
      <c r="P3498">
        <v>2.9</v>
      </c>
    </row>
    <row r="3499" spans="1:16" x14ac:dyDescent="0.3">
      <c r="A3499">
        <v>848</v>
      </c>
      <c r="B3499" t="s">
        <v>83</v>
      </c>
      <c r="C3499" t="s">
        <v>94</v>
      </c>
      <c r="D3499" t="s">
        <v>85</v>
      </c>
      <c r="E3499" t="s">
        <v>86</v>
      </c>
      <c r="F3499" t="s">
        <v>87</v>
      </c>
      <c r="G3499" t="s">
        <v>95</v>
      </c>
      <c r="H3499">
        <v>1199</v>
      </c>
      <c r="I3499">
        <v>85</v>
      </c>
      <c r="J3499">
        <v>20.3</v>
      </c>
      <c r="K3499">
        <v>6.4</v>
      </c>
      <c r="L3499">
        <v>2021</v>
      </c>
      <c r="M3499">
        <v>71645</v>
      </c>
      <c r="N3499">
        <v>1</v>
      </c>
      <c r="O3499">
        <v>0</v>
      </c>
      <c r="P3499">
        <v>2.93</v>
      </c>
    </row>
    <row r="3500" spans="1:16" x14ac:dyDescent="0.3">
      <c r="A3500">
        <v>921</v>
      </c>
      <c r="B3500" t="s">
        <v>83</v>
      </c>
      <c r="C3500" t="s">
        <v>94</v>
      </c>
      <c r="D3500" t="s">
        <v>85</v>
      </c>
      <c r="E3500" t="s">
        <v>86</v>
      </c>
      <c r="F3500" t="s">
        <v>87</v>
      </c>
      <c r="G3500" t="s">
        <v>95</v>
      </c>
      <c r="H3500">
        <v>1199</v>
      </c>
      <c r="I3500">
        <v>85</v>
      </c>
      <c r="J3500">
        <v>20.3</v>
      </c>
      <c r="K3500">
        <v>6.4</v>
      </c>
      <c r="L3500">
        <v>2021</v>
      </c>
      <c r="M3500">
        <v>98724</v>
      </c>
      <c r="N3500">
        <v>1</v>
      </c>
      <c r="O3500">
        <v>0</v>
      </c>
      <c r="P3500">
        <v>2.96</v>
      </c>
    </row>
    <row r="3501" spans="1:16" x14ac:dyDescent="0.3">
      <c r="A3501">
        <v>844</v>
      </c>
      <c r="B3501" t="s">
        <v>83</v>
      </c>
      <c r="C3501" t="s">
        <v>94</v>
      </c>
      <c r="D3501" t="s">
        <v>85</v>
      </c>
      <c r="E3501" t="s">
        <v>86</v>
      </c>
      <c r="F3501" t="s">
        <v>87</v>
      </c>
      <c r="G3501" t="s">
        <v>95</v>
      </c>
      <c r="H3501">
        <v>1199</v>
      </c>
      <c r="I3501">
        <v>85</v>
      </c>
      <c r="J3501">
        <v>20.3</v>
      </c>
      <c r="K3501">
        <v>6.4</v>
      </c>
      <c r="L3501">
        <v>2021</v>
      </c>
      <c r="M3501">
        <v>71209</v>
      </c>
      <c r="N3501">
        <v>2</v>
      </c>
      <c r="O3501">
        <v>0</v>
      </c>
      <c r="P3501">
        <v>2.97</v>
      </c>
    </row>
    <row r="3502" spans="1:16" x14ac:dyDescent="0.3">
      <c r="A3502">
        <v>813</v>
      </c>
      <c r="B3502" t="s">
        <v>83</v>
      </c>
      <c r="C3502" t="s">
        <v>94</v>
      </c>
      <c r="D3502" t="s">
        <v>85</v>
      </c>
      <c r="E3502" t="s">
        <v>86</v>
      </c>
      <c r="F3502" t="s">
        <v>87</v>
      </c>
      <c r="G3502" t="s">
        <v>95</v>
      </c>
      <c r="H3502">
        <v>1199</v>
      </c>
      <c r="I3502">
        <v>85</v>
      </c>
      <c r="J3502">
        <v>20.3</v>
      </c>
      <c r="K3502">
        <v>6.4</v>
      </c>
      <c r="L3502">
        <v>2021</v>
      </c>
      <c r="M3502">
        <v>99252</v>
      </c>
      <c r="N3502">
        <v>1</v>
      </c>
      <c r="O3502">
        <v>0</v>
      </c>
      <c r="P3502">
        <v>2.98</v>
      </c>
    </row>
    <row r="3503" spans="1:16" x14ac:dyDescent="0.3">
      <c r="A3503">
        <v>852</v>
      </c>
      <c r="B3503" t="s">
        <v>83</v>
      </c>
      <c r="C3503" t="s">
        <v>94</v>
      </c>
      <c r="D3503" t="s">
        <v>85</v>
      </c>
      <c r="E3503" t="s">
        <v>86</v>
      </c>
      <c r="F3503" t="s">
        <v>87</v>
      </c>
      <c r="G3503" t="s">
        <v>95</v>
      </c>
      <c r="H3503">
        <v>1199</v>
      </c>
      <c r="I3503">
        <v>85</v>
      </c>
      <c r="J3503">
        <v>20.3</v>
      </c>
      <c r="K3503">
        <v>6.4</v>
      </c>
      <c r="L3503">
        <v>2021</v>
      </c>
      <c r="M3503">
        <v>102774</v>
      </c>
      <c r="N3503">
        <v>2</v>
      </c>
      <c r="O3503">
        <v>0</v>
      </c>
      <c r="P3503">
        <v>3.05</v>
      </c>
    </row>
    <row r="3504" spans="1:16" x14ac:dyDescent="0.3">
      <c r="A3504">
        <v>870</v>
      </c>
      <c r="B3504" t="s">
        <v>83</v>
      </c>
      <c r="C3504" t="s">
        <v>94</v>
      </c>
      <c r="D3504" t="s">
        <v>85</v>
      </c>
      <c r="E3504" t="s">
        <v>86</v>
      </c>
      <c r="F3504" t="s">
        <v>87</v>
      </c>
      <c r="G3504" t="s">
        <v>95</v>
      </c>
      <c r="H3504">
        <v>1199</v>
      </c>
      <c r="I3504">
        <v>85</v>
      </c>
      <c r="J3504">
        <v>20.3</v>
      </c>
      <c r="K3504">
        <v>6.4</v>
      </c>
      <c r="L3504">
        <v>2021</v>
      </c>
      <c r="M3504">
        <v>106996</v>
      </c>
      <c r="N3504">
        <v>1</v>
      </c>
      <c r="O3504">
        <v>0</v>
      </c>
      <c r="P3504">
        <v>3.06</v>
      </c>
    </row>
    <row r="3505" spans="1:16" x14ac:dyDescent="0.3">
      <c r="A3505">
        <v>916</v>
      </c>
      <c r="B3505" t="s">
        <v>83</v>
      </c>
      <c r="C3505" t="s">
        <v>94</v>
      </c>
      <c r="D3505" t="s">
        <v>85</v>
      </c>
      <c r="E3505" t="s">
        <v>86</v>
      </c>
      <c r="F3505" t="s">
        <v>87</v>
      </c>
      <c r="G3505" t="s">
        <v>95</v>
      </c>
      <c r="H3505">
        <v>1199</v>
      </c>
      <c r="I3505">
        <v>85</v>
      </c>
      <c r="J3505">
        <v>20.3</v>
      </c>
      <c r="K3505">
        <v>6.4</v>
      </c>
      <c r="L3505">
        <v>2021</v>
      </c>
      <c r="M3505">
        <v>108000</v>
      </c>
      <c r="N3505">
        <v>1</v>
      </c>
      <c r="O3505">
        <v>0</v>
      </c>
      <c r="P3505">
        <v>3.07</v>
      </c>
    </row>
    <row r="3506" spans="1:16" x14ac:dyDescent="0.3">
      <c r="A3506">
        <v>928</v>
      </c>
      <c r="B3506" t="s">
        <v>83</v>
      </c>
      <c r="C3506" t="s">
        <v>94</v>
      </c>
      <c r="D3506" t="s">
        <v>85</v>
      </c>
      <c r="E3506" t="s">
        <v>86</v>
      </c>
      <c r="F3506" t="s">
        <v>87</v>
      </c>
      <c r="G3506" t="s">
        <v>95</v>
      </c>
      <c r="H3506">
        <v>1199</v>
      </c>
      <c r="I3506">
        <v>85</v>
      </c>
      <c r="J3506">
        <v>20.3</v>
      </c>
      <c r="K3506">
        <v>6.4</v>
      </c>
      <c r="L3506">
        <v>2021</v>
      </c>
      <c r="M3506">
        <v>100363</v>
      </c>
      <c r="N3506">
        <v>1</v>
      </c>
      <c r="O3506">
        <v>0</v>
      </c>
      <c r="P3506">
        <v>3.12</v>
      </c>
    </row>
    <row r="3507" spans="1:16" x14ac:dyDescent="0.3">
      <c r="A3507">
        <v>907</v>
      </c>
      <c r="B3507" t="s">
        <v>83</v>
      </c>
      <c r="C3507" t="s">
        <v>94</v>
      </c>
      <c r="D3507" t="s">
        <v>85</v>
      </c>
      <c r="E3507" t="s">
        <v>86</v>
      </c>
      <c r="F3507" t="s">
        <v>87</v>
      </c>
      <c r="G3507" t="s">
        <v>95</v>
      </c>
      <c r="H3507">
        <v>1199</v>
      </c>
      <c r="I3507">
        <v>85</v>
      </c>
      <c r="J3507">
        <v>20.3</v>
      </c>
      <c r="K3507">
        <v>6.4</v>
      </c>
      <c r="L3507">
        <v>2021</v>
      </c>
      <c r="M3507">
        <v>59831</v>
      </c>
      <c r="N3507">
        <v>2</v>
      </c>
      <c r="O3507">
        <v>0</v>
      </c>
      <c r="P3507">
        <v>3.16</v>
      </c>
    </row>
    <row r="3508" spans="1:16" x14ac:dyDescent="0.3">
      <c r="A3508">
        <v>821</v>
      </c>
      <c r="B3508" t="s">
        <v>83</v>
      </c>
      <c r="C3508" t="s">
        <v>94</v>
      </c>
      <c r="D3508" t="s">
        <v>85</v>
      </c>
      <c r="E3508" t="s">
        <v>86</v>
      </c>
      <c r="F3508" t="s">
        <v>87</v>
      </c>
      <c r="G3508" t="s">
        <v>95</v>
      </c>
      <c r="H3508">
        <v>1199</v>
      </c>
      <c r="I3508">
        <v>85</v>
      </c>
      <c r="J3508">
        <v>20.3</v>
      </c>
      <c r="K3508">
        <v>6.4</v>
      </c>
      <c r="L3508">
        <v>2021</v>
      </c>
      <c r="M3508">
        <v>44210</v>
      </c>
      <c r="N3508">
        <v>1</v>
      </c>
      <c r="O3508">
        <v>0</v>
      </c>
      <c r="P3508">
        <v>3.18</v>
      </c>
    </row>
    <row r="3509" spans="1:16" x14ac:dyDescent="0.3">
      <c r="A3509">
        <v>947</v>
      </c>
      <c r="B3509" t="s">
        <v>83</v>
      </c>
      <c r="C3509" t="s">
        <v>94</v>
      </c>
      <c r="D3509" t="s">
        <v>85</v>
      </c>
      <c r="E3509" t="s">
        <v>86</v>
      </c>
      <c r="F3509" t="s">
        <v>87</v>
      </c>
      <c r="G3509" t="s">
        <v>95</v>
      </c>
      <c r="H3509">
        <v>1199</v>
      </c>
      <c r="I3509">
        <v>85</v>
      </c>
      <c r="J3509">
        <v>20.3</v>
      </c>
      <c r="K3509">
        <v>6.4</v>
      </c>
      <c r="L3509">
        <v>2021</v>
      </c>
      <c r="M3509">
        <v>60878</v>
      </c>
      <c r="N3509">
        <v>1</v>
      </c>
      <c r="O3509">
        <v>0</v>
      </c>
      <c r="P3509">
        <v>3.18</v>
      </c>
    </row>
    <row r="3510" spans="1:16" x14ac:dyDescent="0.3">
      <c r="A3510">
        <v>971</v>
      </c>
      <c r="B3510" t="s">
        <v>83</v>
      </c>
      <c r="C3510" t="s">
        <v>94</v>
      </c>
      <c r="D3510" t="s">
        <v>85</v>
      </c>
      <c r="E3510" t="s">
        <v>86</v>
      </c>
      <c r="F3510" t="s">
        <v>87</v>
      </c>
      <c r="G3510" t="s">
        <v>95</v>
      </c>
      <c r="H3510">
        <v>1199</v>
      </c>
      <c r="I3510">
        <v>85</v>
      </c>
      <c r="J3510">
        <v>20.3</v>
      </c>
      <c r="K3510">
        <v>6.4</v>
      </c>
      <c r="L3510">
        <v>2021</v>
      </c>
      <c r="M3510">
        <v>94932</v>
      </c>
      <c r="N3510">
        <v>1</v>
      </c>
      <c r="O3510">
        <v>0</v>
      </c>
      <c r="P3510">
        <v>3.19</v>
      </c>
    </row>
    <row r="3511" spans="1:16" x14ac:dyDescent="0.3">
      <c r="A3511">
        <v>976</v>
      </c>
      <c r="B3511" t="s">
        <v>83</v>
      </c>
      <c r="C3511" t="s">
        <v>94</v>
      </c>
      <c r="D3511" t="s">
        <v>85</v>
      </c>
      <c r="E3511" t="s">
        <v>86</v>
      </c>
      <c r="F3511" t="s">
        <v>87</v>
      </c>
      <c r="G3511" t="s">
        <v>95</v>
      </c>
      <c r="H3511">
        <v>1199</v>
      </c>
      <c r="I3511">
        <v>85</v>
      </c>
      <c r="J3511">
        <v>20.3</v>
      </c>
      <c r="K3511">
        <v>6.4</v>
      </c>
      <c r="L3511">
        <v>2021</v>
      </c>
      <c r="M3511">
        <v>57835</v>
      </c>
      <c r="N3511">
        <v>1</v>
      </c>
      <c r="O3511">
        <v>0</v>
      </c>
      <c r="P3511">
        <v>3.26</v>
      </c>
    </row>
    <row r="3512" spans="1:16" x14ac:dyDescent="0.3">
      <c r="A3512">
        <v>919</v>
      </c>
      <c r="B3512" t="s">
        <v>83</v>
      </c>
      <c r="C3512" t="s">
        <v>94</v>
      </c>
      <c r="D3512" t="s">
        <v>85</v>
      </c>
      <c r="E3512" t="s">
        <v>86</v>
      </c>
      <c r="F3512" t="s">
        <v>87</v>
      </c>
      <c r="G3512" t="s">
        <v>95</v>
      </c>
      <c r="H3512">
        <v>1199</v>
      </c>
      <c r="I3512">
        <v>85</v>
      </c>
      <c r="J3512">
        <v>20.3</v>
      </c>
      <c r="K3512">
        <v>6.4</v>
      </c>
      <c r="L3512">
        <v>2021</v>
      </c>
      <c r="M3512">
        <v>105949</v>
      </c>
      <c r="N3512">
        <v>1</v>
      </c>
      <c r="O3512">
        <v>0</v>
      </c>
      <c r="P3512">
        <v>3.28</v>
      </c>
    </row>
    <row r="3513" spans="1:16" x14ac:dyDescent="0.3">
      <c r="A3513">
        <v>860</v>
      </c>
      <c r="B3513" t="s">
        <v>83</v>
      </c>
      <c r="C3513" t="s">
        <v>94</v>
      </c>
      <c r="D3513" t="s">
        <v>85</v>
      </c>
      <c r="E3513" t="s">
        <v>86</v>
      </c>
      <c r="F3513" t="s">
        <v>87</v>
      </c>
      <c r="G3513" t="s">
        <v>95</v>
      </c>
      <c r="H3513">
        <v>1199</v>
      </c>
      <c r="I3513">
        <v>85</v>
      </c>
      <c r="J3513">
        <v>20.3</v>
      </c>
      <c r="K3513">
        <v>6.4</v>
      </c>
      <c r="L3513">
        <v>2021</v>
      </c>
      <c r="M3513">
        <v>73387</v>
      </c>
      <c r="N3513">
        <v>1</v>
      </c>
      <c r="O3513">
        <v>0</v>
      </c>
      <c r="P3513">
        <v>3.31</v>
      </c>
    </row>
    <row r="3514" spans="1:16" x14ac:dyDescent="0.3">
      <c r="A3514">
        <v>932</v>
      </c>
      <c r="B3514" t="s">
        <v>83</v>
      </c>
      <c r="C3514" t="s">
        <v>94</v>
      </c>
      <c r="D3514" t="s">
        <v>85</v>
      </c>
      <c r="E3514" t="s">
        <v>86</v>
      </c>
      <c r="F3514" t="s">
        <v>87</v>
      </c>
      <c r="G3514" t="s">
        <v>95</v>
      </c>
      <c r="H3514">
        <v>1199</v>
      </c>
      <c r="I3514">
        <v>85</v>
      </c>
      <c r="J3514">
        <v>20.3</v>
      </c>
      <c r="K3514">
        <v>6.4</v>
      </c>
      <c r="L3514">
        <v>2021</v>
      </c>
      <c r="M3514">
        <v>100807</v>
      </c>
      <c r="N3514">
        <v>1</v>
      </c>
      <c r="O3514">
        <v>0</v>
      </c>
      <c r="P3514">
        <v>3.37</v>
      </c>
    </row>
    <row r="3515" spans="1:16" x14ac:dyDescent="0.3">
      <c r="A3515">
        <v>974</v>
      </c>
      <c r="B3515" t="s">
        <v>83</v>
      </c>
      <c r="C3515" t="s">
        <v>94</v>
      </c>
      <c r="D3515" t="s">
        <v>85</v>
      </c>
      <c r="E3515" t="s">
        <v>86</v>
      </c>
      <c r="F3515" t="s">
        <v>87</v>
      </c>
      <c r="G3515" t="s">
        <v>95</v>
      </c>
      <c r="H3515">
        <v>1199</v>
      </c>
      <c r="I3515">
        <v>85</v>
      </c>
      <c r="J3515">
        <v>20.3</v>
      </c>
      <c r="K3515">
        <v>6.4</v>
      </c>
      <c r="L3515">
        <v>2021</v>
      </c>
      <c r="M3515">
        <v>77135</v>
      </c>
      <c r="N3515">
        <v>1</v>
      </c>
      <c r="O3515">
        <v>0</v>
      </c>
      <c r="P3515">
        <v>3.46</v>
      </c>
    </row>
    <row r="3516" spans="1:16" x14ac:dyDescent="0.3">
      <c r="A3516">
        <v>828</v>
      </c>
      <c r="B3516" t="s">
        <v>83</v>
      </c>
      <c r="C3516" t="s">
        <v>94</v>
      </c>
      <c r="D3516" t="s">
        <v>85</v>
      </c>
      <c r="E3516" t="s">
        <v>86</v>
      </c>
      <c r="F3516" t="s">
        <v>87</v>
      </c>
      <c r="G3516" t="s">
        <v>95</v>
      </c>
      <c r="H3516">
        <v>1199</v>
      </c>
      <c r="I3516">
        <v>85</v>
      </c>
      <c r="J3516">
        <v>20.3</v>
      </c>
      <c r="K3516">
        <v>6.4</v>
      </c>
      <c r="L3516">
        <v>2021</v>
      </c>
      <c r="M3516">
        <v>45834</v>
      </c>
      <c r="N3516">
        <v>1</v>
      </c>
      <c r="O3516">
        <v>0</v>
      </c>
      <c r="P3516">
        <v>3.54</v>
      </c>
    </row>
    <row r="3517" spans="1:16" x14ac:dyDescent="0.3">
      <c r="A3517">
        <v>973</v>
      </c>
      <c r="B3517" t="s">
        <v>83</v>
      </c>
      <c r="C3517" t="s">
        <v>94</v>
      </c>
      <c r="D3517" t="s">
        <v>85</v>
      </c>
      <c r="E3517" t="s">
        <v>86</v>
      </c>
      <c r="F3517" t="s">
        <v>87</v>
      </c>
      <c r="G3517" t="s">
        <v>95</v>
      </c>
      <c r="H3517">
        <v>1199</v>
      </c>
      <c r="I3517">
        <v>85</v>
      </c>
      <c r="J3517">
        <v>20.3</v>
      </c>
      <c r="K3517">
        <v>6.4</v>
      </c>
      <c r="L3517">
        <v>2021</v>
      </c>
      <c r="M3517">
        <v>71948</v>
      </c>
      <c r="N3517">
        <v>1</v>
      </c>
      <c r="O3517">
        <v>0</v>
      </c>
      <c r="P3517">
        <v>3.59</v>
      </c>
    </row>
    <row r="3518" spans="1:16" x14ac:dyDescent="0.3">
      <c r="A3518">
        <v>951</v>
      </c>
      <c r="B3518" t="s">
        <v>83</v>
      </c>
      <c r="C3518" t="s">
        <v>94</v>
      </c>
      <c r="D3518" t="s">
        <v>85</v>
      </c>
      <c r="E3518" t="s">
        <v>86</v>
      </c>
      <c r="F3518" t="s">
        <v>87</v>
      </c>
      <c r="G3518" t="s">
        <v>95</v>
      </c>
      <c r="H3518">
        <v>1199</v>
      </c>
      <c r="I3518">
        <v>85</v>
      </c>
      <c r="J3518">
        <v>20.3</v>
      </c>
      <c r="K3518">
        <v>6.4</v>
      </c>
      <c r="L3518">
        <v>2021</v>
      </c>
      <c r="M3518">
        <v>59542</v>
      </c>
      <c r="N3518">
        <v>1</v>
      </c>
      <c r="O3518">
        <v>0</v>
      </c>
      <c r="P3518">
        <v>3.67</v>
      </c>
    </row>
    <row r="3519" spans="1:16" x14ac:dyDescent="0.3">
      <c r="A3519">
        <v>1125</v>
      </c>
      <c r="B3519" t="s">
        <v>83</v>
      </c>
      <c r="C3519" t="s">
        <v>94</v>
      </c>
      <c r="D3519" t="s">
        <v>96</v>
      </c>
      <c r="E3519" t="s">
        <v>86</v>
      </c>
      <c r="F3519" t="s">
        <v>91</v>
      </c>
      <c r="G3519" t="s">
        <v>95</v>
      </c>
      <c r="H3519">
        <v>1199</v>
      </c>
      <c r="I3519">
        <v>85</v>
      </c>
      <c r="J3519">
        <v>19.600000000000001</v>
      </c>
      <c r="K3519">
        <v>8.3000000000000007</v>
      </c>
      <c r="L3519">
        <v>2022</v>
      </c>
      <c r="M3519">
        <v>52802</v>
      </c>
      <c r="N3519">
        <v>2</v>
      </c>
      <c r="O3519">
        <v>1</v>
      </c>
      <c r="P3519">
        <v>3.77</v>
      </c>
    </row>
    <row r="3520" spans="1:16" x14ac:dyDescent="0.3">
      <c r="A3520">
        <v>1082</v>
      </c>
      <c r="B3520" t="s">
        <v>83</v>
      </c>
      <c r="C3520" t="s">
        <v>94</v>
      </c>
      <c r="D3520" t="s">
        <v>96</v>
      </c>
      <c r="E3520" t="s">
        <v>86</v>
      </c>
      <c r="F3520" t="s">
        <v>91</v>
      </c>
      <c r="G3520" t="s">
        <v>95</v>
      </c>
      <c r="H3520">
        <v>1199</v>
      </c>
      <c r="I3520">
        <v>85</v>
      </c>
      <c r="J3520">
        <v>19.600000000000001</v>
      </c>
      <c r="K3520">
        <v>8.3000000000000007</v>
      </c>
      <c r="L3520">
        <v>2022</v>
      </c>
      <c r="M3520">
        <v>47384</v>
      </c>
      <c r="N3520">
        <v>3</v>
      </c>
      <c r="O3520">
        <v>1</v>
      </c>
      <c r="P3520">
        <v>3.88</v>
      </c>
    </row>
    <row r="3521" spans="1:16" x14ac:dyDescent="0.3">
      <c r="A3521">
        <v>1158</v>
      </c>
      <c r="B3521" t="s">
        <v>83</v>
      </c>
      <c r="C3521" t="s">
        <v>94</v>
      </c>
      <c r="D3521" t="s">
        <v>96</v>
      </c>
      <c r="E3521" t="s">
        <v>86</v>
      </c>
      <c r="F3521" t="s">
        <v>91</v>
      </c>
      <c r="G3521" t="s">
        <v>95</v>
      </c>
      <c r="H3521">
        <v>1199</v>
      </c>
      <c r="I3521">
        <v>85</v>
      </c>
      <c r="J3521">
        <v>19.600000000000001</v>
      </c>
      <c r="K3521">
        <v>8.3000000000000007</v>
      </c>
      <c r="L3521">
        <v>2022</v>
      </c>
      <c r="M3521">
        <v>83244</v>
      </c>
      <c r="N3521">
        <v>3</v>
      </c>
      <c r="O3521">
        <v>0</v>
      </c>
      <c r="P3521">
        <v>3.96</v>
      </c>
    </row>
    <row r="3522" spans="1:16" x14ac:dyDescent="0.3">
      <c r="A3522">
        <v>1001</v>
      </c>
      <c r="B3522" t="s">
        <v>83</v>
      </c>
      <c r="C3522" t="s">
        <v>94</v>
      </c>
      <c r="D3522" t="s">
        <v>96</v>
      </c>
      <c r="E3522" t="s">
        <v>86</v>
      </c>
      <c r="F3522" t="s">
        <v>91</v>
      </c>
      <c r="G3522" t="s">
        <v>95</v>
      </c>
      <c r="H3522">
        <v>1199</v>
      </c>
      <c r="I3522">
        <v>85</v>
      </c>
      <c r="J3522">
        <v>19.600000000000001</v>
      </c>
      <c r="K3522">
        <v>8.3000000000000007</v>
      </c>
      <c r="L3522">
        <v>2022</v>
      </c>
      <c r="M3522">
        <v>77570</v>
      </c>
      <c r="N3522">
        <v>3</v>
      </c>
      <c r="O3522">
        <v>0</v>
      </c>
      <c r="P3522">
        <v>4.18</v>
      </c>
    </row>
    <row r="3523" spans="1:16" x14ac:dyDescent="0.3">
      <c r="A3523">
        <v>1193</v>
      </c>
      <c r="B3523" t="s">
        <v>83</v>
      </c>
      <c r="C3523" t="s">
        <v>94</v>
      </c>
      <c r="D3523" t="s">
        <v>96</v>
      </c>
      <c r="E3523" t="s">
        <v>86</v>
      </c>
      <c r="F3523" t="s">
        <v>91</v>
      </c>
      <c r="G3523" t="s">
        <v>95</v>
      </c>
      <c r="H3523">
        <v>1199</v>
      </c>
      <c r="I3523">
        <v>85</v>
      </c>
      <c r="J3523">
        <v>19.600000000000001</v>
      </c>
      <c r="K3523">
        <v>8.3000000000000007</v>
      </c>
      <c r="L3523">
        <v>2022</v>
      </c>
      <c r="M3523">
        <v>89337</v>
      </c>
      <c r="N3523">
        <v>1</v>
      </c>
      <c r="O3523">
        <v>0</v>
      </c>
      <c r="P3523">
        <v>4.4000000000000004</v>
      </c>
    </row>
    <row r="3524" spans="1:16" x14ac:dyDescent="0.3">
      <c r="A3524">
        <v>1086</v>
      </c>
      <c r="B3524" t="s">
        <v>83</v>
      </c>
      <c r="C3524" t="s">
        <v>94</v>
      </c>
      <c r="D3524" t="s">
        <v>96</v>
      </c>
      <c r="E3524" t="s">
        <v>86</v>
      </c>
      <c r="F3524" t="s">
        <v>91</v>
      </c>
      <c r="G3524" t="s">
        <v>95</v>
      </c>
      <c r="H3524">
        <v>1199</v>
      </c>
      <c r="I3524">
        <v>85</v>
      </c>
      <c r="J3524">
        <v>19.600000000000001</v>
      </c>
      <c r="K3524">
        <v>8.3000000000000007</v>
      </c>
      <c r="L3524">
        <v>2022</v>
      </c>
      <c r="M3524">
        <v>89860</v>
      </c>
      <c r="N3524">
        <v>1</v>
      </c>
      <c r="O3524">
        <v>0</v>
      </c>
      <c r="P3524">
        <v>4.46</v>
      </c>
    </row>
    <row r="3525" spans="1:16" x14ac:dyDescent="0.3">
      <c r="A3525">
        <v>1176</v>
      </c>
      <c r="B3525" t="s">
        <v>83</v>
      </c>
      <c r="C3525" t="s">
        <v>94</v>
      </c>
      <c r="D3525" t="s">
        <v>96</v>
      </c>
      <c r="E3525" t="s">
        <v>86</v>
      </c>
      <c r="F3525" t="s">
        <v>91</v>
      </c>
      <c r="G3525" t="s">
        <v>95</v>
      </c>
      <c r="H3525">
        <v>1199</v>
      </c>
      <c r="I3525">
        <v>85</v>
      </c>
      <c r="J3525">
        <v>19.600000000000001</v>
      </c>
      <c r="K3525">
        <v>8.3000000000000007</v>
      </c>
      <c r="L3525">
        <v>2022</v>
      </c>
      <c r="M3525">
        <v>62640</v>
      </c>
      <c r="N3525">
        <v>2</v>
      </c>
      <c r="O3525">
        <v>0</v>
      </c>
      <c r="P3525">
        <v>4.46</v>
      </c>
    </row>
    <row r="3526" spans="1:16" x14ac:dyDescent="0.3">
      <c r="A3526">
        <v>1052</v>
      </c>
      <c r="B3526" t="s">
        <v>83</v>
      </c>
      <c r="C3526" t="s">
        <v>94</v>
      </c>
      <c r="D3526" t="s">
        <v>96</v>
      </c>
      <c r="E3526" t="s">
        <v>86</v>
      </c>
      <c r="F3526" t="s">
        <v>91</v>
      </c>
      <c r="G3526" t="s">
        <v>95</v>
      </c>
      <c r="H3526">
        <v>1199</v>
      </c>
      <c r="I3526">
        <v>85</v>
      </c>
      <c r="J3526">
        <v>19.600000000000001</v>
      </c>
      <c r="K3526">
        <v>8.3000000000000007</v>
      </c>
      <c r="L3526">
        <v>2022</v>
      </c>
      <c r="M3526">
        <v>82822</v>
      </c>
      <c r="N3526">
        <v>1</v>
      </c>
      <c r="O3526">
        <v>0</v>
      </c>
      <c r="P3526">
        <v>4.47</v>
      </c>
    </row>
    <row r="3527" spans="1:16" x14ac:dyDescent="0.3">
      <c r="A3527">
        <v>1170</v>
      </c>
      <c r="B3527" t="s">
        <v>83</v>
      </c>
      <c r="C3527" t="s">
        <v>94</v>
      </c>
      <c r="D3527" t="s">
        <v>96</v>
      </c>
      <c r="E3527" t="s">
        <v>86</v>
      </c>
      <c r="F3527" t="s">
        <v>91</v>
      </c>
      <c r="G3527" t="s">
        <v>95</v>
      </c>
      <c r="H3527">
        <v>1199</v>
      </c>
      <c r="I3527">
        <v>85</v>
      </c>
      <c r="J3527">
        <v>19.600000000000001</v>
      </c>
      <c r="K3527">
        <v>8.3000000000000007</v>
      </c>
      <c r="L3527">
        <v>2022</v>
      </c>
      <c r="M3527">
        <v>69245</v>
      </c>
      <c r="N3527">
        <v>2</v>
      </c>
      <c r="O3527">
        <v>0</v>
      </c>
      <c r="P3527">
        <v>4.47</v>
      </c>
    </row>
    <row r="3528" spans="1:16" x14ac:dyDescent="0.3">
      <c r="A3528">
        <v>1018</v>
      </c>
      <c r="B3528" t="s">
        <v>83</v>
      </c>
      <c r="C3528" t="s">
        <v>94</v>
      </c>
      <c r="D3528" t="s">
        <v>96</v>
      </c>
      <c r="E3528" t="s">
        <v>86</v>
      </c>
      <c r="F3528" t="s">
        <v>91</v>
      </c>
      <c r="G3528" t="s">
        <v>95</v>
      </c>
      <c r="H3528">
        <v>1199</v>
      </c>
      <c r="I3528">
        <v>85</v>
      </c>
      <c r="J3528">
        <v>19.600000000000001</v>
      </c>
      <c r="K3528">
        <v>8.3000000000000007</v>
      </c>
      <c r="L3528">
        <v>2022</v>
      </c>
      <c r="M3528">
        <v>77232</v>
      </c>
      <c r="N3528">
        <v>1</v>
      </c>
      <c r="O3528">
        <v>0</v>
      </c>
      <c r="P3528">
        <v>4.54</v>
      </c>
    </row>
    <row r="3529" spans="1:16" x14ac:dyDescent="0.3">
      <c r="A3529">
        <v>1142</v>
      </c>
      <c r="B3529" t="s">
        <v>83</v>
      </c>
      <c r="C3529" t="s">
        <v>94</v>
      </c>
      <c r="D3529" t="s">
        <v>96</v>
      </c>
      <c r="E3529" t="s">
        <v>86</v>
      </c>
      <c r="F3529" t="s">
        <v>91</v>
      </c>
      <c r="G3529" t="s">
        <v>95</v>
      </c>
      <c r="H3529">
        <v>1199</v>
      </c>
      <c r="I3529">
        <v>85</v>
      </c>
      <c r="J3529">
        <v>19.600000000000001</v>
      </c>
      <c r="K3529">
        <v>8.3000000000000007</v>
      </c>
      <c r="L3529">
        <v>2022</v>
      </c>
      <c r="M3529">
        <v>47287</v>
      </c>
      <c r="N3529">
        <v>2</v>
      </c>
      <c r="O3529">
        <v>0</v>
      </c>
      <c r="P3529">
        <v>4.6900000000000004</v>
      </c>
    </row>
    <row r="3530" spans="1:16" x14ac:dyDescent="0.3">
      <c r="A3530">
        <v>1093</v>
      </c>
      <c r="B3530" t="s">
        <v>83</v>
      </c>
      <c r="C3530" t="s">
        <v>94</v>
      </c>
      <c r="D3530" t="s">
        <v>96</v>
      </c>
      <c r="E3530" t="s">
        <v>86</v>
      </c>
      <c r="F3530" t="s">
        <v>91</v>
      </c>
      <c r="G3530" t="s">
        <v>95</v>
      </c>
      <c r="H3530">
        <v>1199</v>
      </c>
      <c r="I3530">
        <v>85</v>
      </c>
      <c r="J3530">
        <v>19.600000000000001</v>
      </c>
      <c r="K3530">
        <v>8.3000000000000007</v>
      </c>
      <c r="L3530">
        <v>2022</v>
      </c>
      <c r="M3530">
        <v>81378</v>
      </c>
      <c r="N3530">
        <v>2</v>
      </c>
      <c r="O3530">
        <v>0</v>
      </c>
      <c r="P3530">
        <v>4.7</v>
      </c>
    </row>
    <row r="3531" spans="1:16" x14ac:dyDescent="0.3">
      <c r="A3531">
        <v>1149</v>
      </c>
      <c r="B3531" t="s">
        <v>83</v>
      </c>
      <c r="C3531" t="s">
        <v>94</v>
      </c>
      <c r="D3531" t="s">
        <v>96</v>
      </c>
      <c r="E3531" t="s">
        <v>86</v>
      </c>
      <c r="F3531" t="s">
        <v>91</v>
      </c>
      <c r="G3531" t="s">
        <v>95</v>
      </c>
      <c r="H3531">
        <v>1199</v>
      </c>
      <c r="I3531">
        <v>85</v>
      </c>
      <c r="J3531">
        <v>19.600000000000001</v>
      </c>
      <c r="K3531">
        <v>8.3000000000000007</v>
      </c>
      <c r="L3531">
        <v>2022</v>
      </c>
      <c r="M3531">
        <v>49856</v>
      </c>
      <c r="N3531">
        <v>1</v>
      </c>
      <c r="O3531">
        <v>0</v>
      </c>
      <c r="P3531">
        <v>4.7699999999999996</v>
      </c>
    </row>
    <row r="3532" spans="1:16" x14ac:dyDescent="0.3">
      <c r="A3532">
        <v>1084</v>
      </c>
      <c r="B3532" t="s">
        <v>83</v>
      </c>
      <c r="C3532" t="s">
        <v>94</v>
      </c>
      <c r="D3532" t="s">
        <v>96</v>
      </c>
      <c r="E3532" t="s">
        <v>86</v>
      </c>
      <c r="F3532" t="s">
        <v>91</v>
      </c>
      <c r="G3532" t="s">
        <v>95</v>
      </c>
      <c r="H3532">
        <v>1199</v>
      </c>
      <c r="I3532">
        <v>85</v>
      </c>
      <c r="J3532">
        <v>19.600000000000001</v>
      </c>
      <c r="K3532">
        <v>8.3000000000000007</v>
      </c>
      <c r="L3532">
        <v>2022</v>
      </c>
      <c r="M3532">
        <v>82948</v>
      </c>
      <c r="N3532">
        <v>1</v>
      </c>
      <c r="O3532">
        <v>0</v>
      </c>
      <c r="P3532">
        <v>4.78</v>
      </c>
    </row>
    <row r="3533" spans="1:16" x14ac:dyDescent="0.3">
      <c r="A3533">
        <v>1171</v>
      </c>
      <c r="B3533" t="s">
        <v>83</v>
      </c>
      <c r="C3533" t="s">
        <v>94</v>
      </c>
      <c r="D3533" t="s">
        <v>96</v>
      </c>
      <c r="E3533" t="s">
        <v>86</v>
      </c>
      <c r="F3533" t="s">
        <v>91</v>
      </c>
      <c r="G3533" t="s">
        <v>95</v>
      </c>
      <c r="H3533">
        <v>1199</v>
      </c>
      <c r="I3533">
        <v>85</v>
      </c>
      <c r="J3533">
        <v>19.600000000000001</v>
      </c>
      <c r="K3533">
        <v>8.3000000000000007</v>
      </c>
      <c r="L3533">
        <v>2022</v>
      </c>
      <c r="M3533">
        <v>80468</v>
      </c>
      <c r="N3533">
        <v>1</v>
      </c>
      <c r="O3533">
        <v>0</v>
      </c>
      <c r="P3533">
        <v>4.78</v>
      </c>
    </row>
    <row r="3534" spans="1:16" x14ac:dyDescent="0.3">
      <c r="A3534">
        <v>1035</v>
      </c>
      <c r="B3534" t="s">
        <v>83</v>
      </c>
      <c r="C3534" t="s">
        <v>94</v>
      </c>
      <c r="D3534" t="s">
        <v>96</v>
      </c>
      <c r="E3534" t="s">
        <v>86</v>
      </c>
      <c r="F3534" t="s">
        <v>91</v>
      </c>
      <c r="G3534" t="s">
        <v>95</v>
      </c>
      <c r="H3534">
        <v>1199</v>
      </c>
      <c r="I3534">
        <v>85</v>
      </c>
      <c r="J3534">
        <v>19.600000000000001</v>
      </c>
      <c r="K3534">
        <v>8.3000000000000007</v>
      </c>
      <c r="L3534">
        <v>2022</v>
      </c>
      <c r="M3534">
        <v>75780</v>
      </c>
      <c r="N3534">
        <v>1</v>
      </c>
      <c r="O3534">
        <v>0</v>
      </c>
      <c r="P3534">
        <v>4.8099999999999996</v>
      </c>
    </row>
    <row r="3535" spans="1:16" x14ac:dyDescent="0.3">
      <c r="A3535">
        <v>1152</v>
      </c>
      <c r="B3535" t="s">
        <v>83</v>
      </c>
      <c r="C3535" t="s">
        <v>94</v>
      </c>
      <c r="D3535" t="s">
        <v>96</v>
      </c>
      <c r="E3535" t="s">
        <v>86</v>
      </c>
      <c r="F3535" t="s">
        <v>91</v>
      </c>
      <c r="G3535" t="s">
        <v>95</v>
      </c>
      <c r="H3535">
        <v>1199</v>
      </c>
      <c r="I3535">
        <v>85</v>
      </c>
      <c r="J3535">
        <v>19.600000000000001</v>
      </c>
      <c r="K3535">
        <v>8.3000000000000007</v>
      </c>
      <c r="L3535">
        <v>2022</v>
      </c>
      <c r="M3535">
        <v>54174</v>
      </c>
      <c r="N3535">
        <v>1</v>
      </c>
      <c r="O3535">
        <v>0</v>
      </c>
      <c r="P3535">
        <v>4.8099999999999996</v>
      </c>
    </row>
    <row r="3536" spans="1:16" x14ac:dyDescent="0.3">
      <c r="A3536">
        <v>1044</v>
      </c>
      <c r="B3536" t="s">
        <v>83</v>
      </c>
      <c r="C3536" t="s">
        <v>94</v>
      </c>
      <c r="D3536" t="s">
        <v>96</v>
      </c>
      <c r="E3536" t="s">
        <v>86</v>
      </c>
      <c r="F3536" t="s">
        <v>91</v>
      </c>
      <c r="G3536" t="s">
        <v>95</v>
      </c>
      <c r="H3536">
        <v>1199</v>
      </c>
      <c r="I3536">
        <v>85</v>
      </c>
      <c r="J3536">
        <v>19.600000000000001</v>
      </c>
      <c r="K3536">
        <v>8.3000000000000007</v>
      </c>
      <c r="L3536">
        <v>2022</v>
      </c>
      <c r="M3536">
        <v>88028</v>
      </c>
      <c r="N3536">
        <v>1</v>
      </c>
      <c r="O3536">
        <v>0</v>
      </c>
      <c r="P3536">
        <v>5.0199999999999996</v>
      </c>
    </row>
    <row r="3537" spans="1:16" x14ac:dyDescent="0.3">
      <c r="A3537">
        <v>1067</v>
      </c>
      <c r="B3537" t="s">
        <v>83</v>
      </c>
      <c r="C3537" t="s">
        <v>94</v>
      </c>
      <c r="D3537" t="s">
        <v>96</v>
      </c>
      <c r="E3537" t="s">
        <v>86</v>
      </c>
      <c r="F3537" t="s">
        <v>91</v>
      </c>
      <c r="G3537" t="s">
        <v>95</v>
      </c>
      <c r="H3537">
        <v>1199</v>
      </c>
      <c r="I3537">
        <v>85</v>
      </c>
      <c r="J3537">
        <v>19.600000000000001</v>
      </c>
      <c r="K3537">
        <v>8.3000000000000007</v>
      </c>
      <c r="L3537">
        <v>2022</v>
      </c>
      <c r="M3537">
        <v>37224</v>
      </c>
      <c r="N3537">
        <v>2</v>
      </c>
      <c r="O3537">
        <v>0</v>
      </c>
      <c r="P3537">
        <v>5.04</v>
      </c>
    </row>
    <row r="3538" spans="1:16" x14ac:dyDescent="0.3">
      <c r="A3538">
        <v>1150</v>
      </c>
      <c r="B3538" t="s">
        <v>83</v>
      </c>
      <c r="C3538" t="s">
        <v>94</v>
      </c>
      <c r="D3538" t="s">
        <v>96</v>
      </c>
      <c r="E3538" t="s">
        <v>86</v>
      </c>
      <c r="F3538" t="s">
        <v>91</v>
      </c>
      <c r="G3538" t="s">
        <v>95</v>
      </c>
      <c r="H3538">
        <v>1199</v>
      </c>
      <c r="I3538">
        <v>85</v>
      </c>
      <c r="J3538">
        <v>19.600000000000001</v>
      </c>
      <c r="K3538">
        <v>8.3000000000000007</v>
      </c>
      <c r="L3538">
        <v>2022</v>
      </c>
      <c r="M3538">
        <v>87772</v>
      </c>
      <c r="N3538">
        <v>1</v>
      </c>
      <c r="O3538">
        <v>0</v>
      </c>
      <c r="P3538">
        <v>5.07</v>
      </c>
    </row>
    <row r="3539" spans="1:16" x14ac:dyDescent="0.3">
      <c r="A3539">
        <v>1189</v>
      </c>
      <c r="B3539" t="s">
        <v>83</v>
      </c>
      <c r="C3539" t="s">
        <v>94</v>
      </c>
      <c r="D3539" t="s">
        <v>96</v>
      </c>
      <c r="E3539" t="s">
        <v>86</v>
      </c>
      <c r="F3539" t="s">
        <v>91</v>
      </c>
      <c r="G3539" t="s">
        <v>95</v>
      </c>
      <c r="H3539">
        <v>1199</v>
      </c>
      <c r="I3539">
        <v>85</v>
      </c>
      <c r="J3539">
        <v>19.600000000000001</v>
      </c>
      <c r="K3539">
        <v>8.3000000000000007</v>
      </c>
      <c r="L3539">
        <v>2022</v>
      </c>
      <c r="M3539">
        <v>64484</v>
      </c>
      <c r="N3539">
        <v>1</v>
      </c>
      <c r="O3539">
        <v>0</v>
      </c>
      <c r="P3539">
        <v>5.07</v>
      </c>
    </row>
    <row r="3540" spans="1:16" x14ac:dyDescent="0.3">
      <c r="A3540">
        <v>1159</v>
      </c>
      <c r="B3540" t="s">
        <v>83</v>
      </c>
      <c r="C3540" t="s">
        <v>94</v>
      </c>
      <c r="D3540" t="s">
        <v>96</v>
      </c>
      <c r="E3540" t="s">
        <v>86</v>
      </c>
      <c r="F3540" t="s">
        <v>91</v>
      </c>
      <c r="G3540" t="s">
        <v>95</v>
      </c>
      <c r="H3540">
        <v>1199</v>
      </c>
      <c r="I3540">
        <v>85</v>
      </c>
      <c r="J3540">
        <v>19.600000000000001</v>
      </c>
      <c r="K3540">
        <v>8.3000000000000007</v>
      </c>
      <c r="L3540">
        <v>2022</v>
      </c>
      <c r="M3540">
        <v>81325</v>
      </c>
      <c r="N3540">
        <v>1</v>
      </c>
      <c r="O3540">
        <v>0</v>
      </c>
      <c r="P3540">
        <v>5.08</v>
      </c>
    </row>
    <row r="3541" spans="1:16" x14ac:dyDescent="0.3">
      <c r="A3541">
        <v>1068</v>
      </c>
      <c r="B3541" t="s">
        <v>83</v>
      </c>
      <c r="C3541" t="s">
        <v>94</v>
      </c>
      <c r="D3541" t="s">
        <v>96</v>
      </c>
      <c r="E3541" t="s">
        <v>86</v>
      </c>
      <c r="F3541" t="s">
        <v>91</v>
      </c>
      <c r="G3541" t="s">
        <v>95</v>
      </c>
      <c r="H3541">
        <v>1199</v>
      </c>
      <c r="I3541">
        <v>85</v>
      </c>
      <c r="J3541">
        <v>19.600000000000001</v>
      </c>
      <c r="K3541">
        <v>8.3000000000000007</v>
      </c>
      <c r="L3541">
        <v>2022</v>
      </c>
      <c r="M3541">
        <v>74845</v>
      </c>
      <c r="N3541">
        <v>1</v>
      </c>
      <c r="O3541">
        <v>0</v>
      </c>
      <c r="P3541">
        <v>5.13</v>
      </c>
    </row>
    <row r="3542" spans="1:16" x14ac:dyDescent="0.3">
      <c r="A3542">
        <v>1116</v>
      </c>
      <c r="B3542" t="s">
        <v>83</v>
      </c>
      <c r="C3542" t="s">
        <v>94</v>
      </c>
      <c r="D3542" t="s">
        <v>96</v>
      </c>
      <c r="E3542" t="s">
        <v>86</v>
      </c>
      <c r="F3542" t="s">
        <v>91</v>
      </c>
      <c r="G3542" t="s">
        <v>95</v>
      </c>
      <c r="H3542">
        <v>1199</v>
      </c>
      <c r="I3542">
        <v>85</v>
      </c>
      <c r="J3542">
        <v>19.600000000000001</v>
      </c>
      <c r="K3542">
        <v>8.3000000000000007</v>
      </c>
      <c r="L3542">
        <v>2022</v>
      </c>
      <c r="M3542">
        <v>74338</v>
      </c>
      <c r="N3542">
        <v>1</v>
      </c>
      <c r="O3542">
        <v>0</v>
      </c>
      <c r="P3542">
        <v>5.13</v>
      </c>
    </row>
    <row r="3543" spans="1:16" x14ac:dyDescent="0.3">
      <c r="A3543">
        <v>1102</v>
      </c>
      <c r="B3543" t="s">
        <v>83</v>
      </c>
      <c r="C3543" t="s">
        <v>94</v>
      </c>
      <c r="D3543" t="s">
        <v>96</v>
      </c>
      <c r="E3543" t="s">
        <v>86</v>
      </c>
      <c r="F3543" t="s">
        <v>91</v>
      </c>
      <c r="G3543" t="s">
        <v>95</v>
      </c>
      <c r="H3543">
        <v>1199</v>
      </c>
      <c r="I3543">
        <v>85</v>
      </c>
      <c r="J3543">
        <v>19.600000000000001</v>
      </c>
      <c r="K3543">
        <v>8.3000000000000007</v>
      </c>
      <c r="L3543">
        <v>2022</v>
      </c>
      <c r="M3543">
        <v>49700</v>
      </c>
      <c r="N3543">
        <v>1</v>
      </c>
      <c r="O3543">
        <v>0</v>
      </c>
      <c r="P3543">
        <v>5.24</v>
      </c>
    </row>
    <row r="3544" spans="1:16" x14ac:dyDescent="0.3">
      <c r="A3544">
        <v>1054</v>
      </c>
      <c r="B3544" t="s">
        <v>83</v>
      </c>
      <c r="C3544" t="s">
        <v>94</v>
      </c>
      <c r="D3544" t="s">
        <v>96</v>
      </c>
      <c r="E3544" t="s">
        <v>86</v>
      </c>
      <c r="F3544" t="s">
        <v>91</v>
      </c>
      <c r="G3544" t="s">
        <v>95</v>
      </c>
      <c r="H3544">
        <v>1199</v>
      </c>
      <c r="I3544">
        <v>85</v>
      </c>
      <c r="J3544">
        <v>19.600000000000001</v>
      </c>
      <c r="K3544">
        <v>8.3000000000000007</v>
      </c>
      <c r="L3544">
        <v>2022</v>
      </c>
      <c r="M3544">
        <v>49012</v>
      </c>
      <c r="N3544">
        <v>1</v>
      </c>
      <c r="O3544">
        <v>0</v>
      </c>
      <c r="P3544">
        <v>5.3</v>
      </c>
    </row>
    <row r="3545" spans="1:16" x14ac:dyDescent="0.3">
      <c r="A3545">
        <v>1012</v>
      </c>
      <c r="B3545" t="s">
        <v>83</v>
      </c>
      <c r="C3545" t="s">
        <v>94</v>
      </c>
      <c r="D3545" t="s">
        <v>96</v>
      </c>
      <c r="E3545" t="s">
        <v>86</v>
      </c>
      <c r="F3545" t="s">
        <v>91</v>
      </c>
      <c r="G3545" t="s">
        <v>95</v>
      </c>
      <c r="H3545">
        <v>1199</v>
      </c>
      <c r="I3545">
        <v>85</v>
      </c>
      <c r="J3545">
        <v>19.600000000000001</v>
      </c>
      <c r="K3545">
        <v>8.3000000000000007</v>
      </c>
      <c r="L3545">
        <v>2022</v>
      </c>
      <c r="M3545">
        <v>66273</v>
      </c>
      <c r="N3545">
        <v>1</v>
      </c>
      <c r="O3545">
        <v>0</v>
      </c>
      <c r="P3545">
        <v>5.31</v>
      </c>
    </row>
    <row r="3546" spans="1:16" x14ac:dyDescent="0.3">
      <c r="A3546">
        <v>1129</v>
      </c>
      <c r="B3546" t="s">
        <v>83</v>
      </c>
      <c r="C3546" t="s">
        <v>94</v>
      </c>
      <c r="D3546" t="s">
        <v>96</v>
      </c>
      <c r="E3546" t="s">
        <v>86</v>
      </c>
      <c r="F3546" t="s">
        <v>91</v>
      </c>
      <c r="G3546" t="s">
        <v>95</v>
      </c>
      <c r="H3546">
        <v>1199</v>
      </c>
      <c r="I3546">
        <v>85</v>
      </c>
      <c r="J3546">
        <v>19.600000000000001</v>
      </c>
      <c r="K3546">
        <v>8.3000000000000007</v>
      </c>
      <c r="L3546">
        <v>2022</v>
      </c>
      <c r="M3546">
        <v>36312</v>
      </c>
      <c r="N3546">
        <v>1</v>
      </c>
      <c r="O3546">
        <v>0</v>
      </c>
      <c r="P3546">
        <v>5.59</v>
      </c>
    </row>
    <row r="3547" spans="1:16" x14ac:dyDescent="0.3">
      <c r="A3547">
        <v>822</v>
      </c>
      <c r="B3547" t="s">
        <v>83</v>
      </c>
      <c r="C3547" t="s">
        <v>94</v>
      </c>
      <c r="D3547" t="s">
        <v>85</v>
      </c>
      <c r="E3547" t="s">
        <v>86</v>
      </c>
      <c r="F3547" t="s">
        <v>87</v>
      </c>
      <c r="G3547" t="s">
        <v>95</v>
      </c>
      <c r="H3547">
        <v>1199</v>
      </c>
      <c r="I3547">
        <v>85</v>
      </c>
      <c r="J3547">
        <v>20.3</v>
      </c>
      <c r="K3547">
        <v>6.4</v>
      </c>
      <c r="L3547">
        <v>2022</v>
      </c>
      <c r="M3547">
        <v>83265</v>
      </c>
      <c r="N3547">
        <v>2</v>
      </c>
      <c r="O3547">
        <v>1</v>
      </c>
      <c r="P3547">
        <v>2.34</v>
      </c>
    </row>
    <row r="3548" spans="1:16" x14ac:dyDescent="0.3">
      <c r="A3548">
        <v>989</v>
      </c>
      <c r="B3548" t="s">
        <v>83</v>
      </c>
      <c r="C3548" t="s">
        <v>94</v>
      </c>
      <c r="D3548" t="s">
        <v>85</v>
      </c>
      <c r="E3548" t="s">
        <v>86</v>
      </c>
      <c r="F3548" t="s">
        <v>87</v>
      </c>
      <c r="G3548" t="s">
        <v>95</v>
      </c>
      <c r="H3548">
        <v>1199</v>
      </c>
      <c r="I3548">
        <v>85</v>
      </c>
      <c r="J3548">
        <v>20.3</v>
      </c>
      <c r="K3548">
        <v>6.4</v>
      </c>
      <c r="L3548">
        <v>2022</v>
      </c>
      <c r="M3548">
        <v>65792</v>
      </c>
      <c r="N3548">
        <v>1</v>
      </c>
      <c r="O3548">
        <v>1</v>
      </c>
      <c r="P3548">
        <v>2.69</v>
      </c>
    </row>
    <row r="3549" spans="1:16" x14ac:dyDescent="0.3">
      <c r="A3549">
        <v>888</v>
      </c>
      <c r="B3549" t="s">
        <v>83</v>
      </c>
      <c r="C3549" t="s">
        <v>94</v>
      </c>
      <c r="D3549" t="s">
        <v>85</v>
      </c>
      <c r="E3549" t="s">
        <v>86</v>
      </c>
      <c r="F3549" t="s">
        <v>87</v>
      </c>
      <c r="G3549" t="s">
        <v>95</v>
      </c>
      <c r="H3549">
        <v>1199</v>
      </c>
      <c r="I3549">
        <v>85</v>
      </c>
      <c r="J3549">
        <v>20.3</v>
      </c>
      <c r="K3549">
        <v>6.4</v>
      </c>
      <c r="L3549">
        <v>2022</v>
      </c>
      <c r="M3549">
        <v>80212</v>
      </c>
      <c r="N3549">
        <v>1</v>
      </c>
      <c r="O3549">
        <v>1</v>
      </c>
      <c r="P3549">
        <v>2.91</v>
      </c>
    </row>
    <row r="3550" spans="1:16" x14ac:dyDescent="0.3">
      <c r="A3550">
        <v>990</v>
      </c>
      <c r="B3550" t="s">
        <v>83</v>
      </c>
      <c r="C3550" t="s">
        <v>94</v>
      </c>
      <c r="D3550" t="s">
        <v>85</v>
      </c>
      <c r="E3550" t="s">
        <v>86</v>
      </c>
      <c r="F3550" t="s">
        <v>87</v>
      </c>
      <c r="G3550" t="s">
        <v>95</v>
      </c>
      <c r="H3550">
        <v>1199</v>
      </c>
      <c r="I3550">
        <v>85</v>
      </c>
      <c r="J3550">
        <v>20.3</v>
      </c>
      <c r="K3550">
        <v>6.4</v>
      </c>
      <c r="L3550">
        <v>2022</v>
      </c>
      <c r="M3550">
        <v>80807</v>
      </c>
      <c r="N3550">
        <v>2</v>
      </c>
      <c r="O3550">
        <v>0</v>
      </c>
      <c r="P3550">
        <v>3.18</v>
      </c>
    </row>
    <row r="3551" spans="1:16" x14ac:dyDescent="0.3">
      <c r="A3551">
        <v>948</v>
      </c>
      <c r="B3551" t="s">
        <v>83</v>
      </c>
      <c r="C3551" t="s">
        <v>94</v>
      </c>
      <c r="D3551" t="s">
        <v>85</v>
      </c>
      <c r="E3551" t="s">
        <v>86</v>
      </c>
      <c r="F3551" t="s">
        <v>87</v>
      </c>
      <c r="G3551" t="s">
        <v>95</v>
      </c>
      <c r="H3551">
        <v>1199</v>
      </c>
      <c r="I3551">
        <v>85</v>
      </c>
      <c r="J3551">
        <v>20.3</v>
      </c>
      <c r="K3551">
        <v>6.4</v>
      </c>
      <c r="L3551">
        <v>2022</v>
      </c>
      <c r="M3551">
        <v>75289</v>
      </c>
      <c r="N3551">
        <v>2</v>
      </c>
      <c r="O3551">
        <v>0</v>
      </c>
      <c r="P3551">
        <v>3.19</v>
      </c>
    </row>
    <row r="3552" spans="1:16" x14ac:dyDescent="0.3">
      <c r="A3552">
        <v>934</v>
      </c>
      <c r="B3552" t="s">
        <v>83</v>
      </c>
      <c r="C3552" t="s">
        <v>94</v>
      </c>
      <c r="D3552" t="s">
        <v>85</v>
      </c>
      <c r="E3552" t="s">
        <v>86</v>
      </c>
      <c r="F3552" t="s">
        <v>87</v>
      </c>
      <c r="G3552" t="s">
        <v>95</v>
      </c>
      <c r="H3552">
        <v>1199</v>
      </c>
      <c r="I3552">
        <v>85</v>
      </c>
      <c r="J3552">
        <v>20.3</v>
      </c>
      <c r="K3552">
        <v>6.4</v>
      </c>
      <c r="L3552">
        <v>2022</v>
      </c>
      <c r="M3552">
        <v>70440</v>
      </c>
      <c r="N3552">
        <v>3</v>
      </c>
      <c r="O3552">
        <v>0</v>
      </c>
      <c r="P3552">
        <v>3.22</v>
      </c>
    </row>
    <row r="3553" spans="1:16" x14ac:dyDescent="0.3">
      <c r="A3553">
        <v>834</v>
      </c>
      <c r="B3553" t="s">
        <v>83</v>
      </c>
      <c r="C3553" t="s">
        <v>94</v>
      </c>
      <c r="D3553" t="s">
        <v>85</v>
      </c>
      <c r="E3553" t="s">
        <v>86</v>
      </c>
      <c r="F3553" t="s">
        <v>87</v>
      </c>
      <c r="G3553" t="s">
        <v>95</v>
      </c>
      <c r="H3553">
        <v>1199</v>
      </c>
      <c r="I3553">
        <v>85</v>
      </c>
      <c r="J3553">
        <v>20.3</v>
      </c>
      <c r="K3553">
        <v>6.4</v>
      </c>
      <c r="L3553">
        <v>2022</v>
      </c>
      <c r="M3553">
        <v>49852</v>
      </c>
      <c r="N3553">
        <v>1</v>
      </c>
      <c r="O3553">
        <v>1</v>
      </c>
      <c r="P3553">
        <v>3.3</v>
      </c>
    </row>
    <row r="3554" spans="1:16" x14ac:dyDescent="0.3">
      <c r="A3554">
        <v>982</v>
      </c>
      <c r="B3554" t="s">
        <v>83</v>
      </c>
      <c r="C3554" t="s">
        <v>94</v>
      </c>
      <c r="D3554" t="s">
        <v>85</v>
      </c>
      <c r="E3554" t="s">
        <v>86</v>
      </c>
      <c r="F3554" t="s">
        <v>87</v>
      </c>
      <c r="G3554" t="s">
        <v>95</v>
      </c>
      <c r="H3554">
        <v>1199</v>
      </c>
      <c r="I3554">
        <v>85</v>
      </c>
      <c r="J3554">
        <v>20.3</v>
      </c>
      <c r="K3554">
        <v>6.4</v>
      </c>
      <c r="L3554">
        <v>2022</v>
      </c>
      <c r="M3554">
        <v>47086</v>
      </c>
      <c r="N3554">
        <v>2</v>
      </c>
      <c r="O3554">
        <v>0</v>
      </c>
      <c r="P3554">
        <v>3.37</v>
      </c>
    </row>
    <row r="3555" spans="1:16" x14ac:dyDescent="0.3">
      <c r="A3555">
        <v>833</v>
      </c>
      <c r="B3555" t="s">
        <v>83</v>
      </c>
      <c r="C3555" t="s">
        <v>94</v>
      </c>
      <c r="D3555" t="s">
        <v>85</v>
      </c>
      <c r="E3555" t="s">
        <v>86</v>
      </c>
      <c r="F3555" t="s">
        <v>87</v>
      </c>
      <c r="G3555" t="s">
        <v>95</v>
      </c>
      <c r="H3555">
        <v>1199</v>
      </c>
      <c r="I3555">
        <v>85</v>
      </c>
      <c r="J3555">
        <v>20.3</v>
      </c>
      <c r="K3555">
        <v>6.4</v>
      </c>
      <c r="L3555">
        <v>2022</v>
      </c>
      <c r="M3555">
        <v>65421</v>
      </c>
      <c r="N3555">
        <v>2</v>
      </c>
      <c r="O3555">
        <v>0</v>
      </c>
      <c r="P3555">
        <v>3.38</v>
      </c>
    </row>
    <row r="3556" spans="1:16" x14ac:dyDescent="0.3">
      <c r="A3556">
        <v>876</v>
      </c>
      <c r="B3556" t="s">
        <v>83</v>
      </c>
      <c r="C3556" t="s">
        <v>94</v>
      </c>
      <c r="D3556" t="s">
        <v>85</v>
      </c>
      <c r="E3556" t="s">
        <v>86</v>
      </c>
      <c r="F3556" t="s">
        <v>87</v>
      </c>
      <c r="G3556" t="s">
        <v>95</v>
      </c>
      <c r="H3556">
        <v>1199</v>
      </c>
      <c r="I3556">
        <v>85</v>
      </c>
      <c r="J3556">
        <v>20.3</v>
      </c>
      <c r="K3556">
        <v>6.4</v>
      </c>
      <c r="L3556">
        <v>2022</v>
      </c>
      <c r="M3556">
        <v>85670</v>
      </c>
      <c r="N3556">
        <v>2</v>
      </c>
      <c r="O3556">
        <v>0</v>
      </c>
      <c r="P3556">
        <v>3.38</v>
      </c>
    </row>
    <row r="3557" spans="1:16" x14ac:dyDescent="0.3">
      <c r="A3557">
        <v>879</v>
      </c>
      <c r="B3557" t="s">
        <v>83</v>
      </c>
      <c r="C3557" t="s">
        <v>94</v>
      </c>
      <c r="D3557" t="s">
        <v>85</v>
      </c>
      <c r="E3557" t="s">
        <v>86</v>
      </c>
      <c r="F3557" t="s">
        <v>87</v>
      </c>
      <c r="G3557" t="s">
        <v>95</v>
      </c>
      <c r="H3557">
        <v>1199</v>
      </c>
      <c r="I3557">
        <v>85</v>
      </c>
      <c r="J3557">
        <v>20.3</v>
      </c>
      <c r="K3557">
        <v>6.4</v>
      </c>
      <c r="L3557">
        <v>2022</v>
      </c>
      <c r="M3557">
        <v>70211</v>
      </c>
      <c r="N3557">
        <v>1</v>
      </c>
      <c r="O3557">
        <v>0</v>
      </c>
      <c r="P3557">
        <v>3.42</v>
      </c>
    </row>
    <row r="3558" spans="1:16" x14ac:dyDescent="0.3">
      <c r="A3558">
        <v>862</v>
      </c>
      <c r="B3558" t="s">
        <v>83</v>
      </c>
      <c r="C3558" t="s">
        <v>94</v>
      </c>
      <c r="D3558" t="s">
        <v>85</v>
      </c>
      <c r="E3558" t="s">
        <v>86</v>
      </c>
      <c r="F3558" t="s">
        <v>87</v>
      </c>
      <c r="G3558" t="s">
        <v>95</v>
      </c>
      <c r="H3558">
        <v>1199</v>
      </c>
      <c r="I3558">
        <v>85</v>
      </c>
      <c r="J3558">
        <v>20.3</v>
      </c>
      <c r="K3558">
        <v>6.4</v>
      </c>
      <c r="L3558">
        <v>2022</v>
      </c>
      <c r="M3558">
        <v>83370</v>
      </c>
      <c r="N3558">
        <v>2</v>
      </c>
      <c r="O3558">
        <v>0</v>
      </c>
      <c r="P3558">
        <v>3.54</v>
      </c>
    </row>
    <row r="3559" spans="1:16" x14ac:dyDescent="0.3">
      <c r="A3559">
        <v>949</v>
      </c>
      <c r="B3559" t="s">
        <v>83</v>
      </c>
      <c r="C3559" t="s">
        <v>94</v>
      </c>
      <c r="D3559" t="s">
        <v>85</v>
      </c>
      <c r="E3559" t="s">
        <v>86</v>
      </c>
      <c r="F3559" t="s">
        <v>87</v>
      </c>
      <c r="G3559" t="s">
        <v>95</v>
      </c>
      <c r="H3559">
        <v>1199</v>
      </c>
      <c r="I3559">
        <v>85</v>
      </c>
      <c r="J3559">
        <v>20.3</v>
      </c>
      <c r="K3559">
        <v>6.4</v>
      </c>
      <c r="L3559">
        <v>2022</v>
      </c>
      <c r="M3559">
        <v>75549</v>
      </c>
      <c r="N3559">
        <v>1</v>
      </c>
      <c r="O3559">
        <v>0</v>
      </c>
      <c r="P3559">
        <v>3.54</v>
      </c>
    </row>
    <row r="3560" spans="1:16" x14ac:dyDescent="0.3">
      <c r="A3560">
        <v>960</v>
      </c>
      <c r="B3560" t="s">
        <v>83</v>
      </c>
      <c r="C3560" t="s">
        <v>94</v>
      </c>
      <c r="D3560" t="s">
        <v>85</v>
      </c>
      <c r="E3560" t="s">
        <v>86</v>
      </c>
      <c r="F3560" t="s">
        <v>87</v>
      </c>
      <c r="G3560" t="s">
        <v>95</v>
      </c>
      <c r="H3560">
        <v>1199</v>
      </c>
      <c r="I3560">
        <v>85</v>
      </c>
      <c r="J3560">
        <v>20.3</v>
      </c>
      <c r="K3560">
        <v>6.4</v>
      </c>
      <c r="L3560">
        <v>2022</v>
      </c>
      <c r="M3560">
        <v>69085</v>
      </c>
      <c r="N3560">
        <v>2</v>
      </c>
      <c r="O3560">
        <v>0</v>
      </c>
      <c r="P3560">
        <v>3.57</v>
      </c>
    </row>
    <row r="3561" spans="1:16" x14ac:dyDescent="0.3">
      <c r="A3561">
        <v>884</v>
      </c>
      <c r="B3561" t="s">
        <v>83</v>
      </c>
      <c r="C3561" t="s">
        <v>94</v>
      </c>
      <c r="D3561" t="s">
        <v>85</v>
      </c>
      <c r="E3561" t="s">
        <v>86</v>
      </c>
      <c r="F3561" t="s">
        <v>87</v>
      </c>
      <c r="G3561" t="s">
        <v>95</v>
      </c>
      <c r="H3561">
        <v>1199</v>
      </c>
      <c r="I3561">
        <v>85</v>
      </c>
      <c r="J3561">
        <v>20.3</v>
      </c>
      <c r="K3561">
        <v>6.4</v>
      </c>
      <c r="L3561">
        <v>2022</v>
      </c>
      <c r="M3561">
        <v>79315</v>
      </c>
      <c r="N3561">
        <v>1</v>
      </c>
      <c r="O3561">
        <v>0</v>
      </c>
      <c r="P3561">
        <v>3.64</v>
      </c>
    </row>
    <row r="3562" spans="1:16" x14ac:dyDescent="0.3">
      <c r="A3562">
        <v>803</v>
      </c>
      <c r="B3562" t="s">
        <v>83</v>
      </c>
      <c r="C3562" t="s">
        <v>94</v>
      </c>
      <c r="D3562" t="s">
        <v>85</v>
      </c>
      <c r="E3562" t="s">
        <v>86</v>
      </c>
      <c r="F3562" t="s">
        <v>87</v>
      </c>
      <c r="G3562" t="s">
        <v>95</v>
      </c>
      <c r="H3562">
        <v>1199</v>
      </c>
      <c r="I3562">
        <v>85</v>
      </c>
      <c r="J3562">
        <v>20.3</v>
      </c>
      <c r="K3562">
        <v>6.4</v>
      </c>
      <c r="L3562">
        <v>2022</v>
      </c>
      <c r="M3562">
        <v>84040</v>
      </c>
      <c r="N3562">
        <v>1</v>
      </c>
      <c r="O3562">
        <v>0</v>
      </c>
      <c r="P3562">
        <v>3.69</v>
      </c>
    </row>
    <row r="3563" spans="1:16" x14ac:dyDescent="0.3">
      <c r="A3563">
        <v>824</v>
      </c>
      <c r="B3563" t="s">
        <v>83</v>
      </c>
      <c r="C3563" t="s">
        <v>94</v>
      </c>
      <c r="D3563" t="s">
        <v>85</v>
      </c>
      <c r="E3563" t="s">
        <v>86</v>
      </c>
      <c r="F3563" t="s">
        <v>87</v>
      </c>
      <c r="G3563" t="s">
        <v>95</v>
      </c>
      <c r="H3563">
        <v>1199</v>
      </c>
      <c r="I3563">
        <v>85</v>
      </c>
      <c r="J3563">
        <v>20.3</v>
      </c>
      <c r="K3563">
        <v>6.4</v>
      </c>
      <c r="L3563">
        <v>2022</v>
      </c>
      <c r="M3563">
        <v>60235</v>
      </c>
      <c r="N3563">
        <v>1</v>
      </c>
      <c r="O3563">
        <v>0</v>
      </c>
      <c r="P3563">
        <v>3.75</v>
      </c>
    </row>
    <row r="3564" spans="1:16" x14ac:dyDescent="0.3">
      <c r="A3564">
        <v>820</v>
      </c>
      <c r="B3564" t="s">
        <v>83</v>
      </c>
      <c r="C3564" t="s">
        <v>94</v>
      </c>
      <c r="D3564" t="s">
        <v>85</v>
      </c>
      <c r="E3564" t="s">
        <v>86</v>
      </c>
      <c r="F3564" t="s">
        <v>87</v>
      </c>
      <c r="G3564" t="s">
        <v>95</v>
      </c>
      <c r="H3564">
        <v>1199</v>
      </c>
      <c r="I3564">
        <v>85</v>
      </c>
      <c r="J3564">
        <v>20.3</v>
      </c>
      <c r="K3564">
        <v>6.4</v>
      </c>
      <c r="L3564">
        <v>2022</v>
      </c>
      <c r="M3564">
        <v>69173</v>
      </c>
      <c r="N3564">
        <v>1</v>
      </c>
      <c r="O3564">
        <v>0</v>
      </c>
      <c r="P3564">
        <v>3.77</v>
      </c>
    </row>
    <row r="3565" spans="1:16" x14ac:dyDescent="0.3">
      <c r="A3565">
        <v>961</v>
      </c>
      <c r="B3565" t="s">
        <v>83</v>
      </c>
      <c r="C3565" t="s">
        <v>94</v>
      </c>
      <c r="D3565" t="s">
        <v>85</v>
      </c>
      <c r="E3565" t="s">
        <v>86</v>
      </c>
      <c r="F3565" t="s">
        <v>87</v>
      </c>
      <c r="G3565" t="s">
        <v>95</v>
      </c>
      <c r="H3565">
        <v>1199</v>
      </c>
      <c r="I3565">
        <v>85</v>
      </c>
      <c r="J3565">
        <v>20.3</v>
      </c>
      <c r="K3565">
        <v>6.4</v>
      </c>
      <c r="L3565">
        <v>2022</v>
      </c>
      <c r="M3565">
        <v>56634</v>
      </c>
      <c r="N3565">
        <v>1</v>
      </c>
      <c r="O3565">
        <v>0</v>
      </c>
      <c r="P3565">
        <v>3.77</v>
      </c>
    </row>
    <row r="3566" spans="1:16" x14ac:dyDescent="0.3">
      <c r="A3566">
        <v>836</v>
      </c>
      <c r="B3566" t="s">
        <v>83</v>
      </c>
      <c r="C3566" t="s">
        <v>94</v>
      </c>
      <c r="D3566" t="s">
        <v>85</v>
      </c>
      <c r="E3566" t="s">
        <v>86</v>
      </c>
      <c r="F3566" t="s">
        <v>87</v>
      </c>
      <c r="G3566" t="s">
        <v>95</v>
      </c>
      <c r="H3566">
        <v>1199</v>
      </c>
      <c r="I3566">
        <v>85</v>
      </c>
      <c r="J3566">
        <v>20.3</v>
      </c>
      <c r="K3566">
        <v>6.4</v>
      </c>
      <c r="L3566">
        <v>2022</v>
      </c>
      <c r="M3566">
        <v>41986</v>
      </c>
      <c r="N3566">
        <v>1</v>
      </c>
      <c r="O3566">
        <v>0</v>
      </c>
      <c r="P3566">
        <v>3.85</v>
      </c>
    </row>
    <row r="3567" spans="1:16" x14ac:dyDescent="0.3">
      <c r="A3567">
        <v>816</v>
      </c>
      <c r="B3567" t="s">
        <v>83</v>
      </c>
      <c r="C3567" t="s">
        <v>94</v>
      </c>
      <c r="D3567" t="s">
        <v>85</v>
      </c>
      <c r="E3567" t="s">
        <v>86</v>
      </c>
      <c r="F3567" t="s">
        <v>87</v>
      </c>
      <c r="G3567" t="s">
        <v>95</v>
      </c>
      <c r="H3567">
        <v>1199</v>
      </c>
      <c r="I3567">
        <v>85</v>
      </c>
      <c r="J3567">
        <v>20.3</v>
      </c>
      <c r="K3567">
        <v>6.4</v>
      </c>
      <c r="L3567">
        <v>2022</v>
      </c>
      <c r="M3567">
        <v>41821</v>
      </c>
      <c r="N3567">
        <v>1</v>
      </c>
      <c r="O3567">
        <v>0</v>
      </c>
      <c r="P3567">
        <v>3.9</v>
      </c>
    </row>
    <row r="3568" spans="1:16" x14ac:dyDescent="0.3">
      <c r="A3568">
        <v>832</v>
      </c>
      <c r="B3568" t="s">
        <v>83</v>
      </c>
      <c r="C3568" t="s">
        <v>94</v>
      </c>
      <c r="D3568" t="s">
        <v>85</v>
      </c>
      <c r="E3568" t="s">
        <v>86</v>
      </c>
      <c r="F3568" t="s">
        <v>87</v>
      </c>
      <c r="G3568" t="s">
        <v>95</v>
      </c>
      <c r="H3568">
        <v>1199</v>
      </c>
      <c r="I3568">
        <v>85</v>
      </c>
      <c r="J3568">
        <v>20.3</v>
      </c>
      <c r="K3568">
        <v>6.4</v>
      </c>
      <c r="L3568">
        <v>2022</v>
      </c>
      <c r="M3568">
        <v>65471</v>
      </c>
      <c r="N3568">
        <v>1</v>
      </c>
      <c r="O3568">
        <v>0</v>
      </c>
      <c r="P3568">
        <v>4.0599999999999996</v>
      </c>
    </row>
    <row r="3569" spans="1:16" x14ac:dyDescent="0.3">
      <c r="A3569">
        <v>889</v>
      </c>
      <c r="B3569" t="s">
        <v>83</v>
      </c>
      <c r="C3569" t="s">
        <v>94</v>
      </c>
      <c r="D3569" t="s">
        <v>85</v>
      </c>
      <c r="E3569" t="s">
        <v>86</v>
      </c>
      <c r="F3569" t="s">
        <v>87</v>
      </c>
      <c r="G3569" t="s">
        <v>95</v>
      </c>
      <c r="H3569">
        <v>1199</v>
      </c>
      <c r="I3569">
        <v>85</v>
      </c>
      <c r="J3569">
        <v>20.3</v>
      </c>
      <c r="K3569">
        <v>6.4</v>
      </c>
      <c r="L3569">
        <v>2022</v>
      </c>
      <c r="M3569">
        <v>65642</v>
      </c>
      <c r="N3569">
        <v>1</v>
      </c>
      <c r="O3569">
        <v>0</v>
      </c>
      <c r="P3569">
        <v>4.09</v>
      </c>
    </row>
    <row r="3570" spans="1:16" x14ac:dyDescent="0.3">
      <c r="A3570">
        <v>838</v>
      </c>
      <c r="B3570" t="s">
        <v>83</v>
      </c>
      <c r="C3570" t="s">
        <v>94</v>
      </c>
      <c r="D3570" t="s">
        <v>85</v>
      </c>
      <c r="E3570" t="s">
        <v>86</v>
      </c>
      <c r="F3570" t="s">
        <v>87</v>
      </c>
      <c r="G3570" t="s">
        <v>95</v>
      </c>
      <c r="H3570">
        <v>1199</v>
      </c>
      <c r="I3570">
        <v>85</v>
      </c>
      <c r="J3570">
        <v>20.3</v>
      </c>
      <c r="K3570">
        <v>6.4</v>
      </c>
      <c r="L3570">
        <v>2022</v>
      </c>
      <c r="M3570">
        <v>80882</v>
      </c>
      <c r="N3570">
        <v>1</v>
      </c>
      <c r="O3570">
        <v>0</v>
      </c>
      <c r="P3570">
        <v>4.12</v>
      </c>
    </row>
    <row r="3571" spans="1:16" x14ac:dyDescent="0.3">
      <c r="A3571">
        <v>804</v>
      </c>
      <c r="B3571" t="s">
        <v>83</v>
      </c>
      <c r="C3571" t="s">
        <v>94</v>
      </c>
      <c r="D3571" t="s">
        <v>85</v>
      </c>
      <c r="E3571" t="s">
        <v>86</v>
      </c>
      <c r="F3571" t="s">
        <v>87</v>
      </c>
      <c r="G3571" t="s">
        <v>95</v>
      </c>
      <c r="H3571">
        <v>1199</v>
      </c>
      <c r="I3571">
        <v>85</v>
      </c>
      <c r="J3571">
        <v>20.3</v>
      </c>
      <c r="K3571">
        <v>6.4</v>
      </c>
      <c r="L3571">
        <v>2022</v>
      </c>
      <c r="M3571">
        <v>37834</v>
      </c>
      <c r="N3571">
        <v>1</v>
      </c>
      <c r="O3571">
        <v>0</v>
      </c>
      <c r="P3571">
        <v>4.17</v>
      </c>
    </row>
    <row r="3572" spans="1:16" x14ac:dyDescent="0.3">
      <c r="A3572">
        <v>859</v>
      </c>
      <c r="B3572" t="s">
        <v>83</v>
      </c>
      <c r="C3572" t="s">
        <v>94</v>
      </c>
      <c r="D3572" t="s">
        <v>85</v>
      </c>
      <c r="E3572" t="s">
        <v>86</v>
      </c>
      <c r="F3572" t="s">
        <v>87</v>
      </c>
      <c r="G3572" t="s">
        <v>95</v>
      </c>
      <c r="H3572">
        <v>1199</v>
      </c>
      <c r="I3572">
        <v>85</v>
      </c>
      <c r="J3572">
        <v>20.3</v>
      </c>
      <c r="K3572">
        <v>6.4</v>
      </c>
      <c r="L3572">
        <v>2022</v>
      </c>
      <c r="M3572">
        <v>38561</v>
      </c>
      <c r="N3572">
        <v>1</v>
      </c>
      <c r="O3572">
        <v>0</v>
      </c>
      <c r="P3572">
        <v>4.2</v>
      </c>
    </row>
    <row r="3573" spans="1:16" x14ac:dyDescent="0.3">
      <c r="A3573">
        <v>922</v>
      </c>
      <c r="B3573" t="s">
        <v>83</v>
      </c>
      <c r="C3573" t="s">
        <v>94</v>
      </c>
      <c r="D3573" t="s">
        <v>85</v>
      </c>
      <c r="E3573" t="s">
        <v>86</v>
      </c>
      <c r="F3573" t="s">
        <v>87</v>
      </c>
      <c r="G3573" t="s">
        <v>95</v>
      </c>
      <c r="H3573">
        <v>1199</v>
      </c>
      <c r="I3573">
        <v>85</v>
      </c>
      <c r="J3573">
        <v>20.3</v>
      </c>
      <c r="K3573">
        <v>6.4</v>
      </c>
      <c r="L3573">
        <v>2022</v>
      </c>
      <c r="M3573">
        <v>54771</v>
      </c>
      <c r="N3573">
        <v>1</v>
      </c>
      <c r="O3573">
        <v>0</v>
      </c>
      <c r="P3573">
        <v>4.21</v>
      </c>
    </row>
    <row r="3574" spans="1:16" x14ac:dyDescent="0.3">
      <c r="A3574">
        <v>842</v>
      </c>
      <c r="B3574" t="s">
        <v>83</v>
      </c>
      <c r="C3574" t="s">
        <v>94</v>
      </c>
      <c r="D3574" t="s">
        <v>85</v>
      </c>
      <c r="E3574" t="s">
        <v>86</v>
      </c>
      <c r="F3574" t="s">
        <v>87</v>
      </c>
      <c r="G3574" t="s">
        <v>95</v>
      </c>
      <c r="H3574">
        <v>1199</v>
      </c>
      <c r="I3574">
        <v>85</v>
      </c>
      <c r="J3574">
        <v>20.3</v>
      </c>
      <c r="K3574">
        <v>6.4</v>
      </c>
      <c r="L3574">
        <v>2022</v>
      </c>
      <c r="M3574">
        <v>41715</v>
      </c>
      <c r="N3574">
        <v>1</v>
      </c>
      <c r="O3574">
        <v>0</v>
      </c>
      <c r="P3574">
        <v>4.25</v>
      </c>
    </row>
    <row r="3575" spans="1:16" x14ac:dyDescent="0.3">
      <c r="A3575">
        <v>863</v>
      </c>
      <c r="B3575" t="s">
        <v>83</v>
      </c>
      <c r="C3575" t="s">
        <v>94</v>
      </c>
      <c r="D3575" t="s">
        <v>85</v>
      </c>
      <c r="E3575" t="s">
        <v>86</v>
      </c>
      <c r="F3575" t="s">
        <v>87</v>
      </c>
      <c r="G3575" t="s">
        <v>95</v>
      </c>
      <c r="H3575">
        <v>1199</v>
      </c>
      <c r="I3575">
        <v>85</v>
      </c>
      <c r="J3575">
        <v>20.3</v>
      </c>
      <c r="K3575">
        <v>6.4</v>
      </c>
      <c r="L3575">
        <v>2022</v>
      </c>
      <c r="M3575">
        <v>59378</v>
      </c>
      <c r="N3575">
        <v>1</v>
      </c>
      <c r="O3575">
        <v>0</v>
      </c>
      <c r="P3575">
        <v>4.28</v>
      </c>
    </row>
    <row r="3576" spans="1:16" x14ac:dyDescent="0.3">
      <c r="A3576">
        <v>1041</v>
      </c>
      <c r="B3576" t="s">
        <v>83</v>
      </c>
      <c r="C3576" t="s">
        <v>94</v>
      </c>
      <c r="D3576" t="s">
        <v>96</v>
      </c>
      <c r="E3576" t="s">
        <v>86</v>
      </c>
      <c r="F3576" t="s">
        <v>91</v>
      </c>
      <c r="G3576" t="s">
        <v>95</v>
      </c>
      <c r="H3576">
        <v>1199</v>
      </c>
      <c r="I3576">
        <v>85</v>
      </c>
      <c r="J3576">
        <v>19.600000000000001</v>
      </c>
      <c r="K3576">
        <v>8.3000000000000007</v>
      </c>
      <c r="L3576">
        <v>2023</v>
      </c>
      <c r="M3576">
        <v>63039</v>
      </c>
      <c r="N3576">
        <v>2</v>
      </c>
      <c r="O3576">
        <v>0</v>
      </c>
      <c r="P3576">
        <v>4.9400000000000004</v>
      </c>
    </row>
    <row r="3577" spans="1:16" x14ac:dyDescent="0.3">
      <c r="A3577">
        <v>1090</v>
      </c>
      <c r="B3577" t="s">
        <v>83</v>
      </c>
      <c r="C3577" t="s">
        <v>94</v>
      </c>
      <c r="D3577" t="s">
        <v>96</v>
      </c>
      <c r="E3577" t="s">
        <v>86</v>
      </c>
      <c r="F3577" t="s">
        <v>91</v>
      </c>
      <c r="G3577" t="s">
        <v>95</v>
      </c>
      <c r="H3577">
        <v>1199</v>
      </c>
      <c r="I3577">
        <v>85</v>
      </c>
      <c r="J3577">
        <v>19.600000000000001</v>
      </c>
      <c r="K3577">
        <v>8.3000000000000007</v>
      </c>
      <c r="L3577">
        <v>2023</v>
      </c>
      <c r="M3577">
        <v>65040</v>
      </c>
      <c r="N3577">
        <v>1</v>
      </c>
      <c r="O3577">
        <v>1</v>
      </c>
      <c r="P3577">
        <v>5</v>
      </c>
    </row>
    <row r="3578" spans="1:16" x14ac:dyDescent="0.3">
      <c r="A3578">
        <v>1164</v>
      </c>
      <c r="B3578" t="s">
        <v>83</v>
      </c>
      <c r="C3578" t="s">
        <v>94</v>
      </c>
      <c r="D3578" t="s">
        <v>96</v>
      </c>
      <c r="E3578" t="s">
        <v>86</v>
      </c>
      <c r="F3578" t="s">
        <v>91</v>
      </c>
      <c r="G3578" t="s">
        <v>95</v>
      </c>
      <c r="H3578">
        <v>1199</v>
      </c>
      <c r="I3578">
        <v>85</v>
      </c>
      <c r="J3578">
        <v>19.600000000000001</v>
      </c>
      <c r="K3578">
        <v>8.3000000000000007</v>
      </c>
      <c r="L3578">
        <v>2023</v>
      </c>
      <c r="M3578">
        <v>68617</v>
      </c>
      <c r="N3578">
        <v>2</v>
      </c>
      <c r="O3578">
        <v>0</v>
      </c>
      <c r="P3578">
        <v>5.0999999999999996</v>
      </c>
    </row>
    <row r="3579" spans="1:16" x14ac:dyDescent="0.3">
      <c r="A3579">
        <v>1190</v>
      </c>
      <c r="B3579" t="s">
        <v>83</v>
      </c>
      <c r="C3579" t="s">
        <v>94</v>
      </c>
      <c r="D3579" t="s">
        <v>96</v>
      </c>
      <c r="E3579" t="s">
        <v>86</v>
      </c>
      <c r="F3579" t="s">
        <v>91</v>
      </c>
      <c r="G3579" t="s">
        <v>95</v>
      </c>
      <c r="H3579">
        <v>1199</v>
      </c>
      <c r="I3579">
        <v>85</v>
      </c>
      <c r="J3579">
        <v>19.600000000000001</v>
      </c>
      <c r="K3579">
        <v>8.3000000000000007</v>
      </c>
      <c r="L3579">
        <v>2023</v>
      </c>
      <c r="M3579">
        <v>68409</v>
      </c>
      <c r="N3579">
        <v>2</v>
      </c>
      <c r="O3579">
        <v>0</v>
      </c>
      <c r="P3579">
        <v>5.12</v>
      </c>
    </row>
    <row r="3580" spans="1:16" x14ac:dyDescent="0.3">
      <c r="A3580">
        <v>1029</v>
      </c>
      <c r="B3580" t="s">
        <v>83</v>
      </c>
      <c r="C3580" t="s">
        <v>94</v>
      </c>
      <c r="D3580" t="s">
        <v>96</v>
      </c>
      <c r="E3580" t="s">
        <v>86</v>
      </c>
      <c r="F3580" t="s">
        <v>91</v>
      </c>
      <c r="G3580" t="s">
        <v>95</v>
      </c>
      <c r="H3580">
        <v>1199</v>
      </c>
      <c r="I3580">
        <v>85</v>
      </c>
      <c r="J3580">
        <v>19.600000000000001</v>
      </c>
      <c r="K3580">
        <v>8.3000000000000007</v>
      </c>
      <c r="L3580">
        <v>2023</v>
      </c>
      <c r="M3580">
        <v>68619</v>
      </c>
      <c r="N3580">
        <v>2</v>
      </c>
      <c r="O3580">
        <v>0</v>
      </c>
      <c r="P3580">
        <v>5.48</v>
      </c>
    </row>
    <row r="3581" spans="1:16" x14ac:dyDescent="0.3">
      <c r="A3581">
        <v>1183</v>
      </c>
      <c r="B3581" t="s">
        <v>83</v>
      </c>
      <c r="C3581" t="s">
        <v>94</v>
      </c>
      <c r="D3581" t="s">
        <v>96</v>
      </c>
      <c r="E3581" t="s">
        <v>86</v>
      </c>
      <c r="F3581" t="s">
        <v>91</v>
      </c>
      <c r="G3581" t="s">
        <v>95</v>
      </c>
      <c r="H3581">
        <v>1199</v>
      </c>
      <c r="I3581">
        <v>85</v>
      </c>
      <c r="J3581">
        <v>19.600000000000001</v>
      </c>
      <c r="K3581">
        <v>8.3000000000000007</v>
      </c>
      <c r="L3581">
        <v>2023</v>
      </c>
      <c r="M3581">
        <v>50314</v>
      </c>
      <c r="N3581">
        <v>1</v>
      </c>
      <c r="O3581">
        <v>0</v>
      </c>
      <c r="P3581">
        <v>5.52</v>
      </c>
    </row>
    <row r="3582" spans="1:16" x14ac:dyDescent="0.3">
      <c r="A3582">
        <v>1180</v>
      </c>
      <c r="B3582" t="s">
        <v>83</v>
      </c>
      <c r="C3582" t="s">
        <v>94</v>
      </c>
      <c r="D3582" t="s">
        <v>96</v>
      </c>
      <c r="E3582" t="s">
        <v>86</v>
      </c>
      <c r="F3582" t="s">
        <v>91</v>
      </c>
      <c r="G3582" t="s">
        <v>95</v>
      </c>
      <c r="H3582">
        <v>1199</v>
      </c>
      <c r="I3582">
        <v>85</v>
      </c>
      <c r="J3582">
        <v>19.600000000000001</v>
      </c>
      <c r="K3582">
        <v>8.3000000000000007</v>
      </c>
      <c r="L3582">
        <v>2023</v>
      </c>
      <c r="M3582">
        <v>34720</v>
      </c>
      <c r="N3582">
        <v>3</v>
      </c>
      <c r="O3582">
        <v>0</v>
      </c>
      <c r="P3582">
        <v>5.56</v>
      </c>
    </row>
    <row r="3583" spans="1:16" x14ac:dyDescent="0.3">
      <c r="A3583">
        <v>1153</v>
      </c>
      <c r="B3583" t="s">
        <v>83</v>
      </c>
      <c r="C3583" t="s">
        <v>94</v>
      </c>
      <c r="D3583" t="s">
        <v>96</v>
      </c>
      <c r="E3583" t="s">
        <v>86</v>
      </c>
      <c r="F3583" t="s">
        <v>91</v>
      </c>
      <c r="G3583" t="s">
        <v>95</v>
      </c>
      <c r="H3583">
        <v>1199</v>
      </c>
      <c r="I3583">
        <v>85</v>
      </c>
      <c r="J3583">
        <v>19.600000000000001</v>
      </c>
      <c r="K3583">
        <v>8.3000000000000007</v>
      </c>
      <c r="L3583">
        <v>2023</v>
      </c>
      <c r="M3583">
        <v>40325</v>
      </c>
      <c r="N3583">
        <v>1</v>
      </c>
      <c r="O3583">
        <v>0</v>
      </c>
      <c r="P3583">
        <v>5.58</v>
      </c>
    </row>
    <row r="3584" spans="1:16" x14ac:dyDescent="0.3">
      <c r="A3584">
        <v>1105</v>
      </c>
      <c r="B3584" t="s">
        <v>83</v>
      </c>
      <c r="C3584" t="s">
        <v>94</v>
      </c>
      <c r="D3584" t="s">
        <v>96</v>
      </c>
      <c r="E3584" t="s">
        <v>86</v>
      </c>
      <c r="F3584" t="s">
        <v>91</v>
      </c>
      <c r="G3584" t="s">
        <v>95</v>
      </c>
      <c r="H3584">
        <v>1199</v>
      </c>
      <c r="I3584">
        <v>85</v>
      </c>
      <c r="J3584">
        <v>19.600000000000001</v>
      </c>
      <c r="K3584">
        <v>8.3000000000000007</v>
      </c>
      <c r="L3584">
        <v>2023</v>
      </c>
      <c r="M3584">
        <v>56353</v>
      </c>
      <c r="N3584">
        <v>1</v>
      </c>
      <c r="O3584">
        <v>0</v>
      </c>
      <c r="P3584">
        <v>5.59</v>
      </c>
    </row>
    <row r="3585" spans="1:16" x14ac:dyDescent="0.3">
      <c r="A3585">
        <v>1175</v>
      </c>
      <c r="B3585" t="s">
        <v>83</v>
      </c>
      <c r="C3585" t="s">
        <v>94</v>
      </c>
      <c r="D3585" t="s">
        <v>96</v>
      </c>
      <c r="E3585" t="s">
        <v>86</v>
      </c>
      <c r="F3585" t="s">
        <v>91</v>
      </c>
      <c r="G3585" t="s">
        <v>95</v>
      </c>
      <c r="H3585">
        <v>1199</v>
      </c>
      <c r="I3585">
        <v>85</v>
      </c>
      <c r="J3585">
        <v>19.600000000000001</v>
      </c>
      <c r="K3585">
        <v>8.3000000000000007</v>
      </c>
      <c r="L3585">
        <v>2023</v>
      </c>
      <c r="M3585">
        <v>55797</v>
      </c>
      <c r="N3585">
        <v>1</v>
      </c>
      <c r="O3585">
        <v>0</v>
      </c>
      <c r="P3585">
        <v>5.68</v>
      </c>
    </row>
    <row r="3586" spans="1:16" x14ac:dyDescent="0.3">
      <c r="A3586">
        <v>1154</v>
      </c>
      <c r="B3586" t="s">
        <v>83</v>
      </c>
      <c r="C3586" t="s">
        <v>94</v>
      </c>
      <c r="D3586" t="s">
        <v>96</v>
      </c>
      <c r="E3586" t="s">
        <v>86</v>
      </c>
      <c r="F3586" t="s">
        <v>91</v>
      </c>
      <c r="G3586" t="s">
        <v>95</v>
      </c>
      <c r="H3586">
        <v>1199</v>
      </c>
      <c r="I3586">
        <v>85</v>
      </c>
      <c r="J3586">
        <v>19.600000000000001</v>
      </c>
      <c r="K3586">
        <v>8.3000000000000007</v>
      </c>
      <c r="L3586">
        <v>2023</v>
      </c>
      <c r="M3586">
        <v>49829</v>
      </c>
      <c r="N3586">
        <v>1</v>
      </c>
      <c r="O3586">
        <v>0</v>
      </c>
      <c r="P3586">
        <v>5.77</v>
      </c>
    </row>
    <row r="3587" spans="1:16" x14ac:dyDescent="0.3">
      <c r="A3587">
        <v>1195</v>
      </c>
      <c r="B3587" t="s">
        <v>83</v>
      </c>
      <c r="C3587" t="s">
        <v>94</v>
      </c>
      <c r="D3587" t="s">
        <v>96</v>
      </c>
      <c r="E3587" t="s">
        <v>86</v>
      </c>
      <c r="F3587" t="s">
        <v>91</v>
      </c>
      <c r="G3587" t="s">
        <v>95</v>
      </c>
      <c r="H3587">
        <v>1199</v>
      </c>
      <c r="I3587">
        <v>85</v>
      </c>
      <c r="J3587">
        <v>19.600000000000001</v>
      </c>
      <c r="K3587">
        <v>8.3000000000000007</v>
      </c>
      <c r="L3587">
        <v>2023</v>
      </c>
      <c r="M3587">
        <v>45726</v>
      </c>
      <c r="N3587">
        <v>1</v>
      </c>
      <c r="O3587">
        <v>0</v>
      </c>
      <c r="P3587">
        <v>5.79</v>
      </c>
    </row>
    <row r="3588" spans="1:16" x14ac:dyDescent="0.3">
      <c r="A3588">
        <v>1144</v>
      </c>
      <c r="B3588" t="s">
        <v>83</v>
      </c>
      <c r="C3588" t="s">
        <v>94</v>
      </c>
      <c r="D3588" t="s">
        <v>96</v>
      </c>
      <c r="E3588" t="s">
        <v>86</v>
      </c>
      <c r="F3588" t="s">
        <v>91</v>
      </c>
      <c r="G3588" t="s">
        <v>95</v>
      </c>
      <c r="H3588">
        <v>1199</v>
      </c>
      <c r="I3588">
        <v>85</v>
      </c>
      <c r="J3588">
        <v>19.600000000000001</v>
      </c>
      <c r="K3588">
        <v>8.3000000000000007</v>
      </c>
      <c r="L3588">
        <v>2023</v>
      </c>
      <c r="M3588">
        <v>32547</v>
      </c>
      <c r="N3588">
        <v>2</v>
      </c>
      <c r="O3588">
        <v>0</v>
      </c>
      <c r="P3588">
        <v>5.81</v>
      </c>
    </row>
    <row r="3589" spans="1:16" x14ac:dyDescent="0.3">
      <c r="A3589">
        <v>1109</v>
      </c>
      <c r="B3589" t="s">
        <v>83</v>
      </c>
      <c r="C3589" t="s">
        <v>94</v>
      </c>
      <c r="D3589" t="s">
        <v>96</v>
      </c>
      <c r="E3589" t="s">
        <v>86</v>
      </c>
      <c r="F3589" t="s">
        <v>91</v>
      </c>
      <c r="G3589" t="s">
        <v>95</v>
      </c>
      <c r="H3589">
        <v>1199</v>
      </c>
      <c r="I3589">
        <v>85</v>
      </c>
      <c r="J3589">
        <v>19.600000000000001</v>
      </c>
      <c r="K3589">
        <v>8.3000000000000007</v>
      </c>
      <c r="L3589">
        <v>2023</v>
      </c>
      <c r="M3589">
        <v>38521</v>
      </c>
      <c r="N3589">
        <v>2</v>
      </c>
      <c r="O3589">
        <v>0</v>
      </c>
      <c r="P3589">
        <v>5.82</v>
      </c>
    </row>
    <row r="3590" spans="1:16" x14ac:dyDescent="0.3">
      <c r="A3590">
        <v>1079</v>
      </c>
      <c r="B3590" t="s">
        <v>83</v>
      </c>
      <c r="C3590" t="s">
        <v>94</v>
      </c>
      <c r="D3590" t="s">
        <v>96</v>
      </c>
      <c r="E3590" t="s">
        <v>86</v>
      </c>
      <c r="F3590" t="s">
        <v>91</v>
      </c>
      <c r="G3590" t="s">
        <v>95</v>
      </c>
      <c r="H3590">
        <v>1199</v>
      </c>
      <c r="I3590">
        <v>85</v>
      </c>
      <c r="J3590">
        <v>19.600000000000001</v>
      </c>
      <c r="K3590">
        <v>8.3000000000000007</v>
      </c>
      <c r="L3590">
        <v>2023</v>
      </c>
      <c r="M3590">
        <v>53142</v>
      </c>
      <c r="N3590">
        <v>1</v>
      </c>
      <c r="O3590">
        <v>0</v>
      </c>
      <c r="P3590">
        <v>5.84</v>
      </c>
    </row>
    <row r="3591" spans="1:16" x14ac:dyDescent="0.3">
      <c r="A3591">
        <v>1087</v>
      </c>
      <c r="B3591" t="s">
        <v>83</v>
      </c>
      <c r="C3591" t="s">
        <v>94</v>
      </c>
      <c r="D3591" t="s">
        <v>96</v>
      </c>
      <c r="E3591" t="s">
        <v>86</v>
      </c>
      <c r="F3591" t="s">
        <v>91</v>
      </c>
      <c r="G3591" t="s">
        <v>95</v>
      </c>
      <c r="H3591">
        <v>1199</v>
      </c>
      <c r="I3591">
        <v>85</v>
      </c>
      <c r="J3591">
        <v>19.600000000000001</v>
      </c>
      <c r="K3591">
        <v>8.3000000000000007</v>
      </c>
      <c r="L3591">
        <v>2023</v>
      </c>
      <c r="M3591">
        <v>52902</v>
      </c>
      <c r="N3591">
        <v>1</v>
      </c>
      <c r="O3591">
        <v>0</v>
      </c>
      <c r="P3591">
        <v>5.98</v>
      </c>
    </row>
    <row r="3592" spans="1:16" x14ac:dyDescent="0.3">
      <c r="A3592">
        <v>1137</v>
      </c>
      <c r="B3592" t="s">
        <v>83</v>
      </c>
      <c r="C3592" t="s">
        <v>94</v>
      </c>
      <c r="D3592" t="s">
        <v>96</v>
      </c>
      <c r="E3592" t="s">
        <v>86</v>
      </c>
      <c r="F3592" t="s">
        <v>91</v>
      </c>
      <c r="G3592" t="s">
        <v>95</v>
      </c>
      <c r="H3592">
        <v>1199</v>
      </c>
      <c r="I3592">
        <v>85</v>
      </c>
      <c r="J3592">
        <v>19.600000000000001</v>
      </c>
      <c r="K3592">
        <v>8.3000000000000007</v>
      </c>
      <c r="L3592">
        <v>2023</v>
      </c>
      <c r="M3592">
        <v>68100</v>
      </c>
      <c r="N3592">
        <v>1</v>
      </c>
      <c r="O3592">
        <v>0</v>
      </c>
      <c r="P3592">
        <v>6</v>
      </c>
    </row>
    <row r="3593" spans="1:16" x14ac:dyDescent="0.3">
      <c r="A3593">
        <v>1147</v>
      </c>
      <c r="B3593" t="s">
        <v>83</v>
      </c>
      <c r="C3593" t="s">
        <v>94</v>
      </c>
      <c r="D3593" t="s">
        <v>96</v>
      </c>
      <c r="E3593" t="s">
        <v>86</v>
      </c>
      <c r="F3593" t="s">
        <v>91</v>
      </c>
      <c r="G3593" t="s">
        <v>95</v>
      </c>
      <c r="H3593">
        <v>1199</v>
      </c>
      <c r="I3593">
        <v>85</v>
      </c>
      <c r="J3593">
        <v>19.600000000000001</v>
      </c>
      <c r="K3593">
        <v>8.3000000000000007</v>
      </c>
      <c r="L3593">
        <v>2023</v>
      </c>
      <c r="M3593">
        <v>68357</v>
      </c>
      <c r="N3593">
        <v>1</v>
      </c>
      <c r="O3593">
        <v>0</v>
      </c>
      <c r="P3593">
        <v>6.02</v>
      </c>
    </row>
    <row r="3594" spans="1:16" x14ac:dyDescent="0.3">
      <c r="A3594">
        <v>1060</v>
      </c>
      <c r="B3594" t="s">
        <v>83</v>
      </c>
      <c r="C3594" t="s">
        <v>94</v>
      </c>
      <c r="D3594" t="s">
        <v>96</v>
      </c>
      <c r="E3594" t="s">
        <v>86</v>
      </c>
      <c r="F3594" t="s">
        <v>91</v>
      </c>
      <c r="G3594" t="s">
        <v>95</v>
      </c>
      <c r="H3594">
        <v>1199</v>
      </c>
      <c r="I3594">
        <v>85</v>
      </c>
      <c r="J3594">
        <v>19.600000000000001</v>
      </c>
      <c r="K3594">
        <v>8.3000000000000007</v>
      </c>
      <c r="L3594">
        <v>2023</v>
      </c>
      <c r="M3594">
        <v>28128</v>
      </c>
      <c r="N3594">
        <v>1</v>
      </c>
      <c r="O3594">
        <v>0</v>
      </c>
      <c r="P3594">
        <v>6.41</v>
      </c>
    </row>
    <row r="3595" spans="1:16" x14ac:dyDescent="0.3">
      <c r="A3595">
        <v>856</v>
      </c>
      <c r="B3595" t="s">
        <v>83</v>
      </c>
      <c r="C3595" t="s">
        <v>94</v>
      </c>
      <c r="D3595" t="s">
        <v>85</v>
      </c>
      <c r="E3595" t="s">
        <v>86</v>
      </c>
      <c r="F3595" t="s">
        <v>87</v>
      </c>
      <c r="G3595" t="s">
        <v>95</v>
      </c>
      <c r="H3595">
        <v>1199</v>
      </c>
      <c r="I3595">
        <v>85</v>
      </c>
      <c r="J3595">
        <v>20.3</v>
      </c>
      <c r="K3595">
        <v>6.4</v>
      </c>
      <c r="L3595">
        <v>2023</v>
      </c>
      <c r="M3595">
        <v>51711</v>
      </c>
      <c r="N3595">
        <v>3</v>
      </c>
      <c r="O3595">
        <v>1</v>
      </c>
      <c r="P3595">
        <v>3.11</v>
      </c>
    </row>
    <row r="3596" spans="1:16" x14ac:dyDescent="0.3">
      <c r="A3596">
        <v>908</v>
      </c>
      <c r="B3596" t="s">
        <v>83</v>
      </c>
      <c r="C3596" t="s">
        <v>94</v>
      </c>
      <c r="D3596" t="s">
        <v>85</v>
      </c>
      <c r="E3596" t="s">
        <v>86</v>
      </c>
      <c r="F3596" t="s">
        <v>87</v>
      </c>
      <c r="G3596" t="s">
        <v>95</v>
      </c>
      <c r="H3596">
        <v>1199</v>
      </c>
      <c r="I3596">
        <v>85</v>
      </c>
      <c r="J3596">
        <v>20.3</v>
      </c>
      <c r="K3596">
        <v>6.4</v>
      </c>
      <c r="L3596">
        <v>2023</v>
      </c>
      <c r="M3596">
        <v>56094</v>
      </c>
      <c r="N3596">
        <v>3</v>
      </c>
      <c r="O3596">
        <v>0</v>
      </c>
      <c r="P3596">
        <v>3.37</v>
      </c>
    </row>
    <row r="3597" spans="1:16" x14ac:dyDescent="0.3">
      <c r="A3597">
        <v>940</v>
      </c>
      <c r="B3597" t="s">
        <v>83</v>
      </c>
      <c r="C3597" t="s">
        <v>94</v>
      </c>
      <c r="D3597" t="s">
        <v>85</v>
      </c>
      <c r="E3597" t="s">
        <v>86</v>
      </c>
      <c r="F3597" t="s">
        <v>87</v>
      </c>
      <c r="G3597" t="s">
        <v>95</v>
      </c>
      <c r="H3597">
        <v>1199</v>
      </c>
      <c r="I3597">
        <v>85</v>
      </c>
      <c r="J3597">
        <v>20.3</v>
      </c>
      <c r="K3597">
        <v>6.4</v>
      </c>
      <c r="L3597">
        <v>2023</v>
      </c>
      <c r="M3597">
        <v>56224</v>
      </c>
      <c r="N3597">
        <v>2</v>
      </c>
      <c r="O3597">
        <v>0</v>
      </c>
      <c r="P3597">
        <v>3.66</v>
      </c>
    </row>
    <row r="3598" spans="1:16" x14ac:dyDescent="0.3">
      <c r="A3598">
        <v>958</v>
      </c>
      <c r="B3598" t="s">
        <v>83</v>
      </c>
      <c r="C3598" t="s">
        <v>94</v>
      </c>
      <c r="D3598" t="s">
        <v>85</v>
      </c>
      <c r="E3598" t="s">
        <v>86</v>
      </c>
      <c r="F3598" t="s">
        <v>87</v>
      </c>
      <c r="G3598" t="s">
        <v>95</v>
      </c>
      <c r="H3598">
        <v>1199</v>
      </c>
      <c r="I3598">
        <v>85</v>
      </c>
      <c r="J3598">
        <v>20.3</v>
      </c>
      <c r="K3598">
        <v>6.4</v>
      </c>
      <c r="L3598">
        <v>2023</v>
      </c>
      <c r="M3598">
        <v>62474</v>
      </c>
      <c r="N3598">
        <v>1</v>
      </c>
      <c r="O3598">
        <v>1</v>
      </c>
      <c r="P3598">
        <v>3.69</v>
      </c>
    </row>
    <row r="3599" spans="1:16" x14ac:dyDescent="0.3">
      <c r="A3599">
        <v>912</v>
      </c>
      <c r="B3599" t="s">
        <v>83</v>
      </c>
      <c r="C3599" t="s">
        <v>94</v>
      </c>
      <c r="D3599" t="s">
        <v>85</v>
      </c>
      <c r="E3599" t="s">
        <v>86</v>
      </c>
      <c r="F3599" t="s">
        <v>87</v>
      </c>
      <c r="G3599" t="s">
        <v>95</v>
      </c>
      <c r="H3599">
        <v>1199</v>
      </c>
      <c r="I3599">
        <v>85</v>
      </c>
      <c r="J3599">
        <v>20.3</v>
      </c>
      <c r="K3599">
        <v>6.4</v>
      </c>
      <c r="L3599">
        <v>2023</v>
      </c>
      <c r="M3599">
        <v>68573</v>
      </c>
      <c r="N3599">
        <v>2</v>
      </c>
      <c r="O3599">
        <v>0</v>
      </c>
      <c r="P3599">
        <v>3.83</v>
      </c>
    </row>
    <row r="3600" spans="1:16" x14ac:dyDescent="0.3">
      <c r="A3600">
        <v>955</v>
      </c>
      <c r="B3600" t="s">
        <v>83</v>
      </c>
      <c r="C3600" t="s">
        <v>94</v>
      </c>
      <c r="D3600" t="s">
        <v>85</v>
      </c>
      <c r="E3600" t="s">
        <v>86</v>
      </c>
      <c r="F3600" t="s">
        <v>87</v>
      </c>
      <c r="G3600" t="s">
        <v>95</v>
      </c>
      <c r="H3600">
        <v>1199</v>
      </c>
      <c r="I3600">
        <v>85</v>
      </c>
      <c r="J3600">
        <v>20.3</v>
      </c>
      <c r="K3600">
        <v>6.4</v>
      </c>
      <c r="L3600">
        <v>2023</v>
      </c>
      <c r="M3600">
        <v>64146</v>
      </c>
      <c r="N3600">
        <v>2</v>
      </c>
      <c r="O3600">
        <v>0</v>
      </c>
      <c r="P3600">
        <v>3.86</v>
      </c>
    </row>
    <row r="3601" spans="1:16" x14ac:dyDescent="0.3">
      <c r="A3601">
        <v>890</v>
      </c>
      <c r="B3601" t="s">
        <v>83</v>
      </c>
      <c r="C3601" t="s">
        <v>94</v>
      </c>
      <c r="D3601" t="s">
        <v>85</v>
      </c>
      <c r="E3601" t="s">
        <v>86</v>
      </c>
      <c r="F3601" t="s">
        <v>87</v>
      </c>
      <c r="G3601" t="s">
        <v>95</v>
      </c>
      <c r="H3601">
        <v>1199</v>
      </c>
      <c r="I3601">
        <v>85</v>
      </c>
      <c r="J3601">
        <v>20.3</v>
      </c>
      <c r="K3601">
        <v>6.4</v>
      </c>
      <c r="L3601">
        <v>2023</v>
      </c>
      <c r="M3601">
        <v>39142</v>
      </c>
      <c r="N3601">
        <v>2</v>
      </c>
      <c r="O3601">
        <v>0</v>
      </c>
      <c r="P3601">
        <v>3.87</v>
      </c>
    </row>
    <row r="3602" spans="1:16" x14ac:dyDescent="0.3">
      <c r="A3602">
        <v>979</v>
      </c>
      <c r="B3602" t="s">
        <v>83</v>
      </c>
      <c r="C3602" t="s">
        <v>94</v>
      </c>
      <c r="D3602" t="s">
        <v>85</v>
      </c>
      <c r="E3602" t="s">
        <v>86</v>
      </c>
      <c r="F3602" t="s">
        <v>87</v>
      </c>
      <c r="G3602" t="s">
        <v>95</v>
      </c>
      <c r="H3602">
        <v>1199</v>
      </c>
      <c r="I3602">
        <v>85</v>
      </c>
      <c r="J3602">
        <v>20.3</v>
      </c>
      <c r="K3602">
        <v>6.4</v>
      </c>
      <c r="L3602">
        <v>2023</v>
      </c>
      <c r="M3602">
        <v>46699</v>
      </c>
      <c r="N3602">
        <v>2</v>
      </c>
      <c r="O3602">
        <v>0</v>
      </c>
      <c r="P3602">
        <v>4.1100000000000003</v>
      </c>
    </row>
    <row r="3603" spans="1:16" x14ac:dyDescent="0.3">
      <c r="A3603">
        <v>946</v>
      </c>
      <c r="B3603" t="s">
        <v>83</v>
      </c>
      <c r="C3603" t="s">
        <v>94</v>
      </c>
      <c r="D3603" t="s">
        <v>85</v>
      </c>
      <c r="E3603" t="s">
        <v>86</v>
      </c>
      <c r="F3603" t="s">
        <v>87</v>
      </c>
      <c r="G3603" t="s">
        <v>95</v>
      </c>
      <c r="H3603">
        <v>1199</v>
      </c>
      <c r="I3603">
        <v>85</v>
      </c>
      <c r="J3603">
        <v>20.3</v>
      </c>
      <c r="K3603">
        <v>6.4</v>
      </c>
      <c r="L3603">
        <v>2023</v>
      </c>
      <c r="M3603">
        <v>58833</v>
      </c>
      <c r="N3603">
        <v>1</v>
      </c>
      <c r="O3603">
        <v>0</v>
      </c>
      <c r="P3603">
        <v>4.12</v>
      </c>
    </row>
    <row r="3604" spans="1:16" x14ac:dyDescent="0.3">
      <c r="A3604">
        <v>980</v>
      </c>
      <c r="B3604" t="s">
        <v>83</v>
      </c>
      <c r="C3604" t="s">
        <v>94</v>
      </c>
      <c r="D3604" t="s">
        <v>85</v>
      </c>
      <c r="E3604" t="s">
        <v>86</v>
      </c>
      <c r="F3604" t="s">
        <v>87</v>
      </c>
      <c r="G3604" t="s">
        <v>95</v>
      </c>
      <c r="H3604">
        <v>1199</v>
      </c>
      <c r="I3604">
        <v>85</v>
      </c>
      <c r="J3604">
        <v>20.3</v>
      </c>
      <c r="K3604">
        <v>6.4</v>
      </c>
      <c r="L3604">
        <v>2023</v>
      </c>
      <c r="M3604">
        <v>33906</v>
      </c>
      <c r="N3604">
        <v>2</v>
      </c>
      <c r="O3604">
        <v>0</v>
      </c>
      <c r="P3604">
        <v>4.1399999999999997</v>
      </c>
    </row>
    <row r="3605" spans="1:16" x14ac:dyDescent="0.3">
      <c r="A3605">
        <v>999</v>
      </c>
      <c r="B3605" t="s">
        <v>83</v>
      </c>
      <c r="C3605" t="s">
        <v>94</v>
      </c>
      <c r="D3605" t="s">
        <v>85</v>
      </c>
      <c r="E3605" t="s">
        <v>86</v>
      </c>
      <c r="F3605" t="s">
        <v>87</v>
      </c>
      <c r="G3605" t="s">
        <v>95</v>
      </c>
      <c r="H3605">
        <v>1199</v>
      </c>
      <c r="I3605">
        <v>85</v>
      </c>
      <c r="J3605">
        <v>20.3</v>
      </c>
      <c r="K3605">
        <v>6.4</v>
      </c>
      <c r="L3605">
        <v>2023</v>
      </c>
      <c r="M3605">
        <v>64168</v>
      </c>
      <c r="N3605">
        <v>1</v>
      </c>
      <c r="O3605">
        <v>0</v>
      </c>
      <c r="P3605">
        <v>4.1399999999999997</v>
      </c>
    </row>
    <row r="3606" spans="1:16" x14ac:dyDescent="0.3">
      <c r="A3606">
        <v>945</v>
      </c>
      <c r="B3606" t="s">
        <v>83</v>
      </c>
      <c r="C3606" t="s">
        <v>94</v>
      </c>
      <c r="D3606" t="s">
        <v>85</v>
      </c>
      <c r="E3606" t="s">
        <v>86</v>
      </c>
      <c r="F3606" t="s">
        <v>87</v>
      </c>
      <c r="G3606" t="s">
        <v>95</v>
      </c>
      <c r="H3606">
        <v>1199</v>
      </c>
      <c r="I3606">
        <v>85</v>
      </c>
      <c r="J3606">
        <v>20.3</v>
      </c>
      <c r="K3606">
        <v>6.4</v>
      </c>
      <c r="L3606">
        <v>2023</v>
      </c>
      <c r="M3606">
        <v>48278</v>
      </c>
      <c r="N3606">
        <v>2</v>
      </c>
      <c r="O3606">
        <v>0</v>
      </c>
      <c r="P3606">
        <v>4.1500000000000004</v>
      </c>
    </row>
    <row r="3607" spans="1:16" x14ac:dyDescent="0.3">
      <c r="A3607">
        <v>845</v>
      </c>
      <c r="B3607" t="s">
        <v>83</v>
      </c>
      <c r="C3607" t="s">
        <v>94</v>
      </c>
      <c r="D3607" t="s">
        <v>85</v>
      </c>
      <c r="E3607" t="s">
        <v>86</v>
      </c>
      <c r="F3607" t="s">
        <v>87</v>
      </c>
      <c r="G3607" t="s">
        <v>95</v>
      </c>
      <c r="H3607">
        <v>1199</v>
      </c>
      <c r="I3607">
        <v>85</v>
      </c>
      <c r="J3607">
        <v>20.3</v>
      </c>
      <c r="K3607">
        <v>6.4</v>
      </c>
      <c r="L3607">
        <v>2023</v>
      </c>
      <c r="M3607">
        <v>34967</v>
      </c>
      <c r="N3607">
        <v>1</v>
      </c>
      <c r="O3607">
        <v>0</v>
      </c>
      <c r="P3607">
        <v>4.25</v>
      </c>
    </row>
    <row r="3608" spans="1:16" x14ac:dyDescent="0.3">
      <c r="A3608">
        <v>855</v>
      </c>
      <c r="B3608" t="s">
        <v>83</v>
      </c>
      <c r="C3608" t="s">
        <v>94</v>
      </c>
      <c r="D3608" t="s">
        <v>85</v>
      </c>
      <c r="E3608" t="s">
        <v>86</v>
      </c>
      <c r="F3608" t="s">
        <v>87</v>
      </c>
      <c r="G3608" t="s">
        <v>95</v>
      </c>
      <c r="H3608">
        <v>1199</v>
      </c>
      <c r="I3608">
        <v>85</v>
      </c>
      <c r="J3608">
        <v>20.3</v>
      </c>
      <c r="K3608">
        <v>6.4</v>
      </c>
      <c r="L3608">
        <v>2023</v>
      </c>
      <c r="M3608">
        <v>33815</v>
      </c>
      <c r="N3608">
        <v>2</v>
      </c>
      <c r="O3608">
        <v>0</v>
      </c>
      <c r="P3608">
        <v>4.28</v>
      </c>
    </row>
    <row r="3609" spans="1:16" x14ac:dyDescent="0.3">
      <c r="A3609">
        <v>872</v>
      </c>
      <c r="B3609" t="s">
        <v>83</v>
      </c>
      <c r="C3609" t="s">
        <v>94</v>
      </c>
      <c r="D3609" t="s">
        <v>85</v>
      </c>
      <c r="E3609" t="s">
        <v>86</v>
      </c>
      <c r="F3609" t="s">
        <v>87</v>
      </c>
      <c r="G3609" t="s">
        <v>95</v>
      </c>
      <c r="H3609">
        <v>1199</v>
      </c>
      <c r="I3609">
        <v>85</v>
      </c>
      <c r="J3609">
        <v>20.3</v>
      </c>
      <c r="K3609">
        <v>6.4</v>
      </c>
      <c r="L3609">
        <v>2023</v>
      </c>
      <c r="M3609">
        <v>31307</v>
      </c>
      <c r="N3609">
        <v>2</v>
      </c>
      <c r="O3609">
        <v>0</v>
      </c>
      <c r="P3609">
        <v>4.3099999999999996</v>
      </c>
    </row>
    <row r="3610" spans="1:16" x14ac:dyDescent="0.3">
      <c r="A3610">
        <v>840</v>
      </c>
      <c r="B3610" t="s">
        <v>83</v>
      </c>
      <c r="C3610" t="s">
        <v>94</v>
      </c>
      <c r="D3610" t="s">
        <v>85</v>
      </c>
      <c r="E3610" t="s">
        <v>86</v>
      </c>
      <c r="F3610" t="s">
        <v>87</v>
      </c>
      <c r="G3610" t="s">
        <v>95</v>
      </c>
      <c r="H3610">
        <v>1199</v>
      </c>
      <c r="I3610">
        <v>85</v>
      </c>
      <c r="J3610">
        <v>20.3</v>
      </c>
      <c r="K3610">
        <v>6.4</v>
      </c>
      <c r="L3610">
        <v>2023</v>
      </c>
      <c r="M3610">
        <v>57579</v>
      </c>
      <c r="N3610">
        <v>1</v>
      </c>
      <c r="O3610">
        <v>0</v>
      </c>
      <c r="P3610">
        <v>4.34</v>
      </c>
    </row>
    <row r="3611" spans="1:16" x14ac:dyDescent="0.3">
      <c r="A3611">
        <v>901</v>
      </c>
      <c r="B3611" t="s">
        <v>83</v>
      </c>
      <c r="C3611" t="s">
        <v>94</v>
      </c>
      <c r="D3611" t="s">
        <v>85</v>
      </c>
      <c r="E3611" t="s">
        <v>86</v>
      </c>
      <c r="F3611" t="s">
        <v>87</v>
      </c>
      <c r="G3611" t="s">
        <v>95</v>
      </c>
      <c r="H3611">
        <v>1199</v>
      </c>
      <c r="I3611">
        <v>85</v>
      </c>
      <c r="J3611">
        <v>20.3</v>
      </c>
      <c r="K3611">
        <v>6.4</v>
      </c>
      <c r="L3611">
        <v>2023</v>
      </c>
      <c r="M3611">
        <v>58857</v>
      </c>
      <c r="N3611">
        <v>1</v>
      </c>
      <c r="O3611">
        <v>0</v>
      </c>
      <c r="P3611">
        <v>4.3499999999999996</v>
      </c>
    </row>
    <row r="3612" spans="1:16" x14ac:dyDescent="0.3">
      <c r="A3612">
        <v>970</v>
      </c>
      <c r="B3612" t="s">
        <v>83</v>
      </c>
      <c r="C3612" t="s">
        <v>94</v>
      </c>
      <c r="D3612" t="s">
        <v>85</v>
      </c>
      <c r="E3612" t="s">
        <v>86</v>
      </c>
      <c r="F3612" t="s">
        <v>87</v>
      </c>
      <c r="G3612" t="s">
        <v>95</v>
      </c>
      <c r="H3612">
        <v>1199</v>
      </c>
      <c r="I3612">
        <v>85</v>
      </c>
      <c r="J3612">
        <v>20.3</v>
      </c>
      <c r="K3612">
        <v>6.4</v>
      </c>
      <c r="L3612">
        <v>2023</v>
      </c>
      <c r="M3612">
        <v>32181</v>
      </c>
      <c r="N3612">
        <v>1</v>
      </c>
      <c r="O3612">
        <v>0</v>
      </c>
      <c r="P3612">
        <v>4.3499999999999996</v>
      </c>
    </row>
    <row r="3613" spans="1:16" x14ac:dyDescent="0.3">
      <c r="A3613">
        <v>815</v>
      </c>
      <c r="B3613" t="s">
        <v>83</v>
      </c>
      <c r="C3613" t="s">
        <v>94</v>
      </c>
      <c r="D3613" t="s">
        <v>85</v>
      </c>
      <c r="E3613" t="s">
        <v>86</v>
      </c>
      <c r="F3613" t="s">
        <v>87</v>
      </c>
      <c r="G3613" t="s">
        <v>95</v>
      </c>
      <c r="H3613">
        <v>1199</v>
      </c>
      <c r="I3613">
        <v>85</v>
      </c>
      <c r="J3613">
        <v>20.3</v>
      </c>
      <c r="K3613">
        <v>6.4</v>
      </c>
      <c r="L3613">
        <v>2023</v>
      </c>
      <c r="M3613">
        <v>29186</v>
      </c>
      <c r="N3613">
        <v>1</v>
      </c>
      <c r="O3613">
        <v>0</v>
      </c>
      <c r="P3613">
        <v>4.3600000000000003</v>
      </c>
    </row>
    <row r="3614" spans="1:16" x14ac:dyDescent="0.3">
      <c r="A3614">
        <v>938</v>
      </c>
      <c r="B3614" t="s">
        <v>83</v>
      </c>
      <c r="C3614" t="s">
        <v>94</v>
      </c>
      <c r="D3614" t="s">
        <v>85</v>
      </c>
      <c r="E3614" t="s">
        <v>86</v>
      </c>
      <c r="F3614" t="s">
        <v>87</v>
      </c>
      <c r="G3614" t="s">
        <v>95</v>
      </c>
      <c r="H3614">
        <v>1199</v>
      </c>
      <c r="I3614">
        <v>85</v>
      </c>
      <c r="J3614">
        <v>20.3</v>
      </c>
      <c r="K3614">
        <v>6.4</v>
      </c>
      <c r="L3614">
        <v>2023</v>
      </c>
      <c r="M3614">
        <v>29596</v>
      </c>
      <c r="N3614">
        <v>2</v>
      </c>
      <c r="O3614">
        <v>0</v>
      </c>
      <c r="P3614">
        <v>4.4000000000000004</v>
      </c>
    </row>
    <row r="3615" spans="1:16" x14ac:dyDescent="0.3">
      <c r="A3615">
        <v>897</v>
      </c>
      <c r="B3615" t="s">
        <v>83</v>
      </c>
      <c r="C3615" t="s">
        <v>94</v>
      </c>
      <c r="D3615" t="s">
        <v>85</v>
      </c>
      <c r="E3615" t="s">
        <v>86</v>
      </c>
      <c r="F3615" t="s">
        <v>87</v>
      </c>
      <c r="G3615" t="s">
        <v>95</v>
      </c>
      <c r="H3615">
        <v>1199</v>
      </c>
      <c r="I3615">
        <v>85</v>
      </c>
      <c r="J3615">
        <v>20.3</v>
      </c>
      <c r="K3615">
        <v>6.4</v>
      </c>
      <c r="L3615">
        <v>2023</v>
      </c>
      <c r="M3615">
        <v>33150</v>
      </c>
      <c r="N3615">
        <v>1</v>
      </c>
      <c r="O3615">
        <v>0</v>
      </c>
      <c r="P3615">
        <v>4.49</v>
      </c>
    </row>
    <row r="3616" spans="1:16" x14ac:dyDescent="0.3">
      <c r="A3616">
        <v>877</v>
      </c>
      <c r="B3616" t="s">
        <v>83</v>
      </c>
      <c r="C3616" t="s">
        <v>94</v>
      </c>
      <c r="D3616" t="s">
        <v>85</v>
      </c>
      <c r="E3616" t="s">
        <v>86</v>
      </c>
      <c r="F3616" t="s">
        <v>87</v>
      </c>
      <c r="G3616" t="s">
        <v>95</v>
      </c>
      <c r="H3616">
        <v>1199</v>
      </c>
      <c r="I3616">
        <v>85</v>
      </c>
      <c r="J3616">
        <v>20.3</v>
      </c>
      <c r="K3616">
        <v>6.4</v>
      </c>
      <c r="L3616">
        <v>2023</v>
      </c>
      <c r="M3616">
        <v>51558</v>
      </c>
      <c r="N3616">
        <v>1</v>
      </c>
      <c r="O3616">
        <v>0</v>
      </c>
      <c r="P3616">
        <v>4.5199999999999996</v>
      </c>
    </row>
    <row r="3617" spans="1:16" x14ac:dyDescent="0.3">
      <c r="A3617">
        <v>924</v>
      </c>
      <c r="B3617" t="s">
        <v>83</v>
      </c>
      <c r="C3617" t="s">
        <v>94</v>
      </c>
      <c r="D3617" t="s">
        <v>85</v>
      </c>
      <c r="E3617" t="s">
        <v>86</v>
      </c>
      <c r="F3617" t="s">
        <v>87</v>
      </c>
      <c r="G3617" t="s">
        <v>95</v>
      </c>
      <c r="H3617">
        <v>1199</v>
      </c>
      <c r="I3617">
        <v>85</v>
      </c>
      <c r="J3617">
        <v>20.3</v>
      </c>
      <c r="K3617">
        <v>6.4</v>
      </c>
      <c r="L3617">
        <v>2023</v>
      </c>
      <c r="M3617">
        <v>48605</v>
      </c>
      <c r="N3617">
        <v>1</v>
      </c>
      <c r="O3617">
        <v>0</v>
      </c>
      <c r="P3617">
        <v>4.6399999999999997</v>
      </c>
    </row>
    <row r="3618" spans="1:16" x14ac:dyDescent="0.3">
      <c r="A3618">
        <v>950</v>
      </c>
      <c r="B3618" t="s">
        <v>83</v>
      </c>
      <c r="C3618" t="s">
        <v>94</v>
      </c>
      <c r="D3618" t="s">
        <v>85</v>
      </c>
      <c r="E3618" t="s">
        <v>86</v>
      </c>
      <c r="F3618" t="s">
        <v>87</v>
      </c>
      <c r="G3618" t="s">
        <v>95</v>
      </c>
      <c r="H3618">
        <v>1199</v>
      </c>
      <c r="I3618">
        <v>85</v>
      </c>
      <c r="J3618">
        <v>20.3</v>
      </c>
      <c r="K3618">
        <v>6.4</v>
      </c>
      <c r="L3618">
        <v>2023</v>
      </c>
      <c r="M3618">
        <v>67793</v>
      </c>
      <c r="N3618">
        <v>1</v>
      </c>
      <c r="O3618">
        <v>0</v>
      </c>
      <c r="P3618">
        <v>4.67</v>
      </c>
    </row>
    <row r="3619" spans="1:16" x14ac:dyDescent="0.3">
      <c r="A3619">
        <v>801</v>
      </c>
      <c r="B3619" t="s">
        <v>83</v>
      </c>
      <c r="C3619" t="s">
        <v>94</v>
      </c>
      <c r="D3619" t="s">
        <v>85</v>
      </c>
      <c r="E3619" t="s">
        <v>86</v>
      </c>
      <c r="F3619" t="s">
        <v>87</v>
      </c>
      <c r="G3619" t="s">
        <v>95</v>
      </c>
      <c r="H3619">
        <v>1199</v>
      </c>
      <c r="I3619">
        <v>85</v>
      </c>
      <c r="J3619">
        <v>20.3</v>
      </c>
      <c r="K3619">
        <v>6.4</v>
      </c>
      <c r="L3619">
        <v>2023</v>
      </c>
      <c r="M3619">
        <v>30472</v>
      </c>
      <c r="N3619">
        <v>1</v>
      </c>
      <c r="O3619">
        <v>0</v>
      </c>
      <c r="P3619">
        <v>4.6900000000000004</v>
      </c>
    </row>
    <row r="3620" spans="1:16" x14ac:dyDescent="0.3">
      <c r="A3620">
        <v>886</v>
      </c>
      <c r="B3620" t="s">
        <v>83</v>
      </c>
      <c r="C3620" t="s">
        <v>94</v>
      </c>
      <c r="D3620" t="s">
        <v>85</v>
      </c>
      <c r="E3620" t="s">
        <v>86</v>
      </c>
      <c r="F3620" t="s">
        <v>87</v>
      </c>
      <c r="G3620" t="s">
        <v>95</v>
      </c>
      <c r="H3620">
        <v>1199</v>
      </c>
      <c r="I3620">
        <v>85</v>
      </c>
      <c r="J3620">
        <v>20.3</v>
      </c>
      <c r="K3620">
        <v>6.4</v>
      </c>
      <c r="L3620">
        <v>2023</v>
      </c>
      <c r="M3620">
        <v>55443</v>
      </c>
      <c r="N3620">
        <v>1</v>
      </c>
      <c r="O3620">
        <v>0</v>
      </c>
      <c r="P3620">
        <v>4.74</v>
      </c>
    </row>
    <row r="3621" spans="1:16" x14ac:dyDescent="0.3">
      <c r="A3621">
        <v>903</v>
      </c>
      <c r="B3621" t="s">
        <v>83</v>
      </c>
      <c r="C3621" t="s">
        <v>94</v>
      </c>
      <c r="D3621" t="s">
        <v>85</v>
      </c>
      <c r="E3621" t="s">
        <v>86</v>
      </c>
      <c r="F3621" t="s">
        <v>87</v>
      </c>
      <c r="G3621" t="s">
        <v>95</v>
      </c>
      <c r="H3621">
        <v>1199</v>
      </c>
      <c r="I3621">
        <v>85</v>
      </c>
      <c r="J3621">
        <v>20.3</v>
      </c>
      <c r="K3621">
        <v>6.4</v>
      </c>
      <c r="L3621">
        <v>2023</v>
      </c>
      <c r="M3621">
        <v>36449</v>
      </c>
      <c r="N3621">
        <v>1</v>
      </c>
      <c r="O3621">
        <v>0</v>
      </c>
      <c r="P3621">
        <v>4.84</v>
      </c>
    </row>
    <row r="3622" spans="1:16" x14ac:dyDescent="0.3">
      <c r="A3622">
        <v>923</v>
      </c>
      <c r="B3622" t="s">
        <v>83</v>
      </c>
      <c r="C3622" t="s">
        <v>94</v>
      </c>
      <c r="D3622" t="s">
        <v>85</v>
      </c>
      <c r="E3622" t="s">
        <v>86</v>
      </c>
      <c r="F3622" t="s">
        <v>87</v>
      </c>
      <c r="G3622" t="s">
        <v>95</v>
      </c>
      <c r="H3622">
        <v>1199</v>
      </c>
      <c r="I3622">
        <v>85</v>
      </c>
      <c r="J3622">
        <v>20.3</v>
      </c>
      <c r="K3622">
        <v>6.4</v>
      </c>
      <c r="L3622">
        <v>2023</v>
      </c>
      <c r="M3622">
        <v>34634</v>
      </c>
      <c r="N3622">
        <v>1</v>
      </c>
      <c r="O3622">
        <v>0</v>
      </c>
      <c r="P3622">
        <v>4.8499999999999996</v>
      </c>
    </row>
    <row r="3623" spans="1:16" x14ac:dyDescent="0.3">
      <c r="A3623">
        <v>983</v>
      </c>
      <c r="B3623" t="s">
        <v>83</v>
      </c>
      <c r="C3623" t="s">
        <v>94</v>
      </c>
      <c r="D3623" t="s">
        <v>85</v>
      </c>
      <c r="E3623" t="s">
        <v>86</v>
      </c>
      <c r="F3623" t="s">
        <v>87</v>
      </c>
      <c r="G3623" t="s">
        <v>95</v>
      </c>
      <c r="H3623">
        <v>1199</v>
      </c>
      <c r="I3623">
        <v>85</v>
      </c>
      <c r="J3623">
        <v>20.3</v>
      </c>
      <c r="K3623">
        <v>6.4</v>
      </c>
      <c r="L3623">
        <v>2023</v>
      </c>
      <c r="M3623">
        <v>50999</v>
      </c>
      <c r="N3623">
        <v>1</v>
      </c>
      <c r="O3623">
        <v>0</v>
      </c>
      <c r="P3623">
        <v>4.87</v>
      </c>
    </row>
    <row r="3624" spans="1:16" x14ac:dyDescent="0.3">
      <c r="A3624">
        <v>952</v>
      </c>
      <c r="B3624" t="s">
        <v>83</v>
      </c>
      <c r="C3624" t="s">
        <v>94</v>
      </c>
      <c r="D3624" t="s">
        <v>85</v>
      </c>
      <c r="E3624" t="s">
        <v>86</v>
      </c>
      <c r="F3624" t="s">
        <v>87</v>
      </c>
      <c r="G3624" t="s">
        <v>95</v>
      </c>
      <c r="H3624">
        <v>1199</v>
      </c>
      <c r="I3624">
        <v>85</v>
      </c>
      <c r="J3624">
        <v>20.3</v>
      </c>
      <c r="K3624">
        <v>6.4</v>
      </c>
      <c r="L3624">
        <v>2023</v>
      </c>
      <c r="M3624">
        <v>33712</v>
      </c>
      <c r="N3624">
        <v>1</v>
      </c>
      <c r="O3624">
        <v>0</v>
      </c>
      <c r="P3624">
        <v>4.9400000000000004</v>
      </c>
    </row>
    <row r="3625" spans="1:16" x14ac:dyDescent="0.3">
      <c r="A3625">
        <v>929</v>
      </c>
      <c r="B3625" t="s">
        <v>83</v>
      </c>
      <c r="C3625" t="s">
        <v>94</v>
      </c>
      <c r="D3625" t="s">
        <v>85</v>
      </c>
      <c r="E3625" t="s">
        <v>86</v>
      </c>
      <c r="F3625" t="s">
        <v>87</v>
      </c>
      <c r="G3625" t="s">
        <v>95</v>
      </c>
      <c r="H3625">
        <v>1199</v>
      </c>
      <c r="I3625">
        <v>85</v>
      </c>
      <c r="J3625">
        <v>20.3</v>
      </c>
      <c r="K3625">
        <v>6.4</v>
      </c>
      <c r="L3625">
        <v>2023</v>
      </c>
      <c r="M3625">
        <v>28591</v>
      </c>
      <c r="N3625">
        <v>1</v>
      </c>
      <c r="O3625">
        <v>0</v>
      </c>
      <c r="P3625">
        <v>4.99</v>
      </c>
    </row>
    <row r="3626" spans="1:16" x14ac:dyDescent="0.3">
      <c r="A3626">
        <v>1031</v>
      </c>
      <c r="B3626" t="s">
        <v>83</v>
      </c>
      <c r="C3626" t="s">
        <v>94</v>
      </c>
      <c r="D3626" t="s">
        <v>96</v>
      </c>
      <c r="E3626" t="s">
        <v>86</v>
      </c>
      <c r="F3626" t="s">
        <v>91</v>
      </c>
      <c r="G3626" t="s">
        <v>95</v>
      </c>
      <c r="H3626">
        <v>1199</v>
      </c>
      <c r="I3626">
        <v>85</v>
      </c>
      <c r="J3626">
        <v>19.600000000000001</v>
      </c>
      <c r="K3626">
        <v>8.3000000000000007</v>
      </c>
      <c r="L3626">
        <v>2024</v>
      </c>
      <c r="M3626">
        <v>41286</v>
      </c>
      <c r="N3626">
        <v>3</v>
      </c>
      <c r="O3626">
        <v>0</v>
      </c>
      <c r="P3626">
        <v>5.53</v>
      </c>
    </row>
    <row r="3627" spans="1:16" x14ac:dyDescent="0.3">
      <c r="A3627">
        <v>1027</v>
      </c>
      <c r="B3627" t="s">
        <v>83</v>
      </c>
      <c r="C3627" t="s">
        <v>94</v>
      </c>
      <c r="D3627" t="s">
        <v>96</v>
      </c>
      <c r="E3627" t="s">
        <v>86</v>
      </c>
      <c r="F3627" t="s">
        <v>91</v>
      </c>
      <c r="G3627" t="s">
        <v>95</v>
      </c>
      <c r="H3627">
        <v>1199</v>
      </c>
      <c r="I3627">
        <v>85</v>
      </c>
      <c r="J3627">
        <v>19.600000000000001</v>
      </c>
      <c r="K3627">
        <v>8.3000000000000007</v>
      </c>
      <c r="L3627">
        <v>2024</v>
      </c>
      <c r="M3627">
        <v>36657</v>
      </c>
      <c r="N3627">
        <v>1</v>
      </c>
      <c r="O3627">
        <v>1</v>
      </c>
      <c r="P3627">
        <v>5.55</v>
      </c>
    </row>
    <row r="3628" spans="1:16" x14ac:dyDescent="0.3">
      <c r="A3628">
        <v>1145</v>
      </c>
      <c r="B3628" t="s">
        <v>83</v>
      </c>
      <c r="C3628" t="s">
        <v>94</v>
      </c>
      <c r="D3628" t="s">
        <v>96</v>
      </c>
      <c r="E3628" t="s">
        <v>86</v>
      </c>
      <c r="F3628" t="s">
        <v>91</v>
      </c>
      <c r="G3628" t="s">
        <v>95</v>
      </c>
      <c r="H3628">
        <v>1199</v>
      </c>
      <c r="I3628">
        <v>85</v>
      </c>
      <c r="J3628">
        <v>19.600000000000001</v>
      </c>
      <c r="K3628">
        <v>8.3000000000000007</v>
      </c>
      <c r="L3628">
        <v>2024</v>
      </c>
      <c r="M3628">
        <v>42295</v>
      </c>
      <c r="N3628">
        <v>2</v>
      </c>
      <c r="O3628">
        <v>0</v>
      </c>
      <c r="P3628">
        <v>5.75</v>
      </c>
    </row>
    <row r="3629" spans="1:16" x14ac:dyDescent="0.3">
      <c r="A3629">
        <v>1187</v>
      </c>
      <c r="B3629" t="s">
        <v>83</v>
      </c>
      <c r="C3629" t="s">
        <v>94</v>
      </c>
      <c r="D3629" t="s">
        <v>96</v>
      </c>
      <c r="E3629" t="s">
        <v>86</v>
      </c>
      <c r="F3629" t="s">
        <v>91</v>
      </c>
      <c r="G3629" t="s">
        <v>95</v>
      </c>
      <c r="H3629">
        <v>1199</v>
      </c>
      <c r="I3629">
        <v>85</v>
      </c>
      <c r="J3629">
        <v>19.600000000000001</v>
      </c>
      <c r="K3629">
        <v>8.3000000000000007</v>
      </c>
      <c r="L3629">
        <v>2024</v>
      </c>
      <c r="M3629">
        <v>40020</v>
      </c>
      <c r="N3629">
        <v>2</v>
      </c>
      <c r="O3629">
        <v>0</v>
      </c>
      <c r="P3629">
        <v>5.82</v>
      </c>
    </row>
    <row r="3630" spans="1:16" x14ac:dyDescent="0.3">
      <c r="A3630">
        <v>1083</v>
      </c>
      <c r="B3630" t="s">
        <v>83</v>
      </c>
      <c r="C3630" t="s">
        <v>94</v>
      </c>
      <c r="D3630" t="s">
        <v>96</v>
      </c>
      <c r="E3630" t="s">
        <v>86</v>
      </c>
      <c r="F3630" t="s">
        <v>91</v>
      </c>
      <c r="G3630" t="s">
        <v>95</v>
      </c>
      <c r="H3630">
        <v>1199</v>
      </c>
      <c r="I3630">
        <v>85</v>
      </c>
      <c r="J3630">
        <v>19.600000000000001</v>
      </c>
      <c r="K3630">
        <v>8.3000000000000007</v>
      </c>
      <c r="L3630">
        <v>2024</v>
      </c>
      <c r="M3630">
        <v>44199</v>
      </c>
      <c r="N3630">
        <v>2</v>
      </c>
      <c r="O3630">
        <v>0</v>
      </c>
      <c r="P3630">
        <v>5.88</v>
      </c>
    </row>
    <row r="3631" spans="1:16" x14ac:dyDescent="0.3">
      <c r="A3631">
        <v>1026</v>
      </c>
      <c r="B3631" t="s">
        <v>83</v>
      </c>
      <c r="C3631" t="s">
        <v>94</v>
      </c>
      <c r="D3631" t="s">
        <v>96</v>
      </c>
      <c r="E3631" t="s">
        <v>86</v>
      </c>
      <c r="F3631" t="s">
        <v>91</v>
      </c>
      <c r="G3631" t="s">
        <v>95</v>
      </c>
      <c r="H3631">
        <v>1199</v>
      </c>
      <c r="I3631">
        <v>85</v>
      </c>
      <c r="J3631">
        <v>19.600000000000001</v>
      </c>
      <c r="K3631">
        <v>8.3000000000000007</v>
      </c>
      <c r="L3631">
        <v>2024</v>
      </c>
      <c r="M3631">
        <v>45002</v>
      </c>
      <c r="N3631">
        <v>2</v>
      </c>
      <c r="O3631">
        <v>0</v>
      </c>
      <c r="P3631">
        <v>6.02</v>
      </c>
    </row>
    <row r="3632" spans="1:16" x14ac:dyDescent="0.3">
      <c r="A3632">
        <v>1188</v>
      </c>
      <c r="B3632" t="s">
        <v>83</v>
      </c>
      <c r="C3632" t="s">
        <v>94</v>
      </c>
      <c r="D3632" t="s">
        <v>96</v>
      </c>
      <c r="E3632" t="s">
        <v>86</v>
      </c>
      <c r="F3632" t="s">
        <v>91</v>
      </c>
      <c r="G3632" t="s">
        <v>95</v>
      </c>
      <c r="H3632">
        <v>1199</v>
      </c>
      <c r="I3632">
        <v>85</v>
      </c>
      <c r="J3632">
        <v>19.600000000000001</v>
      </c>
      <c r="K3632">
        <v>8.3000000000000007</v>
      </c>
      <c r="L3632">
        <v>2024</v>
      </c>
      <c r="M3632">
        <v>21227</v>
      </c>
      <c r="N3632">
        <v>2</v>
      </c>
      <c r="O3632">
        <v>0</v>
      </c>
      <c r="P3632">
        <v>6.02</v>
      </c>
    </row>
    <row r="3633" spans="1:16" x14ac:dyDescent="0.3">
      <c r="A3633">
        <v>1123</v>
      </c>
      <c r="B3633" t="s">
        <v>83</v>
      </c>
      <c r="C3633" t="s">
        <v>94</v>
      </c>
      <c r="D3633" t="s">
        <v>96</v>
      </c>
      <c r="E3633" t="s">
        <v>86</v>
      </c>
      <c r="F3633" t="s">
        <v>91</v>
      </c>
      <c r="G3633" t="s">
        <v>95</v>
      </c>
      <c r="H3633">
        <v>1199</v>
      </c>
      <c r="I3633">
        <v>85</v>
      </c>
      <c r="J3633">
        <v>19.600000000000001</v>
      </c>
      <c r="K3633">
        <v>8.3000000000000007</v>
      </c>
      <c r="L3633">
        <v>2024</v>
      </c>
      <c r="M3633">
        <v>39771</v>
      </c>
      <c r="N3633">
        <v>1</v>
      </c>
      <c r="O3633">
        <v>0</v>
      </c>
      <c r="P3633">
        <v>6.19</v>
      </c>
    </row>
    <row r="3634" spans="1:16" x14ac:dyDescent="0.3">
      <c r="A3634">
        <v>1179</v>
      </c>
      <c r="B3634" t="s">
        <v>83</v>
      </c>
      <c r="C3634" t="s">
        <v>94</v>
      </c>
      <c r="D3634" t="s">
        <v>96</v>
      </c>
      <c r="E3634" t="s">
        <v>86</v>
      </c>
      <c r="F3634" t="s">
        <v>91</v>
      </c>
      <c r="G3634" t="s">
        <v>95</v>
      </c>
      <c r="H3634">
        <v>1199</v>
      </c>
      <c r="I3634">
        <v>85</v>
      </c>
      <c r="J3634">
        <v>19.600000000000001</v>
      </c>
      <c r="K3634">
        <v>8.3000000000000007</v>
      </c>
      <c r="L3634">
        <v>2024</v>
      </c>
      <c r="M3634">
        <v>43614</v>
      </c>
      <c r="N3634">
        <v>2</v>
      </c>
      <c r="O3634">
        <v>0</v>
      </c>
      <c r="P3634">
        <v>6.21</v>
      </c>
    </row>
    <row r="3635" spans="1:16" x14ac:dyDescent="0.3">
      <c r="A3635">
        <v>1185</v>
      </c>
      <c r="B3635" t="s">
        <v>83</v>
      </c>
      <c r="C3635" t="s">
        <v>94</v>
      </c>
      <c r="D3635" t="s">
        <v>96</v>
      </c>
      <c r="E3635" t="s">
        <v>86</v>
      </c>
      <c r="F3635" t="s">
        <v>91</v>
      </c>
      <c r="G3635" t="s">
        <v>95</v>
      </c>
      <c r="H3635">
        <v>1199</v>
      </c>
      <c r="I3635">
        <v>85</v>
      </c>
      <c r="J3635">
        <v>19.600000000000001</v>
      </c>
      <c r="K3635">
        <v>8.3000000000000007</v>
      </c>
      <c r="L3635">
        <v>2024</v>
      </c>
      <c r="M3635">
        <v>46412</v>
      </c>
      <c r="N3635">
        <v>1</v>
      </c>
      <c r="O3635">
        <v>0</v>
      </c>
      <c r="P3635">
        <v>6.21</v>
      </c>
    </row>
    <row r="3636" spans="1:16" x14ac:dyDescent="0.3">
      <c r="A3636">
        <v>1120</v>
      </c>
      <c r="B3636" t="s">
        <v>83</v>
      </c>
      <c r="C3636" t="s">
        <v>94</v>
      </c>
      <c r="D3636" t="s">
        <v>96</v>
      </c>
      <c r="E3636" t="s">
        <v>86</v>
      </c>
      <c r="F3636" t="s">
        <v>91</v>
      </c>
      <c r="G3636" t="s">
        <v>95</v>
      </c>
      <c r="H3636">
        <v>1199</v>
      </c>
      <c r="I3636">
        <v>85</v>
      </c>
      <c r="J3636">
        <v>19.600000000000001</v>
      </c>
      <c r="K3636">
        <v>8.3000000000000007</v>
      </c>
      <c r="L3636">
        <v>2024</v>
      </c>
      <c r="M3636">
        <v>40481</v>
      </c>
      <c r="N3636">
        <v>1</v>
      </c>
      <c r="O3636">
        <v>0</v>
      </c>
      <c r="P3636">
        <v>6.23</v>
      </c>
    </row>
    <row r="3637" spans="1:16" x14ac:dyDescent="0.3">
      <c r="A3637">
        <v>1059</v>
      </c>
      <c r="B3637" t="s">
        <v>83</v>
      </c>
      <c r="C3637" t="s">
        <v>94</v>
      </c>
      <c r="D3637" t="s">
        <v>96</v>
      </c>
      <c r="E3637" t="s">
        <v>86</v>
      </c>
      <c r="F3637" t="s">
        <v>91</v>
      </c>
      <c r="G3637" t="s">
        <v>95</v>
      </c>
      <c r="H3637">
        <v>1199</v>
      </c>
      <c r="I3637">
        <v>85</v>
      </c>
      <c r="J3637">
        <v>19.600000000000001</v>
      </c>
      <c r="K3637">
        <v>8.3000000000000007</v>
      </c>
      <c r="L3637">
        <v>2024</v>
      </c>
      <c r="M3637">
        <v>34791</v>
      </c>
      <c r="N3637">
        <v>2</v>
      </c>
      <c r="O3637">
        <v>0</v>
      </c>
      <c r="P3637">
        <v>6.27</v>
      </c>
    </row>
    <row r="3638" spans="1:16" x14ac:dyDescent="0.3">
      <c r="A3638">
        <v>1057</v>
      </c>
      <c r="B3638" t="s">
        <v>83</v>
      </c>
      <c r="C3638" t="s">
        <v>94</v>
      </c>
      <c r="D3638" t="s">
        <v>96</v>
      </c>
      <c r="E3638" t="s">
        <v>86</v>
      </c>
      <c r="F3638" t="s">
        <v>91</v>
      </c>
      <c r="G3638" t="s">
        <v>95</v>
      </c>
      <c r="H3638">
        <v>1199</v>
      </c>
      <c r="I3638">
        <v>85</v>
      </c>
      <c r="J3638">
        <v>19.600000000000001</v>
      </c>
      <c r="K3638">
        <v>8.3000000000000007</v>
      </c>
      <c r="L3638">
        <v>2024</v>
      </c>
      <c r="M3638">
        <v>31133</v>
      </c>
      <c r="N3638">
        <v>2</v>
      </c>
      <c r="O3638">
        <v>0</v>
      </c>
      <c r="P3638">
        <v>6.31</v>
      </c>
    </row>
    <row r="3639" spans="1:16" x14ac:dyDescent="0.3">
      <c r="A3639">
        <v>1034</v>
      </c>
      <c r="B3639" t="s">
        <v>83</v>
      </c>
      <c r="C3639" t="s">
        <v>94</v>
      </c>
      <c r="D3639" t="s">
        <v>96</v>
      </c>
      <c r="E3639" t="s">
        <v>86</v>
      </c>
      <c r="F3639" t="s">
        <v>91</v>
      </c>
      <c r="G3639" t="s">
        <v>95</v>
      </c>
      <c r="H3639">
        <v>1199</v>
      </c>
      <c r="I3639">
        <v>85</v>
      </c>
      <c r="J3639">
        <v>19.600000000000001</v>
      </c>
      <c r="K3639">
        <v>8.3000000000000007</v>
      </c>
      <c r="L3639">
        <v>2024</v>
      </c>
      <c r="M3639">
        <v>46747</v>
      </c>
      <c r="N3639">
        <v>1</v>
      </c>
      <c r="O3639">
        <v>0</v>
      </c>
      <c r="P3639">
        <v>6.32</v>
      </c>
    </row>
    <row r="3640" spans="1:16" x14ac:dyDescent="0.3">
      <c r="A3640">
        <v>1184</v>
      </c>
      <c r="B3640" t="s">
        <v>83</v>
      </c>
      <c r="C3640" t="s">
        <v>94</v>
      </c>
      <c r="D3640" t="s">
        <v>96</v>
      </c>
      <c r="E3640" t="s">
        <v>86</v>
      </c>
      <c r="F3640" t="s">
        <v>91</v>
      </c>
      <c r="G3640" t="s">
        <v>95</v>
      </c>
      <c r="H3640">
        <v>1199</v>
      </c>
      <c r="I3640">
        <v>85</v>
      </c>
      <c r="J3640">
        <v>19.600000000000001</v>
      </c>
      <c r="K3640">
        <v>8.3000000000000007</v>
      </c>
      <c r="L3640">
        <v>2024</v>
      </c>
      <c r="M3640">
        <v>42692</v>
      </c>
      <c r="N3640">
        <v>1</v>
      </c>
      <c r="O3640">
        <v>0</v>
      </c>
      <c r="P3640">
        <v>6.32</v>
      </c>
    </row>
    <row r="3641" spans="1:16" x14ac:dyDescent="0.3">
      <c r="A3641">
        <v>1051</v>
      </c>
      <c r="B3641" t="s">
        <v>83</v>
      </c>
      <c r="C3641" t="s">
        <v>94</v>
      </c>
      <c r="D3641" t="s">
        <v>96</v>
      </c>
      <c r="E3641" t="s">
        <v>86</v>
      </c>
      <c r="F3641" t="s">
        <v>91</v>
      </c>
      <c r="G3641" t="s">
        <v>95</v>
      </c>
      <c r="H3641">
        <v>1199</v>
      </c>
      <c r="I3641">
        <v>85</v>
      </c>
      <c r="J3641">
        <v>19.600000000000001</v>
      </c>
      <c r="K3641">
        <v>8.3000000000000007</v>
      </c>
      <c r="L3641">
        <v>2024</v>
      </c>
      <c r="M3641">
        <v>33957</v>
      </c>
      <c r="N3641">
        <v>2</v>
      </c>
      <c r="O3641">
        <v>0</v>
      </c>
      <c r="P3641">
        <v>6.33</v>
      </c>
    </row>
    <row r="3642" spans="1:16" x14ac:dyDescent="0.3">
      <c r="A3642">
        <v>1049</v>
      </c>
      <c r="B3642" t="s">
        <v>83</v>
      </c>
      <c r="C3642" t="s">
        <v>94</v>
      </c>
      <c r="D3642" t="s">
        <v>96</v>
      </c>
      <c r="E3642" t="s">
        <v>86</v>
      </c>
      <c r="F3642" t="s">
        <v>91</v>
      </c>
      <c r="G3642" t="s">
        <v>95</v>
      </c>
      <c r="H3642">
        <v>1199</v>
      </c>
      <c r="I3642">
        <v>85</v>
      </c>
      <c r="J3642">
        <v>19.600000000000001</v>
      </c>
      <c r="K3642">
        <v>8.3000000000000007</v>
      </c>
      <c r="L3642">
        <v>2024</v>
      </c>
      <c r="M3642">
        <v>20395</v>
      </c>
      <c r="N3642">
        <v>1</v>
      </c>
      <c r="O3642">
        <v>0</v>
      </c>
      <c r="P3642">
        <v>6.43</v>
      </c>
    </row>
    <row r="3643" spans="1:16" x14ac:dyDescent="0.3">
      <c r="A3643">
        <v>1169</v>
      </c>
      <c r="B3643" t="s">
        <v>83</v>
      </c>
      <c r="C3643" t="s">
        <v>94</v>
      </c>
      <c r="D3643" t="s">
        <v>96</v>
      </c>
      <c r="E3643" t="s">
        <v>86</v>
      </c>
      <c r="F3643" t="s">
        <v>91</v>
      </c>
      <c r="G3643" t="s">
        <v>95</v>
      </c>
      <c r="H3643">
        <v>1199</v>
      </c>
      <c r="I3643">
        <v>85</v>
      </c>
      <c r="J3643">
        <v>19.600000000000001</v>
      </c>
      <c r="K3643">
        <v>8.3000000000000007</v>
      </c>
      <c r="L3643">
        <v>2024</v>
      </c>
      <c r="M3643">
        <v>46826</v>
      </c>
      <c r="N3643">
        <v>2</v>
      </c>
      <c r="O3643">
        <v>0</v>
      </c>
      <c r="P3643">
        <v>6.44</v>
      </c>
    </row>
    <row r="3644" spans="1:16" x14ac:dyDescent="0.3">
      <c r="A3644">
        <v>1030</v>
      </c>
      <c r="B3644" t="s">
        <v>83</v>
      </c>
      <c r="C3644" t="s">
        <v>94</v>
      </c>
      <c r="D3644" t="s">
        <v>96</v>
      </c>
      <c r="E3644" t="s">
        <v>86</v>
      </c>
      <c r="F3644" t="s">
        <v>91</v>
      </c>
      <c r="G3644" t="s">
        <v>95</v>
      </c>
      <c r="H3644">
        <v>1199</v>
      </c>
      <c r="I3644">
        <v>85</v>
      </c>
      <c r="J3644">
        <v>19.600000000000001</v>
      </c>
      <c r="K3644">
        <v>8.3000000000000007</v>
      </c>
      <c r="L3644">
        <v>2024</v>
      </c>
      <c r="M3644">
        <v>33704</v>
      </c>
      <c r="N3644">
        <v>1</v>
      </c>
      <c r="O3644">
        <v>0</v>
      </c>
      <c r="P3644">
        <v>6.46</v>
      </c>
    </row>
    <row r="3645" spans="1:16" x14ac:dyDescent="0.3">
      <c r="A3645">
        <v>1186</v>
      </c>
      <c r="B3645" t="s">
        <v>83</v>
      </c>
      <c r="C3645" t="s">
        <v>94</v>
      </c>
      <c r="D3645" t="s">
        <v>96</v>
      </c>
      <c r="E3645" t="s">
        <v>86</v>
      </c>
      <c r="F3645" t="s">
        <v>91</v>
      </c>
      <c r="G3645" t="s">
        <v>95</v>
      </c>
      <c r="H3645">
        <v>1199</v>
      </c>
      <c r="I3645">
        <v>85</v>
      </c>
      <c r="J3645">
        <v>19.600000000000001</v>
      </c>
      <c r="K3645">
        <v>8.3000000000000007</v>
      </c>
      <c r="L3645">
        <v>2024</v>
      </c>
      <c r="M3645">
        <v>28771</v>
      </c>
      <c r="N3645">
        <v>2</v>
      </c>
      <c r="O3645">
        <v>0</v>
      </c>
      <c r="P3645">
        <v>6.46</v>
      </c>
    </row>
    <row r="3646" spans="1:16" x14ac:dyDescent="0.3">
      <c r="A3646">
        <v>1110</v>
      </c>
      <c r="B3646" t="s">
        <v>83</v>
      </c>
      <c r="C3646" t="s">
        <v>94</v>
      </c>
      <c r="D3646" t="s">
        <v>96</v>
      </c>
      <c r="E3646" t="s">
        <v>86</v>
      </c>
      <c r="F3646" t="s">
        <v>91</v>
      </c>
      <c r="G3646" t="s">
        <v>95</v>
      </c>
      <c r="H3646">
        <v>1199</v>
      </c>
      <c r="I3646">
        <v>85</v>
      </c>
      <c r="J3646">
        <v>19.600000000000001</v>
      </c>
      <c r="K3646">
        <v>8.3000000000000007</v>
      </c>
      <c r="L3646">
        <v>2024</v>
      </c>
      <c r="M3646">
        <v>26274</v>
      </c>
      <c r="N3646">
        <v>1</v>
      </c>
      <c r="O3646">
        <v>0</v>
      </c>
      <c r="P3646">
        <v>6.5</v>
      </c>
    </row>
    <row r="3647" spans="1:16" x14ac:dyDescent="0.3">
      <c r="A3647">
        <v>1013</v>
      </c>
      <c r="B3647" t="s">
        <v>83</v>
      </c>
      <c r="C3647" t="s">
        <v>94</v>
      </c>
      <c r="D3647" t="s">
        <v>96</v>
      </c>
      <c r="E3647" t="s">
        <v>86</v>
      </c>
      <c r="F3647" t="s">
        <v>91</v>
      </c>
      <c r="G3647" t="s">
        <v>95</v>
      </c>
      <c r="H3647">
        <v>1199</v>
      </c>
      <c r="I3647">
        <v>85</v>
      </c>
      <c r="J3647">
        <v>19.600000000000001</v>
      </c>
      <c r="K3647">
        <v>8.3000000000000007</v>
      </c>
      <c r="L3647">
        <v>2024</v>
      </c>
      <c r="M3647">
        <v>23331</v>
      </c>
      <c r="N3647">
        <v>1</v>
      </c>
      <c r="O3647">
        <v>0</v>
      </c>
      <c r="P3647">
        <v>6.59</v>
      </c>
    </row>
    <row r="3648" spans="1:16" x14ac:dyDescent="0.3">
      <c r="A3648">
        <v>1009</v>
      </c>
      <c r="B3648" t="s">
        <v>83</v>
      </c>
      <c r="C3648" t="s">
        <v>94</v>
      </c>
      <c r="D3648" t="s">
        <v>96</v>
      </c>
      <c r="E3648" t="s">
        <v>86</v>
      </c>
      <c r="F3648" t="s">
        <v>91</v>
      </c>
      <c r="G3648" t="s">
        <v>95</v>
      </c>
      <c r="H3648">
        <v>1199</v>
      </c>
      <c r="I3648">
        <v>85</v>
      </c>
      <c r="J3648">
        <v>19.600000000000001</v>
      </c>
      <c r="K3648">
        <v>8.3000000000000007</v>
      </c>
      <c r="L3648">
        <v>2024</v>
      </c>
      <c r="M3648">
        <v>24892</v>
      </c>
      <c r="N3648">
        <v>1</v>
      </c>
      <c r="O3648">
        <v>0</v>
      </c>
      <c r="P3648">
        <v>6.61</v>
      </c>
    </row>
    <row r="3649" spans="1:16" x14ac:dyDescent="0.3">
      <c r="A3649">
        <v>1126</v>
      </c>
      <c r="B3649" t="s">
        <v>83</v>
      </c>
      <c r="C3649" t="s">
        <v>94</v>
      </c>
      <c r="D3649" t="s">
        <v>96</v>
      </c>
      <c r="E3649" t="s">
        <v>86</v>
      </c>
      <c r="F3649" t="s">
        <v>91</v>
      </c>
      <c r="G3649" t="s">
        <v>95</v>
      </c>
      <c r="H3649">
        <v>1199</v>
      </c>
      <c r="I3649">
        <v>85</v>
      </c>
      <c r="J3649">
        <v>19.600000000000001</v>
      </c>
      <c r="K3649">
        <v>8.3000000000000007</v>
      </c>
      <c r="L3649">
        <v>2024</v>
      </c>
      <c r="M3649">
        <v>36047</v>
      </c>
      <c r="N3649">
        <v>1</v>
      </c>
      <c r="O3649">
        <v>0</v>
      </c>
      <c r="P3649">
        <v>6.65</v>
      </c>
    </row>
    <row r="3650" spans="1:16" x14ac:dyDescent="0.3">
      <c r="A3650">
        <v>1020</v>
      </c>
      <c r="B3650" t="s">
        <v>83</v>
      </c>
      <c r="C3650" t="s">
        <v>94</v>
      </c>
      <c r="D3650" t="s">
        <v>96</v>
      </c>
      <c r="E3650" t="s">
        <v>86</v>
      </c>
      <c r="F3650" t="s">
        <v>91</v>
      </c>
      <c r="G3650" t="s">
        <v>95</v>
      </c>
      <c r="H3650">
        <v>1199</v>
      </c>
      <c r="I3650">
        <v>85</v>
      </c>
      <c r="J3650">
        <v>19.600000000000001</v>
      </c>
      <c r="K3650">
        <v>8.3000000000000007</v>
      </c>
      <c r="L3650">
        <v>2024</v>
      </c>
      <c r="M3650">
        <v>33786</v>
      </c>
      <c r="N3650">
        <v>1</v>
      </c>
      <c r="O3650">
        <v>0</v>
      </c>
      <c r="P3650">
        <v>6.7</v>
      </c>
    </row>
    <row r="3651" spans="1:16" x14ac:dyDescent="0.3">
      <c r="A3651">
        <v>1128</v>
      </c>
      <c r="B3651" t="s">
        <v>83</v>
      </c>
      <c r="C3651" t="s">
        <v>94</v>
      </c>
      <c r="D3651" t="s">
        <v>96</v>
      </c>
      <c r="E3651" t="s">
        <v>86</v>
      </c>
      <c r="F3651" t="s">
        <v>91</v>
      </c>
      <c r="G3651" t="s">
        <v>95</v>
      </c>
      <c r="H3651">
        <v>1199</v>
      </c>
      <c r="I3651">
        <v>85</v>
      </c>
      <c r="J3651">
        <v>19.600000000000001</v>
      </c>
      <c r="K3651">
        <v>8.3000000000000007</v>
      </c>
      <c r="L3651">
        <v>2024</v>
      </c>
      <c r="M3651">
        <v>38331</v>
      </c>
      <c r="N3651">
        <v>1</v>
      </c>
      <c r="O3651">
        <v>0</v>
      </c>
      <c r="P3651">
        <v>6.87</v>
      </c>
    </row>
    <row r="3652" spans="1:16" x14ac:dyDescent="0.3">
      <c r="A3652">
        <v>1010</v>
      </c>
      <c r="B3652" t="s">
        <v>83</v>
      </c>
      <c r="C3652" t="s">
        <v>94</v>
      </c>
      <c r="D3652" t="s">
        <v>96</v>
      </c>
      <c r="E3652" t="s">
        <v>86</v>
      </c>
      <c r="F3652" t="s">
        <v>91</v>
      </c>
      <c r="G3652" t="s">
        <v>95</v>
      </c>
      <c r="H3652">
        <v>1199</v>
      </c>
      <c r="I3652">
        <v>85</v>
      </c>
      <c r="J3652">
        <v>19.600000000000001</v>
      </c>
      <c r="K3652">
        <v>8.3000000000000007</v>
      </c>
      <c r="L3652">
        <v>2024</v>
      </c>
      <c r="M3652">
        <v>42514</v>
      </c>
      <c r="N3652">
        <v>1</v>
      </c>
      <c r="O3652">
        <v>0</v>
      </c>
      <c r="P3652">
        <v>6.9</v>
      </c>
    </row>
    <row r="3653" spans="1:16" x14ac:dyDescent="0.3">
      <c r="A3653">
        <v>1037</v>
      </c>
      <c r="B3653" t="s">
        <v>83</v>
      </c>
      <c r="C3653" t="s">
        <v>94</v>
      </c>
      <c r="D3653" t="s">
        <v>96</v>
      </c>
      <c r="E3653" t="s">
        <v>86</v>
      </c>
      <c r="F3653" t="s">
        <v>91</v>
      </c>
      <c r="G3653" t="s">
        <v>95</v>
      </c>
      <c r="H3653">
        <v>1199</v>
      </c>
      <c r="I3653">
        <v>85</v>
      </c>
      <c r="J3653">
        <v>19.600000000000001</v>
      </c>
      <c r="K3653">
        <v>8.3000000000000007</v>
      </c>
      <c r="L3653">
        <v>2024</v>
      </c>
      <c r="M3653">
        <v>23000</v>
      </c>
      <c r="N3653">
        <v>1</v>
      </c>
      <c r="O3653">
        <v>0</v>
      </c>
      <c r="P3653">
        <v>6.98</v>
      </c>
    </row>
    <row r="3654" spans="1:16" x14ac:dyDescent="0.3">
      <c r="A3654">
        <v>954</v>
      </c>
      <c r="B3654" t="s">
        <v>83</v>
      </c>
      <c r="C3654" t="s">
        <v>94</v>
      </c>
      <c r="D3654" t="s">
        <v>85</v>
      </c>
      <c r="E3654" t="s">
        <v>86</v>
      </c>
      <c r="F3654" t="s">
        <v>87</v>
      </c>
      <c r="G3654" t="s">
        <v>95</v>
      </c>
      <c r="H3654">
        <v>1199</v>
      </c>
      <c r="I3654">
        <v>85</v>
      </c>
      <c r="J3654">
        <v>20.3</v>
      </c>
      <c r="K3654">
        <v>6.4</v>
      </c>
      <c r="L3654">
        <v>2024</v>
      </c>
      <c r="M3654">
        <v>20573</v>
      </c>
      <c r="N3654">
        <v>3</v>
      </c>
      <c r="O3654">
        <v>1</v>
      </c>
      <c r="P3654">
        <v>3.23</v>
      </c>
    </row>
    <row r="3655" spans="1:16" x14ac:dyDescent="0.3">
      <c r="A3655">
        <v>941</v>
      </c>
      <c r="B3655" t="s">
        <v>83</v>
      </c>
      <c r="C3655" t="s">
        <v>94</v>
      </c>
      <c r="D3655" t="s">
        <v>85</v>
      </c>
      <c r="E3655" t="s">
        <v>86</v>
      </c>
      <c r="F3655" t="s">
        <v>87</v>
      </c>
      <c r="G3655" t="s">
        <v>95</v>
      </c>
      <c r="H3655">
        <v>1199</v>
      </c>
      <c r="I3655">
        <v>85</v>
      </c>
      <c r="J3655">
        <v>20.3</v>
      </c>
      <c r="K3655">
        <v>6.4</v>
      </c>
      <c r="L3655">
        <v>2024</v>
      </c>
      <c r="M3655">
        <v>30456</v>
      </c>
      <c r="N3655">
        <v>2</v>
      </c>
      <c r="O3655">
        <v>1</v>
      </c>
      <c r="P3655">
        <v>3.78</v>
      </c>
    </row>
    <row r="3656" spans="1:16" x14ac:dyDescent="0.3">
      <c r="A3656">
        <v>987</v>
      </c>
      <c r="B3656" t="s">
        <v>83</v>
      </c>
      <c r="C3656" t="s">
        <v>94</v>
      </c>
      <c r="D3656" t="s">
        <v>85</v>
      </c>
      <c r="E3656" t="s">
        <v>86</v>
      </c>
      <c r="F3656" t="s">
        <v>87</v>
      </c>
      <c r="G3656" t="s">
        <v>95</v>
      </c>
      <c r="H3656">
        <v>1199</v>
      </c>
      <c r="I3656">
        <v>85</v>
      </c>
      <c r="J3656">
        <v>20.3</v>
      </c>
      <c r="K3656">
        <v>6.4</v>
      </c>
      <c r="L3656">
        <v>2024</v>
      </c>
      <c r="M3656">
        <v>43027</v>
      </c>
      <c r="N3656">
        <v>2</v>
      </c>
      <c r="O3656">
        <v>0</v>
      </c>
      <c r="P3656">
        <v>4.29</v>
      </c>
    </row>
    <row r="3657" spans="1:16" x14ac:dyDescent="0.3">
      <c r="A3657">
        <v>930</v>
      </c>
      <c r="B3657" t="s">
        <v>83</v>
      </c>
      <c r="C3657" t="s">
        <v>94</v>
      </c>
      <c r="D3657" t="s">
        <v>85</v>
      </c>
      <c r="E3657" t="s">
        <v>86</v>
      </c>
      <c r="F3657" t="s">
        <v>87</v>
      </c>
      <c r="G3657" t="s">
        <v>95</v>
      </c>
      <c r="H3657">
        <v>1199</v>
      </c>
      <c r="I3657">
        <v>85</v>
      </c>
      <c r="J3657">
        <v>20.3</v>
      </c>
      <c r="K3657">
        <v>6.4</v>
      </c>
      <c r="L3657">
        <v>2024</v>
      </c>
      <c r="M3657">
        <v>38180</v>
      </c>
      <c r="N3657">
        <v>2</v>
      </c>
      <c r="O3657">
        <v>0</v>
      </c>
      <c r="P3657">
        <v>4.3499999999999996</v>
      </c>
    </row>
    <row r="3658" spans="1:16" x14ac:dyDescent="0.3">
      <c r="A3658">
        <v>898</v>
      </c>
      <c r="B3658" t="s">
        <v>83</v>
      </c>
      <c r="C3658" t="s">
        <v>94</v>
      </c>
      <c r="D3658" t="s">
        <v>85</v>
      </c>
      <c r="E3658" t="s">
        <v>86</v>
      </c>
      <c r="F3658" t="s">
        <v>87</v>
      </c>
      <c r="G3658" t="s">
        <v>95</v>
      </c>
      <c r="H3658">
        <v>1199</v>
      </c>
      <c r="I3658">
        <v>85</v>
      </c>
      <c r="J3658">
        <v>20.3</v>
      </c>
      <c r="K3658">
        <v>6.4</v>
      </c>
      <c r="L3658">
        <v>2024</v>
      </c>
      <c r="M3658">
        <v>41330</v>
      </c>
      <c r="N3658">
        <v>2</v>
      </c>
      <c r="O3658">
        <v>0</v>
      </c>
      <c r="P3658">
        <v>4.37</v>
      </c>
    </row>
    <row r="3659" spans="1:16" x14ac:dyDescent="0.3">
      <c r="A3659">
        <v>831</v>
      </c>
      <c r="B3659" t="s">
        <v>83</v>
      </c>
      <c r="C3659" t="s">
        <v>94</v>
      </c>
      <c r="D3659" t="s">
        <v>85</v>
      </c>
      <c r="E3659" t="s">
        <v>86</v>
      </c>
      <c r="F3659" t="s">
        <v>87</v>
      </c>
      <c r="G3659" t="s">
        <v>95</v>
      </c>
      <c r="H3659">
        <v>1199</v>
      </c>
      <c r="I3659">
        <v>85</v>
      </c>
      <c r="J3659">
        <v>20.3</v>
      </c>
      <c r="K3659">
        <v>6.4</v>
      </c>
      <c r="L3659">
        <v>2024</v>
      </c>
      <c r="M3659">
        <v>34591</v>
      </c>
      <c r="N3659">
        <v>2</v>
      </c>
      <c r="O3659">
        <v>0</v>
      </c>
      <c r="P3659">
        <v>4.42</v>
      </c>
    </row>
    <row r="3660" spans="1:16" x14ac:dyDescent="0.3">
      <c r="A3660">
        <v>896</v>
      </c>
      <c r="B3660" t="s">
        <v>83</v>
      </c>
      <c r="C3660" t="s">
        <v>94</v>
      </c>
      <c r="D3660" t="s">
        <v>85</v>
      </c>
      <c r="E3660" t="s">
        <v>86</v>
      </c>
      <c r="F3660" t="s">
        <v>87</v>
      </c>
      <c r="G3660" t="s">
        <v>95</v>
      </c>
      <c r="H3660">
        <v>1199</v>
      </c>
      <c r="I3660">
        <v>85</v>
      </c>
      <c r="J3660">
        <v>20.3</v>
      </c>
      <c r="K3660">
        <v>6.4</v>
      </c>
      <c r="L3660">
        <v>2024</v>
      </c>
      <c r="M3660">
        <v>46446</v>
      </c>
      <c r="N3660">
        <v>2</v>
      </c>
      <c r="O3660">
        <v>0</v>
      </c>
      <c r="P3660">
        <v>4.46</v>
      </c>
    </row>
    <row r="3661" spans="1:16" x14ac:dyDescent="0.3">
      <c r="A3661">
        <v>935</v>
      </c>
      <c r="B3661" t="s">
        <v>83</v>
      </c>
      <c r="C3661" t="s">
        <v>94</v>
      </c>
      <c r="D3661" t="s">
        <v>85</v>
      </c>
      <c r="E3661" t="s">
        <v>86</v>
      </c>
      <c r="F3661" t="s">
        <v>87</v>
      </c>
      <c r="G3661" t="s">
        <v>95</v>
      </c>
      <c r="H3661">
        <v>1199</v>
      </c>
      <c r="I3661">
        <v>85</v>
      </c>
      <c r="J3661">
        <v>20.3</v>
      </c>
      <c r="K3661">
        <v>6.4</v>
      </c>
      <c r="L3661">
        <v>2024</v>
      </c>
      <c r="M3661">
        <v>47401</v>
      </c>
      <c r="N3661">
        <v>2</v>
      </c>
      <c r="O3661">
        <v>0</v>
      </c>
      <c r="P3661">
        <v>4.7</v>
      </c>
    </row>
    <row r="3662" spans="1:16" x14ac:dyDescent="0.3">
      <c r="A3662">
        <v>915</v>
      </c>
      <c r="B3662" t="s">
        <v>83</v>
      </c>
      <c r="C3662" t="s">
        <v>94</v>
      </c>
      <c r="D3662" t="s">
        <v>85</v>
      </c>
      <c r="E3662" t="s">
        <v>86</v>
      </c>
      <c r="F3662" t="s">
        <v>87</v>
      </c>
      <c r="G3662" t="s">
        <v>95</v>
      </c>
      <c r="H3662">
        <v>1199</v>
      </c>
      <c r="I3662">
        <v>85</v>
      </c>
      <c r="J3662">
        <v>20.3</v>
      </c>
      <c r="K3662">
        <v>6.4</v>
      </c>
      <c r="L3662">
        <v>2024</v>
      </c>
      <c r="M3662">
        <v>34814</v>
      </c>
      <c r="N3662">
        <v>2</v>
      </c>
      <c r="O3662">
        <v>0</v>
      </c>
      <c r="P3662">
        <v>4.7300000000000004</v>
      </c>
    </row>
    <row r="3663" spans="1:16" x14ac:dyDescent="0.3">
      <c r="A3663">
        <v>892</v>
      </c>
      <c r="B3663" t="s">
        <v>83</v>
      </c>
      <c r="C3663" t="s">
        <v>94</v>
      </c>
      <c r="D3663" t="s">
        <v>85</v>
      </c>
      <c r="E3663" t="s">
        <v>86</v>
      </c>
      <c r="F3663" t="s">
        <v>87</v>
      </c>
      <c r="G3663" t="s">
        <v>95</v>
      </c>
      <c r="H3663">
        <v>1199</v>
      </c>
      <c r="I3663">
        <v>85</v>
      </c>
      <c r="J3663">
        <v>20.3</v>
      </c>
      <c r="K3663">
        <v>6.4</v>
      </c>
      <c r="L3663">
        <v>2024</v>
      </c>
      <c r="M3663">
        <v>30478</v>
      </c>
      <c r="N3663">
        <v>2</v>
      </c>
      <c r="O3663">
        <v>0</v>
      </c>
      <c r="P3663">
        <v>4.7699999999999996</v>
      </c>
    </row>
    <row r="3664" spans="1:16" x14ac:dyDescent="0.3">
      <c r="A3664">
        <v>880</v>
      </c>
      <c r="B3664" t="s">
        <v>83</v>
      </c>
      <c r="C3664" t="s">
        <v>94</v>
      </c>
      <c r="D3664" t="s">
        <v>85</v>
      </c>
      <c r="E3664" t="s">
        <v>86</v>
      </c>
      <c r="F3664" t="s">
        <v>87</v>
      </c>
      <c r="G3664" t="s">
        <v>95</v>
      </c>
      <c r="H3664">
        <v>1199</v>
      </c>
      <c r="I3664">
        <v>85</v>
      </c>
      <c r="J3664">
        <v>20.3</v>
      </c>
      <c r="K3664">
        <v>6.4</v>
      </c>
      <c r="L3664">
        <v>2024</v>
      </c>
      <c r="M3664">
        <v>38020</v>
      </c>
      <c r="N3664">
        <v>1</v>
      </c>
      <c r="O3664">
        <v>0</v>
      </c>
      <c r="P3664">
        <v>4.78</v>
      </c>
    </row>
    <row r="3665" spans="1:16" x14ac:dyDescent="0.3">
      <c r="A3665">
        <v>977</v>
      </c>
      <c r="B3665" t="s">
        <v>83</v>
      </c>
      <c r="C3665" t="s">
        <v>94</v>
      </c>
      <c r="D3665" t="s">
        <v>85</v>
      </c>
      <c r="E3665" t="s">
        <v>86</v>
      </c>
      <c r="F3665" t="s">
        <v>87</v>
      </c>
      <c r="G3665" t="s">
        <v>95</v>
      </c>
      <c r="H3665">
        <v>1199</v>
      </c>
      <c r="I3665">
        <v>85</v>
      </c>
      <c r="J3665">
        <v>20.3</v>
      </c>
      <c r="K3665">
        <v>6.4</v>
      </c>
      <c r="L3665">
        <v>2024</v>
      </c>
      <c r="M3665">
        <v>34052</v>
      </c>
      <c r="N3665">
        <v>2</v>
      </c>
      <c r="O3665">
        <v>0</v>
      </c>
      <c r="P3665">
        <v>4.83</v>
      </c>
    </row>
    <row r="3666" spans="1:16" x14ac:dyDescent="0.3">
      <c r="A3666">
        <v>899</v>
      </c>
      <c r="B3666" t="s">
        <v>83</v>
      </c>
      <c r="C3666" t="s">
        <v>94</v>
      </c>
      <c r="D3666" t="s">
        <v>85</v>
      </c>
      <c r="E3666" t="s">
        <v>86</v>
      </c>
      <c r="F3666" t="s">
        <v>87</v>
      </c>
      <c r="G3666" t="s">
        <v>95</v>
      </c>
      <c r="H3666">
        <v>1199</v>
      </c>
      <c r="I3666">
        <v>85</v>
      </c>
      <c r="J3666">
        <v>20.3</v>
      </c>
      <c r="K3666">
        <v>6.4</v>
      </c>
      <c r="L3666">
        <v>2024</v>
      </c>
      <c r="M3666">
        <v>49006</v>
      </c>
      <c r="N3666">
        <v>1</v>
      </c>
      <c r="O3666">
        <v>0</v>
      </c>
      <c r="P3666">
        <v>4.88</v>
      </c>
    </row>
    <row r="3667" spans="1:16" x14ac:dyDescent="0.3">
      <c r="A3667">
        <v>920</v>
      </c>
      <c r="B3667" t="s">
        <v>83</v>
      </c>
      <c r="C3667" t="s">
        <v>94</v>
      </c>
      <c r="D3667" t="s">
        <v>85</v>
      </c>
      <c r="E3667" t="s">
        <v>86</v>
      </c>
      <c r="F3667" t="s">
        <v>87</v>
      </c>
      <c r="G3667" t="s">
        <v>95</v>
      </c>
      <c r="H3667">
        <v>1199</v>
      </c>
      <c r="I3667">
        <v>85</v>
      </c>
      <c r="J3667">
        <v>20.3</v>
      </c>
      <c r="K3667">
        <v>6.4</v>
      </c>
      <c r="L3667">
        <v>2024</v>
      </c>
      <c r="M3667">
        <v>25457</v>
      </c>
      <c r="N3667">
        <v>1</v>
      </c>
      <c r="O3667">
        <v>0</v>
      </c>
      <c r="P3667">
        <v>4.8899999999999997</v>
      </c>
    </row>
    <row r="3668" spans="1:16" x14ac:dyDescent="0.3">
      <c r="A3668">
        <v>854</v>
      </c>
      <c r="B3668" t="s">
        <v>83</v>
      </c>
      <c r="C3668" t="s">
        <v>94</v>
      </c>
      <c r="D3668" t="s">
        <v>85</v>
      </c>
      <c r="E3668" t="s">
        <v>86</v>
      </c>
      <c r="F3668" t="s">
        <v>87</v>
      </c>
      <c r="G3668" t="s">
        <v>95</v>
      </c>
      <c r="H3668">
        <v>1199</v>
      </c>
      <c r="I3668">
        <v>85</v>
      </c>
      <c r="J3668">
        <v>20.3</v>
      </c>
      <c r="K3668">
        <v>6.4</v>
      </c>
      <c r="L3668">
        <v>2024</v>
      </c>
      <c r="M3668">
        <v>23480</v>
      </c>
      <c r="N3668">
        <v>1</v>
      </c>
      <c r="O3668">
        <v>0</v>
      </c>
      <c r="P3668">
        <v>4.91</v>
      </c>
    </row>
    <row r="3669" spans="1:16" x14ac:dyDescent="0.3">
      <c r="A3669">
        <v>995</v>
      </c>
      <c r="B3669" t="s">
        <v>83</v>
      </c>
      <c r="C3669" t="s">
        <v>94</v>
      </c>
      <c r="D3669" t="s">
        <v>85</v>
      </c>
      <c r="E3669" t="s">
        <v>86</v>
      </c>
      <c r="F3669" t="s">
        <v>87</v>
      </c>
      <c r="G3669" t="s">
        <v>95</v>
      </c>
      <c r="H3669">
        <v>1199</v>
      </c>
      <c r="I3669">
        <v>85</v>
      </c>
      <c r="J3669">
        <v>20.3</v>
      </c>
      <c r="K3669">
        <v>6.4</v>
      </c>
      <c r="L3669">
        <v>2024</v>
      </c>
      <c r="M3669">
        <v>23093</v>
      </c>
      <c r="N3669">
        <v>1</v>
      </c>
      <c r="O3669">
        <v>0</v>
      </c>
      <c r="P3669">
        <v>4.93</v>
      </c>
    </row>
    <row r="3670" spans="1:16" x14ac:dyDescent="0.3">
      <c r="A3670">
        <v>812</v>
      </c>
      <c r="B3670" t="s">
        <v>83</v>
      </c>
      <c r="C3670" t="s">
        <v>94</v>
      </c>
      <c r="D3670" t="s">
        <v>85</v>
      </c>
      <c r="E3670" t="s">
        <v>86</v>
      </c>
      <c r="F3670" t="s">
        <v>87</v>
      </c>
      <c r="G3670" t="s">
        <v>95</v>
      </c>
      <c r="H3670">
        <v>1199</v>
      </c>
      <c r="I3670">
        <v>85</v>
      </c>
      <c r="J3670">
        <v>20.3</v>
      </c>
      <c r="K3670">
        <v>6.4</v>
      </c>
      <c r="L3670">
        <v>2024</v>
      </c>
      <c r="M3670">
        <v>47901</v>
      </c>
      <c r="N3670">
        <v>1</v>
      </c>
      <c r="O3670">
        <v>0</v>
      </c>
      <c r="P3670">
        <v>4.97</v>
      </c>
    </row>
    <row r="3671" spans="1:16" x14ac:dyDescent="0.3">
      <c r="A3671">
        <v>864</v>
      </c>
      <c r="B3671" t="s">
        <v>83</v>
      </c>
      <c r="C3671" t="s">
        <v>94</v>
      </c>
      <c r="D3671" t="s">
        <v>85</v>
      </c>
      <c r="E3671" t="s">
        <v>86</v>
      </c>
      <c r="F3671" t="s">
        <v>87</v>
      </c>
      <c r="G3671" t="s">
        <v>95</v>
      </c>
      <c r="H3671">
        <v>1199</v>
      </c>
      <c r="I3671">
        <v>85</v>
      </c>
      <c r="J3671">
        <v>20.3</v>
      </c>
      <c r="K3671">
        <v>6.4</v>
      </c>
      <c r="L3671">
        <v>2024</v>
      </c>
      <c r="M3671">
        <v>24819</v>
      </c>
      <c r="N3671">
        <v>1</v>
      </c>
      <c r="O3671">
        <v>0</v>
      </c>
      <c r="P3671">
        <v>4.99</v>
      </c>
    </row>
    <row r="3672" spans="1:16" x14ac:dyDescent="0.3">
      <c r="A3672">
        <v>975</v>
      </c>
      <c r="B3672" t="s">
        <v>83</v>
      </c>
      <c r="C3672" t="s">
        <v>94</v>
      </c>
      <c r="D3672" t="s">
        <v>85</v>
      </c>
      <c r="E3672" t="s">
        <v>86</v>
      </c>
      <c r="F3672" t="s">
        <v>87</v>
      </c>
      <c r="G3672" t="s">
        <v>95</v>
      </c>
      <c r="H3672">
        <v>1199</v>
      </c>
      <c r="I3672">
        <v>85</v>
      </c>
      <c r="J3672">
        <v>20.3</v>
      </c>
      <c r="K3672">
        <v>6.4</v>
      </c>
      <c r="L3672">
        <v>2024</v>
      </c>
      <c r="M3672">
        <v>20131</v>
      </c>
      <c r="N3672">
        <v>2</v>
      </c>
      <c r="O3672">
        <v>0</v>
      </c>
      <c r="P3672">
        <v>4.99</v>
      </c>
    </row>
    <row r="3673" spans="1:16" x14ac:dyDescent="0.3">
      <c r="A3673">
        <v>902</v>
      </c>
      <c r="B3673" t="s">
        <v>83</v>
      </c>
      <c r="C3673" t="s">
        <v>94</v>
      </c>
      <c r="D3673" t="s">
        <v>85</v>
      </c>
      <c r="E3673" t="s">
        <v>86</v>
      </c>
      <c r="F3673" t="s">
        <v>87</v>
      </c>
      <c r="G3673" t="s">
        <v>95</v>
      </c>
      <c r="H3673">
        <v>1199</v>
      </c>
      <c r="I3673">
        <v>85</v>
      </c>
      <c r="J3673">
        <v>20.3</v>
      </c>
      <c r="K3673">
        <v>6.4</v>
      </c>
      <c r="L3673">
        <v>2024</v>
      </c>
      <c r="M3673">
        <v>35868</v>
      </c>
      <c r="N3673">
        <v>1</v>
      </c>
      <c r="O3673">
        <v>0</v>
      </c>
      <c r="P3673">
        <v>5.01</v>
      </c>
    </row>
    <row r="3674" spans="1:16" x14ac:dyDescent="0.3">
      <c r="A3674">
        <v>966</v>
      </c>
      <c r="B3674" t="s">
        <v>83</v>
      </c>
      <c r="C3674" t="s">
        <v>94</v>
      </c>
      <c r="D3674" t="s">
        <v>85</v>
      </c>
      <c r="E3674" t="s">
        <v>86</v>
      </c>
      <c r="F3674" t="s">
        <v>87</v>
      </c>
      <c r="G3674" t="s">
        <v>95</v>
      </c>
      <c r="H3674">
        <v>1199</v>
      </c>
      <c r="I3674">
        <v>85</v>
      </c>
      <c r="J3674">
        <v>20.3</v>
      </c>
      <c r="K3674">
        <v>6.4</v>
      </c>
      <c r="L3674">
        <v>2024</v>
      </c>
      <c r="M3674">
        <v>31615</v>
      </c>
      <c r="N3674">
        <v>1</v>
      </c>
      <c r="O3674">
        <v>0</v>
      </c>
      <c r="P3674">
        <v>5.03</v>
      </c>
    </row>
    <row r="3675" spans="1:16" x14ac:dyDescent="0.3">
      <c r="A3675">
        <v>814</v>
      </c>
      <c r="B3675" t="s">
        <v>83</v>
      </c>
      <c r="C3675" t="s">
        <v>94</v>
      </c>
      <c r="D3675" t="s">
        <v>85</v>
      </c>
      <c r="E3675" t="s">
        <v>86</v>
      </c>
      <c r="F3675" t="s">
        <v>87</v>
      </c>
      <c r="G3675" t="s">
        <v>95</v>
      </c>
      <c r="H3675">
        <v>1199</v>
      </c>
      <c r="I3675">
        <v>85</v>
      </c>
      <c r="J3675">
        <v>20.3</v>
      </c>
      <c r="K3675">
        <v>6.4</v>
      </c>
      <c r="L3675">
        <v>2024</v>
      </c>
      <c r="M3675">
        <v>49894</v>
      </c>
      <c r="N3675">
        <v>1</v>
      </c>
      <c r="O3675">
        <v>0</v>
      </c>
      <c r="P3675">
        <v>5.04</v>
      </c>
    </row>
    <row r="3676" spans="1:16" x14ac:dyDescent="0.3">
      <c r="A3676">
        <v>914</v>
      </c>
      <c r="B3676" t="s">
        <v>83</v>
      </c>
      <c r="C3676" t="s">
        <v>94</v>
      </c>
      <c r="D3676" t="s">
        <v>85</v>
      </c>
      <c r="E3676" t="s">
        <v>86</v>
      </c>
      <c r="F3676" t="s">
        <v>87</v>
      </c>
      <c r="G3676" t="s">
        <v>95</v>
      </c>
      <c r="H3676">
        <v>1199</v>
      </c>
      <c r="I3676">
        <v>85</v>
      </c>
      <c r="J3676">
        <v>20.3</v>
      </c>
      <c r="K3676">
        <v>6.4</v>
      </c>
      <c r="L3676">
        <v>2024</v>
      </c>
      <c r="M3676">
        <v>24009</v>
      </c>
      <c r="N3676">
        <v>2</v>
      </c>
      <c r="O3676">
        <v>0</v>
      </c>
      <c r="P3676">
        <v>5.09</v>
      </c>
    </row>
    <row r="3677" spans="1:16" x14ac:dyDescent="0.3">
      <c r="A3677">
        <v>965</v>
      </c>
      <c r="B3677" t="s">
        <v>83</v>
      </c>
      <c r="C3677" t="s">
        <v>94</v>
      </c>
      <c r="D3677" t="s">
        <v>85</v>
      </c>
      <c r="E3677" t="s">
        <v>86</v>
      </c>
      <c r="F3677" t="s">
        <v>87</v>
      </c>
      <c r="G3677" t="s">
        <v>95</v>
      </c>
      <c r="H3677">
        <v>1199</v>
      </c>
      <c r="I3677">
        <v>85</v>
      </c>
      <c r="J3677">
        <v>20.3</v>
      </c>
      <c r="K3677">
        <v>6.4</v>
      </c>
      <c r="L3677">
        <v>2024</v>
      </c>
      <c r="M3677">
        <v>47442</v>
      </c>
      <c r="N3677">
        <v>1</v>
      </c>
      <c r="O3677">
        <v>0</v>
      </c>
      <c r="P3677">
        <v>5.12</v>
      </c>
    </row>
    <row r="3678" spans="1:16" x14ac:dyDescent="0.3">
      <c r="A3678">
        <v>885</v>
      </c>
      <c r="B3678" t="s">
        <v>83</v>
      </c>
      <c r="C3678" t="s">
        <v>94</v>
      </c>
      <c r="D3678" t="s">
        <v>85</v>
      </c>
      <c r="E3678" t="s">
        <v>86</v>
      </c>
      <c r="F3678" t="s">
        <v>87</v>
      </c>
      <c r="G3678" t="s">
        <v>95</v>
      </c>
      <c r="H3678">
        <v>1199</v>
      </c>
      <c r="I3678">
        <v>85</v>
      </c>
      <c r="J3678">
        <v>20.3</v>
      </c>
      <c r="K3678">
        <v>6.4</v>
      </c>
      <c r="L3678">
        <v>2024</v>
      </c>
      <c r="M3678">
        <v>28998</v>
      </c>
      <c r="N3678">
        <v>2</v>
      </c>
      <c r="O3678">
        <v>0</v>
      </c>
      <c r="P3678">
        <v>5.14</v>
      </c>
    </row>
    <row r="3679" spans="1:16" x14ac:dyDescent="0.3">
      <c r="A3679">
        <v>913</v>
      </c>
      <c r="B3679" t="s">
        <v>83</v>
      </c>
      <c r="C3679" t="s">
        <v>94</v>
      </c>
      <c r="D3679" t="s">
        <v>85</v>
      </c>
      <c r="E3679" t="s">
        <v>86</v>
      </c>
      <c r="F3679" t="s">
        <v>87</v>
      </c>
      <c r="G3679" t="s">
        <v>95</v>
      </c>
      <c r="H3679">
        <v>1199</v>
      </c>
      <c r="I3679">
        <v>85</v>
      </c>
      <c r="J3679">
        <v>20.3</v>
      </c>
      <c r="K3679">
        <v>6.4</v>
      </c>
      <c r="L3679">
        <v>2024</v>
      </c>
      <c r="M3679">
        <v>49955</v>
      </c>
      <c r="N3679">
        <v>1</v>
      </c>
      <c r="O3679">
        <v>0</v>
      </c>
      <c r="P3679">
        <v>5.24</v>
      </c>
    </row>
    <row r="3680" spans="1:16" x14ac:dyDescent="0.3">
      <c r="A3680">
        <v>957</v>
      </c>
      <c r="B3680" t="s">
        <v>83</v>
      </c>
      <c r="C3680" t="s">
        <v>94</v>
      </c>
      <c r="D3680" t="s">
        <v>85</v>
      </c>
      <c r="E3680" t="s">
        <v>86</v>
      </c>
      <c r="F3680" t="s">
        <v>87</v>
      </c>
      <c r="G3680" t="s">
        <v>95</v>
      </c>
      <c r="H3680">
        <v>1199</v>
      </c>
      <c r="I3680">
        <v>85</v>
      </c>
      <c r="J3680">
        <v>20.3</v>
      </c>
      <c r="K3680">
        <v>6.4</v>
      </c>
      <c r="L3680">
        <v>2024</v>
      </c>
      <c r="M3680">
        <v>33565</v>
      </c>
      <c r="N3680">
        <v>1</v>
      </c>
      <c r="O3680">
        <v>0</v>
      </c>
      <c r="P3680">
        <v>5.26</v>
      </c>
    </row>
    <row r="3681" spans="1:16" x14ac:dyDescent="0.3">
      <c r="A3681">
        <v>825</v>
      </c>
      <c r="B3681" t="s">
        <v>83</v>
      </c>
      <c r="C3681" t="s">
        <v>94</v>
      </c>
      <c r="D3681" t="s">
        <v>85</v>
      </c>
      <c r="E3681" t="s">
        <v>86</v>
      </c>
      <c r="F3681" t="s">
        <v>87</v>
      </c>
      <c r="G3681" t="s">
        <v>95</v>
      </c>
      <c r="H3681">
        <v>1199</v>
      </c>
      <c r="I3681">
        <v>85</v>
      </c>
      <c r="J3681">
        <v>20.3</v>
      </c>
      <c r="K3681">
        <v>6.4</v>
      </c>
      <c r="L3681">
        <v>2024</v>
      </c>
      <c r="M3681">
        <v>33937</v>
      </c>
      <c r="N3681">
        <v>1</v>
      </c>
      <c r="O3681">
        <v>0</v>
      </c>
      <c r="P3681">
        <v>5.33</v>
      </c>
    </row>
    <row r="3682" spans="1:16" x14ac:dyDescent="0.3">
      <c r="A3682">
        <v>894</v>
      </c>
      <c r="B3682" t="s">
        <v>83</v>
      </c>
      <c r="C3682" t="s">
        <v>94</v>
      </c>
      <c r="D3682" t="s">
        <v>85</v>
      </c>
      <c r="E3682" t="s">
        <v>86</v>
      </c>
      <c r="F3682" t="s">
        <v>87</v>
      </c>
      <c r="G3682" t="s">
        <v>95</v>
      </c>
      <c r="H3682">
        <v>1199</v>
      </c>
      <c r="I3682">
        <v>85</v>
      </c>
      <c r="J3682">
        <v>20.3</v>
      </c>
      <c r="K3682">
        <v>6.4</v>
      </c>
      <c r="L3682">
        <v>2024</v>
      </c>
      <c r="M3682">
        <v>21109</v>
      </c>
      <c r="N3682">
        <v>1</v>
      </c>
      <c r="O3682">
        <v>0</v>
      </c>
      <c r="P3682">
        <v>5.34</v>
      </c>
    </row>
    <row r="3683" spans="1:16" x14ac:dyDescent="0.3">
      <c r="A3683">
        <v>936</v>
      </c>
      <c r="B3683" t="s">
        <v>83</v>
      </c>
      <c r="C3683" t="s">
        <v>94</v>
      </c>
      <c r="D3683" t="s">
        <v>85</v>
      </c>
      <c r="E3683" t="s">
        <v>86</v>
      </c>
      <c r="F3683" t="s">
        <v>87</v>
      </c>
      <c r="G3683" t="s">
        <v>95</v>
      </c>
      <c r="H3683">
        <v>1199</v>
      </c>
      <c r="I3683">
        <v>85</v>
      </c>
      <c r="J3683">
        <v>20.3</v>
      </c>
      <c r="K3683">
        <v>6.4</v>
      </c>
      <c r="L3683">
        <v>2024</v>
      </c>
      <c r="M3683">
        <v>37050</v>
      </c>
      <c r="N3683">
        <v>1</v>
      </c>
      <c r="O3683">
        <v>0</v>
      </c>
      <c r="P3683">
        <v>5.35</v>
      </c>
    </row>
    <row r="3684" spans="1:16" x14ac:dyDescent="0.3">
      <c r="A3684">
        <v>986</v>
      </c>
      <c r="B3684" t="s">
        <v>83</v>
      </c>
      <c r="C3684" t="s">
        <v>94</v>
      </c>
      <c r="D3684" t="s">
        <v>85</v>
      </c>
      <c r="E3684" t="s">
        <v>86</v>
      </c>
      <c r="F3684" t="s">
        <v>87</v>
      </c>
      <c r="G3684" t="s">
        <v>95</v>
      </c>
      <c r="H3684">
        <v>1199</v>
      </c>
      <c r="I3684">
        <v>85</v>
      </c>
      <c r="J3684">
        <v>20.3</v>
      </c>
      <c r="K3684">
        <v>6.4</v>
      </c>
      <c r="L3684">
        <v>2024</v>
      </c>
      <c r="M3684">
        <v>32372</v>
      </c>
      <c r="N3684">
        <v>1</v>
      </c>
      <c r="O3684">
        <v>0</v>
      </c>
      <c r="P3684">
        <v>5.46</v>
      </c>
    </row>
    <row r="3685" spans="1:16" x14ac:dyDescent="0.3">
      <c r="A3685">
        <v>906</v>
      </c>
      <c r="B3685" t="s">
        <v>83</v>
      </c>
      <c r="C3685" t="s">
        <v>94</v>
      </c>
      <c r="D3685" t="s">
        <v>85</v>
      </c>
      <c r="E3685" t="s">
        <v>86</v>
      </c>
      <c r="F3685" t="s">
        <v>87</v>
      </c>
      <c r="G3685" t="s">
        <v>95</v>
      </c>
      <c r="H3685">
        <v>1199</v>
      </c>
      <c r="I3685">
        <v>85</v>
      </c>
      <c r="J3685">
        <v>20.3</v>
      </c>
      <c r="K3685">
        <v>6.4</v>
      </c>
      <c r="L3685">
        <v>2024</v>
      </c>
      <c r="M3685">
        <v>27192</v>
      </c>
      <c r="N3685">
        <v>1</v>
      </c>
      <c r="O3685">
        <v>0</v>
      </c>
      <c r="P3685">
        <v>5.49</v>
      </c>
    </row>
    <row r="3686" spans="1:16" x14ac:dyDescent="0.3">
      <c r="A3686">
        <v>1091</v>
      </c>
      <c r="B3686" t="s">
        <v>83</v>
      </c>
      <c r="C3686" t="s">
        <v>94</v>
      </c>
      <c r="D3686" t="s">
        <v>96</v>
      </c>
      <c r="E3686" t="s">
        <v>86</v>
      </c>
      <c r="F3686" t="s">
        <v>91</v>
      </c>
      <c r="G3686" t="s">
        <v>95</v>
      </c>
      <c r="H3686">
        <v>1199</v>
      </c>
      <c r="I3686">
        <v>85</v>
      </c>
      <c r="J3686">
        <v>19.600000000000001</v>
      </c>
      <c r="K3686">
        <v>8.3000000000000007</v>
      </c>
      <c r="L3686">
        <v>2025</v>
      </c>
      <c r="M3686">
        <v>26515</v>
      </c>
      <c r="N3686">
        <v>3</v>
      </c>
      <c r="O3686">
        <v>0</v>
      </c>
      <c r="P3686">
        <v>6.18</v>
      </c>
    </row>
    <row r="3687" spans="1:16" x14ac:dyDescent="0.3">
      <c r="A3687">
        <v>1039</v>
      </c>
      <c r="B3687" t="s">
        <v>83</v>
      </c>
      <c r="C3687" t="s">
        <v>94</v>
      </c>
      <c r="D3687" t="s">
        <v>96</v>
      </c>
      <c r="E3687" t="s">
        <v>86</v>
      </c>
      <c r="F3687" t="s">
        <v>91</v>
      </c>
      <c r="G3687" t="s">
        <v>95</v>
      </c>
      <c r="H3687">
        <v>1199</v>
      </c>
      <c r="I3687">
        <v>85</v>
      </c>
      <c r="J3687">
        <v>19.600000000000001</v>
      </c>
      <c r="K3687">
        <v>8.3000000000000007</v>
      </c>
      <c r="L3687">
        <v>2025</v>
      </c>
      <c r="M3687">
        <v>18488</v>
      </c>
      <c r="N3687">
        <v>1</v>
      </c>
      <c r="O3687">
        <v>1</v>
      </c>
      <c r="P3687">
        <v>6.36</v>
      </c>
    </row>
    <row r="3688" spans="1:16" x14ac:dyDescent="0.3">
      <c r="A3688">
        <v>1047</v>
      </c>
      <c r="B3688" t="s">
        <v>83</v>
      </c>
      <c r="C3688" t="s">
        <v>94</v>
      </c>
      <c r="D3688" t="s">
        <v>96</v>
      </c>
      <c r="E3688" t="s">
        <v>86</v>
      </c>
      <c r="F3688" t="s">
        <v>91</v>
      </c>
      <c r="G3688" t="s">
        <v>95</v>
      </c>
      <c r="H3688">
        <v>1199</v>
      </c>
      <c r="I3688">
        <v>85</v>
      </c>
      <c r="J3688">
        <v>19.600000000000001</v>
      </c>
      <c r="K3688">
        <v>8.3000000000000007</v>
      </c>
      <c r="L3688">
        <v>2025</v>
      </c>
      <c r="M3688">
        <v>26346</v>
      </c>
      <c r="N3688">
        <v>1</v>
      </c>
      <c r="O3688">
        <v>1</v>
      </c>
      <c r="P3688">
        <v>6.39</v>
      </c>
    </row>
    <row r="3689" spans="1:16" x14ac:dyDescent="0.3">
      <c r="A3689">
        <v>1097</v>
      </c>
      <c r="B3689" t="s">
        <v>83</v>
      </c>
      <c r="C3689" t="s">
        <v>94</v>
      </c>
      <c r="D3689" t="s">
        <v>96</v>
      </c>
      <c r="E3689" t="s">
        <v>86</v>
      </c>
      <c r="F3689" t="s">
        <v>91</v>
      </c>
      <c r="G3689" t="s">
        <v>95</v>
      </c>
      <c r="H3689">
        <v>1199</v>
      </c>
      <c r="I3689">
        <v>85</v>
      </c>
      <c r="J3689">
        <v>19.600000000000001</v>
      </c>
      <c r="K3689">
        <v>8.3000000000000007</v>
      </c>
      <c r="L3689">
        <v>2025</v>
      </c>
      <c r="M3689">
        <v>21889</v>
      </c>
      <c r="N3689">
        <v>1</v>
      </c>
      <c r="O3689">
        <v>1</v>
      </c>
      <c r="P3689">
        <v>6.45</v>
      </c>
    </row>
    <row r="3690" spans="1:16" x14ac:dyDescent="0.3">
      <c r="A3690">
        <v>1073</v>
      </c>
      <c r="B3690" t="s">
        <v>83</v>
      </c>
      <c r="C3690" t="s">
        <v>94</v>
      </c>
      <c r="D3690" t="s">
        <v>96</v>
      </c>
      <c r="E3690" t="s">
        <v>86</v>
      </c>
      <c r="F3690" t="s">
        <v>91</v>
      </c>
      <c r="G3690" t="s">
        <v>95</v>
      </c>
      <c r="H3690">
        <v>1199</v>
      </c>
      <c r="I3690">
        <v>85</v>
      </c>
      <c r="J3690">
        <v>19.600000000000001</v>
      </c>
      <c r="K3690">
        <v>8.3000000000000007</v>
      </c>
      <c r="L3690">
        <v>2025</v>
      </c>
      <c r="M3690">
        <v>29803</v>
      </c>
      <c r="N3690">
        <v>1</v>
      </c>
      <c r="O3690">
        <v>1</v>
      </c>
      <c r="P3690">
        <v>6.64</v>
      </c>
    </row>
    <row r="3691" spans="1:16" x14ac:dyDescent="0.3">
      <c r="A3691">
        <v>1165</v>
      </c>
      <c r="B3691" t="s">
        <v>83</v>
      </c>
      <c r="C3691" t="s">
        <v>94</v>
      </c>
      <c r="D3691" t="s">
        <v>96</v>
      </c>
      <c r="E3691" t="s">
        <v>86</v>
      </c>
      <c r="F3691" t="s">
        <v>91</v>
      </c>
      <c r="G3691" t="s">
        <v>95</v>
      </c>
      <c r="H3691">
        <v>1199</v>
      </c>
      <c r="I3691">
        <v>85</v>
      </c>
      <c r="J3691">
        <v>19.600000000000001</v>
      </c>
      <c r="K3691">
        <v>8.3000000000000007</v>
      </c>
      <c r="L3691">
        <v>2025</v>
      </c>
      <c r="M3691">
        <v>29714</v>
      </c>
      <c r="N3691">
        <v>2</v>
      </c>
      <c r="O3691">
        <v>0</v>
      </c>
      <c r="P3691">
        <v>6.86</v>
      </c>
    </row>
    <row r="3692" spans="1:16" x14ac:dyDescent="0.3">
      <c r="A3692">
        <v>1121</v>
      </c>
      <c r="B3692" t="s">
        <v>83</v>
      </c>
      <c r="C3692" t="s">
        <v>94</v>
      </c>
      <c r="D3692" t="s">
        <v>96</v>
      </c>
      <c r="E3692" t="s">
        <v>86</v>
      </c>
      <c r="F3692" t="s">
        <v>91</v>
      </c>
      <c r="G3692" t="s">
        <v>95</v>
      </c>
      <c r="H3692">
        <v>1199</v>
      </c>
      <c r="I3692">
        <v>85</v>
      </c>
      <c r="J3692">
        <v>19.600000000000001</v>
      </c>
      <c r="K3692">
        <v>8.3000000000000007</v>
      </c>
      <c r="L3692">
        <v>2025</v>
      </c>
      <c r="M3692">
        <v>14900</v>
      </c>
      <c r="N3692">
        <v>2</v>
      </c>
      <c r="O3692">
        <v>0</v>
      </c>
      <c r="P3692">
        <v>6.89</v>
      </c>
    </row>
    <row r="3693" spans="1:16" x14ac:dyDescent="0.3">
      <c r="A3693">
        <v>1117</v>
      </c>
      <c r="B3693" t="s">
        <v>83</v>
      </c>
      <c r="C3693" t="s">
        <v>94</v>
      </c>
      <c r="D3693" t="s">
        <v>96</v>
      </c>
      <c r="E3693" t="s">
        <v>86</v>
      </c>
      <c r="F3693" t="s">
        <v>91</v>
      </c>
      <c r="G3693" t="s">
        <v>95</v>
      </c>
      <c r="H3693">
        <v>1199</v>
      </c>
      <c r="I3693">
        <v>85</v>
      </c>
      <c r="J3693">
        <v>19.600000000000001</v>
      </c>
      <c r="K3693">
        <v>8.3000000000000007</v>
      </c>
      <c r="L3693">
        <v>2025</v>
      </c>
      <c r="M3693">
        <v>19534</v>
      </c>
      <c r="N3693">
        <v>1</v>
      </c>
      <c r="O3693">
        <v>1</v>
      </c>
      <c r="P3693">
        <v>6.9</v>
      </c>
    </row>
    <row r="3694" spans="1:16" x14ac:dyDescent="0.3">
      <c r="A3694">
        <v>1003</v>
      </c>
      <c r="B3694" t="s">
        <v>83</v>
      </c>
      <c r="C3694" t="s">
        <v>94</v>
      </c>
      <c r="D3694" t="s">
        <v>96</v>
      </c>
      <c r="E3694" t="s">
        <v>86</v>
      </c>
      <c r="F3694" t="s">
        <v>91</v>
      </c>
      <c r="G3694" t="s">
        <v>95</v>
      </c>
      <c r="H3694">
        <v>1199</v>
      </c>
      <c r="I3694">
        <v>85</v>
      </c>
      <c r="J3694">
        <v>19.600000000000001</v>
      </c>
      <c r="K3694">
        <v>8.3000000000000007</v>
      </c>
      <c r="L3694">
        <v>2025</v>
      </c>
      <c r="M3694">
        <v>12969</v>
      </c>
      <c r="N3694">
        <v>2</v>
      </c>
      <c r="O3694">
        <v>0</v>
      </c>
      <c r="P3694">
        <v>6.94</v>
      </c>
    </row>
    <row r="3695" spans="1:16" x14ac:dyDescent="0.3">
      <c r="A3695">
        <v>1061</v>
      </c>
      <c r="B3695" t="s">
        <v>83</v>
      </c>
      <c r="C3695" t="s">
        <v>94</v>
      </c>
      <c r="D3695" t="s">
        <v>96</v>
      </c>
      <c r="E3695" t="s">
        <v>86</v>
      </c>
      <c r="F3695" t="s">
        <v>91</v>
      </c>
      <c r="G3695" t="s">
        <v>95</v>
      </c>
      <c r="H3695">
        <v>1199</v>
      </c>
      <c r="I3695">
        <v>85</v>
      </c>
      <c r="J3695">
        <v>19.600000000000001</v>
      </c>
      <c r="K3695">
        <v>8.3000000000000007</v>
      </c>
      <c r="L3695">
        <v>2025</v>
      </c>
      <c r="M3695">
        <v>24068</v>
      </c>
      <c r="N3695">
        <v>1</v>
      </c>
      <c r="O3695">
        <v>0</v>
      </c>
      <c r="P3695">
        <v>7.05</v>
      </c>
    </row>
    <row r="3696" spans="1:16" x14ac:dyDescent="0.3">
      <c r="A3696">
        <v>1021</v>
      </c>
      <c r="B3696" t="s">
        <v>83</v>
      </c>
      <c r="C3696" t="s">
        <v>94</v>
      </c>
      <c r="D3696" t="s">
        <v>96</v>
      </c>
      <c r="E3696" t="s">
        <v>86</v>
      </c>
      <c r="F3696" t="s">
        <v>91</v>
      </c>
      <c r="G3696" t="s">
        <v>95</v>
      </c>
      <c r="H3696">
        <v>1199</v>
      </c>
      <c r="I3696">
        <v>85</v>
      </c>
      <c r="J3696">
        <v>19.600000000000001</v>
      </c>
      <c r="K3696">
        <v>8.3000000000000007</v>
      </c>
      <c r="L3696">
        <v>2025</v>
      </c>
      <c r="M3696">
        <v>22877</v>
      </c>
      <c r="N3696">
        <v>1</v>
      </c>
      <c r="O3696">
        <v>0</v>
      </c>
      <c r="P3696">
        <v>7.1</v>
      </c>
    </row>
    <row r="3697" spans="1:16" x14ac:dyDescent="0.3">
      <c r="A3697">
        <v>1132</v>
      </c>
      <c r="B3697" t="s">
        <v>83</v>
      </c>
      <c r="C3697" t="s">
        <v>94</v>
      </c>
      <c r="D3697" t="s">
        <v>96</v>
      </c>
      <c r="E3697" t="s">
        <v>86</v>
      </c>
      <c r="F3697" t="s">
        <v>91</v>
      </c>
      <c r="G3697" t="s">
        <v>95</v>
      </c>
      <c r="H3697">
        <v>1199</v>
      </c>
      <c r="I3697">
        <v>85</v>
      </c>
      <c r="J3697">
        <v>19.600000000000001</v>
      </c>
      <c r="K3697">
        <v>8.3000000000000007</v>
      </c>
      <c r="L3697">
        <v>2025</v>
      </c>
      <c r="M3697">
        <v>23724</v>
      </c>
      <c r="N3697">
        <v>2</v>
      </c>
      <c r="O3697">
        <v>0</v>
      </c>
      <c r="P3697">
        <v>7.11</v>
      </c>
    </row>
    <row r="3698" spans="1:16" x14ac:dyDescent="0.3">
      <c r="A3698">
        <v>1115</v>
      </c>
      <c r="B3698" t="s">
        <v>83</v>
      </c>
      <c r="C3698" t="s">
        <v>94</v>
      </c>
      <c r="D3698" t="s">
        <v>96</v>
      </c>
      <c r="E3698" t="s">
        <v>86</v>
      </c>
      <c r="F3698" t="s">
        <v>91</v>
      </c>
      <c r="G3698" t="s">
        <v>95</v>
      </c>
      <c r="H3698">
        <v>1199</v>
      </c>
      <c r="I3698">
        <v>85</v>
      </c>
      <c r="J3698">
        <v>19.600000000000001</v>
      </c>
      <c r="K3698">
        <v>8.3000000000000007</v>
      </c>
      <c r="L3698">
        <v>2025</v>
      </c>
      <c r="M3698">
        <v>22720</v>
      </c>
      <c r="N3698">
        <v>1</v>
      </c>
      <c r="O3698">
        <v>0</v>
      </c>
      <c r="P3698">
        <v>7.15</v>
      </c>
    </row>
    <row r="3699" spans="1:16" x14ac:dyDescent="0.3">
      <c r="A3699">
        <v>1070</v>
      </c>
      <c r="B3699" t="s">
        <v>83</v>
      </c>
      <c r="C3699" t="s">
        <v>94</v>
      </c>
      <c r="D3699" t="s">
        <v>96</v>
      </c>
      <c r="E3699" t="s">
        <v>86</v>
      </c>
      <c r="F3699" t="s">
        <v>91</v>
      </c>
      <c r="G3699" t="s">
        <v>95</v>
      </c>
      <c r="H3699">
        <v>1199</v>
      </c>
      <c r="I3699">
        <v>85</v>
      </c>
      <c r="J3699">
        <v>19.600000000000001</v>
      </c>
      <c r="K3699">
        <v>8.3000000000000007</v>
      </c>
      <c r="L3699">
        <v>2025</v>
      </c>
      <c r="M3699">
        <v>16654</v>
      </c>
      <c r="N3699">
        <v>2</v>
      </c>
      <c r="O3699">
        <v>0</v>
      </c>
      <c r="P3699">
        <v>7.2</v>
      </c>
    </row>
    <row r="3700" spans="1:16" x14ac:dyDescent="0.3">
      <c r="A3700">
        <v>1111</v>
      </c>
      <c r="B3700" t="s">
        <v>83</v>
      </c>
      <c r="C3700" t="s">
        <v>94</v>
      </c>
      <c r="D3700" t="s">
        <v>96</v>
      </c>
      <c r="E3700" t="s">
        <v>86</v>
      </c>
      <c r="F3700" t="s">
        <v>91</v>
      </c>
      <c r="G3700" t="s">
        <v>95</v>
      </c>
      <c r="H3700">
        <v>1199</v>
      </c>
      <c r="I3700">
        <v>85</v>
      </c>
      <c r="J3700">
        <v>19.600000000000001</v>
      </c>
      <c r="K3700">
        <v>8.3000000000000007</v>
      </c>
      <c r="L3700">
        <v>2025</v>
      </c>
      <c r="M3700">
        <v>24159</v>
      </c>
      <c r="N3700">
        <v>1</v>
      </c>
      <c r="O3700">
        <v>0</v>
      </c>
      <c r="P3700">
        <v>7.2</v>
      </c>
    </row>
    <row r="3701" spans="1:16" x14ac:dyDescent="0.3">
      <c r="A3701">
        <v>1085</v>
      </c>
      <c r="B3701" t="s">
        <v>83</v>
      </c>
      <c r="C3701" t="s">
        <v>94</v>
      </c>
      <c r="D3701" t="s">
        <v>96</v>
      </c>
      <c r="E3701" t="s">
        <v>86</v>
      </c>
      <c r="F3701" t="s">
        <v>91</v>
      </c>
      <c r="G3701" t="s">
        <v>95</v>
      </c>
      <c r="H3701">
        <v>1199</v>
      </c>
      <c r="I3701">
        <v>85</v>
      </c>
      <c r="J3701">
        <v>19.600000000000001</v>
      </c>
      <c r="K3701">
        <v>8.3000000000000007</v>
      </c>
      <c r="L3701">
        <v>2025</v>
      </c>
      <c r="M3701">
        <v>15809</v>
      </c>
      <c r="N3701">
        <v>2</v>
      </c>
      <c r="O3701">
        <v>0</v>
      </c>
      <c r="P3701">
        <v>7.24</v>
      </c>
    </row>
    <row r="3702" spans="1:16" x14ac:dyDescent="0.3">
      <c r="A3702">
        <v>1146</v>
      </c>
      <c r="B3702" t="s">
        <v>83</v>
      </c>
      <c r="C3702" t="s">
        <v>94</v>
      </c>
      <c r="D3702" t="s">
        <v>96</v>
      </c>
      <c r="E3702" t="s">
        <v>86</v>
      </c>
      <c r="F3702" t="s">
        <v>91</v>
      </c>
      <c r="G3702" t="s">
        <v>95</v>
      </c>
      <c r="H3702">
        <v>1199</v>
      </c>
      <c r="I3702">
        <v>85</v>
      </c>
      <c r="J3702">
        <v>19.600000000000001</v>
      </c>
      <c r="K3702">
        <v>8.3000000000000007</v>
      </c>
      <c r="L3702">
        <v>2025</v>
      </c>
      <c r="M3702">
        <v>21310</v>
      </c>
      <c r="N3702">
        <v>1</v>
      </c>
      <c r="O3702">
        <v>0</v>
      </c>
      <c r="P3702">
        <v>7.24</v>
      </c>
    </row>
    <row r="3703" spans="1:16" x14ac:dyDescent="0.3">
      <c r="A3703">
        <v>1088</v>
      </c>
      <c r="B3703" t="s">
        <v>83</v>
      </c>
      <c r="C3703" t="s">
        <v>94</v>
      </c>
      <c r="D3703" t="s">
        <v>96</v>
      </c>
      <c r="E3703" t="s">
        <v>86</v>
      </c>
      <c r="F3703" t="s">
        <v>91</v>
      </c>
      <c r="G3703" t="s">
        <v>95</v>
      </c>
      <c r="H3703">
        <v>1199</v>
      </c>
      <c r="I3703">
        <v>85</v>
      </c>
      <c r="J3703">
        <v>19.600000000000001</v>
      </c>
      <c r="K3703">
        <v>8.3000000000000007</v>
      </c>
      <c r="L3703">
        <v>2025</v>
      </c>
      <c r="M3703">
        <v>17209</v>
      </c>
      <c r="N3703">
        <v>1</v>
      </c>
      <c r="O3703">
        <v>0</v>
      </c>
      <c r="P3703">
        <v>7.26</v>
      </c>
    </row>
    <row r="3704" spans="1:16" x14ac:dyDescent="0.3">
      <c r="A3704">
        <v>1163</v>
      </c>
      <c r="B3704" t="s">
        <v>83</v>
      </c>
      <c r="C3704" t="s">
        <v>94</v>
      </c>
      <c r="D3704" t="s">
        <v>96</v>
      </c>
      <c r="E3704" t="s">
        <v>86</v>
      </c>
      <c r="F3704" t="s">
        <v>91</v>
      </c>
      <c r="G3704" t="s">
        <v>95</v>
      </c>
      <c r="H3704">
        <v>1199</v>
      </c>
      <c r="I3704">
        <v>85</v>
      </c>
      <c r="J3704">
        <v>19.600000000000001</v>
      </c>
      <c r="K3704">
        <v>8.3000000000000007</v>
      </c>
      <c r="L3704">
        <v>2025</v>
      </c>
      <c r="M3704">
        <v>21267</v>
      </c>
      <c r="N3704">
        <v>1</v>
      </c>
      <c r="O3704">
        <v>0</v>
      </c>
      <c r="P3704">
        <v>7.26</v>
      </c>
    </row>
    <row r="3705" spans="1:16" x14ac:dyDescent="0.3">
      <c r="A3705">
        <v>1148</v>
      </c>
      <c r="B3705" t="s">
        <v>83</v>
      </c>
      <c r="C3705" t="s">
        <v>94</v>
      </c>
      <c r="D3705" t="s">
        <v>96</v>
      </c>
      <c r="E3705" t="s">
        <v>86</v>
      </c>
      <c r="F3705" t="s">
        <v>91</v>
      </c>
      <c r="G3705" t="s">
        <v>95</v>
      </c>
      <c r="H3705">
        <v>1199</v>
      </c>
      <c r="I3705">
        <v>85</v>
      </c>
      <c r="J3705">
        <v>19.600000000000001</v>
      </c>
      <c r="K3705">
        <v>8.3000000000000007</v>
      </c>
      <c r="L3705">
        <v>2025</v>
      </c>
      <c r="M3705">
        <v>12723</v>
      </c>
      <c r="N3705">
        <v>2</v>
      </c>
      <c r="O3705">
        <v>0</v>
      </c>
      <c r="P3705">
        <v>7.27</v>
      </c>
    </row>
    <row r="3706" spans="1:16" x14ac:dyDescent="0.3">
      <c r="A3706">
        <v>1161</v>
      </c>
      <c r="B3706" t="s">
        <v>83</v>
      </c>
      <c r="C3706" t="s">
        <v>94</v>
      </c>
      <c r="D3706" t="s">
        <v>96</v>
      </c>
      <c r="E3706" t="s">
        <v>86</v>
      </c>
      <c r="F3706" t="s">
        <v>91</v>
      </c>
      <c r="G3706" t="s">
        <v>95</v>
      </c>
      <c r="H3706">
        <v>1199</v>
      </c>
      <c r="I3706">
        <v>85</v>
      </c>
      <c r="J3706">
        <v>19.600000000000001</v>
      </c>
      <c r="K3706">
        <v>8.3000000000000007</v>
      </c>
      <c r="L3706">
        <v>2025</v>
      </c>
      <c r="M3706">
        <v>14176</v>
      </c>
      <c r="N3706">
        <v>1</v>
      </c>
      <c r="O3706">
        <v>0</v>
      </c>
      <c r="P3706">
        <v>7.29</v>
      </c>
    </row>
    <row r="3707" spans="1:16" x14ac:dyDescent="0.3">
      <c r="A3707">
        <v>1081</v>
      </c>
      <c r="B3707" t="s">
        <v>83</v>
      </c>
      <c r="C3707" t="s">
        <v>94</v>
      </c>
      <c r="D3707" t="s">
        <v>96</v>
      </c>
      <c r="E3707" t="s">
        <v>86</v>
      </c>
      <c r="F3707" t="s">
        <v>91</v>
      </c>
      <c r="G3707" t="s">
        <v>95</v>
      </c>
      <c r="H3707">
        <v>1199</v>
      </c>
      <c r="I3707">
        <v>85</v>
      </c>
      <c r="J3707">
        <v>19.600000000000001</v>
      </c>
      <c r="K3707">
        <v>8.3000000000000007</v>
      </c>
      <c r="L3707">
        <v>2025</v>
      </c>
      <c r="M3707">
        <v>29336</v>
      </c>
      <c r="N3707">
        <v>2</v>
      </c>
      <c r="O3707">
        <v>0</v>
      </c>
      <c r="P3707">
        <v>7.3</v>
      </c>
    </row>
    <row r="3708" spans="1:16" x14ac:dyDescent="0.3">
      <c r="A3708">
        <v>1107</v>
      </c>
      <c r="B3708" t="s">
        <v>83</v>
      </c>
      <c r="C3708" t="s">
        <v>94</v>
      </c>
      <c r="D3708" t="s">
        <v>96</v>
      </c>
      <c r="E3708" t="s">
        <v>86</v>
      </c>
      <c r="F3708" t="s">
        <v>91</v>
      </c>
      <c r="G3708" t="s">
        <v>95</v>
      </c>
      <c r="H3708">
        <v>1199</v>
      </c>
      <c r="I3708">
        <v>85</v>
      </c>
      <c r="J3708">
        <v>19.600000000000001</v>
      </c>
      <c r="K3708">
        <v>8.3000000000000007</v>
      </c>
      <c r="L3708">
        <v>2025</v>
      </c>
      <c r="M3708">
        <v>15159</v>
      </c>
      <c r="N3708">
        <v>1</v>
      </c>
      <c r="O3708">
        <v>0</v>
      </c>
      <c r="P3708">
        <v>7.31</v>
      </c>
    </row>
    <row r="3709" spans="1:16" x14ac:dyDescent="0.3">
      <c r="A3709">
        <v>1108</v>
      </c>
      <c r="B3709" t="s">
        <v>83</v>
      </c>
      <c r="C3709" t="s">
        <v>94</v>
      </c>
      <c r="D3709" t="s">
        <v>96</v>
      </c>
      <c r="E3709" t="s">
        <v>86</v>
      </c>
      <c r="F3709" t="s">
        <v>91</v>
      </c>
      <c r="G3709" t="s">
        <v>95</v>
      </c>
      <c r="H3709">
        <v>1199</v>
      </c>
      <c r="I3709">
        <v>85</v>
      </c>
      <c r="J3709">
        <v>19.600000000000001</v>
      </c>
      <c r="K3709">
        <v>8.3000000000000007</v>
      </c>
      <c r="L3709">
        <v>2025</v>
      </c>
      <c r="M3709">
        <v>13852</v>
      </c>
      <c r="N3709">
        <v>1</v>
      </c>
      <c r="O3709">
        <v>0</v>
      </c>
      <c r="P3709">
        <v>7.31</v>
      </c>
    </row>
    <row r="3710" spans="1:16" x14ac:dyDescent="0.3">
      <c r="A3710">
        <v>1033</v>
      </c>
      <c r="B3710" t="s">
        <v>83</v>
      </c>
      <c r="C3710" t="s">
        <v>94</v>
      </c>
      <c r="D3710" t="s">
        <v>96</v>
      </c>
      <c r="E3710" t="s">
        <v>86</v>
      </c>
      <c r="F3710" t="s">
        <v>91</v>
      </c>
      <c r="G3710" t="s">
        <v>95</v>
      </c>
      <c r="H3710">
        <v>1199</v>
      </c>
      <c r="I3710">
        <v>85</v>
      </c>
      <c r="J3710">
        <v>19.600000000000001</v>
      </c>
      <c r="K3710">
        <v>8.3000000000000007</v>
      </c>
      <c r="L3710">
        <v>2025</v>
      </c>
      <c r="M3710">
        <v>19485</v>
      </c>
      <c r="N3710">
        <v>1</v>
      </c>
      <c r="O3710">
        <v>0</v>
      </c>
      <c r="P3710">
        <v>7.34</v>
      </c>
    </row>
    <row r="3711" spans="1:16" x14ac:dyDescent="0.3">
      <c r="A3711">
        <v>1172</v>
      </c>
      <c r="B3711" t="s">
        <v>83</v>
      </c>
      <c r="C3711" t="s">
        <v>94</v>
      </c>
      <c r="D3711" t="s">
        <v>96</v>
      </c>
      <c r="E3711" t="s">
        <v>86</v>
      </c>
      <c r="F3711" t="s">
        <v>91</v>
      </c>
      <c r="G3711" t="s">
        <v>95</v>
      </c>
      <c r="H3711">
        <v>1199</v>
      </c>
      <c r="I3711">
        <v>85</v>
      </c>
      <c r="J3711">
        <v>19.600000000000001</v>
      </c>
      <c r="K3711">
        <v>8.3000000000000007</v>
      </c>
      <c r="L3711">
        <v>2025</v>
      </c>
      <c r="M3711">
        <v>13425</v>
      </c>
      <c r="N3711">
        <v>1</v>
      </c>
      <c r="O3711">
        <v>0</v>
      </c>
      <c r="P3711">
        <v>7.39</v>
      </c>
    </row>
    <row r="3712" spans="1:16" x14ac:dyDescent="0.3">
      <c r="A3712">
        <v>1022</v>
      </c>
      <c r="B3712" t="s">
        <v>83</v>
      </c>
      <c r="C3712" t="s">
        <v>94</v>
      </c>
      <c r="D3712" t="s">
        <v>96</v>
      </c>
      <c r="E3712" t="s">
        <v>86</v>
      </c>
      <c r="F3712" t="s">
        <v>91</v>
      </c>
      <c r="G3712" t="s">
        <v>95</v>
      </c>
      <c r="H3712">
        <v>1199</v>
      </c>
      <c r="I3712">
        <v>85</v>
      </c>
      <c r="J3712">
        <v>19.600000000000001</v>
      </c>
      <c r="K3712">
        <v>8.3000000000000007</v>
      </c>
      <c r="L3712">
        <v>2025</v>
      </c>
      <c r="M3712">
        <v>14318</v>
      </c>
      <c r="N3712">
        <v>1</v>
      </c>
      <c r="O3712">
        <v>0</v>
      </c>
      <c r="P3712">
        <v>7.44</v>
      </c>
    </row>
    <row r="3713" spans="1:16" x14ac:dyDescent="0.3">
      <c r="A3713">
        <v>1174</v>
      </c>
      <c r="B3713" t="s">
        <v>83</v>
      </c>
      <c r="C3713" t="s">
        <v>94</v>
      </c>
      <c r="D3713" t="s">
        <v>96</v>
      </c>
      <c r="E3713" t="s">
        <v>86</v>
      </c>
      <c r="F3713" t="s">
        <v>91</v>
      </c>
      <c r="G3713" t="s">
        <v>95</v>
      </c>
      <c r="H3713">
        <v>1199</v>
      </c>
      <c r="I3713">
        <v>85</v>
      </c>
      <c r="J3713">
        <v>19.600000000000001</v>
      </c>
      <c r="K3713">
        <v>8.3000000000000007</v>
      </c>
      <c r="L3713">
        <v>2025</v>
      </c>
      <c r="M3713">
        <v>15206</v>
      </c>
      <c r="N3713">
        <v>1</v>
      </c>
      <c r="O3713">
        <v>0</v>
      </c>
      <c r="P3713">
        <v>7.47</v>
      </c>
    </row>
    <row r="3714" spans="1:16" x14ac:dyDescent="0.3">
      <c r="A3714">
        <v>1053</v>
      </c>
      <c r="B3714" t="s">
        <v>83</v>
      </c>
      <c r="C3714" t="s">
        <v>94</v>
      </c>
      <c r="D3714" t="s">
        <v>96</v>
      </c>
      <c r="E3714" t="s">
        <v>86</v>
      </c>
      <c r="F3714" t="s">
        <v>91</v>
      </c>
      <c r="G3714" t="s">
        <v>95</v>
      </c>
      <c r="H3714">
        <v>1199</v>
      </c>
      <c r="I3714">
        <v>85</v>
      </c>
      <c r="J3714">
        <v>19.600000000000001</v>
      </c>
      <c r="K3714">
        <v>8.3000000000000007</v>
      </c>
      <c r="L3714">
        <v>2025</v>
      </c>
      <c r="M3714">
        <v>27182</v>
      </c>
      <c r="N3714">
        <v>1</v>
      </c>
      <c r="O3714">
        <v>0</v>
      </c>
      <c r="P3714">
        <v>7.48</v>
      </c>
    </row>
    <row r="3715" spans="1:16" x14ac:dyDescent="0.3">
      <c r="A3715">
        <v>1178</v>
      </c>
      <c r="B3715" t="s">
        <v>83</v>
      </c>
      <c r="C3715" t="s">
        <v>94</v>
      </c>
      <c r="D3715" t="s">
        <v>96</v>
      </c>
      <c r="E3715" t="s">
        <v>86</v>
      </c>
      <c r="F3715" t="s">
        <v>91</v>
      </c>
      <c r="G3715" t="s">
        <v>95</v>
      </c>
      <c r="H3715">
        <v>1199</v>
      </c>
      <c r="I3715">
        <v>85</v>
      </c>
      <c r="J3715">
        <v>19.600000000000001</v>
      </c>
      <c r="K3715">
        <v>8.3000000000000007</v>
      </c>
      <c r="L3715">
        <v>2025</v>
      </c>
      <c r="M3715">
        <v>12199</v>
      </c>
      <c r="N3715">
        <v>1</v>
      </c>
      <c r="O3715">
        <v>0</v>
      </c>
      <c r="P3715">
        <v>7.5</v>
      </c>
    </row>
    <row r="3716" spans="1:16" x14ac:dyDescent="0.3">
      <c r="A3716">
        <v>1143</v>
      </c>
      <c r="B3716" t="s">
        <v>83</v>
      </c>
      <c r="C3716" t="s">
        <v>94</v>
      </c>
      <c r="D3716" t="s">
        <v>96</v>
      </c>
      <c r="E3716" t="s">
        <v>86</v>
      </c>
      <c r="F3716" t="s">
        <v>91</v>
      </c>
      <c r="G3716" t="s">
        <v>95</v>
      </c>
      <c r="H3716">
        <v>1199</v>
      </c>
      <c r="I3716">
        <v>85</v>
      </c>
      <c r="J3716">
        <v>19.600000000000001</v>
      </c>
      <c r="K3716">
        <v>8.3000000000000007</v>
      </c>
      <c r="L3716">
        <v>2025</v>
      </c>
      <c r="M3716">
        <v>21664</v>
      </c>
      <c r="N3716">
        <v>1</v>
      </c>
      <c r="O3716">
        <v>0</v>
      </c>
      <c r="P3716">
        <v>7.51</v>
      </c>
    </row>
    <row r="3717" spans="1:16" x14ac:dyDescent="0.3">
      <c r="A3717">
        <v>1019</v>
      </c>
      <c r="B3717" t="s">
        <v>83</v>
      </c>
      <c r="C3717" t="s">
        <v>94</v>
      </c>
      <c r="D3717" t="s">
        <v>96</v>
      </c>
      <c r="E3717" t="s">
        <v>86</v>
      </c>
      <c r="F3717" t="s">
        <v>91</v>
      </c>
      <c r="G3717" t="s">
        <v>95</v>
      </c>
      <c r="H3717">
        <v>1199</v>
      </c>
      <c r="I3717">
        <v>85</v>
      </c>
      <c r="J3717">
        <v>19.600000000000001</v>
      </c>
      <c r="K3717">
        <v>8.3000000000000007</v>
      </c>
      <c r="L3717">
        <v>2025</v>
      </c>
      <c r="M3717">
        <v>28822</v>
      </c>
      <c r="N3717">
        <v>1</v>
      </c>
      <c r="O3717">
        <v>0</v>
      </c>
      <c r="P3717">
        <v>7.57</v>
      </c>
    </row>
    <row r="3718" spans="1:16" x14ac:dyDescent="0.3">
      <c r="A3718">
        <v>1032</v>
      </c>
      <c r="B3718" t="s">
        <v>83</v>
      </c>
      <c r="C3718" t="s">
        <v>94</v>
      </c>
      <c r="D3718" t="s">
        <v>96</v>
      </c>
      <c r="E3718" t="s">
        <v>86</v>
      </c>
      <c r="F3718" t="s">
        <v>91</v>
      </c>
      <c r="G3718" t="s">
        <v>95</v>
      </c>
      <c r="H3718">
        <v>1199</v>
      </c>
      <c r="I3718">
        <v>85</v>
      </c>
      <c r="J3718">
        <v>19.600000000000001</v>
      </c>
      <c r="K3718">
        <v>8.3000000000000007</v>
      </c>
      <c r="L3718">
        <v>2025</v>
      </c>
      <c r="M3718">
        <v>25969</v>
      </c>
      <c r="N3718">
        <v>1</v>
      </c>
      <c r="O3718">
        <v>0</v>
      </c>
      <c r="P3718">
        <v>7.61</v>
      </c>
    </row>
    <row r="3719" spans="1:16" x14ac:dyDescent="0.3">
      <c r="A3719">
        <v>1064</v>
      </c>
      <c r="B3719" t="s">
        <v>83</v>
      </c>
      <c r="C3719" t="s">
        <v>94</v>
      </c>
      <c r="D3719" t="s">
        <v>96</v>
      </c>
      <c r="E3719" t="s">
        <v>86</v>
      </c>
      <c r="F3719" t="s">
        <v>91</v>
      </c>
      <c r="G3719" t="s">
        <v>95</v>
      </c>
      <c r="H3719">
        <v>1199</v>
      </c>
      <c r="I3719">
        <v>85</v>
      </c>
      <c r="J3719">
        <v>19.600000000000001</v>
      </c>
      <c r="K3719">
        <v>8.3000000000000007</v>
      </c>
      <c r="L3719">
        <v>2025</v>
      </c>
      <c r="M3719">
        <v>14963</v>
      </c>
      <c r="N3719">
        <v>1</v>
      </c>
      <c r="O3719">
        <v>0</v>
      </c>
      <c r="P3719">
        <v>7.8</v>
      </c>
    </row>
    <row r="3720" spans="1:16" x14ac:dyDescent="0.3">
      <c r="A3720">
        <v>871</v>
      </c>
      <c r="B3720" t="s">
        <v>83</v>
      </c>
      <c r="C3720" t="s">
        <v>94</v>
      </c>
      <c r="D3720" t="s">
        <v>85</v>
      </c>
      <c r="E3720" t="s">
        <v>86</v>
      </c>
      <c r="F3720" t="s">
        <v>87</v>
      </c>
      <c r="G3720" t="s">
        <v>95</v>
      </c>
      <c r="H3720">
        <v>1199</v>
      </c>
      <c r="I3720">
        <v>85</v>
      </c>
      <c r="J3720">
        <v>20.3</v>
      </c>
      <c r="K3720">
        <v>6.4</v>
      </c>
      <c r="L3720">
        <v>2025</v>
      </c>
      <c r="M3720">
        <v>12680</v>
      </c>
      <c r="N3720">
        <v>3</v>
      </c>
      <c r="O3720">
        <v>1</v>
      </c>
      <c r="P3720">
        <v>4.1500000000000004</v>
      </c>
    </row>
    <row r="3721" spans="1:16" x14ac:dyDescent="0.3">
      <c r="A3721">
        <v>878</v>
      </c>
      <c r="B3721" t="s">
        <v>83</v>
      </c>
      <c r="C3721" t="s">
        <v>94</v>
      </c>
      <c r="D3721" t="s">
        <v>85</v>
      </c>
      <c r="E3721" t="s">
        <v>86</v>
      </c>
      <c r="F3721" t="s">
        <v>87</v>
      </c>
      <c r="G3721" t="s">
        <v>95</v>
      </c>
      <c r="H3721">
        <v>1199</v>
      </c>
      <c r="I3721">
        <v>85</v>
      </c>
      <c r="J3721">
        <v>20.3</v>
      </c>
      <c r="K3721">
        <v>6.4</v>
      </c>
      <c r="L3721">
        <v>2025</v>
      </c>
      <c r="M3721">
        <v>13419</v>
      </c>
      <c r="N3721">
        <v>2</v>
      </c>
      <c r="O3721">
        <v>1</v>
      </c>
      <c r="P3721">
        <v>4.5</v>
      </c>
    </row>
    <row r="3722" spans="1:16" x14ac:dyDescent="0.3">
      <c r="A3722">
        <v>883</v>
      </c>
      <c r="B3722" t="s">
        <v>83</v>
      </c>
      <c r="C3722" t="s">
        <v>94</v>
      </c>
      <c r="D3722" t="s">
        <v>85</v>
      </c>
      <c r="E3722" t="s">
        <v>86</v>
      </c>
      <c r="F3722" t="s">
        <v>87</v>
      </c>
      <c r="G3722" t="s">
        <v>95</v>
      </c>
      <c r="H3722">
        <v>1199</v>
      </c>
      <c r="I3722">
        <v>85</v>
      </c>
      <c r="J3722">
        <v>20.3</v>
      </c>
      <c r="K3722">
        <v>6.4</v>
      </c>
      <c r="L3722">
        <v>2025</v>
      </c>
      <c r="M3722">
        <v>15735</v>
      </c>
      <c r="N3722">
        <v>3</v>
      </c>
      <c r="O3722">
        <v>0</v>
      </c>
      <c r="P3722">
        <v>4.8099999999999996</v>
      </c>
    </row>
    <row r="3723" spans="1:16" x14ac:dyDescent="0.3">
      <c r="A3723">
        <v>869</v>
      </c>
      <c r="B3723" t="s">
        <v>83</v>
      </c>
      <c r="C3723" t="s">
        <v>94</v>
      </c>
      <c r="D3723" t="s">
        <v>85</v>
      </c>
      <c r="E3723" t="s">
        <v>86</v>
      </c>
      <c r="F3723" t="s">
        <v>87</v>
      </c>
      <c r="G3723" t="s">
        <v>95</v>
      </c>
      <c r="H3723">
        <v>1199</v>
      </c>
      <c r="I3723">
        <v>85</v>
      </c>
      <c r="J3723">
        <v>20.3</v>
      </c>
      <c r="K3723">
        <v>6.4</v>
      </c>
      <c r="L3723">
        <v>2025</v>
      </c>
      <c r="M3723">
        <v>29324</v>
      </c>
      <c r="N3723">
        <v>2</v>
      </c>
      <c r="O3723">
        <v>0</v>
      </c>
      <c r="P3723">
        <v>4.87</v>
      </c>
    </row>
    <row r="3724" spans="1:16" x14ac:dyDescent="0.3">
      <c r="A3724">
        <v>925</v>
      </c>
      <c r="B3724" t="s">
        <v>83</v>
      </c>
      <c r="C3724" t="s">
        <v>94</v>
      </c>
      <c r="D3724" t="s">
        <v>85</v>
      </c>
      <c r="E3724" t="s">
        <v>86</v>
      </c>
      <c r="F3724" t="s">
        <v>87</v>
      </c>
      <c r="G3724" t="s">
        <v>95</v>
      </c>
      <c r="H3724">
        <v>1199</v>
      </c>
      <c r="I3724">
        <v>85</v>
      </c>
      <c r="J3724">
        <v>20.3</v>
      </c>
      <c r="K3724">
        <v>6.4</v>
      </c>
      <c r="L3724">
        <v>2025</v>
      </c>
      <c r="M3724">
        <v>16807</v>
      </c>
      <c r="N3724">
        <v>1</v>
      </c>
      <c r="O3724">
        <v>1</v>
      </c>
      <c r="P3724">
        <v>4.91</v>
      </c>
    </row>
    <row r="3725" spans="1:16" x14ac:dyDescent="0.3">
      <c r="A3725">
        <v>839</v>
      </c>
      <c r="B3725" t="s">
        <v>83</v>
      </c>
      <c r="C3725" t="s">
        <v>94</v>
      </c>
      <c r="D3725" t="s">
        <v>85</v>
      </c>
      <c r="E3725" t="s">
        <v>86</v>
      </c>
      <c r="F3725" t="s">
        <v>87</v>
      </c>
      <c r="G3725" t="s">
        <v>95</v>
      </c>
      <c r="H3725">
        <v>1199</v>
      </c>
      <c r="I3725">
        <v>85</v>
      </c>
      <c r="J3725">
        <v>20.3</v>
      </c>
      <c r="K3725">
        <v>6.4</v>
      </c>
      <c r="L3725">
        <v>2025</v>
      </c>
      <c r="M3725">
        <v>21917</v>
      </c>
      <c r="N3725">
        <v>2</v>
      </c>
      <c r="O3725">
        <v>0</v>
      </c>
      <c r="P3725">
        <v>4.96</v>
      </c>
    </row>
    <row r="3726" spans="1:16" x14ac:dyDescent="0.3">
      <c r="A3726">
        <v>849</v>
      </c>
      <c r="B3726" t="s">
        <v>83</v>
      </c>
      <c r="C3726" t="s">
        <v>94</v>
      </c>
      <c r="D3726" t="s">
        <v>85</v>
      </c>
      <c r="E3726" t="s">
        <v>86</v>
      </c>
      <c r="F3726" t="s">
        <v>87</v>
      </c>
      <c r="G3726" t="s">
        <v>95</v>
      </c>
      <c r="H3726">
        <v>1199</v>
      </c>
      <c r="I3726">
        <v>85</v>
      </c>
      <c r="J3726">
        <v>20.3</v>
      </c>
      <c r="K3726">
        <v>6.4</v>
      </c>
      <c r="L3726">
        <v>2025</v>
      </c>
      <c r="M3726">
        <v>21715</v>
      </c>
      <c r="N3726">
        <v>2</v>
      </c>
      <c r="O3726">
        <v>0</v>
      </c>
      <c r="P3726">
        <v>5.09</v>
      </c>
    </row>
    <row r="3727" spans="1:16" x14ac:dyDescent="0.3">
      <c r="A3727">
        <v>847</v>
      </c>
      <c r="B3727" t="s">
        <v>83</v>
      </c>
      <c r="C3727" t="s">
        <v>94</v>
      </c>
      <c r="D3727" t="s">
        <v>85</v>
      </c>
      <c r="E3727" t="s">
        <v>86</v>
      </c>
      <c r="F3727" t="s">
        <v>87</v>
      </c>
      <c r="G3727" t="s">
        <v>95</v>
      </c>
      <c r="H3727">
        <v>1199</v>
      </c>
      <c r="I3727">
        <v>85</v>
      </c>
      <c r="J3727">
        <v>20.3</v>
      </c>
      <c r="K3727">
        <v>6.4</v>
      </c>
      <c r="L3727">
        <v>2025</v>
      </c>
      <c r="M3727">
        <v>20809</v>
      </c>
      <c r="N3727">
        <v>2</v>
      </c>
      <c r="O3727">
        <v>0</v>
      </c>
      <c r="P3727">
        <v>5.29</v>
      </c>
    </row>
    <row r="3728" spans="1:16" x14ac:dyDescent="0.3">
      <c r="A3728">
        <v>802</v>
      </c>
      <c r="B3728" t="s">
        <v>83</v>
      </c>
      <c r="C3728" t="s">
        <v>94</v>
      </c>
      <c r="D3728" t="s">
        <v>85</v>
      </c>
      <c r="E3728" t="s">
        <v>86</v>
      </c>
      <c r="F3728" t="s">
        <v>87</v>
      </c>
      <c r="G3728" t="s">
        <v>95</v>
      </c>
      <c r="H3728">
        <v>1199</v>
      </c>
      <c r="I3728">
        <v>85</v>
      </c>
      <c r="J3728">
        <v>20.3</v>
      </c>
      <c r="K3728">
        <v>6.4</v>
      </c>
      <c r="L3728">
        <v>2025</v>
      </c>
      <c r="M3728">
        <v>28838</v>
      </c>
      <c r="N3728">
        <v>2</v>
      </c>
      <c r="O3728">
        <v>0</v>
      </c>
      <c r="P3728">
        <v>5.34</v>
      </c>
    </row>
    <row r="3729" spans="1:16" x14ac:dyDescent="0.3">
      <c r="A3729">
        <v>875</v>
      </c>
      <c r="B3729" t="s">
        <v>83</v>
      </c>
      <c r="C3729" t="s">
        <v>94</v>
      </c>
      <c r="D3729" t="s">
        <v>85</v>
      </c>
      <c r="E3729" t="s">
        <v>86</v>
      </c>
      <c r="F3729" t="s">
        <v>87</v>
      </c>
      <c r="G3729" t="s">
        <v>95</v>
      </c>
      <c r="H3729">
        <v>1199</v>
      </c>
      <c r="I3729">
        <v>85</v>
      </c>
      <c r="J3729">
        <v>20.3</v>
      </c>
      <c r="K3729">
        <v>6.4</v>
      </c>
      <c r="L3729">
        <v>2025</v>
      </c>
      <c r="M3729">
        <v>24101</v>
      </c>
      <c r="N3729">
        <v>1</v>
      </c>
      <c r="O3729">
        <v>0</v>
      </c>
      <c r="P3729">
        <v>5.39</v>
      </c>
    </row>
    <row r="3730" spans="1:16" x14ac:dyDescent="0.3">
      <c r="A3730">
        <v>942</v>
      </c>
      <c r="B3730" t="s">
        <v>83</v>
      </c>
      <c r="C3730" t="s">
        <v>94</v>
      </c>
      <c r="D3730" t="s">
        <v>85</v>
      </c>
      <c r="E3730" t="s">
        <v>86</v>
      </c>
      <c r="F3730" t="s">
        <v>87</v>
      </c>
      <c r="G3730" t="s">
        <v>95</v>
      </c>
      <c r="H3730">
        <v>1199</v>
      </c>
      <c r="I3730">
        <v>85</v>
      </c>
      <c r="J3730">
        <v>20.3</v>
      </c>
      <c r="K3730">
        <v>6.4</v>
      </c>
      <c r="L3730">
        <v>2025</v>
      </c>
      <c r="M3730">
        <v>23703</v>
      </c>
      <c r="N3730">
        <v>2</v>
      </c>
      <c r="O3730">
        <v>0</v>
      </c>
      <c r="P3730">
        <v>5.42</v>
      </c>
    </row>
    <row r="3731" spans="1:16" x14ac:dyDescent="0.3">
      <c r="A3731">
        <v>996</v>
      </c>
      <c r="B3731" t="s">
        <v>83</v>
      </c>
      <c r="C3731" t="s">
        <v>94</v>
      </c>
      <c r="D3731" t="s">
        <v>85</v>
      </c>
      <c r="E3731" t="s">
        <v>86</v>
      </c>
      <c r="F3731" t="s">
        <v>87</v>
      </c>
      <c r="G3731" t="s">
        <v>95</v>
      </c>
      <c r="H3731">
        <v>1199</v>
      </c>
      <c r="I3731">
        <v>85</v>
      </c>
      <c r="J3731">
        <v>20.3</v>
      </c>
      <c r="K3731">
        <v>6.4</v>
      </c>
      <c r="L3731">
        <v>2025</v>
      </c>
      <c r="M3731">
        <v>26949</v>
      </c>
      <c r="N3731">
        <v>1</v>
      </c>
      <c r="O3731">
        <v>0</v>
      </c>
      <c r="P3731">
        <v>5.48</v>
      </c>
    </row>
    <row r="3732" spans="1:16" x14ac:dyDescent="0.3">
      <c r="A3732">
        <v>851</v>
      </c>
      <c r="B3732" t="s">
        <v>83</v>
      </c>
      <c r="C3732" t="s">
        <v>94</v>
      </c>
      <c r="D3732" t="s">
        <v>85</v>
      </c>
      <c r="E3732" t="s">
        <v>86</v>
      </c>
      <c r="F3732" t="s">
        <v>87</v>
      </c>
      <c r="G3732" t="s">
        <v>95</v>
      </c>
      <c r="H3732">
        <v>1199</v>
      </c>
      <c r="I3732">
        <v>85</v>
      </c>
      <c r="J3732">
        <v>20.3</v>
      </c>
      <c r="K3732">
        <v>6.4</v>
      </c>
      <c r="L3732">
        <v>2025</v>
      </c>
      <c r="M3732">
        <v>26988</v>
      </c>
      <c r="N3732">
        <v>1</v>
      </c>
      <c r="O3732">
        <v>0</v>
      </c>
      <c r="P3732">
        <v>5.52</v>
      </c>
    </row>
    <row r="3733" spans="1:16" x14ac:dyDescent="0.3">
      <c r="A3733">
        <v>944</v>
      </c>
      <c r="B3733" t="s">
        <v>83</v>
      </c>
      <c r="C3733" t="s">
        <v>94</v>
      </c>
      <c r="D3733" t="s">
        <v>85</v>
      </c>
      <c r="E3733" t="s">
        <v>86</v>
      </c>
      <c r="F3733" t="s">
        <v>87</v>
      </c>
      <c r="G3733" t="s">
        <v>95</v>
      </c>
      <c r="H3733">
        <v>1199</v>
      </c>
      <c r="I3733">
        <v>85</v>
      </c>
      <c r="J3733">
        <v>20.3</v>
      </c>
      <c r="K3733">
        <v>6.4</v>
      </c>
      <c r="L3733">
        <v>2025</v>
      </c>
      <c r="M3733">
        <v>13063</v>
      </c>
      <c r="N3733">
        <v>2</v>
      </c>
      <c r="O3733">
        <v>0</v>
      </c>
      <c r="P3733">
        <v>5.53</v>
      </c>
    </row>
    <row r="3734" spans="1:16" x14ac:dyDescent="0.3">
      <c r="A3734">
        <v>858</v>
      </c>
      <c r="B3734" t="s">
        <v>83</v>
      </c>
      <c r="C3734" t="s">
        <v>94</v>
      </c>
      <c r="D3734" t="s">
        <v>85</v>
      </c>
      <c r="E3734" t="s">
        <v>86</v>
      </c>
      <c r="F3734" t="s">
        <v>87</v>
      </c>
      <c r="G3734" t="s">
        <v>95</v>
      </c>
      <c r="H3734">
        <v>1199</v>
      </c>
      <c r="I3734">
        <v>85</v>
      </c>
      <c r="J3734">
        <v>20.3</v>
      </c>
      <c r="K3734">
        <v>6.4</v>
      </c>
      <c r="L3734">
        <v>2025</v>
      </c>
      <c r="M3734">
        <v>19184</v>
      </c>
      <c r="N3734">
        <v>1</v>
      </c>
      <c r="O3734">
        <v>0</v>
      </c>
      <c r="P3734">
        <v>5.58</v>
      </c>
    </row>
    <row r="3735" spans="1:16" x14ac:dyDescent="0.3">
      <c r="A3735">
        <v>968</v>
      </c>
      <c r="B3735" t="s">
        <v>83</v>
      </c>
      <c r="C3735" t="s">
        <v>94</v>
      </c>
      <c r="D3735" t="s">
        <v>85</v>
      </c>
      <c r="E3735" t="s">
        <v>86</v>
      </c>
      <c r="F3735" t="s">
        <v>87</v>
      </c>
      <c r="G3735" t="s">
        <v>95</v>
      </c>
      <c r="H3735">
        <v>1199</v>
      </c>
      <c r="I3735">
        <v>85</v>
      </c>
      <c r="J3735">
        <v>20.3</v>
      </c>
      <c r="K3735">
        <v>6.4</v>
      </c>
      <c r="L3735">
        <v>2025</v>
      </c>
      <c r="M3735">
        <v>20449</v>
      </c>
      <c r="N3735">
        <v>1</v>
      </c>
      <c r="O3735">
        <v>0</v>
      </c>
      <c r="P3735">
        <v>5.6</v>
      </c>
    </row>
    <row r="3736" spans="1:16" x14ac:dyDescent="0.3">
      <c r="A3736">
        <v>882</v>
      </c>
      <c r="B3736" t="s">
        <v>83</v>
      </c>
      <c r="C3736" t="s">
        <v>94</v>
      </c>
      <c r="D3736" t="s">
        <v>85</v>
      </c>
      <c r="E3736" t="s">
        <v>86</v>
      </c>
      <c r="F3736" t="s">
        <v>87</v>
      </c>
      <c r="G3736" t="s">
        <v>95</v>
      </c>
      <c r="H3736">
        <v>1199</v>
      </c>
      <c r="I3736">
        <v>85</v>
      </c>
      <c r="J3736">
        <v>20.3</v>
      </c>
      <c r="K3736">
        <v>6.4</v>
      </c>
      <c r="L3736">
        <v>2025</v>
      </c>
      <c r="M3736">
        <v>16575</v>
      </c>
      <c r="N3736">
        <v>2</v>
      </c>
      <c r="O3736">
        <v>0</v>
      </c>
      <c r="P3736">
        <v>5.64</v>
      </c>
    </row>
    <row r="3737" spans="1:16" x14ac:dyDescent="0.3">
      <c r="A3737">
        <v>997</v>
      </c>
      <c r="B3737" t="s">
        <v>83</v>
      </c>
      <c r="C3737" t="s">
        <v>94</v>
      </c>
      <c r="D3737" t="s">
        <v>85</v>
      </c>
      <c r="E3737" t="s">
        <v>86</v>
      </c>
      <c r="F3737" t="s">
        <v>87</v>
      </c>
      <c r="G3737" t="s">
        <v>95</v>
      </c>
      <c r="H3737">
        <v>1199</v>
      </c>
      <c r="I3737">
        <v>85</v>
      </c>
      <c r="J3737">
        <v>20.3</v>
      </c>
      <c r="K3737">
        <v>6.4</v>
      </c>
      <c r="L3737">
        <v>2025</v>
      </c>
      <c r="M3737">
        <v>26696</v>
      </c>
      <c r="N3737">
        <v>1</v>
      </c>
      <c r="O3737">
        <v>0</v>
      </c>
      <c r="P3737">
        <v>5.64</v>
      </c>
    </row>
    <row r="3738" spans="1:16" x14ac:dyDescent="0.3">
      <c r="A3738">
        <v>808</v>
      </c>
      <c r="B3738" t="s">
        <v>83</v>
      </c>
      <c r="C3738" t="s">
        <v>94</v>
      </c>
      <c r="D3738" t="s">
        <v>85</v>
      </c>
      <c r="E3738" t="s">
        <v>86</v>
      </c>
      <c r="F3738" t="s">
        <v>87</v>
      </c>
      <c r="G3738" t="s">
        <v>95</v>
      </c>
      <c r="H3738">
        <v>1199</v>
      </c>
      <c r="I3738">
        <v>85</v>
      </c>
      <c r="J3738">
        <v>20.3</v>
      </c>
      <c r="K3738">
        <v>6.4</v>
      </c>
      <c r="L3738">
        <v>2025</v>
      </c>
      <c r="M3738">
        <v>13160</v>
      </c>
      <c r="N3738">
        <v>1</v>
      </c>
      <c r="O3738">
        <v>0</v>
      </c>
      <c r="P3738">
        <v>5.68</v>
      </c>
    </row>
    <row r="3739" spans="1:16" x14ac:dyDescent="0.3">
      <c r="A3739">
        <v>857</v>
      </c>
      <c r="B3739" t="s">
        <v>83</v>
      </c>
      <c r="C3739" t="s">
        <v>94</v>
      </c>
      <c r="D3739" t="s">
        <v>85</v>
      </c>
      <c r="E3739" t="s">
        <v>86</v>
      </c>
      <c r="F3739" t="s">
        <v>87</v>
      </c>
      <c r="G3739" t="s">
        <v>95</v>
      </c>
      <c r="H3739">
        <v>1199</v>
      </c>
      <c r="I3739">
        <v>85</v>
      </c>
      <c r="J3739">
        <v>20.3</v>
      </c>
      <c r="K3739">
        <v>6.4</v>
      </c>
      <c r="L3739">
        <v>2025</v>
      </c>
      <c r="M3739">
        <v>20309</v>
      </c>
      <c r="N3739">
        <v>1</v>
      </c>
      <c r="O3739">
        <v>0</v>
      </c>
      <c r="P3739">
        <v>5.71</v>
      </c>
    </row>
    <row r="3740" spans="1:16" x14ac:dyDescent="0.3">
      <c r="A3740">
        <v>895</v>
      </c>
      <c r="B3740" t="s">
        <v>83</v>
      </c>
      <c r="C3740" t="s">
        <v>94</v>
      </c>
      <c r="D3740" t="s">
        <v>85</v>
      </c>
      <c r="E3740" t="s">
        <v>86</v>
      </c>
      <c r="F3740" t="s">
        <v>87</v>
      </c>
      <c r="G3740" t="s">
        <v>95</v>
      </c>
      <c r="H3740">
        <v>1199</v>
      </c>
      <c r="I3740">
        <v>85</v>
      </c>
      <c r="J3740">
        <v>20.3</v>
      </c>
      <c r="K3740">
        <v>6.4</v>
      </c>
      <c r="L3740">
        <v>2025</v>
      </c>
      <c r="M3740">
        <v>12242</v>
      </c>
      <c r="N3740">
        <v>2</v>
      </c>
      <c r="O3740">
        <v>0</v>
      </c>
      <c r="P3740">
        <v>5.73</v>
      </c>
    </row>
    <row r="3741" spans="1:16" x14ac:dyDescent="0.3">
      <c r="A3741">
        <v>959</v>
      </c>
      <c r="B3741" t="s">
        <v>83</v>
      </c>
      <c r="C3741" t="s">
        <v>94</v>
      </c>
      <c r="D3741" t="s">
        <v>85</v>
      </c>
      <c r="E3741" t="s">
        <v>86</v>
      </c>
      <c r="F3741" t="s">
        <v>87</v>
      </c>
      <c r="G3741" t="s">
        <v>95</v>
      </c>
      <c r="H3741">
        <v>1199</v>
      </c>
      <c r="I3741">
        <v>85</v>
      </c>
      <c r="J3741">
        <v>20.3</v>
      </c>
      <c r="K3741">
        <v>6.4</v>
      </c>
      <c r="L3741">
        <v>2025</v>
      </c>
      <c r="M3741">
        <v>18928</v>
      </c>
      <c r="N3741">
        <v>1</v>
      </c>
      <c r="O3741">
        <v>0</v>
      </c>
      <c r="P3741">
        <v>5.73</v>
      </c>
    </row>
    <row r="3742" spans="1:16" x14ac:dyDescent="0.3">
      <c r="A3742">
        <v>809</v>
      </c>
      <c r="B3742" t="s">
        <v>83</v>
      </c>
      <c r="C3742" t="s">
        <v>94</v>
      </c>
      <c r="D3742" t="s">
        <v>85</v>
      </c>
      <c r="E3742" t="s">
        <v>86</v>
      </c>
      <c r="F3742" t="s">
        <v>87</v>
      </c>
      <c r="G3742" t="s">
        <v>95</v>
      </c>
      <c r="H3742">
        <v>1199</v>
      </c>
      <c r="I3742">
        <v>85</v>
      </c>
      <c r="J3742">
        <v>20.3</v>
      </c>
      <c r="K3742">
        <v>6.4</v>
      </c>
      <c r="L3742">
        <v>2025</v>
      </c>
      <c r="M3742">
        <v>24403</v>
      </c>
      <c r="N3742">
        <v>1</v>
      </c>
      <c r="O3742">
        <v>0</v>
      </c>
      <c r="P3742">
        <v>5.75</v>
      </c>
    </row>
    <row r="3743" spans="1:16" x14ac:dyDescent="0.3">
      <c r="A3743">
        <v>891</v>
      </c>
      <c r="B3743" t="s">
        <v>83</v>
      </c>
      <c r="C3743" t="s">
        <v>94</v>
      </c>
      <c r="D3743" t="s">
        <v>85</v>
      </c>
      <c r="E3743" t="s">
        <v>86</v>
      </c>
      <c r="F3743" t="s">
        <v>87</v>
      </c>
      <c r="G3743" t="s">
        <v>95</v>
      </c>
      <c r="H3743">
        <v>1199</v>
      </c>
      <c r="I3743">
        <v>85</v>
      </c>
      <c r="J3743">
        <v>20.3</v>
      </c>
      <c r="K3743">
        <v>6.4</v>
      </c>
      <c r="L3743">
        <v>2025</v>
      </c>
      <c r="M3743">
        <v>19409</v>
      </c>
      <c r="N3743">
        <v>1</v>
      </c>
      <c r="O3743">
        <v>0</v>
      </c>
      <c r="P3743">
        <v>5.76</v>
      </c>
    </row>
    <row r="3744" spans="1:16" x14ac:dyDescent="0.3">
      <c r="A3744">
        <v>918</v>
      </c>
      <c r="B3744" t="s">
        <v>83</v>
      </c>
      <c r="C3744" t="s">
        <v>94</v>
      </c>
      <c r="D3744" t="s">
        <v>85</v>
      </c>
      <c r="E3744" t="s">
        <v>86</v>
      </c>
      <c r="F3744" t="s">
        <v>87</v>
      </c>
      <c r="G3744" t="s">
        <v>95</v>
      </c>
      <c r="H3744">
        <v>1199</v>
      </c>
      <c r="I3744">
        <v>85</v>
      </c>
      <c r="J3744">
        <v>20.3</v>
      </c>
      <c r="K3744">
        <v>6.4</v>
      </c>
      <c r="L3744">
        <v>2025</v>
      </c>
      <c r="M3744">
        <v>22656</v>
      </c>
      <c r="N3744">
        <v>1</v>
      </c>
      <c r="O3744">
        <v>0</v>
      </c>
      <c r="P3744">
        <v>5.79</v>
      </c>
    </row>
    <row r="3745" spans="1:16" x14ac:dyDescent="0.3">
      <c r="A3745">
        <v>807</v>
      </c>
      <c r="B3745" t="s">
        <v>83</v>
      </c>
      <c r="C3745" t="s">
        <v>94</v>
      </c>
      <c r="D3745" t="s">
        <v>85</v>
      </c>
      <c r="E3745" t="s">
        <v>86</v>
      </c>
      <c r="F3745" t="s">
        <v>87</v>
      </c>
      <c r="G3745" t="s">
        <v>95</v>
      </c>
      <c r="H3745">
        <v>1199</v>
      </c>
      <c r="I3745">
        <v>85</v>
      </c>
      <c r="J3745">
        <v>20.3</v>
      </c>
      <c r="K3745">
        <v>6.4</v>
      </c>
      <c r="L3745">
        <v>2025</v>
      </c>
      <c r="M3745">
        <v>14104</v>
      </c>
      <c r="N3745">
        <v>1</v>
      </c>
      <c r="O3745">
        <v>0</v>
      </c>
      <c r="P3745">
        <v>5.87</v>
      </c>
    </row>
    <row r="3746" spans="1:16" x14ac:dyDescent="0.3">
      <c r="A3746">
        <v>817</v>
      </c>
      <c r="B3746" t="s">
        <v>83</v>
      </c>
      <c r="C3746" t="s">
        <v>94</v>
      </c>
      <c r="D3746" t="s">
        <v>85</v>
      </c>
      <c r="E3746" t="s">
        <v>86</v>
      </c>
      <c r="F3746" t="s">
        <v>87</v>
      </c>
      <c r="G3746" t="s">
        <v>95</v>
      </c>
      <c r="H3746">
        <v>1199</v>
      </c>
      <c r="I3746">
        <v>85</v>
      </c>
      <c r="J3746">
        <v>20.3</v>
      </c>
      <c r="K3746">
        <v>6.4</v>
      </c>
      <c r="L3746">
        <v>2025</v>
      </c>
      <c r="M3746">
        <v>27660</v>
      </c>
      <c r="N3746">
        <v>1</v>
      </c>
      <c r="O3746">
        <v>0</v>
      </c>
      <c r="P3746">
        <v>5.87</v>
      </c>
    </row>
    <row r="3747" spans="1:16" x14ac:dyDescent="0.3">
      <c r="A3747">
        <v>829</v>
      </c>
      <c r="B3747" t="s">
        <v>83</v>
      </c>
      <c r="C3747" t="s">
        <v>94</v>
      </c>
      <c r="D3747" t="s">
        <v>85</v>
      </c>
      <c r="E3747" t="s">
        <v>86</v>
      </c>
      <c r="F3747" t="s">
        <v>87</v>
      </c>
      <c r="G3747" t="s">
        <v>95</v>
      </c>
      <c r="H3747">
        <v>1199</v>
      </c>
      <c r="I3747">
        <v>85</v>
      </c>
      <c r="J3747">
        <v>20.3</v>
      </c>
      <c r="K3747">
        <v>6.4</v>
      </c>
      <c r="L3747">
        <v>2025</v>
      </c>
      <c r="M3747">
        <v>20640</v>
      </c>
      <c r="N3747">
        <v>1</v>
      </c>
      <c r="O3747">
        <v>0</v>
      </c>
      <c r="P3747">
        <v>5.87</v>
      </c>
    </row>
    <row r="3748" spans="1:16" x14ac:dyDescent="0.3">
      <c r="A3748">
        <v>969</v>
      </c>
      <c r="B3748" t="s">
        <v>83</v>
      </c>
      <c r="C3748" t="s">
        <v>94</v>
      </c>
      <c r="D3748" t="s">
        <v>85</v>
      </c>
      <c r="E3748" t="s">
        <v>86</v>
      </c>
      <c r="F3748" t="s">
        <v>87</v>
      </c>
      <c r="G3748" t="s">
        <v>95</v>
      </c>
      <c r="H3748">
        <v>1199</v>
      </c>
      <c r="I3748">
        <v>85</v>
      </c>
      <c r="J3748">
        <v>20.3</v>
      </c>
      <c r="K3748">
        <v>6.4</v>
      </c>
      <c r="L3748">
        <v>2025</v>
      </c>
      <c r="M3748">
        <v>27676</v>
      </c>
      <c r="N3748">
        <v>1</v>
      </c>
      <c r="O3748">
        <v>0</v>
      </c>
      <c r="P3748">
        <v>5.97</v>
      </c>
    </row>
    <row r="3749" spans="1:16" x14ac:dyDescent="0.3">
      <c r="A3749">
        <v>972</v>
      </c>
      <c r="B3749" t="s">
        <v>83</v>
      </c>
      <c r="C3749" t="s">
        <v>94</v>
      </c>
      <c r="D3749" t="s">
        <v>85</v>
      </c>
      <c r="E3749" t="s">
        <v>86</v>
      </c>
      <c r="F3749" t="s">
        <v>87</v>
      </c>
      <c r="G3749" t="s">
        <v>95</v>
      </c>
      <c r="H3749">
        <v>1199</v>
      </c>
      <c r="I3749">
        <v>85</v>
      </c>
      <c r="J3749">
        <v>20.3</v>
      </c>
      <c r="K3749">
        <v>6.4</v>
      </c>
      <c r="L3749">
        <v>2025</v>
      </c>
      <c r="M3749">
        <v>26417</v>
      </c>
      <c r="N3749">
        <v>1</v>
      </c>
      <c r="O3749">
        <v>0</v>
      </c>
      <c r="P3749">
        <v>6.05</v>
      </c>
    </row>
    <row r="3750" spans="1:16" x14ac:dyDescent="0.3">
      <c r="A3750">
        <v>998</v>
      </c>
      <c r="B3750" t="s">
        <v>83</v>
      </c>
      <c r="C3750" t="s">
        <v>94</v>
      </c>
      <c r="D3750" t="s">
        <v>85</v>
      </c>
      <c r="E3750" t="s">
        <v>86</v>
      </c>
      <c r="F3750" t="s">
        <v>87</v>
      </c>
      <c r="G3750" t="s">
        <v>95</v>
      </c>
      <c r="H3750">
        <v>1199</v>
      </c>
      <c r="I3750">
        <v>85</v>
      </c>
      <c r="J3750">
        <v>20.3</v>
      </c>
      <c r="K3750">
        <v>6.4</v>
      </c>
      <c r="L3750">
        <v>2025</v>
      </c>
      <c r="M3750">
        <v>14922</v>
      </c>
      <c r="N3750">
        <v>1</v>
      </c>
      <c r="O3750">
        <v>0</v>
      </c>
      <c r="P3750">
        <v>6.07</v>
      </c>
    </row>
    <row r="3751" spans="1:16" x14ac:dyDescent="0.3">
      <c r="A3751">
        <v>1065</v>
      </c>
      <c r="B3751" t="s">
        <v>83</v>
      </c>
      <c r="C3751" t="s">
        <v>94</v>
      </c>
      <c r="D3751" t="s">
        <v>96</v>
      </c>
      <c r="E3751" t="s">
        <v>86</v>
      </c>
      <c r="F3751" t="s">
        <v>91</v>
      </c>
      <c r="G3751" t="s">
        <v>95</v>
      </c>
      <c r="H3751">
        <v>1199</v>
      </c>
      <c r="I3751">
        <v>85</v>
      </c>
      <c r="J3751">
        <v>19.600000000000001</v>
      </c>
      <c r="K3751">
        <v>8.3000000000000007</v>
      </c>
      <c r="L3751">
        <v>2026</v>
      </c>
      <c r="M3751">
        <v>7684</v>
      </c>
      <c r="N3751">
        <v>1</v>
      </c>
      <c r="O3751">
        <v>1</v>
      </c>
      <c r="P3751">
        <v>7.18</v>
      </c>
    </row>
    <row r="3752" spans="1:16" x14ac:dyDescent="0.3">
      <c r="A3752">
        <v>1094</v>
      </c>
      <c r="B3752" t="s">
        <v>83</v>
      </c>
      <c r="C3752" t="s">
        <v>94</v>
      </c>
      <c r="D3752" t="s">
        <v>96</v>
      </c>
      <c r="E3752" t="s">
        <v>86</v>
      </c>
      <c r="F3752" t="s">
        <v>91</v>
      </c>
      <c r="G3752" t="s">
        <v>95</v>
      </c>
      <c r="H3752">
        <v>1199</v>
      </c>
      <c r="I3752">
        <v>85</v>
      </c>
      <c r="J3752">
        <v>19.600000000000001</v>
      </c>
      <c r="K3752">
        <v>8.3000000000000007</v>
      </c>
      <c r="L3752">
        <v>2026</v>
      </c>
      <c r="M3752">
        <v>4201</v>
      </c>
      <c r="N3752">
        <v>1</v>
      </c>
      <c r="O3752">
        <v>1</v>
      </c>
      <c r="P3752">
        <v>7.21</v>
      </c>
    </row>
    <row r="3753" spans="1:16" x14ac:dyDescent="0.3">
      <c r="A3753">
        <v>1122</v>
      </c>
      <c r="B3753" t="s">
        <v>83</v>
      </c>
      <c r="C3753" t="s">
        <v>94</v>
      </c>
      <c r="D3753" t="s">
        <v>96</v>
      </c>
      <c r="E3753" t="s">
        <v>86</v>
      </c>
      <c r="F3753" t="s">
        <v>91</v>
      </c>
      <c r="G3753" t="s">
        <v>95</v>
      </c>
      <c r="H3753">
        <v>1199</v>
      </c>
      <c r="I3753">
        <v>85</v>
      </c>
      <c r="J3753">
        <v>19.600000000000001</v>
      </c>
      <c r="K3753">
        <v>8.3000000000000007</v>
      </c>
      <c r="L3753">
        <v>2026</v>
      </c>
      <c r="M3753">
        <v>7805</v>
      </c>
      <c r="N3753">
        <v>1</v>
      </c>
      <c r="O3753">
        <v>1</v>
      </c>
      <c r="P3753">
        <v>7.32</v>
      </c>
    </row>
    <row r="3754" spans="1:16" x14ac:dyDescent="0.3">
      <c r="A3754">
        <v>1008</v>
      </c>
      <c r="B3754" t="s">
        <v>83</v>
      </c>
      <c r="C3754" t="s">
        <v>94</v>
      </c>
      <c r="D3754" t="s">
        <v>96</v>
      </c>
      <c r="E3754" t="s">
        <v>86</v>
      </c>
      <c r="F3754" t="s">
        <v>91</v>
      </c>
      <c r="G3754" t="s">
        <v>95</v>
      </c>
      <c r="H3754">
        <v>1199</v>
      </c>
      <c r="I3754">
        <v>85</v>
      </c>
      <c r="J3754">
        <v>19.600000000000001</v>
      </c>
      <c r="K3754">
        <v>8.3000000000000007</v>
      </c>
      <c r="L3754">
        <v>2026</v>
      </c>
      <c r="M3754">
        <v>8658</v>
      </c>
      <c r="N3754">
        <v>1</v>
      </c>
      <c r="O3754">
        <v>1</v>
      </c>
      <c r="P3754">
        <v>7.56</v>
      </c>
    </row>
    <row r="3755" spans="1:16" x14ac:dyDescent="0.3">
      <c r="A3755">
        <v>1063</v>
      </c>
      <c r="B3755" t="s">
        <v>83</v>
      </c>
      <c r="C3755" t="s">
        <v>94</v>
      </c>
      <c r="D3755" t="s">
        <v>96</v>
      </c>
      <c r="E3755" t="s">
        <v>86</v>
      </c>
      <c r="F3755" t="s">
        <v>91</v>
      </c>
      <c r="G3755" t="s">
        <v>95</v>
      </c>
      <c r="H3755">
        <v>1199</v>
      </c>
      <c r="I3755">
        <v>85</v>
      </c>
      <c r="J3755">
        <v>19.600000000000001</v>
      </c>
      <c r="K3755">
        <v>8.3000000000000007</v>
      </c>
      <c r="L3755">
        <v>2026</v>
      </c>
      <c r="M3755">
        <v>8200</v>
      </c>
      <c r="N3755">
        <v>3</v>
      </c>
      <c r="O3755">
        <v>0</v>
      </c>
      <c r="P3755">
        <v>7.7</v>
      </c>
    </row>
    <row r="3756" spans="1:16" x14ac:dyDescent="0.3">
      <c r="A3756">
        <v>1075</v>
      </c>
      <c r="B3756" t="s">
        <v>83</v>
      </c>
      <c r="C3756" t="s">
        <v>94</v>
      </c>
      <c r="D3756" t="s">
        <v>96</v>
      </c>
      <c r="E3756" t="s">
        <v>86</v>
      </c>
      <c r="F3756" t="s">
        <v>91</v>
      </c>
      <c r="G3756" t="s">
        <v>95</v>
      </c>
      <c r="H3756">
        <v>1199</v>
      </c>
      <c r="I3756">
        <v>85</v>
      </c>
      <c r="J3756">
        <v>19.600000000000001</v>
      </c>
      <c r="K3756">
        <v>8.3000000000000007</v>
      </c>
      <c r="L3756">
        <v>2026</v>
      </c>
      <c r="M3756">
        <v>9827</v>
      </c>
      <c r="N3756">
        <v>1</v>
      </c>
      <c r="O3756">
        <v>1</v>
      </c>
      <c r="P3756">
        <v>7.75</v>
      </c>
    </row>
    <row r="3757" spans="1:16" x14ac:dyDescent="0.3">
      <c r="A3757">
        <v>1095</v>
      </c>
      <c r="B3757" t="s">
        <v>83</v>
      </c>
      <c r="C3757" t="s">
        <v>94</v>
      </c>
      <c r="D3757" t="s">
        <v>96</v>
      </c>
      <c r="E3757" t="s">
        <v>86</v>
      </c>
      <c r="F3757" t="s">
        <v>91</v>
      </c>
      <c r="G3757" t="s">
        <v>95</v>
      </c>
      <c r="H3757">
        <v>1199</v>
      </c>
      <c r="I3757">
        <v>85</v>
      </c>
      <c r="J3757">
        <v>19.600000000000001</v>
      </c>
      <c r="K3757">
        <v>8.3000000000000007</v>
      </c>
      <c r="L3757">
        <v>2026</v>
      </c>
      <c r="M3757">
        <v>6259</v>
      </c>
      <c r="N3757">
        <v>2</v>
      </c>
      <c r="O3757">
        <v>0</v>
      </c>
      <c r="P3757">
        <v>7.89</v>
      </c>
    </row>
    <row r="3758" spans="1:16" x14ac:dyDescent="0.3">
      <c r="A3758">
        <v>1004</v>
      </c>
      <c r="B3758" t="s">
        <v>83</v>
      </c>
      <c r="C3758" t="s">
        <v>94</v>
      </c>
      <c r="D3758" t="s">
        <v>96</v>
      </c>
      <c r="E3758" t="s">
        <v>86</v>
      </c>
      <c r="F3758" t="s">
        <v>91</v>
      </c>
      <c r="G3758" t="s">
        <v>95</v>
      </c>
      <c r="H3758">
        <v>1199</v>
      </c>
      <c r="I3758">
        <v>85</v>
      </c>
      <c r="J3758">
        <v>19.600000000000001</v>
      </c>
      <c r="K3758">
        <v>8.3000000000000007</v>
      </c>
      <c r="L3758">
        <v>2026</v>
      </c>
      <c r="M3758">
        <v>6855</v>
      </c>
      <c r="N3758">
        <v>1</v>
      </c>
      <c r="O3758">
        <v>0</v>
      </c>
      <c r="P3758">
        <v>7.94</v>
      </c>
    </row>
    <row r="3759" spans="1:16" x14ac:dyDescent="0.3">
      <c r="A3759">
        <v>1104</v>
      </c>
      <c r="B3759" t="s">
        <v>83</v>
      </c>
      <c r="C3759" t="s">
        <v>94</v>
      </c>
      <c r="D3759" t="s">
        <v>96</v>
      </c>
      <c r="E3759" t="s">
        <v>86</v>
      </c>
      <c r="F3759" t="s">
        <v>91</v>
      </c>
      <c r="G3759" t="s">
        <v>95</v>
      </c>
      <c r="H3759">
        <v>1199</v>
      </c>
      <c r="I3759">
        <v>85</v>
      </c>
      <c r="J3759">
        <v>19.600000000000001</v>
      </c>
      <c r="K3759">
        <v>8.3000000000000007</v>
      </c>
      <c r="L3759">
        <v>2026</v>
      </c>
      <c r="M3759">
        <v>5722</v>
      </c>
      <c r="N3759">
        <v>1</v>
      </c>
      <c r="O3759">
        <v>0</v>
      </c>
      <c r="P3759">
        <v>7.95</v>
      </c>
    </row>
    <row r="3760" spans="1:16" x14ac:dyDescent="0.3">
      <c r="A3760">
        <v>1157</v>
      </c>
      <c r="B3760" t="s">
        <v>83</v>
      </c>
      <c r="C3760" t="s">
        <v>94</v>
      </c>
      <c r="D3760" t="s">
        <v>96</v>
      </c>
      <c r="E3760" t="s">
        <v>86</v>
      </c>
      <c r="F3760" t="s">
        <v>91</v>
      </c>
      <c r="G3760" t="s">
        <v>95</v>
      </c>
      <c r="H3760">
        <v>1199</v>
      </c>
      <c r="I3760">
        <v>85</v>
      </c>
      <c r="J3760">
        <v>19.600000000000001</v>
      </c>
      <c r="K3760">
        <v>8.3000000000000007</v>
      </c>
      <c r="L3760">
        <v>2026</v>
      </c>
      <c r="M3760">
        <v>6759</v>
      </c>
      <c r="N3760">
        <v>1</v>
      </c>
      <c r="O3760">
        <v>0</v>
      </c>
      <c r="P3760">
        <v>8.02</v>
      </c>
    </row>
    <row r="3761" spans="1:16" x14ac:dyDescent="0.3">
      <c r="A3761">
        <v>1196</v>
      </c>
      <c r="B3761" t="s">
        <v>83</v>
      </c>
      <c r="C3761" t="s">
        <v>94</v>
      </c>
      <c r="D3761" t="s">
        <v>96</v>
      </c>
      <c r="E3761" t="s">
        <v>86</v>
      </c>
      <c r="F3761" t="s">
        <v>91</v>
      </c>
      <c r="G3761" t="s">
        <v>95</v>
      </c>
      <c r="H3761">
        <v>1199</v>
      </c>
      <c r="I3761">
        <v>85</v>
      </c>
      <c r="J3761">
        <v>19.600000000000001</v>
      </c>
      <c r="K3761">
        <v>8.3000000000000007</v>
      </c>
      <c r="L3761">
        <v>2026</v>
      </c>
      <c r="M3761">
        <v>6397</v>
      </c>
      <c r="N3761">
        <v>1</v>
      </c>
      <c r="O3761">
        <v>0</v>
      </c>
      <c r="P3761">
        <v>8.07</v>
      </c>
    </row>
    <row r="3762" spans="1:16" x14ac:dyDescent="0.3">
      <c r="A3762">
        <v>1114</v>
      </c>
      <c r="B3762" t="s">
        <v>83</v>
      </c>
      <c r="C3762" t="s">
        <v>94</v>
      </c>
      <c r="D3762" t="s">
        <v>96</v>
      </c>
      <c r="E3762" t="s">
        <v>86</v>
      </c>
      <c r="F3762" t="s">
        <v>91</v>
      </c>
      <c r="G3762" t="s">
        <v>95</v>
      </c>
      <c r="H3762">
        <v>1199</v>
      </c>
      <c r="I3762">
        <v>85</v>
      </c>
      <c r="J3762">
        <v>19.600000000000001</v>
      </c>
      <c r="K3762">
        <v>8.3000000000000007</v>
      </c>
      <c r="L3762">
        <v>2026</v>
      </c>
      <c r="M3762">
        <v>5209</v>
      </c>
      <c r="N3762">
        <v>1</v>
      </c>
      <c r="O3762">
        <v>0</v>
      </c>
      <c r="P3762">
        <v>8.1</v>
      </c>
    </row>
    <row r="3763" spans="1:16" x14ac:dyDescent="0.3">
      <c r="A3763">
        <v>1045</v>
      </c>
      <c r="B3763" t="s">
        <v>83</v>
      </c>
      <c r="C3763" t="s">
        <v>94</v>
      </c>
      <c r="D3763" t="s">
        <v>96</v>
      </c>
      <c r="E3763" t="s">
        <v>86</v>
      </c>
      <c r="F3763" t="s">
        <v>91</v>
      </c>
      <c r="G3763" t="s">
        <v>95</v>
      </c>
      <c r="H3763">
        <v>1199</v>
      </c>
      <c r="I3763">
        <v>85</v>
      </c>
      <c r="J3763">
        <v>19.600000000000001</v>
      </c>
      <c r="K3763">
        <v>8.3000000000000007</v>
      </c>
      <c r="L3763">
        <v>2026</v>
      </c>
      <c r="M3763">
        <v>5989</v>
      </c>
      <c r="N3763">
        <v>1</v>
      </c>
      <c r="O3763">
        <v>0</v>
      </c>
      <c r="P3763">
        <v>8.11</v>
      </c>
    </row>
    <row r="3764" spans="1:16" x14ac:dyDescent="0.3">
      <c r="A3764">
        <v>1177</v>
      </c>
      <c r="B3764" t="s">
        <v>83</v>
      </c>
      <c r="C3764" t="s">
        <v>94</v>
      </c>
      <c r="D3764" t="s">
        <v>96</v>
      </c>
      <c r="E3764" t="s">
        <v>86</v>
      </c>
      <c r="F3764" t="s">
        <v>91</v>
      </c>
      <c r="G3764" t="s">
        <v>95</v>
      </c>
      <c r="H3764">
        <v>1199</v>
      </c>
      <c r="I3764">
        <v>85</v>
      </c>
      <c r="J3764">
        <v>19.600000000000001</v>
      </c>
      <c r="K3764">
        <v>8.3000000000000007</v>
      </c>
      <c r="L3764">
        <v>2026</v>
      </c>
      <c r="M3764">
        <v>9884</v>
      </c>
      <c r="N3764">
        <v>1</v>
      </c>
      <c r="O3764">
        <v>0</v>
      </c>
      <c r="P3764">
        <v>8.1300000000000008</v>
      </c>
    </row>
    <row r="3765" spans="1:16" x14ac:dyDescent="0.3">
      <c r="A3765">
        <v>1036</v>
      </c>
      <c r="B3765" t="s">
        <v>83</v>
      </c>
      <c r="C3765" t="s">
        <v>94</v>
      </c>
      <c r="D3765" t="s">
        <v>96</v>
      </c>
      <c r="E3765" t="s">
        <v>86</v>
      </c>
      <c r="F3765" t="s">
        <v>91</v>
      </c>
      <c r="G3765" t="s">
        <v>95</v>
      </c>
      <c r="H3765">
        <v>1199</v>
      </c>
      <c r="I3765">
        <v>85</v>
      </c>
      <c r="J3765">
        <v>19.600000000000001</v>
      </c>
      <c r="K3765">
        <v>8.3000000000000007</v>
      </c>
      <c r="L3765">
        <v>2026</v>
      </c>
      <c r="M3765">
        <v>4598</v>
      </c>
      <c r="N3765">
        <v>1</v>
      </c>
      <c r="O3765">
        <v>0</v>
      </c>
      <c r="P3765">
        <v>8.16</v>
      </c>
    </row>
    <row r="3766" spans="1:16" x14ac:dyDescent="0.3">
      <c r="A3766">
        <v>1066</v>
      </c>
      <c r="B3766" t="s">
        <v>83</v>
      </c>
      <c r="C3766" t="s">
        <v>94</v>
      </c>
      <c r="D3766" t="s">
        <v>96</v>
      </c>
      <c r="E3766" t="s">
        <v>86</v>
      </c>
      <c r="F3766" t="s">
        <v>91</v>
      </c>
      <c r="G3766" t="s">
        <v>95</v>
      </c>
      <c r="H3766">
        <v>1199</v>
      </c>
      <c r="I3766">
        <v>85</v>
      </c>
      <c r="J3766">
        <v>19.600000000000001</v>
      </c>
      <c r="K3766">
        <v>8.3000000000000007</v>
      </c>
      <c r="L3766">
        <v>2026</v>
      </c>
      <c r="M3766">
        <v>7554</v>
      </c>
      <c r="N3766">
        <v>1</v>
      </c>
      <c r="O3766">
        <v>0</v>
      </c>
      <c r="P3766">
        <v>8.2100000000000009</v>
      </c>
    </row>
    <row r="3767" spans="1:16" x14ac:dyDescent="0.3">
      <c r="A3767">
        <v>1192</v>
      </c>
      <c r="B3767" t="s">
        <v>83</v>
      </c>
      <c r="C3767" t="s">
        <v>94</v>
      </c>
      <c r="D3767" t="s">
        <v>96</v>
      </c>
      <c r="E3767" t="s">
        <v>86</v>
      </c>
      <c r="F3767" t="s">
        <v>91</v>
      </c>
      <c r="G3767" t="s">
        <v>95</v>
      </c>
      <c r="H3767">
        <v>1199</v>
      </c>
      <c r="I3767">
        <v>85</v>
      </c>
      <c r="J3767">
        <v>19.600000000000001</v>
      </c>
      <c r="K3767">
        <v>8.3000000000000007</v>
      </c>
      <c r="L3767">
        <v>2026</v>
      </c>
      <c r="M3767">
        <v>5333</v>
      </c>
      <c r="N3767">
        <v>1</v>
      </c>
      <c r="O3767">
        <v>0</v>
      </c>
      <c r="P3767">
        <v>8.2200000000000006</v>
      </c>
    </row>
    <row r="3768" spans="1:16" x14ac:dyDescent="0.3">
      <c r="A3768">
        <v>1181</v>
      </c>
      <c r="B3768" t="s">
        <v>83</v>
      </c>
      <c r="C3768" t="s">
        <v>94</v>
      </c>
      <c r="D3768" t="s">
        <v>96</v>
      </c>
      <c r="E3768" t="s">
        <v>86</v>
      </c>
      <c r="F3768" t="s">
        <v>91</v>
      </c>
      <c r="G3768" t="s">
        <v>95</v>
      </c>
      <c r="H3768">
        <v>1199</v>
      </c>
      <c r="I3768">
        <v>85</v>
      </c>
      <c r="J3768">
        <v>19.600000000000001</v>
      </c>
      <c r="K3768">
        <v>8.3000000000000007</v>
      </c>
      <c r="L3768">
        <v>2026</v>
      </c>
      <c r="M3768">
        <v>5991</v>
      </c>
      <c r="N3768">
        <v>1</v>
      </c>
      <c r="O3768">
        <v>0</v>
      </c>
      <c r="P3768">
        <v>8.23</v>
      </c>
    </row>
    <row r="3769" spans="1:16" x14ac:dyDescent="0.3">
      <c r="A3769">
        <v>1168</v>
      </c>
      <c r="B3769" t="s">
        <v>83</v>
      </c>
      <c r="C3769" t="s">
        <v>94</v>
      </c>
      <c r="D3769" t="s">
        <v>96</v>
      </c>
      <c r="E3769" t="s">
        <v>86</v>
      </c>
      <c r="F3769" t="s">
        <v>91</v>
      </c>
      <c r="G3769" t="s">
        <v>95</v>
      </c>
      <c r="H3769">
        <v>1199</v>
      </c>
      <c r="I3769">
        <v>85</v>
      </c>
      <c r="J3769">
        <v>19.600000000000001</v>
      </c>
      <c r="K3769">
        <v>8.3000000000000007</v>
      </c>
      <c r="L3769">
        <v>2026</v>
      </c>
      <c r="M3769">
        <v>4283</v>
      </c>
      <c r="N3769">
        <v>1</v>
      </c>
      <c r="O3769">
        <v>0</v>
      </c>
      <c r="P3769">
        <v>8.25</v>
      </c>
    </row>
    <row r="3770" spans="1:16" x14ac:dyDescent="0.3">
      <c r="A3770">
        <v>1077</v>
      </c>
      <c r="B3770" t="s">
        <v>83</v>
      </c>
      <c r="C3770" t="s">
        <v>94</v>
      </c>
      <c r="D3770" t="s">
        <v>96</v>
      </c>
      <c r="E3770" t="s">
        <v>86</v>
      </c>
      <c r="F3770" t="s">
        <v>91</v>
      </c>
      <c r="G3770" t="s">
        <v>95</v>
      </c>
      <c r="H3770">
        <v>1199</v>
      </c>
      <c r="I3770">
        <v>85</v>
      </c>
      <c r="J3770">
        <v>19.600000000000001</v>
      </c>
      <c r="K3770">
        <v>8.3000000000000007</v>
      </c>
      <c r="L3770">
        <v>2026</v>
      </c>
      <c r="M3770">
        <v>5263</v>
      </c>
      <c r="N3770">
        <v>1</v>
      </c>
      <c r="O3770">
        <v>0</v>
      </c>
      <c r="P3770">
        <v>8.27</v>
      </c>
    </row>
    <row r="3771" spans="1:16" x14ac:dyDescent="0.3">
      <c r="A3771">
        <v>1025</v>
      </c>
      <c r="B3771" t="s">
        <v>83</v>
      </c>
      <c r="C3771" t="s">
        <v>94</v>
      </c>
      <c r="D3771" t="s">
        <v>96</v>
      </c>
      <c r="E3771" t="s">
        <v>86</v>
      </c>
      <c r="F3771" t="s">
        <v>91</v>
      </c>
      <c r="G3771" t="s">
        <v>95</v>
      </c>
      <c r="H3771">
        <v>1199</v>
      </c>
      <c r="I3771">
        <v>85</v>
      </c>
      <c r="J3771">
        <v>19.600000000000001</v>
      </c>
      <c r="K3771">
        <v>8.3000000000000007</v>
      </c>
      <c r="L3771">
        <v>2026</v>
      </c>
      <c r="M3771">
        <v>7659</v>
      </c>
      <c r="N3771">
        <v>1</v>
      </c>
      <c r="O3771">
        <v>0</v>
      </c>
      <c r="P3771">
        <v>8.36</v>
      </c>
    </row>
    <row r="3772" spans="1:16" x14ac:dyDescent="0.3">
      <c r="A3772">
        <v>1138</v>
      </c>
      <c r="B3772" t="s">
        <v>83</v>
      </c>
      <c r="C3772" t="s">
        <v>94</v>
      </c>
      <c r="D3772" t="s">
        <v>96</v>
      </c>
      <c r="E3772" t="s">
        <v>86</v>
      </c>
      <c r="F3772" t="s">
        <v>91</v>
      </c>
      <c r="G3772" t="s">
        <v>95</v>
      </c>
      <c r="H3772">
        <v>1199</v>
      </c>
      <c r="I3772">
        <v>85</v>
      </c>
      <c r="J3772">
        <v>19.600000000000001</v>
      </c>
      <c r="K3772">
        <v>8.3000000000000007</v>
      </c>
      <c r="L3772">
        <v>2026</v>
      </c>
      <c r="M3772">
        <v>8346</v>
      </c>
      <c r="N3772">
        <v>1</v>
      </c>
      <c r="O3772">
        <v>0</v>
      </c>
      <c r="P3772">
        <v>8.3800000000000008</v>
      </c>
    </row>
    <row r="3773" spans="1:16" x14ac:dyDescent="0.3">
      <c r="A3773">
        <v>1092</v>
      </c>
      <c r="B3773" t="s">
        <v>83</v>
      </c>
      <c r="C3773" t="s">
        <v>94</v>
      </c>
      <c r="D3773" t="s">
        <v>96</v>
      </c>
      <c r="E3773" t="s">
        <v>86</v>
      </c>
      <c r="F3773" t="s">
        <v>91</v>
      </c>
      <c r="G3773" t="s">
        <v>95</v>
      </c>
      <c r="H3773">
        <v>1199</v>
      </c>
      <c r="I3773">
        <v>85</v>
      </c>
      <c r="J3773">
        <v>19.600000000000001</v>
      </c>
      <c r="K3773">
        <v>8.3000000000000007</v>
      </c>
      <c r="L3773">
        <v>2026</v>
      </c>
      <c r="M3773">
        <v>6476</v>
      </c>
      <c r="N3773">
        <v>1</v>
      </c>
      <c r="O3773">
        <v>0</v>
      </c>
      <c r="P3773">
        <v>8.4</v>
      </c>
    </row>
    <row r="3774" spans="1:16" x14ac:dyDescent="0.3">
      <c r="A3774">
        <v>1162</v>
      </c>
      <c r="B3774" t="s">
        <v>83</v>
      </c>
      <c r="C3774" t="s">
        <v>94</v>
      </c>
      <c r="D3774" t="s">
        <v>96</v>
      </c>
      <c r="E3774" t="s">
        <v>86</v>
      </c>
      <c r="F3774" t="s">
        <v>91</v>
      </c>
      <c r="G3774" t="s">
        <v>95</v>
      </c>
      <c r="H3774">
        <v>1199</v>
      </c>
      <c r="I3774">
        <v>85</v>
      </c>
      <c r="J3774">
        <v>19.600000000000001</v>
      </c>
      <c r="K3774">
        <v>8.3000000000000007</v>
      </c>
      <c r="L3774">
        <v>2026</v>
      </c>
      <c r="M3774">
        <v>9893</v>
      </c>
      <c r="N3774">
        <v>1</v>
      </c>
      <c r="O3774">
        <v>0</v>
      </c>
      <c r="P3774">
        <v>8.43</v>
      </c>
    </row>
    <row r="3775" spans="1:16" x14ac:dyDescent="0.3">
      <c r="A3775">
        <v>1055</v>
      </c>
      <c r="B3775" t="s">
        <v>83</v>
      </c>
      <c r="C3775" t="s">
        <v>94</v>
      </c>
      <c r="D3775" t="s">
        <v>96</v>
      </c>
      <c r="E3775" t="s">
        <v>86</v>
      </c>
      <c r="F3775" t="s">
        <v>91</v>
      </c>
      <c r="G3775" t="s">
        <v>95</v>
      </c>
      <c r="H3775">
        <v>1199</v>
      </c>
      <c r="I3775">
        <v>85</v>
      </c>
      <c r="J3775">
        <v>19.600000000000001</v>
      </c>
      <c r="K3775">
        <v>8.3000000000000007</v>
      </c>
      <c r="L3775">
        <v>2026</v>
      </c>
      <c r="M3775">
        <v>9889</v>
      </c>
      <c r="N3775">
        <v>1</v>
      </c>
      <c r="O3775">
        <v>0</v>
      </c>
      <c r="P3775">
        <v>8.4499999999999993</v>
      </c>
    </row>
    <row r="3776" spans="1:16" x14ac:dyDescent="0.3">
      <c r="A3776">
        <v>1155</v>
      </c>
      <c r="B3776" t="s">
        <v>83</v>
      </c>
      <c r="C3776" t="s">
        <v>94</v>
      </c>
      <c r="D3776" t="s">
        <v>96</v>
      </c>
      <c r="E3776" t="s">
        <v>86</v>
      </c>
      <c r="F3776" t="s">
        <v>91</v>
      </c>
      <c r="G3776" t="s">
        <v>95</v>
      </c>
      <c r="H3776">
        <v>1199</v>
      </c>
      <c r="I3776">
        <v>85</v>
      </c>
      <c r="J3776">
        <v>19.600000000000001</v>
      </c>
      <c r="K3776">
        <v>8.3000000000000007</v>
      </c>
      <c r="L3776">
        <v>2026</v>
      </c>
      <c r="M3776">
        <v>4001</v>
      </c>
      <c r="N3776">
        <v>1</v>
      </c>
      <c r="O3776">
        <v>0</v>
      </c>
      <c r="P3776">
        <v>8.4499999999999993</v>
      </c>
    </row>
    <row r="3777" spans="1:16" x14ac:dyDescent="0.3">
      <c r="A3777">
        <v>1198</v>
      </c>
      <c r="B3777" t="s">
        <v>83</v>
      </c>
      <c r="C3777" t="s">
        <v>94</v>
      </c>
      <c r="D3777" t="s">
        <v>96</v>
      </c>
      <c r="E3777" t="s">
        <v>86</v>
      </c>
      <c r="F3777" t="s">
        <v>91</v>
      </c>
      <c r="G3777" t="s">
        <v>95</v>
      </c>
      <c r="H3777">
        <v>1199</v>
      </c>
      <c r="I3777">
        <v>85</v>
      </c>
      <c r="J3777">
        <v>19.600000000000001</v>
      </c>
      <c r="K3777">
        <v>8.3000000000000007</v>
      </c>
      <c r="L3777">
        <v>2026</v>
      </c>
      <c r="M3777">
        <v>9800</v>
      </c>
      <c r="N3777">
        <v>1</v>
      </c>
      <c r="O3777">
        <v>0</v>
      </c>
      <c r="P3777">
        <v>8.4600000000000009</v>
      </c>
    </row>
    <row r="3778" spans="1:16" x14ac:dyDescent="0.3">
      <c r="A3778">
        <v>1028</v>
      </c>
      <c r="B3778" t="s">
        <v>83</v>
      </c>
      <c r="C3778" t="s">
        <v>94</v>
      </c>
      <c r="D3778" t="s">
        <v>96</v>
      </c>
      <c r="E3778" t="s">
        <v>86</v>
      </c>
      <c r="F3778" t="s">
        <v>91</v>
      </c>
      <c r="G3778" t="s">
        <v>95</v>
      </c>
      <c r="H3778">
        <v>1199</v>
      </c>
      <c r="I3778">
        <v>85</v>
      </c>
      <c r="J3778">
        <v>19.600000000000001</v>
      </c>
      <c r="K3778">
        <v>8.3000000000000007</v>
      </c>
      <c r="L3778">
        <v>2026</v>
      </c>
      <c r="M3778">
        <v>9838</v>
      </c>
      <c r="N3778">
        <v>1</v>
      </c>
      <c r="O3778">
        <v>0</v>
      </c>
      <c r="P3778">
        <v>8.4700000000000006</v>
      </c>
    </row>
    <row r="3779" spans="1:16" x14ac:dyDescent="0.3">
      <c r="A3779">
        <v>1043</v>
      </c>
      <c r="B3779" t="s">
        <v>83</v>
      </c>
      <c r="C3779" t="s">
        <v>94</v>
      </c>
      <c r="D3779" t="s">
        <v>96</v>
      </c>
      <c r="E3779" t="s">
        <v>86</v>
      </c>
      <c r="F3779" t="s">
        <v>91</v>
      </c>
      <c r="G3779" t="s">
        <v>95</v>
      </c>
      <c r="H3779">
        <v>1199</v>
      </c>
      <c r="I3779">
        <v>85</v>
      </c>
      <c r="J3779">
        <v>19.600000000000001</v>
      </c>
      <c r="K3779">
        <v>8.3000000000000007</v>
      </c>
      <c r="L3779">
        <v>2026</v>
      </c>
      <c r="M3779">
        <v>7125</v>
      </c>
      <c r="N3779">
        <v>1</v>
      </c>
      <c r="O3779">
        <v>0</v>
      </c>
      <c r="P3779">
        <v>8.5399999999999991</v>
      </c>
    </row>
    <row r="3780" spans="1:16" x14ac:dyDescent="0.3">
      <c r="A3780">
        <v>1100</v>
      </c>
      <c r="B3780" t="s">
        <v>83</v>
      </c>
      <c r="C3780" t="s">
        <v>94</v>
      </c>
      <c r="D3780" t="s">
        <v>96</v>
      </c>
      <c r="E3780" t="s">
        <v>86</v>
      </c>
      <c r="F3780" t="s">
        <v>91</v>
      </c>
      <c r="G3780" t="s">
        <v>95</v>
      </c>
      <c r="H3780">
        <v>1199</v>
      </c>
      <c r="I3780">
        <v>85</v>
      </c>
      <c r="J3780">
        <v>19.600000000000001</v>
      </c>
      <c r="K3780">
        <v>8.3000000000000007</v>
      </c>
      <c r="L3780">
        <v>2026</v>
      </c>
      <c r="M3780">
        <v>7764</v>
      </c>
      <c r="N3780">
        <v>1</v>
      </c>
      <c r="O3780">
        <v>0</v>
      </c>
      <c r="P3780">
        <v>8.57</v>
      </c>
    </row>
    <row r="3781" spans="1:16" x14ac:dyDescent="0.3">
      <c r="A3781">
        <v>1200</v>
      </c>
      <c r="B3781" t="s">
        <v>83</v>
      </c>
      <c r="C3781" t="s">
        <v>94</v>
      </c>
      <c r="D3781" t="s">
        <v>96</v>
      </c>
      <c r="E3781" t="s">
        <v>86</v>
      </c>
      <c r="F3781" t="s">
        <v>91</v>
      </c>
      <c r="G3781" t="s">
        <v>95</v>
      </c>
      <c r="H3781">
        <v>1199</v>
      </c>
      <c r="I3781">
        <v>85</v>
      </c>
      <c r="J3781">
        <v>19.600000000000001</v>
      </c>
      <c r="K3781">
        <v>8.3000000000000007</v>
      </c>
      <c r="L3781">
        <v>2026</v>
      </c>
      <c r="M3781">
        <v>7646</v>
      </c>
      <c r="N3781">
        <v>1</v>
      </c>
      <c r="O3781">
        <v>0</v>
      </c>
      <c r="P3781">
        <v>8.6199999999999992</v>
      </c>
    </row>
    <row r="3782" spans="1:16" x14ac:dyDescent="0.3">
      <c r="A3782">
        <v>850</v>
      </c>
      <c r="B3782" t="s">
        <v>83</v>
      </c>
      <c r="C3782" t="s">
        <v>94</v>
      </c>
      <c r="D3782" t="s">
        <v>85</v>
      </c>
      <c r="E3782" t="s">
        <v>86</v>
      </c>
      <c r="F3782" t="s">
        <v>87</v>
      </c>
      <c r="G3782" t="s">
        <v>95</v>
      </c>
      <c r="H3782">
        <v>1199</v>
      </c>
      <c r="I3782">
        <v>85</v>
      </c>
      <c r="J3782">
        <v>20.3</v>
      </c>
      <c r="K3782">
        <v>6.4</v>
      </c>
      <c r="L3782">
        <v>2026</v>
      </c>
      <c r="M3782">
        <v>8605</v>
      </c>
      <c r="N3782">
        <v>1</v>
      </c>
      <c r="O3782">
        <v>1</v>
      </c>
      <c r="P3782">
        <v>5.27</v>
      </c>
    </row>
    <row r="3783" spans="1:16" x14ac:dyDescent="0.3">
      <c r="A3783">
        <v>819</v>
      </c>
      <c r="B3783" t="s">
        <v>83</v>
      </c>
      <c r="C3783" t="s">
        <v>94</v>
      </c>
      <c r="D3783" t="s">
        <v>85</v>
      </c>
      <c r="E3783" t="s">
        <v>86</v>
      </c>
      <c r="F3783" t="s">
        <v>87</v>
      </c>
      <c r="G3783" t="s">
        <v>95</v>
      </c>
      <c r="H3783">
        <v>1199</v>
      </c>
      <c r="I3783">
        <v>85</v>
      </c>
      <c r="J3783">
        <v>20.3</v>
      </c>
      <c r="K3783">
        <v>6.4</v>
      </c>
      <c r="L3783">
        <v>2026</v>
      </c>
      <c r="M3783">
        <v>4570</v>
      </c>
      <c r="N3783">
        <v>2</v>
      </c>
      <c r="O3783">
        <v>1</v>
      </c>
      <c r="P3783">
        <v>5.29</v>
      </c>
    </row>
    <row r="3784" spans="1:16" x14ac:dyDescent="0.3">
      <c r="A3784">
        <v>963</v>
      </c>
      <c r="B3784" t="s">
        <v>83</v>
      </c>
      <c r="C3784" t="s">
        <v>94</v>
      </c>
      <c r="D3784" t="s">
        <v>85</v>
      </c>
      <c r="E3784" t="s">
        <v>86</v>
      </c>
      <c r="F3784" t="s">
        <v>87</v>
      </c>
      <c r="G3784" t="s">
        <v>95</v>
      </c>
      <c r="H3784">
        <v>1199</v>
      </c>
      <c r="I3784">
        <v>85</v>
      </c>
      <c r="J3784">
        <v>20.3</v>
      </c>
      <c r="K3784">
        <v>6.4</v>
      </c>
      <c r="L3784">
        <v>2026</v>
      </c>
      <c r="M3784">
        <v>9705</v>
      </c>
      <c r="N3784">
        <v>3</v>
      </c>
      <c r="O3784">
        <v>0</v>
      </c>
      <c r="P3784">
        <v>5.65</v>
      </c>
    </row>
    <row r="3785" spans="1:16" x14ac:dyDescent="0.3">
      <c r="A3785">
        <v>904</v>
      </c>
      <c r="B3785" t="s">
        <v>83</v>
      </c>
      <c r="C3785" t="s">
        <v>94</v>
      </c>
      <c r="D3785" t="s">
        <v>85</v>
      </c>
      <c r="E3785" t="s">
        <v>86</v>
      </c>
      <c r="F3785" t="s">
        <v>87</v>
      </c>
      <c r="G3785" t="s">
        <v>95</v>
      </c>
      <c r="H3785">
        <v>1199</v>
      </c>
      <c r="I3785">
        <v>85</v>
      </c>
      <c r="J3785">
        <v>20.3</v>
      </c>
      <c r="K3785">
        <v>6.4</v>
      </c>
      <c r="L3785">
        <v>2026</v>
      </c>
      <c r="M3785">
        <v>6987</v>
      </c>
      <c r="N3785">
        <v>3</v>
      </c>
      <c r="O3785">
        <v>0</v>
      </c>
      <c r="P3785">
        <v>5.67</v>
      </c>
    </row>
    <row r="3786" spans="1:16" x14ac:dyDescent="0.3">
      <c r="A3786">
        <v>964</v>
      </c>
      <c r="B3786" t="s">
        <v>83</v>
      </c>
      <c r="C3786" t="s">
        <v>94</v>
      </c>
      <c r="D3786" t="s">
        <v>85</v>
      </c>
      <c r="E3786" t="s">
        <v>86</v>
      </c>
      <c r="F3786" t="s">
        <v>87</v>
      </c>
      <c r="G3786" t="s">
        <v>95</v>
      </c>
      <c r="H3786">
        <v>1199</v>
      </c>
      <c r="I3786">
        <v>85</v>
      </c>
      <c r="J3786">
        <v>20.3</v>
      </c>
      <c r="K3786">
        <v>6.4</v>
      </c>
      <c r="L3786">
        <v>2026</v>
      </c>
      <c r="M3786">
        <v>7152</v>
      </c>
      <c r="N3786">
        <v>1</v>
      </c>
      <c r="O3786">
        <v>1</v>
      </c>
      <c r="P3786">
        <v>5.69</v>
      </c>
    </row>
    <row r="3787" spans="1:16" x14ac:dyDescent="0.3">
      <c r="A3787">
        <v>861</v>
      </c>
      <c r="B3787" t="s">
        <v>83</v>
      </c>
      <c r="C3787" t="s">
        <v>94</v>
      </c>
      <c r="D3787" t="s">
        <v>85</v>
      </c>
      <c r="E3787" t="s">
        <v>86</v>
      </c>
      <c r="F3787" t="s">
        <v>87</v>
      </c>
      <c r="G3787" t="s">
        <v>95</v>
      </c>
      <c r="H3787">
        <v>1199</v>
      </c>
      <c r="I3787">
        <v>85</v>
      </c>
      <c r="J3787">
        <v>20.3</v>
      </c>
      <c r="K3787">
        <v>6.4</v>
      </c>
      <c r="L3787">
        <v>2026</v>
      </c>
      <c r="M3787">
        <v>9595</v>
      </c>
      <c r="N3787">
        <v>2</v>
      </c>
      <c r="O3787">
        <v>0</v>
      </c>
      <c r="P3787">
        <v>5.82</v>
      </c>
    </row>
    <row r="3788" spans="1:16" x14ac:dyDescent="0.3">
      <c r="A3788">
        <v>985</v>
      </c>
      <c r="B3788" t="s">
        <v>83</v>
      </c>
      <c r="C3788" t="s">
        <v>94</v>
      </c>
      <c r="D3788" t="s">
        <v>85</v>
      </c>
      <c r="E3788" t="s">
        <v>86</v>
      </c>
      <c r="F3788" t="s">
        <v>87</v>
      </c>
      <c r="G3788" t="s">
        <v>95</v>
      </c>
      <c r="H3788">
        <v>1199</v>
      </c>
      <c r="I3788">
        <v>85</v>
      </c>
      <c r="J3788">
        <v>20.3</v>
      </c>
      <c r="K3788">
        <v>6.4</v>
      </c>
      <c r="L3788">
        <v>2026</v>
      </c>
      <c r="M3788">
        <v>4502</v>
      </c>
      <c r="N3788">
        <v>3</v>
      </c>
      <c r="O3788">
        <v>0</v>
      </c>
      <c r="P3788">
        <v>5.83</v>
      </c>
    </row>
    <row r="3789" spans="1:16" x14ac:dyDescent="0.3">
      <c r="A3789">
        <v>943</v>
      </c>
      <c r="B3789" t="s">
        <v>83</v>
      </c>
      <c r="C3789" t="s">
        <v>94</v>
      </c>
      <c r="D3789" t="s">
        <v>85</v>
      </c>
      <c r="E3789" t="s">
        <v>86</v>
      </c>
      <c r="F3789" t="s">
        <v>87</v>
      </c>
      <c r="G3789" t="s">
        <v>95</v>
      </c>
      <c r="H3789">
        <v>1199</v>
      </c>
      <c r="I3789">
        <v>85</v>
      </c>
      <c r="J3789">
        <v>20.3</v>
      </c>
      <c r="K3789">
        <v>6.4</v>
      </c>
      <c r="L3789">
        <v>2026</v>
      </c>
      <c r="M3789">
        <v>5883</v>
      </c>
      <c r="N3789">
        <v>3</v>
      </c>
      <c r="O3789">
        <v>0</v>
      </c>
      <c r="P3789">
        <v>5.88</v>
      </c>
    </row>
    <row r="3790" spans="1:16" x14ac:dyDescent="0.3">
      <c r="A3790">
        <v>818</v>
      </c>
      <c r="B3790" t="s">
        <v>83</v>
      </c>
      <c r="C3790" t="s">
        <v>94</v>
      </c>
      <c r="D3790" t="s">
        <v>85</v>
      </c>
      <c r="E3790" t="s">
        <v>86</v>
      </c>
      <c r="F3790" t="s">
        <v>87</v>
      </c>
      <c r="G3790" t="s">
        <v>95</v>
      </c>
      <c r="H3790">
        <v>1199</v>
      </c>
      <c r="I3790">
        <v>85</v>
      </c>
      <c r="J3790">
        <v>20.3</v>
      </c>
      <c r="K3790">
        <v>6.4</v>
      </c>
      <c r="L3790">
        <v>2026</v>
      </c>
      <c r="M3790">
        <v>8824</v>
      </c>
      <c r="N3790">
        <v>1</v>
      </c>
      <c r="O3790">
        <v>0</v>
      </c>
      <c r="P3790">
        <v>5.96</v>
      </c>
    </row>
    <row r="3791" spans="1:16" x14ac:dyDescent="0.3">
      <c r="A3791">
        <v>830</v>
      </c>
      <c r="B3791" t="s">
        <v>83</v>
      </c>
      <c r="C3791" t="s">
        <v>94</v>
      </c>
      <c r="D3791" t="s">
        <v>85</v>
      </c>
      <c r="E3791" t="s">
        <v>86</v>
      </c>
      <c r="F3791" t="s">
        <v>87</v>
      </c>
      <c r="G3791" t="s">
        <v>95</v>
      </c>
      <c r="H3791">
        <v>1199</v>
      </c>
      <c r="I3791">
        <v>85</v>
      </c>
      <c r="J3791">
        <v>20.3</v>
      </c>
      <c r="K3791">
        <v>6.4</v>
      </c>
      <c r="L3791">
        <v>2026</v>
      </c>
      <c r="M3791">
        <v>9677</v>
      </c>
      <c r="N3791">
        <v>1</v>
      </c>
      <c r="O3791">
        <v>0</v>
      </c>
      <c r="P3791">
        <v>6.06</v>
      </c>
    </row>
    <row r="3792" spans="1:16" x14ac:dyDescent="0.3">
      <c r="A3792">
        <v>926</v>
      </c>
      <c r="B3792" t="s">
        <v>83</v>
      </c>
      <c r="C3792" t="s">
        <v>94</v>
      </c>
      <c r="D3792" t="s">
        <v>85</v>
      </c>
      <c r="E3792" t="s">
        <v>86</v>
      </c>
      <c r="F3792" t="s">
        <v>87</v>
      </c>
      <c r="G3792" t="s">
        <v>95</v>
      </c>
      <c r="H3792">
        <v>1199</v>
      </c>
      <c r="I3792">
        <v>85</v>
      </c>
      <c r="J3792">
        <v>20.3</v>
      </c>
      <c r="K3792">
        <v>6.4</v>
      </c>
      <c r="L3792">
        <v>2026</v>
      </c>
      <c r="M3792">
        <v>8571</v>
      </c>
      <c r="N3792">
        <v>1</v>
      </c>
      <c r="O3792">
        <v>0</v>
      </c>
      <c r="P3792">
        <v>6.14</v>
      </c>
    </row>
    <row r="3793" spans="1:16" x14ac:dyDescent="0.3">
      <c r="A3793">
        <v>992</v>
      </c>
      <c r="B3793" t="s">
        <v>83</v>
      </c>
      <c r="C3793" t="s">
        <v>94</v>
      </c>
      <c r="D3793" t="s">
        <v>85</v>
      </c>
      <c r="E3793" t="s">
        <v>86</v>
      </c>
      <c r="F3793" t="s">
        <v>87</v>
      </c>
      <c r="G3793" t="s">
        <v>95</v>
      </c>
      <c r="H3793">
        <v>1199</v>
      </c>
      <c r="I3793">
        <v>85</v>
      </c>
      <c r="J3793">
        <v>20.3</v>
      </c>
      <c r="K3793">
        <v>6.4</v>
      </c>
      <c r="L3793">
        <v>2026</v>
      </c>
      <c r="M3793">
        <v>4491</v>
      </c>
      <c r="N3793">
        <v>1</v>
      </c>
      <c r="O3793">
        <v>0</v>
      </c>
      <c r="P3793">
        <v>6.23</v>
      </c>
    </row>
    <row r="3794" spans="1:16" x14ac:dyDescent="0.3">
      <c r="A3794">
        <v>993</v>
      </c>
      <c r="B3794" t="s">
        <v>83</v>
      </c>
      <c r="C3794" t="s">
        <v>94</v>
      </c>
      <c r="D3794" t="s">
        <v>85</v>
      </c>
      <c r="E3794" t="s">
        <v>86</v>
      </c>
      <c r="F3794" t="s">
        <v>87</v>
      </c>
      <c r="G3794" t="s">
        <v>95</v>
      </c>
      <c r="H3794">
        <v>1199</v>
      </c>
      <c r="I3794">
        <v>85</v>
      </c>
      <c r="J3794">
        <v>20.3</v>
      </c>
      <c r="K3794">
        <v>6.4</v>
      </c>
      <c r="L3794">
        <v>2026</v>
      </c>
      <c r="M3794">
        <v>8945</v>
      </c>
      <c r="N3794">
        <v>1</v>
      </c>
      <c r="O3794">
        <v>0</v>
      </c>
      <c r="P3794">
        <v>6.24</v>
      </c>
    </row>
    <row r="3795" spans="1:16" x14ac:dyDescent="0.3">
      <c r="A3795">
        <v>956</v>
      </c>
      <c r="B3795" t="s">
        <v>83</v>
      </c>
      <c r="C3795" t="s">
        <v>94</v>
      </c>
      <c r="D3795" t="s">
        <v>85</v>
      </c>
      <c r="E3795" t="s">
        <v>86</v>
      </c>
      <c r="F3795" t="s">
        <v>87</v>
      </c>
      <c r="G3795" t="s">
        <v>95</v>
      </c>
      <c r="H3795">
        <v>1199</v>
      </c>
      <c r="I3795">
        <v>85</v>
      </c>
      <c r="J3795">
        <v>20.3</v>
      </c>
      <c r="K3795">
        <v>6.4</v>
      </c>
      <c r="L3795">
        <v>2026</v>
      </c>
      <c r="M3795">
        <v>5235</v>
      </c>
      <c r="N3795">
        <v>1</v>
      </c>
      <c r="O3795">
        <v>0</v>
      </c>
      <c r="P3795">
        <v>6.33</v>
      </c>
    </row>
    <row r="3796" spans="1:16" x14ac:dyDescent="0.3">
      <c r="A3796">
        <v>806</v>
      </c>
      <c r="B3796" t="s">
        <v>83</v>
      </c>
      <c r="C3796" t="s">
        <v>94</v>
      </c>
      <c r="D3796" t="s">
        <v>85</v>
      </c>
      <c r="E3796" t="s">
        <v>86</v>
      </c>
      <c r="F3796" t="s">
        <v>87</v>
      </c>
      <c r="G3796" t="s">
        <v>95</v>
      </c>
      <c r="H3796">
        <v>1199</v>
      </c>
      <c r="I3796">
        <v>85</v>
      </c>
      <c r="J3796">
        <v>20.3</v>
      </c>
      <c r="K3796">
        <v>6.4</v>
      </c>
      <c r="L3796">
        <v>2026</v>
      </c>
      <c r="M3796">
        <v>6041</v>
      </c>
      <c r="N3796">
        <v>1</v>
      </c>
      <c r="O3796">
        <v>0</v>
      </c>
      <c r="P3796">
        <v>6.36</v>
      </c>
    </row>
    <row r="3797" spans="1:16" x14ac:dyDescent="0.3">
      <c r="A3797">
        <v>967</v>
      </c>
      <c r="B3797" t="s">
        <v>83</v>
      </c>
      <c r="C3797" t="s">
        <v>94</v>
      </c>
      <c r="D3797" t="s">
        <v>85</v>
      </c>
      <c r="E3797" t="s">
        <v>86</v>
      </c>
      <c r="F3797" t="s">
        <v>87</v>
      </c>
      <c r="G3797" t="s">
        <v>95</v>
      </c>
      <c r="H3797">
        <v>1199</v>
      </c>
      <c r="I3797">
        <v>85</v>
      </c>
      <c r="J3797">
        <v>20.3</v>
      </c>
      <c r="K3797">
        <v>6.4</v>
      </c>
      <c r="L3797">
        <v>2026</v>
      </c>
      <c r="M3797">
        <v>7173</v>
      </c>
      <c r="N3797">
        <v>1</v>
      </c>
      <c r="O3797">
        <v>0</v>
      </c>
      <c r="P3797">
        <v>6.37</v>
      </c>
    </row>
    <row r="3798" spans="1:16" x14ac:dyDescent="0.3">
      <c r="A3798">
        <v>866</v>
      </c>
      <c r="B3798" t="s">
        <v>83</v>
      </c>
      <c r="C3798" t="s">
        <v>94</v>
      </c>
      <c r="D3798" t="s">
        <v>85</v>
      </c>
      <c r="E3798" t="s">
        <v>86</v>
      </c>
      <c r="F3798" t="s">
        <v>87</v>
      </c>
      <c r="G3798" t="s">
        <v>95</v>
      </c>
      <c r="H3798">
        <v>1199</v>
      </c>
      <c r="I3798">
        <v>85</v>
      </c>
      <c r="J3798">
        <v>20.3</v>
      </c>
      <c r="K3798">
        <v>6.4</v>
      </c>
      <c r="L3798">
        <v>2026</v>
      </c>
      <c r="M3798">
        <v>7920</v>
      </c>
      <c r="N3798">
        <v>1</v>
      </c>
      <c r="O3798">
        <v>0</v>
      </c>
      <c r="P3798">
        <v>6.38</v>
      </c>
    </row>
    <row r="3799" spans="1:16" x14ac:dyDescent="0.3">
      <c r="A3799">
        <v>962</v>
      </c>
      <c r="B3799" t="s">
        <v>83</v>
      </c>
      <c r="C3799" t="s">
        <v>94</v>
      </c>
      <c r="D3799" t="s">
        <v>85</v>
      </c>
      <c r="E3799" t="s">
        <v>86</v>
      </c>
      <c r="F3799" t="s">
        <v>87</v>
      </c>
      <c r="G3799" t="s">
        <v>95</v>
      </c>
      <c r="H3799">
        <v>1199</v>
      </c>
      <c r="I3799">
        <v>85</v>
      </c>
      <c r="J3799">
        <v>20.3</v>
      </c>
      <c r="K3799">
        <v>6.4</v>
      </c>
      <c r="L3799">
        <v>2026</v>
      </c>
      <c r="M3799">
        <v>7355</v>
      </c>
      <c r="N3799">
        <v>1</v>
      </c>
      <c r="O3799">
        <v>0</v>
      </c>
      <c r="P3799">
        <v>6.38</v>
      </c>
    </row>
    <row r="3800" spans="1:16" x14ac:dyDescent="0.3">
      <c r="A3800">
        <v>835</v>
      </c>
      <c r="B3800" t="s">
        <v>83</v>
      </c>
      <c r="C3800" t="s">
        <v>94</v>
      </c>
      <c r="D3800" t="s">
        <v>85</v>
      </c>
      <c r="E3800" t="s">
        <v>86</v>
      </c>
      <c r="F3800" t="s">
        <v>87</v>
      </c>
      <c r="G3800" t="s">
        <v>95</v>
      </c>
      <c r="H3800">
        <v>1199</v>
      </c>
      <c r="I3800">
        <v>85</v>
      </c>
      <c r="J3800">
        <v>20.3</v>
      </c>
      <c r="K3800">
        <v>6.4</v>
      </c>
      <c r="L3800">
        <v>2026</v>
      </c>
      <c r="M3800">
        <v>8135</v>
      </c>
      <c r="N3800">
        <v>1</v>
      </c>
      <c r="O3800">
        <v>0</v>
      </c>
      <c r="P3800">
        <v>6.52</v>
      </c>
    </row>
    <row r="3801" spans="1:16" x14ac:dyDescent="0.3">
      <c r="A3801">
        <v>846</v>
      </c>
      <c r="B3801" t="s">
        <v>83</v>
      </c>
      <c r="C3801" t="s">
        <v>94</v>
      </c>
      <c r="D3801" t="s">
        <v>85</v>
      </c>
      <c r="E3801" t="s">
        <v>86</v>
      </c>
      <c r="F3801" t="s">
        <v>87</v>
      </c>
      <c r="G3801" t="s">
        <v>95</v>
      </c>
      <c r="H3801">
        <v>1199</v>
      </c>
      <c r="I3801">
        <v>85</v>
      </c>
      <c r="J3801">
        <v>20.3</v>
      </c>
      <c r="K3801">
        <v>6.4</v>
      </c>
      <c r="L3801">
        <v>2026</v>
      </c>
      <c r="M3801">
        <v>4029</v>
      </c>
      <c r="N3801">
        <v>1</v>
      </c>
      <c r="O3801">
        <v>0</v>
      </c>
      <c r="P3801">
        <v>6.57</v>
      </c>
    </row>
    <row r="3802" spans="1:16" x14ac:dyDescent="0.3">
      <c r="A3802">
        <v>873</v>
      </c>
      <c r="B3802" t="s">
        <v>83</v>
      </c>
      <c r="C3802" t="s">
        <v>94</v>
      </c>
      <c r="D3802" t="s">
        <v>85</v>
      </c>
      <c r="E3802" t="s">
        <v>86</v>
      </c>
      <c r="F3802" t="s">
        <v>87</v>
      </c>
      <c r="G3802" t="s">
        <v>95</v>
      </c>
      <c r="H3802">
        <v>1199</v>
      </c>
      <c r="I3802">
        <v>85</v>
      </c>
      <c r="J3802">
        <v>20.3</v>
      </c>
      <c r="K3802">
        <v>6.4</v>
      </c>
      <c r="L3802">
        <v>2026</v>
      </c>
      <c r="M3802">
        <v>8718</v>
      </c>
      <c r="N3802">
        <v>1</v>
      </c>
      <c r="O3802">
        <v>0</v>
      </c>
      <c r="P3802">
        <v>6.59</v>
      </c>
    </row>
    <row r="3803" spans="1:16" x14ac:dyDescent="0.3">
      <c r="A3803">
        <v>837</v>
      </c>
      <c r="B3803" t="s">
        <v>83</v>
      </c>
      <c r="C3803" t="s">
        <v>94</v>
      </c>
      <c r="D3803" t="s">
        <v>85</v>
      </c>
      <c r="E3803" t="s">
        <v>86</v>
      </c>
      <c r="F3803" t="s">
        <v>87</v>
      </c>
      <c r="G3803" t="s">
        <v>95</v>
      </c>
      <c r="H3803">
        <v>1199</v>
      </c>
      <c r="I3803">
        <v>85</v>
      </c>
      <c r="J3803">
        <v>20.3</v>
      </c>
      <c r="K3803">
        <v>6.4</v>
      </c>
      <c r="L3803">
        <v>2026</v>
      </c>
      <c r="M3803">
        <v>4839</v>
      </c>
      <c r="N3803">
        <v>1</v>
      </c>
      <c r="O3803">
        <v>0</v>
      </c>
      <c r="P3803">
        <v>6.62</v>
      </c>
    </row>
    <row r="3804" spans="1:16" x14ac:dyDescent="0.3">
      <c r="A3804">
        <v>874</v>
      </c>
      <c r="B3804" t="s">
        <v>83</v>
      </c>
      <c r="C3804" t="s">
        <v>94</v>
      </c>
      <c r="D3804" t="s">
        <v>85</v>
      </c>
      <c r="E3804" t="s">
        <v>86</v>
      </c>
      <c r="F3804" t="s">
        <v>87</v>
      </c>
      <c r="G3804" t="s">
        <v>95</v>
      </c>
      <c r="H3804">
        <v>1199</v>
      </c>
      <c r="I3804">
        <v>85</v>
      </c>
      <c r="J3804">
        <v>20.3</v>
      </c>
      <c r="K3804">
        <v>6.4</v>
      </c>
      <c r="L3804">
        <v>2026</v>
      </c>
      <c r="M3804">
        <v>9286</v>
      </c>
      <c r="N3804">
        <v>1</v>
      </c>
      <c r="O3804">
        <v>0</v>
      </c>
      <c r="P3804">
        <v>6.7</v>
      </c>
    </row>
  </sheetData>
  <mergeCells count="4">
    <mergeCell ref="A3:P3"/>
    <mergeCell ref="T3:U3"/>
    <mergeCell ref="W3:X3"/>
    <mergeCell ref="S2:Z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H.W._OF_EXCEL</vt:lpstr>
      <vt:lpstr>day_2_Excel</vt:lpstr>
      <vt:lpstr>day_2_Excel_H.W.</vt:lpstr>
      <vt:lpstr>day_3_Excel</vt:lpstr>
      <vt:lpstr>day_3_H.W.</vt:lpstr>
      <vt:lpstr>day_4_Excel</vt:lpstr>
      <vt:lpstr>day_5_Excel</vt:lpstr>
      <vt:lpstr>day_6_Excel</vt:lpstr>
      <vt:lpstr>day_6_H.W_Excel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Parmeet Singh</dc:creator>
  <cp:lastModifiedBy>Parmeet Singh</cp:lastModifiedBy>
  <dcterms:created xsi:type="dcterms:W3CDTF">2026-09-20T15:46:03Z</dcterms:created>
  <dcterms:modified xsi:type="dcterms:W3CDTF">2026-09-29T07:59:31Z</dcterms:modified>
</cp:coreProperties>
</file>